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suihiroshiakira/Desktop/"/>
    </mc:Choice>
  </mc:AlternateContent>
  <xr:revisionPtr revIDLastSave="0" documentId="13_ncr:1_{20C6D009-B7EB-3845-B30D-834B20E529C4}" xr6:coauthVersionLast="45" xr6:coauthVersionMax="45" xr10:uidLastSave="{00000000-0000-0000-0000-000000000000}"/>
  <bookViews>
    <workbookView xWindow="0" yWindow="0" windowWidth="28800" windowHeight="18000" activeTab="3" xr2:uid="{ACD127F0-F98C-4F9D-85FB-6F94DA83B369}"/>
  </bookViews>
  <sheets>
    <sheet name="pipot" sheetId="8" r:id="rId1"/>
    <sheet name="player" sheetId="9" r:id="rId2"/>
    <sheet name="曜日" sheetId="10" r:id="rId3"/>
    <sheet name="month" sheetId="4" r:id="rId4"/>
    <sheet name="week" sheetId="3" r:id="rId5"/>
    <sheet name="リスト" sheetId="7" r:id="rId6"/>
  </sheets>
  <definedNames>
    <definedName name="_xlnm._FilterDatabase" localSheetId="3" hidden="1">month!$B$4:$S$1119</definedName>
    <definedName name="_xlnm._FilterDatabase" localSheetId="0" hidden="1">pipot!$A$1:$R$1732</definedName>
    <definedName name="_xlnm._FilterDatabase" localSheetId="1" hidden="1">player!$B$4:$S$137</definedName>
    <definedName name="_xlnm._FilterDatabase" localSheetId="5" hidden="1">リスト!$B$2:$B$37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8" l="1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406" i="8"/>
  <c r="Z407" i="8"/>
  <c r="Z408" i="8"/>
  <c r="Z409" i="8"/>
  <c r="Z410" i="8"/>
  <c r="Z411" i="8"/>
  <c r="Z412" i="8"/>
  <c r="Z413" i="8"/>
  <c r="Z414" i="8"/>
  <c r="Z415" i="8"/>
  <c r="Z416" i="8"/>
  <c r="Z417" i="8"/>
  <c r="Z418" i="8"/>
  <c r="Z419" i="8"/>
  <c r="Z420" i="8"/>
  <c r="Z421" i="8"/>
  <c r="Z422" i="8"/>
  <c r="Z423" i="8"/>
  <c r="Z424" i="8"/>
  <c r="Z425" i="8"/>
  <c r="Z426" i="8"/>
  <c r="Z427" i="8"/>
  <c r="Z428" i="8"/>
  <c r="Z429" i="8"/>
  <c r="Z430" i="8"/>
  <c r="Z431" i="8"/>
  <c r="Z432" i="8"/>
  <c r="Z433" i="8"/>
  <c r="Z434" i="8"/>
  <c r="Z435" i="8"/>
  <c r="Z436" i="8"/>
  <c r="Z437" i="8"/>
  <c r="Z438" i="8"/>
  <c r="Z439" i="8"/>
  <c r="Z440" i="8"/>
  <c r="Z441" i="8"/>
  <c r="Z442" i="8"/>
  <c r="Z443" i="8"/>
  <c r="Z444" i="8"/>
  <c r="Z445" i="8"/>
  <c r="Z446" i="8"/>
  <c r="Z447" i="8"/>
  <c r="Z448" i="8"/>
  <c r="Z449" i="8"/>
  <c r="Z450" i="8"/>
  <c r="Z451" i="8"/>
  <c r="Z452" i="8"/>
  <c r="Z453" i="8"/>
  <c r="Z454" i="8"/>
  <c r="Z455" i="8"/>
  <c r="Z456" i="8"/>
  <c r="Z457" i="8"/>
  <c r="Z458" i="8"/>
  <c r="Z459" i="8"/>
  <c r="Z460" i="8"/>
  <c r="Z461" i="8"/>
  <c r="Z462" i="8"/>
  <c r="Z463" i="8"/>
  <c r="Z464" i="8"/>
  <c r="Z465" i="8"/>
  <c r="Z466" i="8"/>
  <c r="Z467" i="8"/>
  <c r="Z468" i="8"/>
  <c r="Z469" i="8"/>
  <c r="Z470" i="8"/>
  <c r="Z471" i="8"/>
  <c r="Z472" i="8"/>
  <c r="Z473" i="8"/>
  <c r="Z474" i="8"/>
  <c r="Z475" i="8"/>
  <c r="Z476" i="8"/>
  <c r="Z477" i="8"/>
  <c r="Z478" i="8"/>
  <c r="Z479" i="8"/>
  <c r="Z480" i="8"/>
  <c r="Z481" i="8"/>
  <c r="Z482" i="8"/>
  <c r="Z483" i="8"/>
  <c r="Z484" i="8"/>
  <c r="Z485" i="8"/>
  <c r="Z486" i="8"/>
  <c r="Z487" i="8"/>
  <c r="Z488" i="8"/>
  <c r="Z489" i="8"/>
  <c r="Z490" i="8"/>
  <c r="Z491" i="8"/>
  <c r="Z492" i="8"/>
  <c r="Z493" i="8"/>
  <c r="Z494" i="8"/>
  <c r="Z495" i="8"/>
  <c r="Z496" i="8"/>
  <c r="Z497" i="8"/>
  <c r="Z498" i="8"/>
  <c r="Z499" i="8"/>
  <c r="Z500" i="8"/>
  <c r="Z501" i="8"/>
  <c r="Z502" i="8"/>
  <c r="Z503" i="8"/>
  <c r="Z504" i="8"/>
  <c r="Z505" i="8"/>
  <c r="Z506" i="8"/>
  <c r="Z507" i="8"/>
  <c r="Z508" i="8"/>
  <c r="Z509" i="8"/>
  <c r="Z510" i="8"/>
  <c r="Z511" i="8"/>
  <c r="Z512" i="8"/>
  <c r="Z513" i="8"/>
  <c r="Z514" i="8"/>
  <c r="Z515" i="8"/>
  <c r="Z516" i="8"/>
  <c r="Z517" i="8"/>
  <c r="Z518" i="8"/>
  <c r="Z519" i="8"/>
  <c r="Z520" i="8"/>
  <c r="Z521" i="8"/>
  <c r="Z522" i="8"/>
  <c r="Z523" i="8"/>
  <c r="Z524" i="8"/>
  <c r="Z525" i="8"/>
  <c r="Z526" i="8"/>
  <c r="Z527" i="8"/>
  <c r="Z528" i="8"/>
  <c r="Z529" i="8"/>
  <c r="Z530" i="8"/>
  <c r="Z531" i="8"/>
  <c r="Z532" i="8"/>
  <c r="Z533" i="8"/>
  <c r="Z534" i="8"/>
  <c r="Z535" i="8"/>
  <c r="Z536" i="8"/>
  <c r="Z537" i="8"/>
  <c r="Z538" i="8"/>
  <c r="Z539" i="8"/>
  <c r="Z540" i="8"/>
  <c r="Z541" i="8"/>
  <c r="Z542" i="8"/>
  <c r="Z543" i="8"/>
  <c r="Z544" i="8"/>
  <c r="Z545" i="8"/>
  <c r="Z546" i="8"/>
  <c r="Z547" i="8"/>
  <c r="Z548" i="8"/>
  <c r="Z549" i="8"/>
  <c r="Z550" i="8"/>
  <c r="Z551" i="8"/>
  <c r="Z552" i="8"/>
  <c r="Z553" i="8"/>
  <c r="Z554" i="8"/>
  <c r="Z555" i="8"/>
  <c r="Z556" i="8"/>
  <c r="Z557" i="8"/>
  <c r="Z558" i="8"/>
  <c r="Z559" i="8"/>
  <c r="Z560" i="8"/>
  <c r="Z561" i="8"/>
  <c r="Z562" i="8"/>
  <c r="Z563" i="8"/>
  <c r="Z564" i="8"/>
  <c r="Z565" i="8"/>
  <c r="Z566" i="8"/>
  <c r="Z567" i="8"/>
  <c r="Z568" i="8"/>
  <c r="Z569" i="8"/>
  <c r="Z570" i="8"/>
  <c r="Z571" i="8"/>
  <c r="Z572" i="8"/>
  <c r="Z573" i="8"/>
  <c r="Z574" i="8"/>
  <c r="Z575" i="8"/>
  <c r="Z576" i="8"/>
  <c r="Z577" i="8"/>
  <c r="Z578" i="8"/>
  <c r="Z579" i="8"/>
  <c r="Z580" i="8"/>
  <c r="Z581" i="8"/>
  <c r="Z582" i="8"/>
  <c r="Z583" i="8"/>
  <c r="Z584" i="8"/>
  <c r="Z585" i="8"/>
  <c r="Z586" i="8"/>
  <c r="Z587" i="8"/>
  <c r="Z588" i="8"/>
  <c r="Z589" i="8"/>
  <c r="Z590" i="8"/>
  <c r="Z591" i="8"/>
  <c r="Z592" i="8"/>
  <c r="Z593" i="8"/>
  <c r="Z594" i="8"/>
  <c r="Z595" i="8"/>
  <c r="Z596" i="8"/>
  <c r="Z597" i="8"/>
  <c r="Z598" i="8"/>
  <c r="Z599" i="8"/>
  <c r="Z600" i="8"/>
  <c r="Z601" i="8"/>
  <c r="Z602" i="8"/>
  <c r="Z603" i="8"/>
  <c r="Z604" i="8"/>
  <c r="Z605" i="8"/>
  <c r="Z606" i="8"/>
  <c r="Z607" i="8"/>
  <c r="Z608" i="8"/>
  <c r="Z609" i="8"/>
  <c r="Z610" i="8"/>
  <c r="Z611" i="8"/>
  <c r="Z612" i="8"/>
  <c r="Z613" i="8"/>
  <c r="Z614" i="8"/>
  <c r="Z615" i="8"/>
  <c r="Z616" i="8"/>
  <c r="Z617" i="8"/>
  <c r="Z618" i="8"/>
  <c r="Z619" i="8"/>
  <c r="Z620" i="8"/>
  <c r="Z621" i="8"/>
  <c r="Z622" i="8"/>
  <c r="Z623" i="8"/>
  <c r="Z624" i="8"/>
  <c r="Z625" i="8"/>
  <c r="Z626" i="8"/>
  <c r="Z627" i="8"/>
  <c r="Z628" i="8"/>
  <c r="Z629" i="8"/>
  <c r="Z630" i="8"/>
  <c r="Z631" i="8"/>
  <c r="Z632" i="8"/>
  <c r="Z633" i="8"/>
  <c r="Z634" i="8"/>
  <c r="Z635" i="8"/>
  <c r="Z636" i="8"/>
  <c r="Z637" i="8"/>
  <c r="Z638" i="8"/>
  <c r="Z639" i="8"/>
  <c r="Z640" i="8"/>
  <c r="Z641" i="8"/>
  <c r="Z642" i="8"/>
  <c r="Z643" i="8"/>
  <c r="Z644" i="8"/>
  <c r="Z645" i="8"/>
  <c r="Z646" i="8"/>
  <c r="Z647" i="8"/>
  <c r="Z648" i="8"/>
  <c r="Z649" i="8"/>
  <c r="Z650" i="8"/>
  <c r="Z651" i="8"/>
  <c r="Z652" i="8"/>
  <c r="Z653" i="8"/>
  <c r="Z654" i="8"/>
  <c r="Z655" i="8"/>
  <c r="Z656" i="8"/>
  <c r="Z657" i="8"/>
  <c r="Z658" i="8"/>
  <c r="Z659" i="8"/>
  <c r="Z660" i="8"/>
  <c r="Z661" i="8"/>
  <c r="Z662" i="8"/>
  <c r="Z663" i="8"/>
  <c r="Z664" i="8"/>
  <c r="Z665" i="8"/>
  <c r="Z666" i="8"/>
  <c r="Z667" i="8"/>
  <c r="Z668" i="8"/>
  <c r="Z669" i="8"/>
  <c r="Z670" i="8"/>
  <c r="Z671" i="8"/>
  <c r="Z672" i="8"/>
  <c r="Z673" i="8"/>
  <c r="Z674" i="8"/>
  <c r="Z675" i="8"/>
  <c r="Z676" i="8"/>
  <c r="Z677" i="8"/>
  <c r="Z678" i="8"/>
  <c r="Z679" i="8"/>
  <c r="Z680" i="8"/>
  <c r="Z681" i="8"/>
  <c r="Z682" i="8"/>
  <c r="Z683" i="8"/>
  <c r="Z684" i="8"/>
  <c r="Z685" i="8"/>
  <c r="Z686" i="8"/>
  <c r="Z687" i="8"/>
  <c r="Z688" i="8"/>
  <c r="Z689" i="8"/>
  <c r="Z690" i="8"/>
  <c r="Z691" i="8"/>
  <c r="Z692" i="8"/>
  <c r="Z693" i="8"/>
  <c r="Z694" i="8"/>
  <c r="Z695" i="8"/>
  <c r="Z696" i="8"/>
  <c r="Z697" i="8"/>
  <c r="Z698" i="8"/>
  <c r="Z699" i="8"/>
  <c r="Z700" i="8"/>
  <c r="Z701" i="8"/>
  <c r="Z702" i="8"/>
  <c r="Z703" i="8"/>
  <c r="Z704" i="8"/>
  <c r="Z705" i="8"/>
  <c r="Z706" i="8"/>
  <c r="Z707" i="8"/>
  <c r="Z708" i="8"/>
  <c r="Z709" i="8"/>
  <c r="Z710" i="8"/>
  <c r="Z711" i="8"/>
  <c r="Z712" i="8"/>
  <c r="Z713" i="8"/>
  <c r="Z714" i="8"/>
  <c r="Z715" i="8"/>
  <c r="Z716" i="8"/>
  <c r="Z717" i="8"/>
  <c r="Z718" i="8"/>
  <c r="Z719" i="8"/>
  <c r="Z720" i="8"/>
  <c r="Z721" i="8"/>
  <c r="Z722" i="8"/>
  <c r="Z723" i="8"/>
  <c r="Z724" i="8"/>
  <c r="Z725" i="8"/>
  <c r="Z726" i="8"/>
  <c r="Z727" i="8"/>
  <c r="Z728" i="8"/>
  <c r="Z729" i="8"/>
  <c r="Z730" i="8"/>
  <c r="Z731" i="8"/>
  <c r="Z732" i="8"/>
  <c r="Z733" i="8"/>
  <c r="Z734" i="8"/>
  <c r="Z735" i="8"/>
  <c r="Z736" i="8"/>
  <c r="Z737" i="8"/>
  <c r="Z738" i="8"/>
  <c r="Z739" i="8"/>
  <c r="Z740" i="8"/>
  <c r="Z741" i="8"/>
  <c r="Z742" i="8"/>
  <c r="Z743" i="8"/>
  <c r="Z744" i="8"/>
  <c r="Z745" i="8"/>
  <c r="Z746" i="8"/>
  <c r="Z747" i="8"/>
  <c r="Z748" i="8"/>
  <c r="Z749" i="8"/>
  <c r="Z750" i="8"/>
  <c r="Z751" i="8"/>
  <c r="Z752" i="8"/>
  <c r="Z753" i="8"/>
  <c r="Z754" i="8"/>
  <c r="Z755" i="8"/>
  <c r="Z756" i="8"/>
  <c r="Z757" i="8"/>
  <c r="Z758" i="8"/>
  <c r="Z759" i="8"/>
  <c r="Z760" i="8"/>
  <c r="Z761" i="8"/>
  <c r="Z762" i="8"/>
  <c r="Z763" i="8"/>
  <c r="Z764" i="8"/>
  <c r="Z765" i="8"/>
  <c r="Z766" i="8"/>
  <c r="Z767" i="8"/>
  <c r="Z768" i="8"/>
  <c r="Z769" i="8"/>
  <c r="Z770" i="8"/>
  <c r="Z771" i="8"/>
  <c r="Z772" i="8"/>
  <c r="Z773" i="8"/>
  <c r="Z774" i="8"/>
  <c r="Z775" i="8"/>
  <c r="Z776" i="8"/>
  <c r="Z777" i="8"/>
  <c r="Z778" i="8"/>
  <c r="Z779" i="8"/>
  <c r="Z780" i="8"/>
  <c r="Z781" i="8"/>
  <c r="Z782" i="8"/>
  <c r="Z783" i="8"/>
  <c r="Z784" i="8"/>
  <c r="Z785" i="8"/>
  <c r="Z786" i="8"/>
  <c r="Z787" i="8"/>
  <c r="Z788" i="8"/>
  <c r="Z789" i="8"/>
  <c r="Z790" i="8"/>
  <c r="Z791" i="8"/>
  <c r="Z792" i="8"/>
  <c r="Z793" i="8"/>
  <c r="Z794" i="8"/>
  <c r="Z795" i="8"/>
  <c r="Z796" i="8"/>
  <c r="Z797" i="8"/>
  <c r="Z798" i="8"/>
  <c r="Z799" i="8"/>
  <c r="Z800" i="8"/>
  <c r="Z801" i="8"/>
  <c r="Z802" i="8"/>
  <c r="Z803" i="8"/>
  <c r="Z804" i="8"/>
  <c r="Z805" i="8"/>
  <c r="Z806" i="8"/>
  <c r="Z807" i="8"/>
  <c r="Z808" i="8"/>
  <c r="Z809" i="8"/>
  <c r="Z810" i="8"/>
  <c r="Z811" i="8"/>
  <c r="Z812" i="8"/>
  <c r="Z813" i="8"/>
  <c r="Z814" i="8"/>
  <c r="Z815" i="8"/>
  <c r="Z816" i="8"/>
  <c r="Z817" i="8"/>
  <c r="Z818" i="8"/>
  <c r="Z819" i="8"/>
  <c r="Z820" i="8"/>
  <c r="Z821" i="8"/>
  <c r="Z822" i="8"/>
  <c r="Z823" i="8"/>
  <c r="Z824" i="8"/>
  <c r="Z825" i="8"/>
  <c r="Z826" i="8"/>
  <c r="Z827" i="8"/>
  <c r="Z828" i="8"/>
  <c r="Z829" i="8"/>
  <c r="Z830" i="8"/>
  <c r="Z831" i="8"/>
  <c r="Z832" i="8"/>
  <c r="Z833" i="8"/>
  <c r="Z834" i="8"/>
  <c r="Z835" i="8"/>
  <c r="Z836" i="8"/>
  <c r="Z837" i="8"/>
  <c r="Z838" i="8"/>
  <c r="Z839" i="8"/>
  <c r="Z840" i="8"/>
  <c r="Z841" i="8"/>
  <c r="Z842" i="8"/>
  <c r="Z843" i="8"/>
  <c r="Z844" i="8"/>
  <c r="Z845" i="8"/>
  <c r="Z846" i="8"/>
  <c r="Z847" i="8"/>
  <c r="Z848" i="8"/>
  <c r="Z849" i="8"/>
  <c r="Z850" i="8"/>
  <c r="Z851" i="8"/>
  <c r="Z852" i="8"/>
  <c r="Z853" i="8"/>
  <c r="Z854" i="8"/>
  <c r="Z855" i="8"/>
  <c r="Z856" i="8"/>
  <c r="Z857" i="8"/>
  <c r="Z858" i="8"/>
  <c r="Z859" i="8"/>
  <c r="Z860" i="8"/>
  <c r="Z861" i="8"/>
  <c r="Z862" i="8"/>
  <c r="Z863" i="8"/>
  <c r="Z864" i="8"/>
  <c r="Z865" i="8"/>
  <c r="Z866" i="8"/>
  <c r="Z867" i="8"/>
  <c r="Z868" i="8"/>
  <c r="Z869" i="8"/>
  <c r="Z870" i="8"/>
  <c r="Z871" i="8"/>
  <c r="Z872" i="8"/>
  <c r="Z873" i="8"/>
  <c r="Z874" i="8"/>
  <c r="Z875" i="8"/>
  <c r="Z876" i="8"/>
  <c r="Z877" i="8"/>
  <c r="Z878" i="8"/>
  <c r="Z879" i="8"/>
  <c r="Z880" i="8"/>
  <c r="Z881" i="8"/>
  <c r="Z882" i="8"/>
  <c r="Z883" i="8"/>
  <c r="Z884" i="8"/>
  <c r="Z885" i="8"/>
  <c r="Z886" i="8"/>
  <c r="Z887" i="8"/>
  <c r="Z888" i="8"/>
  <c r="Z889" i="8"/>
  <c r="Z890" i="8"/>
  <c r="Z891" i="8"/>
  <c r="Z892" i="8"/>
  <c r="Z893" i="8"/>
  <c r="Z894" i="8"/>
  <c r="Z895" i="8"/>
  <c r="Z896" i="8"/>
  <c r="Z897" i="8"/>
  <c r="Z898" i="8"/>
  <c r="Z899" i="8"/>
  <c r="Z900" i="8"/>
  <c r="Z901" i="8"/>
  <c r="Z902" i="8"/>
  <c r="Z903" i="8"/>
  <c r="Z904" i="8"/>
  <c r="Z905" i="8"/>
  <c r="Z906" i="8"/>
  <c r="Z907" i="8"/>
  <c r="Z908" i="8"/>
  <c r="Z909" i="8"/>
  <c r="Z910" i="8"/>
  <c r="Z911" i="8"/>
  <c r="Z912" i="8"/>
  <c r="Z913" i="8"/>
  <c r="Z914" i="8"/>
  <c r="Z915" i="8"/>
  <c r="Z916" i="8"/>
  <c r="Z917" i="8"/>
  <c r="Z918" i="8"/>
  <c r="Z919" i="8"/>
  <c r="Z920" i="8"/>
  <c r="Z921" i="8"/>
  <c r="Z922" i="8"/>
  <c r="Z923" i="8"/>
  <c r="Z924" i="8"/>
  <c r="Z925" i="8"/>
  <c r="Z926" i="8"/>
  <c r="Z927" i="8"/>
  <c r="Z928" i="8"/>
  <c r="Z929" i="8"/>
  <c r="Z930" i="8"/>
  <c r="Z931" i="8"/>
  <c r="Z932" i="8"/>
  <c r="Z933" i="8"/>
  <c r="Z934" i="8"/>
  <c r="Z935" i="8"/>
  <c r="Z936" i="8"/>
  <c r="Z937" i="8"/>
  <c r="Z938" i="8"/>
  <c r="Z939" i="8"/>
  <c r="Z940" i="8"/>
  <c r="Z941" i="8"/>
  <c r="Z942" i="8"/>
  <c r="Z943" i="8"/>
  <c r="Z944" i="8"/>
  <c r="Z945" i="8"/>
  <c r="Z946" i="8"/>
  <c r="Z947" i="8"/>
  <c r="Z948" i="8"/>
  <c r="Z949" i="8"/>
  <c r="Z950" i="8"/>
  <c r="Z951" i="8"/>
  <c r="Z952" i="8"/>
  <c r="Z953" i="8"/>
  <c r="Z954" i="8"/>
  <c r="Z955" i="8"/>
  <c r="Z956" i="8"/>
  <c r="Z957" i="8"/>
  <c r="Z958" i="8"/>
  <c r="Z959" i="8"/>
  <c r="Z960" i="8"/>
  <c r="Z961" i="8"/>
  <c r="Z962" i="8"/>
  <c r="Z963" i="8"/>
  <c r="Z964" i="8"/>
  <c r="Z965" i="8"/>
  <c r="Z966" i="8"/>
  <c r="Z967" i="8"/>
  <c r="Z968" i="8"/>
  <c r="Z969" i="8"/>
  <c r="Z970" i="8"/>
  <c r="Z971" i="8"/>
  <c r="Z972" i="8"/>
  <c r="Z973" i="8"/>
  <c r="Z974" i="8"/>
  <c r="Z975" i="8"/>
  <c r="Z976" i="8"/>
  <c r="Z977" i="8"/>
  <c r="Z978" i="8"/>
  <c r="Z979" i="8"/>
  <c r="Z980" i="8"/>
  <c r="Z981" i="8"/>
  <c r="Z982" i="8"/>
  <c r="Z983" i="8"/>
  <c r="Z984" i="8"/>
  <c r="Z985" i="8"/>
  <c r="Z986" i="8"/>
  <c r="Z987" i="8"/>
  <c r="Z988" i="8"/>
  <c r="Z989" i="8"/>
  <c r="Z990" i="8"/>
  <c r="Z991" i="8"/>
  <c r="Z992" i="8"/>
  <c r="Z993" i="8"/>
  <c r="Z994" i="8"/>
  <c r="Z995" i="8"/>
  <c r="Z996" i="8"/>
  <c r="Z997" i="8"/>
  <c r="Z998" i="8"/>
  <c r="Z999" i="8"/>
  <c r="Z1000" i="8"/>
  <c r="Z1001" i="8"/>
  <c r="Z1002" i="8"/>
  <c r="Z1003" i="8"/>
  <c r="Z1004" i="8"/>
  <c r="Z1005" i="8"/>
  <c r="Z1006" i="8"/>
  <c r="Z1007" i="8"/>
  <c r="Z1008" i="8"/>
  <c r="Z1009" i="8"/>
  <c r="Z1010" i="8"/>
  <c r="Z1011" i="8"/>
  <c r="Z1012" i="8"/>
  <c r="Z1013" i="8"/>
  <c r="Z1014" i="8"/>
  <c r="Z1015" i="8"/>
  <c r="Z1016" i="8"/>
  <c r="Z1017" i="8"/>
  <c r="Z1018" i="8"/>
  <c r="Z1019" i="8"/>
  <c r="Z1020" i="8"/>
  <c r="Z1021" i="8"/>
  <c r="Z1022" i="8"/>
  <c r="Z1023" i="8"/>
  <c r="Z1024" i="8"/>
  <c r="Z1025" i="8"/>
  <c r="Z1026" i="8"/>
  <c r="Z1027" i="8"/>
  <c r="Z1028" i="8"/>
  <c r="Z1029" i="8"/>
  <c r="Z1030" i="8"/>
  <c r="Z1031" i="8"/>
  <c r="Z1032" i="8"/>
  <c r="Z1033" i="8"/>
  <c r="Z1034" i="8"/>
  <c r="Z1035" i="8"/>
  <c r="Z1036" i="8"/>
  <c r="Z1037" i="8"/>
  <c r="Z1038" i="8"/>
  <c r="Z1039" i="8"/>
  <c r="Z1040" i="8"/>
  <c r="Z1041" i="8"/>
  <c r="Z1042" i="8"/>
  <c r="Z1043" i="8"/>
  <c r="Z1044" i="8"/>
  <c r="Z1045" i="8"/>
  <c r="Z1046" i="8"/>
  <c r="Z1047" i="8"/>
  <c r="Z1048" i="8"/>
  <c r="Z1049" i="8"/>
  <c r="Z1050" i="8"/>
  <c r="Z1051" i="8"/>
  <c r="Z1052" i="8"/>
  <c r="Z1053" i="8"/>
  <c r="Z1054" i="8"/>
  <c r="Z1055" i="8"/>
  <c r="Z1056" i="8"/>
  <c r="Z1057" i="8"/>
  <c r="Z1058" i="8"/>
  <c r="Z1059" i="8"/>
  <c r="Z1060" i="8"/>
  <c r="Z1061" i="8"/>
  <c r="Z1062" i="8"/>
  <c r="Z1063" i="8"/>
  <c r="Z1064" i="8"/>
  <c r="Z1065" i="8"/>
  <c r="Z1066" i="8"/>
  <c r="Z1067" i="8"/>
  <c r="Z1068" i="8"/>
  <c r="Z1069" i="8"/>
  <c r="Z1070" i="8"/>
  <c r="Z1071" i="8"/>
  <c r="Z1072" i="8"/>
  <c r="Z1073" i="8"/>
  <c r="Z1074" i="8"/>
  <c r="Z1075" i="8"/>
  <c r="Z1076" i="8"/>
  <c r="Z1077" i="8"/>
  <c r="Z1078" i="8"/>
  <c r="Z1079" i="8"/>
  <c r="Z1080" i="8"/>
  <c r="Z1081" i="8"/>
  <c r="Z1082" i="8"/>
  <c r="Z1083" i="8"/>
  <c r="Z1084" i="8"/>
  <c r="Z1085" i="8"/>
  <c r="Z1086" i="8"/>
  <c r="Z1087" i="8"/>
  <c r="Z1088" i="8"/>
  <c r="Z1089" i="8"/>
  <c r="Z1090" i="8"/>
  <c r="Z1091" i="8"/>
  <c r="Z1092" i="8"/>
  <c r="Z1093" i="8"/>
  <c r="Z1094" i="8"/>
  <c r="Z1095" i="8"/>
  <c r="Z1096" i="8"/>
  <c r="Z1097" i="8"/>
  <c r="Z1098" i="8"/>
  <c r="Z1099" i="8"/>
  <c r="Z1100" i="8"/>
  <c r="Z1101" i="8"/>
  <c r="Z1102" i="8"/>
  <c r="Z1103" i="8"/>
  <c r="Z1104" i="8"/>
  <c r="Z1105" i="8"/>
  <c r="Z1106" i="8"/>
  <c r="Z1107" i="8"/>
  <c r="Z1108" i="8"/>
  <c r="Z1109" i="8"/>
  <c r="Z1110" i="8"/>
  <c r="Z1111" i="8"/>
  <c r="Z1112" i="8"/>
  <c r="Z1113" i="8"/>
  <c r="Z1114" i="8"/>
  <c r="Z1115" i="8"/>
  <c r="Z1116" i="8"/>
  <c r="Z1117" i="8"/>
  <c r="Z1118" i="8"/>
  <c r="Z1119" i="8"/>
  <c r="Z1120" i="8"/>
  <c r="Z1121" i="8"/>
  <c r="Z1122" i="8"/>
  <c r="Z1123" i="8"/>
  <c r="Z1124" i="8"/>
  <c r="Z1125" i="8"/>
  <c r="Z1126" i="8"/>
  <c r="Z1127" i="8"/>
  <c r="Z1128" i="8"/>
  <c r="Z1129" i="8"/>
  <c r="Z1130" i="8"/>
  <c r="Z1131" i="8"/>
  <c r="Z1132" i="8"/>
  <c r="Z1133" i="8"/>
  <c r="Z1134" i="8"/>
  <c r="Z1135" i="8"/>
  <c r="Z1136" i="8"/>
  <c r="Z1137" i="8"/>
  <c r="Z1138" i="8"/>
  <c r="Z1139" i="8"/>
  <c r="Z1140" i="8"/>
  <c r="Z1141" i="8"/>
  <c r="Z1142" i="8"/>
  <c r="Z1143" i="8"/>
  <c r="Z1144" i="8"/>
  <c r="Z1145" i="8"/>
  <c r="Z1146" i="8"/>
  <c r="Z1147" i="8"/>
  <c r="Z1148" i="8"/>
  <c r="Z1149" i="8"/>
  <c r="Z1150" i="8"/>
  <c r="Z1151" i="8"/>
  <c r="Z1152" i="8"/>
  <c r="Z1153" i="8"/>
  <c r="Z1154" i="8"/>
  <c r="Z1155" i="8"/>
  <c r="Z1156" i="8"/>
  <c r="Z1157" i="8"/>
  <c r="Z1158" i="8"/>
  <c r="Z1159" i="8"/>
  <c r="Z1160" i="8"/>
  <c r="Z1161" i="8"/>
  <c r="Z1162" i="8"/>
  <c r="Z1163" i="8"/>
  <c r="Z1164" i="8"/>
  <c r="Z1165" i="8"/>
  <c r="Z1166" i="8"/>
  <c r="Z1167" i="8"/>
  <c r="Z1168" i="8"/>
  <c r="Z1169" i="8"/>
  <c r="Z1170" i="8"/>
  <c r="Z1171" i="8"/>
  <c r="Z1172" i="8"/>
  <c r="Z1173" i="8"/>
  <c r="Z1174" i="8"/>
  <c r="Z1175" i="8"/>
  <c r="Z1176" i="8"/>
  <c r="Z1177" i="8"/>
  <c r="Z1178" i="8"/>
  <c r="Z1179" i="8"/>
  <c r="Z1180" i="8"/>
  <c r="Z1181" i="8"/>
  <c r="Z1182" i="8"/>
  <c r="Z1183" i="8"/>
  <c r="Z1184" i="8"/>
  <c r="Z1185" i="8"/>
  <c r="Z1186" i="8"/>
  <c r="Z1187" i="8"/>
  <c r="Z1188" i="8"/>
  <c r="Z1189" i="8"/>
  <c r="Z1190" i="8"/>
  <c r="Z1191" i="8"/>
  <c r="Z1192" i="8"/>
  <c r="Z1193" i="8"/>
  <c r="Z1194" i="8"/>
  <c r="Z1195" i="8"/>
  <c r="Z1196" i="8"/>
  <c r="Z1197" i="8"/>
  <c r="Z1198" i="8"/>
  <c r="Z1199" i="8"/>
  <c r="Z1200" i="8"/>
  <c r="Z1201" i="8"/>
  <c r="Z1202" i="8"/>
  <c r="Z1203" i="8"/>
  <c r="Z1204" i="8"/>
  <c r="Z1205" i="8"/>
  <c r="Z1206" i="8"/>
  <c r="Z1207" i="8"/>
  <c r="Z1208" i="8"/>
  <c r="Z1209" i="8"/>
  <c r="Z1210" i="8"/>
  <c r="Z1211" i="8"/>
  <c r="Z1212" i="8"/>
  <c r="Z1213" i="8"/>
  <c r="Z1214" i="8"/>
  <c r="Z1215" i="8"/>
  <c r="Z1216" i="8"/>
  <c r="Z1217" i="8"/>
  <c r="Z1218" i="8"/>
  <c r="Z1219" i="8"/>
  <c r="Z1220" i="8"/>
  <c r="Z1221" i="8"/>
  <c r="Z1222" i="8"/>
  <c r="Z1223" i="8"/>
  <c r="Z1224" i="8"/>
  <c r="Z1225" i="8"/>
  <c r="Z1226" i="8"/>
  <c r="Z1227" i="8"/>
  <c r="Z1228" i="8"/>
  <c r="Z1229" i="8"/>
  <c r="Z1230" i="8"/>
  <c r="Z1231" i="8"/>
  <c r="Z1232" i="8"/>
  <c r="Z1233" i="8"/>
  <c r="Z1234" i="8"/>
  <c r="Z1235" i="8"/>
  <c r="Z1236" i="8"/>
  <c r="Z1237" i="8"/>
  <c r="Z1238" i="8"/>
  <c r="Z1239" i="8"/>
  <c r="Z1240" i="8"/>
  <c r="Z1241" i="8"/>
  <c r="Z1242" i="8"/>
  <c r="Z1243" i="8"/>
  <c r="Z1244" i="8"/>
  <c r="Z1245" i="8"/>
  <c r="Z1246" i="8"/>
  <c r="Z1247" i="8"/>
  <c r="Z1248" i="8"/>
  <c r="Z1249" i="8"/>
  <c r="Z1250" i="8"/>
  <c r="Z1251" i="8"/>
  <c r="Z1252" i="8"/>
  <c r="Z1253" i="8"/>
  <c r="Z1254" i="8"/>
  <c r="Z1255" i="8"/>
  <c r="Z1256" i="8"/>
  <c r="Z1257" i="8"/>
  <c r="Z1258" i="8"/>
  <c r="Z1259" i="8"/>
  <c r="Z1260" i="8"/>
  <c r="Z1261" i="8"/>
  <c r="Z1262" i="8"/>
  <c r="Z1263" i="8"/>
  <c r="Z1264" i="8"/>
  <c r="Z1265" i="8"/>
  <c r="Z1266" i="8"/>
  <c r="Z1267" i="8"/>
  <c r="Z1268" i="8"/>
  <c r="Z1269" i="8"/>
  <c r="Z1270" i="8"/>
  <c r="Z1271" i="8"/>
  <c r="Z1272" i="8"/>
  <c r="Z1273" i="8"/>
  <c r="Z1274" i="8"/>
  <c r="Z1275" i="8"/>
  <c r="Z1276" i="8"/>
  <c r="Z1277" i="8"/>
  <c r="Z1278" i="8"/>
  <c r="Z1279" i="8"/>
  <c r="Z1280" i="8"/>
  <c r="Z1281" i="8"/>
  <c r="Z1282" i="8"/>
  <c r="Z1283" i="8"/>
  <c r="Z1284" i="8"/>
  <c r="Z1285" i="8"/>
  <c r="Z1286" i="8"/>
  <c r="Z1287" i="8"/>
  <c r="Z1288" i="8"/>
  <c r="Z1289" i="8"/>
  <c r="Z1290" i="8"/>
  <c r="Z1291" i="8"/>
  <c r="Z1292" i="8"/>
  <c r="Z1293" i="8"/>
  <c r="Z1294" i="8"/>
  <c r="Z1295" i="8"/>
  <c r="Z1296" i="8"/>
  <c r="Z1297" i="8"/>
  <c r="Z1298" i="8"/>
  <c r="Z1299" i="8"/>
  <c r="Z1300" i="8"/>
  <c r="Z1301" i="8"/>
  <c r="Z1302" i="8"/>
  <c r="Z1303" i="8"/>
  <c r="Z1304" i="8"/>
  <c r="Z1305" i="8"/>
  <c r="Z1306" i="8"/>
  <c r="Z1307" i="8"/>
  <c r="Z1308" i="8"/>
  <c r="Z1309" i="8"/>
  <c r="Z1310" i="8"/>
  <c r="Z1311" i="8"/>
  <c r="Z1312" i="8"/>
  <c r="Z1313" i="8"/>
  <c r="Z1314" i="8"/>
  <c r="Z1315" i="8"/>
  <c r="Z1316" i="8"/>
  <c r="Z1317" i="8"/>
  <c r="Z1318" i="8"/>
  <c r="Z1319" i="8"/>
  <c r="Z1320" i="8"/>
  <c r="Z1321" i="8"/>
  <c r="Z1322" i="8"/>
  <c r="Z1323" i="8"/>
  <c r="Z1324" i="8"/>
  <c r="Z1325" i="8"/>
  <c r="Z1326" i="8"/>
  <c r="Z1327" i="8"/>
  <c r="Z1328" i="8"/>
  <c r="Z1329" i="8"/>
  <c r="Z1330" i="8"/>
  <c r="Z1331" i="8"/>
  <c r="Z1332" i="8"/>
  <c r="Z1333" i="8"/>
  <c r="Z1334" i="8"/>
  <c r="Z1335" i="8"/>
  <c r="Z1336" i="8"/>
  <c r="Z1337" i="8"/>
  <c r="Z1338" i="8"/>
  <c r="Z1339" i="8"/>
  <c r="Z1340" i="8"/>
  <c r="Z1341" i="8"/>
  <c r="Z1342" i="8"/>
  <c r="Z1343" i="8"/>
  <c r="Z1344" i="8"/>
  <c r="Z1345" i="8"/>
  <c r="Z1346" i="8"/>
  <c r="Z1347" i="8"/>
  <c r="Z1348" i="8"/>
  <c r="Z1349" i="8"/>
  <c r="Z1350" i="8"/>
  <c r="Z1351" i="8"/>
  <c r="Z1352" i="8"/>
  <c r="Z1353" i="8"/>
  <c r="Z1354" i="8"/>
  <c r="Z1355" i="8"/>
  <c r="Z1356" i="8"/>
  <c r="Z1357" i="8"/>
  <c r="Z1358" i="8"/>
  <c r="Z1359" i="8"/>
  <c r="Z1360" i="8"/>
  <c r="Z1361" i="8"/>
  <c r="Z1362" i="8"/>
  <c r="Z1363" i="8"/>
  <c r="Z1364" i="8"/>
  <c r="Z1365" i="8"/>
  <c r="Z1366" i="8"/>
  <c r="Z1367" i="8"/>
  <c r="Z1368" i="8"/>
  <c r="Z1369" i="8"/>
  <c r="Z1370" i="8"/>
  <c r="Z1371" i="8"/>
  <c r="Z1372" i="8"/>
  <c r="Z1373" i="8"/>
  <c r="Z1374" i="8"/>
  <c r="Z1375" i="8"/>
  <c r="Z1376" i="8"/>
  <c r="Z1377" i="8"/>
  <c r="Z1378" i="8"/>
  <c r="Z1379" i="8"/>
  <c r="Z1380" i="8"/>
  <c r="Z1381" i="8"/>
  <c r="Z1382" i="8"/>
  <c r="Z1383" i="8"/>
  <c r="Z1384" i="8"/>
  <c r="Z1385" i="8"/>
  <c r="Z1386" i="8"/>
  <c r="Z1387" i="8"/>
  <c r="Z1388" i="8"/>
  <c r="Z1389" i="8"/>
  <c r="Z1390" i="8"/>
  <c r="Z1391" i="8"/>
  <c r="Z1392" i="8"/>
  <c r="Z1393" i="8"/>
  <c r="Z1394" i="8"/>
  <c r="Z1395" i="8"/>
  <c r="Z1396" i="8"/>
  <c r="Z1397" i="8"/>
  <c r="Z1398" i="8"/>
  <c r="Z1399" i="8"/>
  <c r="Z1400" i="8"/>
  <c r="Z1401" i="8"/>
  <c r="Z1402" i="8"/>
  <c r="Z1403" i="8"/>
  <c r="Z1404" i="8"/>
  <c r="Z1405" i="8"/>
  <c r="Z1406" i="8"/>
  <c r="Z1407" i="8"/>
  <c r="Z1408" i="8"/>
  <c r="Z1409" i="8"/>
  <c r="Z1410" i="8"/>
  <c r="Z1411" i="8"/>
  <c r="Z1412" i="8"/>
  <c r="Z1413" i="8"/>
  <c r="Z1414" i="8"/>
  <c r="Z1415" i="8"/>
  <c r="Z1416" i="8"/>
  <c r="Z1417" i="8"/>
  <c r="Z1418" i="8"/>
  <c r="Z1419" i="8"/>
  <c r="Z1420" i="8"/>
  <c r="Z1421" i="8"/>
  <c r="Z1422" i="8"/>
  <c r="Z1423" i="8"/>
  <c r="Z1424" i="8"/>
  <c r="Z1425" i="8"/>
  <c r="Z1426" i="8"/>
  <c r="Z1427" i="8"/>
  <c r="Z1428" i="8"/>
  <c r="Z1429" i="8"/>
  <c r="Z1430" i="8"/>
  <c r="Z1431" i="8"/>
  <c r="Z1432" i="8"/>
  <c r="Z1433" i="8"/>
  <c r="Z1434" i="8"/>
  <c r="Z1435" i="8"/>
  <c r="Z1436" i="8"/>
  <c r="Z1437" i="8"/>
  <c r="Z1438" i="8"/>
  <c r="Z1439" i="8"/>
  <c r="Z1440" i="8"/>
  <c r="Z1441" i="8"/>
  <c r="Z1442" i="8"/>
  <c r="Z1443" i="8"/>
  <c r="Z1444" i="8"/>
  <c r="Z1445" i="8"/>
  <c r="Z1446" i="8"/>
  <c r="Z1447" i="8"/>
  <c r="Z1448" i="8"/>
  <c r="Z1449" i="8"/>
  <c r="Z1450" i="8"/>
  <c r="Z1451" i="8"/>
  <c r="Z1452" i="8"/>
  <c r="Z1453" i="8"/>
  <c r="Z1454" i="8"/>
  <c r="Z1455" i="8"/>
  <c r="Z1456" i="8"/>
  <c r="Z1457" i="8"/>
  <c r="Z1458" i="8"/>
  <c r="Z1459" i="8"/>
  <c r="Z1460" i="8"/>
  <c r="Z1461" i="8"/>
  <c r="Z1462" i="8"/>
  <c r="Z1463" i="8"/>
  <c r="Z1464" i="8"/>
  <c r="Z1465" i="8"/>
  <c r="Z1466" i="8"/>
  <c r="Z1467" i="8"/>
  <c r="Z1468" i="8"/>
  <c r="Z1469" i="8"/>
  <c r="Z1470" i="8"/>
  <c r="Z1471" i="8"/>
  <c r="Z1472" i="8"/>
  <c r="Z1473" i="8"/>
  <c r="Z1474" i="8"/>
  <c r="Z1475" i="8"/>
  <c r="Z1476" i="8"/>
  <c r="Z1477" i="8"/>
  <c r="Z1478" i="8"/>
  <c r="Z1479" i="8"/>
  <c r="Z1480" i="8"/>
  <c r="Z1481" i="8"/>
  <c r="Z1482" i="8"/>
  <c r="Z1483" i="8"/>
  <c r="Z1484" i="8"/>
  <c r="Z1485" i="8"/>
  <c r="Z1486" i="8"/>
  <c r="Z1487" i="8"/>
  <c r="Z1488" i="8"/>
  <c r="Z1489" i="8"/>
  <c r="Z1490" i="8"/>
  <c r="Z1491" i="8"/>
  <c r="Z1492" i="8"/>
  <c r="Z1493" i="8"/>
  <c r="Z1494" i="8"/>
  <c r="Z1495" i="8"/>
  <c r="Z1496" i="8"/>
  <c r="Z1497" i="8"/>
  <c r="Z1498" i="8"/>
  <c r="Z1499" i="8"/>
  <c r="Z1500" i="8"/>
  <c r="Z1501" i="8"/>
  <c r="Z1502" i="8"/>
  <c r="Z1503" i="8"/>
  <c r="Z1504" i="8"/>
  <c r="Z1505" i="8"/>
  <c r="Z1506" i="8"/>
  <c r="Z1507" i="8"/>
  <c r="Z1508" i="8"/>
  <c r="Z1509" i="8"/>
  <c r="Z1510" i="8"/>
  <c r="Z1511" i="8"/>
  <c r="Z1512" i="8"/>
  <c r="Z1513" i="8"/>
  <c r="Z1514" i="8"/>
  <c r="Z1515" i="8"/>
  <c r="Z1516" i="8"/>
  <c r="Z1517" i="8"/>
  <c r="Z1518" i="8"/>
  <c r="Z1519" i="8"/>
  <c r="Z1520" i="8"/>
  <c r="Z1521" i="8"/>
  <c r="Z1522" i="8"/>
  <c r="Z1523" i="8"/>
  <c r="Z1524" i="8"/>
  <c r="Z1525" i="8"/>
  <c r="Z1526" i="8"/>
  <c r="Z1527" i="8"/>
  <c r="Z1528" i="8"/>
  <c r="Z1529" i="8"/>
  <c r="Z1530" i="8"/>
  <c r="Z1531" i="8"/>
  <c r="Z1532" i="8"/>
  <c r="Z1533" i="8"/>
  <c r="Z1534" i="8"/>
  <c r="Z1535" i="8"/>
  <c r="Z1536" i="8"/>
  <c r="Z1537" i="8"/>
  <c r="Z1538" i="8"/>
  <c r="Z1539" i="8"/>
  <c r="Z1540" i="8"/>
  <c r="Z1541" i="8"/>
  <c r="Z1542" i="8"/>
  <c r="Z1543" i="8"/>
  <c r="Z1544" i="8"/>
  <c r="Z1545" i="8"/>
  <c r="Z1546" i="8"/>
  <c r="Z1547" i="8"/>
  <c r="Z1548" i="8"/>
  <c r="Z1549" i="8"/>
  <c r="Z1550" i="8"/>
  <c r="Z1551" i="8"/>
  <c r="Z1552" i="8"/>
  <c r="Z1553" i="8"/>
  <c r="Z1554" i="8"/>
  <c r="Z1555" i="8"/>
  <c r="Z1556" i="8"/>
  <c r="Z1557" i="8"/>
  <c r="Z1558" i="8"/>
  <c r="Z1559" i="8"/>
  <c r="Z1560" i="8"/>
  <c r="Z1561" i="8"/>
  <c r="Z1562" i="8"/>
  <c r="Z1563" i="8"/>
  <c r="Z1564" i="8"/>
  <c r="Z1565" i="8"/>
  <c r="Z1566" i="8"/>
  <c r="Z1567" i="8"/>
  <c r="Z1568" i="8"/>
  <c r="Z1569" i="8"/>
  <c r="Z1570" i="8"/>
  <c r="Z1571" i="8"/>
  <c r="Z1572" i="8"/>
  <c r="Z1573" i="8"/>
  <c r="Z1574" i="8"/>
  <c r="Z1575" i="8"/>
  <c r="Z1576" i="8"/>
  <c r="Z1577" i="8"/>
  <c r="Z1578" i="8"/>
  <c r="Z1579" i="8"/>
  <c r="Z1580" i="8"/>
  <c r="Z1581" i="8"/>
  <c r="Z1582" i="8"/>
  <c r="Z1583" i="8"/>
  <c r="Z1584" i="8"/>
  <c r="Z1585" i="8"/>
  <c r="Z1586" i="8"/>
  <c r="Z1587" i="8"/>
  <c r="Z1588" i="8"/>
  <c r="Z1589" i="8"/>
  <c r="Z1590" i="8"/>
  <c r="Z1591" i="8"/>
  <c r="Z1592" i="8"/>
  <c r="Z1593" i="8"/>
  <c r="Z1594" i="8"/>
  <c r="Z1595" i="8"/>
  <c r="Z1596" i="8"/>
  <c r="Z1597" i="8"/>
  <c r="Z1598" i="8"/>
  <c r="Z1599" i="8"/>
  <c r="Z1600" i="8"/>
  <c r="Z1601" i="8"/>
  <c r="Z1602" i="8"/>
  <c r="Z1603" i="8"/>
  <c r="Z1604" i="8"/>
  <c r="Z1605" i="8"/>
  <c r="Z1606" i="8"/>
  <c r="Z1607" i="8"/>
  <c r="Z1608" i="8"/>
  <c r="Z1609" i="8"/>
  <c r="Z1610" i="8"/>
  <c r="Z1611" i="8"/>
  <c r="Z1612" i="8"/>
  <c r="Z1613" i="8"/>
  <c r="Z1614" i="8"/>
  <c r="Z1615" i="8"/>
  <c r="Z1616" i="8"/>
  <c r="Z1617" i="8"/>
  <c r="Z1618" i="8"/>
  <c r="Z1619" i="8"/>
  <c r="Z1620" i="8"/>
  <c r="Z1621" i="8"/>
  <c r="Z1622" i="8"/>
  <c r="Z1623" i="8"/>
  <c r="Z1624" i="8"/>
  <c r="Z1625" i="8"/>
  <c r="Z1626" i="8"/>
  <c r="Z1627" i="8"/>
  <c r="Z1628" i="8"/>
  <c r="Z1629" i="8"/>
  <c r="Z1630" i="8"/>
  <c r="Z1631" i="8"/>
  <c r="Z1632" i="8"/>
  <c r="Z1633" i="8"/>
  <c r="Z1634" i="8"/>
  <c r="Z1635" i="8"/>
  <c r="Z1636" i="8"/>
  <c r="Z1637" i="8"/>
  <c r="Z1638" i="8"/>
  <c r="Z1639" i="8"/>
  <c r="Z1640" i="8"/>
  <c r="Z1641" i="8"/>
  <c r="Z1642" i="8"/>
  <c r="Z1643" i="8"/>
  <c r="Z1644" i="8"/>
  <c r="Z1645" i="8"/>
  <c r="Z1646" i="8"/>
  <c r="Z1647" i="8"/>
  <c r="Z1648" i="8"/>
  <c r="Z1649" i="8"/>
  <c r="Z1650" i="8"/>
  <c r="Z1651" i="8"/>
  <c r="Z1652" i="8"/>
  <c r="Z1653" i="8"/>
  <c r="Z1654" i="8"/>
  <c r="Z1655" i="8"/>
  <c r="Z1656" i="8"/>
  <c r="Z1657" i="8"/>
  <c r="Z1658" i="8"/>
  <c r="Z1659" i="8"/>
  <c r="Z1660" i="8"/>
  <c r="Z1661" i="8"/>
  <c r="Z1662" i="8"/>
  <c r="Z1663" i="8"/>
  <c r="Z1664" i="8"/>
  <c r="Z1665" i="8"/>
  <c r="Z1666" i="8"/>
  <c r="Z1667" i="8"/>
  <c r="Z1668" i="8"/>
  <c r="Z1669" i="8"/>
  <c r="Z1670" i="8"/>
  <c r="Z1671" i="8"/>
  <c r="Z1672" i="8"/>
  <c r="Z1673" i="8"/>
  <c r="Z1674" i="8"/>
  <c r="Z1675" i="8"/>
  <c r="Z1676" i="8"/>
  <c r="Z1677" i="8"/>
  <c r="Z1678" i="8"/>
  <c r="Z1679" i="8"/>
  <c r="Z1680" i="8"/>
  <c r="Z1681" i="8"/>
  <c r="Z1682" i="8"/>
  <c r="Z1683" i="8"/>
  <c r="Z1684" i="8"/>
  <c r="Z1685" i="8"/>
  <c r="Z1686" i="8"/>
  <c r="Z1687" i="8"/>
  <c r="Z1688" i="8"/>
  <c r="Z1689" i="8"/>
  <c r="Z1690" i="8"/>
  <c r="Z1691" i="8"/>
  <c r="Z1692" i="8"/>
  <c r="Z1693" i="8"/>
  <c r="Z1694" i="8"/>
  <c r="Z1695" i="8"/>
  <c r="Z1696" i="8"/>
  <c r="Z1697" i="8"/>
  <c r="Z1698" i="8"/>
  <c r="Z1699" i="8"/>
  <c r="Z1700" i="8"/>
  <c r="Z1701" i="8"/>
  <c r="Z1702" i="8"/>
  <c r="Z1703" i="8"/>
  <c r="Z1704" i="8"/>
  <c r="Z1705" i="8"/>
  <c r="Z1706" i="8"/>
  <c r="Z1707" i="8"/>
  <c r="Z1708" i="8"/>
  <c r="Z1709" i="8"/>
  <c r="Z1710" i="8"/>
  <c r="Z1711" i="8"/>
  <c r="Z1712" i="8"/>
  <c r="Z1713" i="8"/>
  <c r="Z1714" i="8"/>
  <c r="Z1715" i="8"/>
  <c r="Z1716" i="8"/>
  <c r="Z1717" i="8"/>
  <c r="Z1718" i="8"/>
  <c r="Z1719" i="8"/>
  <c r="Z1720" i="8"/>
  <c r="Z1721" i="8"/>
  <c r="Z1722" i="8"/>
  <c r="Z1723" i="8"/>
  <c r="Z1724" i="8"/>
  <c r="Z1725" i="8"/>
  <c r="Z1726" i="8"/>
  <c r="Z1727" i="8"/>
  <c r="Z1728" i="8"/>
  <c r="Z1729" i="8"/>
  <c r="Z1730" i="8"/>
  <c r="Z1731" i="8"/>
  <c r="Z1732" i="8"/>
  <c r="Z1733" i="8"/>
  <c r="Z1734" i="8"/>
  <c r="Z1735" i="8"/>
  <c r="Z1736" i="8"/>
  <c r="Z1737" i="8"/>
  <c r="Z1738" i="8"/>
  <c r="Z1739" i="8"/>
  <c r="Z1740" i="8"/>
  <c r="Z1741" i="8"/>
  <c r="Z1742" i="8"/>
  <c r="Z1743" i="8"/>
  <c r="Z1744" i="8"/>
  <c r="Z1745" i="8"/>
  <c r="Z1746" i="8"/>
  <c r="Z1747" i="8"/>
  <c r="Z1748" i="8"/>
  <c r="Z1749" i="8"/>
  <c r="Z1750" i="8"/>
  <c r="Z1751" i="8"/>
  <c r="Z1752" i="8"/>
  <c r="Z1753" i="8"/>
  <c r="Z1754" i="8"/>
  <c r="Z1755" i="8"/>
  <c r="Z1756" i="8"/>
  <c r="Z1757" i="8"/>
  <c r="Z1758" i="8"/>
  <c r="Z1759" i="8"/>
  <c r="Z1760" i="8"/>
  <c r="Z1761" i="8"/>
  <c r="Z1762" i="8"/>
  <c r="Z1763" i="8"/>
  <c r="Z1764" i="8"/>
  <c r="Z1765" i="8"/>
  <c r="Z1766" i="8"/>
  <c r="Z1767" i="8"/>
  <c r="Z1768" i="8"/>
  <c r="Z1769" i="8"/>
  <c r="Z1770" i="8"/>
  <c r="Z1771" i="8"/>
  <c r="Z1772" i="8"/>
  <c r="Z1773" i="8"/>
  <c r="Z1774" i="8"/>
  <c r="Z1775" i="8"/>
  <c r="Z1776" i="8"/>
  <c r="Z1777" i="8"/>
  <c r="Z1778" i="8"/>
  <c r="Z1779" i="8"/>
  <c r="Z1780" i="8"/>
  <c r="Z1781" i="8"/>
  <c r="Z1782" i="8"/>
  <c r="Z1783" i="8"/>
  <c r="Z1784" i="8"/>
  <c r="Z1785" i="8"/>
  <c r="Z1786" i="8"/>
  <c r="Z1787" i="8"/>
  <c r="Z1788" i="8"/>
  <c r="Z1789" i="8"/>
  <c r="Z1790" i="8"/>
  <c r="Z1791" i="8"/>
  <c r="Z1792" i="8"/>
  <c r="Z1793" i="8"/>
  <c r="Z1794" i="8"/>
  <c r="Z1795" i="8"/>
  <c r="Z1796" i="8"/>
  <c r="Z1797" i="8"/>
  <c r="Z1798" i="8"/>
  <c r="Z1799" i="8"/>
  <c r="Z1800" i="8"/>
  <c r="Z1801" i="8"/>
  <c r="Z1802" i="8"/>
  <c r="Z1803" i="8"/>
  <c r="Z1804" i="8"/>
  <c r="Z1805" i="8"/>
  <c r="Z1806" i="8"/>
  <c r="Z1807" i="8"/>
  <c r="Z1808" i="8"/>
  <c r="Z1809" i="8"/>
  <c r="Z1810" i="8"/>
  <c r="Z1811" i="8"/>
  <c r="Z1812" i="8"/>
  <c r="Z1813" i="8"/>
  <c r="Z1814" i="8"/>
  <c r="Z1815" i="8"/>
  <c r="Z1816" i="8"/>
  <c r="Z1817" i="8"/>
  <c r="Z1818" i="8"/>
  <c r="Z1819" i="8"/>
  <c r="Z1820" i="8"/>
  <c r="Z1821" i="8"/>
  <c r="Z1822" i="8"/>
  <c r="Z1823" i="8"/>
  <c r="Z1824" i="8"/>
  <c r="Z1825" i="8"/>
  <c r="Z1826" i="8"/>
  <c r="Z1827" i="8"/>
  <c r="Z1828" i="8"/>
  <c r="Z1829" i="8"/>
  <c r="Z1830" i="8"/>
  <c r="Z1831" i="8"/>
  <c r="Z1832" i="8"/>
  <c r="Z1833" i="8"/>
  <c r="Z1834" i="8"/>
  <c r="Z1835" i="8"/>
  <c r="Z1836" i="8"/>
  <c r="Z1837" i="8"/>
  <c r="Z1838" i="8"/>
  <c r="Z1839" i="8"/>
  <c r="Z1840" i="8"/>
  <c r="Z1841" i="8"/>
  <c r="Z1842" i="8"/>
  <c r="Z1843" i="8"/>
  <c r="Z1844" i="8"/>
  <c r="Z1845" i="8"/>
  <c r="Z1846" i="8"/>
  <c r="Z1847" i="8"/>
  <c r="Z1848" i="8"/>
  <c r="Z1849" i="8"/>
  <c r="Z1850" i="8"/>
  <c r="Z1851" i="8"/>
  <c r="Z1852" i="8"/>
  <c r="Z1853" i="8"/>
  <c r="Z1854" i="8"/>
  <c r="Z1855" i="8"/>
  <c r="Z1856" i="8"/>
  <c r="Z1857" i="8"/>
  <c r="Z1858" i="8"/>
  <c r="Z1859" i="8"/>
  <c r="Z1860" i="8"/>
  <c r="Z1861" i="8"/>
  <c r="Z1862" i="8"/>
  <c r="Z1863" i="8"/>
  <c r="Z1864" i="8"/>
  <c r="Z1865" i="8"/>
  <c r="Z1866" i="8"/>
  <c r="Z1867" i="8"/>
  <c r="C22" i="4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312" i="8"/>
  <c r="AB313" i="8"/>
  <c r="AB314" i="8"/>
  <c r="AB315" i="8"/>
  <c r="AB316" i="8"/>
  <c r="AB317" i="8"/>
  <c r="AB318" i="8"/>
  <c r="AB319" i="8"/>
  <c r="AB320" i="8"/>
  <c r="AB321" i="8"/>
  <c r="AB322" i="8"/>
  <c r="AB323" i="8"/>
  <c r="AB324" i="8"/>
  <c r="AB325" i="8"/>
  <c r="AB326" i="8"/>
  <c r="AB327" i="8"/>
  <c r="AB328" i="8"/>
  <c r="AB329" i="8"/>
  <c r="AB330" i="8"/>
  <c r="AB331" i="8"/>
  <c r="AB332" i="8"/>
  <c r="AB333" i="8"/>
  <c r="AB334" i="8"/>
  <c r="AB335" i="8"/>
  <c r="AB336" i="8"/>
  <c r="AB337" i="8"/>
  <c r="AB338" i="8"/>
  <c r="AB339" i="8"/>
  <c r="AB340" i="8"/>
  <c r="AB341" i="8"/>
  <c r="AB342" i="8"/>
  <c r="AB343" i="8"/>
  <c r="AB344" i="8"/>
  <c r="AB345" i="8"/>
  <c r="AB346" i="8"/>
  <c r="AB347" i="8"/>
  <c r="AB348" i="8"/>
  <c r="AB349" i="8"/>
  <c r="AB350" i="8"/>
  <c r="AB351" i="8"/>
  <c r="AB352" i="8"/>
  <c r="AB353" i="8"/>
  <c r="AB354" i="8"/>
  <c r="AB355" i="8"/>
  <c r="AB356" i="8"/>
  <c r="AB357" i="8"/>
  <c r="AB358" i="8"/>
  <c r="AB359" i="8"/>
  <c r="AB360" i="8"/>
  <c r="AB361" i="8"/>
  <c r="AB362" i="8"/>
  <c r="AB363" i="8"/>
  <c r="AB364" i="8"/>
  <c r="AB365" i="8"/>
  <c r="AB366" i="8"/>
  <c r="AB367" i="8"/>
  <c r="AB368" i="8"/>
  <c r="AB369" i="8"/>
  <c r="AB370" i="8"/>
  <c r="AB371" i="8"/>
  <c r="AB372" i="8"/>
  <c r="AB373" i="8"/>
  <c r="AB374" i="8"/>
  <c r="AB375" i="8"/>
  <c r="AB376" i="8"/>
  <c r="AB377" i="8"/>
  <c r="AB378" i="8"/>
  <c r="AB379" i="8"/>
  <c r="AB380" i="8"/>
  <c r="AB381" i="8"/>
  <c r="AB382" i="8"/>
  <c r="AB383" i="8"/>
  <c r="AB384" i="8"/>
  <c r="AB385" i="8"/>
  <c r="AB386" i="8"/>
  <c r="AB387" i="8"/>
  <c r="AB388" i="8"/>
  <c r="AB389" i="8"/>
  <c r="AB390" i="8"/>
  <c r="AB391" i="8"/>
  <c r="AB392" i="8"/>
  <c r="AB393" i="8"/>
  <c r="AB394" i="8"/>
  <c r="AB395" i="8"/>
  <c r="AB396" i="8"/>
  <c r="AB397" i="8"/>
  <c r="AB398" i="8"/>
  <c r="AB399" i="8"/>
  <c r="AB400" i="8"/>
  <c r="AB401" i="8"/>
  <c r="AB402" i="8"/>
  <c r="AB403" i="8"/>
  <c r="AB404" i="8"/>
  <c r="AB405" i="8"/>
  <c r="AB406" i="8"/>
  <c r="AB407" i="8"/>
  <c r="AB408" i="8"/>
  <c r="AB409" i="8"/>
  <c r="AB410" i="8"/>
  <c r="AB411" i="8"/>
  <c r="AB412" i="8"/>
  <c r="AB413" i="8"/>
  <c r="AB414" i="8"/>
  <c r="AB415" i="8"/>
  <c r="AB416" i="8"/>
  <c r="AB417" i="8"/>
  <c r="AB418" i="8"/>
  <c r="AB419" i="8"/>
  <c r="AB420" i="8"/>
  <c r="AB421" i="8"/>
  <c r="AB422" i="8"/>
  <c r="AB423" i="8"/>
  <c r="AB424" i="8"/>
  <c r="AB425" i="8"/>
  <c r="AB426" i="8"/>
  <c r="AB427" i="8"/>
  <c r="AB428" i="8"/>
  <c r="AB429" i="8"/>
  <c r="AB430" i="8"/>
  <c r="AB431" i="8"/>
  <c r="AB432" i="8"/>
  <c r="AB433" i="8"/>
  <c r="AB434" i="8"/>
  <c r="AB435" i="8"/>
  <c r="AB436" i="8"/>
  <c r="AB437" i="8"/>
  <c r="AB438" i="8"/>
  <c r="AB439" i="8"/>
  <c r="AB440" i="8"/>
  <c r="AB441" i="8"/>
  <c r="AB442" i="8"/>
  <c r="AB443" i="8"/>
  <c r="AB444" i="8"/>
  <c r="AB445" i="8"/>
  <c r="AB446" i="8"/>
  <c r="AB447" i="8"/>
  <c r="AB448" i="8"/>
  <c r="AB449" i="8"/>
  <c r="AB450" i="8"/>
  <c r="AB451" i="8"/>
  <c r="AB452" i="8"/>
  <c r="AB453" i="8"/>
  <c r="AB454" i="8"/>
  <c r="AB455" i="8"/>
  <c r="AB456" i="8"/>
  <c r="AB457" i="8"/>
  <c r="AB458" i="8"/>
  <c r="AB459" i="8"/>
  <c r="AB460" i="8"/>
  <c r="AB461" i="8"/>
  <c r="AB462" i="8"/>
  <c r="AB463" i="8"/>
  <c r="AB464" i="8"/>
  <c r="AB465" i="8"/>
  <c r="AB466" i="8"/>
  <c r="AB467" i="8"/>
  <c r="AB468" i="8"/>
  <c r="AB469" i="8"/>
  <c r="AB470" i="8"/>
  <c r="AB471" i="8"/>
  <c r="AB472" i="8"/>
  <c r="AB473" i="8"/>
  <c r="AB474" i="8"/>
  <c r="AB475" i="8"/>
  <c r="AB476" i="8"/>
  <c r="AB477" i="8"/>
  <c r="AB478" i="8"/>
  <c r="AB479" i="8"/>
  <c r="AB480" i="8"/>
  <c r="AB481" i="8"/>
  <c r="AB482" i="8"/>
  <c r="AB483" i="8"/>
  <c r="AB484" i="8"/>
  <c r="AB485" i="8"/>
  <c r="AB486" i="8"/>
  <c r="AB487" i="8"/>
  <c r="AB488" i="8"/>
  <c r="AB489" i="8"/>
  <c r="AB490" i="8"/>
  <c r="AB491" i="8"/>
  <c r="AB492" i="8"/>
  <c r="AB493" i="8"/>
  <c r="AB494" i="8"/>
  <c r="AB495" i="8"/>
  <c r="AB496" i="8"/>
  <c r="AB497" i="8"/>
  <c r="AB498" i="8"/>
  <c r="AB499" i="8"/>
  <c r="AB500" i="8"/>
  <c r="AB501" i="8"/>
  <c r="AB502" i="8"/>
  <c r="AB503" i="8"/>
  <c r="AB504" i="8"/>
  <c r="AB505" i="8"/>
  <c r="AB506" i="8"/>
  <c r="AB507" i="8"/>
  <c r="AB508" i="8"/>
  <c r="AB509" i="8"/>
  <c r="AB510" i="8"/>
  <c r="AB511" i="8"/>
  <c r="AB512" i="8"/>
  <c r="AB513" i="8"/>
  <c r="AB514" i="8"/>
  <c r="AB515" i="8"/>
  <c r="AB516" i="8"/>
  <c r="AB517" i="8"/>
  <c r="AB518" i="8"/>
  <c r="AB519" i="8"/>
  <c r="AB520" i="8"/>
  <c r="AB521" i="8"/>
  <c r="AB522" i="8"/>
  <c r="AB523" i="8"/>
  <c r="AB524" i="8"/>
  <c r="AB525" i="8"/>
  <c r="AB526" i="8"/>
  <c r="AB527" i="8"/>
  <c r="AB528" i="8"/>
  <c r="AB529" i="8"/>
  <c r="AB530" i="8"/>
  <c r="AB531" i="8"/>
  <c r="AB532" i="8"/>
  <c r="AB533" i="8"/>
  <c r="AB534" i="8"/>
  <c r="AB535" i="8"/>
  <c r="AB536" i="8"/>
  <c r="AB537" i="8"/>
  <c r="AB538" i="8"/>
  <c r="AB539" i="8"/>
  <c r="AB540" i="8"/>
  <c r="AB541" i="8"/>
  <c r="AB542" i="8"/>
  <c r="AB543" i="8"/>
  <c r="AB544" i="8"/>
  <c r="AB545" i="8"/>
  <c r="AB546" i="8"/>
  <c r="AB547" i="8"/>
  <c r="AB548" i="8"/>
  <c r="AB549" i="8"/>
  <c r="AB550" i="8"/>
  <c r="AB551" i="8"/>
  <c r="AB552" i="8"/>
  <c r="AB553" i="8"/>
  <c r="AB554" i="8"/>
  <c r="AB555" i="8"/>
  <c r="AB556" i="8"/>
  <c r="AB557" i="8"/>
  <c r="AB558" i="8"/>
  <c r="AB559" i="8"/>
  <c r="AB560" i="8"/>
  <c r="AB561" i="8"/>
  <c r="AB562" i="8"/>
  <c r="AB563" i="8"/>
  <c r="AB564" i="8"/>
  <c r="AB565" i="8"/>
  <c r="AB566" i="8"/>
  <c r="AB567" i="8"/>
  <c r="AB568" i="8"/>
  <c r="AB569" i="8"/>
  <c r="AB570" i="8"/>
  <c r="AB571" i="8"/>
  <c r="AB572" i="8"/>
  <c r="AB573" i="8"/>
  <c r="AB574" i="8"/>
  <c r="AB575" i="8"/>
  <c r="AB576" i="8"/>
  <c r="AB577" i="8"/>
  <c r="AB578" i="8"/>
  <c r="AB579" i="8"/>
  <c r="AB580" i="8"/>
  <c r="AB581" i="8"/>
  <c r="AB582" i="8"/>
  <c r="AB583" i="8"/>
  <c r="AB584" i="8"/>
  <c r="AB585" i="8"/>
  <c r="AB586" i="8"/>
  <c r="AB587" i="8"/>
  <c r="AB588" i="8"/>
  <c r="AB589" i="8"/>
  <c r="AB590" i="8"/>
  <c r="AB591" i="8"/>
  <c r="AB592" i="8"/>
  <c r="AB593" i="8"/>
  <c r="AB594" i="8"/>
  <c r="AB595" i="8"/>
  <c r="AB596" i="8"/>
  <c r="AB597" i="8"/>
  <c r="AB598" i="8"/>
  <c r="AB599" i="8"/>
  <c r="AB600" i="8"/>
  <c r="AB601" i="8"/>
  <c r="AB602" i="8"/>
  <c r="AB603" i="8"/>
  <c r="AB604" i="8"/>
  <c r="AB605" i="8"/>
  <c r="AB606" i="8"/>
  <c r="AB607" i="8"/>
  <c r="AB608" i="8"/>
  <c r="AB609" i="8"/>
  <c r="AB610" i="8"/>
  <c r="AB611" i="8"/>
  <c r="AB612" i="8"/>
  <c r="AB613" i="8"/>
  <c r="AB614" i="8"/>
  <c r="AB615" i="8"/>
  <c r="AB616" i="8"/>
  <c r="AB617" i="8"/>
  <c r="AB618" i="8"/>
  <c r="AB619" i="8"/>
  <c r="AB620" i="8"/>
  <c r="AB621" i="8"/>
  <c r="AB622" i="8"/>
  <c r="AB623" i="8"/>
  <c r="AB624" i="8"/>
  <c r="AB625" i="8"/>
  <c r="AB626" i="8"/>
  <c r="AB627" i="8"/>
  <c r="AB628" i="8"/>
  <c r="AB629" i="8"/>
  <c r="AB630" i="8"/>
  <c r="AB631" i="8"/>
  <c r="AB632" i="8"/>
  <c r="AB633" i="8"/>
  <c r="AB634" i="8"/>
  <c r="AB635" i="8"/>
  <c r="AB636" i="8"/>
  <c r="AB637" i="8"/>
  <c r="AB638" i="8"/>
  <c r="AB639" i="8"/>
  <c r="AB640" i="8"/>
  <c r="AB641" i="8"/>
  <c r="AB642" i="8"/>
  <c r="AB643" i="8"/>
  <c r="AB644" i="8"/>
  <c r="AB645" i="8"/>
  <c r="AB646" i="8"/>
  <c r="AB647" i="8"/>
  <c r="AB648" i="8"/>
  <c r="AB649" i="8"/>
  <c r="AB650" i="8"/>
  <c r="AB651" i="8"/>
  <c r="AB652" i="8"/>
  <c r="AB653" i="8"/>
  <c r="AB654" i="8"/>
  <c r="AB655" i="8"/>
  <c r="AB656" i="8"/>
  <c r="AB657" i="8"/>
  <c r="AB658" i="8"/>
  <c r="AB659" i="8"/>
  <c r="AB660" i="8"/>
  <c r="AB661" i="8"/>
  <c r="AB662" i="8"/>
  <c r="AB663" i="8"/>
  <c r="AB664" i="8"/>
  <c r="AB665" i="8"/>
  <c r="AB666" i="8"/>
  <c r="AB667" i="8"/>
  <c r="AB668" i="8"/>
  <c r="AB669" i="8"/>
  <c r="AB670" i="8"/>
  <c r="AB671" i="8"/>
  <c r="AB672" i="8"/>
  <c r="AB673" i="8"/>
  <c r="AB674" i="8"/>
  <c r="AB675" i="8"/>
  <c r="AB676" i="8"/>
  <c r="AB677" i="8"/>
  <c r="AB678" i="8"/>
  <c r="AB679" i="8"/>
  <c r="AB680" i="8"/>
  <c r="AB681" i="8"/>
  <c r="AB682" i="8"/>
  <c r="AB683" i="8"/>
  <c r="AB684" i="8"/>
  <c r="AB685" i="8"/>
  <c r="AB686" i="8"/>
  <c r="AB687" i="8"/>
  <c r="AB688" i="8"/>
  <c r="AB689" i="8"/>
  <c r="AB690" i="8"/>
  <c r="AB691" i="8"/>
  <c r="AB692" i="8"/>
  <c r="AB693" i="8"/>
  <c r="AB694" i="8"/>
  <c r="AB695" i="8"/>
  <c r="AB696" i="8"/>
  <c r="AB697" i="8"/>
  <c r="AB698" i="8"/>
  <c r="AB699" i="8"/>
  <c r="AB700" i="8"/>
  <c r="AB701" i="8"/>
  <c r="AB702" i="8"/>
  <c r="AB703" i="8"/>
  <c r="AB704" i="8"/>
  <c r="AB705" i="8"/>
  <c r="AB706" i="8"/>
  <c r="AB707" i="8"/>
  <c r="AB708" i="8"/>
  <c r="AB709" i="8"/>
  <c r="AB710" i="8"/>
  <c r="AB711" i="8"/>
  <c r="AB712" i="8"/>
  <c r="AB713" i="8"/>
  <c r="AB714" i="8"/>
  <c r="AB715" i="8"/>
  <c r="AB716" i="8"/>
  <c r="AB717" i="8"/>
  <c r="AB718" i="8"/>
  <c r="AB719" i="8"/>
  <c r="AB720" i="8"/>
  <c r="AB721" i="8"/>
  <c r="AB722" i="8"/>
  <c r="AB723" i="8"/>
  <c r="AB724" i="8"/>
  <c r="AB725" i="8"/>
  <c r="AB726" i="8"/>
  <c r="AB727" i="8"/>
  <c r="AB728" i="8"/>
  <c r="AB729" i="8"/>
  <c r="AB730" i="8"/>
  <c r="AB731" i="8"/>
  <c r="AB732" i="8"/>
  <c r="AB733" i="8"/>
  <c r="AB734" i="8"/>
  <c r="AB735" i="8"/>
  <c r="AB736" i="8"/>
  <c r="AB737" i="8"/>
  <c r="AB738" i="8"/>
  <c r="AB739" i="8"/>
  <c r="AB740" i="8"/>
  <c r="AB741" i="8"/>
  <c r="AB742" i="8"/>
  <c r="AB743" i="8"/>
  <c r="AB744" i="8"/>
  <c r="AB745" i="8"/>
  <c r="AB746" i="8"/>
  <c r="AB747" i="8"/>
  <c r="AB748" i="8"/>
  <c r="AB749" i="8"/>
  <c r="AB750" i="8"/>
  <c r="AB751" i="8"/>
  <c r="AB752" i="8"/>
  <c r="AB753" i="8"/>
  <c r="AB754" i="8"/>
  <c r="AB755" i="8"/>
  <c r="AB756" i="8"/>
  <c r="AB757" i="8"/>
  <c r="AB758" i="8"/>
  <c r="AB759" i="8"/>
  <c r="AB760" i="8"/>
  <c r="AB761" i="8"/>
  <c r="AB762" i="8"/>
  <c r="AB763" i="8"/>
  <c r="AB764" i="8"/>
  <c r="AB765" i="8"/>
  <c r="AB766" i="8"/>
  <c r="AB767" i="8"/>
  <c r="AB768" i="8"/>
  <c r="AB769" i="8"/>
  <c r="AB770" i="8"/>
  <c r="AB771" i="8"/>
  <c r="AB772" i="8"/>
  <c r="AB773" i="8"/>
  <c r="AB774" i="8"/>
  <c r="AB775" i="8"/>
  <c r="AB776" i="8"/>
  <c r="AB777" i="8"/>
  <c r="AB778" i="8"/>
  <c r="AB779" i="8"/>
  <c r="AB780" i="8"/>
  <c r="AB781" i="8"/>
  <c r="AB782" i="8"/>
  <c r="AB783" i="8"/>
  <c r="AB784" i="8"/>
  <c r="AB785" i="8"/>
  <c r="AB786" i="8"/>
  <c r="AB787" i="8"/>
  <c r="AB788" i="8"/>
  <c r="AB789" i="8"/>
  <c r="AB790" i="8"/>
  <c r="AB791" i="8"/>
  <c r="AB792" i="8"/>
  <c r="AB793" i="8"/>
  <c r="AB794" i="8"/>
  <c r="AB795" i="8"/>
  <c r="AB796" i="8"/>
  <c r="AB797" i="8"/>
  <c r="AB798" i="8"/>
  <c r="AB799" i="8"/>
  <c r="AB800" i="8"/>
  <c r="AB801" i="8"/>
  <c r="AB802" i="8"/>
  <c r="AB803" i="8"/>
  <c r="AB804" i="8"/>
  <c r="AB805" i="8"/>
  <c r="AB806" i="8"/>
  <c r="AB807" i="8"/>
  <c r="AB808" i="8"/>
  <c r="AB809" i="8"/>
  <c r="AB810" i="8"/>
  <c r="AB811" i="8"/>
  <c r="AB812" i="8"/>
  <c r="AB813" i="8"/>
  <c r="AB814" i="8"/>
  <c r="AB815" i="8"/>
  <c r="AB816" i="8"/>
  <c r="AB817" i="8"/>
  <c r="AB818" i="8"/>
  <c r="AB819" i="8"/>
  <c r="AB820" i="8"/>
  <c r="AB821" i="8"/>
  <c r="AB822" i="8"/>
  <c r="AB823" i="8"/>
  <c r="AB824" i="8"/>
  <c r="AB825" i="8"/>
  <c r="AB826" i="8"/>
  <c r="AB827" i="8"/>
  <c r="AB828" i="8"/>
  <c r="AB829" i="8"/>
  <c r="AB830" i="8"/>
  <c r="AB831" i="8"/>
  <c r="AB832" i="8"/>
  <c r="AB833" i="8"/>
  <c r="AB834" i="8"/>
  <c r="AB835" i="8"/>
  <c r="AB836" i="8"/>
  <c r="AB837" i="8"/>
  <c r="AB838" i="8"/>
  <c r="AB839" i="8"/>
  <c r="AB840" i="8"/>
  <c r="AB841" i="8"/>
  <c r="AB842" i="8"/>
  <c r="AB843" i="8"/>
  <c r="AB844" i="8"/>
  <c r="AB845" i="8"/>
  <c r="AB846" i="8"/>
  <c r="AB847" i="8"/>
  <c r="AB848" i="8"/>
  <c r="AB849" i="8"/>
  <c r="AB850" i="8"/>
  <c r="AB851" i="8"/>
  <c r="AB852" i="8"/>
  <c r="AB853" i="8"/>
  <c r="AB854" i="8"/>
  <c r="AB855" i="8"/>
  <c r="AB856" i="8"/>
  <c r="AB857" i="8"/>
  <c r="AB858" i="8"/>
  <c r="AB859" i="8"/>
  <c r="AB860" i="8"/>
  <c r="AB861" i="8"/>
  <c r="AB862" i="8"/>
  <c r="AB863" i="8"/>
  <c r="AB864" i="8"/>
  <c r="AB865" i="8"/>
  <c r="AB866" i="8"/>
  <c r="AB867" i="8"/>
  <c r="AB868" i="8"/>
  <c r="AB869" i="8"/>
  <c r="AB870" i="8"/>
  <c r="AB871" i="8"/>
  <c r="AB872" i="8"/>
  <c r="AB873" i="8"/>
  <c r="AB874" i="8"/>
  <c r="AB875" i="8"/>
  <c r="AB876" i="8"/>
  <c r="AB877" i="8"/>
  <c r="AB878" i="8"/>
  <c r="AB879" i="8"/>
  <c r="AB880" i="8"/>
  <c r="AB881" i="8"/>
  <c r="AB882" i="8"/>
  <c r="AB883" i="8"/>
  <c r="AB884" i="8"/>
  <c r="AB885" i="8"/>
  <c r="AB886" i="8"/>
  <c r="AB887" i="8"/>
  <c r="AB888" i="8"/>
  <c r="AB889" i="8"/>
  <c r="AB890" i="8"/>
  <c r="AB891" i="8"/>
  <c r="AB892" i="8"/>
  <c r="AB893" i="8"/>
  <c r="AB894" i="8"/>
  <c r="AB895" i="8"/>
  <c r="AB896" i="8"/>
  <c r="AB897" i="8"/>
  <c r="AB898" i="8"/>
  <c r="AB899" i="8"/>
  <c r="AB900" i="8"/>
  <c r="AB901" i="8"/>
  <c r="AB902" i="8"/>
  <c r="AB903" i="8"/>
  <c r="AB904" i="8"/>
  <c r="AB905" i="8"/>
  <c r="AB906" i="8"/>
  <c r="AB907" i="8"/>
  <c r="AB908" i="8"/>
  <c r="AB909" i="8"/>
  <c r="AB910" i="8"/>
  <c r="AB911" i="8"/>
  <c r="AB912" i="8"/>
  <c r="AB913" i="8"/>
  <c r="AB914" i="8"/>
  <c r="AB915" i="8"/>
  <c r="AB916" i="8"/>
  <c r="AB917" i="8"/>
  <c r="AB918" i="8"/>
  <c r="AB919" i="8"/>
  <c r="AB920" i="8"/>
  <c r="AB921" i="8"/>
  <c r="AB922" i="8"/>
  <c r="AB923" i="8"/>
  <c r="AB924" i="8"/>
  <c r="AB925" i="8"/>
  <c r="AB926" i="8"/>
  <c r="AB927" i="8"/>
  <c r="AB928" i="8"/>
  <c r="AB929" i="8"/>
  <c r="AB930" i="8"/>
  <c r="AB931" i="8"/>
  <c r="AB932" i="8"/>
  <c r="AB933" i="8"/>
  <c r="AB934" i="8"/>
  <c r="AB935" i="8"/>
  <c r="AB936" i="8"/>
  <c r="AB937" i="8"/>
  <c r="AB938" i="8"/>
  <c r="AB939" i="8"/>
  <c r="AB940" i="8"/>
  <c r="AB941" i="8"/>
  <c r="AB942" i="8"/>
  <c r="AB943" i="8"/>
  <c r="AB944" i="8"/>
  <c r="AB945" i="8"/>
  <c r="AB946" i="8"/>
  <c r="AB947" i="8"/>
  <c r="AB948" i="8"/>
  <c r="AB949" i="8"/>
  <c r="AB950" i="8"/>
  <c r="AB951" i="8"/>
  <c r="AB952" i="8"/>
  <c r="AB953" i="8"/>
  <c r="AB954" i="8"/>
  <c r="AB955" i="8"/>
  <c r="AB956" i="8"/>
  <c r="AB957" i="8"/>
  <c r="AB958" i="8"/>
  <c r="AB959" i="8"/>
  <c r="AB960" i="8"/>
  <c r="AB961" i="8"/>
  <c r="AB962" i="8"/>
  <c r="AB963" i="8"/>
  <c r="AB964" i="8"/>
  <c r="AB965" i="8"/>
  <c r="AB966" i="8"/>
  <c r="AB967" i="8"/>
  <c r="AB968" i="8"/>
  <c r="AB969" i="8"/>
  <c r="AB970" i="8"/>
  <c r="AB971" i="8"/>
  <c r="AB972" i="8"/>
  <c r="AB973" i="8"/>
  <c r="AB974" i="8"/>
  <c r="AB975" i="8"/>
  <c r="AB976" i="8"/>
  <c r="AB977" i="8"/>
  <c r="AB978" i="8"/>
  <c r="AB979" i="8"/>
  <c r="AB980" i="8"/>
  <c r="AB981" i="8"/>
  <c r="AB982" i="8"/>
  <c r="AB983" i="8"/>
  <c r="AB984" i="8"/>
  <c r="AB985" i="8"/>
  <c r="AB986" i="8"/>
  <c r="AB987" i="8"/>
  <c r="AB988" i="8"/>
  <c r="AB989" i="8"/>
  <c r="AB990" i="8"/>
  <c r="AB991" i="8"/>
  <c r="AB992" i="8"/>
  <c r="AB993" i="8"/>
  <c r="AB994" i="8"/>
  <c r="AB995" i="8"/>
  <c r="AB996" i="8"/>
  <c r="AB997" i="8"/>
  <c r="AB998" i="8"/>
  <c r="AB999" i="8"/>
  <c r="AB1000" i="8"/>
  <c r="AB1001" i="8"/>
  <c r="AB1002" i="8"/>
  <c r="AB1003" i="8"/>
  <c r="AB1004" i="8"/>
  <c r="AB1005" i="8"/>
  <c r="AB1006" i="8"/>
  <c r="AB1007" i="8"/>
  <c r="AB1008" i="8"/>
  <c r="AB1009" i="8"/>
  <c r="AB1010" i="8"/>
  <c r="AB1011" i="8"/>
  <c r="AB1012" i="8"/>
  <c r="AB1013" i="8"/>
  <c r="AB1014" i="8"/>
  <c r="AB1015" i="8"/>
  <c r="AB1016" i="8"/>
  <c r="AB1017" i="8"/>
  <c r="AB1018" i="8"/>
  <c r="AB1019" i="8"/>
  <c r="AB1020" i="8"/>
  <c r="AB1021" i="8"/>
  <c r="AB1022" i="8"/>
  <c r="AB1023" i="8"/>
  <c r="AB1024" i="8"/>
  <c r="AB1025" i="8"/>
  <c r="AB1026" i="8"/>
  <c r="AB1027" i="8"/>
  <c r="AB1028" i="8"/>
  <c r="AB1029" i="8"/>
  <c r="AB1030" i="8"/>
  <c r="AB1031" i="8"/>
  <c r="AB1032" i="8"/>
  <c r="AB1033" i="8"/>
  <c r="AB1034" i="8"/>
  <c r="AB1035" i="8"/>
  <c r="AB1036" i="8"/>
  <c r="AB1037" i="8"/>
  <c r="AB1038" i="8"/>
  <c r="AB1039" i="8"/>
  <c r="AB1040" i="8"/>
  <c r="AB1041" i="8"/>
  <c r="AB1042" i="8"/>
  <c r="AB1043" i="8"/>
  <c r="AB1044" i="8"/>
  <c r="AB1045" i="8"/>
  <c r="AB1046" i="8"/>
  <c r="AB1047" i="8"/>
  <c r="AB1048" i="8"/>
  <c r="AB1049" i="8"/>
  <c r="AB1050" i="8"/>
  <c r="AB1051" i="8"/>
  <c r="AB1052" i="8"/>
  <c r="AB1053" i="8"/>
  <c r="AB1054" i="8"/>
  <c r="AB1055" i="8"/>
  <c r="AB1056" i="8"/>
  <c r="AB1057" i="8"/>
  <c r="AB1058" i="8"/>
  <c r="AB1059" i="8"/>
  <c r="AB1060" i="8"/>
  <c r="AB1061" i="8"/>
  <c r="AB1062" i="8"/>
  <c r="AB1063" i="8"/>
  <c r="AB1064" i="8"/>
  <c r="AB1065" i="8"/>
  <c r="AB1066" i="8"/>
  <c r="AB1067" i="8"/>
  <c r="AB1068" i="8"/>
  <c r="AB1069" i="8"/>
  <c r="AB1070" i="8"/>
  <c r="AB1071" i="8"/>
  <c r="AB1072" i="8"/>
  <c r="AB1073" i="8"/>
  <c r="AB1074" i="8"/>
  <c r="AB1075" i="8"/>
  <c r="AB1076" i="8"/>
  <c r="AB1077" i="8"/>
  <c r="AB1078" i="8"/>
  <c r="AB1079" i="8"/>
  <c r="AB1080" i="8"/>
  <c r="AB1081" i="8"/>
  <c r="AB1082" i="8"/>
  <c r="AB1083" i="8"/>
  <c r="AB1084" i="8"/>
  <c r="AB1085" i="8"/>
  <c r="AB1086" i="8"/>
  <c r="AB1087" i="8"/>
  <c r="AB1088" i="8"/>
  <c r="AB1089" i="8"/>
  <c r="AB1090" i="8"/>
  <c r="AB1091" i="8"/>
  <c r="AB1092" i="8"/>
  <c r="AB1093" i="8"/>
  <c r="AB1094" i="8"/>
  <c r="AB1095" i="8"/>
  <c r="AB1096" i="8"/>
  <c r="AB1097" i="8"/>
  <c r="AB1098" i="8"/>
  <c r="AB1099" i="8"/>
  <c r="AB1100" i="8"/>
  <c r="AB1101" i="8"/>
  <c r="AB1102" i="8"/>
  <c r="AB1103" i="8"/>
  <c r="AB1104" i="8"/>
  <c r="AB1105" i="8"/>
  <c r="AB1106" i="8"/>
  <c r="AB1107" i="8"/>
  <c r="AB1108" i="8"/>
  <c r="AB1109" i="8"/>
  <c r="AB1110" i="8"/>
  <c r="AB1111" i="8"/>
  <c r="AB1112" i="8"/>
  <c r="AB1113" i="8"/>
  <c r="AB1114" i="8"/>
  <c r="AB1115" i="8"/>
  <c r="AB1116" i="8"/>
  <c r="AB1117" i="8"/>
  <c r="AB1118" i="8"/>
  <c r="AB1119" i="8"/>
  <c r="AB1120" i="8"/>
  <c r="AB1121" i="8"/>
  <c r="AB1122" i="8"/>
  <c r="AB1123" i="8"/>
  <c r="AB1124" i="8"/>
  <c r="AB1125" i="8"/>
  <c r="AB1126" i="8"/>
  <c r="AB1127" i="8"/>
  <c r="AB1128" i="8"/>
  <c r="AB1129" i="8"/>
  <c r="AB1130" i="8"/>
  <c r="AB1131" i="8"/>
  <c r="AB1132" i="8"/>
  <c r="AB1133" i="8"/>
  <c r="AB1134" i="8"/>
  <c r="AB1135" i="8"/>
  <c r="AB1136" i="8"/>
  <c r="AB1137" i="8"/>
  <c r="AB1138" i="8"/>
  <c r="AB1139" i="8"/>
  <c r="AB1140" i="8"/>
  <c r="AB1141" i="8"/>
  <c r="AB1142" i="8"/>
  <c r="AB1143" i="8"/>
  <c r="AB1144" i="8"/>
  <c r="AB1145" i="8"/>
  <c r="AB1146" i="8"/>
  <c r="AB1147" i="8"/>
  <c r="AB1148" i="8"/>
  <c r="AB1149" i="8"/>
  <c r="AB1150" i="8"/>
  <c r="AB1151" i="8"/>
  <c r="AB1152" i="8"/>
  <c r="AB1153" i="8"/>
  <c r="AB1154" i="8"/>
  <c r="AB1155" i="8"/>
  <c r="AB1156" i="8"/>
  <c r="AB1157" i="8"/>
  <c r="AB1158" i="8"/>
  <c r="AB1159" i="8"/>
  <c r="AB1160" i="8"/>
  <c r="AB1161" i="8"/>
  <c r="AB1162" i="8"/>
  <c r="AB1163" i="8"/>
  <c r="AB1164" i="8"/>
  <c r="AB1165" i="8"/>
  <c r="AB1166" i="8"/>
  <c r="AB1167" i="8"/>
  <c r="AB1168" i="8"/>
  <c r="AB1169" i="8"/>
  <c r="AB1170" i="8"/>
  <c r="AB1171" i="8"/>
  <c r="AB1172" i="8"/>
  <c r="AB1173" i="8"/>
  <c r="AB1174" i="8"/>
  <c r="AB1175" i="8"/>
  <c r="AB1176" i="8"/>
  <c r="AB1177" i="8"/>
  <c r="AB1178" i="8"/>
  <c r="AB1179" i="8"/>
  <c r="AB1180" i="8"/>
  <c r="AB1181" i="8"/>
  <c r="AB1182" i="8"/>
  <c r="AB1183" i="8"/>
  <c r="AB1184" i="8"/>
  <c r="AB1185" i="8"/>
  <c r="AB1186" i="8"/>
  <c r="AB1187" i="8"/>
  <c r="AB1188" i="8"/>
  <c r="AB1189" i="8"/>
  <c r="AB1190" i="8"/>
  <c r="AB1191" i="8"/>
  <c r="AB1192" i="8"/>
  <c r="AB1193" i="8"/>
  <c r="AB1194" i="8"/>
  <c r="AB1195" i="8"/>
  <c r="AB1196" i="8"/>
  <c r="AB1197" i="8"/>
  <c r="AB1198" i="8"/>
  <c r="AB1199" i="8"/>
  <c r="AB1200" i="8"/>
  <c r="AB1201" i="8"/>
  <c r="AB1202" i="8"/>
  <c r="AB1203" i="8"/>
  <c r="AB1204" i="8"/>
  <c r="AB1205" i="8"/>
  <c r="AB1206" i="8"/>
  <c r="AB1207" i="8"/>
  <c r="AB1208" i="8"/>
  <c r="AB1209" i="8"/>
  <c r="AB1210" i="8"/>
  <c r="AB1211" i="8"/>
  <c r="AB1212" i="8"/>
  <c r="AB1213" i="8"/>
  <c r="AB1214" i="8"/>
  <c r="AB1215" i="8"/>
  <c r="AB1216" i="8"/>
  <c r="AB1217" i="8"/>
  <c r="AB1218" i="8"/>
  <c r="AB1219" i="8"/>
  <c r="AB1220" i="8"/>
  <c r="AB1221" i="8"/>
  <c r="AB1222" i="8"/>
  <c r="AB1223" i="8"/>
  <c r="AB1224" i="8"/>
  <c r="AB1225" i="8"/>
  <c r="AB1226" i="8"/>
  <c r="AB1227" i="8"/>
  <c r="AB1228" i="8"/>
  <c r="AB1229" i="8"/>
  <c r="AB1230" i="8"/>
  <c r="AB1231" i="8"/>
  <c r="AB1232" i="8"/>
  <c r="AB1233" i="8"/>
  <c r="AB1234" i="8"/>
  <c r="AB1235" i="8"/>
  <c r="AB1236" i="8"/>
  <c r="AB1237" i="8"/>
  <c r="AB1238" i="8"/>
  <c r="AB1239" i="8"/>
  <c r="AB1240" i="8"/>
  <c r="AB1241" i="8"/>
  <c r="AB1242" i="8"/>
  <c r="AB1243" i="8"/>
  <c r="AB1244" i="8"/>
  <c r="AB1245" i="8"/>
  <c r="AB1246" i="8"/>
  <c r="AB1247" i="8"/>
  <c r="AB1248" i="8"/>
  <c r="AB1249" i="8"/>
  <c r="AB1250" i="8"/>
  <c r="AB1251" i="8"/>
  <c r="AB1252" i="8"/>
  <c r="AB1253" i="8"/>
  <c r="AB1254" i="8"/>
  <c r="AB1255" i="8"/>
  <c r="AB1256" i="8"/>
  <c r="AB1257" i="8"/>
  <c r="AB1258" i="8"/>
  <c r="AB1259" i="8"/>
  <c r="AB1260" i="8"/>
  <c r="AB1261" i="8"/>
  <c r="AB1262" i="8"/>
  <c r="AB1263" i="8"/>
  <c r="AB1264" i="8"/>
  <c r="AB1265" i="8"/>
  <c r="AB1266" i="8"/>
  <c r="AB1267" i="8"/>
  <c r="AB1268" i="8"/>
  <c r="AB1269" i="8"/>
  <c r="AB1270" i="8"/>
  <c r="AB1271" i="8"/>
  <c r="AB1272" i="8"/>
  <c r="AB1273" i="8"/>
  <c r="AB1274" i="8"/>
  <c r="AB1275" i="8"/>
  <c r="AB1276" i="8"/>
  <c r="AB1277" i="8"/>
  <c r="AB1278" i="8"/>
  <c r="AB1279" i="8"/>
  <c r="AB1280" i="8"/>
  <c r="AB1281" i="8"/>
  <c r="AB1282" i="8"/>
  <c r="AB1283" i="8"/>
  <c r="AB1284" i="8"/>
  <c r="AB1285" i="8"/>
  <c r="AB1286" i="8"/>
  <c r="AB1287" i="8"/>
  <c r="AB1288" i="8"/>
  <c r="AB1289" i="8"/>
  <c r="AB1290" i="8"/>
  <c r="AB1291" i="8"/>
  <c r="AB1292" i="8"/>
  <c r="AB1293" i="8"/>
  <c r="AB1294" i="8"/>
  <c r="AB1295" i="8"/>
  <c r="AB1296" i="8"/>
  <c r="AB1297" i="8"/>
  <c r="AB1298" i="8"/>
  <c r="AB1299" i="8"/>
  <c r="AB1300" i="8"/>
  <c r="AB1301" i="8"/>
  <c r="AB1302" i="8"/>
  <c r="AB1303" i="8"/>
  <c r="AB1304" i="8"/>
  <c r="AB1305" i="8"/>
  <c r="AB1306" i="8"/>
  <c r="AB1307" i="8"/>
  <c r="AB1308" i="8"/>
  <c r="AB1309" i="8"/>
  <c r="AB1310" i="8"/>
  <c r="AB1311" i="8"/>
  <c r="AB1312" i="8"/>
  <c r="AB1313" i="8"/>
  <c r="AB1314" i="8"/>
  <c r="AB1315" i="8"/>
  <c r="AB1316" i="8"/>
  <c r="AB1317" i="8"/>
  <c r="AB1318" i="8"/>
  <c r="AB1319" i="8"/>
  <c r="AB1320" i="8"/>
  <c r="AB1321" i="8"/>
  <c r="AB1322" i="8"/>
  <c r="AB1323" i="8"/>
  <c r="AB1324" i="8"/>
  <c r="AB1325" i="8"/>
  <c r="AB1326" i="8"/>
  <c r="AB1327" i="8"/>
  <c r="AB1328" i="8"/>
  <c r="AB1329" i="8"/>
  <c r="AB1330" i="8"/>
  <c r="AB1331" i="8"/>
  <c r="AB1332" i="8"/>
  <c r="AB1333" i="8"/>
  <c r="AB1334" i="8"/>
  <c r="AB1335" i="8"/>
  <c r="AB1336" i="8"/>
  <c r="AB1337" i="8"/>
  <c r="AB1338" i="8"/>
  <c r="AB1339" i="8"/>
  <c r="AB1340" i="8"/>
  <c r="AB1341" i="8"/>
  <c r="AB1342" i="8"/>
  <c r="AB1343" i="8"/>
  <c r="AB1344" i="8"/>
  <c r="AB1345" i="8"/>
  <c r="AB1346" i="8"/>
  <c r="AB1347" i="8"/>
  <c r="AB1348" i="8"/>
  <c r="AB1349" i="8"/>
  <c r="AB1350" i="8"/>
  <c r="AB1351" i="8"/>
  <c r="AB1352" i="8"/>
  <c r="AB1353" i="8"/>
  <c r="AB1354" i="8"/>
  <c r="AB1355" i="8"/>
  <c r="AB1356" i="8"/>
  <c r="AB1357" i="8"/>
  <c r="AB1358" i="8"/>
  <c r="AB1359" i="8"/>
  <c r="AB1360" i="8"/>
  <c r="AB1361" i="8"/>
  <c r="AB1362" i="8"/>
  <c r="AB1363" i="8"/>
  <c r="AB1364" i="8"/>
  <c r="AB1365" i="8"/>
  <c r="AB1366" i="8"/>
  <c r="AB1367" i="8"/>
  <c r="AB1368" i="8"/>
  <c r="AB1369" i="8"/>
  <c r="AB1370" i="8"/>
  <c r="AB1371" i="8"/>
  <c r="AB1372" i="8"/>
  <c r="AB1373" i="8"/>
  <c r="AB1374" i="8"/>
  <c r="AB1375" i="8"/>
  <c r="AB1376" i="8"/>
  <c r="AB1377" i="8"/>
  <c r="AB1378" i="8"/>
  <c r="AB1379" i="8"/>
  <c r="AB1380" i="8"/>
  <c r="AB1381" i="8"/>
  <c r="AB1382" i="8"/>
  <c r="AB1383" i="8"/>
  <c r="AB1384" i="8"/>
  <c r="AB1385" i="8"/>
  <c r="AB1386" i="8"/>
  <c r="AB1387" i="8"/>
  <c r="AB1388" i="8"/>
  <c r="AB1389" i="8"/>
  <c r="AB1390" i="8"/>
  <c r="AB1391" i="8"/>
  <c r="AB1392" i="8"/>
  <c r="AB1393" i="8"/>
  <c r="AB1394" i="8"/>
  <c r="AB1395" i="8"/>
  <c r="AB1396" i="8"/>
  <c r="AB1397" i="8"/>
  <c r="AB1398" i="8"/>
  <c r="AB1399" i="8"/>
  <c r="AB1400" i="8"/>
  <c r="AB1401" i="8"/>
  <c r="AB1402" i="8"/>
  <c r="AB1403" i="8"/>
  <c r="AB1404" i="8"/>
  <c r="AB1405" i="8"/>
  <c r="AB1406" i="8"/>
  <c r="AB1407" i="8"/>
  <c r="AB1408" i="8"/>
  <c r="AB1409" i="8"/>
  <c r="AB1410" i="8"/>
  <c r="AB1411" i="8"/>
  <c r="AB1412" i="8"/>
  <c r="AB1413" i="8"/>
  <c r="AB1414" i="8"/>
  <c r="AB1415" i="8"/>
  <c r="AB1416" i="8"/>
  <c r="AB1417" i="8"/>
  <c r="AB1418" i="8"/>
  <c r="AB1419" i="8"/>
  <c r="AB1420" i="8"/>
  <c r="AB1421" i="8"/>
  <c r="AB1422" i="8"/>
  <c r="AB1423" i="8"/>
  <c r="AB1424" i="8"/>
  <c r="AB1425" i="8"/>
  <c r="AB1426" i="8"/>
  <c r="AB1427" i="8"/>
  <c r="AB1428" i="8"/>
  <c r="AB1429" i="8"/>
  <c r="AB1430" i="8"/>
  <c r="AB1431" i="8"/>
  <c r="AB1432" i="8"/>
  <c r="AB1433" i="8"/>
  <c r="AB1434" i="8"/>
  <c r="AB1435" i="8"/>
  <c r="AB1436" i="8"/>
  <c r="AB1437" i="8"/>
  <c r="AB1438" i="8"/>
  <c r="AB1439" i="8"/>
  <c r="AB1440" i="8"/>
  <c r="AB1441" i="8"/>
  <c r="AB1442" i="8"/>
  <c r="AB1443" i="8"/>
  <c r="AB1444" i="8"/>
  <c r="AB1445" i="8"/>
  <c r="AB1446" i="8"/>
  <c r="AB1447" i="8"/>
  <c r="AB1448" i="8"/>
  <c r="AB1449" i="8"/>
  <c r="AB1450" i="8"/>
  <c r="AB1451" i="8"/>
  <c r="AB1452" i="8"/>
  <c r="AB1453" i="8"/>
  <c r="AB1454" i="8"/>
  <c r="AB1455" i="8"/>
  <c r="AB1456" i="8"/>
  <c r="AB1457" i="8"/>
  <c r="AB1458" i="8"/>
  <c r="AB1459" i="8"/>
  <c r="AB1460" i="8"/>
  <c r="AB1461" i="8"/>
  <c r="AB1462" i="8"/>
  <c r="AB1463" i="8"/>
  <c r="AB1464" i="8"/>
  <c r="AB1465" i="8"/>
  <c r="AB1466" i="8"/>
  <c r="AB1467" i="8"/>
  <c r="AB1468" i="8"/>
  <c r="AB1469" i="8"/>
  <c r="AB1470" i="8"/>
  <c r="AB1471" i="8"/>
  <c r="AB1472" i="8"/>
  <c r="AB1473" i="8"/>
  <c r="AB1474" i="8"/>
  <c r="AB1475" i="8"/>
  <c r="AB1476" i="8"/>
  <c r="AB1477" i="8"/>
  <c r="AB1478" i="8"/>
  <c r="AB1479" i="8"/>
  <c r="AB1480" i="8"/>
  <c r="AB1481" i="8"/>
  <c r="AB1482" i="8"/>
  <c r="AB1483" i="8"/>
  <c r="AB1484" i="8"/>
  <c r="AB1485" i="8"/>
  <c r="AB1486" i="8"/>
  <c r="AB1487" i="8"/>
  <c r="AB1488" i="8"/>
  <c r="AB1489" i="8"/>
  <c r="AB1490" i="8"/>
  <c r="AB1491" i="8"/>
  <c r="AB1492" i="8"/>
  <c r="AB1493" i="8"/>
  <c r="AB1494" i="8"/>
  <c r="AB1495" i="8"/>
  <c r="AB1496" i="8"/>
  <c r="AB1497" i="8"/>
  <c r="AB1498" i="8"/>
  <c r="AB1499" i="8"/>
  <c r="AB1500" i="8"/>
  <c r="AB1501" i="8"/>
  <c r="AB1502" i="8"/>
  <c r="AB1503" i="8"/>
  <c r="AB1504" i="8"/>
  <c r="AB1505" i="8"/>
  <c r="AB1506" i="8"/>
  <c r="AB1507" i="8"/>
  <c r="AB1508" i="8"/>
  <c r="AB1509" i="8"/>
  <c r="AB1510" i="8"/>
  <c r="AB1511" i="8"/>
  <c r="AB1512" i="8"/>
  <c r="AB1513" i="8"/>
  <c r="AB1514" i="8"/>
  <c r="AB1515" i="8"/>
  <c r="AB1516" i="8"/>
  <c r="AB1517" i="8"/>
  <c r="AB1518" i="8"/>
  <c r="AB1519" i="8"/>
  <c r="AB1520" i="8"/>
  <c r="AB1521" i="8"/>
  <c r="AB1522" i="8"/>
  <c r="AB1523" i="8"/>
  <c r="AB1524" i="8"/>
  <c r="AB1525" i="8"/>
  <c r="AB1526" i="8"/>
  <c r="AB1527" i="8"/>
  <c r="AB1528" i="8"/>
  <c r="AB1529" i="8"/>
  <c r="AB1530" i="8"/>
  <c r="AB1531" i="8"/>
  <c r="AB1532" i="8"/>
  <c r="AB1533" i="8"/>
  <c r="AB1534" i="8"/>
  <c r="AB1535" i="8"/>
  <c r="AB1536" i="8"/>
  <c r="AB1537" i="8"/>
  <c r="AB1538" i="8"/>
  <c r="AB1539" i="8"/>
  <c r="AB1540" i="8"/>
  <c r="AB1541" i="8"/>
  <c r="AB1542" i="8"/>
  <c r="AB1543" i="8"/>
  <c r="AB1544" i="8"/>
  <c r="AB1545" i="8"/>
  <c r="AB1546" i="8"/>
  <c r="AB1547" i="8"/>
  <c r="AB1548" i="8"/>
  <c r="AB1549" i="8"/>
  <c r="AB1550" i="8"/>
  <c r="AB1551" i="8"/>
  <c r="AB1552" i="8"/>
  <c r="AB1553" i="8"/>
  <c r="AB1554" i="8"/>
  <c r="AB1555" i="8"/>
  <c r="AB1556" i="8"/>
  <c r="AB1557" i="8"/>
  <c r="AB1558" i="8"/>
  <c r="AB1559" i="8"/>
  <c r="AB1560" i="8"/>
  <c r="AB1561" i="8"/>
  <c r="AB1562" i="8"/>
  <c r="AB1563" i="8"/>
  <c r="AB1564" i="8"/>
  <c r="AB1565" i="8"/>
  <c r="AB1566" i="8"/>
  <c r="AB1567" i="8"/>
  <c r="AB1568" i="8"/>
  <c r="AB1569" i="8"/>
  <c r="AB1570" i="8"/>
  <c r="AB1571" i="8"/>
  <c r="AB1572" i="8"/>
  <c r="AB1573" i="8"/>
  <c r="AB1574" i="8"/>
  <c r="AB1575" i="8"/>
  <c r="AB1576" i="8"/>
  <c r="AB1577" i="8"/>
  <c r="AB1578" i="8"/>
  <c r="AB1579" i="8"/>
  <c r="AB1580" i="8"/>
  <c r="AB1581" i="8"/>
  <c r="AB1582" i="8"/>
  <c r="AB1583" i="8"/>
  <c r="AB1584" i="8"/>
  <c r="AB1585" i="8"/>
  <c r="AB1586" i="8"/>
  <c r="AB1587" i="8"/>
  <c r="AB1588" i="8"/>
  <c r="AB1589" i="8"/>
  <c r="AB1590" i="8"/>
  <c r="AB1591" i="8"/>
  <c r="AB1592" i="8"/>
  <c r="AB1593" i="8"/>
  <c r="AB1594" i="8"/>
  <c r="AB1595" i="8"/>
  <c r="AB1596" i="8"/>
  <c r="AB1597" i="8"/>
  <c r="AB1598" i="8"/>
  <c r="AB1599" i="8"/>
  <c r="AB1600" i="8"/>
  <c r="AB1601" i="8"/>
  <c r="AB1602" i="8"/>
  <c r="AB1603" i="8"/>
  <c r="AB1604" i="8"/>
  <c r="AB1605" i="8"/>
  <c r="AB1606" i="8"/>
  <c r="AB1607" i="8"/>
  <c r="AB1608" i="8"/>
  <c r="AB1609" i="8"/>
  <c r="AB1610" i="8"/>
  <c r="AB1611" i="8"/>
  <c r="AB1612" i="8"/>
  <c r="AB1613" i="8"/>
  <c r="AB1614" i="8"/>
  <c r="AB1615" i="8"/>
  <c r="AB1616" i="8"/>
  <c r="AB1617" i="8"/>
  <c r="AB1618" i="8"/>
  <c r="AB1619" i="8"/>
  <c r="AB1620" i="8"/>
  <c r="AB1621" i="8"/>
  <c r="AB1622" i="8"/>
  <c r="AB1623" i="8"/>
  <c r="AB1624" i="8"/>
  <c r="AB1625" i="8"/>
  <c r="AB1626" i="8"/>
  <c r="AB1627" i="8"/>
  <c r="AB1628" i="8"/>
  <c r="AB1629" i="8"/>
  <c r="AB1630" i="8"/>
  <c r="AB1631" i="8"/>
  <c r="AB1632" i="8"/>
  <c r="AB1633" i="8"/>
  <c r="AB1634" i="8"/>
  <c r="AB1635" i="8"/>
  <c r="AB1636" i="8"/>
  <c r="AB1637" i="8"/>
  <c r="AB1638" i="8"/>
  <c r="AB1639" i="8"/>
  <c r="AB1640" i="8"/>
  <c r="AB1641" i="8"/>
  <c r="AB1642" i="8"/>
  <c r="AB1643" i="8"/>
  <c r="AB1644" i="8"/>
  <c r="AB1645" i="8"/>
  <c r="AB1646" i="8"/>
  <c r="AB1647" i="8"/>
  <c r="AB1648" i="8"/>
  <c r="AB1649" i="8"/>
  <c r="AB1650" i="8"/>
  <c r="AB1651" i="8"/>
  <c r="AB1652" i="8"/>
  <c r="AB1653" i="8"/>
  <c r="AB1654" i="8"/>
  <c r="AB1655" i="8"/>
  <c r="AB1656" i="8"/>
  <c r="AB1657" i="8"/>
  <c r="AB1658" i="8"/>
  <c r="AB1659" i="8"/>
  <c r="AB1660" i="8"/>
  <c r="AB1661" i="8"/>
  <c r="AB1662" i="8"/>
  <c r="AB1663" i="8"/>
  <c r="AB1664" i="8"/>
  <c r="AB1665" i="8"/>
  <c r="AB1666" i="8"/>
  <c r="AB1667" i="8"/>
  <c r="AB1668" i="8"/>
  <c r="AB1669" i="8"/>
  <c r="AB1670" i="8"/>
  <c r="AB1671" i="8"/>
  <c r="AB1672" i="8"/>
  <c r="AB1673" i="8"/>
  <c r="AB1674" i="8"/>
  <c r="AB1675" i="8"/>
  <c r="AB1676" i="8"/>
  <c r="AB1677" i="8"/>
  <c r="AB1678" i="8"/>
  <c r="AB1679" i="8"/>
  <c r="AB1680" i="8"/>
  <c r="AB1681" i="8"/>
  <c r="AB1682" i="8"/>
  <c r="AB1683" i="8"/>
  <c r="AB1684" i="8"/>
  <c r="AB1685" i="8"/>
  <c r="AB1686" i="8"/>
  <c r="AB1687" i="8"/>
  <c r="AB1688" i="8"/>
  <c r="AB1689" i="8"/>
  <c r="AB1690" i="8"/>
  <c r="AB1691" i="8"/>
  <c r="AB1692" i="8"/>
  <c r="AB1693" i="8"/>
  <c r="AB1694" i="8"/>
  <c r="AB1695" i="8"/>
  <c r="AB1696" i="8"/>
  <c r="AB1697" i="8"/>
  <c r="AB1698" i="8"/>
  <c r="AB1699" i="8"/>
  <c r="AB1700" i="8"/>
  <c r="AB1701" i="8"/>
  <c r="AB1702" i="8"/>
  <c r="AB1703" i="8"/>
  <c r="AB1704" i="8"/>
  <c r="AB1705" i="8"/>
  <c r="AB1706" i="8"/>
  <c r="AB1707" i="8"/>
  <c r="AB1708" i="8"/>
  <c r="AB1709" i="8"/>
  <c r="AB1710" i="8"/>
  <c r="AB1711" i="8"/>
  <c r="AB1712" i="8"/>
  <c r="AB1713" i="8"/>
  <c r="AB1714" i="8"/>
  <c r="AB1715" i="8"/>
  <c r="AB1716" i="8"/>
  <c r="AB1717" i="8"/>
  <c r="AB1718" i="8"/>
  <c r="AB1719" i="8"/>
  <c r="AB1720" i="8"/>
  <c r="AB1721" i="8"/>
  <c r="AB1722" i="8"/>
  <c r="AB1723" i="8"/>
  <c r="AB1724" i="8"/>
  <c r="AB1725" i="8"/>
  <c r="AB1726" i="8"/>
  <c r="AB1727" i="8"/>
  <c r="AB1728" i="8"/>
  <c r="AB1729" i="8"/>
  <c r="AB1730" i="8"/>
  <c r="AB1731" i="8"/>
  <c r="AB1732" i="8"/>
  <c r="AB1733" i="8"/>
  <c r="AB1734" i="8"/>
  <c r="AB1735" i="8"/>
  <c r="AB1736" i="8"/>
  <c r="AB1737" i="8"/>
  <c r="AB1738" i="8"/>
  <c r="AB1739" i="8"/>
  <c r="AB1740" i="8"/>
  <c r="AB1741" i="8"/>
  <c r="AB1742" i="8"/>
  <c r="AB1743" i="8"/>
  <c r="AB1744" i="8"/>
  <c r="AB1745" i="8"/>
  <c r="AB1746" i="8"/>
  <c r="AB1747" i="8"/>
  <c r="AB1748" i="8"/>
  <c r="AB1749" i="8"/>
  <c r="AB1750" i="8"/>
  <c r="AB1751" i="8"/>
  <c r="AB1752" i="8"/>
  <c r="AB1753" i="8"/>
  <c r="AB1754" i="8"/>
  <c r="AB1755" i="8"/>
  <c r="AB1756" i="8"/>
  <c r="AB1757" i="8"/>
  <c r="AB1758" i="8"/>
  <c r="AB1759" i="8"/>
  <c r="AB1760" i="8"/>
  <c r="AB1761" i="8"/>
  <c r="AB1762" i="8"/>
  <c r="AB1763" i="8"/>
  <c r="AB1764" i="8"/>
  <c r="AB1765" i="8"/>
  <c r="AB1766" i="8"/>
  <c r="AB1767" i="8"/>
  <c r="AB1768" i="8"/>
  <c r="AB1769" i="8"/>
  <c r="AB1770" i="8"/>
  <c r="AB1771" i="8"/>
  <c r="AB1772" i="8"/>
  <c r="AB1773" i="8"/>
  <c r="AB1774" i="8"/>
  <c r="AB1775" i="8"/>
  <c r="AB1776" i="8"/>
  <c r="AB1777" i="8"/>
  <c r="AB1778" i="8"/>
  <c r="AB1779" i="8"/>
  <c r="AB1780" i="8"/>
  <c r="AB1781" i="8"/>
  <c r="AB1782" i="8"/>
  <c r="AB1783" i="8"/>
  <c r="AB1784" i="8"/>
  <c r="AB1785" i="8"/>
  <c r="AB1786" i="8"/>
  <c r="AB1787" i="8"/>
  <c r="AB1788" i="8"/>
  <c r="AB1789" i="8"/>
  <c r="AB1790" i="8"/>
  <c r="AB1791" i="8"/>
  <c r="AB1792" i="8"/>
  <c r="AB1793" i="8"/>
  <c r="AB1794" i="8"/>
  <c r="AB1795" i="8"/>
  <c r="AB1796" i="8"/>
  <c r="AB1797" i="8"/>
  <c r="AB1798" i="8"/>
  <c r="AB1799" i="8"/>
  <c r="AB1800" i="8"/>
  <c r="AB1801" i="8"/>
  <c r="AB1802" i="8"/>
  <c r="AB1803" i="8"/>
  <c r="AB1804" i="8"/>
  <c r="AB1805" i="8"/>
  <c r="AB1806" i="8"/>
  <c r="AB1807" i="8"/>
  <c r="AB1808" i="8"/>
  <c r="AB1809" i="8"/>
  <c r="AB1810" i="8"/>
  <c r="AB1811" i="8"/>
  <c r="AB1812" i="8"/>
  <c r="AB1813" i="8"/>
  <c r="AB1814" i="8"/>
  <c r="AB1815" i="8"/>
  <c r="AB1816" i="8"/>
  <c r="AB1817" i="8"/>
  <c r="AB1818" i="8"/>
  <c r="AB1819" i="8"/>
  <c r="AB1820" i="8"/>
  <c r="AB1821" i="8"/>
  <c r="AB1822" i="8"/>
  <c r="AB1823" i="8"/>
  <c r="AB1824" i="8"/>
  <c r="AB1825" i="8"/>
  <c r="AB1826" i="8"/>
  <c r="AB1827" i="8"/>
  <c r="AB1828" i="8"/>
  <c r="AB1829" i="8"/>
  <c r="AB1830" i="8"/>
  <c r="AB1831" i="8"/>
  <c r="AB1832" i="8"/>
  <c r="AB1833" i="8"/>
  <c r="AB1834" i="8"/>
  <c r="AB1835" i="8"/>
  <c r="AB1836" i="8"/>
  <c r="AB1837" i="8"/>
  <c r="AB1838" i="8"/>
  <c r="AB1839" i="8"/>
  <c r="AB1840" i="8"/>
  <c r="AB1841" i="8"/>
  <c r="AB1842" i="8"/>
  <c r="AB1843" i="8"/>
  <c r="AB1844" i="8"/>
  <c r="AB1845" i="8"/>
  <c r="AB1846" i="8"/>
  <c r="AB1847" i="8"/>
  <c r="AB1848" i="8"/>
  <c r="AB1849" i="8"/>
  <c r="AB1850" i="8"/>
  <c r="AB1851" i="8"/>
  <c r="AB1852" i="8"/>
  <c r="AB1853" i="8"/>
  <c r="AB1854" i="8"/>
  <c r="AB1855" i="8"/>
  <c r="AB1856" i="8"/>
  <c r="AB1857" i="8"/>
  <c r="AB1858" i="8"/>
  <c r="AB1859" i="8"/>
  <c r="AB1860" i="8"/>
  <c r="AB1861" i="8"/>
  <c r="AB1862" i="8"/>
  <c r="AB1863" i="8"/>
  <c r="AB1864" i="8"/>
  <c r="AB1865" i="8"/>
  <c r="BK5" i="9"/>
  <c r="BK6" i="9"/>
  <c r="BK7" i="9"/>
  <c r="BK8" i="9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96" i="8"/>
  <c r="AC297" i="8"/>
  <c r="AC298" i="8"/>
  <c r="AC299" i="8"/>
  <c r="AC300" i="8"/>
  <c r="AC301" i="8"/>
  <c r="AC302" i="8"/>
  <c r="AC303" i="8"/>
  <c r="AC304" i="8"/>
  <c r="AC305" i="8"/>
  <c r="AC306" i="8"/>
  <c r="AC307" i="8"/>
  <c r="AC308" i="8"/>
  <c r="AC309" i="8"/>
  <c r="AC310" i="8"/>
  <c r="AC311" i="8"/>
  <c r="AC312" i="8"/>
  <c r="AC313" i="8"/>
  <c r="AC314" i="8"/>
  <c r="AC315" i="8"/>
  <c r="AC316" i="8"/>
  <c r="AC317" i="8"/>
  <c r="AC318" i="8"/>
  <c r="AC319" i="8"/>
  <c r="AC320" i="8"/>
  <c r="AC321" i="8"/>
  <c r="AC322" i="8"/>
  <c r="AC323" i="8"/>
  <c r="AC324" i="8"/>
  <c r="AC325" i="8"/>
  <c r="AC326" i="8"/>
  <c r="AC327" i="8"/>
  <c r="AC328" i="8"/>
  <c r="AC329" i="8"/>
  <c r="AC330" i="8"/>
  <c r="AC331" i="8"/>
  <c r="AC332" i="8"/>
  <c r="AC333" i="8"/>
  <c r="AC334" i="8"/>
  <c r="AC335" i="8"/>
  <c r="AC336" i="8"/>
  <c r="AC337" i="8"/>
  <c r="AC338" i="8"/>
  <c r="AC339" i="8"/>
  <c r="AC340" i="8"/>
  <c r="AC341" i="8"/>
  <c r="AC342" i="8"/>
  <c r="AC343" i="8"/>
  <c r="AC344" i="8"/>
  <c r="AC345" i="8"/>
  <c r="AC346" i="8"/>
  <c r="AC347" i="8"/>
  <c r="AC348" i="8"/>
  <c r="AC349" i="8"/>
  <c r="AC350" i="8"/>
  <c r="AC351" i="8"/>
  <c r="AC352" i="8"/>
  <c r="AC353" i="8"/>
  <c r="AC354" i="8"/>
  <c r="AC355" i="8"/>
  <c r="AC356" i="8"/>
  <c r="AC357" i="8"/>
  <c r="AC358" i="8"/>
  <c r="AC359" i="8"/>
  <c r="AC360" i="8"/>
  <c r="AC361" i="8"/>
  <c r="AC362" i="8"/>
  <c r="AC363" i="8"/>
  <c r="AC364" i="8"/>
  <c r="AC365" i="8"/>
  <c r="AC366" i="8"/>
  <c r="AC367" i="8"/>
  <c r="AC368" i="8"/>
  <c r="AC369" i="8"/>
  <c r="AC370" i="8"/>
  <c r="AC371" i="8"/>
  <c r="AC372" i="8"/>
  <c r="AC373" i="8"/>
  <c r="AC374" i="8"/>
  <c r="AC375" i="8"/>
  <c r="AC376" i="8"/>
  <c r="AC377" i="8"/>
  <c r="AC378" i="8"/>
  <c r="AC379" i="8"/>
  <c r="AC380" i="8"/>
  <c r="AC381" i="8"/>
  <c r="AC382" i="8"/>
  <c r="AC383" i="8"/>
  <c r="AC384" i="8"/>
  <c r="AC385" i="8"/>
  <c r="AC386" i="8"/>
  <c r="AC387" i="8"/>
  <c r="AC388" i="8"/>
  <c r="AC389" i="8"/>
  <c r="AC390" i="8"/>
  <c r="AC391" i="8"/>
  <c r="AC392" i="8"/>
  <c r="AC393" i="8"/>
  <c r="AC394" i="8"/>
  <c r="AC395" i="8"/>
  <c r="AC396" i="8"/>
  <c r="AC397" i="8"/>
  <c r="AC398" i="8"/>
  <c r="AC399" i="8"/>
  <c r="AC400" i="8"/>
  <c r="AC401" i="8"/>
  <c r="AC402" i="8"/>
  <c r="AC403" i="8"/>
  <c r="AC404" i="8"/>
  <c r="AC405" i="8"/>
  <c r="AC406" i="8"/>
  <c r="AC407" i="8"/>
  <c r="AC408" i="8"/>
  <c r="AC409" i="8"/>
  <c r="AC410" i="8"/>
  <c r="AC411" i="8"/>
  <c r="AC412" i="8"/>
  <c r="AC413" i="8"/>
  <c r="AC414" i="8"/>
  <c r="AC415" i="8"/>
  <c r="AC416" i="8"/>
  <c r="AC417" i="8"/>
  <c r="AC418" i="8"/>
  <c r="AC419" i="8"/>
  <c r="AC420" i="8"/>
  <c r="AC421" i="8"/>
  <c r="AC422" i="8"/>
  <c r="AC423" i="8"/>
  <c r="AC424" i="8"/>
  <c r="AC425" i="8"/>
  <c r="AC426" i="8"/>
  <c r="AC427" i="8"/>
  <c r="AC428" i="8"/>
  <c r="AC429" i="8"/>
  <c r="AC430" i="8"/>
  <c r="AC431" i="8"/>
  <c r="AC432" i="8"/>
  <c r="AC433" i="8"/>
  <c r="AC434" i="8"/>
  <c r="AC435" i="8"/>
  <c r="AC436" i="8"/>
  <c r="AC437" i="8"/>
  <c r="AC438" i="8"/>
  <c r="AC439" i="8"/>
  <c r="AC440" i="8"/>
  <c r="AC441" i="8"/>
  <c r="AC442" i="8"/>
  <c r="AC443" i="8"/>
  <c r="AC444" i="8"/>
  <c r="AC445" i="8"/>
  <c r="AC446" i="8"/>
  <c r="AC447" i="8"/>
  <c r="AC448" i="8"/>
  <c r="AC449" i="8"/>
  <c r="AC450" i="8"/>
  <c r="AC451" i="8"/>
  <c r="AC452" i="8"/>
  <c r="AC453" i="8"/>
  <c r="AC454" i="8"/>
  <c r="AC455" i="8"/>
  <c r="AC456" i="8"/>
  <c r="AC457" i="8"/>
  <c r="AC458" i="8"/>
  <c r="AC459" i="8"/>
  <c r="AC460" i="8"/>
  <c r="AC461" i="8"/>
  <c r="AC462" i="8"/>
  <c r="AC463" i="8"/>
  <c r="AC464" i="8"/>
  <c r="AC465" i="8"/>
  <c r="AC466" i="8"/>
  <c r="AC467" i="8"/>
  <c r="AC468" i="8"/>
  <c r="AC469" i="8"/>
  <c r="AC470" i="8"/>
  <c r="AC471" i="8"/>
  <c r="AC472" i="8"/>
  <c r="AC473" i="8"/>
  <c r="AC474" i="8"/>
  <c r="AC475" i="8"/>
  <c r="AC476" i="8"/>
  <c r="AC477" i="8"/>
  <c r="AC478" i="8"/>
  <c r="AC479" i="8"/>
  <c r="AC480" i="8"/>
  <c r="AC481" i="8"/>
  <c r="AC482" i="8"/>
  <c r="AC483" i="8"/>
  <c r="AC484" i="8"/>
  <c r="AC485" i="8"/>
  <c r="AC486" i="8"/>
  <c r="AC487" i="8"/>
  <c r="AC488" i="8"/>
  <c r="AC489" i="8"/>
  <c r="AC490" i="8"/>
  <c r="AC491" i="8"/>
  <c r="AC492" i="8"/>
  <c r="AC493" i="8"/>
  <c r="AC494" i="8"/>
  <c r="AC495" i="8"/>
  <c r="AC496" i="8"/>
  <c r="AC497" i="8"/>
  <c r="AC498" i="8"/>
  <c r="AC499" i="8"/>
  <c r="AC500" i="8"/>
  <c r="AC501" i="8"/>
  <c r="AC502" i="8"/>
  <c r="AC503" i="8"/>
  <c r="AC504" i="8"/>
  <c r="AC505" i="8"/>
  <c r="AC506" i="8"/>
  <c r="AC507" i="8"/>
  <c r="AC508" i="8"/>
  <c r="AC509" i="8"/>
  <c r="AC510" i="8"/>
  <c r="AC511" i="8"/>
  <c r="AC512" i="8"/>
  <c r="AC513" i="8"/>
  <c r="AC514" i="8"/>
  <c r="AC515" i="8"/>
  <c r="AC516" i="8"/>
  <c r="AC517" i="8"/>
  <c r="AC518" i="8"/>
  <c r="AC519" i="8"/>
  <c r="AC520" i="8"/>
  <c r="AC521" i="8"/>
  <c r="AC522" i="8"/>
  <c r="AC523" i="8"/>
  <c r="AC524" i="8"/>
  <c r="AC525" i="8"/>
  <c r="AC526" i="8"/>
  <c r="AC527" i="8"/>
  <c r="AC528" i="8"/>
  <c r="AC529" i="8"/>
  <c r="AC530" i="8"/>
  <c r="AC531" i="8"/>
  <c r="AC532" i="8"/>
  <c r="AC533" i="8"/>
  <c r="AC534" i="8"/>
  <c r="AC535" i="8"/>
  <c r="AC536" i="8"/>
  <c r="AC537" i="8"/>
  <c r="AC538" i="8"/>
  <c r="AC539" i="8"/>
  <c r="AC540" i="8"/>
  <c r="AC541" i="8"/>
  <c r="AC542" i="8"/>
  <c r="AC543" i="8"/>
  <c r="AC544" i="8"/>
  <c r="AC545" i="8"/>
  <c r="AC546" i="8"/>
  <c r="AC547" i="8"/>
  <c r="AC548" i="8"/>
  <c r="AC549" i="8"/>
  <c r="AC550" i="8"/>
  <c r="AC551" i="8"/>
  <c r="AC552" i="8"/>
  <c r="AC553" i="8"/>
  <c r="AC554" i="8"/>
  <c r="AC555" i="8"/>
  <c r="AC556" i="8"/>
  <c r="AC557" i="8"/>
  <c r="AC558" i="8"/>
  <c r="AC559" i="8"/>
  <c r="AC560" i="8"/>
  <c r="AC561" i="8"/>
  <c r="AC562" i="8"/>
  <c r="AC563" i="8"/>
  <c r="AC564" i="8"/>
  <c r="AC565" i="8"/>
  <c r="AC566" i="8"/>
  <c r="AC567" i="8"/>
  <c r="AC568" i="8"/>
  <c r="AC569" i="8"/>
  <c r="AC570" i="8"/>
  <c r="AC571" i="8"/>
  <c r="AC572" i="8"/>
  <c r="AC573" i="8"/>
  <c r="AC574" i="8"/>
  <c r="AC575" i="8"/>
  <c r="AC576" i="8"/>
  <c r="AC577" i="8"/>
  <c r="AC578" i="8"/>
  <c r="AC579" i="8"/>
  <c r="AC580" i="8"/>
  <c r="AC581" i="8"/>
  <c r="AC582" i="8"/>
  <c r="AC583" i="8"/>
  <c r="AC584" i="8"/>
  <c r="AC585" i="8"/>
  <c r="AC586" i="8"/>
  <c r="AC587" i="8"/>
  <c r="AC588" i="8"/>
  <c r="AC589" i="8"/>
  <c r="AC590" i="8"/>
  <c r="AC591" i="8"/>
  <c r="AC592" i="8"/>
  <c r="AC593" i="8"/>
  <c r="AC594" i="8"/>
  <c r="AC595" i="8"/>
  <c r="AC596" i="8"/>
  <c r="AC597" i="8"/>
  <c r="AC598" i="8"/>
  <c r="AC599" i="8"/>
  <c r="AC600" i="8"/>
  <c r="AC601" i="8"/>
  <c r="AC602" i="8"/>
  <c r="AC603" i="8"/>
  <c r="AC604" i="8"/>
  <c r="AC605" i="8"/>
  <c r="AC606" i="8"/>
  <c r="AC607" i="8"/>
  <c r="AC608" i="8"/>
  <c r="AC609" i="8"/>
  <c r="AC610" i="8"/>
  <c r="AC611" i="8"/>
  <c r="AC612" i="8"/>
  <c r="AC613" i="8"/>
  <c r="AC614" i="8"/>
  <c r="AC615" i="8"/>
  <c r="AC616" i="8"/>
  <c r="AC617" i="8"/>
  <c r="AC618" i="8"/>
  <c r="AC619" i="8"/>
  <c r="AC620" i="8"/>
  <c r="AC621" i="8"/>
  <c r="AC622" i="8"/>
  <c r="AC623" i="8"/>
  <c r="AC624" i="8"/>
  <c r="AC625" i="8"/>
  <c r="AC626" i="8"/>
  <c r="AC627" i="8"/>
  <c r="AC628" i="8"/>
  <c r="AC629" i="8"/>
  <c r="AC630" i="8"/>
  <c r="AC631" i="8"/>
  <c r="AC632" i="8"/>
  <c r="AC633" i="8"/>
  <c r="AC634" i="8"/>
  <c r="AC635" i="8"/>
  <c r="AC636" i="8"/>
  <c r="AC637" i="8"/>
  <c r="AC638" i="8"/>
  <c r="AC639" i="8"/>
  <c r="AC640" i="8"/>
  <c r="AC641" i="8"/>
  <c r="AC642" i="8"/>
  <c r="AC643" i="8"/>
  <c r="AC644" i="8"/>
  <c r="AC645" i="8"/>
  <c r="AC646" i="8"/>
  <c r="AC647" i="8"/>
  <c r="AC648" i="8"/>
  <c r="AC649" i="8"/>
  <c r="AC650" i="8"/>
  <c r="AC651" i="8"/>
  <c r="AC652" i="8"/>
  <c r="AC653" i="8"/>
  <c r="AC654" i="8"/>
  <c r="AC655" i="8"/>
  <c r="AC656" i="8"/>
  <c r="AC657" i="8"/>
  <c r="AC658" i="8"/>
  <c r="AC659" i="8"/>
  <c r="AC660" i="8"/>
  <c r="AC661" i="8"/>
  <c r="AC662" i="8"/>
  <c r="AC663" i="8"/>
  <c r="AC664" i="8"/>
  <c r="AC665" i="8"/>
  <c r="AC666" i="8"/>
  <c r="AC667" i="8"/>
  <c r="AC668" i="8"/>
  <c r="AC669" i="8"/>
  <c r="AC670" i="8"/>
  <c r="AC671" i="8"/>
  <c r="AC672" i="8"/>
  <c r="AC673" i="8"/>
  <c r="AC674" i="8"/>
  <c r="AC675" i="8"/>
  <c r="AC676" i="8"/>
  <c r="AC677" i="8"/>
  <c r="AC678" i="8"/>
  <c r="AC679" i="8"/>
  <c r="AC680" i="8"/>
  <c r="AC681" i="8"/>
  <c r="AC682" i="8"/>
  <c r="AC683" i="8"/>
  <c r="AC684" i="8"/>
  <c r="AC685" i="8"/>
  <c r="AC686" i="8"/>
  <c r="AC687" i="8"/>
  <c r="AC688" i="8"/>
  <c r="AC689" i="8"/>
  <c r="AC690" i="8"/>
  <c r="AC691" i="8"/>
  <c r="AC692" i="8"/>
  <c r="AC693" i="8"/>
  <c r="AC694" i="8"/>
  <c r="AC695" i="8"/>
  <c r="AC696" i="8"/>
  <c r="AC697" i="8"/>
  <c r="AC698" i="8"/>
  <c r="AC699" i="8"/>
  <c r="AC700" i="8"/>
  <c r="AC701" i="8"/>
  <c r="AC702" i="8"/>
  <c r="AC703" i="8"/>
  <c r="AC704" i="8"/>
  <c r="AC705" i="8"/>
  <c r="AC706" i="8"/>
  <c r="AC707" i="8"/>
  <c r="AC708" i="8"/>
  <c r="AC709" i="8"/>
  <c r="AC710" i="8"/>
  <c r="AC711" i="8"/>
  <c r="AC712" i="8"/>
  <c r="AC713" i="8"/>
  <c r="AC714" i="8"/>
  <c r="AC715" i="8"/>
  <c r="AC716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31" i="8"/>
  <c r="AC732" i="8"/>
  <c r="AC733" i="8"/>
  <c r="AC734" i="8"/>
  <c r="AC735" i="8"/>
  <c r="AC736" i="8"/>
  <c r="AC737" i="8"/>
  <c r="AC738" i="8"/>
  <c r="AC739" i="8"/>
  <c r="AC740" i="8"/>
  <c r="AC741" i="8"/>
  <c r="AC742" i="8"/>
  <c r="AC743" i="8"/>
  <c r="AC744" i="8"/>
  <c r="AC745" i="8"/>
  <c r="AC746" i="8"/>
  <c r="AC747" i="8"/>
  <c r="AC748" i="8"/>
  <c r="AC749" i="8"/>
  <c r="AC750" i="8"/>
  <c r="AC751" i="8"/>
  <c r="AC752" i="8"/>
  <c r="AC753" i="8"/>
  <c r="AC754" i="8"/>
  <c r="AC755" i="8"/>
  <c r="AC756" i="8"/>
  <c r="AC757" i="8"/>
  <c r="AC758" i="8"/>
  <c r="AC759" i="8"/>
  <c r="AC760" i="8"/>
  <c r="AC761" i="8"/>
  <c r="AC762" i="8"/>
  <c r="AC763" i="8"/>
  <c r="AC764" i="8"/>
  <c r="AC765" i="8"/>
  <c r="AC766" i="8"/>
  <c r="AC767" i="8"/>
  <c r="AC768" i="8"/>
  <c r="AC769" i="8"/>
  <c r="AC770" i="8"/>
  <c r="AC771" i="8"/>
  <c r="AC772" i="8"/>
  <c r="AC773" i="8"/>
  <c r="AC774" i="8"/>
  <c r="AC775" i="8"/>
  <c r="AC776" i="8"/>
  <c r="AC777" i="8"/>
  <c r="AC778" i="8"/>
  <c r="AC779" i="8"/>
  <c r="AC780" i="8"/>
  <c r="AC781" i="8"/>
  <c r="AC782" i="8"/>
  <c r="AC783" i="8"/>
  <c r="AC784" i="8"/>
  <c r="AC785" i="8"/>
  <c r="AC786" i="8"/>
  <c r="AC787" i="8"/>
  <c r="AC788" i="8"/>
  <c r="AC789" i="8"/>
  <c r="AC790" i="8"/>
  <c r="AC791" i="8"/>
  <c r="AC792" i="8"/>
  <c r="AC793" i="8"/>
  <c r="AC794" i="8"/>
  <c r="AC795" i="8"/>
  <c r="AC796" i="8"/>
  <c r="AC797" i="8"/>
  <c r="AC798" i="8"/>
  <c r="AC799" i="8"/>
  <c r="AC800" i="8"/>
  <c r="AC801" i="8"/>
  <c r="AC802" i="8"/>
  <c r="AC803" i="8"/>
  <c r="AC804" i="8"/>
  <c r="AC805" i="8"/>
  <c r="AC806" i="8"/>
  <c r="AC807" i="8"/>
  <c r="AC808" i="8"/>
  <c r="AC809" i="8"/>
  <c r="AC810" i="8"/>
  <c r="AC811" i="8"/>
  <c r="AC812" i="8"/>
  <c r="AC813" i="8"/>
  <c r="AC814" i="8"/>
  <c r="AC815" i="8"/>
  <c r="AC816" i="8"/>
  <c r="AC817" i="8"/>
  <c r="AC818" i="8"/>
  <c r="AC819" i="8"/>
  <c r="AC820" i="8"/>
  <c r="AC821" i="8"/>
  <c r="AC822" i="8"/>
  <c r="AC823" i="8"/>
  <c r="AC824" i="8"/>
  <c r="AC825" i="8"/>
  <c r="AC826" i="8"/>
  <c r="AC827" i="8"/>
  <c r="AC828" i="8"/>
  <c r="AC829" i="8"/>
  <c r="AC830" i="8"/>
  <c r="AC831" i="8"/>
  <c r="AC832" i="8"/>
  <c r="AC833" i="8"/>
  <c r="AC834" i="8"/>
  <c r="AC835" i="8"/>
  <c r="AC836" i="8"/>
  <c r="AC837" i="8"/>
  <c r="AC838" i="8"/>
  <c r="AC839" i="8"/>
  <c r="AC840" i="8"/>
  <c r="AC841" i="8"/>
  <c r="AC842" i="8"/>
  <c r="AC843" i="8"/>
  <c r="AC844" i="8"/>
  <c r="AC845" i="8"/>
  <c r="AC846" i="8"/>
  <c r="AC847" i="8"/>
  <c r="AC848" i="8"/>
  <c r="AC849" i="8"/>
  <c r="AC850" i="8"/>
  <c r="AC851" i="8"/>
  <c r="AC852" i="8"/>
  <c r="AC853" i="8"/>
  <c r="AC854" i="8"/>
  <c r="AC855" i="8"/>
  <c r="AC856" i="8"/>
  <c r="AC857" i="8"/>
  <c r="AC858" i="8"/>
  <c r="AC859" i="8"/>
  <c r="AC860" i="8"/>
  <c r="AC861" i="8"/>
  <c r="AC862" i="8"/>
  <c r="AC863" i="8"/>
  <c r="AC864" i="8"/>
  <c r="AC865" i="8"/>
  <c r="AC866" i="8"/>
  <c r="AC867" i="8"/>
  <c r="AC868" i="8"/>
  <c r="AC869" i="8"/>
  <c r="AC870" i="8"/>
  <c r="AC871" i="8"/>
  <c r="AC872" i="8"/>
  <c r="AC873" i="8"/>
  <c r="AC874" i="8"/>
  <c r="AC875" i="8"/>
  <c r="AC876" i="8"/>
  <c r="AC877" i="8"/>
  <c r="AC878" i="8"/>
  <c r="AC879" i="8"/>
  <c r="AC880" i="8"/>
  <c r="AC881" i="8"/>
  <c r="AC882" i="8"/>
  <c r="AC883" i="8"/>
  <c r="AC884" i="8"/>
  <c r="AC885" i="8"/>
  <c r="AC886" i="8"/>
  <c r="AC887" i="8"/>
  <c r="AC888" i="8"/>
  <c r="AC889" i="8"/>
  <c r="AC890" i="8"/>
  <c r="AC891" i="8"/>
  <c r="AC892" i="8"/>
  <c r="AC893" i="8"/>
  <c r="AC894" i="8"/>
  <c r="AC895" i="8"/>
  <c r="AC896" i="8"/>
  <c r="AC897" i="8"/>
  <c r="AC898" i="8"/>
  <c r="AC899" i="8"/>
  <c r="AC900" i="8"/>
  <c r="AC901" i="8"/>
  <c r="AC902" i="8"/>
  <c r="AC903" i="8"/>
  <c r="AC904" i="8"/>
  <c r="AC905" i="8"/>
  <c r="AC906" i="8"/>
  <c r="AC907" i="8"/>
  <c r="AC908" i="8"/>
  <c r="AC909" i="8"/>
  <c r="AC910" i="8"/>
  <c r="AC911" i="8"/>
  <c r="AC912" i="8"/>
  <c r="AC913" i="8"/>
  <c r="AC914" i="8"/>
  <c r="AC915" i="8"/>
  <c r="AC916" i="8"/>
  <c r="AC917" i="8"/>
  <c r="AC918" i="8"/>
  <c r="AC919" i="8"/>
  <c r="AC920" i="8"/>
  <c r="AC921" i="8"/>
  <c r="AC922" i="8"/>
  <c r="AC923" i="8"/>
  <c r="AC924" i="8"/>
  <c r="AC925" i="8"/>
  <c r="AC926" i="8"/>
  <c r="AC927" i="8"/>
  <c r="AC928" i="8"/>
  <c r="AC929" i="8"/>
  <c r="AC930" i="8"/>
  <c r="AC931" i="8"/>
  <c r="AC932" i="8"/>
  <c r="AC933" i="8"/>
  <c r="AC934" i="8"/>
  <c r="AC935" i="8"/>
  <c r="AC936" i="8"/>
  <c r="AC937" i="8"/>
  <c r="AC938" i="8"/>
  <c r="AC939" i="8"/>
  <c r="AC940" i="8"/>
  <c r="AC941" i="8"/>
  <c r="AC942" i="8"/>
  <c r="AC943" i="8"/>
  <c r="AC944" i="8"/>
  <c r="AC945" i="8"/>
  <c r="AC946" i="8"/>
  <c r="AC947" i="8"/>
  <c r="AC948" i="8"/>
  <c r="AC949" i="8"/>
  <c r="AC950" i="8"/>
  <c r="AC951" i="8"/>
  <c r="AC952" i="8"/>
  <c r="AC953" i="8"/>
  <c r="AC954" i="8"/>
  <c r="AC955" i="8"/>
  <c r="AC956" i="8"/>
  <c r="AC957" i="8"/>
  <c r="AC958" i="8"/>
  <c r="AC959" i="8"/>
  <c r="AC960" i="8"/>
  <c r="AC961" i="8"/>
  <c r="AC962" i="8"/>
  <c r="AC963" i="8"/>
  <c r="AC964" i="8"/>
  <c r="AC965" i="8"/>
  <c r="AC966" i="8"/>
  <c r="AC967" i="8"/>
  <c r="AC968" i="8"/>
  <c r="AC969" i="8"/>
  <c r="AC970" i="8"/>
  <c r="AC971" i="8"/>
  <c r="AC972" i="8"/>
  <c r="AC973" i="8"/>
  <c r="AC974" i="8"/>
  <c r="AC975" i="8"/>
  <c r="AC976" i="8"/>
  <c r="AC977" i="8"/>
  <c r="AC978" i="8"/>
  <c r="AC979" i="8"/>
  <c r="AC980" i="8"/>
  <c r="AC981" i="8"/>
  <c r="AC982" i="8"/>
  <c r="AC983" i="8"/>
  <c r="AC984" i="8"/>
  <c r="AC985" i="8"/>
  <c r="AC986" i="8"/>
  <c r="AC987" i="8"/>
  <c r="AC988" i="8"/>
  <c r="AC989" i="8"/>
  <c r="AC990" i="8"/>
  <c r="AC991" i="8"/>
  <c r="AC992" i="8"/>
  <c r="AC993" i="8"/>
  <c r="AC994" i="8"/>
  <c r="AC995" i="8"/>
  <c r="AC996" i="8"/>
  <c r="AC997" i="8"/>
  <c r="AC998" i="8"/>
  <c r="AC999" i="8"/>
  <c r="AC1000" i="8"/>
  <c r="AC1001" i="8"/>
  <c r="AC1002" i="8"/>
  <c r="AC1003" i="8"/>
  <c r="AC1004" i="8"/>
  <c r="AC1005" i="8"/>
  <c r="AC1006" i="8"/>
  <c r="AC1007" i="8"/>
  <c r="AC1008" i="8"/>
  <c r="AC1009" i="8"/>
  <c r="AC1010" i="8"/>
  <c r="AC1011" i="8"/>
  <c r="AC1012" i="8"/>
  <c r="AC1013" i="8"/>
  <c r="AC1014" i="8"/>
  <c r="AC1015" i="8"/>
  <c r="AC1016" i="8"/>
  <c r="AC1017" i="8"/>
  <c r="AC1018" i="8"/>
  <c r="AC1019" i="8"/>
  <c r="AC1020" i="8"/>
  <c r="AC1021" i="8"/>
  <c r="AC1022" i="8"/>
  <c r="AC1023" i="8"/>
  <c r="AC1024" i="8"/>
  <c r="AC1025" i="8"/>
  <c r="AC1026" i="8"/>
  <c r="AC1027" i="8"/>
  <c r="AC1028" i="8"/>
  <c r="AC1029" i="8"/>
  <c r="AC1030" i="8"/>
  <c r="AC1031" i="8"/>
  <c r="AC1032" i="8"/>
  <c r="AC1033" i="8"/>
  <c r="AC1034" i="8"/>
  <c r="AC1035" i="8"/>
  <c r="AC1036" i="8"/>
  <c r="AC1037" i="8"/>
  <c r="AC1038" i="8"/>
  <c r="AC1039" i="8"/>
  <c r="AC1040" i="8"/>
  <c r="AC1041" i="8"/>
  <c r="AC1042" i="8"/>
  <c r="AC1043" i="8"/>
  <c r="AC1044" i="8"/>
  <c r="AC1045" i="8"/>
  <c r="AC1046" i="8"/>
  <c r="AC1047" i="8"/>
  <c r="AC1048" i="8"/>
  <c r="AC1049" i="8"/>
  <c r="AC1050" i="8"/>
  <c r="AC1051" i="8"/>
  <c r="AC1052" i="8"/>
  <c r="AC1053" i="8"/>
  <c r="AC1054" i="8"/>
  <c r="AC1055" i="8"/>
  <c r="AC1056" i="8"/>
  <c r="AC1057" i="8"/>
  <c r="AC1058" i="8"/>
  <c r="AC1059" i="8"/>
  <c r="AC1060" i="8"/>
  <c r="AC1061" i="8"/>
  <c r="AC1062" i="8"/>
  <c r="AC1063" i="8"/>
  <c r="AC1064" i="8"/>
  <c r="AC1065" i="8"/>
  <c r="AC1066" i="8"/>
  <c r="AC1067" i="8"/>
  <c r="AC1068" i="8"/>
  <c r="AC1069" i="8"/>
  <c r="AC1070" i="8"/>
  <c r="AC1071" i="8"/>
  <c r="AC1072" i="8"/>
  <c r="AC1073" i="8"/>
  <c r="AC1074" i="8"/>
  <c r="AC1075" i="8"/>
  <c r="AC1076" i="8"/>
  <c r="AC1077" i="8"/>
  <c r="AC1078" i="8"/>
  <c r="AC1079" i="8"/>
  <c r="AC1080" i="8"/>
  <c r="AC1081" i="8"/>
  <c r="AC1082" i="8"/>
  <c r="AC1083" i="8"/>
  <c r="AC1084" i="8"/>
  <c r="AC1085" i="8"/>
  <c r="AC1086" i="8"/>
  <c r="AC1087" i="8"/>
  <c r="AC1088" i="8"/>
  <c r="AC1089" i="8"/>
  <c r="AC1090" i="8"/>
  <c r="AC1091" i="8"/>
  <c r="AC1092" i="8"/>
  <c r="AC1093" i="8"/>
  <c r="AC1094" i="8"/>
  <c r="AC1095" i="8"/>
  <c r="AC1096" i="8"/>
  <c r="AC1097" i="8"/>
  <c r="AC1098" i="8"/>
  <c r="AC1099" i="8"/>
  <c r="AC1100" i="8"/>
  <c r="AC1101" i="8"/>
  <c r="AC1102" i="8"/>
  <c r="AC1103" i="8"/>
  <c r="AC1104" i="8"/>
  <c r="AC1105" i="8"/>
  <c r="AC1106" i="8"/>
  <c r="AC1107" i="8"/>
  <c r="AC1108" i="8"/>
  <c r="AC1109" i="8"/>
  <c r="AC1110" i="8"/>
  <c r="AC1111" i="8"/>
  <c r="AC1112" i="8"/>
  <c r="AC1113" i="8"/>
  <c r="AC1114" i="8"/>
  <c r="AC1115" i="8"/>
  <c r="AC1116" i="8"/>
  <c r="AC1117" i="8"/>
  <c r="AC1118" i="8"/>
  <c r="AC1119" i="8"/>
  <c r="AC1120" i="8"/>
  <c r="AC1121" i="8"/>
  <c r="AC1122" i="8"/>
  <c r="AC1123" i="8"/>
  <c r="AC1124" i="8"/>
  <c r="AC1125" i="8"/>
  <c r="AC1126" i="8"/>
  <c r="AC1127" i="8"/>
  <c r="AC1128" i="8"/>
  <c r="AC1129" i="8"/>
  <c r="AC1130" i="8"/>
  <c r="AC1131" i="8"/>
  <c r="AC1132" i="8"/>
  <c r="AC1133" i="8"/>
  <c r="AC1134" i="8"/>
  <c r="AC1135" i="8"/>
  <c r="AC1136" i="8"/>
  <c r="AC1137" i="8"/>
  <c r="AC1138" i="8"/>
  <c r="AC1139" i="8"/>
  <c r="AC1140" i="8"/>
  <c r="AC1141" i="8"/>
  <c r="AC1142" i="8"/>
  <c r="AC1143" i="8"/>
  <c r="AC1144" i="8"/>
  <c r="AC1145" i="8"/>
  <c r="AC1146" i="8"/>
  <c r="AC1147" i="8"/>
  <c r="AC1148" i="8"/>
  <c r="AC1149" i="8"/>
  <c r="AC1150" i="8"/>
  <c r="AC1151" i="8"/>
  <c r="AC1152" i="8"/>
  <c r="AC1153" i="8"/>
  <c r="AC1154" i="8"/>
  <c r="AC1155" i="8"/>
  <c r="AC1156" i="8"/>
  <c r="AC1157" i="8"/>
  <c r="AC1158" i="8"/>
  <c r="AC1159" i="8"/>
  <c r="AC1160" i="8"/>
  <c r="AC1161" i="8"/>
  <c r="AC1162" i="8"/>
  <c r="AC1163" i="8"/>
  <c r="AC1164" i="8"/>
  <c r="AC1165" i="8"/>
  <c r="AC1166" i="8"/>
  <c r="AC1167" i="8"/>
  <c r="AC1168" i="8"/>
  <c r="AC1169" i="8"/>
  <c r="AC1170" i="8"/>
  <c r="AC1171" i="8"/>
  <c r="AC1172" i="8"/>
  <c r="AC1173" i="8"/>
  <c r="AC1174" i="8"/>
  <c r="AC1175" i="8"/>
  <c r="AC1176" i="8"/>
  <c r="AC1177" i="8"/>
  <c r="AC1178" i="8"/>
  <c r="AC1179" i="8"/>
  <c r="AC1180" i="8"/>
  <c r="AC1181" i="8"/>
  <c r="AC1182" i="8"/>
  <c r="AC1183" i="8"/>
  <c r="AC1184" i="8"/>
  <c r="AC1185" i="8"/>
  <c r="AC1186" i="8"/>
  <c r="AC1187" i="8"/>
  <c r="AC1188" i="8"/>
  <c r="AC1189" i="8"/>
  <c r="AC1190" i="8"/>
  <c r="AC1191" i="8"/>
  <c r="AC1192" i="8"/>
  <c r="AC1193" i="8"/>
  <c r="AC1194" i="8"/>
  <c r="AC1195" i="8"/>
  <c r="AC1196" i="8"/>
  <c r="AC1197" i="8"/>
  <c r="AC1198" i="8"/>
  <c r="AC1199" i="8"/>
  <c r="AC1200" i="8"/>
  <c r="AC1201" i="8"/>
  <c r="AC1202" i="8"/>
  <c r="AC1203" i="8"/>
  <c r="AC1204" i="8"/>
  <c r="AC1205" i="8"/>
  <c r="AC1206" i="8"/>
  <c r="AC1207" i="8"/>
  <c r="AC1208" i="8"/>
  <c r="AC1209" i="8"/>
  <c r="AC1210" i="8"/>
  <c r="AC1211" i="8"/>
  <c r="AC1212" i="8"/>
  <c r="AC1213" i="8"/>
  <c r="AC1214" i="8"/>
  <c r="AC1215" i="8"/>
  <c r="AC1216" i="8"/>
  <c r="AC1217" i="8"/>
  <c r="AC1218" i="8"/>
  <c r="AC1219" i="8"/>
  <c r="AC1220" i="8"/>
  <c r="AC1221" i="8"/>
  <c r="AC1222" i="8"/>
  <c r="AC1223" i="8"/>
  <c r="AC1224" i="8"/>
  <c r="AC1225" i="8"/>
  <c r="AC1226" i="8"/>
  <c r="AC1227" i="8"/>
  <c r="AC1228" i="8"/>
  <c r="AC1229" i="8"/>
  <c r="AC1230" i="8"/>
  <c r="AC1231" i="8"/>
  <c r="AC1232" i="8"/>
  <c r="AC1233" i="8"/>
  <c r="AC1234" i="8"/>
  <c r="AC1235" i="8"/>
  <c r="AC1236" i="8"/>
  <c r="AC1237" i="8"/>
  <c r="AC1238" i="8"/>
  <c r="AC1239" i="8"/>
  <c r="AC1240" i="8"/>
  <c r="AC1241" i="8"/>
  <c r="AC1242" i="8"/>
  <c r="AC1243" i="8"/>
  <c r="AC1244" i="8"/>
  <c r="AC1245" i="8"/>
  <c r="AC1246" i="8"/>
  <c r="AC1247" i="8"/>
  <c r="AC1248" i="8"/>
  <c r="AC1249" i="8"/>
  <c r="AC1250" i="8"/>
  <c r="AC1251" i="8"/>
  <c r="AC1252" i="8"/>
  <c r="AC1253" i="8"/>
  <c r="AC1254" i="8"/>
  <c r="AC1255" i="8"/>
  <c r="AC1256" i="8"/>
  <c r="AC1257" i="8"/>
  <c r="AC1258" i="8"/>
  <c r="AC1259" i="8"/>
  <c r="AC1260" i="8"/>
  <c r="AC1261" i="8"/>
  <c r="AC1262" i="8"/>
  <c r="AC1263" i="8"/>
  <c r="AC1264" i="8"/>
  <c r="AC1265" i="8"/>
  <c r="AC1266" i="8"/>
  <c r="AC1267" i="8"/>
  <c r="AC1268" i="8"/>
  <c r="AC1269" i="8"/>
  <c r="AC1270" i="8"/>
  <c r="AC1271" i="8"/>
  <c r="AC1272" i="8"/>
  <c r="AC1273" i="8"/>
  <c r="AC1274" i="8"/>
  <c r="AC1275" i="8"/>
  <c r="AC1276" i="8"/>
  <c r="AC1277" i="8"/>
  <c r="AC1278" i="8"/>
  <c r="AC1279" i="8"/>
  <c r="AC1280" i="8"/>
  <c r="AC1281" i="8"/>
  <c r="AC1282" i="8"/>
  <c r="AC1283" i="8"/>
  <c r="AC1284" i="8"/>
  <c r="AC1285" i="8"/>
  <c r="AC1286" i="8"/>
  <c r="AC1287" i="8"/>
  <c r="AC1288" i="8"/>
  <c r="AC1289" i="8"/>
  <c r="AC1290" i="8"/>
  <c r="AC1291" i="8"/>
  <c r="AC1292" i="8"/>
  <c r="AC1293" i="8"/>
  <c r="AC1294" i="8"/>
  <c r="AC1295" i="8"/>
  <c r="AC1296" i="8"/>
  <c r="AC1297" i="8"/>
  <c r="AC1298" i="8"/>
  <c r="AC1299" i="8"/>
  <c r="AC1300" i="8"/>
  <c r="AC1301" i="8"/>
  <c r="AC1302" i="8"/>
  <c r="AC1303" i="8"/>
  <c r="AC1304" i="8"/>
  <c r="AC1305" i="8"/>
  <c r="AC1306" i="8"/>
  <c r="AC1307" i="8"/>
  <c r="AC1308" i="8"/>
  <c r="AC1309" i="8"/>
  <c r="AC1310" i="8"/>
  <c r="AC1311" i="8"/>
  <c r="AC1312" i="8"/>
  <c r="AC1313" i="8"/>
  <c r="AC1314" i="8"/>
  <c r="AC1315" i="8"/>
  <c r="AC1316" i="8"/>
  <c r="AC1317" i="8"/>
  <c r="AC1318" i="8"/>
  <c r="AC1319" i="8"/>
  <c r="AC1320" i="8"/>
  <c r="AC1321" i="8"/>
  <c r="AC1322" i="8"/>
  <c r="AC1323" i="8"/>
  <c r="AC1324" i="8"/>
  <c r="AC1325" i="8"/>
  <c r="AC1326" i="8"/>
  <c r="AC1327" i="8"/>
  <c r="AC1328" i="8"/>
  <c r="AC1329" i="8"/>
  <c r="AC1330" i="8"/>
  <c r="AC1331" i="8"/>
  <c r="AC1332" i="8"/>
  <c r="AC1333" i="8"/>
  <c r="AC1334" i="8"/>
  <c r="AC1335" i="8"/>
  <c r="AC1336" i="8"/>
  <c r="AC1337" i="8"/>
  <c r="AC1338" i="8"/>
  <c r="AC1339" i="8"/>
  <c r="AC1340" i="8"/>
  <c r="AC1341" i="8"/>
  <c r="AC1342" i="8"/>
  <c r="AC1343" i="8"/>
  <c r="AC1344" i="8"/>
  <c r="AC1345" i="8"/>
  <c r="AC1346" i="8"/>
  <c r="AC1347" i="8"/>
  <c r="AC1348" i="8"/>
  <c r="AC1349" i="8"/>
  <c r="AC1350" i="8"/>
  <c r="AC1351" i="8"/>
  <c r="AC1352" i="8"/>
  <c r="AC1353" i="8"/>
  <c r="AC1354" i="8"/>
  <c r="AC1355" i="8"/>
  <c r="AC1356" i="8"/>
  <c r="AC1357" i="8"/>
  <c r="AC1358" i="8"/>
  <c r="AC1359" i="8"/>
  <c r="AC1360" i="8"/>
  <c r="AC1361" i="8"/>
  <c r="AC1362" i="8"/>
  <c r="AC1363" i="8"/>
  <c r="AC1364" i="8"/>
  <c r="AC1365" i="8"/>
  <c r="AC1366" i="8"/>
  <c r="AC1367" i="8"/>
  <c r="AC1368" i="8"/>
  <c r="AC1369" i="8"/>
  <c r="AC1370" i="8"/>
  <c r="AC1371" i="8"/>
  <c r="AC1372" i="8"/>
  <c r="AC1373" i="8"/>
  <c r="AC1374" i="8"/>
  <c r="AC1375" i="8"/>
  <c r="AC1376" i="8"/>
  <c r="AC1377" i="8"/>
  <c r="AC1378" i="8"/>
  <c r="AC1379" i="8"/>
  <c r="AC1380" i="8"/>
  <c r="AC1381" i="8"/>
  <c r="AC1382" i="8"/>
  <c r="AC1383" i="8"/>
  <c r="AC1384" i="8"/>
  <c r="AC1385" i="8"/>
  <c r="AC1386" i="8"/>
  <c r="AC1387" i="8"/>
  <c r="AC1388" i="8"/>
  <c r="AC1389" i="8"/>
  <c r="AC1390" i="8"/>
  <c r="AC1391" i="8"/>
  <c r="AC1392" i="8"/>
  <c r="AC1393" i="8"/>
  <c r="AC1394" i="8"/>
  <c r="AC1395" i="8"/>
  <c r="AC1396" i="8"/>
  <c r="AC1397" i="8"/>
  <c r="AC1398" i="8"/>
  <c r="AC1399" i="8"/>
  <c r="AC1400" i="8"/>
  <c r="AC1401" i="8"/>
  <c r="AC1402" i="8"/>
  <c r="AC1403" i="8"/>
  <c r="AC1404" i="8"/>
  <c r="AC1405" i="8"/>
  <c r="AC1406" i="8"/>
  <c r="AC1407" i="8"/>
  <c r="AC1408" i="8"/>
  <c r="AC1409" i="8"/>
  <c r="AC1410" i="8"/>
  <c r="AC1411" i="8"/>
  <c r="AC1412" i="8"/>
  <c r="AC1413" i="8"/>
  <c r="AC1414" i="8"/>
  <c r="AC1415" i="8"/>
  <c r="AC1416" i="8"/>
  <c r="AC1417" i="8"/>
  <c r="AC1418" i="8"/>
  <c r="AC1419" i="8"/>
  <c r="AC1420" i="8"/>
  <c r="AC1421" i="8"/>
  <c r="AC1422" i="8"/>
  <c r="AC1423" i="8"/>
  <c r="AC1424" i="8"/>
  <c r="AC1425" i="8"/>
  <c r="AC1426" i="8"/>
  <c r="AC1427" i="8"/>
  <c r="AC1428" i="8"/>
  <c r="AC1429" i="8"/>
  <c r="AC1430" i="8"/>
  <c r="AC1431" i="8"/>
  <c r="AC1432" i="8"/>
  <c r="AC1433" i="8"/>
  <c r="AC1434" i="8"/>
  <c r="AC1435" i="8"/>
  <c r="AC1436" i="8"/>
  <c r="AC1437" i="8"/>
  <c r="AC1438" i="8"/>
  <c r="AC1439" i="8"/>
  <c r="AC1440" i="8"/>
  <c r="AC1441" i="8"/>
  <c r="AC1442" i="8"/>
  <c r="AC1443" i="8"/>
  <c r="AC1444" i="8"/>
  <c r="AC1445" i="8"/>
  <c r="AC1446" i="8"/>
  <c r="AC1447" i="8"/>
  <c r="AC1448" i="8"/>
  <c r="AC1449" i="8"/>
  <c r="AC1450" i="8"/>
  <c r="AC1451" i="8"/>
  <c r="AC1452" i="8"/>
  <c r="AC1453" i="8"/>
  <c r="AC1454" i="8"/>
  <c r="AC1455" i="8"/>
  <c r="AC1456" i="8"/>
  <c r="AC1457" i="8"/>
  <c r="AC1458" i="8"/>
  <c r="AC1459" i="8"/>
  <c r="AC1460" i="8"/>
  <c r="AC1461" i="8"/>
  <c r="AC1462" i="8"/>
  <c r="AC1463" i="8"/>
  <c r="AC1464" i="8"/>
  <c r="AC1465" i="8"/>
  <c r="AC1466" i="8"/>
  <c r="AC1467" i="8"/>
  <c r="AC1468" i="8"/>
  <c r="AC1469" i="8"/>
  <c r="AC1470" i="8"/>
  <c r="AC1471" i="8"/>
  <c r="AC1472" i="8"/>
  <c r="AC1473" i="8"/>
  <c r="AC1474" i="8"/>
  <c r="AC1475" i="8"/>
  <c r="AC1476" i="8"/>
  <c r="AC1477" i="8"/>
  <c r="AC1478" i="8"/>
  <c r="AC1479" i="8"/>
  <c r="AC1480" i="8"/>
  <c r="AC1481" i="8"/>
  <c r="AC1482" i="8"/>
  <c r="AC1483" i="8"/>
  <c r="AC1484" i="8"/>
  <c r="AC1485" i="8"/>
  <c r="AC1486" i="8"/>
  <c r="AC1487" i="8"/>
  <c r="AC1488" i="8"/>
  <c r="AC1489" i="8"/>
  <c r="AC1490" i="8"/>
  <c r="AC1491" i="8"/>
  <c r="AC1492" i="8"/>
  <c r="AC1493" i="8"/>
  <c r="AC1494" i="8"/>
  <c r="AC1495" i="8"/>
  <c r="AC1496" i="8"/>
  <c r="AC1497" i="8"/>
  <c r="AC1498" i="8"/>
  <c r="AC1499" i="8"/>
  <c r="AC1500" i="8"/>
  <c r="AC1501" i="8"/>
  <c r="AC1502" i="8"/>
  <c r="AC1503" i="8"/>
  <c r="AC1504" i="8"/>
  <c r="AC1505" i="8"/>
  <c r="AC1506" i="8"/>
  <c r="AC1507" i="8"/>
  <c r="AC1508" i="8"/>
  <c r="AC1509" i="8"/>
  <c r="AC1510" i="8"/>
  <c r="AC1511" i="8"/>
  <c r="AC1512" i="8"/>
  <c r="AC1513" i="8"/>
  <c r="AC1514" i="8"/>
  <c r="AC1515" i="8"/>
  <c r="AC1516" i="8"/>
  <c r="AC1517" i="8"/>
  <c r="AC1518" i="8"/>
  <c r="AC1519" i="8"/>
  <c r="AC1520" i="8"/>
  <c r="AC1521" i="8"/>
  <c r="AC1522" i="8"/>
  <c r="AC1523" i="8"/>
  <c r="AC1524" i="8"/>
  <c r="AC1525" i="8"/>
  <c r="AC1526" i="8"/>
  <c r="AC1527" i="8"/>
  <c r="AC1528" i="8"/>
  <c r="AC1529" i="8"/>
  <c r="AC1530" i="8"/>
  <c r="AC1531" i="8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BL6" i="9"/>
  <c r="D54" i="8"/>
  <c r="BM6" i="9"/>
  <c r="E54" i="8"/>
  <c r="BN6" i="9"/>
  <c r="F54" i="8"/>
  <c r="BO6" i="9"/>
  <c r="G54" i="8"/>
  <c r="BP6" i="9"/>
  <c r="H54" i="8"/>
  <c r="BQ6" i="9"/>
  <c r="I54" i="8"/>
  <c r="BR6" i="9"/>
  <c r="J54" i="8"/>
  <c r="BS6" i="9"/>
  <c r="K54" i="8"/>
  <c r="BT6" i="9"/>
  <c r="L54" i="8"/>
  <c r="BU6" i="9"/>
  <c r="M54" i="8"/>
  <c r="BV6" i="9"/>
  <c r="N54" i="8"/>
  <c r="BW6" i="9"/>
  <c r="O54" i="8"/>
  <c r="BX6" i="9"/>
  <c r="P54" i="8"/>
  <c r="BY6" i="9"/>
  <c r="Q54" i="8"/>
  <c r="BZ6" i="9"/>
  <c r="R54" i="8"/>
  <c r="CA6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BL8" i="9"/>
  <c r="BM8" i="9"/>
  <c r="BN8" i="9"/>
  <c r="BO8" i="9"/>
  <c r="BP8" i="9"/>
  <c r="BQ8" i="9"/>
  <c r="BR8" i="9"/>
  <c r="BS8" i="9"/>
  <c r="BT8" i="9"/>
  <c r="BU8" i="9"/>
  <c r="BV8" i="9"/>
  <c r="BW8" i="9"/>
  <c r="O99" i="8"/>
  <c r="BX8" i="9"/>
  <c r="BY8" i="9"/>
  <c r="BZ8" i="9"/>
  <c r="CA8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Q199" i="8"/>
  <c r="BZ12" i="9"/>
  <c r="R199" i="8"/>
  <c r="CA12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Q269" i="8"/>
  <c r="BZ15" i="9"/>
  <c r="R269" i="8"/>
  <c r="CA15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Q346" i="8"/>
  <c r="BZ18" i="9"/>
  <c r="R346" i="8"/>
  <c r="CA18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Q391" i="8"/>
  <c r="BZ20" i="9"/>
  <c r="R391" i="8"/>
  <c r="CA20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Q415" i="8"/>
  <c r="BZ21" i="9"/>
  <c r="R415" i="8"/>
  <c r="CA21" i="9"/>
  <c r="BK22" i="9"/>
  <c r="BL22" i="9"/>
  <c r="D438" i="8"/>
  <c r="BM22" i="9"/>
  <c r="E438" i="8"/>
  <c r="BN22" i="9"/>
  <c r="F438" i="8"/>
  <c r="BO22" i="9"/>
  <c r="G438" i="8"/>
  <c r="BP22" i="9"/>
  <c r="H438" i="8"/>
  <c r="BQ22" i="9"/>
  <c r="I438" i="8"/>
  <c r="BR22" i="9"/>
  <c r="J438" i="8"/>
  <c r="BS22" i="9"/>
  <c r="K438" i="8"/>
  <c r="BT22" i="9"/>
  <c r="L438" i="8"/>
  <c r="BU22" i="9"/>
  <c r="M438" i="8"/>
  <c r="BV22" i="9"/>
  <c r="N438" i="8"/>
  <c r="BW22" i="9"/>
  <c r="O438" i="8"/>
  <c r="BX22" i="9"/>
  <c r="P438" i="8"/>
  <c r="BY22" i="9"/>
  <c r="Q438" i="8"/>
  <c r="BZ22" i="9"/>
  <c r="R438" i="8"/>
  <c r="CA22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Q484" i="8"/>
  <c r="BZ24" i="9"/>
  <c r="R484" i="8"/>
  <c r="CA24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Q509" i="8"/>
  <c r="BZ25" i="9"/>
  <c r="R509" i="8"/>
  <c r="CA25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Q534" i="8"/>
  <c r="BZ26" i="9"/>
  <c r="R534" i="8"/>
  <c r="CA26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Q587" i="8"/>
  <c r="BZ28" i="9"/>
  <c r="R587" i="8"/>
  <c r="CA28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Q615" i="8"/>
  <c r="BZ29" i="9"/>
  <c r="R615" i="8"/>
  <c r="CA29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Q641" i="8"/>
  <c r="BZ30" i="9"/>
  <c r="R641" i="8"/>
  <c r="CA30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Q669" i="8"/>
  <c r="BZ31" i="9"/>
  <c r="R669" i="8"/>
  <c r="CA31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Q697" i="8"/>
  <c r="BZ32" i="9"/>
  <c r="R697" i="8"/>
  <c r="CA32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36" i="8"/>
  <c r="AA337" i="8"/>
  <c r="AA338" i="8"/>
  <c r="AA339" i="8"/>
  <c r="AA340" i="8"/>
  <c r="AA341" i="8"/>
  <c r="AA342" i="8"/>
  <c r="AA343" i="8"/>
  <c r="AA344" i="8"/>
  <c r="AA345" i="8"/>
  <c r="AA346" i="8"/>
  <c r="AA347" i="8"/>
  <c r="AA348" i="8"/>
  <c r="AA349" i="8"/>
  <c r="AA350" i="8"/>
  <c r="AA351" i="8"/>
  <c r="AA352" i="8"/>
  <c r="AA353" i="8"/>
  <c r="AA354" i="8"/>
  <c r="AA355" i="8"/>
  <c r="AA356" i="8"/>
  <c r="AA357" i="8"/>
  <c r="AA358" i="8"/>
  <c r="AA359" i="8"/>
  <c r="AA360" i="8"/>
  <c r="AA361" i="8"/>
  <c r="AA362" i="8"/>
  <c r="AA363" i="8"/>
  <c r="AA364" i="8"/>
  <c r="AA365" i="8"/>
  <c r="AA366" i="8"/>
  <c r="AA367" i="8"/>
  <c r="AA368" i="8"/>
  <c r="AA369" i="8"/>
  <c r="AA370" i="8"/>
  <c r="AA371" i="8"/>
  <c r="AA372" i="8"/>
  <c r="AA373" i="8"/>
  <c r="AA374" i="8"/>
  <c r="AA375" i="8"/>
  <c r="AA376" i="8"/>
  <c r="AA377" i="8"/>
  <c r="AA378" i="8"/>
  <c r="AA379" i="8"/>
  <c r="AA380" i="8"/>
  <c r="AA381" i="8"/>
  <c r="AA382" i="8"/>
  <c r="AA383" i="8"/>
  <c r="AA384" i="8"/>
  <c r="AA385" i="8"/>
  <c r="AA386" i="8"/>
  <c r="AA387" i="8"/>
  <c r="AA388" i="8"/>
  <c r="AA389" i="8"/>
  <c r="AA390" i="8"/>
  <c r="AA391" i="8"/>
  <c r="AA392" i="8"/>
  <c r="AA393" i="8"/>
  <c r="AA394" i="8"/>
  <c r="AA395" i="8"/>
  <c r="AA396" i="8"/>
  <c r="AA397" i="8"/>
  <c r="AA398" i="8"/>
  <c r="AA399" i="8"/>
  <c r="AA400" i="8"/>
  <c r="AA401" i="8"/>
  <c r="AA402" i="8"/>
  <c r="AA403" i="8"/>
  <c r="AA404" i="8"/>
  <c r="AA405" i="8"/>
  <c r="AA406" i="8"/>
  <c r="AA407" i="8"/>
  <c r="AA408" i="8"/>
  <c r="AA409" i="8"/>
  <c r="AA410" i="8"/>
  <c r="AA411" i="8"/>
  <c r="AA412" i="8"/>
  <c r="AA413" i="8"/>
  <c r="AA414" i="8"/>
  <c r="AA415" i="8"/>
  <c r="AA416" i="8"/>
  <c r="AA417" i="8"/>
  <c r="AA418" i="8"/>
  <c r="AA419" i="8"/>
  <c r="AA420" i="8"/>
  <c r="AA421" i="8"/>
  <c r="AA422" i="8"/>
  <c r="AA423" i="8"/>
  <c r="AA424" i="8"/>
  <c r="AA425" i="8"/>
  <c r="AA426" i="8"/>
  <c r="AA427" i="8"/>
  <c r="AA428" i="8"/>
  <c r="AA429" i="8"/>
  <c r="AA430" i="8"/>
  <c r="AA431" i="8"/>
  <c r="AA432" i="8"/>
  <c r="AA433" i="8"/>
  <c r="AA434" i="8"/>
  <c r="AA435" i="8"/>
  <c r="AA436" i="8"/>
  <c r="AA437" i="8"/>
  <c r="AA438" i="8"/>
  <c r="AA439" i="8"/>
  <c r="AA440" i="8"/>
  <c r="AA441" i="8"/>
  <c r="AA442" i="8"/>
  <c r="AA443" i="8"/>
  <c r="AA444" i="8"/>
  <c r="AA445" i="8"/>
  <c r="AA446" i="8"/>
  <c r="AA447" i="8"/>
  <c r="AA448" i="8"/>
  <c r="AA449" i="8"/>
  <c r="AA450" i="8"/>
  <c r="AA451" i="8"/>
  <c r="AA452" i="8"/>
  <c r="AA453" i="8"/>
  <c r="AA454" i="8"/>
  <c r="AA455" i="8"/>
  <c r="AA456" i="8"/>
  <c r="AA457" i="8"/>
  <c r="AA458" i="8"/>
  <c r="AA459" i="8"/>
  <c r="AA460" i="8"/>
  <c r="AA461" i="8"/>
  <c r="AA462" i="8"/>
  <c r="AA463" i="8"/>
  <c r="AA464" i="8"/>
  <c r="AA465" i="8"/>
  <c r="AA466" i="8"/>
  <c r="AA467" i="8"/>
  <c r="AA468" i="8"/>
  <c r="AA469" i="8"/>
  <c r="AA470" i="8"/>
  <c r="AA471" i="8"/>
  <c r="AA472" i="8"/>
  <c r="AA473" i="8"/>
  <c r="AA474" i="8"/>
  <c r="AA475" i="8"/>
  <c r="AA476" i="8"/>
  <c r="AA477" i="8"/>
  <c r="AA478" i="8"/>
  <c r="AA479" i="8"/>
  <c r="AA480" i="8"/>
  <c r="AA481" i="8"/>
  <c r="AA482" i="8"/>
  <c r="AA483" i="8"/>
  <c r="AA484" i="8"/>
  <c r="AA485" i="8"/>
  <c r="AA486" i="8"/>
  <c r="AA487" i="8"/>
  <c r="AA488" i="8"/>
  <c r="AA489" i="8"/>
  <c r="AA490" i="8"/>
  <c r="AA491" i="8"/>
  <c r="AA492" i="8"/>
  <c r="AA493" i="8"/>
  <c r="AA494" i="8"/>
  <c r="AA495" i="8"/>
  <c r="AA496" i="8"/>
  <c r="AA497" i="8"/>
  <c r="AA498" i="8"/>
  <c r="AA499" i="8"/>
  <c r="AA500" i="8"/>
  <c r="AA501" i="8"/>
  <c r="AA502" i="8"/>
  <c r="AA503" i="8"/>
  <c r="AA504" i="8"/>
  <c r="AA505" i="8"/>
  <c r="AA506" i="8"/>
  <c r="AA507" i="8"/>
  <c r="AA508" i="8"/>
  <c r="AA509" i="8"/>
  <c r="AA510" i="8"/>
  <c r="AA511" i="8"/>
  <c r="AA512" i="8"/>
  <c r="AA513" i="8"/>
  <c r="AA514" i="8"/>
  <c r="AA515" i="8"/>
  <c r="AA516" i="8"/>
  <c r="AA517" i="8"/>
  <c r="AA518" i="8"/>
  <c r="AA519" i="8"/>
  <c r="AA520" i="8"/>
  <c r="AA521" i="8"/>
  <c r="AA522" i="8"/>
  <c r="AA523" i="8"/>
  <c r="AA524" i="8"/>
  <c r="AA525" i="8"/>
  <c r="AA526" i="8"/>
  <c r="AA527" i="8"/>
  <c r="AA528" i="8"/>
  <c r="AA529" i="8"/>
  <c r="AA530" i="8"/>
  <c r="AA531" i="8"/>
  <c r="AA532" i="8"/>
  <c r="AA533" i="8"/>
  <c r="AA534" i="8"/>
  <c r="AA535" i="8"/>
  <c r="AA536" i="8"/>
  <c r="AA537" i="8"/>
  <c r="AA538" i="8"/>
  <c r="AA539" i="8"/>
  <c r="AA540" i="8"/>
  <c r="AA541" i="8"/>
  <c r="AA542" i="8"/>
  <c r="AA543" i="8"/>
  <c r="AA544" i="8"/>
  <c r="AA545" i="8"/>
  <c r="AA546" i="8"/>
  <c r="AA547" i="8"/>
  <c r="AA548" i="8"/>
  <c r="AA549" i="8"/>
  <c r="AA550" i="8"/>
  <c r="AA551" i="8"/>
  <c r="AA552" i="8"/>
  <c r="AA553" i="8"/>
  <c r="AA554" i="8"/>
  <c r="AA555" i="8"/>
  <c r="AA556" i="8"/>
  <c r="AA557" i="8"/>
  <c r="AA558" i="8"/>
  <c r="AA559" i="8"/>
  <c r="AA560" i="8"/>
  <c r="AA561" i="8"/>
  <c r="AA562" i="8"/>
  <c r="AA563" i="8"/>
  <c r="AA564" i="8"/>
  <c r="AA565" i="8"/>
  <c r="AA566" i="8"/>
  <c r="AA567" i="8"/>
  <c r="AA568" i="8"/>
  <c r="AA569" i="8"/>
  <c r="AA570" i="8"/>
  <c r="AA571" i="8"/>
  <c r="AA572" i="8"/>
  <c r="AA573" i="8"/>
  <c r="AA574" i="8"/>
  <c r="AA575" i="8"/>
  <c r="AA576" i="8"/>
  <c r="AA577" i="8"/>
  <c r="AA578" i="8"/>
  <c r="AA579" i="8"/>
  <c r="AA580" i="8"/>
  <c r="AA581" i="8"/>
  <c r="AA582" i="8"/>
  <c r="AA583" i="8"/>
  <c r="AA584" i="8"/>
  <c r="AA585" i="8"/>
  <c r="AA586" i="8"/>
  <c r="AA587" i="8"/>
  <c r="AA588" i="8"/>
  <c r="AA589" i="8"/>
  <c r="AA590" i="8"/>
  <c r="AA591" i="8"/>
  <c r="AA592" i="8"/>
  <c r="AA593" i="8"/>
  <c r="AA594" i="8"/>
  <c r="AA595" i="8"/>
  <c r="AA596" i="8"/>
  <c r="AA597" i="8"/>
  <c r="AA598" i="8"/>
  <c r="AA599" i="8"/>
  <c r="AA600" i="8"/>
  <c r="AA601" i="8"/>
  <c r="AA602" i="8"/>
  <c r="AA603" i="8"/>
  <c r="AA604" i="8"/>
  <c r="AA605" i="8"/>
  <c r="AA606" i="8"/>
  <c r="AA607" i="8"/>
  <c r="AA608" i="8"/>
  <c r="AA609" i="8"/>
  <c r="AA610" i="8"/>
  <c r="AA611" i="8"/>
  <c r="AA612" i="8"/>
  <c r="AA613" i="8"/>
  <c r="AA614" i="8"/>
  <c r="AA615" i="8"/>
  <c r="AA616" i="8"/>
  <c r="AA617" i="8"/>
  <c r="AA618" i="8"/>
  <c r="AA619" i="8"/>
  <c r="AA620" i="8"/>
  <c r="AA621" i="8"/>
  <c r="AA622" i="8"/>
  <c r="AA623" i="8"/>
  <c r="AA624" i="8"/>
  <c r="AA625" i="8"/>
  <c r="AA626" i="8"/>
  <c r="AA627" i="8"/>
  <c r="AA628" i="8"/>
  <c r="AA629" i="8"/>
  <c r="AA630" i="8"/>
  <c r="AA631" i="8"/>
  <c r="AA632" i="8"/>
  <c r="AA633" i="8"/>
  <c r="AA634" i="8"/>
  <c r="AA635" i="8"/>
  <c r="AA636" i="8"/>
  <c r="AA637" i="8"/>
  <c r="AA638" i="8"/>
  <c r="AA639" i="8"/>
  <c r="AA640" i="8"/>
  <c r="AA641" i="8"/>
  <c r="AA642" i="8"/>
  <c r="AA643" i="8"/>
  <c r="AA644" i="8"/>
  <c r="AA645" i="8"/>
  <c r="AA646" i="8"/>
  <c r="AA647" i="8"/>
  <c r="AA648" i="8"/>
  <c r="AA649" i="8"/>
  <c r="AA650" i="8"/>
  <c r="AA651" i="8"/>
  <c r="AA652" i="8"/>
  <c r="AA653" i="8"/>
  <c r="AA654" i="8"/>
  <c r="AA655" i="8"/>
  <c r="AA656" i="8"/>
  <c r="AA657" i="8"/>
  <c r="AA658" i="8"/>
  <c r="AA659" i="8"/>
  <c r="AA660" i="8"/>
  <c r="AA661" i="8"/>
  <c r="AA662" i="8"/>
  <c r="AA663" i="8"/>
  <c r="AA664" i="8"/>
  <c r="AA665" i="8"/>
  <c r="AA666" i="8"/>
  <c r="AA667" i="8"/>
  <c r="AA668" i="8"/>
  <c r="AA669" i="8"/>
  <c r="AA670" i="8"/>
  <c r="AA671" i="8"/>
  <c r="AA672" i="8"/>
  <c r="AA673" i="8"/>
  <c r="AA674" i="8"/>
  <c r="AA675" i="8"/>
  <c r="AA676" i="8"/>
  <c r="AA677" i="8"/>
  <c r="AA678" i="8"/>
  <c r="AA679" i="8"/>
  <c r="AA680" i="8"/>
  <c r="AA681" i="8"/>
  <c r="AA682" i="8"/>
  <c r="AA683" i="8"/>
  <c r="AA684" i="8"/>
  <c r="AA685" i="8"/>
  <c r="AA686" i="8"/>
  <c r="AA687" i="8"/>
  <c r="AA688" i="8"/>
  <c r="AA689" i="8"/>
  <c r="AA690" i="8"/>
  <c r="AA691" i="8"/>
  <c r="AA692" i="8"/>
  <c r="AA693" i="8"/>
  <c r="AA694" i="8"/>
  <c r="AA695" i="8"/>
  <c r="AA696" i="8"/>
  <c r="AA697" i="8"/>
  <c r="AA698" i="8"/>
  <c r="AA699" i="8"/>
  <c r="AA700" i="8"/>
  <c r="AA701" i="8"/>
  <c r="AA702" i="8"/>
  <c r="AA703" i="8"/>
  <c r="AA704" i="8"/>
  <c r="AA705" i="8"/>
  <c r="AA706" i="8"/>
  <c r="AA707" i="8"/>
  <c r="AA708" i="8"/>
  <c r="AA709" i="8"/>
  <c r="AA710" i="8"/>
  <c r="AA711" i="8"/>
  <c r="AA712" i="8"/>
  <c r="AA713" i="8"/>
  <c r="AA714" i="8"/>
  <c r="AA715" i="8"/>
  <c r="AA716" i="8"/>
  <c r="AA717" i="8"/>
  <c r="AA718" i="8"/>
  <c r="AA719" i="8"/>
  <c r="AA720" i="8"/>
  <c r="AA721" i="8"/>
  <c r="AA722" i="8"/>
  <c r="AA723" i="8"/>
  <c r="AA724" i="8"/>
  <c r="AA725" i="8"/>
  <c r="AA726" i="8"/>
  <c r="AA727" i="8"/>
  <c r="AA728" i="8"/>
  <c r="AA729" i="8"/>
  <c r="AA730" i="8"/>
  <c r="AA731" i="8"/>
  <c r="AA732" i="8"/>
  <c r="AA733" i="8"/>
  <c r="AA734" i="8"/>
  <c r="AA735" i="8"/>
  <c r="AA736" i="8"/>
  <c r="AA737" i="8"/>
  <c r="AA738" i="8"/>
  <c r="AA739" i="8"/>
  <c r="AA740" i="8"/>
  <c r="AA741" i="8"/>
  <c r="AA742" i="8"/>
  <c r="AA743" i="8"/>
  <c r="AA744" i="8"/>
  <c r="AA745" i="8"/>
  <c r="AA746" i="8"/>
  <c r="AA747" i="8"/>
  <c r="AA748" i="8"/>
  <c r="AA749" i="8"/>
  <c r="AA750" i="8"/>
  <c r="AA751" i="8"/>
  <c r="AA752" i="8"/>
  <c r="AA753" i="8"/>
  <c r="AA754" i="8"/>
  <c r="AA755" i="8"/>
  <c r="AA756" i="8"/>
  <c r="AA757" i="8"/>
  <c r="AA758" i="8"/>
  <c r="AA759" i="8"/>
  <c r="AA760" i="8"/>
  <c r="AA761" i="8"/>
  <c r="AA762" i="8"/>
  <c r="AA763" i="8"/>
  <c r="AA764" i="8"/>
  <c r="AA765" i="8"/>
  <c r="AA766" i="8"/>
  <c r="AA767" i="8"/>
  <c r="AA768" i="8"/>
  <c r="AA769" i="8"/>
  <c r="AA770" i="8"/>
  <c r="AA771" i="8"/>
  <c r="AA772" i="8"/>
  <c r="AA773" i="8"/>
  <c r="AA774" i="8"/>
  <c r="AA775" i="8"/>
  <c r="AA776" i="8"/>
  <c r="AA777" i="8"/>
  <c r="AA778" i="8"/>
  <c r="AA779" i="8"/>
  <c r="AA780" i="8"/>
  <c r="AA781" i="8"/>
  <c r="AA782" i="8"/>
  <c r="AA783" i="8"/>
  <c r="AA784" i="8"/>
  <c r="AA785" i="8"/>
  <c r="AA786" i="8"/>
  <c r="AA787" i="8"/>
  <c r="AA788" i="8"/>
  <c r="AA789" i="8"/>
  <c r="AA790" i="8"/>
  <c r="AA791" i="8"/>
  <c r="AA792" i="8"/>
  <c r="AA793" i="8"/>
  <c r="AA794" i="8"/>
  <c r="AA795" i="8"/>
  <c r="AA796" i="8"/>
  <c r="AA797" i="8"/>
  <c r="AA798" i="8"/>
  <c r="AA799" i="8"/>
  <c r="AA800" i="8"/>
  <c r="AA801" i="8"/>
  <c r="AA802" i="8"/>
  <c r="AA803" i="8"/>
  <c r="AA804" i="8"/>
  <c r="AA805" i="8"/>
  <c r="AA806" i="8"/>
  <c r="AA807" i="8"/>
  <c r="AA808" i="8"/>
  <c r="AA809" i="8"/>
  <c r="AA810" i="8"/>
  <c r="AA811" i="8"/>
  <c r="AA812" i="8"/>
  <c r="AA813" i="8"/>
  <c r="AA814" i="8"/>
  <c r="AA815" i="8"/>
  <c r="AA816" i="8"/>
  <c r="AA817" i="8"/>
  <c r="AA818" i="8"/>
  <c r="AA819" i="8"/>
  <c r="AA820" i="8"/>
  <c r="AA821" i="8"/>
  <c r="AA822" i="8"/>
  <c r="AA823" i="8"/>
  <c r="AA824" i="8"/>
  <c r="AA825" i="8"/>
  <c r="AA826" i="8"/>
  <c r="AA827" i="8"/>
  <c r="AA828" i="8"/>
  <c r="AA829" i="8"/>
  <c r="AA830" i="8"/>
  <c r="AA831" i="8"/>
  <c r="AA832" i="8"/>
  <c r="AA833" i="8"/>
  <c r="AA834" i="8"/>
  <c r="AA835" i="8"/>
  <c r="AA836" i="8"/>
  <c r="AA837" i="8"/>
  <c r="AA838" i="8"/>
  <c r="AA839" i="8"/>
  <c r="AA840" i="8"/>
  <c r="AA841" i="8"/>
  <c r="AA842" i="8"/>
  <c r="AA843" i="8"/>
  <c r="AA844" i="8"/>
  <c r="AA845" i="8"/>
  <c r="AA846" i="8"/>
  <c r="AA847" i="8"/>
  <c r="AA848" i="8"/>
  <c r="AA849" i="8"/>
  <c r="AA850" i="8"/>
  <c r="AA851" i="8"/>
  <c r="AA852" i="8"/>
  <c r="AA853" i="8"/>
  <c r="AA854" i="8"/>
  <c r="AA855" i="8"/>
  <c r="AA856" i="8"/>
  <c r="AA857" i="8"/>
  <c r="AA858" i="8"/>
  <c r="AA859" i="8"/>
  <c r="AA860" i="8"/>
  <c r="AA861" i="8"/>
  <c r="AA862" i="8"/>
  <c r="AA863" i="8"/>
  <c r="AA864" i="8"/>
  <c r="AA865" i="8"/>
  <c r="AA866" i="8"/>
  <c r="AA867" i="8"/>
  <c r="AA868" i="8"/>
  <c r="AA869" i="8"/>
  <c r="AA870" i="8"/>
  <c r="AA871" i="8"/>
  <c r="AA872" i="8"/>
  <c r="AA873" i="8"/>
  <c r="AA874" i="8"/>
  <c r="AA875" i="8"/>
  <c r="AA876" i="8"/>
  <c r="AA877" i="8"/>
  <c r="AA878" i="8"/>
  <c r="AA879" i="8"/>
  <c r="AA880" i="8"/>
  <c r="AA881" i="8"/>
  <c r="AA882" i="8"/>
  <c r="AA883" i="8"/>
  <c r="AA884" i="8"/>
  <c r="AA885" i="8"/>
  <c r="AA886" i="8"/>
  <c r="AA887" i="8"/>
  <c r="AA888" i="8"/>
  <c r="AA889" i="8"/>
  <c r="AA890" i="8"/>
  <c r="AA891" i="8"/>
  <c r="AA892" i="8"/>
  <c r="AA893" i="8"/>
  <c r="AA894" i="8"/>
  <c r="AA895" i="8"/>
  <c r="AA896" i="8"/>
  <c r="AA897" i="8"/>
  <c r="AA898" i="8"/>
  <c r="AA899" i="8"/>
  <c r="AA900" i="8"/>
  <c r="AA901" i="8"/>
  <c r="AA902" i="8"/>
  <c r="AA903" i="8"/>
  <c r="AA904" i="8"/>
  <c r="AA905" i="8"/>
  <c r="AA906" i="8"/>
  <c r="AA907" i="8"/>
  <c r="AA908" i="8"/>
  <c r="AA909" i="8"/>
  <c r="AA910" i="8"/>
  <c r="AA911" i="8"/>
  <c r="AA912" i="8"/>
  <c r="AA913" i="8"/>
  <c r="AA914" i="8"/>
  <c r="AA915" i="8"/>
  <c r="AA916" i="8"/>
  <c r="AA917" i="8"/>
  <c r="AA918" i="8"/>
  <c r="AA919" i="8"/>
  <c r="AA920" i="8"/>
  <c r="AA921" i="8"/>
  <c r="AA922" i="8"/>
  <c r="AA923" i="8"/>
  <c r="AA924" i="8"/>
  <c r="AA925" i="8"/>
  <c r="AA926" i="8"/>
  <c r="AA927" i="8"/>
  <c r="AA928" i="8"/>
  <c r="AA929" i="8"/>
  <c r="AA930" i="8"/>
  <c r="AA931" i="8"/>
  <c r="AA932" i="8"/>
  <c r="AA933" i="8"/>
  <c r="AA934" i="8"/>
  <c r="AA935" i="8"/>
  <c r="AA936" i="8"/>
  <c r="AA937" i="8"/>
  <c r="AA938" i="8"/>
  <c r="AA939" i="8"/>
  <c r="AA940" i="8"/>
  <c r="AA941" i="8"/>
  <c r="AA942" i="8"/>
  <c r="AA943" i="8"/>
  <c r="AA944" i="8"/>
  <c r="AA945" i="8"/>
  <c r="AA946" i="8"/>
  <c r="AA947" i="8"/>
  <c r="AA948" i="8"/>
  <c r="AA949" i="8"/>
  <c r="AA950" i="8"/>
  <c r="AA951" i="8"/>
  <c r="AA952" i="8"/>
  <c r="AA953" i="8"/>
  <c r="AA954" i="8"/>
  <c r="AA955" i="8"/>
  <c r="AA956" i="8"/>
  <c r="AA957" i="8"/>
  <c r="AA958" i="8"/>
  <c r="AA959" i="8"/>
  <c r="AA960" i="8"/>
  <c r="AA961" i="8"/>
  <c r="AA962" i="8"/>
  <c r="AA963" i="8"/>
  <c r="AA964" i="8"/>
  <c r="AA965" i="8"/>
  <c r="AA966" i="8"/>
  <c r="AA967" i="8"/>
  <c r="AA968" i="8"/>
  <c r="AA969" i="8"/>
  <c r="AA970" i="8"/>
  <c r="AA971" i="8"/>
  <c r="AA972" i="8"/>
  <c r="AA973" i="8"/>
  <c r="AA974" i="8"/>
  <c r="AA975" i="8"/>
  <c r="AA976" i="8"/>
  <c r="AA977" i="8"/>
  <c r="AA978" i="8"/>
  <c r="AA979" i="8"/>
  <c r="AA980" i="8"/>
  <c r="AA981" i="8"/>
  <c r="AA982" i="8"/>
  <c r="AA983" i="8"/>
  <c r="AA984" i="8"/>
  <c r="AA985" i="8"/>
  <c r="AA986" i="8"/>
  <c r="AA987" i="8"/>
  <c r="AA988" i="8"/>
  <c r="AA989" i="8"/>
  <c r="AA990" i="8"/>
  <c r="AA991" i="8"/>
  <c r="AA992" i="8"/>
  <c r="AA993" i="8"/>
  <c r="AA994" i="8"/>
  <c r="AA995" i="8"/>
  <c r="AA996" i="8"/>
  <c r="AA997" i="8"/>
  <c r="AA998" i="8"/>
  <c r="AA999" i="8"/>
  <c r="AA1000" i="8"/>
  <c r="AA1001" i="8"/>
  <c r="AA1002" i="8"/>
  <c r="AA1003" i="8"/>
  <c r="AA1004" i="8"/>
  <c r="AA1005" i="8"/>
  <c r="AA1006" i="8"/>
  <c r="AA1007" i="8"/>
  <c r="AA1008" i="8"/>
  <c r="AA1009" i="8"/>
  <c r="AA1010" i="8"/>
  <c r="AA1011" i="8"/>
  <c r="AA1012" i="8"/>
  <c r="AA1013" i="8"/>
  <c r="AA1014" i="8"/>
  <c r="AA1015" i="8"/>
  <c r="AA1016" i="8"/>
  <c r="AA1017" i="8"/>
  <c r="AA1018" i="8"/>
  <c r="AA1019" i="8"/>
  <c r="AA1020" i="8"/>
  <c r="AA1021" i="8"/>
  <c r="AA1022" i="8"/>
  <c r="AA1023" i="8"/>
  <c r="AA1024" i="8"/>
  <c r="AA1025" i="8"/>
  <c r="AA1026" i="8"/>
  <c r="AA1027" i="8"/>
  <c r="AA1028" i="8"/>
  <c r="AA1029" i="8"/>
  <c r="AA1030" i="8"/>
  <c r="AA1031" i="8"/>
  <c r="AA1032" i="8"/>
  <c r="AA1033" i="8"/>
  <c r="AA1034" i="8"/>
  <c r="AA1035" i="8"/>
  <c r="AA1036" i="8"/>
  <c r="AA1037" i="8"/>
  <c r="AA1038" i="8"/>
  <c r="AA1039" i="8"/>
  <c r="AA1040" i="8"/>
  <c r="AA1041" i="8"/>
  <c r="AA1042" i="8"/>
  <c r="AA1043" i="8"/>
  <c r="AA1044" i="8"/>
  <c r="AA1045" i="8"/>
  <c r="AA1046" i="8"/>
  <c r="AA1047" i="8"/>
  <c r="AA1048" i="8"/>
  <c r="AA1049" i="8"/>
  <c r="AA1050" i="8"/>
  <c r="AA1051" i="8"/>
  <c r="AA1052" i="8"/>
  <c r="AA1053" i="8"/>
  <c r="AA1054" i="8"/>
  <c r="AA1055" i="8"/>
  <c r="AA1056" i="8"/>
  <c r="AA1057" i="8"/>
  <c r="AA1058" i="8"/>
  <c r="AA1059" i="8"/>
  <c r="AA1060" i="8"/>
  <c r="AA1061" i="8"/>
  <c r="AA1062" i="8"/>
  <c r="AA1063" i="8"/>
  <c r="AA1064" i="8"/>
  <c r="AA1065" i="8"/>
  <c r="AA1066" i="8"/>
  <c r="AA1067" i="8"/>
  <c r="AA1068" i="8"/>
  <c r="AA1069" i="8"/>
  <c r="AA1070" i="8"/>
  <c r="AA1071" i="8"/>
  <c r="AA1072" i="8"/>
  <c r="AA1073" i="8"/>
  <c r="AA1074" i="8"/>
  <c r="AA1075" i="8"/>
  <c r="AA1076" i="8"/>
  <c r="AA1077" i="8"/>
  <c r="AA1078" i="8"/>
  <c r="AA1079" i="8"/>
  <c r="AA1080" i="8"/>
  <c r="AA1081" i="8"/>
  <c r="AA1082" i="8"/>
  <c r="AA1083" i="8"/>
  <c r="AA1084" i="8"/>
  <c r="AA1085" i="8"/>
  <c r="AA1086" i="8"/>
  <c r="AA1087" i="8"/>
  <c r="AA1088" i="8"/>
  <c r="AA1089" i="8"/>
  <c r="AA1090" i="8"/>
  <c r="AA1091" i="8"/>
  <c r="AA1092" i="8"/>
  <c r="AA1093" i="8"/>
  <c r="AA1094" i="8"/>
  <c r="AA1095" i="8"/>
  <c r="AA1096" i="8"/>
  <c r="AA1097" i="8"/>
  <c r="AA1098" i="8"/>
  <c r="AA1099" i="8"/>
  <c r="AA1100" i="8"/>
  <c r="AA1101" i="8"/>
  <c r="AA1102" i="8"/>
  <c r="AA1103" i="8"/>
  <c r="AA1104" i="8"/>
  <c r="AA1105" i="8"/>
  <c r="AA1106" i="8"/>
  <c r="AA1107" i="8"/>
  <c r="AA1108" i="8"/>
  <c r="AA1109" i="8"/>
  <c r="AA1110" i="8"/>
  <c r="AA1111" i="8"/>
  <c r="AA1112" i="8"/>
  <c r="AA1113" i="8"/>
  <c r="AA1114" i="8"/>
  <c r="AA1115" i="8"/>
  <c r="AA1116" i="8"/>
  <c r="AA1117" i="8"/>
  <c r="AA1118" i="8"/>
  <c r="AA1119" i="8"/>
  <c r="AA1120" i="8"/>
  <c r="AA1121" i="8"/>
  <c r="AA1122" i="8"/>
  <c r="AA1123" i="8"/>
  <c r="AA1124" i="8"/>
  <c r="AA1125" i="8"/>
  <c r="AA1126" i="8"/>
  <c r="AA1127" i="8"/>
  <c r="AA1128" i="8"/>
  <c r="AA1129" i="8"/>
  <c r="AA1130" i="8"/>
  <c r="AA1131" i="8"/>
  <c r="AA1132" i="8"/>
  <c r="AA1133" i="8"/>
  <c r="AA1134" i="8"/>
  <c r="AA1135" i="8"/>
  <c r="AA1136" i="8"/>
  <c r="AA1137" i="8"/>
  <c r="AA1138" i="8"/>
  <c r="AA1139" i="8"/>
  <c r="AA1140" i="8"/>
  <c r="AA1141" i="8"/>
  <c r="AA1142" i="8"/>
  <c r="AA1143" i="8"/>
  <c r="AA1144" i="8"/>
  <c r="AA1145" i="8"/>
  <c r="AA1146" i="8"/>
  <c r="AA1147" i="8"/>
  <c r="AA1148" i="8"/>
  <c r="AA1149" i="8"/>
  <c r="AA1150" i="8"/>
  <c r="AA1151" i="8"/>
  <c r="AA1152" i="8"/>
  <c r="AA1153" i="8"/>
  <c r="AA1154" i="8"/>
  <c r="AA1155" i="8"/>
  <c r="AA1156" i="8"/>
  <c r="AA1157" i="8"/>
  <c r="AA1158" i="8"/>
  <c r="AA1159" i="8"/>
  <c r="AA1160" i="8"/>
  <c r="AA1161" i="8"/>
  <c r="AA1162" i="8"/>
  <c r="AA1163" i="8"/>
  <c r="AA1164" i="8"/>
  <c r="AA1165" i="8"/>
  <c r="AA1166" i="8"/>
  <c r="AA1167" i="8"/>
  <c r="AA1168" i="8"/>
  <c r="AA1169" i="8"/>
  <c r="AA1170" i="8"/>
  <c r="AA1171" i="8"/>
  <c r="AA1172" i="8"/>
  <c r="AA1173" i="8"/>
  <c r="AA1174" i="8"/>
  <c r="AA1175" i="8"/>
  <c r="AA1176" i="8"/>
  <c r="AA1177" i="8"/>
  <c r="AA1178" i="8"/>
  <c r="AA1179" i="8"/>
  <c r="AA1180" i="8"/>
  <c r="AA1181" i="8"/>
  <c r="AA1182" i="8"/>
  <c r="AA1183" i="8"/>
  <c r="AA1184" i="8"/>
  <c r="AA1185" i="8"/>
  <c r="AA1186" i="8"/>
  <c r="AA1187" i="8"/>
  <c r="AA1188" i="8"/>
  <c r="AA1189" i="8"/>
  <c r="AA1190" i="8"/>
  <c r="AA1191" i="8"/>
  <c r="AA1192" i="8"/>
  <c r="AA1193" i="8"/>
  <c r="AA1194" i="8"/>
  <c r="AA1195" i="8"/>
  <c r="AA1196" i="8"/>
  <c r="AA1197" i="8"/>
  <c r="AA1198" i="8"/>
  <c r="AA1199" i="8"/>
  <c r="AA1200" i="8"/>
  <c r="AA1201" i="8"/>
  <c r="AA1202" i="8"/>
  <c r="AA1203" i="8"/>
  <c r="AA1204" i="8"/>
  <c r="AA1205" i="8"/>
  <c r="AA1206" i="8"/>
  <c r="AA1207" i="8"/>
  <c r="AA1208" i="8"/>
  <c r="AA1209" i="8"/>
  <c r="AA1210" i="8"/>
  <c r="AA1211" i="8"/>
  <c r="AA1212" i="8"/>
  <c r="AA1213" i="8"/>
  <c r="AA1214" i="8"/>
  <c r="AA1215" i="8"/>
  <c r="AA1216" i="8"/>
  <c r="AA1217" i="8"/>
  <c r="AA1218" i="8"/>
  <c r="AA1219" i="8"/>
  <c r="AA1220" i="8"/>
  <c r="AA1221" i="8"/>
  <c r="AA1222" i="8"/>
  <c r="AA1223" i="8"/>
  <c r="AA1224" i="8"/>
  <c r="AA1225" i="8"/>
  <c r="AA1226" i="8"/>
  <c r="AA1227" i="8"/>
  <c r="AA1228" i="8"/>
  <c r="AA1229" i="8"/>
  <c r="AA1230" i="8"/>
  <c r="AA1231" i="8"/>
  <c r="AA1232" i="8"/>
  <c r="AA1233" i="8"/>
  <c r="AA1234" i="8"/>
  <c r="AA1235" i="8"/>
  <c r="AA1236" i="8"/>
  <c r="AA1237" i="8"/>
  <c r="AA1238" i="8"/>
  <c r="AA1239" i="8"/>
  <c r="AA1240" i="8"/>
  <c r="AA1241" i="8"/>
  <c r="AA1242" i="8"/>
  <c r="AA1243" i="8"/>
  <c r="AA1244" i="8"/>
  <c r="AA1245" i="8"/>
  <c r="AA1246" i="8"/>
  <c r="AA1247" i="8"/>
  <c r="AA1248" i="8"/>
  <c r="AA1249" i="8"/>
  <c r="AA1250" i="8"/>
  <c r="AA1251" i="8"/>
  <c r="AA1252" i="8"/>
  <c r="AA1253" i="8"/>
  <c r="AA1254" i="8"/>
  <c r="AA1255" i="8"/>
  <c r="AA1256" i="8"/>
  <c r="AA1257" i="8"/>
  <c r="AA1258" i="8"/>
  <c r="AA1259" i="8"/>
  <c r="AA1260" i="8"/>
  <c r="AA1261" i="8"/>
  <c r="AA1262" i="8"/>
  <c r="AA1263" i="8"/>
  <c r="AA1264" i="8"/>
  <c r="AA1265" i="8"/>
  <c r="AA1266" i="8"/>
  <c r="AA1267" i="8"/>
  <c r="AA1268" i="8"/>
  <c r="AA1269" i="8"/>
  <c r="AA1270" i="8"/>
  <c r="AA1271" i="8"/>
  <c r="AA1272" i="8"/>
  <c r="AA1273" i="8"/>
  <c r="AA1274" i="8"/>
  <c r="AA1275" i="8"/>
  <c r="AA1276" i="8"/>
  <c r="AA1277" i="8"/>
  <c r="AA1278" i="8"/>
  <c r="AA1279" i="8"/>
  <c r="AA1280" i="8"/>
  <c r="AA1281" i="8"/>
  <c r="AA1282" i="8"/>
  <c r="AA1283" i="8"/>
  <c r="AA1284" i="8"/>
  <c r="AA1285" i="8"/>
  <c r="AA1286" i="8"/>
  <c r="AA1287" i="8"/>
  <c r="AA1288" i="8"/>
  <c r="AA1289" i="8"/>
  <c r="AA1290" i="8"/>
  <c r="AA1291" i="8"/>
  <c r="AA1292" i="8"/>
  <c r="AA1293" i="8"/>
  <c r="AA1294" i="8"/>
  <c r="AA1295" i="8"/>
  <c r="AA1296" i="8"/>
  <c r="AA1297" i="8"/>
  <c r="AA1298" i="8"/>
  <c r="AA1299" i="8"/>
  <c r="AA1300" i="8"/>
  <c r="AA1301" i="8"/>
  <c r="AA1302" i="8"/>
  <c r="AA1303" i="8"/>
  <c r="AA1304" i="8"/>
  <c r="AA1305" i="8"/>
  <c r="AA1306" i="8"/>
  <c r="AA1307" i="8"/>
  <c r="AA1308" i="8"/>
  <c r="AA1309" i="8"/>
  <c r="AA1310" i="8"/>
  <c r="AA1311" i="8"/>
  <c r="AA1312" i="8"/>
  <c r="AA1313" i="8"/>
  <c r="AA1314" i="8"/>
  <c r="AA1315" i="8"/>
  <c r="AA1316" i="8"/>
  <c r="AA1317" i="8"/>
  <c r="AA1318" i="8"/>
  <c r="AA1319" i="8"/>
  <c r="AA1320" i="8"/>
  <c r="AA1321" i="8"/>
  <c r="AA1322" i="8"/>
  <c r="AA1323" i="8"/>
  <c r="AA1324" i="8"/>
  <c r="AA1325" i="8"/>
  <c r="AA1326" i="8"/>
  <c r="AA1327" i="8"/>
  <c r="AA1328" i="8"/>
  <c r="AA1329" i="8"/>
  <c r="AA1330" i="8"/>
  <c r="AA1331" i="8"/>
  <c r="AA1332" i="8"/>
  <c r="AA1333" i="8"/>
  <c r="AA1334" i="8"/>
  <c r="AA1335" i="8"/>
  <c r="AA1336" i="8"/>
  <c r="AA1337" i="8"/>
  <c r="AA1338" i="8"/>
  <c r="AA1339" i="8"/>
  <c r="AA1340" i="8"/>
  <c r="AA1341" i="8"/>
  <c r="AA1342" i="8"/>
  <c r="AA1343" i="8"/>
  <c r="AA1344" i="8"/>
  <c r="AA1345" i="8"/>
  <c r="AA1346" i="8"/>
  <c r="AA1347" i="8"/>
  <c r="AA1348" i="8"/>
  <c r="AA1349" i="8"/>
  <c r="AA1350" i="8"/>
  <c r="AA1351" i="8"/>
  <c r="AA1352" i="8"/>
  <c r="AA1353" i="8"/>
  <c r="AA1354" i="8"/>
  <c r="AA1355" i="8"/>
  <c r="AA1356" i="8"/>
  <c r="AA1357" i="8"/>
  <c r="AA1358" i="8"/>
  <c r="AA1359" i="8"/>
  <c r="AA1360" i="8"/>
  <c r="AA1361" i="8"/>
  <c r="AA1362" i="8"/>
  <c r="AA1363" i="8"/>
  <c r="AA1364" i="8"/>
  <c r="AA1365" i="8"/>
  <c r="AA1366" i="8"/>
  <c r="AA1367" i="8"/>
  <c r="AA1368" i="8"/>
  <c r="AA1369" i="8"/>
  <c r="AA1370" i="8"/>
  <c r="AA1371" i="8"/>
  <c r="AA1372" i="8"/>
  <c r="AA1373" i="8"/>
  <c r="AA1374" i="8"/>
  <c r="AA1375" i="8"/>
  <c r="AA1376" i="8"/>
  <c r="AA1377" i="8"/>
  <c r="AA1378" i="8"/>
  <c r="AA1379" i="8"/>
  <c r="AA1380" i="8"/>
  <c r="AA1381" i="8"/>
  <c r="AA1382" i="8"/>
  <c r="AA1383" i="8"/>
  <c r="AA1384" i="8"/>
  <c r="AA1385" i="8"/>
  <c r="AA1386" i="8"/>
  <c r="AA1387" i="8"/>
  <c r="AA1388" i="8"/>
  <c r="AA1389" i="8"/>
  <c r="AA1390" i="8"/>
  <c r="AA1391" i="8"/>
  <c r="AA1392" i="8"/>
  <c r="AA1393" i="8"/>
  <c r="AA1394" i="8"/>
  <c r="AA1395" i="8"/>
  <c r="AA1396" i="8"/>
  <c r="AA1397" i="8"/>
  <c r="AA1398" i="8"/>
  <c r="AA1399" i="8"/>
  <c r="AA1400" i="8"/>
  <c r="AA1401" i="8"/>
  <c r="AA1402" i="8"/>
  <c r="AA1403" i="8"/>
  <c r="AA1404" i="8"/>
  <c r="AA1405" i="8"/>
  <c r="AA1406" i="8"/>
  <c r="AA1407" i="8"/>
  <c r="AA1408" i="8"/>
  <c r="AA1409" i="8"/>
  <c r="AA1410" i="8"/>
  <c r="AA1411" i="8"/>
  <c r="AA1412" i="8"/>
  <c r="AA1413" i="8"/>
  <c r="AA1414" i="8"/>
  <c r="AA1415" i="8"/>
  <c r="AA1416" i="8"/>
  <c r="AA1417" i="8"/>
  <c r="AA1418" i="8"/>
  <c r="AA1419" i="8"/>
  <c r="AA1420" i="8"/>
  <c r="AA1421" i="8"/>
  <c r="AA1422" i="8"/>
  <c r="AA1423" i="8"/>
  <c r="AA1424" i="8"/>
  <c r="AA1425" i="8"/>
  <c r="AA1426" i="8"/>
  <c r="AA1427" i="8"/>
  <c r="AA1428" i="8"/>
  <c r="AA1429" i="8"/>
  <c r="AA1430" i="8"/>
  <c r="AA1431" i="8"/>
  <c r="AA1432" i="8"/>
  <c r="AA1433" i="8"/>
  <c r="AA1434" i="8"/>
  <c r="AA1435" i="8"/>
  <c r="AA1436" i="8"/>
  <c r="AA1437" i="8"/>
  <c r="AA1438" i="8"/>
  <c r="AA1439" i="8"/>
  <c r="AA1440" i="8"/>
  <c r="AA1441" i="8"/>
  <c r="AA1442" i="8"/>
  <c r="AA1443" i="8"/>
  <c r="AA1444" i="8"/>
  <c r="AA1445" i="8"/>
  <c r="AA1446" i="8"/>
  <c r="AA1447" i="8"/>
  <c r="AA1448" i="8"/>
  <c r="AA1449" i="8"/>
  <c r="AA1450" i="8"/>
  <c r="AA1451" i="8"/>
  <c r="AA1452" i="8"/>
  <c r="AA1453" i="8"/>
  <c r="AA1454" i="8"/>
  <c r="AA1455" i="8"/>
  <c r="AA1456" i="8"/>
  <c r="AA1457" i="8"/>
  <c r="AA1458" i="8"/>
  <c r="AA1459" i="8"/>
  <c r="AA1460" i="8"/>
  <c r="AA1461" i="8"/>
  <c r="AA1462" i="8"/>
  <c r="AA1463" i="8"/>
  <c r="AA1464" i="8"/>
  <c r="AA1465" i="8"/>
  <c r="AA1466" i="8"/>
  <c r="AA1467" i="8"/>
  <c r="AA1468" i="8"/>
  <c r="AA1469" i="8"/>
  <c r="AA1470" i="8"/>
  <c r="AA1471" i="8"/>
  <c r="AA1472" i="8"/>
  <c r="AA1473" i="8"/>
  <c r="AA1474" i="8"/>
  <c r="AA1475" i="8"/>
  <c r="AA1476" i="8"/>
  <c r="AA1477" i="8"/>
  <c r="AA1478" i="8"/>
  <c r="AA1479" i="8"/>
  <c r="AA1480" i="8"/>
  <c r="AA1481" i="8"/>
  <c r="AA1482" i="8"/>
  <c r="AA1483" i="8"/>
  <c r="AA1484" i="8"/>
  <c r="AA1485" i="8"/>
  <c r="AA1486" i="8"/>
  <c r="AA1487" i="8"/>
  <c r="AA1488" i="8"/>
  <c r="AA1489" i="8"/>
  <c r="AA1490" i="8"/>
  <c r="AA1491" i="8"/>
  <c r="AA1492" i="8"/>
  <c r="AA1493" i="8"/>
  <c r="AA1494" i="8"/>
  <c r="AA1495" i="8"/>
  <c r="AA1496" i="8"/>
  <c r="AA1497" i="8"/>
  <c r="AA1498" i="8"/>
  <c r="AA1499" i="8"/>
  <c r="AA1500" i="8"/>
  <c r="AA1501" i="8"/>
  <c r="AA1502" i="8"/>
  <c r="AA1503" i="8"/>
  <c r="AA1504" i="8"/>
  <c r="AA1505" i="8"/>
  <c r="AA1506" i="8"/>
  <c r="AA1507" i="8"/>
  <c r="AA1508" i="8"/>
  <c r="AA1509" i="8"/>
  <c r="AA1510" i="8"/>
  <c r="AA1511" i="8"/>
  <c r="AA1512" i="8"/>
  <c r="AA1513" i="8"/>
  <c r="AA1514" i="8"/>
  <c r="AA1515" i="8"/>
  <c r="AA1516" i="8"/>
  <c r="AA1517" i="8"/>
  <c r="AA1518" i="8"/>
  <c r="AA1519" i="8"/>
  <c r="AA1520" i="8"/>
  <c r="AA1521" i="8"/>
  <c r="AA1522" i="8"/>
  <c r="AA1523" i="8"/>
  <c r="AA1524" i="8"/>
  <c r="AA1525" i="8"/>
  <c r="AA1526" i="8"/>
  <c r="AA1527" i="8"/>
  <c r="AA1528" i="8"/>
  <c r="AA1529" i="8"/>
  <c r="AA1530" i="8"/>
  <c r="AA1531" i="8"/>
  <c r="AA1532" i="8"/>
  <c r="AA1533" i="8"/>
  <c r="AA1534" i="8"/>
  <c r="AA1535" i="8"/>
  <c r="AA1536" i="8"/>
  <c r="AA1537" i="8"/>
  <c r="AA1538" i="8"/>
  <c r="AA1539" i="8"/>
  <c r="AA1540" i="8"/>
  <c r="AA1541" i="8"/>
  <c r="AA1542" i="8"/>
  <c r="AA1543" i="8"/>
  <c r="AA1544" i="8"/>
  <c r="AA1545" i="8"/>
  <c r="AA1546" i="8"/>
  <c r="AA1547" i="8"/>
  <c r="AA1548" i="8"/>
  <c r="AA1549" i="8"/>
  <c r="AA1550" i="8"/>
  <c r="AA1551" i="8"/>
  <c r="AA1552" i="8"/>
  <c r="AA1553" i="8"/>
  <c r="AA1554" i="8"/>
  <c r="AA1555" i="8"/>
  <c r="AA1556" i="8"/>
  <c r="AA1557" i="8"/>
  <c r="AA1558" i="8"/>
  <c r="AA1559" i="8"/>
  <c r="AA1560" i="8"/>
  <c r="AA1561" i="8"/>
  <c r="AA1562" i="8"/>
  <c r="AA1563" i="8"/>
  <c r="AA1564" i="8"/>
  <c r="AA1565" i="8"/>
  <c r="AA1566" i="8"/>
  <c r="AA1567" i="8"/>
  <c r="AA1568" i="8"/>
  <c r="AA1569" i="8"/>
  <c r="AA1570" i="8"/>
  <c r="AA1571" i="8"/>
  <c r="AA1572" i="8"/>
  <c r="AA1573" i="8"/>
  <c r="AA1574" i="8"/>
  <c r="AA1575" i="8"/>
  <c r="AA1576" i="8"/>
  <c r="AA1577" i="8"/>
  <c r="AA1578" i="8"/>
  <c r="AA1579" i="8"/>
  <c r="AA1580" i="8"/>
  <c r="AA1581" i="8"/>
  <c r="AA1582" i="8"/>
  <c r="AA1583" i="8"/>
  <c r="AA1584" i="8"/>
  <c r="AA1585" i="8"/>
  <c r="AA1586" i="8"/>
  <c r="AA1587" i="8"/>
  <c r="AA1588" i="8"/>
  <c r="AA1589" i="8"/>
  <c r="AA1590" i="8"/>
  <c r="AA1591" i="8"/>
  <c r="AA1592" i="8"/>
  <c r="AA1593" i="8"/>
  <c r="AA1594" i="8"/>
  <c r="AA1595" i="8"/>
  <c r="AA1596" i="8"/>
  <c r="AA1597" i="8"/>
  <c r="AA1598" i="8"/>
  <c r="AA1599" i="8"/>
  <c r="AA1600" i="8"/>
  <c r="AA1601" i="8"/>
  <c r="AA1602" i="8"/>
  <c r="AA1603" i="8"/>
  <c r="AA1604" i="8"/>
  <c r="AA1605" i="8"/>
  <c r="AA1606" i="8"/>
  <c r="AA1607" i="8"/>
  <c r="AA1608" i="8"/>
  <c r="AA1609" i="8"/>
  <c r="AA1610" i="8"/>
  <c r="AA1611" i="8"/>
  <c r="AA1612" i="8"/>
  <c r="AA1613" i="8"/>
  <c r="AA1614" i="8"/>
  <c r="AA1615" i="8"/>
  <c r="AA1616" i="8"/>
  <c r="AA1617" i="8"/>
  <c r="AA1618" i="8"/>
  <c r="AA1619" i="8"/>
  <c r="AA1620" i="8"/>
  <c r="AA1621" i="8"/>
  <c r="AA1622" i="8"/>
  <c r="AA1623" i="8"/>
  <c r="AA1624" i="8"/>
  <c r="AA1625" i="8"/>
  <c r="AA1626" i="8"/>
  <c r="AA1627" i="8"/>
  <c r="AA1628" i="8"/>
  <c r="AA1629" i="8"/>
  <c r="AA1630" i="8"/>
  <c r="AA1631" i="8"/>
  <c r="AA1632" i="8"/>
  <c r="AA1633" i="8"/>
  <c r="AA1634" i="8"/>
  <c r="AA1635" i="8"/>
  <c r="AA1636" i="8"/>
  <c r="AA1637" i="8"/>
  <c r="AA1638" i="8"/>
  <c r="AA1639" i="8"/>
  <c r="AA1640" i="8"/>
  <c r="AA1641" i="8"/>
  <c r="AA1642" i="8"/>
  <c r="AA1643" i="8"/>
  <c r="AA1644" i="8"/>
  <c r="AA1645" i="8"/>
  <c r="AA1646" i="8"/>
  <c r="AA1647" i="8"/>
  <c r="AA1648" i="8"/>
  <c r="AA1649" i="8"/>
  <c r="AA1650" i="8"/>
  <c r="AA1651" i="8"/>
  <c r="AA1652" i="8"/>
  <c r="AA1653" i="8"/>
  <c r="AA1654" i="8"/>
  <c r="AA1655" i="8"/>
  <c r="AA1656" i="8"/>
  <c r="AA1657" i="8"/>
  <c r="AA1658" i="8"/>
  <c r="AA1659" i="8"/>
  <c r="AA1660" i="8"/>
  <c r="AA1661" i="8"/>
  <c r="AA1662" i="8"/>
  <c r="AA1663" i="8"/>
  <c r="AA1664" i="8"/>
  <c r="AA1665" i="8"/>
  <c r="AA1666" i="8"/>
  <c r="AA1667" i="8"/>
  <c r="AA1668" i="8"/>
  <c r="AA1669" i="8"/>
  <c r="AA1670" i="8"/>
  <c r="AA1671" i="8"/>
  <c r="AA1672" i="8"/>
  <c r="AA1673" i="8"/>
  <c r="AA1674" i="8"/>
  <c r="AA1675" i="8"/>
  <c r="AA1676" i="8"/>
  <c r="AA1677" i="8"/>
  <c r="AA1678" i="8"/>
  <c r="AA1679" i="8"/>
  <c r="AA1680" i="8"/>
  <c r="AA1681" i="8"/>
  <c r="AA1682" i="8"/>
  <c r="AA1683" i="8"/>
  <c r="AA1684" i="8"/>
  <c r="AA1685" i="8"/>
  <c r="AA1686" i="8"/>
  <c r="AA1687" i="8"/>
  <c r="AA1688" i="8"/>
  <c r="AA1689" i="8"/>
  <c r="AA1690" i="8"/>
  <c r="AA1691" i="8"/>
  <c r="AA1692" i="8"/>
  <c r="AA1693" i="8"/>
  <c r="AA1694" i="8"/>
  <c r="AA1695" i="8"/>
  <c r="AA1696" i="8"/>
  <c r="AA1697" i="8"/>
  <c r="AA1698" i="8"/>
  <c r="AA1699" i="8"/>
  <c r="AA1700" i="8"/>
  <c r="AA1701" i="8"/>
  <c r="AA1702" i="8"/>
  <c r="AA1703" i="8"/>
  <c r="AA1704" i="8"/>
  <c r="AA1705" i="8"/>
  <c r="AA1706" i="8"/>
  <c r="AA1707" i="8"/>
  <c r="AA1708" i="8"/>
  <c r="AA1709" i="8"/>
  <c r="AA1710" i="8"/>
  <c r="AA1711" i="8"/>
  <c r="AA1712" i="8"/>
  <c r="AA1713" i="8"/>
  <c r="AA1714" i="8"/>
  <c r="AA1715" i="8"/>
  <c r="AA1716" i="8"/>
  <c r="AA1717" i="8"/>
  <c r="AA1718" i="8"/>
  <c r="AA1719" i="8"/>
  <c r="AA1720" i="8"/>
  <c r="AA1721" i="8"/>
  <c r="AA1722" i="8"/>
  <c r="AA1723" i="8"/>
  <c r="AA1724" i="8"/>
  <c r="AA1725" i="8"/>
  <c r="AA1726" i="8"/>
  <c r="AA1727" i="8"/>
  <c r="AA1728" i="8"/>
  <c r="AA1729" i="8"/>
  <c r="AA1730" i="8"/>
  <c r="AA1731" i="8"/>
  <c r="AA1732" i="8"/>
  <c r="AA1733" i="8"/>
  <c r="AA1734" i="8"/>
  <c r="AA1735" i="8"/>
  <c r="AA1736" i="8"/>
  <c r="AA1737" i="8"/>
  <c r="AA1738" i="8"/>
  <c r="AA1739" i="8"/>
  <c r="AA1740" i="8"/>
  <c r="AA1741" i="8"/>
  <c r="AA1742" i="8"/>
  <c r="AA1743" i="8"/>
  <c r="AA1744" i="8"/>
  <c r="AA1745" i="8"/>
  <c r="AA1746" i="8"/>
  <c r="AA1747" i="8"/>
  <c r="AA1748" i="8"/>
  <c r="AA1749" i="8"/>
  <c r="AA1750" i="8"/>
  <c r="AA1751" i="8"/>
  <c r="AA1752" i="8"/>
  <c r="AA1753" i="8"/>
  <c r="AA1754" i="8"/>
  <c r="AA1755" i="8"/>
  <c r="AA1756" i="8"/>
  <c r="AA1757" i="8"/>
  <c r="AA1758" i="8"/>
  <c r="AA1759" i="8"/>
  <c r="AA1760" i="8"/>
  <c r="AA1761" i="8"/>
  <c r="AA1762" i="8"/>
  <c r="AA1763" i="8"/>
  <c r="AA1764" i="8"/>
  <c r="AA1765" i="8"/>
  <c r="AA1766" i="8"/>
  <c r="AA1767" i="8"/>
  <c r="AA1768" i="8"/>
  <c r="AA1769" i="8"/>
  <c r="AA1770" i="8"/>
  <c r="AA1771" i="8"/>
  <c r="AA1772" i="8"/>
  <c r="AA1773" i="8"/>
  <c r="AA1774" i="8"/>
  <c r="AA1775" i="8"/>
  <c r="AA1776" i="8"/>
  <c r="AA1777" i="8"/>
  <c r="AA1778" i="8"/>
  <c r="AA1779" i="8"/>
  <c r="AA1780" i="8"/>
  <c r="AA1781" i="8"/>
  <c r="AA1782" i="8"/>
  <c r="AA1783" i="8"/>
  <c r="AA1784" i="8"/>
  <c r="AA1785" i="8"/>
  <c r="AA1786" i="8"/>
  <c r="AA1787" i="8"/>
  <c r="AA1788" i="8"/>
  <c r="AA1789" i="8"/>
  <c r="AA1790" i="8"/>
  <c r="AA1791" i="8"/>
  <c r="AA1792" i="8"/>
  <c r="AA1793" i="8"/>
  <c r="AA1794" i="8"/>
  <c r="AA1795" i="8"/>
  <c r="AA1796" i="8"/>
  <c r="AA1797" i="8"/>
  <c r="AA1798" i="8"/>
  <c r="AA1799" i="8"/>
  <c r="AA1800" i="8"/>
  <c r="AA1801" i="8"/>
  <c r="AA1802" i="8"/>
  <c r="AA1803" i="8"/>
  <c r="AA1804" i="8"/>
  <c r="AA1805" i="8"/>
  <c r="AA1806" i="8"/>
  <c r="AA1807" i="8"/>
  <c r="AA1808" i="8"/>
  <c r="AA1809" i="8"/>
  <c r="AA1810" i="8"/>
  <c r="AA1811" i="8"/>
  <c r="AA1812" i="8"/>
  <c r="AA1813" i="8"/>
  <c r="AA1814" i="8"/>
  <c r="AA1815" i="8"/>
  <c r="AA1816" i="8"/>
  <c r="AA1817" i="8"/>
  <c r="AA1818" i="8"/>
  <c r="AA1819" i="8"/>
  <c r="AA1820" i="8"/>
  <c r="AA1821" i="8"/>
  <c r="AA1822" i="8"/>
  <c r="AA1823" i="8"/>
  <c r="AA1824" i="8"/>
  <c r="AA1825" i="8"/>
  <c r="AA1826" i="8"/>
  <c r="AA1827" i="8"/>
  <c r="AA1828" i="8"/>
  <c r="AA1829" i="8"/>
  <c r="AA1830" i="8"/>
  <c r="AA1831" i="8"/>
  <c r="AA1832" i="8"/>
  <c r="AA1833" i="8"/>
  <c r="AA1834" i="8"/>
  <c r="AA1835" i="8"/>
  <c r="AA1836" i="8"/>
  <c r="AA1837" i="8"/>
  <c r="AA1838" i="8"/>
  <c r="AA1839" i="8"/>
  <c r="AA1840" i="8"/>
  <c r="AA1841" i="8"/>
  <c r="AA1842" i="8"/>
  <c r="AA1843" i="8"/>
  <c r="AA1844" i="8"/>
  <c r="C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C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C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C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R6" i="9"/>
  <c r="U6" i="9"/>
  <c r="T6" i="9"/>
  <c r="V6" i="9"/>
  <c r="U7" i="9"/>
  <c r="T7" i="9"/>
  <c r="V7" i="9"/>
  <c r="F5" i="9"/>
  <c r="F6" i="9"/>
  <c r="F7" i="9"/>
  <c r="U8" i="9"/>
  <c r="T8" i="9"/>
  <c r="V8" i="9"/>
  <c r="F8" i="9"/>
  <c r="U9" i="9"/>
  <c r="T9" i="9"/>
  <c r="V9" i="9"/>
  <c r="F9" i="9"/>
  <c r="U10" i="9"/>
  <c r="T10" i="9"/>
  <c r="V10" i="9"/>
  <c r="F10" i="9"/>
  <c r="U11" i="9"/>
  <c r="T11" i="9"/>
  <c r="V11" i="9"/>
  <c r="F11" i="9"/>
  <c r="U12" i="9"/>
  <c r="T12" i="9"/>
  <c r="V12" i="9"/>
  <c r="F12" i="9"/>
  <c r="U13" i="9"/>
  <c r="T13" i="9"/>
  <c r="V13" i="9"/>
  <c r="F13" i="9"/>
  <c r="U14" i="9"/>
  <c r="T14" i="9"/>
  <c r="V14" i="9"/>
  <c r="F14" i="9"/>
  <c r="U15" i="9"/>
  <c r="T15" i="9"/>
  <c r="V15" i="9"/>
  <c r="F15" i="9"/>
  <c r="U16" i="9"/>
  <c r="T16" i="9"/>
  <c r="V16" i="9"/>
  <c r="F16" i="9"/>
  <c r="U17" i="9"/>
  <c r="T17" i="9"/>
  <c r="V17" i="9"/>
  <c r="F17" i="9"/>
  <c r="U18" i="9"/>
  <c r="T18" i="9"/>
  <c r="V18" i="9"/>
  <c r="F18" i="9"/>
  <c r="U19" i="9"/>
  <c r="T19" i="9"/>
  <c r="V19" i="9"/>
  <c r="F19" i="9"/>
  <c r="U20" i="9"/>
  <c r="T20" i="9"/>
  <c r="V20" i="9"/>
  <c r="F20" i="9"/>
  <c r="U21" i="9"/>
  <c r="T21" i="9"/>
  <c r="V21" i="9"/>
  <c r="F21" i="9"/>
  <c r="U22" i="9"/>
  <c r="T22" i="9"/>
  <c r="V22" i="9"/>
  <c r="F22" i="9"/>
  <c r="U23" i="9"/>
  <c r="T23" i="9"/>
  <c r="V23" i="9"/>
  <c r="F23" i="9"/>
  <c r="U24" i="9"/>
  <c r="T24" i="9"/>
  <c r="V24" i="9"/>
  <c r="F24" i="9"/>
  <c r="U25" i="9"/>
  <c r="T25" i="9"/>
  <c r="V25" i="9"/>
  <c r="F25" i="9"/>
  <c r="U26" i="9"/>
  <c r="T26" i="9"/>
  <c r="V26" i="9"/>
  <c r="F26" i="9"/>
  <c r="U27" i="9"/>
  <c r="T27" i="9"/>
  <c r="V27" i="9"/>
  <c r="F27" i="9"/>
  <c r="U28" i="9"/>
  <c r="T28" i="9"/>
  <c r="V28" i="9"/>
  <c r="F28" i="9"/>
  <c r="U29" i="9"/>
  <c r="T29" i="9"/>
  <c r="V29" i="9"/>
  <c r="F29" i="9"/>
  <c r="U30" i="9"/>
  <c r="T30" i="9"/>
  <c r="V30" i="9"/>
  <c r="F30" i="9"/>
  <c r="U31" i="9"/>
  <c r="T31" i="9"/>
  <c r="V31" i="9"/>
  <c r="F31" i="9"/>
  <c r="U32" i="9"/>
  <c r="T32" i="9"/>
  <c r="V32" i="9"/>
  <c r="F32" i="9"/>
  <c r="U33" i="9"/>
  <c r="T33" i="9"/>
  <c r="V33" i="9"/>
  <c r="F33" i="9"/>
  <c r="U34" i="9"/>
  <c r="T34" i="9"/>
  <c r="V34" i="9"/>
  <c r="F34" i="9"/>
  <c r="U35" i="9"/>
  <c r="T35" i="9"/>
  <c r="V35" i="9"/>
  <c r="F35" i="9"/>
  <c r="U36" i="9"/>
  <c r="T36" i="9"/>
  <c r="V36" i="9"/>
  <c r="F36" i="9"/>
  <c r="U37" i="9"/>
  <c r="T37" i="9"/>
  <c r="V37" i="9"/>
  <c r="F37" i="9"/>
  <c r="U38" i="9"/>
  <c r="T38" i="9"/>
  <c r="V38" i="9"/>
  <c r="F38" i="9"/>
  <c r="U39" i="9"/>
  <c r="T39" i="9"/>
  <c r="V39" i="9"/>
  <c r="F39" i="9"/>
  <c r="U40" i="9"/>
  <c r="T40" i="9"/>
  <c r="V40" i="9"/>
  <c r="F40" i="9"/>
  <c r="U41" i="9"/>
  <c r="T41" i="9"/>
  <c r="V41" i="9"/>
  <c r="F41" i="9"/>
  <c r="U42" i="9"/>
  <c r="T42" i="9"/>
  <c r="V42" i="9"/>
  <c r="F42" i="9"/>
  <c r="U43" i="9"/>
  <c r="T43" i="9"/>
  <c r="V43" i="9"/>
  <c r="F43" i="9"/>
  <c r="U44" i="9"/>
  <c r="T44" i="9"/>
  <c r="V44" i="9"/>
  <c r="F44" i="9"/>
  <c r="U45" i="9"/>
  <c r="T45" i="9"/>
  <c r="V45" i="9"/>
  <c r="F45" i="9"/>
  <c r="U46" i="9"/>
  <c r="T46" i="9"/>
  <c r="V46" i="9"/>
  <c r="F46" i="9"/>
  <c r="U47" i="9"/>
  <c r="T47" i="9"/>
  <c r="V47" i="9"/>
  <c r="F47" i="9"/>
  <c r="U48" i="9"/>
  <c r="T48" i="9"/>
  <c r="V48" i="9"/>
  <c r="F48" i="9"/>
  <c r="U49" i="9"/>
  <c r="T49" i="9"/>
  <c r="V49" i="9"/>
  <c r="F49" i="9"/>
  <c r="U50" i="9"/>
  <c r="T50" i="9"/>
  <c r="V50" i="9"/>
  <c r="F50" i="9"/>
  <c r="U51" i="9"/>
  <c r="T51" i="9"/>
  <c r="V51" i="9"/>
  <c r="F51" i="9"/>
  <c r="U52" i="9"/>
  <c r="T52" i="9"/>
  <c r="V52" i="9"/>
  <c r="F52" i="9"/>
  <c r="U53" i="9"/>
  <c r="T53" i="9"/>
  <c r="V53" i="9"/>
  <c r="F53" i="9"/>
  <c r="U54" i="9"/>
  <c r="T54" i="9"/>
  <c r="V54" i="9"/>
  <c r="F54" i="9"/>
  <c r="U55" i="9"/>
  <c r="T55" i="9"/>
  <c r="V55" i="9"/>
  <c r="F55" i="9"/>
  <c r="U56" i="9"/>
  <c r="T56" i="9"/>
  <c r="V56" i="9"/>
  <c r="F56" i="9"/>
  <c r="U57" i="9"/>
  <c r="T57" i="9"/>
  <c r="V57" i="9"/>
  <c r="F57" i="9"/>
  <c r="U58" i="9"/>
  <c r="T58" i="9"/>
  <c r="V58" i="9"/>
  <c r="F58" i="9"/>
  <c r="U59" i="9"/>
  <c r="T59" i="9"/>
  <c r="V59" i="9"/>
  <c r="F59" i="9"/>
  <c r="U60" i="9"/>
  <c r="T60" i="9"/>
  <c r="V60" i="9"/>
  <c r="F60" i="9"/>
  <c r="U61" i="9"/>
  <c r="T61" i="9"/>
  <c r="V61" i="9"/>
  <c r="F61" i="9"/>
  <c r="U62" i="9"/>
  <c r="T62" i="9"/>
  <c r="V62" i="9"/>
  <c r="F62" i="9"/>
  <c r="U63" i="9"/>
  <c r="T63" i="9"/>
  <c r="V63" i="9"/>
  <c r="F63" i="9"/>
  <c r="U64" i="9"/>
  <c r="T64" i="9"/>
  <c r="V64" i="9"/>
  <c r="F64" i="9"/>
  <c r="U65" i="9"/>
  <c r="T65" i="9"/>
  <c r="V65" i="9"/>
  <c r="F65" i="9"/>
  <c r="U66" i="9"/>
  <c r="T66" i="9"/>
  <c r="V66" i="9"/>
  <c r="F66" i="9"/>
  <c r="U67" i="9"/>
  <c r="T67" i="9"/>
  <c r="V67" i="9"/>
  <c r="F67" i="9"/>
  <c r="U68" i="9"/>
  <c r="T68" i="9"/>
  <c r="V68" i="9"/>
  <c r="F68" i="9"/>
  <c r="U69" i="9"/>
  <c r="T69" i="9"/>
  <c r="V69" i="9"/>
  <c r="F69" i="9"/>
  <c r="U70" i="9"/>
  <c r="T70" i="9"/>
  <c r="V70" i="9"/>
  <c r="F70" i="9"/>
  <c r="U71" i="9"/>
  <c r="T71" i="9"/>
  <c r="V71" i="9"/>
  <c r="F71" i="9"/>
  <c r="U72" i="9"/>
  <c r="T72" i="9"/>
  <c r="V72" i="9"/>
  <c r="F72" i="9"/>
  <c r="U73" i="9"/>
  <c r="T73" i="9"/>
  <c r="V73" i="9"/>
  <c r="F73" i="9"/>
  <c r="U74" i="9"/>
  <c r="T74" i="9"/>
  <c r="V74" i="9"/>
  <c r="U5" i="9"/>
  <c r="T5" i="9"/>
  <c r="V5" i="9"/>
  <c r="F74" i="9"/>
  <c r="U75" i="9"/>
  <c r="F75" i="9"/>
  <c r="U76" i="9"/>
  <c r="F76" i="9"/>
  <c r="U77" i="9"/>
  <c r="F77" i="9"/>
  <c r="U78" i="9"/>
  <c r="F78" i="9"/>
  <c r="U79" i="9"/>
  <c r="F79" i="9"/>
  <c r="U80" i="9"/>
  <c r="F80" i="9"/>
  <c r="U81" i="9"/>
  <c r="F81" i="9"/>
  <c r="U82" i="9"/>
  <c r="F82" i="9"/>
  <c r="U83" i="9"/>
  <c r="F83" i="9"/>
  <c r="U84" i="9"/>
  <c r="F84" i="9"/>
  <c r="U85" i="9"/>
  <c r="F85" i="9"/>
  <c r="U86" i="9"/>
  <c r="F86" i="9"/>
  <c r="U87" i="9"/>
  <c r="F87" i="9"/>
  <c r="U88" i="9"/>
  <c r="F88" i="9"/>
  <c r="U89" i="9"/>
  <c r="F89" i="9"/>
  <c r="U90" i="9"/>
  <c r="F90" i="9"/>
  <c r="U91" i="9"/>
  <c r="F91" i="9"/>
  <c r="U92" i="9"/>
  <c r="F92" i="9"/>
  <c r="U93" i="9"/>
  <c r="F93" i="9"/>
  <c r="U94" i="9"/>
  <c r="F94" i="9"/>
  <c r="U95" i="9"/>
  <c r="F95" i="9"/>
  <c r="U96" i="9"/>
  <c r="F96" i="9"/>
  <c r="U97" i="9"/>
  <c r="F97" i="9"/>
  <c r="U98" i="9"/>
  <c r="F98" i="9"/>
  <c r="U99" i="9"/>
  <c r="F99" i="9"/>
  <c r="U100" i="9"/>
  <c r="F100" i="9"/>
  <c r="U101" i="9"/>
  <c r="F101" i="9"/>
  <c r="U102" i="9"/>
  <c r="F102" i="9"/>
  <c r="U103" i="9"/>
  <c r="F103" i="9"/>
  <c r="U104" i="9"/>
  <c r="F104" i="9"/>
  <c r="U105" i="9"/>
  <c r="F105" i="9"/>
  <c r="U106" i="9"/>
  <c r="F106" i="9"/>
  <c r="U107" i="9"/>
  <c r="F107" i="9"/>
  <c r="U108" i="9"/>
  <c r="F108" i="9"/>
  <c r="U109" i="9"/>
  <c r="F109" i="9"/>
  <c r="U110" i="9"/>
  <c r="F110" i="9"/>
  <c r="U111" i="9"/>
  <c r="F111" i="9"/>
  <c r="U112" i="9"/>
  <c r="F112" i="9"/>
  <c r="U113" i="9"/>
  <c r="F113" i="9"/>
  <c r="U114" i="9"/>
  <c r="F114" i="9"/>
  <c r="U115" i="9"/>
  <c r="F115" i="9"/>
  <c r="U116" i="9"/>
  <c r="F116" i="9"/>
  <c r="U117" i="9"/>
  <c r="F117" i="9"/>
  <c r="U118" i="9"/>
  <c r="F118" i="9"/>
  <c r="U119" i="9"/>
  <c r="F119" i="9"/>
  <c r="U120" i="9"/>
  <c r="F120" i="9"/>
  <c r="U121" i="9"/>
  <c r="F121" i="9"/>
  <c r="U122" i="9"/>
  <c r="F122" i="9"/>
  <c r="U123" i="9"/>
  <c r="F123" i="9"/>
  <c r="U124" i="9"/>
  <c r="F124" i="9"/>
  <c r="U125" i="9"/>
  <c r="F125" i="9"/>
  <c r="U126" i="9"/>
  <c r="F126" i="9"/>
  <c r="U127" i="9"/>
  <c r="F127" i="9"/>
  <c r="U128" i="9"/>
  <c r="F128" i="9"/>
  <c r="U129" i="9"/>
  <c r="F129" i="9"/>
  <c r="U130" i="9"/>
  <c r="F130" i="9"/>
  <c r="U131" i="9"/>
  <c r="F131" i="9"/>
  <c r="U132" i="9"/>
  <c r="F132" i="9"/>
  <c r="U133" i="9"/>
  <c r="F133" i="9"/>
  <c r="U134" i="9"/>
  <c r="F134" i="9"/>
  <c r="U135" i="9"/>
  <c r="F135" i="9"/>
  <c r="U136" i="9"/>
  <c r="F136" i="9"/>
  <c r="U137" i="9"/>
  <c r="F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7" i="9"/>
  <c r="T698" i="9"/>
  <c r="T699" i="9"/>
  <c r="T700" i="9"/>
  <c r="T701" i="9"/>
  <c r="T702" i="9"/>
  <c r="T703" i="9"/>
  <c r="T704" i="9"/>
  <c r="T705" i="9"/>
  <c r="T706" i="9"/>
  <c r="T707" i="9"/>
  <c r="T708" i="9"/>
  <c r="T709" i="9"/>
  <c r="T710" i="9"/>
  <c r="T711" i="9"/>
  <c r="T712" i="9"/>
  <c r="T713" i="9"/>
  <c r="T714" i="9"/>
  <c r="T715" i="9"/>
  <c r="T716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6" i="9"/>
  <c r="T737" i="9"/>
  <c r="T738" i="9"/>
  <c r="T739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757" i="9"/>
  <c r="T758" i="9"/>
  <c r="T759" i="9"/>
  <c r="T760" i="9"/>
  <c r="T761" i="9"/>
  <c r="T762" i="9"/>
  <c r="T763" i="9"/>
  <c r="T764" i="9"/>
  <c r="T765" i="9"/>
  <c r="T766" i="9"/>
  <c r="T767" i="9"/>
  <c r="T768" i="9"/>
  <c r="T769" i="9"/>
  <c r="T770" i="9"/>
  <c r="T771" i="9"/>
  <c r="T772" i="9"/>
  <c r="T773" i="9"/>
  <c r="T774" i="9"/>
  <c r="T775" i="9"/>
  <c r="T776" i="9"/>
  <c r="T777" i="9"/>
  <c r="T778" i="9"/>
  <c r="T779" i="9"/>
  <c r="T780" i="9"/>
  <c r="T781" i="9"/>
  <c r="T782" i="9"/>
  <c r="T783" i="9"/>
  <c r="T784" i="9"/>
  <c r="T785" i="9"/>
  <c r="T786" i="9"/>
  <c r="T787" i="9"/>
  <c r="T788" i="9"/>
  <c r="T789" i="9"/>
  <c r="T790" i="9"/>
  <c r="T791" i="9"/>
  <c r="T792" i="9"/>
  <c r="T793" i="9"/>
  <c r="T794" i="9"/>
  <c r="T795" i="9"/>
  <c r="T796" i="9"/>
  <c r="T797" i="9"/>
  <c r="T798" i="9"/>
  <c r="T799" i="9"/>
  <c r="T800" i="9"/>
  <c r="T801" i="9"/>
  <c r="T802" i="9"/>
  <c r="T803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17" i="9"/>
  <c r="T818" i="9"/>
  <c r="T819" i="9"/>
  <c r="T820" i="9"/>
  <c r="T821" i="9"/>
  <c r="T822" i="9"/>
  <c r="T823" i="9"/>
  <c r="T824" i="9"/>
  <c r="T825" i="9"/>
  <c r="T826" i="9"/>
  <c r="T827" i="9"/>
  <c r="T828" i="9"/>
  <c r="T829" i="9"/>
  <c r="T830" i="9"/>
  <c r="T831" i="9"/>
  <c r="T832" i="9"/>
  <c r="T833" i="9"/>
  <c r="T834" i="9"/>
  <c r="T835" i="9"/>
  <c r="T836" i="9"/>
  <c r="T837" i="9"/>
  <c r="T838" i="9"/>
  <c r="T839" i="9"/>
  <c r="T840" i="9"/>
  <c r="T841" i="9"/>
  <c r="T842" i="9"/>
  <c r="T843" i="9"/>
  <c r="T844" i="9"/>
  <c r="T845" i="9"/>
  <c r="T846" i="9"/>
  <c r="T847" i="9"/>
  <c r="T848" i="9"/>
  <c r="T849" i="9"/>
  <c r="T850" i="9"/>
  <c r="T851" i="9"/>
  <c r="T852" i="9"/>
  <c r="T853" i="9"/>
  <c r="T854" i="9"/>
  <c r="T855" i="9"/>
  <c r="T856" i="9"/>
  <c r="T857" i="9"/>
  <c r="T858" i="9"/>
  <c r="T859" i="9"/>
  <c r="T860" i="9"/>
  <c r="T861" i="9"/>
  <c r="T862" i="9"/>
  <c r="T863" i="9"/>
  <c r="T864" i="9"/>
  <c r="T865" i="9"/>
  <c r="T866" i="9"/>
  <c r="T867" i="9"/>
  <c r="T868" i="9"/>
  <c r="T869" i="9"/>
  <c r="T870" i="9"/>
  <c r="T871" i="9"/>
  <c r="T872" i="9"/>
  <c r="T873" i="9"/>
  <c r="T874" i="9"/>
  <c r="T875" i="9"/>
  <c r="T876" i="9"/>
  <c r="T877" i="9"/>
  <c r="T878" i="9"/>
  <c r="T879" i="9"/>
  <c r="T880" i="9"/>
  <c r="T881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6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5" i="9"/>
  <c r="T916" i="9"/>
  <c r="T917" i="9"/>
  <c r="T918" i="9"/>
  <c r="T919" i="9"/>
  <c r="T920" i="9"/>
  <c r="T921" i="9"/>
  <c r="T922" i="9"/>
  <c r="T923" i="9"/>
  <c r="T924" i="9"/>
  <c r="T925" i="9"/>
  <c r="T926" i="9"/>
  <c r="T927" i="9"/>
  <c r="T928" i="9"/>
  <c r="T929" i="9"/>
  <c r="T930" i="9"/>
  <c r="T931" i="9"/>
  <c r="T932" i="9"/>
  <c r="T933" i="9"/>
  <c r="T934" i="9"/>
  <c r="T935" i="9"/>
  <c r="T936" i="9"/>
  <c r="T937" i="9"/>
  <c r="T938" i="9"/>
  <c r="T939" i="9"/>
  <c r="T940" i="9"/>
  <c r="T941" i="9"/>
  <c r="T942" i="9"/>
  <c r="T943" i="9"/>
  <c r="T944" i="9"/>
  <c r="T945" i="9"/>
  <c r="T946" i="9"/>
  <c r="T947" i="9"/>
  <c r="T948" i="9"/>
  <c r="T949" i="9"/>
  <c r="T950" i="9"/>
  <c r="T951" i="9"/>
  <c r="T952" i="9"/>
  <c r="T953" i="9"/>
  <c r="T954" i="9"/>
  <c r="T955" i="9"/>
  <c r="T956" i="9"/>
  <c r="T957" i="9"/>
  <c r="T958" i="9"/>
  <c r="T959" i="9"/>
  <c r="T960" i="9"/>
  <c r="T961" i="9"/>
  <c r="T962" i="9"/>
  <c r="T963" i="9"/>
  <c r="T964" i="9"/>
  <c r="T965" i="9"/>
  <c r="T966" i="9"/>
  <c r="T967" i="9"/>
  <c r="T968" i="9"/>
  <c r="T969" i="9"/>
  <c r="T970" i="9"/>
  <c r="T971" i="9"/>
  <c r="T972" i="9"/>
  <c r="T973" i="9"/>
  <c r="T974" i="9"/>
  <c r="T975" i="9"/>
  <c r="T976" i="9"/>
  <c r="T977" i="9"/>
  <c r="T978" i="9"/>
  <c r="T979" i="9"/>
  <c r="T980" i="9"/>
  <c r="T981" i="9"/>
  <c r="T982" i="9"/>
  <c r="T983" i="9"/>
  <c r="T984" i="9"/>
  <c r="T985" i="9"/>
  <c r="T986" i="9"/>
  <c r="T987" i="9"/>
  <c r="T988" i="9"/>
  <c r="T989" i="9"/>
  <c r="T990" i="9"/>
  <c r="T991" i="9"/>
  <c r="T992" i="9"/>
  <c r="T993" i="9"/>
  <c r="T994" i="9"/>
  <c r="T995" i="9"/>
  <c r="T996" i="9"/>
  <c r="T997" i="9"/>
  <c r="T998" i="9"/>
  <c r="T999" i="9"/>
  <c r="T1000" i="9"/>
  <c r="T1001" i="9"/>
  <c r="T1002" i="9"/>
  <c r="T1003" i="9"/>
  <c r="T1004" i="9"/>
  <c r="T1005" i="9"/>
  <c r="T1006" i="9"/>
  <c r="T1007" i="9"/>
  <c r="T1008" i="9"/>
  <c r="T1009" i="9"/>
  <c r="T1010" i="9"/>
  <c r="T1011" i="9"/>
  <c r="T1012" i="9"/>
  <c r="T1013" i="9"/>
  <c r="T1014" i="9"/>
  <c r="T1015" i="9"/>
  <c r="T1016" i="9"/>
  <c r="T1017" i="9"/>
  <c r="T1018" i="9"/>
  <c r="T1019" i="9"/>
  <c r="T1020" i="9"/>
  <c r="T1021" i="9"/>
  <c r="T1022" i="9"/>
  <c r="T1023" i="9"/>
  <c r="T1024" i="9"/>
  <c r="T1025" i="9"/>
  <c r="T1026" i="9"/>
  <c r="T1027" i="9"/>
  <c r="T1028" i="9"/>
  <c r="T1029" i="9"/>
  <c r="T1030" i="9"/>
  <c r="T1031" i="9"/>
  <c r="T1032" i="9"/>
  <c r="T1033" i="9"/>
  <c r="T1034" i="9"/>
  <c r="T1035" i="9"/>
  <c r="T1036" i="9"/>
  <c r="T1037" i="9"/>
  <c r="T1038" i="9"/>
  <c r="T1039" i="9"/>
  <c r="T1040" i="9"/>
  <c r="T1041" i="9"/>
  <c r="T1042" i="9"/>
  <c r="T1043" i="9"/>
  <c r="T1044" i="9"/>
  <c r="T1045" i="9"/>
  <c r="T1046" i="9"/>
  <c r="T1047" i="9"/>
  <c r="T1048" i="9"/>
  <c r="T1049" i="9"/>
  <c r="T1050" i="9"/>
  <c r="T1051" i="9"/>
  <c r="T1052" i="9"/>
  <c r="T1053" i="9"/>
  <c r="T1054" i="9"/>
  <c r="T1055" i="9"/>
  <c r="T1056" i="9"/>
  <c r="T1057" i="9"/>
  <c r="T1058" i="9"/>
  <c r="T1059" i="9"/>
  <c r="T1060" i="9"/>
  <c r="T1061" i="9"/>
  <c r="T1062" i="9"/>
  <c r="T1063" i="9"/>
  <c r="T1064" i="9"/>
  <c r="T1065" i="9"/>
  <c r="T1066" i="9"/>
  <c r="T1067" i="9"/>
  <c r="T1068" i="9"/>
  <c r="T1069" i="9"/>
  <c r="T1070" i="9"/>
  <c r="T1071" i="9"/>
  <c r="T1072" i="9"/>
  <c r="T1073" i="9"/>
  <c r="T1074" i="9"/>
  <c r="T1075" i="9"/>
  <c r="T1076" i="9"/>
  <c r="T1077" i="9"/>
  <c r="T1078" i="9"/>
  <c r="T1079" i="9"/>
  <c r="T1080" i="9"/>
  <c r="T1081" i="9"/>
  <c r="T1082" i="9"/>
  <c r="T1083" i="9"/>
  <c r="T1084" i="9"/>
  <c r="T1085" i="9"/>
  <c r="T1086" i="9"/>
  <c r="T1087" i="9"/>
  <c r="T1088" i="9"/>
  <c r="T1089" i="9"/>
  <c r="T1090" i="9"/>
  <c r="T1091" i="9"/>
  <c r="T1092" i="9"/>
  <c r="T1093" i="9"/>
  <c r="T1094" i="9"/>
  <c r="T1095" i="9"/>
  <c r="T1096" i="9"/>
  <c r="T1097" i="9"/>
  <c r="T1098" i="9"/>
  <c r="T1099" i="9"/>
  <c r="T1100" i="9"/>
  <c r="T1101" i="9"/>
  <c r="T1102" i="9"/>
  <c r="T1103" i="9"/>
  <c r="T1104" i="9"/>
  <c r="T1105" i="9"/>
  <c r="T1106" i="9"/>
  <c r="T1107" i="9"/>
  <c r="T1108" i="9"/>
  <c r="T1109" i="9"/>
  <c r="T1110" i="9"/>
  <c r="T1111" i="9"/>
  <c r="T1112" i="9"/>
  <c r="T1113" i="9"/>
  <c r="T1114" i="9"/>
  <c r="T1115" i="9"/>
  <c r="T1116" i="9"/>
  <c r="T1117" i="9"/>
  <c r="T1118" i="9"/>
  <c r="T1119" i="9"/>
  <c r="T1120" i="9"/>
  <c r="T1121" i="9"/>
  <c r="T1122" i="9"/>
  <c r="T1123" i="9"/>
  <c r="T1124" i="9"/>
  <c r="T1125" i="9"/>
  <c r="T1126" i="9"/>
  <c r="T1127" i="9"/>
  <c r="T1128" i="9"/>
  <c r="T1129" i="9"/>
  <c r="T1130" i="9"/>
  <c r="T1131" i="9"/>
  <c r="T1132" i="9"/>
  <c r="T1133" i="9"/>
  <c r="T1134" i="9"/>
  <c r="T1135" i="9"/>
  <c r="T1136" i="9"/>
  <c r="T1137" i="9"/>
  <c r="T1138" i="9"/>
  <c r="T1139" i="9"/>
  <c r="T1140" i="9"/>
  <c r="T1141" i="9"/>
  <c r="T1142" i="9"/>
  <c r="T1143" i="9"/>
  <c r="T1144" i="9"/>
  <c r="T1145" i="9"/>
  <c r="T1146" i="9"/>
  <c r="T1147" i="9"/>
  <c r="T1148" i="9"/>
  <c r="T1149" i="9"/>
  <c r="T1150" i="9"/>
  <c r="T1151" i="9"/>
  <c r="T1152" i="9"/>
  <c r="T1153" i="9"/>
  <c r="T1154" i="9"/>
  <c r="T1155" i="9"/>
  <c r="T1156" i="9"/>
  <c r="T1157" i="9"/>
  <c r="T1158" i="9"/>
  <c r="T1159" i="9"/>
  <c r="T1160" i="9"/>
  <c r="T1161" i="9"/>
  <c r="T1162" i="9"/>
  <c r="T1163" i="9"/>
  <c r="T1164" i="9"/>
  <c r="T1165" i="9"/>
  <c r="T1166" i="9"/>
  <c r="T1167" i="9"/>
  <c r="T1168" i="9"/>
  <c r="T1169" i="9"/>
  <c r="T1170" i="9"/>
  <c r="T1171" i="9"/>
  <c r="T1172" i="9"/>
  <c r="T1173" i="9"/>
  <c r="T1174" i="9"/>
  <c r="T1175" i="9"/>
  <c r="T1176" i="9"/>
  <c r="T1177" i="9"/>
  <c r="T1178" i="9"/>
  <c r="T1179" i="9"/>
  <c r="T1180" i="9"/>
  <c r="T1181" i="9"/>
  <c r="T1182" i="9"/>
  <c r="T1183" i="9"/>
  <c r="T1184" i="9"/>
  <c r="T1185" i="9"/>
  <c r="T1186" i="9"/>
  <c r="T1187" i="9"/>
  <c r="T1188" i="9"/>
  <c r="T1189" i="9"/>
  <c r="T1190" i="9"/>
  <c r="T1191" i="9"/>
  <c r="T1192" i="9"/>
  <c r="T1193" i="9"/>
  <c r="T1194" i="9"/>
  <c r="T1195" i="9"/>
  <c r="T1196" i="9"/>
  <c r="T1197" i="9"/>
  <c r="T1198" i="9"/>
  <c r="T1199" i="9"/>
  <c r="T1200" i="9"/>
  <c r="T1201" i="9"/>
  <c r="T1202" i="9"/>
  <c r="T1203" i="9"/>
  <c r="T1204" i="9"/>
  <c r="T1205" i="9"/>
  <c r="T1206" i="9"/>
  <c r="T1207" i="9"/>
  <c r="T1208" i="9"/>
  <c r="T1209" i="9"/>
  <c r="T1210" i="9"/>
  <c r="T1211" i="9"/>
  <c r="T1212" i="9"/>
  <c r="T1213" i="9"/>
  <c r="T1214" i="9"/>
  <c r="T1215" i="9"/>
  <c r="T1216" i="9"/>
  <c r="T1217" i="9"/>
  <c r="T1218" i="9"/>
  <c r="T1219" i="9"/>
  <c r="T1220" i="9"/>
  <c r="T1221" i="9"/>
  <c r="T1222" i="9"/>
  <c r="T1223" i="9"/>
  <c r="T1224" i="9"/>
  <c r="T1225" i="9"/>
  <c r="T1226" i="9"/>
  <c r="T1227" i="9"/>
  <c r="T1228" i="9"/>
  <c r="T1229" i="9"/>
  <c r="T1230" i="9"/>
  <c r="T1231" i="9"/>
  <c r="T1232" i="9"/>
  <c r="T1233" i="9"/>
  <c r="T1234" i="9"/>
  <c r="T1235" i="9"/>
  <c r="T1236" i="9"/>
  <c r="T1237" i="9"/>
  <c r="T1238" i="9"/>
  <c r="T1239" i="9"/>
  <c r="T1240" i="9"/>
  <c r="T1241" i="9"/>
  <c r="T1242" i="9"/>
  <c r="T1243" i="9"/>
  <c r="T1244" i="9"/>
  <c r="T1245" i="9"/>
  <c r="T1246" i="9"/>
  <c r="T1247" i="9"/>
  <c r="T1248" i="9"/>
  <c r="T1249" i="9"/>
  <c r="T1250" i="9"/>
  <c r="T1251" i="9"/>
  <c r="T1252" i="9"/>
  <c r="T1253" i="9"/>
  <c r="T1254" i="9"/>
  <c r="T1255" i="9"/>
  <c r="T1256" i="9"/>
  <c r="T1257" i="9"/>
  <c r="T1258" i="9"/>
  <c r="T1259" i="9"/>
  <c r="T1260" i="9"/>
  <c r="T1261" i="9"/>
  <c r="T1262" i="9"/>
  <c r="T1263" i="9"/>
  <c r="T1264" i="9"/>
  <c r="T1265" i="9"/>
  <c r="T1266" i="9"/>
  <c r="T1267" i="9"/>
  <c r="T1268" i="9"/>
  <c r="T1269" i="9"/>
  <c r="T1270" i="9"/>
  <c r="T1271" i="9"/>
  <c r="T1272" i="9"/>
  <c r="T1273" i="9"/>
  <c r="T1274" i="9"/>
  <c r="T1275" i="9"/>
  <c r="T1276" i="9"/>
  <c r="T1277" i="9"/>
  <c r="T1278" i="9"/>
  <c r="T1279" i="9"/>
  <c r="T1280" i="9"/>
  <c r="T1281" i="9"/>
  <c r="T1282" i="9"/>
  <c r="T1283" i="9"/>
  <c r="T1284" i="9"/>
  <c r="T1285" i="9"/>
  <c r="T1286" i="9"/>
  <c r="T1287" i="9"/>
  <c r="T1288" i="9"/>
  <c r="T1289" i="9"/>
  <c r="T1290" i="9"/>
  <c r="T1291" i="9"/>
  <c r="T1292" i="9"/>
  <c r="T1293" i="9"/>
  <c r="T1294" i="9"/>
  <c r="T1295" i="9"/>
  <c r="T1296" i="9"/>
  <c r="T1297" i="9"/>
  <c r="T1298" i="9"/>
  <c r="T1299" i="9"/>
  <c r="T1300" i="9"/>
  <c r="T1301" i="9"/>
  <c r="T1302" i="9"/>
  <c r="T1303" i="9"/>
  <c r="T1304" i="9"/>
  <c r="T1305" i="9"/>
  <c r="T1306" i="9"/>
  <c r="T1307" i="9"/>
  <c r="T1308" i="9"/>
  <c r="T1309" i="9"/>
  <c r="T1310" i="9"/>
  <c r="T1311" i="9"/>
  <c r="T1312" i="9"/>
  <c r="T1313" i="9"/>
  <c r="T82" i="9"/>
  <c r="T83" i="9"/>
  <c r="T84" i="9"/>
  <c r="T85" i="9"/>
  <c r="T86" i="9"/>
  <c r="T87" i="9"/>
  <c r="T81" i="9"/>
  <c r="T75" i="9"/>
  <c r="T76" i="9"/>
  <c r="T77" i="9"/>
  <c r="T78" i="9"/>
  <c r="T79" i="9"/>
  <c r="T80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647" i="9"/>
  <c r="U648" i="9"/>
  <c r="U649" i="9"/>
  <c r="U650" i="9"/>
  <c r="U651" i="9"/>
  <c r="U652" i="9"/>
  <c r="U653" i="9"/>
  <c r="U654" i="9"/>
  <c r="U655" i="9"/>
  <c r="U656" i="9"/>
  <c r="U657" i="9"/>
  <c r="U658" i="9"/>
  <c r="U659" i="9"/>
  <c r="U660" i="9"/>
  <c r="U661" i="9"/>
  <c r="U662" i="9"/>
  <c r="U663" i="9"/>
  <c r="U664" i="9"/>
  <c r="U665" i="9"/>
  <c r="U666" i="9"/>
  <c r="U667" i="9"/>
  <c r="U668" i="9"/>
  <c r="U669" i="9"/>
  <c r="U670" i="9"/>
  <c r="U671" i="9"/>
  <c r="U672" i="9"/>
  <c r="U673" i="9"/>
  <c r="U674" i="9"/>
  <c r="U675" i="9"/>
  <c r="U676" i="9"/>
  <c r="U677" i="9"/>
  <c r="U678" i="9"/>
  <c r="U679" i="9"/>
  <c r="U680" i="9"/>
  <c r="U681" i="9"/>
  <c r="U682" i="9"/>
  <c r="U683" i="9"/>
  <c r="U684" i="9"/>
  <c r="U685" i="9"/>
  <c r="U686" i="9"/>
  <c r="U687" i="9"/>
  <c r="U688" i="9"/>
  <c r="U689" i="9"/>
  <c r="U690" i="9"/>
  <c r="U691" i="9"/>
  <c r="U692" i="9"/>
  <c r="U693" i="9"/>
  <c r="U694" i="9"/>
  <c r="U695" i="9"/>
  <c r="U696" i="9"/>
  <c r="U697" i="9"/>
  <c r="U698" i="9"/>
  <c r="U699" i="9"/>
  <c r="U700" i="9"/>
  <c r="U701" i="9"/>
  <c r="U702" i="9"/>
  <c r="U703" i="9"/>
  <c r="U704" i="9"/>
  <c r="U705" i="9"/>
  <c r="U706" i="9"/>
  <c r="U707" i="9"/>
  <c r="U708" i="9"/>
  <c r="U709" i="9"/>
  <c r="U710" i="9"/>
  <c r="U711" i="9"/>
  <c r="U712" i="9"/>
  <c r="U713" i="9"/>
  <c r="U714" i="9"/>
  <c r="U715" i="9"/>
  <c r="U716" i="9"/>
  <c r="U717" i="9"/>
  <c r="U718" i="9"/>
  <c r="U719" i="9"/>
  <c r="U720" i="9"/>
  <c r="U721" i="9"/>
  <c r="U722" i="9"/>
  <c r="U723" i="9"/>
  <c r="U724" i="9"/>
  <c r="U725" i="9"/>
  <c r="U726" i="9"/>
  <c r="U727" i="9"/>
  <c r="U728" i="9"/>
  <c r="U729" i="9"/>
  <c r="U730" i="9"/>
  <c r="U731" i="9"/>
  <c r="U732" i="9"/>
  <c r="U733" i="9"/>
  <c r="U734" i="9"/>
  <c r="U735" i="9"/>
  <c r="U736" i="9"/>
  <c r="U737" i="9"/>
  <c r="U738" i="9"/>
  <c r="U739" i="9"/>
  <c r="U740" i="9"/>
  <c r="U741" i="9"/>
  <c r="U742" i="9"/>
  <c r="U743" i="9"/>
  <c r="U744" i="9"/>
  <c r="U745" i="9"/>
  <c r="U746" i="9"/>
  <c r="U747" i="9"/>
  <c r="U748" i="9"/>
  <c r="U749" i="9"/>
  <c r="U750" i="9"/>
  <c r="U751" i="9"/>
  <c r="U752" i="9"/>
  <c r="U753" i="9"/>
  <c r="U754" i="9"/>
  <c r="U755" i="9"/>
  <c r="U756" i="9"/>
  <c r="U757" i="9"/>
  <c r="U758" i="9"/>
  <c r="U759" i="9"/>
  <c r="U760" i="9"/>
  <c r="U761" i="9"/>
  <c r="U762" i="9"/>
  <c r="U763" i="9"/>
  <c r="U764" i="9"/>
  <c r="U765" i="9"/>
  <c r="U766" i="9"/>
  <c r="U767" i="9"/>
  <c r="U768" i="9"/>
  <c r="U769" i="9"/>
  <c r="U770" i="9"/>
  <c r="U771" i="9"/>
  <c r="U772" i="9"/>
  <c r="U773" i="9"/>
  <c r="U774" i="9"/>
  <c r="U775" i="9"/>
  <c r="U776" i="9"/>
  <c r="U777" i="9"/>
  <c r="U778" i="9"/>
  <c r="U779" i="9"/>
  <c r="U780" i="9"/>
  <c r="U781" i="9"/>
  <c r="U782" i="9"/>
  <c r="U783" i="9"/>
  <c r="U784" i="9"/>
  <c r="U785" i="9"/>
  <c r="U786" i="9"/>
  <c r="U787" i="9"/>
  <c r="U788" i="9"/>
  <c r="U789" i="9"/>
  <c r="U790" i="9"/>
  <c r="U791" i="9"/>
  <c r="U792" i="9"/>
  <c r="U793" i="9"/>
  <c r="U794" i="9"/>
  <c r="U795" i="9"/>
  <c r="U796" i="9"/>
  <c r="U797" i="9"/>
  <c r="U798" i="9"/>
  <c r="U799" i="9"/>
  <c r="U800" i="9"/>
  <c r="U801" i="9"/>
  <c r="U802" i="9"/>
  <c r="U803" i="9"/>
  <c r="U804" i="9"/>
  <c r="U805" i="9"/>
  <c r="U806" i="9"/>
  <c r="U807" i="9"/>
  <c r="U808" i="9"/>
  <c r="U809" i="9"/>
  <c r="U810" i="9"/>
  <c r="U811" i="9"/>
  <c r="U812" i="9"/>
  <c r="U813" i="9"/>
  <c r="U814" i="9"/>
  <c r="U815" i="9"/>
  <c r="U816" i="9"/>
  <c r="U817" i="9"/>
  <c r="U818" i="9"/>
  <c r="U819" i="9"/>
  <c r="U820" i="9"/>
  <c r="U821" i="9"/>
  <c r="U822" i="9"/>
  <c r="U823" i="9"/>
  <c r="U824" i="9"/>
  <c r="U825" i="9"/>
  <c r="U826" i="9"/>
  <c r="U827" i="9"/>
  <c r="U828" i="9"/>
  <c r="U829" i="9"/>
  <c r="U830" i="9"/>
  <c r="U831" i="9"/>
  <c r="U832" i="9"/>
  <c r="U833" i="9"/>
  <c r="U834" i="9"/>
  <c r="U835" i="9"/>
  <c r="U836" i="9"/>
  <c r="U837" i="9"/>
  <c r="U838" i="9"/>
  <c r="U839" i="9"/>
  <c r="U840" i="9"/>
  <c r="U841" i="9"/>
  <c r="U842" i="9"/>
  <c r="U843" i="9"/>
  <c r="U844" i="9"/>
  <c r="U845" i="9"/>
  <c r="U846" i="9"/>
  <c r="U847" i="9"/>
  <c r="U848" i="9"/>
  <c r="U849" i="9"/>
  <c r="U850" i="9"/>
  <c r="U851" i="9"/>
  <c r="U852" i="9"/>
  <c r="U853" i="9"/>
  <c r="U854" i="9"/>
  <c r="U855" i="9"/>
  <c r="U856" i="9"/>
  <c r="U857" i="9"/>
  <c r="U858" i="9"/>
  <c r="U859" i="9"/>
  <c r="U860" i="9"/>
  <c r="U861" i="9"/>
  <c r="U862" i="9"/>
  <c r="U863" i="9"/>
  <c r="U864" i="9"/>
  <c r="U865" i="9"/>
  <c r="U866" i="9"/>
  <c r="U867" i="9"/>
  <c r="U868" i="9"/>
  <c r="U869" i="9"/>
  <c r="U870" i="9"/>
  <c r="U871" i="9"/>
  <c r="U872" i="9"/>
  <c r="U873" i="9"/>
  <c r="U874" i="9"/>
  <c r="U875" i="9"/>
  <c r="U876" i="9"/>
  <c r="U877" i="9"/>
  <c r="U878" i="9"/>
  <c r="U879" i="9"/>
  <c r="U880" i="9"/>
  <c r="U881" i="9"/>
  <c r="U882" i="9"/>
  <c r="U883" i="9"/>
  <c r="U884" i="9"/>
  <c r="U885" i="9"/>
  <c r="U886" i="9"/>
  <c r="U887" i="9"/>
  <c r="U888" i="9"/>
  <c r="U889" i="9"/>
  <c r="U890" i="9"/>
  <c r="U891" i="9"/>
  <c r="U892" i="9"/>
  <c r="U893" i="9"/>
  <c r="U894" i="9"/>
  <c r="U895" i="9"/>
  <c r="U896" i="9"/>
  <c r="U897" i="9"/>
  <c r="U898" i="9"/>
  <c r="U899" i="9"/>
  <c r="U900" i="9"/>
  <c r="U901" i="9"/>
  <c r="U902" i="9"/>
  <c r="U903" i="9"/>
  <c r="U904" i="9"/>
  <c r="U905" i="9"/>
  <c r="U906" i="9"/>
  <c r="U907" i="9"/>
  <c r="U908" i="9"/>
  <c r="U909" i="9"/>
  <c r="U910" i="9"/>
  <c r="U911" i="9"/>
  <c r="U912" i="9"/>
  <c r="U913" i="9"/>
  <c r="U914" i="9"/>
  <c r="U915" i="9"/>
  <c r="U916" i="9"/>
  <c r="U917" i="9"/>
  <c r="U918" i="9"/>
  <c r="U919" i="9"/>
  <c r="U920" i="9"/>
  <c r="U921" i="9"/>
  <c r="U922" i="9"/>
  <c r="U923" i="9"/>
  <c r="U924" i="9"/>
  <c r="U925" i="9"/>
  <c r="U926" i="9"/>
  <c r="U927" i="9"/>
  <c r="U928" i="9"/>
  <c r="U929" i="9"/>
  <c r="U930" i="9"/>
  <c r="U931" i="9"/>
  <c r="U932" i="9"/>
  <c r="U933" i="9"/>
  <c r="U934" i="9"/>
  <c r="U935" i="9"/>
  <c r="U936" i="9"/>
  <c r="U937" i="9"/>
  <c r="U938" i="9"/>
  <c r="U939" i="9"/>
  <c r="U940" i="9"/>
  <c r="U941" i="9"/>
  <c r="U942" i="9"/>
  <c r="U943" i="9"/>
  <c r="U944" i="9"/>
  <c r="U945" i="9"/>
  <c r="U946" i="9"/>
  <c r="U947" i="9"/>
  <c r="U948" i="9"/>
  <c r="U949" i="9"/>
  <c r="U950" i="9"/>
  <c r="U951" i="9"/>
  <c r="U952" i="9"/>
  <c r="U953" i="9"/>
  <c r="U954" i="9"/>
  <c r="U955" i="9"/>
  <c r="U956" i="9"/>
  <c r="U957" i="9"/>
  <c r="U958" i="9"/>
  <c r="U959" i="9"/>
  <c r="U960" i="9"/>
  <c r="U961" i="9"/>
  <c r="U962" i="9"/>
  <c r="U963" i="9"/>
  <c r="U964" i="9"/>
  <c r="U965" i="9"/>
  <c r="U966" i="9"/>
  <c r="U967" i="9"/>
  <c r="U968" i="9"/>
  <c r="U969" i="9"/>
  <c r="U970" i="9"/>
  <c r="U971" i="9"/>
  <c r="U972" i="9"/>
  <c r="U973" i="9"/>
  <c r="U974" i="9"/>
  <c r="U975" i="9"/>
  <c r="U976" i="9"/>
  <c r="U977" i="9"/>
  <c r="U978" i="9"/>
  <c r="U979" i="9"/>
  <c r="U980" i="9"/>
  <c r="U981" i="9"/>
  <c r="U982" i="9"/>
  <c r="U983" i="9"/>
  <c r="U984" i="9"/>
  <c r="U985" i="9"/>
  <c r="U986" i="9"/>
  <c r="U987" i="9"/>
  <c r="U988" i="9"/>
  <c r="U989" i="9"/>
  <c r="U990" i="9"/>
  <c r="U991" i="9"/>
  <c r="U992" i="9"/>
  <c r="U993" i="9"/>
  <c r="U994" i="9"/>
  <c r="U995" i="9"/>
  <c r="U996" i="9"/>
  <c r="U997" i="9"/>
  <c r="U998" i="9"/>
  <c r="U999" i="9"/>
  <c r="U1000" i="9"/>
  <c r="U1001" i="9"/>
  <c r="U1002" i="9"/>
  <c r="U1003" i="9"/>
  <c r="U1004" i="9"/>
  <c r="U1005" i="9"/>
  <c r="U1006" i="9"/>
  <c r="U1007" i="9"/>
  <c r="U1008" i="9"/>
  <c r="U1009" i="9"/>
  <c r="U1010" i="9"/>
  <c r="U1011" i="9"/>
  <c r="U1012" i="9"/>
  <c r="U1013" i="9"/>
  <c r="U1014" i="9"/>
  <c r="U1015" i="9"/>
  <c r="U1016" i="9"/>
  <c r="U1017" i="9"/>
  <c r="U1018" i="9"/>
  <c r="U1019" i="9"/>
  <c r="U1020" i="9"/>
  <c r="U1021" i="9"/>
  <c r="U1022" i="9"/>
  <c r="U1023" i="9"/>
  <c r="U1024" i="9"/>
  <c r="U1025" i="9"/>
  <c r="U1026" i="9"/>
  <c r="U1027" i="9"/>
  <c r="U1028" i="9"/>
  <c r="U1029" i="9"/>
  <c r="U1030" i="9"/>
  <c r="U1031" i="9"/>
  <c r="U1032" i="9"/>
  <c r="U1033" i="9"/>
  <c r="U1034" i="9"/>
  <c r="U1035" i="9"/>
  <c r="U1036" i="9"/>
  <c r="U1037" i="9"/>
  <c r="U1038" i="9"/>
  <c r="U1039" i="9"/>
  <c r="U1040" i="9"/>
  <c r="U1041" i="9"/>
  <c r="U1042" i="9"/>
  <c r="U1043" i="9"/>
  <c r="U1044" i="9"/>
  <c r="U1045" i="9"/>
  <c r="U1046" i="9"/>
  <c r="U1047" i="9"/>
  <c r="U1048" i="9"/>
  <c r="U1049" i="9"/>
  <c r="U1050" i="9"/>
  <c r="U1051" i="9"/>
  <c r="U1052" i="9"/>
  <c r="U1053" i="9"/>
  <c r="U1054" i="9"/>
  <c r="U1055" i="9"/>
  <c r="U1056" i="9"/>
  <c r="U1057" i="9"/>
  <c r="U1058" i="9"/>
  <c r="U1059" i="9"/>
  <c r="U1060" i="9"/>
  <c r="U1061" i="9"/>
  <c r="U1062" i="9"/>
  <c r="U1063" i="9"/>
  <c r="U1064" i="9"/>
  <c r="U1065" i="9"/>
  <c r="U1066" i="9"/>
  <c r="U1067" i="9"/>
  <c r="U1068" i="9"/>
  <c r="U1069" i="9"/>
  <c r="U1070" i="9"/>
  <c r="U1071" i="9"/>
  <c r="U1072" i="9"/>
  <c r="U1073" i="9"/>
  <c r="U1074" i="9"/>
  <c r="U1075" i="9"/>
  <c r="U1076" i="9"/>
  <c r="U1077" i="9"/>
  <c r="U1078" i="9"/>
  <c r="U1079" i="9"/>
  <c r="U1080" i="9"/>
  <c r="U1081" i="9"/>
  <c r="U1082" i="9"/>
  <c r="U1083" i="9"/>
  <c r="U1084" i="9"/>
  <c r="U1085" i="9"/>
  <c r="U1086" i="9"/>
  <c r="U1087" i="9"/>
  <c r="U1088" i="9"/>
  <c r="U1089" i="9"/>
  <c r="U1090" i="9"/>
  <c r="U1091" i="9"/>
  <c r="U1092" i="9"/>
  <c r="U1093" i="9"/>
  <c r="U1094" i="9"/>
  <c r="U1095" i="9"/>
  <c r="U1096" i="9"/>
  <c r="U1097" i="9"/>
  <c r="U1098" i="9"/>
  <c r="U1099" i="9"/>
  <c r="U1100" i="9"/>
  <c r="U1101" i="9"/>
  <c r="U1102" i="9"/>
  <c r="U1103" i="9"/>
  <c r="U1104" i="9"/>
  <c r="U1105" i="9"/>
  <c r="U1106" i="9"/>
  <c r="U1107" i="9"/>
  <c r="U1108" i="9"/>
  <c r="U1109" i="9"/>
  <c r="U1110" i="9"/>
  <c r="U1111" i="9"/>
  <c r="U1112" i="9"/>
  <c r="U1113" i="9"/>
  <c r="U1114" i="9"/>
  <c r="U1115" i="9"/>
  <c r="U1116" i="9"/>
  <c r="U1117" i="9"/>
  <c r="U1118" i="9"/>
  <c r="U1119" i="9"/>
  <c r="U1120" i="9"/>
  <c r="U1121" i="9"/>
  <c r="U1122" i="9"/>
  <c r="U1123" i="9"/>
  <c r="U1124" i="9"/>
  <c r="U1125" i="9"/>
  <c r="U1126" i="9"/>
  <c r="U1127" i="9"/>
  <c r="U1128" i="9"/>
  <c r="U1129" i="9"/>
  <c r="U1130" i="9"/>
  <c r="U1131" i="9"/>
  <c r="U1132" i="9"/>
  <c r="U1133" i="9"/>
  <c r="U1134" i="9"/>
  <c r="U1135" i="9"/>
  <c r="U1136" i="9"/>
  <c r="U1137" i="9"/>
  <c r="U1138" i="9"/>
  <c r="U1139" i="9"/>
  <c r="U1140" i="9"/>
  <c r="U1141" i="9"/>
  <c r="U1142" i="9"/>
  <c r="U1143" i="9"/>
  <c r="U1144" i="9"/>
  <c r="U1145" i="9"/>
  <c r="U1146" i="9"/>
  <c r="U1147" i="9"/>
  <c r="U1148" i="9"/>
  <c r="U1149" i="9"/>
  <c r="U1150" i="9"/>
  <c r="U1151" i="9"/>
  <c r="U1152" i="9"/>
  <c r="U1153" i="9"/>
  <c r="U1154" i="9"/>
  <c r="U1155" i="9"/>
  <c r="U1156" i="9"/>
  <c r="U1157" i="9"/>
  <c r="U1158" i="9"/>
  <c r="U1159" i="9"/>
  <c r="U1160" i="9"/>
  <c r="U1161" i="9"/>
  <c r="U1162" i="9"/>
  <c r="U1163" i="9"/>
  <c r="U1164" i="9"/>
  <c r="U1165" i="9"/>
  <c r="U1166" i="9"/>
  <c r="U1167" i="9"/>
  <c r="U1168" i="9"/>
  <c r="U1169" i="9"/>
  <c r="U1170" i="9"/>
  <c r="U1171" i="9"/>
  <c r="U1172" i="9"/>
  <c r="U1173" i="9"/>
  <c r="U1174" i="9"/>
  <c r="U1175" i="9"/>
  <c r="U1176" i="9"/>
  <c r="U1177" i="9"/>
  <c r="U1178" i="9"/>
  <c r="U1179" i="9"/>
  <c r="U1180" i="9"/>
  <c r="U1181" i="9"/>
  <c r="U1182" i="9"/>
  <c r="U1183" i="9"/>
  <c r="U1184" i="9"/>
  <c r="U1185" i="9"/>
  <c r="U1186" i="9"/>
  <c r="U1187" i="9"/>
  <c r="U1188" i="9"/>
  <c r="U1189" i="9"/>
  <c r="U1190" i="9"/>
  <c r="U1191" i="9"/>
  <c r="U1192" i="9"/>
  <c r="U1193" i="9"/>
  <c r="U1194" i="9"/>
  <c r="U1195" i="9"/>
  <c r="U1196" i="9"/>
  <c r="U1197" i="9"/>
  <c r="U1198" i="9"/>
  <c r="U1199" i="9"/>
  <c r="U1200" i="9"/>
  <c r="U1201" i="9"/>
  <c r="U1202" i="9"/>
  <c r="U1203" i="9"/>
  <c r="U1204" i="9"/>
  <c r="U1205" i="9"/>
  <c r="U1206" i="9"/>
  <c r="U1207" i="9"/>
  <c r="U1208" i="9"/>
  <c r="U1209" i="9"/>
  <c r="U1210" i="9"/>
  <c r="U1211" i="9"/>
  <c r="U1212" i="9"/>
  <c r="U1213" i="9"/>
  <c r="U1214" i="9"/>
  <c r="U1215" i="9"/>
  <c r="U1216" i="9"/>
  <c r="U1217" i="9"/>
  <c r="U1218" i="9"/>
  <c r="U1219" i="9"/>
  <c r="U1220" i="9"/>
  <c r="U1221" i="9"/>
  <c r="U1222" i="9"/>
  <c r="U1223" i="9"/>
  <c r="U1224" i="9"/>
  <c r="U1225" i="9"/>
  <c r="U1226" i="9"/>
  <c r="U1227" i="9"/>
  <c r="U1228" i="9"/>
  <c r="U1229" i="9"/>
  <c r="U1230" i="9"/>
  <c r="U1231" i="9"/>
  <c r="U1232" i="9"/>
  <c r="U1233" i="9"/>
  <c r="U1234" i="9"/>
  <c r="U1235" i="9"/>
  <c r="U1236" i="9"/>
  <c r="U1237" i="9"/>
  <c r="U1238" i="9"/>
  <c r="U1239" i="9"/>
  <c r="U1240" i="9"/>
  <c r="U1241" i="9"/>
  <c r="U1242" i="9"/>
  <c r="U1243" i="9"/>
  <c r="U1244" i="9"/>
  <c r="U1245" i="9"/>
  <c r="U1246" i="9"/>
  <c r="U1247" i="9"/>
  <c r="U1248" i="9"/>
  <c r="U1249" i="9"/>
  <c r="U1250" i="9"/>
  <c r="U1251" i="9"/>
  <c r="U1252" i="9"/>
  <c r="U1253" i="9"/>
  <c r="U1254" i="9"/>
  <c r="U1255" i="9"/>
  <c r="U1256" i="9"/>
  <c r="U1257" i="9"/>
  <c r="U1258" i="9"/>
  <c r="U1259" i="9"/>
  <c r="U1260" i="9"/>
  <c r="U1261" i="9"/>
  <c r="U1262" i="9"/>
  <c r="U1263" i="9"/>
  <c r="U1264" i="9"/>
  <c r="U1265" i="9"/>
  <c r="U1266" i="9"/>
  <c r="U1267" i="9"/>
  <c r="U1268" i="9"/>
  <c r="U1269" i="9"/>
  <c r="U1270" i="9"/>
  <c r="U1271" i="9"/>
  <c r="U1272" i="9"/>
  <c r="U1273" i="9"/>
  <c r="U1274" i="9"/>
  <c r="U1275" i="9"/>
  <c r="U1276" i="9"/>
  <c r="U1277" i="9"/>
  <c r="U1278" i="9"/>
  <c r="U1279" i="9"/>
  <c r="U1280" i="9"/>
  <c r="U1281" i="9"/>
  <c r="U1282" i="9"/>
  <c r="U1283" i="9"/>
  <c r="U1284" i="9"/>
  <c r="U1285" i="9"/>
  <c r="U1286" i="9"/>
  <c r="U1287" i="9"/>
  <c r="U1288" i="9"/>
  <c r="U1289" i="9"/>
  <c r="U1290" i="9"/>
  <c r="U1291" i="9"/>
  <c r="U1292" i="9"/>
  <c r="U1293" i="9"/>
  <c r="U1294" i="9"/>
  <c r="U1295" i="9"/>
  <c r="U1296" i="9"/>
  <c r="U1297" i="9"/>
  <c r="U1298" i="9"/>
  <c r="U1299" i="9"/>
  <c r="U1300" i="9"/>
  <c r="U1301" i="9"/>
  <c r="U1302" i="9"/>
  <c r="U1303" i="9"/>
  <c r="U1304" i="9"/>
  <c r="U1305" i="9"/>
  <c r="U1306" i="9"/>
  <c r="U1307" i="9"/>
  <c r="U1308" i="9"/>
  <c r="U1309" i="9"/>
  <c r="U1310" i="9"/>
  <c r="U1311" i="9"/>
  <c r="U1312" i="9"/>
  <c r="U1313" i="9"/>
  <c r="U1314" i="9"/>
  <c r="U1315" i="9"/>
  <c r="U1316" i="9"/>
  <c r="U1317" i="9"/>
  <c r="U1318" i="9"/>
  <c r="U1319" i="9"/>
  <c r="U1320" i="9"/>
  <c r="U1321" i="9"/>
  <c r="U1322" i="9"/>
  <c r="U1323" i="9"/>
  <c r="U1324" i="9"/>
  <c r="U1325" i="9"/>
  <c r="U1326" i="9"/>
  <c r="U1327" i="9"/>
  <c r="U1328" i="9"/>
  <c r="U1329" i="9"/>
  <c r="U1330" i="9"/>
  <c r="U1331" i="9"/>
  <c r="U1332" i="9"/>
  <c r="U1333" i="9"/>
  <c r="U1334" i="9"/>
  <c r="U1335" i="9"/>
  <c r="U1336" i="9"/>
  <c r="U1337" i="9"/>
  <c r="U1338" i="9"/>
  <c r="U1339" i="9"/>
  <c r="U1340" i="9"/>
  <c r="U1341" i="9"/>
  <c r="U1342" i="9"/>
  <c r="U1343" i="9"/>
  <c r="U1344" i="9"/>
  <c r="U1345" i="9"/>
  <c r="U1346" i="9"/>
  <c r="U1347" i="9"/>
  <c r="U1348" i="9"/>
  <c r="U1349" i="9"/>
  <c r="U1350" i="9"/>
  <c r="U1351" i="9"/>
  <c r="U1352" i="9"/>
  <c r="U1353" i="9"/>
  <c r="U1354" i="9"/>
  <c r="U1355" i="9"/>
  <c r="U1356" i="9"/>
  <c r="U1357" i="9"/>
  <c r="U1358" i="9"/>
  <c r="U1359" i="9"/>
  <c r="U1360" i="9"/>
  <c r="U1361" i="9"/>
  <c r="U1362" i="9"/>
  <c r="U1363" i="9"/>
  <c r="U1364" i="9"/>
  <c r="U1365" i="9"/>
  <c r="U1366" i="9"/>
  <c r="U1367" i="9"/>
  <c r="U1368" i="9"/>
  <c r="U1369" i="9"/>
  <c r="U1370" i="9"/>
  <c r="U1371" i="9"/>
  <c r="U1372" i="9"/>
  <c r="U1373" i="9"/>
  <c r="U1374" i="9"/>
  <c r="U1375" i="9"/>
  <c r="U1376" i="9"/>
  <c r="U1377" i="9"/>
  <c r="U1378" i="9"/>
  <c r="U1379" i="9"/>
  <c r="U1380" i="9"/>
  <c r="U1381" i="9"/>
  <c r="U1382" i="9"/>
  <c r="U1383" i="9"/>
  <c r="U1384" i="9"/>
  <c r="U1385" i="9"/>
  <c r="U1386" i="9"/>
  <c r="U1387" i="9"/>
  <c r="U1388" i="9"/>
  <c r="U1389" i="9"/>
  <c r="U1390" i="9"/>
  <c r="U1391" i="9"/>
  <c r="U1392" i="9"/>
  <c r="U1393" i="9"/>
  <c r="U1394" i="9"/>
  <c r="U1395" i="9"/>
  <c r="U1396" i="9"/>
  <c r="U1397" i="9"/>
  <c r="U1398" i="9"/>
  <c r="U1399" i="9"/>
  <c r="U1400" i="9"/>
  <c r="U1401" i="9"/>
  <c r="U1402" i="9"/>
  <c r="U1403" i="9"/>
  <c r="U1404" i="9"/>
  <c r="U1405" i="9"/>
  <c r="U1406" i="9"/>
  <c r="U1407" i="9"/>
  <c r="U1408" i="9"/>
  <c r="U1409" i="9"/>
  <c r="U1410" i="9"/>
  <c r="U1411" i="9"/>
  <c r="U1412" i="9"/>
  <c r="U1413" i="9"/>
  <c r="U1414" i="9"/>
  <c r="U1415" i="9"/>
  <c r="U1416" i="9"/>
  <c r="U1417" i="9"/>
  <c r="U1418" i="9"/>
  <c r="U1419" i="9"/>
  <c r="U1420" i="9"/>
  <c r="U1421" i="9"/>
  <c r="U1422" i="9"/>
  <c r="U1423" i="9"/>
  <c r="U1424" i="9"/>
  <c r="U1425" i="9"/>
  <c r="U1426" i="9"/>
  <c r="U1427" i="9"/>
  <c r="U1428" i="9"/>
  <c r="U1429" i="9"/>
  <c r="U1430" i="9"/>
  <c r="U1431" i="9"/>
  <c r="U1432" i="9"/>
  <c r="U1433" i="9"/>
  <c r="U1434" i="9"/>
  <c r="U1435" i="9"/>
  <c r="U1436" i="9"/>
  <c r="U1437" i="9"/>
  <c r="U1438" i="9"/>
  <c r="U1439" i="9"/>
  <c r="U1440" i="9"/>
  <c r="U1441" i="9"/>
  <c r="U1442" i="9"/>
  <c r="U1443" i="9"/>
  <c r="U1444" i="9"/>
  <c r="U1445" i="9"/>
  <c r="U1446" i="9"/>
  <c r="U1447" i="9"/>
  <c r="U1448" i="9"/>
  <c r="U1449" i="9"/>
  <c r="U1450" i="9"/>
  <c r="U1451" i="9"/>
  <c r="U1452" i="9"/>
  <c r="U1453" i="9"/>
  <c r="U1454" i="9"/>
  <c r="U1455" i="9"/>
  <c r="U1456" i="9"/>
  <c r="U1457" i="9"/>
  <c r="U1458" i="9"/>
  <c r="U1459" i="9"/>
  <c r="U1460" i="9"/>
  <c r="U1461" i="9"/>
  <c r="U1462" i="9"/>
  <c r="U1463" i="9"/>
  <c r="U1464" i="9"/>
  <c r="U1465" i="9"/>
  <c r="U1466" i="9"/>
  <c r="U1467" i="9"/>
  <c r="U1468" i="9"/>
  <c r="U1469" i="9"/>
  <c r="U1470" i="9"/>
  <c r="U1471" i="9"/>
  <c r="U1472" i="9"/>
  <c r="U1473" i="9"/>
  <c r="U1474" i="9"/>
  <c r="U1475" i="9"/>
  <c r="U1476" i="9"/>
  <c r="U1477" i="9"/>
  <c r="U1478" i="9"/>
  <c r="U1479" i="9"/>
  <c r="U1480" i="9"/>
  <c r="U1481" i="9"/>
  <c r="U1482" i="9"/>
  <c r="U1483" i="9"/>
  <c r="U1484" i="9"/>
  <c r="U1485" i="9"/>
  <c r="U1486" i="9"/>
  <c r="U1487" i="9"/>
  <c r="U1488" i="9"/>
  <c r="U1489" i="9"/>
  <c r="U1490" i="9"/>
  <c r="U1491" i="9"/>
  <c r="U1492" i="9"/>
  <c r="U1493" i="9"/>
  <c r="U1494" i="9"/>
  <c r="U1495" i="9"/>
  <c r="U1496" i="9"/>
  <c r="U1497" i="9"/>
  <c r="U1498" i="9"/>
  <c r="U1499" i="9"/>
  <c r="U1500" i="9"/>
  <c r="U1501" i="9"/>
  <c r="U1502" i="9"/>
  <c r="U1503" i="9"/>
  <c r="U1504" i="9"/>
  <c r="U1505" i="9"/>
  <c r="U1506" i="9"/>
  <c r="U1507" i="9"/>
  <c r="U1508" i="9"/>
  <c r="U1509" i="9"/>
  <c r="U1510" i="9"/>
  <c r="U1511" i="9"/>
  <c r="U1512" i="9"/>
  <c r="U1513" i="9"/>
  <c r="U1514" i="9"/>
  <c r="U1515" i="9"/>
  <c r="U1516" i="9"/>
  <c r="U1517" i="9"/>
  <c r="U1518" i="9"/>
  <c r="U1519" i="9"/>
  <c r="U1520" i="9"/>
  <c r="U1521" i="9"/>
  <c r="U1522" i="9"/>
  <c r="U1523" i="9"/>
  <c r="U1524" i="9"/>
  <c r="U1525" i="9"/>
  <c r="U1526" i="9"/>
  <c r="U1527" i="9"/>
  <c r="U1528" i="9"/>
  <c r="U1529" i="9"/>
  <c r="U1530" i="9"/>
  <c r="U1531" i="9"/>
  <c r="U1532" i="9"/>
  <c r="U1533" i="9"/>
  <c r="U1534" i="9"/>
  <c r="U1535" i="9"/>
  <c r="U1536" i="9"/>
  <c r="U1537" i="9"/>
  <c r="U1538" i="9"/>
  <c r="U1539" i="9"/>
  <c r="U1540" i="9"/>
  <c r="U1541" i="9"/>
  <c r="U1542" i="9"/>
  <c r="U1543" i="9"/>
  <c r="U1544" i="9"/>
  <c r="U1545" i="9"/>
  <c r="U1546" i="9"/>
  <c r="U1547" i="9"/>
  <c r="U1548" i="9"/>
  <c r="U1549" i="9"/>
  <c r="U1550" i="9"/>
  <c r="U1551" i="9"/>
  <c r="U1552" i="9"/>
  <c r="U1553" i="9"/>
  <c r="U1554" i="9"/>
  <c r="U1555" i="9"/>
  <c r="U1556" i="9"/>
  <c r="U1557" i="9"/>
  <c r="U1558" i="9"/>
  <c r="U1559" i="9"/>
  <c r="U1560" i="9"/>
  <c r="U1561" i="9"/>
  <c r="U1562" i="9"/>
  <c r="U1563" i="9"/>
  <c r="U1564" i="9"/>
  <c r="U1565" i="9"/>
  <c r="U1566" i="9"/>
  <c r="U1567" i="9"/>
  <c r="U1568" i="9"/>
  <c r="U1569" i="9"/>
  <c r="U1570" i="9"/>
  <c r="U1571" i="9"/>
  <c r="U1572" i="9"/>
  <c r="U1573" i="9"/>
  <c r="U1574" i="9"/>
  <c r="U1575" i="9"/>
  <c r="U1576" i="9"/>
  <c r="U1577" i="9"/>
  <c r="U1578" i="9"/>
  <c r="U1579" i="9"/>
  <c r="U1580" i="9"/>
  <c r="U1581" i="9"/>
  <c r="U1582" i="9"/>
  <c r="U1583" i="9"/>
  <c r="U1584" i="9"/>
  <c r="U1585" i="9"/>
  <c r="U1586" i="9"/>
  <c r="U1587" i="9"/>
  <c r="U1588" i="9"/>
  <c r="U1589" i="9"/>
  <c r="U1590" i="9"/>
  <c r="U1591" i="9"/>
  <c r="U1592" i="9"/>
  <c r="U1593" i="9"/>
  <c r="U1594" i="9"/>
  <c r="U1595" i="9"/>
  <c r="U1596" i="9"/>
  <c r="U1597" i="9"/>
  <c r="U1598" i="9"/>
  <c r="U1599" i="9"/>
  <c r="U1600" i="9"/>
  <c r="U1601" i="9"/>
  <c r="U1602" i="9"/>
  <c r="U1603" i="9"/>
  <c r="U1604" i="9"/>
  <c r="U1605" i="9"/>
  <c r="U1606" i="9"/>
  <c r="U1607" i="9"/>
  <c r="U1608" i="9"/>
  <c r="U1609" i="9"/>
  <c r="U1610" i="9"/>
  <c r="U1611" i="9"/>
  <c r="U1612" i="9"/>
  <c r="U1613" i="9"/>
  <c r="U1614" i="9"/>
  <c r="U1615" i="9"/>
  <c r="U1616" i="9"/>
  <c r="U1617" i="9"/>
  <c r="U1618" i="9"/>
  <c r="U1619" i="9"/>
  <c r="U1620" i="9"/>
  <c r="U1621" i="9"/>
  <c r="U1622" i="9"/>
  <c r="U1623" i="9"/>
  <c r="U1624" i="9"/>
  <c r="U1625" i="9"/>
  <c r="U1626" i="9"/>
  <c r="U1627" i="9"/>
  <c r="U1628" i="9"/>
  <c r="U1629" i="9"/>
  <c r="U1630" i="9"/>
  <c r="U1631" i="9"/>
  <c r="U1632" i="9"/>
  <c r="U1633" i="9"/>
  <c r="U1634" i="9"/>
  <c r="U1635" i="9"/>
  <c r="U1636" i="9"/>
  <c r="U1637" i="9"/>
  <c r="U1638" i="9"/>
  <c r="U1639" i="9"/>
  <c r="U1640" i="9"/>
  <c r="U1641" i="9"/>
  <c r="U1642" i="9"/>
  <c r="U1643" i="9"/>
  <c r="U1644" i="9"/>
  <c r="U1645" i="9"/>
  <c r="U1646" i="9"/>
  <c r="U1647" i="9"/>
  <c r="U1648" i="9"/>
  <c r="U1649" i="9"/>
  <c r="U1650" i="9"/>
  <c r="U1651" i="9"/>
  <c r="U1652" i="9"/>
  <c r="U1653" i="9"/>
  <c r="U1654" i="9"/>
  <c r="U1655" i="9"/>
  <c r="U1656" i="9"/>
  <c r="U1657" i="9"/>
  <c r="U1658" i="9"/>
  <c r="U1659" i="9"/>
  <c r="U1660" i="9"/>
  <c r="U1661" i="9"/>
  <c r="U1662" i="9"/>
  <c r="U1663" i="9"/>
  <c r="U1664" i="9"/>
  <c r="U1665" i="9"/>
  <c r="U1666" i="9"/>
  <c r="U1667" i="9"/>
  <c r="U1668" i="9"/>
  <c r="U1669" i="9"/>
  <c r="U1670" i="9"/>
  <c r="U1671" i="9"/>
  <c r="U1672" i="9"/>
  <c r="U1673" i="9"/>
  <c r="U1674" i="9"/>
  <c r="U1675" i="9"/>
  <c r="U1676" i="9"/>
  <c r="U1677" i="9"/>
  <c r="U1678" i="9"/>
  <c r="U1679" i="9"/>
  <c r="U1680" i="9"/>
  <c r="U1681" i="9"/>
  <c r="U1682" i="9"/>
  <c r="U1683" i="9"/>
  <c r="U1684" i="9"/>
  <c r="U1685" i="9"/>
  <c r="U1686" i="9"/>
  <c r="U1687" i="9"/>
  <c r="U1688" i="9"/>
  <c r="U1689" i="9"/>
  <c r="U1690" i="9"/>
  <c r="U1691" i="9"/>
  <c r="U1692" i="9"/>
  <c r="U1693" i="9"/>
  <c r="U1694" i="9"/>
  <c r="U1695" i="9"/>
  <c r="U1696" i="9"/>
  <c r="U1697" i="9"/>
  <c r="U1698" i="9"/>
  <c r="U1699" i="9"/>
  <c r="U1700" i="9"/>
  <c r="U1701" i="9"/>
  <c r="U1702" i="9"/>
  <c r="U1703" i="9"/>
  <c r="U1704" i="9"/>
  <c r="U1705" i="9"/>
  <c r="U1706" i="9"/>
  <c r="U1707" i="9"/>
  <c r="U1708" i="9"/>
  <c r="U1709" i="9"/>
  <c r="U1710" i="9"/>
  <c r="U1711" i="9"/>
  <c r="U1712" i="9"/>
  <c r="U1713" i="9"/>
  <c r="U1714" i="9"/>
  <c r="U1715" i="9"/>
  <c r="U1716" i="9"/>
  <c r="U1717" i="9"/>
  <c r="U1718" i="9"/>
  <c r="U1719" i="9"/>
  <c r="U1720" i="9"/>
  <c r="U1721" i="9"/>
  <c r="U1722" i="9"/>
  <c r="U1723" i="9"/>
  <c r="U1724" i="9"/>
  <c r="U1725" i="9"/>
  <c r="U1726" i="9"/>
  <c r="U1727" i="9"/>
  <c r="U1728" i="9"/>
  <c r="U1729" i="9"/>
  <c r="U1730" i="9"/>
  <c r="U1731" i="9"/>
  <c r="U1732" i="9"/>
  <c r="U1733" i="9"/>
  <c r="U1734" i="9"/>
  <c r="U1735" i="9"/>
  <c r="U1736" i="9"/>
  <c r="U1737" i="9"/>
  <c r="U1738" i="9"/>
  <c r="U1739" i="9"/>
  <c r="U1740" i="9"/>
  <c r="U1741" i="9"/>
  <c r="U1742" i="9"/>
  <c r="U1743" i="9"/>
  <c r="U1744" i="9"/>
  <c r="U1745" i="9"/>
  <c r="U1746" i="9"/>
  <c r="U1747" i="9"/>
  <c r="U1748" i="9"/>
  <c r="U1749" i="9"/>
  <c r="U1750" i="9"/>
  <c r="U1751" i="9"/>
  <c r="U1752" i="9"/>
  <c r="U1753" i="9"/>
  <c r="U1754" i="9"/>
  <c r="U1755" i="9"/>
  <c r="U1756" i="9"/>
  <c r="U1757" i="9"/>
  <c r="U1758" i="9"/>
  <c r="U1759" i="9"/>
  <c r="U1760" i="9"/>
  <c r="U1761" i="9"/>
  <c r="R1367" i="8"/>
  <c r="Q1367" i="8"/>
  <c r="R1340" i="8"/>
  <c r="Q1340" i="8"/>
  <c r="R1314" i="8"/>
  <c r="Q1314" i="8"/>
  <c r="R1286" i="8"/>
  <c r="Q1286" i="8"/>
  <c r="Q1263" i="8"/>
  <c r="R1263" i="8"/>
  <c r="R1235" i="8"/>
  <c r="Q1235" i="8"/>
  <c r="R1207" i="8"/>
  <c r="Q1207" i="8"/>
  <c r="R1177" i="8"/>
  <c r="Q1177" i="8"/>
  <c r="R1151" i="8"/>
  <c r="Q1151" i="8"/>
  <c r="R1128" i="8"/>
  <c r="Q1128" i="8"/>
  <c r="R1118" i="8"/>
  <c r="Q1118" i="8"/>
  <c r="R1087" i="8"/>
  <c r="Q1087" i="8"/>
  <c r="R1058" i="8"/>
  <c r="Q1058" i="8"/>
  <c r="R1030" i="8"/>
  <c r="Q1030" i="8"/>
  <c r="R1003" i="8"/>
  <c r="Q1003" i="8"/>
  <c r="R978" i="8"/>
  <c r="Q978" i="8"/>
  <c r="R960" i="8"/>
  <c r="Q960" i="8"/>
  <c r="R930" i="8"/>
  <c r="Q930" i="8"/>
  <c r="R901" i="8"/>
  <c r="Q901" i="8"/>
  <c r="R871" i="8"/>
  <c r="Q871" i="8"/>
  <c r="R843" i="8"/>
  <c r="Q843" i="8"/>
  <c r="R813" i="8"/>
  <c r="Q813" i="8"/>
  <c r="R785" i="8"/>
  <c r="Q785" i="8"/>
  <c r="R760" i="8"/>
  <c r="Q760" i="8"/>
  <c r="R753" i="8"/>
  <c r="Q753" i="8"/>
  <c r="R726" i="8"/>
  <c r="Q726" i="8"/>
  <c r="T842" i="8"/>
  <c r="T843" i="8"/>
  <c r="T844" i="8"/>
  <c r="T845" i="8"/>
  <c r="T846" i="8"/>
  <c r="T847" i="8"/>
  <c r="T848" i="8"/>
  <c r="T849" i="8"/>
  <c r="T850" i="8"/>
  <c r="T851" i="8"/>
  <c r="T852" i="8"/>
  <c r="T853" i="8"/>
  <c r="T854" i="8"/>
  <c r="T855" i="8"/>
  <c r="T856" i="8"/>
  <c r="T857" i="8"/>
  <c r="T858" i="8"/>
  <c r="T859" i="8"/>
  <c r="T860" i="8"/>
  <c r="T861" i="8"/>
  <c r="T862" i="8"/>
  <c r="T863" i="8"/>
  <c r="T864" i="8"/>
  <c r="T865" i="8"/>
  <c r="T866" i="8"/>
  <c r="T867" i="8"/>
  <c r="T868" i="8"/>
  <c r="T869" i="8"/>
  <c r="T870" i="8"/>
  <c r="T871" i="8"/>
  <c r="T872" i="8"/>
  <c r="T873" i="8"/>
  <c r="T874" i="8"/>
  <c r="T875" i="8"/>
  <c r="T876" i="8"/>
  <c r="T877" i="8"/>
  <c r="T878" i="8"/>
  <c r="T879" i="8"/>
  <c r="T880" i="8"/>
  <c r="T881" i="8"/>
  <c r="T882" i="8"/>
  <c r="T883" i="8"/>
  <c r="T884" i="8"/>
  <c r="T885" i="8"/>
  <c r="T886" i="8"/>
  <c r="T887" i="8"/>
  <c r="T888" i="8"/>
  <c r="T889" i="8"/>
  <c r="T890" i="8"/>
  <c r="T891" i="8"/>
  <c r="T892" i="8"/>
  <c r="T893" i="8"/>
  <c r="T894" i="8"/>
  <c r="T895" i="8"/>
  <c r="T896" i="8"/>
  <c r="T897" i="8"/>
  <c r="T898" i="8"/>
  <c r="T899" i="8"/>
  <c r="T900" i="8"/>
  <c r="T901" i="8"/>
  <c r="T902" i="8"/>
  <c r="T903" i="8"/>
  <c r="T904" i="8"/>
  <c r="T905" i="8"/>
  <c r="V844" i="8"/>
  <c r="W844" i="8"/>
  <c r="X844" i="8"/>
  <c r="Y844" i="8"/>
  <c r="V845" i="8"/>
  <c r="W845" i="8"/>
  <c r="X845" i="8"/>
  <c r="Y845" i="8"/>
  <c r="V846" i="8"/>
  <c r="W846" i="8"/>
  <c r="X846" i="8"/>
  <c r="Y846" i="8"/>
  <c r="V847" i="8"/>
  <c r="W847" i="8"/>
  <c r="X847" i="8"/>
  <c r="Y847" i="8"/>
  <c r="V848" i="8"/>
  <c r="W848" i="8"/>
  <c r="X848" i="8"/>
  <c r="Y848" i="8"/>
  <c r="V849" i="8"/>
  <c r="W849" i="8"/>
  <c r="X849" i="8"/>
  <c r="Y849" i="8"/>
  <c r="V850" i="8"/>
  <c r="W850" i="8"/>
  <c r="X850" i="8"/>
  <c r="Y850" i="8"/>
  <c r="V851" i="8"/>
  <c r="W851" i="8"/>
  <c r="X851" i="8"/>
  <c r="Y851" i="8"/>
  <c r="V852" i="8"/>
  <c r="W852" i="8"/>
  <c r="X852" i="8"/>
  <c r="Y852" i="8"/>
  <c r="V853" i="8"/>
  <c r="W853" i="8"/>
  <c r="X853" i="8"/>
  <c r="Y853" i="8"/>
  <c r="V854" i="8"/>
  <c r="W854" i="8"/>
  <c r="X854" i="8"/>
  <c r="Y854" i="8"/>
  <c r="V855" i="8"/>
  <c r="W855" i="8"/>
  <c r="X855" i="8"/>
  <c r="Y855" i="8"/>
  <c r="V856" i="8"/>
  <c r="W856" i="8"/>
  <c r="X856" i="8"/>
  <c r="Y856" i="8"/>
  <c r="V857" i="8"/>
  <c r="W857" i="8"/>
  <c r="X857" i="8"/>
  <c r="Y857" i="8"/>
  <c r="V858" i="8"/>
  <c r="W858" i="8"/>
  <c r="X858" i="8"/>
  <c r="Y858" i="8"/>
  <c r="V859" i="8"/>
  <c r="W859" i="8"/>
  <c r="X859" i="8"/>
  <c r="Y859" i="8"/>
  <c r="V860" i="8"/>
  <c r="W860" i="8"/>
  <c r="X860" i="8"/>
  <c r="Y860" i="8"/>
  <c r="V861" i="8"/>
  <c r="W861" i="8"/>
  <c r="X861" i="8"/>
  <c r="Y861" i="8"/>
  <c r="V862" i="8"/>
  <c r="W862" i="8"/>
  <c r="X862" i="8"/>
  <c r="Y862" i="8"/>
  <c r="V863" i="8"/>
  <c r="W863" i="8"/>
  <c r="X863" i="8"/>
  <c r="Y863" i="8"/>
  <c r="V864" i="8"/>
  <c r="W864" i="8"/>
  <c r="X864" i="8"/>
  <c r="Y864" i="8"/>
  <c r="V865" i="8"/>
  <c r="W865" i="8"/>
  <c r="X865" i="8"/>
  <c r="Y865" i="8"/>
  <c r="V866" i="8"/>
  <c r="W866" i="8"/>
  <c r="X866" i="8"/>
  <c r="Y866" i="8"/>
  <c r="V867" i="8"/>
  <c r="W867" i="8"/>
  <c r="X867" i="8"/>
  <c r="Y867" i="8"/>
  <c r="V868" i="8"/>
  <c r="W868" i="8"/>
  <c r="X868" i="8"/>
  <c r="Y868" i="8"/>
  <c r="V869" i="8"/>
  <c r="W869" i="8"/>
  <c r="X869" i="8"/>
  <c r="Y869" i="8"/>
  <c r="V870" i="8"/>
  <c r="W870" i="8"/>
  <c r="X870" i="8"/>
  <c r="Y870" i="8"/>
  <c r="V871" i="8"/>
  <c r="W871" i="8"/>
  <c r="X871" i="8"/>
  <c r="Y871" i="8"/>
  <c r="V872" i="8"/>
  <c r="W872" i="8"/>
  <c r="X872" i="8"/>
  <c r="Y872" i="8"/>
  <c r="C13" i="9"/>
  <c r="AP1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C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C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C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C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C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C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C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C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C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C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C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C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C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C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C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C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C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C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C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C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C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C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C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C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C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C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C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C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C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C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C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C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C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C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C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C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C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C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C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C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C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C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C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C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C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C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C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C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C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C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C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C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C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C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C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T696" i="8"/>
  <c r="T697" i="8"/>
  <c r="T698" i="8"/>
  <c r="T699" i="8"/>
  <c r="T700" i="8"/>
  <c r="T701" i="8"/>
  <c r="T702" i="8"/>
  <c r="T703" i="8"/>
  <c r="T704" i="8"/>
  <c r="T705" i="8"/>
  <c r="T706" i="8"/>
  <c r="T707" i="8"/>
  <c r="T708" i="8"/>
  <c r="T709" i="8"/>
  <c r="T710" i="8"/>
  <c r="T711" i="8"/>
  <c r="T712" i="8"/>
  <c r="T713" i="8"/>
  <c r="T714" i="8"/>
  <c r="T715" i="8"/>
  <c r="T716" i="8"/>
  <c r="T717" i="8"/>
  <c r="T718" i="8"/>
  <c r="T719" i="8"/>
  <c r="T720" i="8"/>
  <c r="T721" i="8"/>
  <c r="T722" i="8"/>
  <c r="T723" i="8"/>
  <c r="T724" i="8"/>
  <c r="T725" i="8"/>
  <c r="T726" i="8"/>
  <c r="T727" i="8"/>
  <c r="T728" i="8"/>
  <c r="T729" i="8"/>
  <c r="T730" i="8"/>
  <c r="T731" i="8"/>
  <c r="T732" i="8"/>
  <c r="T733" i="8"/>
  <c r="T734" i="8"/>
  <c r="T735" i="8"/>
  <c r="T736" i="8"/>
  <c r="T737" i="8"/>
  <c r="T738" i="8"/>
  <c r="T739" i="8"/>
  <c r="T740" i="8"/>
  <c r="T741" i="8"/>
  <c r="T742" i="8"/>
  <c r="T743" i="8"/>
  <c r="T744" i="8"/>
  <c r="T745" i="8"/>
  <c r="T746" i="8"/>
  <c r="T747" i="8"/>
  <c r="T748" i="8"/>
  <c r="T749" i="8"/>
  <c r="T750" i="8"/>
  <c r="T751" i="8"/>
  <c r="T752" i="8"/>
  <c r="T753" i="8"/>
  <c r="T754" i="8"/>
  <c r="T755" i="8"/>
  <c r="T756" i="8"/>
  <c r="T757" i="8"/>
  <c r="T758" i="8"/>
  <c r="T759" i="8"/>
  <c r="T760" i="8"/>
  <c r="T761" i="8"/>
  <c r="T762" i="8"/>
  <c r="T763" i="8"/>
  <c r="T764" i="8"/>
  <c r="T765" i="8"/>
  <c r="T766" i="8"/>
  <c r="T767" i="8"/>
  <c r="T768" i="8"/>
  <c r="T769" i="8"/>
  <c r="T770" i="8"/>
  <c r="T771" i="8"/>
  <c r="T772" i="8"/>
  <c r="T773" i="8"/>
  <c r="T774" i="8"/>
  <c r="T775" i="8"/>
  <c r="T776" i="8"/>
  <c r="T777" i="8"/>
  <c r="T778" i="8"/>
  <c r="T779" i="8"/>
  <c r="T780" i="8"/>
  <c r="T781" i="8"/>
  <c r="T782" i="8"/>
  <c r="T783" i="8"/>
  <c r="T784" i="8"/>
  <c r="T785" i="8"/>
  <c r="T786" i="8"/>
  <c r="T787" i="8"/>
  <c r="T788" i="8"/>
  <c r="T789" i="8"/>
  <c r="T790" i="8"/>
  <c r="T791" i="8"/>
  <c r="T792" i="8"/>
  <c r="T793" i="8"/>
  <c r="T794" i="8"/>
  <c r="T795" i="8"/>
  <c r="T796" i="8"/>
  <c r="T797" i="8"/>
  <c r="T798" i="8"/>
  <c r="T799" i="8"/>
  <c r="T800" i="8"/>
  <c r="T801" i="8"/>
  <c r="T802" i="8"/>
  <c r="T803" i="8"/>
  <c r="T804" i="8"/>
  <c r="T805" i="8"/>
  <c r="T806" i="8"/>
  <c r="T807" i="8"/>
  <c r="T808" i="8"/>
  <c r="T809" i="8"/>
  <c r="T810" i="8"/>
  <c r="T811" i="8"/>
  <c r="T812" i="8"/>
  <c r="T813" i="8"/>
  <c r="T814" i="8"/>
  <c r="T815" i="8"/>
  <c r="T816" i="8"/>
  <c r="T817" i="8"/>
  <c r="T818" i="8"/>
  <c r="T819" i="8"/>
  <c r="T820" i="8"/>
  <c r="T821" i="8"/>
  <c r="T822" i="8"/>
  <c r="T823" i="8"/>
  <c r="T824" i="8"/>
  <c r="T825" i="8"/>
  <c r="T826" i="8"/>
  <c r="T827" i="8"/>
  <c r="T828" i="8"/>
  <c r="T829" i="8"/>
  <c r="T830" i="8"/>
  <c r="T831" i="8"/>
  <c r="T832" i="8"/>
  <c r="T833" i="8"/>
  <c r="T834" i="8"/>
  <c r="T835" i="8"/>
  <c r="T836" i="8"/>
  <c r="T837" i="8"/>
  <c r="T838" i="8"/>
  <c r="T839" i="8"/>
  <c r="T840" i="8"/>
  <c r="T841" i="8"/>
  <c r="T906" i="8"/>
  <c r="T907" i="8"/>
  <c r="T908" i="8"/>
  <c r="T909" i="8"/>
  <c r="T910" i="8"/>
  <c r="T911" i="8"/>
  <c r="T912" i="8"/>
  <c r="T913" i="8"/>
  <c r="T914" i="8"/>
  <c r="T915" i="8"/>
  <c r="T916" i="8"/>
  <c r="T917" i="8"/>
  <c r="T918" i="8"/>
  <c r="T919" i="8"/>
  <c r="T920" i="8"/>
  <c r="T921" i="8"/>
  <c r="T922" i="8"/>
  <c r="T923" i="8"/>
  <c r="T924" i="8"/>
  <c r="T925" i="8"/>
  <c r="T926" i="8"/>
  <c r="T927" i="8"/>
  <c r="T928" i="8"/>
  <c r="T929" i="8"/>
  <c r="T930" i="8"/>
  <c r="T931" i="8"/>
  <c r="T932" i="8"/>
  <c r="T933" i="8"/>
  <c r="T934" i="8"/>
  <c r="T935" i="8"/>
  <c r="T936" i="8"/>
  <c r="T937" i="8"/>
  <c r="T938" i="8"/>
  <c r="T939" i="8"/>
  <c r="T940" i="8"/>
  <c r="T941" i="8"/>
  <c r="T942" i="8"/>
  <c r="T943" i="8"/>
  <c r="T944" i="8"/>
  <c r="T945" i="8"/>
  <c r="T946" i="8"/>
  <c r="T947" i="8"/>
  <c r="T948" i="8"/>
  <c r="T949" i="8"/>
  <c r="T950" i="8"/>
  <c r="T951" i="8"/>
  <c r="T952" i="8"/>
  <c r="T953" i="8"/>
  <c r="T954" i="8"/>
  <c r="T955" i="8"/>
  <c r="T956" i="8"/>
  <c r="T957" i="8"/>
  <c r="T958" i="8"/>
  <c r="T959" i="8"/>
  <c r="T960" i="8"/>
  <c r="T961" i="8"/>
  <c r="T962" i="8"/>
  <c r="T963" i="8"/>
  <c r="T964" i="8"/>
  <c r="T965" i="8"/>
  <c r="T966" i="8"/>
  <c r="T967" i="8"/>
  <c r="T968" i="8"/>
  <c r="T969" i="8"/>
  <c r="T970" i="8"/>
  <c r="T971" i="8"/>
  <c r="T972" i="8"/>
  <c r="T973" i="8"/>
  <c r="T974" i="8"/>
  <c r="T975" i="8"/>
  <c r="T976" i="8"/>
  <c r="T977" i="8"/>
  <c r="T978" i="8"/>
  <c r="T979" i="8"/>
  <c r="T980" i="8"/>
  <c r="T981" i="8"/>
  <c r="T982" i="8"/>
  <c r="T983" i="8"/>
  <c r="T984" i="8"/>
  <c r="T985" i="8"/>
  <c r="T986" i="8"/>
  <c r="T987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106" i="8"/>
  <c r="V106" i="8"/>
  <c r="W106" i="8"/>
  <c r="T107" i="8"/>
  <c r="V107" i="8"/>
  <c r="W107" i="8"/>
  <c r="T108" i="8"/>
  <c r="V108" i="8"/>
  <c r="W108" i="8"/>
  <c r="T109" i="8"/>
  <c r="V109" i="8"/>
  <c r="W109" i="8"/>
  <c r="T110" i="8"/>
  <c r="V110" i="8"/>
  <c r="W110" i="8"/>
  <c r="T111" i="8"/>
  <c r="V111" i="8"/>
  <c r="W111" i="8"/>
  <c r="T112" i="8"/>
  <c r="V112" i="8"/>
  <c r="W112" i="8"/>
  <c r="T113" i="8"/>
  <c r="V113" i="8"/>
  <c r="W113" i="8"/>
  <c r="T114" i="8"/>
  <c r="V114" i="8"/>
  <c r="W114" i="8"/>
  <c r="T115" i="8"/>
  <c r="V115" i="8"/>
  <c r="W115" i="8"/>
  <c r="T116" i="8"/>
  <c r="V116" i="8"/>
  <c r="W116" i="8"/>
  <c r="T117" i="8"/>
  <c r="V117" i="8"/>
  <c r="W117" i="8"/>
  <c r="T118" i="8"/>
  <c r="V118" i="8"/>
  <c r="W118" i="8"/>
  <c r="T119" i="8"/>
  <c r="V119" i="8"/>
  <c r="W119" i="8"/>
  <c r="T120" i="8"/>
  <c r="V120" i="8"/>
  <c r="W120" i="8"/>
  <c r="T121" i="8"/>
  <c r="V121" i="8"/>
  <c r="W121" i="8"/>
  <c r="T122" i="8"/>
  <c r="V122" i="8"/>
  <c r="W122" i="8"/>
  <c r="T123" i="8"/>
  <c r="V123" i="8"/>
  <c r="W123" i="8"/>
  <c r="T124" i="8"/>
  <c r="V124" i="8"/>
  <c r="W124" i="8"/>
  <c r="T125" i="8"/>
  <c r="V125" i="8"/>
  <c r="W125" i="8"/>
  <c r="T126" i="8"/>
  <c r="V126" i="8"/>
  <c r="W126" i="8"/>
  <c r="T127" i="8"/>
  <c r="V127" i="8"/>
  <c r="W127" i="8"/>
  <c r="T128" i="8"/>
  <c r="V128" i="8"/>
  <c r="W128" i="8"/>
  <c r="T129" i="8"/>
  <c r="V129" i="8"/>
  <c r="W129" i="8"/>
  <c r="T130" i="8"/>
  <c r="V130" i="8"/>
  <c r="W130" i="8"/>
  <c r="T131" i="8"/>
  <c r="V131" i="8"/>
  <c r="W131" i="8"/>
  <c r="T132" i="8"/>
  <c r="V132" i="8"/>
  <c r="W132" i="8"/>
  <c r="T133" i="8"/>
  <c r="V133" i="8"/>
  <c r="W133" i="8"/>
  <c r="T134" i="8"/>
  <c r="V134" i="8"/>
  <c r="W134" i="8"/>
  <c r="T135" i="8"/>
  <c r="V135" i="8"/>
  <c r="W135" i="8"/>
  <c r="T136" i="8"/>
  <c r="V136" i="8"/>
  <c r="W136" i="8"/>
  <c r="T137" i="8"/>
  <c r="V137" i="8"/>
  <c r="W137" i="8"/>
  <c r="T138" i="8"/>
  <c r="V138" i="8"/>
  <c r="W138" i="8"/>
  <c r="T139" i="8"/>
  <c r="V139" i="8"/>
  <c r="W139" i="8"/>
  <c r="T140" i="8"/>
  <c r="V140" i="8"/>
  <c r="W140" i="8"/>
  <c r="T141" i="8"/>
  <c r="V141" i="8"/>
  <c r="W141" i="8"/>
  <c r="T142" i="8"/>
  <c r="V142" i="8"/>
  <c r="W142" i="8"/>
  <c r="T143" i="8"/>
  <c r="V143" i="8"/>
  <c r="W143" i="8"/>
  <c r="T144" i="8"/>
  <c r="V144" i="8"/>
  <c r="W144" i="8"/>
  <c r="T145" i="8"/>
  <c r="V145" i="8"/>
  <c r="W145" i="8"/>
  <c r="T146" i="8"/>
  <c r="V146" i="8"/>
  <c r="W146" i="8"/>
  <c r="T147" i="8"/>
  <c r="V147" i="8"/>
  <c r="W147" i="8"/>
  <c r="T148" i="8"/>
  <c r="V148" i="8"/>
  <c r="W148" i="8"/>
  <c r="T149" i="8"/>
  <c r="V149" i="8"/>
  <c r="W149" i="8"/>
  <c r="T150" i="8"/>
  <c r="V150" i="8"/>
  <c r="W150" i="8"/>
  <c r="T151" i="8"/>
  <c r="V151" i="8"/>
  <c r="W151" i="8"/>
  <c r="T152" i="8"/>
  <c r="V152" i="8"/>
  <c r="W152" i="8"/>
  <c r="T153" i="8"/>
  <c r="V153" i="8"/>
  <c r="W153" i="8"/>
  <c r="T154" i="8"/>
  <c r="V154" i="8"/>
  <c r="W154" i="8"/>
  <c r="T155" i="8"/>
  <c r="V155" i="8"/>
  <c r="W155" i="8"/>
  <c r="T156" i="8"/>
  <c r="V156" i="8"/>
  <c r="W156" i="8"/>
  <c r="T157" i="8"/>
  <c r="V157" i="8"/>
  <c r="W157" i="8"/>
  <c r="T158" i="8"/>
  <c r="V158" i="8"/>
  <c r="W158" i="8"/>
  <c r="T159" i="8"/>
  <c r="V159" i="8"/>
  <c r="W159" i="8"/>
  <c r="T160" i="8"/>
  <c r="V160" i="8"/>
  <c r="W160" i="8"/>
  <c r="T161" i="8"/>
  <c r="V161" i="8"/>
  <c r="W161" i="8"/>
  <c r="T162" i="8"/>
  <c r="V162" i="8"/>
  <c r="W162" i="8"/>
  <c r="T163" i="8"/>
  <c r="V163" i="8"/>
  <c r="W163" i="8"/>
  <c r="T164" i="8"/>
  <c r="V164" i="8"/>
  <c r="W164" i="8"/>
  <c r="T165" i="8"/>
  <c r="V165" i="8"/>
  <c r="W165" i="8"/>
  <c r="T166" i="8"/>
  <c r="V166" i="8"/>
  <c r="W166" i="8"/>
  <c r="T167" i="8"/>
  <c r="V167" i="8"/>
  <c r="W167" i="8"/>
  <c r="T168" i="8"/>
  <c r="V168" i="8"/>
  <c r="W168" i="8"/>
  <c r="T169" i="8"/>
  <c r="V169" i="8"/>
  <c r="W169" i="8"/>
  <c r="T170" i="8"/>
  <c r="V170" i="8"/>
  <c r="W170" i="8"/>
  <c r="T171" i="8"/>
  <c r="V171" i="8"/>
  <c r="W171" i="8"/>
  <c r="T172" i="8"/>
  <c r="V172" i="8"/>
  <c r="W172" i="8"/>
  <c r="T173" i="8"/>
  <c r="V173" i="8"/>
  <c r="W173" i="8"/>
  <c r="T174" i="8"/>
  <c r="V174" i="8"/>
  <c r="W174" i="8"/>
  <c r="T175" i="8"/>
  <c r="V175" i="8"/>
  <c r="W175" i="8"/>
  <c r="T176" i="8"/>
  <c r="V176" i="8"/>
  <c r="W176" i="8"/>
  <c r="T177" i="8"/>
  <c r="V177" i="8"/>
  <c r="W177" i="8"/>
  <c r="T178" i="8"/>
  <c r="V178" i="8"/>
  <c r="W178" i="8"/>
  <c r="T179" i="8"/>
  <c r="V179" i="8"/>
  <c r="W179" i="8"/>
  <c r="T180" i="8"/>
  <c r="V180" i="8"/>
  <c r="W180" i="8"/>
  <c r="T181" i="8"/>
  <c r="V181" i="8"/>
  <c r="W181" i="8"/>
  <c r="T182" i="8"/>
  <c r="V182" i="8"/>
  <c r="W182" i="8"/>
  <c r="T183" i="8"/>
  <c r="V183" i="8"/>
  <c r="W183" i="8"/>
  <c r="T184" i="8"/>
  <c r="V184" i="8"/>
  <c r="W184" i="8"/>
  <c r="T185" i="8"/>
  <c r="V185" i="8"/>
  <c r="W185" i="8"/>
  <c r="T186" i="8"/>
  <c r="V186" i="8"/>
  <c r="W186" i="8"/>
  <c r="T187" i="8"/>
  <c r="V187" i="8"/>
  <c r="W187" i="8"/>
  <c r="T188" i="8"/>
  <c r="V188" i="8"/>
  <c r="W188" i="8"/>
  <c r="T189" i="8"/>
  <c r="V189" i="8"/>
  <c r="W189" i="8"/>
  <c r="T190" i="8"/>
  <c r="V190" i="8"/>
  <c r="W190" i="8"/>
  <c r="T191" i="8"/>
  <c r="V191" i="8"/>
  <c r="W191" i="8"/>
  <c r="T192" i="8"/>
  <c r="V192" i="8"/>
  <c r="W192" i="8"/>
  <c r="T193" i="8"/>
  <c r="V193" i="8"/>
  <c r="W193" i="8"/>
  <c r="T194" i="8"/>
  <c r="V194" i="8"/>
  <c r="W194" i="8"/>
  <c r="T195" i="8"/>
  <c r="V195" i="8"/>
  <c r="W195" i="8"/>
  <c r="T196" i="8"/>
  <c r="V196" i="8"/>
  <c r="W196" i="8"/>
  <c r="T197" i="8"/>
  <c r="V197" i="8"/>
  <c r="W197" i="8"/>
  <c r="T198" i="8"/>
  <c r="V198" i="8"/>
  <c r="W198" i="8"/>
  <c r="T199" i="8"/>
  <c r="V199" i="8"/>
  <c r="W199" i="8"/>
  <c r="T200" i="8"/>
  <c r="V200" i="8"/>
  <c r="W200" i="8"/>
  <c r="T201" i="8"/>
  <c r="V201" i="8"/>
  <c r="W201" i="8"/>
  <c r="T202" i="8"/>
  <c r="V202" i="8"/>
  <c r="W202" i="8"/>
  <c r="T203" i="8"/>
  <c r="V203" i="8"/>
  <c r="W203" i="8"/>
  <c r="T204" i="8"/>
  <c r="V204" i="8"/>
  <c r="W204" i="8"/>
  <c r="T205" i="8"/>
  <c r="V205" i="8"/>
  <c r="W205" i="8"/>
  <c r="T206" i="8"/>
  <c r="V206" i="8"/>
  <c r="W206" i="8"/>
  <c r="T207" i="8"/>
  <c r="V207" i="8"/>
  <c r="W207" i="8"/>
  <c r="T208" i="8"/>
  <c r="V208" i="8"/>
  <c r="W208" i="8"/>
  <c r="T209" i="8"/>
  <c r="V209" i="8"/>
  <c r="W209" i="8"/>
  <c r="T210" i="8"/>
  <c r="V210" i="8"/>
  <c r="W210" i="8"/>
  <c r="T211" i="8"/>
  <c r="V211" i="8"/>
  <c r="W211" i="8"/>
  <c r="T212" i="8"/>
  <c r="V212" i="8"/>
  <c r="W212" i="8"/>
  <c r="T213" i="8"/>
  <c r="V213" i="8"/>
  <c r="W213" i="8"/>
  <c r="T214" i="8"/>
  <c r="V214" i="8"/>
  <c r="W214" i="8"/>
  <c r="T215" i="8"/>
  <c r="V215" i="8"/>
  <c r="W215" i="8"/>
  <c r="T216" i="8"/>
  <c r="V216" i="8"/>
  <c r="W216" i="8"/>
  <c r="T217" i="8"/>
  <c r="V217" i="8"/>
  <c r="W217" i="8"/>
  <c r="T218" i="8"/>
  <c r="V218" i="8"/>
  <c r="W218" i="8"/>
  <c r="T219" i="8"/>
  <c r="V219" i="8"/>
  <c r="W219" i="8"/>
  <c r="T220" i="8"/>
  <c r="V220" i="8"/>
  <c r="W220" i="8"/>
  <c r="T221" i="8"/>
  <c r="V221" i="8"/>
  <c r="W221" i="8"/>
  <c r="T222" i="8"/>
  <c r="V222" i="8"/>
  <c r="W222" i="8"/>
  <c r="T223" i="8"/>
  <c r="V223" i="8"/>
  <c r="W223" i="8"/>
  <c r="T224" i="8"/>
  <c r="V224" i="8"/>
  <c r="W224" i="8"/>
  <c r="T225" i="8"/>
  <c r="V225" i="8"/>
  <c r="W225" i="8"/>
  <c r="T226" i="8"/>
  <c r="V226" i="8"/>
  <c r="W226" i="8"/>
  <c r="T227" i="8"/>
  <c r="V227" i="8"/>
  <c r="W227" i="8"/>
  <c r="T228" i="8"/>
  <c r="V228" i="8"/>
  <c r="W228" i="8"/>
  <c r="T229" i="8"/>
  <c r="V229" i="8"/>
  <c r="W229" i="8"/>
  <c r="T230" i="8"/>
  <c r="V230" i="8"/>
  <c r="W230" i="8"/>
  <c r="T231" i="8"/>
  <c r="V231" i="8"/>
  <c r="W231" i="8"/>
  <c r="T232" i="8"/>
  <c r="V232" i="8"/>
  <c r="W232" i="8"/>
  <c r="T233" i="8"/>
  <c r="V233" i="8"/>
  <c r="W233" i="8"/>
  <c r="T234" i="8"/>
  <c r="V234" i="8"/>
  <c r="W234" i="8"/>
  <c r="T235" i="8"/>
  <c r="V235" i="8"/>
  <c r="W235" i="8"/>
  <c r="T236" i="8"/>
  <c r="V236" i="8"/>
  <c r="W236" i="8"/>
  <c r="T237" i="8"/>
  <c r="V237" i="8"/>
  <c r="W237" i="8"/>
  <c r="T238" i="8"/>
  <c r="V238" i="8"/>
  <c r="W238" i="8"/>
  <c r="T239" i="8"/>
  <c r="V239" i="8"/>
  <c r="W239" i="8"/>
  <c r="T240" i="8"/>
  <c r="V240" i="8"/>
  <c r="W240" i="8"/>
  <c r="T241" i="8"/>
  <c r="V241" i="8"/>
  <c r="W241" i="8"/>
  <c r="T242" i="8"/>
  <c r="V242" i="8"/>
  <c r="W242" i="8"/>
  <c r="T243" i="8"/>
  <c r="V243" i="8"/>
  <c r="W243" i="8"/>
  <c r="T244" i="8"/>
  <c r="V244" i="8"/>
  <c r="W244" i="8"/>
  <c r="T245" i="8"/>
  <c r="V245" i="8"/>
  <c r="W245" i="8"/>
  <c r="T246" i="8"/>
  <c r="V246" i="8"/>
  <c r="W246" i="8"/>
  <c r="T247" i="8"/>
  <c r="V247" i="8"/>
  <c r="W247" i="8"/>
  <c r="T248" i="8"/>
  <c r="V248" i="8"/>
  <c r="W248" i="8"/>
  <c r="T249" i="8"/>
  <c r="V249" i="8"/>
  <c r="W249" i="8"/>
  <c r="T250" i="8"/>
  <c r="V250" i="8"/>
  <c r="W250" i="8"/>
  <c r="T251" i="8"/>
  <c r="V251" i="8"/>
  <c r="W251" i="8"/>
  <c r="T252" i="8"/>
  <c r="V252" i="8"/>
  <c r="W252" i="8"/>
  <c r="T253" i="8"/>
  <c r="V253" i="8"/>
  <c r="W253" i="8"/>
  <c r="T254" i="8"/>
  <c r="V254" i="8"/>
  <c r="W254" i="8"/>
  <c r="T255" i="8"/>
  <c r="V255" i="8"/>
  <c r="W255" i="8"/>
  <c r="T256" i="8"/>
  <c r="V256" i="8"/>
  <c r="W256" i="8"/>
  <c r="T257" i="8"/>
  <c r="V257" i="8"/>
  <c r="W257" i="8"/>
  <c r="T258" i="8"/>
  <c r="V258" i="8"/>
  <c r="W258" i="8"/>
  <c r="T259" i="8"/>
  <c r="V259" i="8"/>
  <c r="W259" i="8"/>
  <c r="T260" i="8"/>
  <c r="V260" i="8"/>
  <c r="W260" i="8"/>
  <c r="T261" i="8"/>
  <c r="V261" i="8"/>
  <c r="W261" i="8"/>
  <c r="T262" i="8"/>
  <c r="V262" i="8"/>
  <c r="W262" i="8"/>
  <c r="T263" i="8"/>
  <c r="V263" i="8"/>
  <c r="W263" i="8"/>
  <c r="T264" i="8"/>
  <c r="V264" i="8"/>
  <c r="W264" i="8"/>
  <c r="T265" i="8"/>
  <c r="V265" i="8"/>
  <c r="W265" i="8"/>
  <c r="T266" i="8"/>
  <c r="V266" i="8"/>
  <c r="W266" i="8"/>
  <c r="T267" i="8"/>
  <c r="V267" i="8"/>
  <c r="W267" i="8"/>
  <c r="T268" i="8"/>
  <c r="V268" i="8"/>
  <c r="W268" i="8"/>
  <c r="T269" i="8"/>
  <c r="V269" i="8"/>
  <c r="W269" i="8"/>
  <c r="T270" i="8"/>
  <c r="V270" i="8"/>
  <c r="W270" i="8"/>
  <c r="T271" i="8"/>
  <c r="V271" i="8"/>
  <c r="W271" i="8"/>
  <c r="T272" i="8"/>
  <c r="V272" i="8"/>
  <c r="W272" i="8"/>
  <c r="T273" i="8"/>
  <c r="V273" i="8"/>
  <c r="W273" i="8"/>
  <c r="T274" i="8"/>
  <c r="V274" i="8"/>
  <c r="W274" i="8"/>
  <c r="T275" i="8"/>
  <c r="V275" i="8"/>
  <c r="W275" i="8"/>
  <c r="T276" i="8"/>
  <c r="V276" i="8"/>
  <c r="W276" i="8"/>
  <c r="T277" i="8"/>
  <c r="V277" i="8"/>
  <c r="W277" i="8"/>
  <c r="T278" i="8"/>
  <c r="V278" i="8"/>
  <c r="W278" i="8"/>
  <c r="T279" i="8"/>
  <c r="V279" i="8"/>
  <c r="W279" i="8"/>
  <c r="T280" i="8"/>
  <c r="V280" i="8"/>
  <c r="W280" i="8"/>
  <c r="T281" i="8"/>
  <c r="V281" i="8"/>
  <c r="W281" i="8"/>
  <c r="T282" i="8"/>
  <c r="V282" i="8"/>
  <c r="W282" i="8"/>
  <c r="T283" i="8"/>
  <c r="V283" i="8"/>
  <c r="W283" i="8"/>
  <c r="T284" i="8"/>
  <c r="V284" i="8"/>
  <c r="W284" i="8"/>
  <c r="T285" i="8"/>
  <c r="V285" i="8"/>
  <c r="W285" i="8"/>
  <c r="T286" i="8"/>
  <c r="V286" i="8"/>
  <c r="W286" i="8"/>
  <c r="T287" i="8"/>
  <c r="V287" i="8"/>
  <c r="W287" i="8"/>
  <c r="T288" i="8"/>
  <c r="V288" i="8"/>
  <c r="W288" i="8"/>
  <c r="T289" i="8"/>
  <c r="V289" i="8"/>
  <c r="W289" i="8"/>
  <c r="T290" i="8"/>
  <c r="V290" i="8"/>
  <c r="W290" i="8"/>
  <c r="T291" i="8"/>
  <c r="V291" i="8"/>
  <c r="W291" i="8"/>
  <c r="T292" i="8"/>
  <c r="V292" i="8"/>
  <c r="W292" i="8"/>
  <c r="T293" i="8"/>
  <c r="V293" i="8"/>
  <c r="W293" i="8"/>
  <c r="T294" i="8"/>
  <c r="V294" i="8"/>
  <c r="W294" i="8"/>
  <c r="T295" i="8"/>
  <c r="V295" i="8"/>
  <c r="W295" i="8"/>
  <c r="T296" i="8"/>
  <c r="V296" i="8"/>
  <c r="W296" i="8"/>
  <c r="T297" i="8"/>
  <c r="V297" i="8"/>
  <c r="W297" i="8"/>
  <c r="T298" i="8"/>
  <c r="V298" i="8"/>
  <c r="W298" i="8"/>
  <c r="T299" i="8"/>
  <c r="V299" i="8"/>
  <c r="W299" i="8"/>
  <c r="T300" i="8"/>
  <c r="V300" i="8"/>
  <c r="W300" i="8"/>
  <c r="T301" i="8"/>
  <c r="V301" i="8"/>
  <c r="W301" i="8"/>
  <c r="T302" i="8"/>
  <c r="V302" i="8"/>
  <c r="W302" i="8"/>
  <c r="T303" i="8"/>
  <c r="V303" i="8"/>
  <c r="W303" i="8"/>
  <c r="T304" i="8"/>
  <c r="V304" i="8"/>
  <c r="W304" i="8"/>
  <c r="T305" i="8"/>
  <c r="V305" i="8"/>
  <c r="W305" i="8"/>
  <c r="T306" i="8"/>
  <c r="V306" i="8"/>
  <c r="W306" i="8"/>
  <c r="T307" i="8"/>
  <c r="V307" i="8"/>
  <c r="W307" i="8"/>
  <c r="T308" i="8"/>
  <c r="V308" i="8"/>
  <c r="W308" i="8"/>
  <c r="T309" i="8"/>
  <c r="V309" i="8"/>
  <c r="W309" i="8"/>
  <c r="T310" i="8"/>
  <c r="V310" i="8"/>
  <c r="W310" i="8"/>
  <c r="T311" i="8"/>
  <c r="V311" i="8"/>
  <c r="W311" i="8"/>
  <c r="T312" i="8"/>
  <c r="V312" i="8"/>
  <c r="W312" i="8"/>
  <c r="T313" i="8"/>
  <c r="V313" i="8"/>
  <c r="W313" i="8"/>
  <c r="T314" i="8"/>
  <c r="V314" i="8"/>
  <c r="W314" i="8"/>
  <c r="T315" i="8"/>
  <c r="V315" i="8"/>
  <c r="W315" i="8"/>
  <c r="T316" i="8"/>
  <c r="V316" i="8"/>
  <c r="W316" i="8"/>
  <c r="T317" i="8"/>
  <c r="V317" i="8"/>
  <c r="W317" i="8"/>
  <c r="T318" i="8"/>
  <c r="V318" i="8"/>
  <c r="W318" i="8"/>
  <c r="T319" i="8"/>
  <c r="V319" i="8"/>
  <c r="W319" i="8"/>
  <c r="T320" i="8"/>
  <c r="V320" i="8"/>
  <c r="W320" i="8"/>
  <c r="T321" i="8"/>
  <c r="V321" i="8"/>
  <c r="W321" i="8"/>
  <c r="T322" i="8"/>
  <c r="V322" i="8"/>
  <c r="W322" i="8"/>
  <c r="T323" i="8"/>
  <c r="V323" i="8"/>
  <c r="W323" i="8"/>
  <c r="T324" i="8"/>
  <c r="V324" i="8"/>
  <c r="W324" i="8"/>
  <c r="T325" i="8"/>
  <c r="V325" i="8"/>
  <c r="W325" i="8"/>
  <c r="T326" i="8"/>
  <c r="V326" i="8"/>
  <c r="W326" i="8"/>
  <c r="T327" i="8"/>
  <c r="V327" i="8"/>
  <c r="W327" i="8"/>
  <c r="T328" i="8"/>
  <c r="V328" i="8"/>
  <c r="W328" i="8"/>
  <c r="T329" i="8"/>
  <c r="V329" i="8"/>
  <c r="W329" i="8"/>
  <c r="T330" i="8"/>
  <c r="V330" i="8"/>
  <c r="W330" i="8"/>
  <c r="T331" i="8"/>
  <c r="V331" i="8"/>
  <c r="W331" i="8"/>
  <c r="T332" i="8"/>
  <c r="V332" i="8"/>
  <c r="W332" i="8"/>
  <c r="T333" i="8"/>
  <c r="V333" i="8"/>
  <c r="W333" i="8"/>
  <c r="T334" i="8"/>
  <c r="V334" i="8"/>
  <c r="W334" i="8"/>
  <c r="T335" i="8"/>
  <c r="V335" i="8"/>
  <c r="W335" i="8"/>
  <c r="T336" i="8"/>
  <c r="V336" i="8"/>
  <c r="W336" i="8"/>
  <c r="T337" i="8"/>
  <c r="V337" i="8"/>
  <c r="W337" i="8"/>
  <c r="T338" i="8"/>
  <c r="V338" i="8"/>
  <c r="W338" i="8"/>
  <c r="T339" i="8"/>
  <c r="V339" i="8"/>
  <c r="W339" i="8"/>
  <c r="T340" i="8"/>
  <c r="V340" i="8"/>
  <c r="W340" i="8"/>
  <c r="T341" i="8"/>
  <c r="V341" i="8"/>
  <c r="W341" i="8"/>
  <c r="T342" i="8"/>
  <c r="V342" i="8"/>
  <c r="W342" i="8"/>
  <c r="T343" i="8"/>
  <c r="V343" i="8"/>
  <c r="W343" i="8"/>
  <c r="T344" i="8"/>
  <c r="V344" i="8"/>
  <c r="W344" i="8"/>
  <c r="T345" i="8"/>
  <c r="V345" i="8"/>
  <c r="W345" i="8"/>
  <c r="T346" i="8"/>
  <c r="V346" i="8"/>
  <c r="W346" i="8"/>
  <c r="T347" i="8"/>
  <c r="V347" i="8"/>
  <c r="W347" i="8"/>
  <c r="T348" i="8"/>
  <c r="V348" i="8"/>
  <c r="W348" i="8"/>
  <c r="T349" i="8"/>
  <c r="V349" i="8"/>
  <c r="W349" i="8"/>
  <c r="T350" i="8"/>
  <c r="V350" i="8"/>
  <c r="W350" i="8"/>
  <c r="T351" i="8"/>
  <c r="V351" i="8"/>
  <c r="W351" i="8"/>
  <c r="T352" i="8"/>
  <c r="V352" i="8"/>
  <c r="W352" i="8"/>
  <c r="T353" i="8"/>
  <c r="V353" i="8"/>
  <c r="W353" i="8"/>
  <c r="T354" i="8"/>
  <c r="V354" i="8"/>
  <c r="W354" i="8"/>
  <c r="T355" i="8"/>
  <c r="V355" i="8"/>
  <c r="W355" i="8"/>
  <c r="T356" i="8"/>
  <c r="V356" i="8"/>
  <c r="W356" i="8"/>
  <c r="T357" i="8"/>
  <c r="V357" i="8"/>
  <c r="W357" i="8"/>
  <c r="T358" i="8"/>
  <c r="V358" i="8"/>
  <c r="W358" i="8"/>
  <c r="T359" i="8"/>
  <c r="V359" i="8"/>
  <c r="W359" i="8"/>
  <c r="T360" i="8"/>
  <c r="V360" i="8"/>
  <c r="W360" i="8"/>
  <c r="T361" i="8"/>
  <c r="V361" i="8"/>
  <c r="W361" i="8"/>
  <c r="T362" i="8"/>
  <c r="V362" i="8"/>
  <c r="W362" i="8"/>
  <c r="T363" i="8"/>
  <c r="V363" i="8"/>
  <c r="W363" i="8"/>
  <c r="T364" i="8"/>
  <c r="V364" i="8"/>
  <c r="W364" i="8"/>
  <c r="T365" i="8"/>
  <c r="V365" i="8"/>
  <c r="W365" i="8"/>
  <c r="T366" i="8"/>
  <c r="V366" i="8"/>
  <c r="W366" i="8"/>
  <c r="T367" i="8"/>
  <c r="V367" i="8"/>
  <c r="W367" i="8"/>
  <c r="T368" i="8"/>
  <c r="V368" i="8"/>
  <c r="W368" i="8"/>
  <c r="T369" i="8"/>
  <c r="V369" i="8"/>
  <c r="W369" i="8"/>
  <c r="T370" i="8"/>
  <c r="V370" i="8"/>
  <c r="W370" i="8"/>
  <c r="T371" i="8"/>
  <c r="V371" i="8"/>
  <c r="W371" i="8"/>
  <c r="T372" i="8"/>
  <c r="V372" i="8"/>
  <c r="W372" i="8"/>
  <c r="T373" i="8"/>
  <c r="V373" i="8"/>
  <c r="W373" i="8"/>
  <c r="T374" i="8"/>
  <c r="V374" i="8"/>
  <c r="W374" i="8"/>
  <c r="T375" i="8"/>
  <c r="V375" i="8"/>
  <c r="W375" i="8"/>
  <c r="T376" i="8"/>
  <c r="V376" i="8"/>
  <c r="W376" i="8"/>
  <c r="T377" i="8"/>
  <c r="V377" i="8"/>
  <c r="W377" i="8"/>
  <c r="T378" i="8"/>
  <c r="V378" i="8"/>
  <c r="W378" i="8"/>
  <c r="T379" i="8"/>
  <c r="V379" i="8"/>
  <c r="W379" i="8"/>
  <c r="T380" i="8"/>
  <c r="V380" i="8"/>
  <c r="W380" i="8"/>
  <c r="T381" i="8"/>
  <c r="V381" i="8"/>
  <c r="W381" i="8"/>
  <c r="T382" i="8"/>
  <c r="V382" i="8"/>
  <c r="W382" i="8"/>
  <c r="T383" i="8"/>
  <c r="V383" i="8"/>
  <c r="W383" i="8"/>
  <c r="T384" i="8"/>
  <c r="V384" i="8"/>
  <c r="W384" i="8"/>
  <c r="T385" i="8"/>
  <c r="V385" i="8"/>
  <c r="W385" i="8"/>
  <c r="T386" i="8"/>
  <c r="V386" i="8"/>
  <c r="W386" i="8"/>
  <c r="T387" i="8"/>
  <c r="V387" i="8"/>
  <c r="W387" i="8"/>
  <c r="T388" i="8"/>
  <c r="V388" i="8"/>
  <c r="W388" i="8"/>
  <c r="T389" i="8"/>
  <c r="V389" i="8"/>
  <c r="W389" i="8"/>
  <c r="T390" i="8"/>
  <c r="V390" i="8"/>
  <c r="W390" i="8"/>
  <c r="T391" i="8"/>
  <c r="V391" i="8"/>
  <c r="W391" i="8"/>
  <c r="T392" i="8"/>
  <c r="V392" i="8"/>
  <c r="W392" i="8"/>
  <c r="T393" i="8"/>
  <c r="V393" i="8"/>
  <c r="W393" i="8"/>
  <c r="T394" i="8"/>
  <c r="V394" i="8"/>
  <c r="W394" i="8"/>
  <c r="T395" i="8"/>
  <c r="V395" i="8"/>
  <c r="W395" i="8"/>
  <c r="T396" i="8"/>
  <c r="V396" i="8"/>
  <c r="W396" i="8"/>
  <c r="T397" i="8"/>
  <c r="V397" i="8"/>
  <c r="W397" i="8"/>
  <c r="T398" i="8"/>
  <c r="V398" i="8"/>
  <c r="W398" i="8"/>
  <c r="T399" i="8"/>
  <c r="V399" i="8"/>
  <c r="W399" i="8"/>
  <c r="T400" i="8"/>
  <c r="V400" i="8"/>
  <c r="W400" i="8"/>
  <c r="T401" i="8"/>
  <c r="V401" i="8"/>
  <c r="W401" i="8"/>
  <c r="T402" i="8"/>
  <c r="V402" i="8"/>
  <c r="W402" i="8"/>
  <c r="T403" i="8"/>
  <c r="V403" i="8"/>
  <c r="W403" i="8"/>
  <c r="T404" i="8"/>
  <c r="V404" i="8"/>
  <c r="W404" i="8"/>
  <c r="T405" i="8"/>
  <c r="V405" i="8"/>
  <c r="W405" i="8"/>
  <c r="T406" i="8"/>
  <c r="V406" i="8"/>
  <c r="W406" i="8"/>
  <c r="T407" i="8"/>
  <c r="V407" i="8"/>
  <c r="W407" i="8"/>
  <c r="T408" i="8"/>
  <c r="V408" i="8"/>
  <c r="W408" i="8"/>
  <c r="T409" i="8"/>
  <c r="V409" i="8"/>
  <c r="W409" i="8"/>
  <c r="T410" i="8"/>
  <c r="V410" i="8"/>
  <c r="W410" i="8"/>
  <c r="T411" i="8"/>
  <c r="V411" i="8"/>
  <c r="W411" i="8"/>
  <c r="T412" i="8"/>
  <c r="V412" i="8"/>
  <c r="W412" i="8"/>
  <c r="T413" i="8"/>
  <c r="V413" i="8"/>
  <c r="W413" i="8"/>
  <c r="T414" i="8"/>
  <c r="V414" i="8"/>
  <c r="W414" i="8"/>
  <c r="T415" i="8"/>
  <c r="V415" i="8"/>
  <c r="W415" i="8"/>
  <c r="T416" i="8"/>
  <c r="V416" i="8"/>
  <c r="W416" i="8"/>
  <c r="T417" i="8"/>
  <c r="V417" i="8"/>
  <c r="W417" i="8"/>
  <c r="T418" i="8"/>
  <c r="V418" i="8"/>
  <c r="W418" i="8"/>
  <c r="T419" i="8"/>
  <c r="V419" i="8"/>
  <c r="W419" i="8"/>
  <c r="T420" i="8"/>
  <c r="V420" i="8"/>
  <c r="W420" i="8"/>
  <c r="T421" i="8"/>
  <c r="V421" i="8"/>
  <c r="W421" i="8"/>
  <c r="T422" i="8"/>
  <c r="V422" i="8"/>
  <c r="W422" i="8"/>
  <c r="T423" i="8"/>
  <c r="V423" i="8"/>
  <c r="W423" i="8"/>
  <c r="T424" i="8"/>
  <c r="V424" i="8"/>
  <c r="W424" i="8"/>
  <c r="T425" i="8"/>
  <c r="V425" i="8"/>
  <c r="W425" i="8"/>
  <c r="T426" i="8"/>
  <c r="V426" i="8"/>
  <c r="W426" i="8"/>
  <c r="T427" i="8"/>
  <c r="V427" i="8"/>
  <c r="W427" i="8"/>
  <c r="T428" i="8"/>
  <c r="V428" i="8"/>
  <c r="W428" i="8"/>
  <c r="T429" i="8"/>
  <c r="V429" i="8"/>
  <c r="W429" i="8"/>
  <c r="T430" i="8"/>
  <c r="V430" i="8"/>
  <c r="W430" i="8"/>
  <c r="T431" i="8"/>
  <c r="V431" i="8"/>
  <c r="W431" i="8"/>
  <c r="T432" i="8"/>
  <c r="V432" i="8"/>
  <c r="W432" i="8"/>
  <c r="T433" i="8"/>
  <c r="V433" i="8"/>
  <c r="W433" i="8"/>
  <c r="T434" i="8"/>
  <c r="V434" i="8"/>
  <c r="W434" i="8"/>
  <c r="T435" i="8"/>
  <c r="V435" i="8"/>
  <c r="W435" i="8"/>
  <c r="T436" i="8"/>
  <c r="V436" i="8"/>
  <c r="W436" i="8"/>
  <c r="T437" i="8"/>
  <c r="V437" i="8"/>
  <c r="W437" i="8"/>
  <c r="T438" i="8"/>
  <c r="V438" i="8"/>
  <c r="W438" i="8"/>
  <c r="T439" i="8"/>
  <c r="V439" i="8"/>
  <c r="W439" i="8"/>
  <c r="T440" i="8"/>
  <c r="V440" i="8"/>
  <c r="W440" i="8"/>
  <c r="T441" i="8"/>
  <c r="V441" i="8"/>
  <c r="W441" i="8"/>
  <c r="T442" i="8"/>
  <c r="V442" i="8"/>
  <c r="W442" i="8"/>
  <c r="T443" i="8"/>
  <c r="V443" i="8"/>
  <c r="W443" i="8"/>
  <c r="T444" i="8"/>
  <c r="V444" i="8"/>
  <c r="W444" i="8"/>
  <c r="T445" i="8"/>
  <c r="V445" i="8"/>
  <c r="W445" i="8"/>
  <c r="T446" i="8"/>
  <c r="V446" i="8"/>
  <c r="W446" i="8"/>
  <c r="T447" i="8"/>
  <c r="V447" i="8"/>
  <c r="W447" i="8"/>
  <c r="T448" i="8"/>
  <c r="V448" i="8"/>
  <c r="W448" i="8"/>
  <c r="T449" i="8"/>
  <c r="V449" i="8"/>
  <c r="W449" i="8"/>
  <c r="T450" i="8"/>
  <c r="V450" i="8"/>
  <c r="W450" i="8"/>
  <c r="T451" i="8"/>
  <c r="V451" i="8"/>
  <c r="W451" i="8"/>
  <c r="T452" i="8"/>
  <c r="V452" i="8"/>
  <c r="W452" i="8"/>
  <c r="T453" i="8"/>
  <c r="V453" i="8"/>
  <c r="W453" i="8"/>
  <c r="T454" i="8"/>
  <c r="V454" i="8"/>
  <c r="W454" i="8"/>
  <c r="T455" i="8"/>
  <c r="V455" i="8"/>
  <c r="W455" i="8"/>
  <c r="T456" i="8"/>
  <c r="V456" i="8"/>
  <c r="W456" i="8"/>
  <c r="T457" i="8"/>
  <c r="V457" i="8"/>
  <c r="W457" i="8"/>
  <c r="T458" i="8"/>
  <c r="V458" i="8"/>
  <c r="W458" i="8"/>
  <c r="T459" i="8"/>
  <c r="V459" i="8"/>
  <c r="W459" i="8"/>
  <c r="T460" i="8"/>
  <c r="V460" i="8"/>
  <c r="W460" i="8"/>
  <c r="T461" i="8"/>
  <c r="V461" i="8"/>
  <c r="W461" i="8"/>
  <c r="T462" i="8"/>
  <c r="V462" i="8"/>
  <c r="W462" i="8"/>
  <c r="T463" i="8"/>
  <c r="V463" i="8"/>
  <c r="W463" i="8"/>
  <c r="T464" i="8"/>
  <c r="V464" i="8"/>
  <c r="W464" i="8"/>
  <c r="T465" i="8"/>
  <c r="V465" i="8"/>
  <c r="W465" i="8"/>
  <c r="T466" i="8"/>
  <c r="V466" i="8"/>
  <c r="W466" i="8"/>
  <c r="T467" i="8"/>
  <c r="V467" i="8"/>
  <c r="W467" i="8"/>
  <c r="T468" i="8"/>
  <c r="V468" i="8"/>
  <c r="W468" i="8"/>
  <c r="T469" i="8"/>
  <c r="V469" i="8"/>
  <c r="W469" i="8"/>
  <c r="T470" i="8"/>
  <c r="V470" i="8"/>
  <c r="W470" i="8"/>
  <c r="T471" i="8"/>
  <c r="V471" i="8"/>
  <c r="W471" i="8"/>
  <c r="T472" i="8"/>
  <c r="V472" i="8"/>
  <c r="W472" i="8"/>
  <c r="T473" i="8"/>
  <c r="V473" i="8"/>
  <c r="W473" i="8"/>
  <c r="T474" i="8"/>
  <c r="V474" i="8"/>
  <c r="W474" i="8"/>
  <c r="T475" i="8"/>
  <c r="V475" i="8"/>
  <c r="W475" i="8"/>
  <c r="T476" i="8"/>
  <c r="V476" i="8"/>
  <c r="W476" i="8"/>
  <c r="T477" i="8"/>
  <c r="V477" i="8"/>
  <c r="W477" i="8"/>
  <c r="T478" i="8"/>
  <c r="V478" i="8"/>
  <c r="W478" i="8"/>
  <c r="T479" i="8"/>
  <c r="V479" i="8"/>
  <c r="W479" i="8"/>
  <c r="T480" i="8"/>
  <c r="V480" i="8"/>
  <c r="W480" i="8"/>
  <c r="T481" i="8"/>
  <c r="V481" i="8"/>
  <c r="W481" i="8"/>
  <c r="T482" i="8"/>
  <c r="V482" i="8"/>
  <c r="W482" i="8"/>
  <c r="T483" i="8"/>
  <c r="V483" i="8"/>
  <c r="W483" i="8"/>
  <c r="T484" i="8"/>
  <c r="V484" i="8"/>
  <c r="W484" i="8"/>
  <c r="T485" i="8"/>
  <c r="V485" i="8"/>
  <c r="W485" i="8"/>
  <c r="T486" i="8"/>
  <c r="V486" i="8"/>
  <c r="W486" i="8"/>
  <c r="T487" i="8"/>
  <c r="V487" i="8"/>
  <c r="W487" i="8"/>
  <c r="T488" i="8"/>
  <c r="V488" i="8"/>
  <c r="W488" i="8"/>
  <c r="T489" i="8"/>
  <c r="V489" i="8"/>
  <c r="W489" i="8"/>
  <c r="T490" i="8"/>
  <c r="V490" i="8"/>
  <c r="W490" i="8"/>
  <c r="T491" i="8"/>
  <c r="V491" i="8"/>
  <c r="W491" i="8"/>
  <c r="T492" i="8"/>
  <c r="V492" i="8"/>
  <c r="W492" i="8"/>
  <c r="T493" i="8"/>
  <c r="V493" i="8"/>
  <c r="W493" i="8"/>
  <c r="T494" i="8"/>
  <c r="V494" i="8"/>
  <c r="W494" i="8"/>
  <c r="T495" i="8"/>
  <c r="V495" i="8"/>
  <c r="W495" i="8"/>
  <c r="T496" i="8"/>
  <c r="V496" i="8"/>
  <c r="W496" i="8"/>
  <c r="T497" i="8"/>
  <c r="V497" i="8"/>
  <c r="W497" i="8"/>
  <c r="T498" i="8"/>
  <c r="V498" i="8"/>
  <c r="W498" i="8"/>
  <c r="T499" i="8"/>
  <c r="V499" i="8"/>
  <c r="W499" i="8"/>
  <c r="T500" i="8"/>
  <c r="V500" i="8"/>
  <c r="W500" i="8"/>
  <c r="T501" i="8"/>
  <c r="V501" i="8"/>
  <c r="W501" i="8"/>
  <c r="T502" i="8"/>
  <c r="V502" i="8"/>
  <c r="W502" i="8"/>
  <c r="T503" i="8"/>
  <c r="V503" i="8"/>
  <c r="W503" i="8"/>
  <c r="T504" i="8"/>
  <c r="V504" i="8"/>
  <c r="W504" i="8"/>
  <c r="T505" i="8"/>
  <c r="V505" i="8"/>
  <c r="W505" i="8"/>
  <c r="T506" i="8"/>
  <c r="V506" i="8"/>
  <c r="W506" i="8"/>
  <c r="T507" i="8"/>
  <c r="V507" i="8"/>
  <c r="W507" i="8"/>
  <c r="T508" i="8"/>
  <c r="V508" i="8"/>
  <c r="W508" i="8"/>
  <c r="T509" i="8"/>
  <c r="V509" i="8"/>
  <c r="W509" i="8"/>
  <c r="T510" i="8"/>
  <c r="V510" i="8"/>
  <c r="W510" i="8"/>
  <c r="T511" i="8"/>
  <c r="V511" i="8"/>
  <c r="W511" i="8"/>
  <c r="T512" i="8"/>
  <c r="V512" i="8"/>
  <c r="W512" i="8"/>
  <c r="T513" i="8"/>
  <c r="V513" i="8"/>
  <c r="W513" i="8"/>
  <c r="T514" i="8"/>
  <c r="V514" i="8"/>
  <c r="W514" i="8"/>
  <c r="T515" i="8"/>
  <c r="V515" i="8"/>
  <c r="W515" i="8"/>
  <c r="T516" i="8"/>
  <c r="V516" i="8"/>
  <c r="W516" i="8"/>
  <c r="T517" i="8"/>
  <c r="V517" i="8"/>
  <c r="W517" i="8"/>
  <c r="T518" i="8"/>
  <c r="V518" i="8"/>
  <c r="W518" i="8"/>
  <c r="T519" i="8"/>
  <c r="V519" i="8"/>
  <c r="W519" i="8"/>
  <c r="T520" i="8"/>
  <c r="V520" i="8"/>
  <c r="W520" i="8"/>
  <c r="T521" i="8"/>
  <c r="V521" i="8"/>
  <c r="W521" i="8"/>
  <c r="T522" i="8"/>
  <c r="V522" i="8"/>
  <c r="W522" i="8"/>
  <c r="T523" i="8"/>
  <c r="V523" i="8"/>
  <c r="W523" i="8"/>
  <c r="T524" i="8"/>
  <c r="V524" i="8"/>
  <c r="W524" i="8"/>
  <c r="T525" i="8"/>
  <c r="V525" i="8"/>
  <c r="W525" i="8"/>
  <c r="T526" i="8"/>
  <c r="V526" i="8"/>
  <c r="W526" i="8"/>
  <c r="T527" i="8"/>
  <c r="V527" i="8"/>
  <c r="W527" i="8"/>
  <c r="T528" i="8"/>
  <c r="V528" i="8"/>
  <c r="W528" i="8"/>
  <c r="T529" i="8"/>
  <c r="V529" i="8"/>
  <c r="W529" i="8"/>
  <c r="T530" i="8"/>
  <c r="V530" i="8"/>
  <c r="W530" i="8"/>
  <c r="T531" i="8"/>
  <c r="V531" i="8"/>
  <c r="W531" i="8"/>
  <c r="T532" i="8"/>
  <c r="V532" i="8"/>
  <c r="W532" i="8"/>
  <c r="T533" i="8"/>
  <c r="V533" i="8"/>
  <c r="W533" i="8"/>
  <c r="T534" i="8"/>
  <c r="V534" i="8"/>
  <c r="W534" i="8"/>
  <c r="T535" i="8"/>
  <c r="V535" i="8"/>
  <c r="W535" i="8"/>
  <c r="T536" i="8"/>
  <c r="V536" i="8"/>
  <c r="W536" i="8"/>
  <c r="T537" i="8"/>
  <c r="V537" i="8"/>
  <c r="W537" i="8"/>
  <c r="T538" i="8"/>
  <c r="V538" i="8"/>
  <c r="W538" i="8"/>
  <c r="T539" i="8"/>
  <c r="V539" i="8"/>
  <c r="W539" i="8"/>
  <c r="T540" i="8"/>
  <c r="V540" i="8"/>
  <c r="W540" i="8"/>
  <c r="T541" i="8"/>
  <c r="V541" i="8"/>
  <c r="W541" i="8"/>
  <c r="T542" i="8"/>
  <c r="V542" i="8"/>
  <c r="W542" i="8"/>
  <c r="T543" i="8"/>
  <c r="V543" i="8"/>
  <c r="W543" i="8"/>
  <c r="T544" i="8"/>
  <c r="V544" i="8"/>
  <c r="W544" i="8"/>
  <c r="T545" i="8"/>
  <c r="V545" i="8"/>
  <c r="W545" i="8"/>
  <c r="T546" i="8"/>
  <c r="V546" i="8"/>
  <c r="W546" i="8"/>
  <c r="T547" i="8"/>
  <c r="V547" i="8"/>
  <c r="W547" i="8"/>
  <c r="T548" i="8"/>
  <c r="V548" i="8"/>
  <c r="W548" i="8"/>
  <c r="T549" i="8"/>
  <c r="V549" i="8"/>
  <c r="W549" i="8"/>
  <c r="T550" i="8"/>
  <c r="V550" i="8"/>
  <c r="W550" i="8"/>
  <c r="T551" i="8"/>
  <c r="V551" i="8"/>
  <c r="W551" i="8"/>
  <c r="T552" i="8"/>
  <c r="V552" i="8"/>
  <c r="W552" i="8"/>
  <c r="T553" i="8"/>
  <c r="V553" i="8"/>
  <c r="W553" i="8"/>
  <c r="T554" i="8"/>
  <c r="V554" i="8"/>
  <c r="W554" i="8"/>
  <c r="T555" i="8"/>
  <c r="V555" i="8"/>
  <c r="W555" i="8"/>
  <c r="T556" i="8"/>
  <c r="V556" i="8"/>
  <c r="W556" i="8"/>
  <c r="T557" i="8"/>
  <c r="V557" i="8"/>
  <c r="W557" i="8"/>
  <c r="T558" i="8"/>
  <c r="V558" i="8"/>
  <c r="W558" i="8"/>
  <c r="T559" i="8"/>
  <c r="V559" i="8"/>
  <c r="W559" i="8"/>
  <c r="T560" i="8"/>
  <c r="V560" i="8"/>
  <c r="W560" i="8"/>
  <c r="T561" i="8"/>
  <c r="V561" i="8"/>
  <c r="W561" i="8"/>
  <c r="T562" i="8"/>
  <c r="V562" i="8"/>
  <c r="W562" i="8"/>
  <c r="T563" i="8"/>
  <c r="V563" i="8"/>
  <c r="W563" i="8"/>
  <c r="T564" i="8"/>
  <c r="V564" i="8"/>
  <c r="W564" i="8"/>
  <c r="T565" i="8"/>
  <c r="V565" i="8"/>
  <c r="W565" i="8"/>
  <c r="T566" i="8"/>
  <c r="V566" i="8"/>
  <c r="W566" i="8"/>
  <c r="T567" i="8"/>
  <c r="V567" i="8"/>
  <c r="W567" i="8"/>
  <c r="T568" i="8"/>
  <c r="V568" i="8"/>
  <c r="W568" i="8"/>
  <c r="T569" i="8"/>
  <c r="V569" i="8"/>
  <c r="W569" i="8"/>
  <c r="T570" i="8"/>
  <c r="V570" i="8"/>
  <c r="W570" i="8"/>
  <c r="T571" i="8"/>
  <c r="V571" i="8"/>
  <c r="W571" i="8"/>
  <c r="T572" i="8"/>
  <c r="V572" i="8"/>
  <c r="W572" i="8"/>
  <c r="T573" i="8"/>
  <c r="V573" i="8"/>
  <c r="W573" i="8"/>
  <c r="T574" i="8"/>
  <c r="V574" i="8"/>
  <c r="W574" i="8"/>
  <c r="T575" i="8"/>
  <c r="V575" i="8"/>
  <c r="W575" i="8"/>
  <c r="T576" i="8"/>
  <c r="V576" i="8"/>
  <c r="W576" i="8"/>
  <c r="T577" i="8"/>
  <c r="V577" i="8"/>
  <c r="W577" i="8"/>
  <c r="T578" i="8"/>
  <c r="V578" i="8"/>
  <c r="W578" i="8"/>
  <c r="T579" i="8"/>
  <c r="V579" i="8"/>
  <c r="W579" i="8"/>
  <c r="T580" i="8"/>
  <c r="V580" i="8"/>
  <c r="W580" i="8"/>
  <c r="T581" i="8"/>
  <c r="V581" i="8"/>
  <c r="W581" i="8"/>
  <c r="T582" i="8"/>
  <c r="V582" i="8"/>
  <c r="W582" i="8"/>
  <c r="T583" i="8"/>
  <c r="V583" i="8"/>
  <c r="W583" i="8"/>
  <c r="T584" i="8"/>
  <c r="V584" i="8"/>
  <c r="W584" i="8"/>
  <c r="T585" i="8"/>
  <c r="V585" i="8"/>
  <c r="W585" i="8"/>
  <c r="T586" i="8"/>
  <c r="V586" i="8"/>
  <c r="W586" i="8"/>
  <c r="T587" i="8"/>
  <c r="V587" i="8"/>
  <c r="W587" i="8"/>
  <c r="T588" i="8"/>
  <c r="V588" i="8"/>
  <c r="W588" i="8"/>
  <c r="T589" i="8"/>
  <c r="V589" i="8"/>
  <c r="W589" i="8"/>
  <c r="T590" i="8"/>
  <c r="V590" i="8"/>
  <c r="W590" i="8"/>
  <c r="T591" i="8"/>
  <c r="V591" i="8"/>
  <c r="W591" i="8"/>
  <c r="T592" i="8"/>
  <c r="V592" i="8"/>
  <c r="W592" i="8"/>
  <c r="T593" i="8"/>
  <c r="V593" i="8"/>
  <c r="W593" i="8"/>
  <c r="T594" i="8"/>
  <c r="V594" i="8"/>
  <c r="W594" i="8"/>
  <c r="T595" i="8"/>
  <c r="V595" i="8"/>
  <c r="W595" i="8"/>
  <c r="T596" i="8"/>
  <c r="V596" i="8"/>
  <c r="W596" i="8"/>
  <c r="T597" i="8"/>
  <c r="V597" i="8"/>
  <c r="W597" i="8"/>
  <c r="T598" i="8"/>
  <c r="V598" i="8"/>
  <c r="W598" i="8"/>
  <c r="T599" i="8"/>
  <c r="V599" i="8"/>
  <c r="W599" i="8"/>
  <c r="T600" i="8"/>
  <c r="V600" i="8"/>
  <c r="W600" i="8"/>
  <c r="T601" i="8"/>
  <c r="V601" i="8"/>
  <c r="W601" i="8"/>
  <c r="T602" i="8"/>
  <c r="V602" i="8"/>
  <c r="W602" i="8"/>
  <c r="T603" i="8"/>
  <c r="V603" i="8"/>
  <c r="W603" i="8"/>
  <c r="T604" i="8"/>
  <c r="V604" i="8"/>
  <c r="W604" i="8"/>
  <c r="T605" i="8"/>
  <c r="V605" i="8"/>
  <c r="W605" i="8"/>
  <c r="T606" i="8"/>
  <c r="V606" i="8"/>
  <c r="W606" i="8"/>
  <c r="T607" i="8"/>
  <c r="V607" i="8"/>
  <c r="W607" i="8"/>
  <c r="T608" i="8"/>
  <c r="V608" i="8"/>
  <c r="W608" i="8"/>
  <c r="T609" i="8"/>
  <c r="V609" i="8"/>
  <c r="W609" i="8"/>
  <c r="T610" i="8"/>
  <c r="V610" i="8"/>
  <c r="W610" i="8"/>
  <c r="T611" i="8"/>
  <c r="V611" i="8"/>
  <c r="W611" i="8"/>
  <c r="T612" i="8"/>
  <c r="V612" i="8"/>
  <c r="W612" i="8"/>
  <c r="T613" i="8"/>
  <c r="V613" i="8"/>
  <c r="W613" i="8"/>
  <c r="T614" i="8"/>
  <c r="V614" i="8"/>
  <c r="W614" i="8"/>
  <c r="T615" i="8"/>
  <c r="V615" i="8"/>
  <c r="W615" i="8"/>
  <c r="T616" i="8"/>
  <c r="V616" i="8"/>
  <c r="W616" i="8"/>
  <c r="T617" i="8"/>
  <c r="V617" i="8"/>
  <c r="W617" i="8"/>
  <c r="T618" i="8"/>
  <c r="V618" i="8"/>
  <c r="W618" i="8"/>
  <c r="T619" i="8"/>
  <c r="V619" i="8"/>
  <c r="W619" i="8"/>
  <c r="T620" i="8"/>
  <c r="V620" i="8"/>
  <c r="W620" i="8"/>
  <c r="T621" i="8"/>
  <c r="V621" i="8"/>
  <c r="W621" i="8"/>
  <c r="T622" i="8"/>
  <c r="V622" i="8"/>
  <c r="W622" i="8"/>
  <c r="T623" i="8"/>
  <c r="V623" i="8"/>
  <c r="W623" i="8"/>
  <c r="T624" i="8"/>
  <c r="V624" i="8"/>
  <c r="W624" i="8"/>
  <c r="T625" i="8"/>
  <c r="V625" i="8"/>
  <c r="W625" i="8"/>
  <c r="T626" i="8"/>
  <c r="V626" i="8"/>
  <c r="W626" i="8"/>
  <c r="T627" i="8"/>
  <c r="V627" i="8"/>
  <c r="W627" i="8"/>
  <c r="T628" i="8"/>
  <c r="V628" i="8"/>
  <c r="W628" i="8"/>
  <c r="T629" i="8"/>
  <c r="V629" i="8"/>
  <c r="W629" i="8"/>
  <c r="T630" i="8"/>
  <c r="V630" i="8"/>
  <c r="W630" i="8"/>
  <c r="T631" i="8"/>
  <c r="V631" i="8"/>
  <c r="W631" i="8"/>
  <c r="T632" i="8"/>
  <c r="V632" i="8"/>
  <c r="W632" i="8"/>
  <c r="T633" i="8"/>
  <c r="V633" i="8"/>
  <c r="W633" i="8"/>
  <c r="T634" i="8"/>
  <c r="V634" i="8"/>
  <c r="W634" i="8"/>
  <c r="T635" i="8"/>
  <c r="V635" i="8"/>
  <c r="W635" i="8"/>
  <c r="T636" i="8"/>
  <c r="V636" i="8"/>
  <c r="W636" i="8"/>
  <c r="T637" i="8"/>
  <c r="V637" i="8"/>
  <c r="W637" i="8"/>
  <c r="T638" i="8"/>
  <c r="V638" i="8"/>
  <c r="W638" i="8"/>
  <c r="T639" i="8"/>
  <c r="V639" i="8"/>
  <c r="W639" i="8"/>
  <c r="T640" i="8"/>
  <c r="V640" i="8"/>
  <c r="W640" i="8"/>
  <c r="T641" i="8"/>
  <c r="V641" i="8"/>
  <c r="W641" i="8"/>
  <c r="T642" i="8"/>
  <c r="V642" i="8"/>
  <c r="W642" i="8"/>
  <c r="T643" i="8"/>
  <c r="V643" i="8"/>
  <c r="W643" i="8"/>
  <c r="T644" i="8"/>
  <c r="V644" i="8"/>
  <c r="W644" i="8"/>
  <c r="T645" i="8"/>
  <c r="V645" i="8"/>
  <c r="W645" i="8"/>
  <c r="T646" i="8"/>
  <c r="V646" i="8"/>
  <c r="W646" i="8"/>
  <c r="T647" i="8"/>
  <c r="V647" i="8"/>
  <c r="W647" i="8"/>
  <c r="T648" i="8"/>
  <c r="V648" i="8"/>
  <c r="W648" i="8"/>
  <c r="T649" i="8"/>
  <c r="V649" i="8"/>
  <c r="W649" i="8"/>
  <c r="T650" i="8"/>
  <c r="V650" i="8"/>
  <c r="W650" i="8"/>
  <c r="T651" i="8"/>
  <c r="V651" i="8"/>
  <c r="W651" i="8"/>
  <c r="T652" i="8"/>
  <c r="V652" i="8"/>
  <c r="W652" i="8"/>
  <c r="T653" i="8"/>
  <c r="V653" i="8"/>
  <c r="W653" i="8"/>
  <c r="T654" i="8"/>
  <c r="V654" i="8"/>
  <c r="W654" i="8"/>
  <c r="T655" i="8"/>
  <c r="V655" i="8"/>
  <c r="W655" i="8"/>
  <c r="T656" i="8"/>
  <c r="V656" i="8"/>
  <c r="W656" i="8"/>
  <c r="T657" i="8"/>
  <c r="V657" i="8"/>
  <c r="W657" i="8"/>
  <c r="T658" i="8"/>
  <c r="V658" i="8"/>
  <c r="W658" i="8"/>
  <c r="T659" i="8"/>
  <c r="V659" i="8"/>
  <c r="W659" i="8"/>
  <c r="T660" i="8"/>
  <c r="V660" i="8"/>
  <c r="W660" i="8"/>
  <c r="T661" i="8"/>
  <c r="V661" i="8"/>
  <c r="W661" i="8"/>
  <c r="T662" i="8"/>
  <c r="V662" i="8"/>
  <c r="W662" i="8"/>
  <c r="T663" i="8"/>
  <c r="V663" i="8"/>
  <c r="W663" i="8"/>
  <c r="T664" i="8"/>
  <c r="V664" i="8"/>
  <c r="W664" i="8"/>
  <c r="T665" i="8"/>
  <c r="V665" i="8"/>
  <c r="W665" i="8"/>
  <c r="T666" i="8"/>
  <c r="V666" i="8"/>
  <c r="W666" i="8"/>
  <c r="T667" i="8"/>
  <c r="V667" i="8"/>
  <c r="W667" i="8"/>
  <c r="T668" i="8"/>
  <c r="V668" i="8"/>
  <c r="W668" i="8"/>
  <c r="T669" i="8"/>
  <c r="V669" i="8"/>
  <c r="W669" i="8"/>
  <c r="T670" i="8"/>
  <c r="V670" i="8"/>
  <c r="W670" i="8"/>
  <c r="T671" i="8"/>
  <c r="V671" i="8"/>
  <c r="W671" i="8"/>
  <c r="T672" i="8"/>
  <c r="V672" i="8"/>
  <c r="W672" i="8"/>
  <c r="T673" i="8"/>
  <c r="V673" i="8"/>
  <c r="W673" i="8"/>
  <c r="T674" i="8"/>
  <c r="V674" i="8"/>
  <c r="W674" i="8"/>
  <c r="T675" i="8"/>
  <c r="V675" i="8"/>
  <c r="W675" i="8"/>
  <c r="T676" i="8"/>
  <c r="V676" i="8"/>
  <c r="W676" i="8"/>
  <c r="T677" i="8"/>
  <c r="V677" i="8"/>
  <c r="W677" i="8"/>
  <c r="T678" i="8"/>
  <c r="V678" i="8"/>
  <c r="W678" i="8"/>
  <c r="T679" i="8"/>
  <c r="V679" i="8"/>
  <c r="W679" i="8"/>
  <c r="T680" i="8"/>
  <c r="V680" i="8"/>
  <c r="W680" i="8"/>
  <c r="T681" i="8"/>
  <c r="V681" i="8"/>
  <c r="W681" i="8"/>
  <c r="T682" i="8"/>
  <c r="V682" i="8"/>
  <c r="W682" i="8"/>
  <c r="T683" i="8"/>
  <c r="V683" i="8"/>
  <c r="W683" i="8"/>
  <c r="V684" i="8"/>
  <c r="W684" i="8"/>
  <c r="V685" i="8"/>
  <c r="W685" i="8"/>
  <c r="V686" i="8"/>
  <c r="W686" i="8"/>
  <c r="V687" i="8"/>
  <c r="W687" i="8"/>
  <c r="V688" i="8"/>
  <c r="W688" i="8"/>
  <c r="V689" i="8"/>
  <c r="W689" i="8"/>
  <c r="V690" i="8"/>
  <c r="W690" i="8"/>
  <c r="V691" i="8"/>
  <c r="W691" i="8"/>
  <c r="V692" i="8"/>
  <c r="W692" i="8"/>
  <c r="V693" i="8"/>
  <c r="W693" i="8"/>
  <c r="V694" i="8"/>
  <c r="W694" i="8"/>
  <c r="V695" i="8"/>
  <c r="W695" i="8"/>
  <c r="V696" i="8"/>
  <c r="W696" i="8"/>
  <c r="V697" i="8"/>
  <c r="W697" i="8"/>
  <c r="V698" i="8"/>
  <c r="W698" i="8"/>
  <c r="V699" i="8"/>
  <c r="W699" i="8"/>
  <c r="V700" i="8"/>
  <c r="W700" i="8"/>
  <c r="V701" i="8"/>
  <c r="W701" i="8"/>
  <c r="V702" i="8"/>
  <c r="W702" i="8"/>
  <c r="V703" i="8"/>
  <c r="W703" i="8"/>
  <c r="V704" i="8"/>
  <c r="W704" i="8"/>
  <c r="V705" i="8"/>
  <c r="W705" i="8"/>
  <c r="V706" i="8"/>
  <c r="W706" i="8"/>
  <c r="V707" i="8"/>
  <c r="W707" i="8"/>
  <c r="V708" i="8"/>
  <c r="W708" i="8"/>
  <c r="V709" i="8"/>
  <c r="W709" i="8"/>
  <c r="V710" i="8"/>
  <c r="W710" i="8"/>
  <c r="V711" i="8"/>
  <c r="W711" i="8"/>
  <c r="V712" i="8"/>
  <c r="W712" i="8"/>
  <c r="V713" i="8"/>
  <c r="W713" i="8"/>
  <c r="V714" i="8"/>
  <c r="W714" i="8"/>
  <c r="V715" i="8"/>
  <c r="W715" i="8"/>
  <c r="V716" i="8"/>
  <c r="W716" i="8"/>
  <c r="V717" i="8"/>
  <c r="W717" i="8"/>
  <c r="V718" i="8"/>
  <c r="W718" i="8"/>
  <c r="V719" i="8"/>
  <c r="W719" i="8"/>
  <c r="V720" i="8"/>
  <c r="W720" i="8"/>
  <c r="V721" i="8"/>
  <c r="W721" i="8"/>
  <c r="V722" i="8"/>
  <c r="W722" i="8"/>
  <c r="V723" i="8"/>
  <c r="W723" i="8"/>
  <c r="V724" i="8"/>
  <c r="W724" i="8"/>
  <c r="V725" i="8"/>
  <c r="W725" i="8"/>
  <c r="V726" i="8"/>
  <c r="W726" i="8"/>
  <c r="V727" i="8"/>
  <c r="W727" i="8"/>
  <c r="V728" i="8"/>
  <c r="W728" i="8"/>
  <c r="V729" i="8"/>
  <c r="W729" i="8"/>
  <c r="V730" i="8"/>
  <c r="W730" i="8"/>
  <c r="V731" i="8"/>
  <c r="W731" i="8"/>
  <c r="V732" i="8"/>
  <c r="W732" i="8"/>
  <c r="V733" i="8"/>
  <c r="W733" i="8"/>
  <c r="V734" i="8"/>
  <c r="W734" i="8"/>
  <c r="V735" i="8"/>
  <c r="W735" i="8"/>
  <c r="V736" i="8"/>
  <c r="W736" i="8"/>
  <c r="V737" i="8"/>
  <c r="W737" i="8"/>
  <c r="V738" i="8"/>
  <c r="W738" i="8"/>
  <c r="V739" i="8"/>
  <c r="W739" i="8"/>
  <c r="V740" i="8"/>
  <c r="W740" i="8"/>
  <c r="V741" i="8"/>
  <c r="W741" i="8"/>
  <c r="V742" i="8"/>
  <c r="W742" i="8"/>
  <c r="V743" i="8"/>
  <c r="W743" i="8"/>
  <c r="V744" i="8"/>
  <c r="W744" i="8"/>
  <c r="V745" i="8"/>
  <c r="W745" i="8"/>
  <c r="V746" i="8"/>
  <c r="W746" i="8"/>
  <c r="V747" i="8"/>
  <c r="W747" i="8"/>
  <c r="V748" i="8"/>
  <c r="W748" i="8"/>
  <c r="V749" i="8"/>
  <c r="W749" i="8"/>
  <c r="V750" i="8"/>
  <c r="W750" i="8"/>
  <c r="V751" i="8"/>
  <c r="W751" i="8"/>
  <c r="V752" i="8"/>
  <c r="W752" i="8"/>
  <c r="V753" i="8"/>
  <c r="W753" i="8"/>
  <c r="V754" i="8"/>
  <c r="W754" i="8"/>
  <c r="V755" i="8"/>
  <c r="W755" i="8"/>
  <c r="V756" i="8"/>
  <c r="W756" i="8"/>
  <c r="V757" i="8"/>
  <c r="W757" i="8"/>
  <c r="V758" i="8"/>
  <c r="W758" i="8"/>
  <c r="V759" i="8"/>
  <c r="W759" i="8"/>
  <c r="V760" i="8"/>
  <c r="W760" i="8"/>
  <c r="V761" i="8"/>
  <c r="W761" i="8"/>
  <c r="V762" i="8"/>
  <c r="W762" i="8"/>
  <c r="V763" i="8"/>
  <c r="W763" i="8"/>
  <c r="V764" i="8"/>
  <c r="W764" i="8"/>
  <c r="V765" i="8"/>
  <c r="W765" i="8"/>
  <c r="V766" i="8"/>
  <c r="W766" i="8"/>
  <c r="V767" i="8"/>
  <c r="W767" i="8"/>
  <c r="V768" i="8"/>
  <c r="W768" i="8"/>
  <c r="V769" i="8"/>
  <c r="W769" i="8"/>
  <c r="V770" i="8"/>
  <c r="W770" i="8"/>
  <c r="V771" i="8"/>
  <c r="W771" i="8"/>
  <c r="V772" i="8"/>
  <c r="W772" i="8"/>
  <c r="V773" i="8"/>
  <c r="W773" i="8"/>
  <c r="V774" i="8"/>
  <c r="W774" i="8"/>
  <c r="V775" i="8"/>
  <c r="W775" i="8"/>
  <c r="V776" i="8"/>
  <c r="W776" i="8"/>
  <c r="V777" i="8"/>
  <c r="W777" i="8"/>
  <c r="V778" i="8"/>
  <c r="W778" i="8"/>
  <c r="V779" i="8"/>
  <c r="W779" i="8"/>
  <c r="V780" i="8"/>
  <c r="W780" i="8"/>
  <c r="V781" i="8"/>
  <c r="W781" i="8"/>
  <c r="V782" i="8"/>
  <c r="W782" i="8"/>
  <c r="V783" i="8"/>
  <c r="W783" i="8"/>
  <c r="V784" i="8"/>
  <c r="W784" i="8"/>
  <c r="V785" i="8"/>
  <c r="W785" i="8"/>
  <c r="V786" i="8"/>
  <c r="W786" i="8"/>
  <c r="V787" i="8"/>
  <c r="W787" i="8"/>
  <c r="V788" i="8"/>
  <c r="W788" i="8"/>
  <c r="V789" i="8"/>
  <c r="W789" i="8"/>
  <c r="V790" i="8"/>
  <c r="W790" i="8"/>
  <c r="V791" i="8"/>
  <c r="W791" i="8"/>
  <c r="V792" i="8"/>
  <c r="W792" i="8"/>
  <c r="V793" i="8"/>
  <c r="W793" i="8"/>
  <c r="V794" i="8"/>
  <c r="W794" i="8"/>
  <c r="V795" i="8"/>
  <c r="W795" i="8"/>
  <c r="V796" i="8"/>
  <c r="W796" i="8"/>
  <c r="V797" i="8"/>
  <c r="W797" i="8"/>
  <c r="V798" i="8"/>
  <c r="W798" i="8"/>
  <c r="V799" i="8"/>
  <c r="W799" i="8"/>
  <c r="V800" i="8"/>
  <c r="W800" i="8"/>
  <c r="V801" i="8"/>
  <c r="W801" i="8"/>
  <c r="V802" i="8"/>
  <c r="W802" i="8"/>
  <c r="V803" i="8"/>
  <c r="W803" i="8"/>
  <c r="V804" i="8"/>
  <c r="W804" i="8"/>
  <c r="V805" i="8"/>
  <c r="W805" i="8"/>
  <c r="V806" i="8"/>
  <c r="W806" i="8"/>
  <c r="V807" i="8"/>
  <c r="W807" i="8"/>
  <c r="V808" i="8"/>
  <c r="W808" i="8"/>
  <c r="V809" i="8"/>
  <c r="W809" i="8"/>
  <c r="V810" i="8"/>
  <c r="W810" i="8"/>
  <c r="V811" i="8"/>
  <c r="W811" i="8"/>
  <c r="V812" i="8"/>
  <c r="W812" i="8"/>
  <c r="V813" i="8"/>
  <c r="W813" i="8"/>
  <c r="V814" i="8"/>
  <c r="W814" i="8"/>
  <c r="V815" i="8"/>
  <c r="W815" i="8"/>
  <c r="V816" i="8"/>
  <c r="W816" i="8"/>
  <c r="V817" i="8"/>
  <c r="W817" i="8"/>
  <c r="V818" i="8"/>
  <c r="W818" i="8"/>
  <c r="V819" i="8"/>
  <c r="W819" i="8"/>
  <c r="V820" i="8"/>
  <c r="W820" i="8"/>
  <c r="V821" i="8"/>
  <c r="W821" i="8"/>
  <c r="V822" i="8"/>
  <c r="W822" i="8"/>
  <c r="V823" i="8"/>
  <c r="W823" i="8"/>
  <c r="V824" i="8"/>
  <c r="W824" i="8"/>
  <c r="V825" i="8"/>
  <c r="W825" i="8"/>
  <c r="V826" i="8"/>
  <c r="W826" i="8"/>
  <c r="V827" i="8"/>
  <c r="W827" i="8"/>
  <c r="V828" i="8"/>
  <c r="W828" i="8"/>
  <c r="V829" i="8"/>
  <c r="W829" i="8"/>
  <c r="V830" i="8"/>
  <c r="W830" i="8"/>
  <c r="V831" i="8"/>
  <c r="W831" i="8"/>
  <c r="V832" i="8"/>
  <c r="W832" i="8"/>
  <c r="V833" i="8"/>
  <c r="W833" i="8"/>
  <c r="V834" i="8"/>
  <c r="W834" i="8"/>
  <c r="V835" i="8"/>
  <c r="W835" i="8"/>
  <c r="V836" i="8"/>
  <c r="W836" i="8"/>
  <c r="V837" i="8"/>
  <c r="W837" i="8"/>
  <c r="V838" i="8"/>
  <c r="W838" i="8"/>
  <c r="V839" i="8"/>
  <c r="W839" i="8"/>
  <c r="V840" i="8"/>
  <c r="W840" i="8"/>
  <c r="V841" i="8"/>
  <c r="W841" i="8"/>
  <c r="V842" i="8"/>
  <c r="W842" i="8"/>
  <c r="V843" i="8"/>
  <c r="W843" i="8"/>
  <c r="V873" i="8"/>
  <c r="W873" i="8"/>
  <c r="V874" i="8"/>
  <c r="W874" i="8"/>
  <c r="V875" i="8"/>
  <c r="W875" i="8"/>
  <c r="V876" i="8"/>
  <c r="W876" i="8"/>
  <c r="V877" i="8"/>
  <c r="W877" i="8"/>
  <c r="V878" i="8"/>
  <c r="W878" i="8"/>
  <c r="V879" i="8"/>
  <c r="W879" i="8"/>
  <c r="V880" i="8"/>
  <c r="W880" i="8"/>
  <c r="V881" i="8"/>
  <c r="W881" i="8"/>
  <c r="V882" i="8"/>
  <c r="W882" i="8"/>
  <c r="V883" i="8"/>
  <c r="W883" i="8"/>
  <c r="V884" i="8"/>
  <c r="W884" i="8"/>
  <c r="V885" i="8"/>
  <c r="W885" i="8"/>
  <c r="V886" i="8"/>
  <c r="W886" i="8"/>
  <c r="V887" i="8"/>
  <c r="W887" i="8"/>
  <c r="V888" i="8"/>
  <c r="W888" i="8"/>
  <c r="V889" i="8"/>
  <c r="W889" i="8"/>
  <c r="V890" i="8"/>
  <c r="W890" i="8"/>
  <c r="V891" i="8"/>
  <c r="W891" i="8"/>
  <c r="V892" i="8"/>
  <c r="W892" i="8"/>
  <c r="V893" i="8"/>
  <c r="W893" i="8"/>
  <c r="V894" i="8"/>
  <c r="W894" i="8"/>
  <c r="V895" i="8"/>
  <c r="W895" i="8"/>
  <c r="V896" i="8"/>
  <c r="W896" i="8"/>
  <c r="V897" i="8"/>
  <c r="W897" i="8"/>
  <c r="V898" i="8"/>
  <c r="W898" i="8"/>
  <c r="V899" i="8"/>
  <c r="W899" i="8"/>
  <c r="V900" i="8"/>
  <c r="W900" i="8"/>
  <c r="V901" i="8"/>
  <c r="W901" i="8"/>
  <c r="V902" i="8"/>
  <c r="W902" i="8"/>
  <c r="V903" i="8"/>
  <c r="W903" i="8"/>
  <c r="V904" i="8"/>
  <c r="W904" i="8"/>
  <c r="V905" i="8"/>
  <c r="W905" i="8"/>
  <c r="V906" i="8"/>
  <c r="W906" i="8"/>
  <c r="V907" i="8"/>
  <c r="W907" i="8"/>
  <c r="V908" i="8"/>
  <c r="W908" i="8"/>
  <c r="V909" i="8"/>
  <c r="W909" i="8"/>
  <c r="V910" i="8"/>
  <c r="W910" i="8"/>
  <c r="V911" i="8"/>
  <c r="W911" i="8"/>
  <c r="V912" i="8"/>
  <c r="W912" i="8"/>
  <c r="V913" i="8"/>
  <c r="W913" i="8"/>
  <c r="V914" i="8"/>
  <c r="W914" i="8"/>
  <c r="V915" i="8"/>
  <c r="W915" i="8"/>
  <c r="V916" i="8"/>
  <c r="W916" i="8"/>
  <c r="V917" i="8"/>
  <c r="W917" i="8"/>
  <c r="V918" i="8"/>
  <c r="W918" i="8"/>
  <c r="V919" i="8"/>
  <c r="W919" i="8"/>
  <c r="V920" i="8"/>
  <c r="W920" i="8"/>
  <c r="V921" i="8"/>
  <c r="W921" i="8"/>
  <c r="V922" i="8"/>
  <c r="W922" i="8"/>
  <c r="V923" i="8"/>
  <c r="W923" i="8"/>
  <c r="V924" i="8"/>
  <c r="W924" i="8"/>
  <c r="V925" i="8"/>
  <c r="W925" i="8"/>
  <c r="V926" i="8"/>
  <c r="W926" i="8"/>
  <c r="V927" i="8"/>
  <c r="W927" i="8"/>
  <c r="V928" i="8"/>
  <c r="W928" i="8"/>
  <c r="V929" i="8"/>
  <c r="W929" i="8"/>
  <c r="V930" i="8"/>
  <c r="W930" i="8"/>
  <c r="V931" i="8"/>
  <c r="W931" i="8"/>
  <c r="V932" i="8"/>
  <c r="W932" i="8"/>
  <c r="V933" i="8"/>
  <c r="W933" i="8"/>
  <c r="V934" i="8"/>
  <c r="W934" i="8"/>
  <c r="V935" i="8"/>
  <c r="W935" i="8"/>
  <c r="V936" i="8"/>
  <c r="W936" i="8"/>
  <c r="V937" i="8"/>
  <c r="W937" i="8"/>
  <c r="V938" i="8"/>
  <c r="W938" i="8"/>
  <c r="V939" i="8"/>
  <c r="W939" i="8"/>
  <c r="V940" i="8"/>
  <c r="W940" i="8"/>
  <c r="V941" i="8"/>
  <c r="W941" i="8"/>
  <c r="V942" i="8"/>
  <c r="W942" i="8"/>
  <c r="V943" i="8"/>
  <c r="W943" i="8"/>
  <c r="V944" i="8"/>
  <c r="W944" i="8"/>
  <c r="V945" i="8"/>
  <c r="W945" i="8"/>
  <c r="V946" i="8"/>
  <c r="W946" i="8"/>
  <c r="V947" i="8"/>
  <c r="W947" i="8"/>
  <c r="V948" i="8"/>
  <c r="W948" i="8"/>
  <c r="V949" i="8"/>
  <c r="W949" i="8"/>
  <c r="V950" i="8"/>
  <c r="W950" i="8"/>
  <c r="V951" i="8"/>
  <c r="W951" i="8"/>
  <c r="V952" i="8"/>
  <c r="W952" i="8"/>
  <c r="V953" i="8"/>
  <c r="W953" i="8"/>
  <c r="V954" i="8"/>
  <c r="W954" i="8"/>
  <c r="V955" i="8"/>
  <c r="W955" i="8"/>
  <c r="V956" i="8"/>
  <c r="W956" i="8"/>
  <c r="V957" i="8"/>
  <c r="W957" i="8"/>
  <c r="V958" i="8"/>
  <c r="W958" i="8"/>
  <c r="V959" i="8"/>
  <c r="W959" i="8"/>
  <c r="V960" i="8"/>
  <c r="W960" i="8"/>
  <c r="V961" i="8"/>
  <c r="W961" i="8"/>
  <c r="V962" i="8"/>
  <c r="W962" i="8"/>
  <c r="V963" i="8"/>
  <c r="W963" i="8"/>
  <c r="V964" i="8"/>
  <c r="W964" i="8"/>
  <c r="V965" i="8"/>
  <c r="W965" i="8"/>
  <c r="V966" i="8"/>
  <c r="W966" i="8"/>
  <c r="V967" i="8"/>
  <c r="W967" i="8"/>
  <c r="V968" i="8"/>
  <c r="W968" i="8"/>
  <c r="V969" i="8"/>
  <c r="W969" i="8"/>
  <c r="V970" i="8"/>
  <c r="W970" i="8"/>
  <c r="V971" i="8"/>
  <c r="W971" i="8"/>
  <c r="V972" i="8"/>
  <c r="W972" i="8"/>
  <c r="V973" i="8"/>
  <c r="W973" i="8"/>
  <c r="V974" i="8"/>
  <c r="W974" i="8"/>
  <c r="V975" i="8"/>
  <c r="W975" i="8"/>
  <c r="V976" i="8"/>
  <c r="W976" i="8"/>
  <c r="V977" i="8"/>
  <c r="W977" i="8"/>
  <c r="V978" i="8"/>
  <c r="W978" i="8"/>
  <c r="V979" i="8"/>
  <c r="W979" i="8"/>
  <c r="V980" i="8"/>
  <c r="W980" i="8"/>
  <c r="V981" i="8"/>
  <c r="W981" i="8"/>
  <c r="V982" i="8"/>
  <c r="W982" i="8"/>
  <c r="V983" i="8"/>
  <c r="W983" i="8"/>
  <c r="V984" i="8"/>
  <c r="W984" i="8"/>
  <c r="V985" i="8"/>
  <c r="W985" i="8"/>
  <c r="V986" i="8"/>
  <c r="W986" i="8"/>
  <c r="V987" i="8"/>
  <c r="W987" i="8"/>
  <c r="T988" i="8"/>
  <c r="V988" i="8"/>
  <c r="W988" i="8"/>
  <c r="T989" i="8"/>
  <c r="V989" i="8"/>
  <c r="W989" i="8"/>
  <c r="T990" i="8"/>
  <c r="V990" i="8"/>
  <c r="W990" i="8"/>
  <c r="T991" i="8"/>
  <c r="V991" i="8"/>
  <c r="W991" i="8"/>
  <c r="T992" i="8"/>
  <c r="V992" i="8"/>
  <c r="W992" i="8"/>
  <c r="T993" i="8"/>
  <c r="V993" i="8"/>
  <c r="W993" i="8"/>
  <c r="T994" i="8"/>
  <c r="V994" i="8"/>
  <c r="W994" i="8"/>
  <c r="T995" i="8"/>
  <c r="V995" i="8"/>
  <c r="W995" i="8"/>
  <c r="T996" i="8"/>
  <c r="V996" i="8"/>
  <c r="W996" i="8"/>
  <c r="T997" i="8"/>
  <c r="V997" i="8"/>
  <c r="W997" i="8"/>
  <c r="T998" i="8"/>
  <c r="V998" i="8"/>
  <c r="W998" i="8"/>
  <c r="T999" i="8"/>
  <c r="V999" i="8"/>
  <c r="W999" i="8"/>
  <c r="T1000" i="8"/>
  <c r="V1000" i="8"/>
  <c r="W1000" i="8"/>
  <c r="T1001" i="8"/>
  <c r="V1001" i="8"/>
  <c r="W1001" i="8"/>
  <c r="T1002" i="8"/>
  <c r="V1002" i="8"/>
  <c r="W1002" i="8"/>
  <c r="T1003" i="8"/>
  <c r="V1003" i="8"/>
  <c r="W1003" i="8"/>
  <c r="T1004" i="8"/>
  <c r="V1004" i="8"/>
  <c r="W1004" i="8"/>
  <c r="T1005" i="8"/>
  <c r="V1005" i="8"/>
  <c r="W1005" i="8"/>
  <c r="T1006" i="8"/>
  <c r="V1006" i="8"/>
  <c r="W1006" i="8"/>
  <c r="T1007" i="8"/>
  <c r="V1007" i="8"/>
  <c r="W1007" i="8"/>
  <c r="T1008" i="8"/>
  <c r="V1008" i="8"/>
  <c r="W1008" i="8"/>
  <c r="T1009" i="8"/>
  <c r="V1009" i="8"/>
  <c r="W1009" i="8"/>
  <c r="T1010" i="8"/>
  <c r="V1010" i="8"/>
  <c r="W1010" i="8"/>
  <c r="T1011" i="8"/>
  <c r="V1011" i="8"/>
  <c r="W1011" i="8"/>
  <c r="T1012" i="8"/>
  <c r="V1012" i="8"/>
  <c r="W1012" i="8"/>
  <c r="T1013" i="8"/>
  <c r="V1013" i="8"/>
  <c r="W1013" i="8"/>
  <c r="T1014" i="8"/>
  <c r="V1014" i="8"/>
  <c r="W1014" i="8"/>
  <c r="T1015" i="8"/>
  <c r="V1015" i="8"/>
  <c r="W1015" i="8"/>
  <c r="T1016" i="8"/>
  <c r="V1016" i="8"/>
  <c r="W1016" i="8"/>
  <c r="T1017" i="8"/>
  <c r="V1017" i="8"/>
  <c r="W1017" i="8"/>
  <c r="T1018" i="8"/>
  <c r="V1018" i="8"/>
  <c r="W1018" i="8"/>
  <c r="T1019" i="8"/>
  <c r="V1019" i="8"/>
  <c r="W1019" i="8"/>
  <c r="T1020" i="8"/>
  <c r="V1020" i="8"/>
  <c r="W1020" i="8"/>
  <c r="T1021" i="8"/>
  <c r="V1021" i="8"/>
  <c r="W1021" i="8"/>
  <c r="T1022" i="8"/>
  <c r="V1022" i="8"/>
  <c r="W1022" i="8"/>
  <c r="T1023" i="8"/>
  <c r="V1023" i="8"/>
  <c r="W1023" i="8"/>
  <c r="T1024" i="8"/>
  <c r="V1024" i="8"/>
  <c r="W1024" i="8"/>
  <c r="T1025" i="8"/>
  <c r="V1025" i="8"/>
  <c r="W1025" i="8"/>
  <c r="T1026" i="8"/>
  <c r="V1026" i="8"/>
  <c r="W1026" i="8"/>
  <c r="T1027" i="8"/>
  <c r="V1027" i="8"/>
  <c r="W1027" i="8"/>
  <c r="T1028" i="8"/>
  <c r="V1028" i="8"/>
  <c r="W1028" i="8"/>
  <c r="T1029" i="8"/>
  <c r="V1029" i="8"/>
  <c r="W1029" i="8"/>
  <c r="T1030" i="8"/>
  <c r="V1030" i="8"/>
  <c r="W1030" i="8"/>
  <c r="T1031" i="8"/>
  <c r="V1031" i="8"/>
  <c r="W1031" i="8"/>
  <c r="T1032" i="8"/>
  <c r="V1032" i="8"/>
  <c r="W1032" i="8"/>
  <c r="T1033" i="8"/>
  <c r="V1033" i="8"/>
  <c r="W1033" i="8"/>
  <c r="T1034" i="8"/>
  <c r="V1034" i="8"/>
  <c r="W1034" i="8"/>
  <c r="T1035" i="8"/>
  <c r="V1035" i="8"/>
  <c r="W1035" i="8"/>
  <c r="T1036" i="8"/>
  <c r="V1036" i="8"/>
  <c r="W1036" i="8"/>
  <c r="T1037" i="8"/>
  <c r="V1037" i="8"/>
  <c r="W1037" i="8"/>
  <c r="T1038" i="8"/>
  <c r="V1038" i="8"/>
  <c r="W1038" i="8"/>
  <c r="T1039" i="8"/>
  <c r="V1039" i="8"/>
  <c r="W1039" i="8"/>
  <c r="T1040" i="8"/>
  <c r="V1040" i="8"/>
  <c r="W1040" i="8"/>
  <c r="T1041" i="8"/>
  <c r="V1041" i="8"/>
  <c r="W1041" i="8"/>
  <c r="T1042" i="8"/>
  <c r="V1042" i="8"/>
  <c r="W1042" i="8"/>
  <c r="T1043" i="8"/>
  <c r="V1043" i="8"/>
  <c r="W1043" i="8"/>
  <c r="T1044" i="8"/>
  <c r="V1044" i="8"/>
  <c r="W1044" i="8"/>
  <c r="T1045" i="8"/>
  <c r="V1045" i="8"/>
  <c r="W1045" i="8"/>
  <c r="T1046" i="8"/>
  <c r="V1046" i="8"/>
  <c r="W1046" i="8"/>
  <c r="T1047" i="8"/>
  <c r="V1047" i="8"/>
  <c r="W1047" i="8"/>
  <c r="T1048" i="8"/>
  <c r="V1048" i="8"/>
  <c r="W1048" i="8"/>
  <c r="T1049" i="8"/>
  <c r="V1049" i="8"/>
  <c r="W1049" i="8"/>
  <c r="T1050" i="8"/>
  <c r="V1050" i="8"/>
  <c r="W1050" i="8"/>
  <c r="T1051" i="8"/>
  <c r="V1051" i="8"/>
  <c r="W1051" i="8"/>
  <c r="T1052" i="8"/>
  <c r="V1052" i="8"/>
  <c r="W1052" i="8"/>
  <c r="T1053" i="8"/>
  <c r="V1053" i="8"/>
  <c r="W1053" i="8"/>
  <c r="T1054" i="8"/>
  <c r="V1054" i="8"/>
  <c r="W1054" i="8"/>
  <c r="T1055" i="8"/>
  <c r="V1055" i="8"/>
  <c r="W1055" i="8"/>
  <c r="T1056" i="8"/>
  <c r="V1056" i="8"/>
  <c r="W1056" i="8"/>
  <c r="T1057" i="8"/>
  <c r="V1057" i="8"/>
  <c r="W1057" i="8"/>
  <c r="T1058" i="8"/>
  <c r="V1058" i="8"/>
  <c r="W1058" i="8"/>
  <c r="T1059" i="8"/>
  <c r="V1059" i="8"/>
  <c r="W1059" i="8"/>
  <c r="T1060" i="8"/>
  <c r="V1060" i="8"/>
  <c r="W1060" i="8"/>
  <c r="T1061" i="8"/>
  <c r="V1061" i="8"/>
  <c r="W1061" i="8"/>
  <c r="T1062" i="8"/>
  <c r="V1062" i="8"/>
  <c r="W1062" i="8"/>
  <c r="T1063" i="8"/>
  <c r="V1063" i="8"/>
  <c r="W1063" i="8"/>
  <c r="T1064" i="8"/>
  <c r="V1064" i="8"/>
  <c r="W1064" i="8"/>
  <c r="T1065" i="8"/>
  <c r="V1065" i="8"/>
  <c r="W1065" i="8"/>
  <c r="T1066" i="8"/>
  <c r="V1066" i="8"/>
  <c r="W1066" i="8"/>
  <c r="T1067" i="8"/>
  <c r="V1067" i="8"/>
  <c r="W1067" i="8"/>
  <c r="T1068" i="8"/>
  <c r="V1068" i="8"/>
  <c r="W1068" i="8"/>
  <c r="T1069" i="8"/>
  <c r="V1069" i="8"/>
  <c r="W1069" i="8"/>
  <c r="T1070" i="8"/>
  <c r="V1070" i="8"/>
  <c r="W1070" i="8"/>
  <c r="T1071" i="8"/>
  <c r="V1071" i="8"/>
  <c r="W1071" i="8"/>
  <c r="T1072" i="8"/>
  <c r="V1072" i="8"/>
  <c r="W1072" i="8"/>
  <c r="T1073" i="8"/>
  <c r="V1073" i="8"/>
  <c r="W1073" i="8"/>
  <c r="T1074" i="8"/>
  <c r="V1074" i="8"/>
  <c r="W1074" i="8"/>
  <c r="T1075" i="8"/>
  <c r="V1075" i="8"/>
  <c r="W1075" i="8"/>
  <c r="T1076" i="8"/>
  <c r="V1076" i="8"/>
  <c r="W1076" i="8"/>
  <c r="T1077" i="8"/>
  <c r="V1077" i="8"/>
  <c r="W1077" i="8"/>
  <c r="T1078" i="8"/>
  <c r="V1078" i="8"/>
  <c r="W1078" i="8"/>
  <c r="T1079" i="8"/>
  <c r="V1079" i="8"/>
  <c r="W1079" i="8"/>
  <c r="T1080" i="8"/>
  <c r="V1080" i="8"/>
  <c r="W1080" i="8"/>
  <c r="T1081" i="8"/>
  <c r="V1081" i="8"/>
  <c r="W1081" i="8"/>
  <c r="T1082" i="8"/>
  <c r="V1082" i="8"/>
  <c r="W1082" i="8"/>
  <c r="T1083" i="8"/>
  <c r="V1083" i="8"/>
  <c r="W1083" i="8"/>
  <c r="T1084" i="8"/>
  <c r="V1084" i="8"/>
  <c r="W1084" i="8"/>
  <c r="T1085" i="8"/>
  <c r="V1085" i="8"/>
  <c r="W1085" i="8"/>
  <c r="T1086" i="8"/>
  <c r="V1086" i="8"/>
  <c r="W1086" i="8"/>
  <c r="T1087" i="8"/>
  <c r="V1087" i="8"/>
  <c r="W1087" i="8"/>
  <c r="T1088" i="8"/>
  <c r="V1088" i="8"/>
  <c r="W1088" i="8"/>
  <c r="T1089" i="8"/>
  <c r="V1089" i="8"/>
  <c r="W1089" i="8"/>
  <c r="T1090" i="8"/>
  <c r="V1090" i="8"/>
  <c r="W1090" i="8"/>
  <c r="T1091" i="8"/>
  <c r="V1091" i="8"/>
  <c r="W1091" i="8"/>
  <c r="T1092" i="8"/>
  <c r="V1092" i="8"/>
  <c r="W1092" i="8"/>
  <c r="T1093" i="8"/>
  <c r="V1093" i="8"/>
  <c r="W1093" i="8"/>
  <c r="T1094" i="8"/>
  <c r="V1094" i="8"/>
  <c r="W1094" i="8"/>
  <c r="T1095" i="8"/>
  <c r="V1095" i="8"/>
  <c r="W1095" i="8"/>
  <c r="T1096" i="8"/>
  <c r="V1096" i="8"/>
  <c r="W1096" i="8"/>
  <c r="T1097" i="8"/>
  <c r="V1097" i="8"/>
  <c r="W1097" i="8"/>
  <c r="T1098" i="8"/>
  <c r="V1098" i="8"/>
  <c r="W1098" i="8"/>
  <c r="T1099" i="8"/>
  <c r="V1099" i="8"/>
  <c r="W1099" i="8"/>
  <c r="T1100" i="8"/>
  <c r="V1100" i="8"/>
  <c r="W1100" i="8"/>
  <c r="T1101" i="8"/>
  <c r="V1101" i="8"/>
  <c r="W1101" i="8"/>
  <c r="T1102" i="8"/>
  <c r="V1102" i="8"/>
  <c r="W1102" i="8"/>
  <c r="T1103" i="8"/>
  <c r="V1103" i="8"/>
  <c r="W1103" i="8"/>
  <c r="T1104" i="8"/>
  <c r="V1104" i="8"/>
  <c r="W1104" i="8"/>
  <c r="T1105" i="8"/>
  <c r="V1105" i="8"/>
  <c r="W1105" i="8"/>
  <c r="T1106" i="8"/>
  <c r="V1106" i="8"/>
  <c r="W1106" i="8"/>
  <c r="T1107" i="8"/>
  <c r="V1107" i="8"/>
  <c r="W1107" i="8"/>
  <c r="T1108" i="8"/>
  <c r="V1108" i="8"/>
  <c r="W1108" i="8"/>
  <c r="T1109" i="8"/>
  <c r="V1109" i="8"/>
  <c r="W1109" i="8"/>
  <c r="T1110" i="8"/>
  <c r="V1110" i="8"/>
  <c r="W1110" i="8"/>
  <c r="T1111" i="8"/>
  <c r="V1111" i="8"/>
  <c r="W1111" i="8"/>
  <c r="T1112" i="8"/>
  <c r="V1112" i="8"/>
  <c r="W1112" i="8"/>
  <c r="T1113" i="8"/>
  <c r="V1113" i="8"/>
  <c r="W1113" i="8"/>
  <c r="T1114" i="8"/>
  <c r="V1114" i="8"/>
  <c r="W1114" i="8"/>
  <c r="T1115" i="8"/>
  <c r="V1115" i="8"/>
  <c r="W1115" i="8"/>
  <c r="T1116" i="8"/>
  <c r="V1116" i="8"/>
  <c r="W1116" i="8"/>
  <c r="T1117" i="8"/>
  <c r="V1117" i="8"/>
  <c r="W1117" i="8"/>
  <c r="T1118" i="8"/>
  <c r="V1118" i="8"/>
  <c r="W1118" i="8"/>
  <c r="T1119" i="8"/>
  <c r="V1119" i="8"/>
  <c r="W1119" i="8"/>
  <c r="T1120" i="8"/>
  <c r="V1120" i="8"/>
  <c r="W1120" i="8"/>
  <c r="T1121" i="8"/>
  <c r="V1121" i="8"/>
  <c r="W1121" i="8"/>
  <c r="T1122" i="8"/>
  <c r="V1122" i="8"/>
  <c r="W1122" i="8"/>
  <c r="T1123" i="8"/>
  <c r="V1123" i="8"/>
  <c r="W1123" i="8"/>
  <c r="T1124" i="8"/>
  <c r="V1124" i="8"/>
  <c r="W1124" i="8"/>
  <c r="T1125" i="8"/>
  <c r="V1125" i="8"/>
  <c r="W1125" i="8"/>
  <c r="T1126" i="8"/>
  <c r="V1126" i="8"/>
  <c r="W1126" i="8"/>
  <c r="T1127" i="8"/>
  <c r="V1127" i="8"/>
  <c r="W1127" i="8"/>
  <c r="T1128" i="8"/>
  <c r="V1128" i="8"/>
  <c r="W1128" i="8"/>
  <c r="T1129" i="8"/>
  <c r="V1129" i="8"/>
  <c r="W1129" i="8"/>
  <c r="T1130" i="8"/>
  <c r="V1130" i="8"/>
  <c r="W1130" i="8"/>
  <c r="T1131" i="8"/>
  <c r="V1131" i="8"/>
  <c r="W1131" i="8"/>
  <c r="T1132" i="8"/>
  <c r="V1132" i="8"/>
  <c r="W1132" i="8"/>
  <c r="T1133" i="8"/>
  <c r="V1133" i="8"/>
  <c r="W1133" i="8"/>
  <c r="T1134" i="8"/>
  <c r="V1134" i="8"/>
  <c r="W1134" i="8"/>
  <c r="T1135" i="8"/>
  <c r="V1135" i="8"/>
  <c r="W1135" i="8"/>
  <c r="T1136" i="8"/>
  <c r="V1136" i="8"/>
  <c r="W1136" i="8"/>
  <c r="T1137" i="8"/>
  <c r="V1137" i="8"/>
  <c r="W1137" i="8"/>
  <c r="T1138" i="8"/>
  <c r="V1138" i="8"/>
  <c r="W1138" i="8"/>
  <c r="T1139" i="8"/>
  <c r="V1139" i="8"/>
  <c r="W1139" i="8"/>
  <c r="T1140" i="8"/>
  <c r="V1140" i="8"/>
  <c r="W1140" i="8"/>
  <c r="T1141" i="8"/>
  <c r="V1141" i="8"/>
  <c r="W1141" i="8"/>
  <c r="T1142" i="8"/>
  <c r="V1142" i="8"/>
  <c r="W1142" i="8"/>
  <c r="T1143" i="8"/>
  <c r="V1143" i="8"/>
  <c r="W1143" i="8"/>
  <c r="T1144" i="8"/>
  <c r="V1144" i="8"/>
  <c r="W1144" i="8"/>
  <c r="T1145" i="8"/>
  <c r="V1145" i="8"/>
  <c r="W1145" i="8"/>
  <c r="T1146" i="8"/>
  <c r="V1146" i="8"/>
  <c r="W1146" i="8"/>
  <c r="T1147" i="8"/>
  <c r="V1147" i="8"/>
  <c r="W1147" i="8"/>
  <c r="T1148" i="8"/>
  <c r="V1148" i="8"/>
  <c r="W1148" i="8"/>
  <c r="T1149" i="8"/>
  <c r="V1149" i="8"/>
  <c r="W1149" i="8"/>
  <c r="T1150" i="8"/>
  <c r="V1150" i="8"/>
  <c r="W1150" i="8"/>
  <c r="T1151" i="8"/>
  <c r="V1151" i="8"/>
  <c r="W1151" i="8"/>
  <c r="T1152" i="8"/>
  <c r="V1152" i="8"/>
  <c r="W1152" i="8"/>
  <c r="T1153" i="8"/>
  <c r="V1153" i="8"/>
  <c r="W1153" i="8"/>
  <c r="T1154" i="8"/>
  <c r="V1154" i="8"/>
  <c r="W1154" i="8"/>
  <c r="T1155" i="8"/>
  <c r="V1155" i="8"/>
  <c r="W1155" i="8"/>
  <c r="T1156" i="8"/>
  <c r="V1156" i="8"/>
  <c r="W1156" i="8"/>
  <c r="T1157" i="8"/>
  <c r="V1157" i="8"/>
  <c r="W1157" i="8"/>
  <c r="T1158" i="8"/>
  <c r="V1158" i="8"/>
  <c r="W1158" i="8"/>
  <c r="T1159" i="8"/>
  <c r="V1159" i="8"/>
  <c r="W1159" i="8"/>
  <c r="T1160" i="8"/>
  <c r="V1160" i="8"/>
  <c r="W1160" i="8"/>
  <c r="T1161" i="8"/>
  <c r="V1161" i="8"/>
  <c r="W1161" i="8"/>
  <c r="T1162" i="8"/>
  <c r="V1162" i="8"/>
  <c r="W1162" i="8"/>
  <c r="T1163" i="8"/>
  <c r="V1163" i="8"/>
  <c r="W1163" i="8"/>
  <c r="T1164" i="8"/>
  <c r="V1164" i="8"/>
  <c r="W1164" i="8"/>
  <c r="T1165" i="8"/>
  <c r="V1165" i="8"/>
  <c r="W1165" i="8"/>
  <c r="T1166" i="8"/>
  <c r="V1166" i="8"/>
  <c r="W1166" i="8"/>
  <c r="T1167" i="8"/>
  <c r="V1167" i="8"/>
  <c r="W1167" i="8"/>
  <c r="T1168" i="8"/>
  <c r="V1168" i="8"/>
  <c r="W1168" i="8"/>
  <c r="T1169" i="8"/>
  <c r="V1169" i="8"/>
  <c r="W1169" i="8"/>
  <c r="T1170" i="8"/>
  <c r="V1170" i="8"/>
  <c r="W1170" i="8"/>
  <c r="T1171" i="8"/>
  <c r="V1171" i="8"/>
  <c r="W1171" i="8"/>
  <c r="T1172" i="8"/>
  <c r="V1172" i="8"/>
  <c r="W1172" i="8"/>
  <c r="T1173" i="8"/>
  <c r="V1173" i="8"/>
  <c r="W1173" i="8"/>
  <c r="T1174" i="8"/>
  <c r="V1174" i="8"/>
  <c r="W1174" i="8"/>
  <c r="T1175" i="8"/>
  <c r="V1175" i="8"/>
  <c r="W1175" i="8"/>
  <c r="T1176" i="8"/>
  <c r="V1176" i="8"/>
  <c r="W1176" i="8"/>
  <c r="T1177" i="8"/>
  <c r="V1177" i="8"/>
  <c r="W1177" i="8"/>
  <c r="T1178" i="8"/>
  <c r="V1178" i="8"/>
  <c r="W1178" i="8"/>
  <c r="T1179" i="8"/>
  <c r="V1179" i="8"/>
  <c r="W1179" i="8"/>
  <c r="T1180" i="8"/>
  <c r="V1180" i="8"/>
  <c r="W1180" i="8"/>
  <c r="T1181" i="8"/>
  <c r="V1181" i="8"/>
  <c r="W1181" i="8"/>
  <c r="T1182" i="8"/>
  <c r="V1182" i="8"/>
  <c r="W1182" i="8"/>
  <c r="T1183" i="8"/>
  <c r="V1183" i="8"/>
  <c r="W1183" i="8"/>
  <c r="T1184" i="8"/>
  <c r="V1184" i="8"/>
  <c r="W1184" i="8"/>
  <c r="T1185" i="8"/>
  <c r="V1185" i="8"/>
  <c r="W1185" i="8"/>
  <c r="T1186" i="8"/>
  <c r="V1186" i="8"/>
  <c r="W1186" i="8"/>
  <c r="T1187" i="8"/>
  <c r="V1187" i="8"/>
  <c r="W1187" i="8"/>
  <c r="T1188" i="8"/>
  <c r="V1188" i="8"/>
  <c r="W1188" i="8"/>
  <c r="T1189" i="8"/>
  <c r="V1189" i="8"/>
  <c r="W1189" i="8"/>
  <c r="T1190" i="8"/>
  <c r="V1190" i="8"/>
  <c r="W1190" i="8"/>
  <c r="T1191" i="8"/>
  <c r="V1191" i="8"/>
  <c r="W1191" i="8"/>
  <c r="T1192" i="8"/>
  <c r="V1192" i="8"/>
  <c r="W1192" i="8"/>
  <c r="T1193" i="8"/>
  <c r="V1193" i="8"/>
  <c r="W1193" i="8"/>
  <c r="T1194" i="8"/>
  <c r="V1194" i="8"/>
  <c r="W1194" i="8"/>
  <c r="T1195" i="8"/>
  <c r="V1195" i="8"/>
  <c r="W1195" i="8"/>
  <c r="T1196" i="8"/>
  <c r="V1196" i="8"/>
  <c r="W1196" i="8"/>
  <c r="T1197" i="8"/>
  <c r="V1197" i="8"/>
  <c r="W1197" i="8"/>
  <c r="T1198" i="8"/>
  <c r="V1198" i="8"/>
  <c r="W1198" i="8"/>
  <c r="T1199" i="8"/>
  <c r="V1199" i="8"/>
  <c r="W1199" i="8"/>
  <c r="T1200" i="8"/>
  <c r="V1200" i="8"/>
  <c r="W1200" i="8"/>
  <c r="T1201" i="8"/>
  <c r="V1201" i="8"/>
  <c r="W1201" i="8"/>
  <c r="T1202" i="8"/>
  <c r="V1202" i="8"/>
  <c r="W1202" i="8"/>
  <c r="T1203" i="8"/>
  <c r="V1203" i="8"/>
  <c r="W1203" i="8"/>
  <c r="T1204" i="8"/>
  <c r="V1204" i="8"/>
  <c r="W1204" i="8"/>
  <c r="T1205" i="8"/>
  <c r="V1205" i="8"/>
  <c r="W1205" i="8"/>
  <c r="T1206" i="8"/>
  <c r="V1206" i="8"/>
  <c r="W1206" i="8"/>
  <c r="T1207" i="8"/>
  <c r="V1207" i="8"/>
  <c r="W1207" i="8"/>
  <c r="T1208" i="8"/>
  <c r="V1208" i="8"/>
  <c r="W1208" i="8"/>
  <c r="T1209" i="8"/>
  <c r="V1209" i="8"/>
  <c r="W1209" i="8"/>
  <c r="T1210" i="8"/>
  <c r="V1210" i="8"/>
  <c r="W1210" i="8"/>
  <c r="T1211" i="8"/>
  <c r="V1211" i="8"/>
  <c r="W1211" i="8"/>
  <c r="T1212" i="8"/>
  <c r="V1212" i="8"/>
  <c r="W1212" i="8"/>
  <c r="T1213" i="8"/>
  <c r="V1213" i="8"/>
  <c r="W1213" i="8"/>
  <c r="T1214" i="8"/>
  <c r="V1214" i="8"/>
  <c r="W1214" i="8"/>
  <c r="T1215" i="8"/>
  <c r="V1215" i="8"/>
  <c r="W1215" i="8"/>
  <c r="T1216" i="8"/>
  <c r="V1216" i="8"/>
  <c r="W1216" i="8"/>
  <c r="T1217" i="8"/>
  <c r="V1217" i="8"/>
  <c r="W1217" i="8"/>
  <c r="T1218" i="8"/>
  <c r="V1218" i="8"/>
  <c r="W1218" i="8"/>
  <c r="T1219" i="8"/>
  <c r="V1219" i="8"/>
  <c r="W1219" i="8"/>
  <c r="T1220" i="8"/>
  <c r="V1220" i="8"/>
  <c r="W1220" i="8"/>
  <c r="T1221" i="8"/>
  <c r="V1221" i="8"/>
  <c r="W1221" i="8"/>
  <c r="T1222" i="8"/>
  <c r="V1222" i="8"/>
  <c r="W1222" i="8"/>
  <c r="T1223" i="8"/>
  <c r="V1223" i="8"/>
  <c r="W1223" i="8"/>
  <c r="T1224" i="8"/>
  <c r="V1224" i="8"/>
  <c r="W1224" i="8"/>
  <c r="T1225" i="8"/>
  <c r="V1225" i="8"/>
  <c r="W1225" i="8"/>
  <c r="T1226" i="8"/>
  <c r="V1226" i="8"/>
  <c r="W1226" i="8"/>
  <c r="T1227" i="8"/>
  <c r="V1227" i="8"/>
  <c r="W1227" i="8"/>
  <c r="T1228" i="8"/>
  <c r="V1228" i="8"/>
  <c r="W1228" i="8"/>
  <c r="T1229" i="8"/>
  <c r="V1229" i="8"/>
  <c r="W1229" i="8"/>
  <c r="T1230" i="8"/>
  <c r="V1230" i="8"/>
  <c r="W1230" i="8"/>
  <c r="T1231" i="8"/>
  <c r="V1231" i="8"/>
  <c r="W1231" i="8"/>
  <c r="T1232" i="8"/>
  <c r="V1232" i="8"/>
  <c r="W1232" i="8"/>
  <c r="T1233" i="8"/>
  <c r="V1233" i="8"/>
  <c r="W1233" i="8"/>
  <c r="T1234" i="8"/>
  <c r="V1234" i="8"/>
  <c r="W1234" i="8"/>
  <c r="T1235" i="8"/>
  <c r="V1235" i="8"/>
  <c r="W1235" i="8"/>
  <c r="T1236" i="8"/>
  <c r="V1236" i="8"/>
  <c r="W1236" i="8"/>
  <c r="T1237" i="8"/>
  <c r="V1237" i="8"/>
  <c r="W1237" i="8"/>
  <c r="T1238" i="8"/>
  <c r="V1238" i="8"/>
  <c r="W1238" i="8"/>
  <c r="T1239" i="8"/>
  <c r="V1239" i="8"/>
  <c r="W1239" i="8"/>
  <c r="T1240" i="8"/>
  <c r="V1240" i="8"/>
  <c r="W1240" i="8"/>
  <c r="T1241" i="8"/>
  <c r="V1241" i="8"/>
  <c r="W1241" i="8"/>
  <c r="T1242" i="8"/>
  <c r="V1242" i="8"/>
  <c r="W1242" i="8"/>
  <c r="T1243" i="8"/>
  <c r="V1243" i="8"/>
  <c r="W1243" i="8"/>
  <c r="T1244" i="8"/>
  <c r="V1244" i="8"/>
  <c r="W1244" i="8"/>
  <c r="T1245" i="8"/>
  <c r="V1245" i="8"/>
  <c r="W1245" i="8"/>
  <c r="T1246" i="8"/>
  <c r="V1246" i="8"/>
  <c r="W1246" i="8"/>
  <c r="T1247" i="8"/>
  <c r="V1247" i="8"/>
  <c r="W1247" i="8"/>
  <c r="T1248" i="8"/>
  <c r="V1248" i="8"/>
  <c r="W1248" i="8"/>
  <c r="T1249" i="8"/>
  <c r="V1249" i="8"/>
  <c r="W1249" i="8"/>
  <c r="T1250" i="8"/>
  <c r="V1250" i="8"/>
  <c r="W1250" i="8"/>
  <c r="T1251" i="8"/>
  <c r="V1251" i="8"/>
  <c r="W1251" i="8"/>
  <c r="T1252" i="8"/>
  <c r="V1252" i="8"/>
  <c r="W1252" i="8"/>
  <c r="T1253" i="8"/>
  <c r="V1253" i="8"/>
  <c r="W1253" i="8"/>
  <c r="T1254" i="8"/>
  <c r="V1254" i="8"/>
  <c r="W1254" i="8"/>
  <c r="T1255" i="8"/>
  <c r="V1255" i="8"/>
  <c r="W1255" i="8"/>
  <c r="T1256" i="8"/>
  <c r="V1256" i="8"/>
  <c r="W1256" i="8"/>
  <c r="T1257" i="8"/>
  <c r="V1257" i="8"/>
  <c r="W1257" i="8"/>
  <c r="T1258" i="8"/>
  <c r="V1258" i="8"/>
  <c r="W1258" i="8"/>
  <c r="T1259" i="8"/>
  <c r="V1259" i="8"/>
  <c r="W1259" i="8"/>
  <c r="T1260" i="8"/>
  <c r="V1260" i="8"/>
  <c r="W1260" i="8"/>
  <c r="T1261" i="8"/>
  <c r="V1261" i="8"/>
  <c r="W1261" i="8"/>
  <c r="T1262" i="8"/>
  <c r="V1262" i="8"/>
  <c r="W1262" i="8"/>
  <c r="T1263" i="8"/>
  <c r="V1263" i="8"/>
  <c r="W1263" i="8"/>
  <c r="T1264" i="8"/>
  <c r="V1264" i="8"/>
  <c r="W1264" i="8"/>
  <c r="T1265" i="8"/>
  <c r="V1265" i="8"/>
  <c r="W1265" i="8"/>
  <c r="T1266" i="8"/>
  <c r="V1266" i="8"/>
  <c r="W1266" i="8"/>
  <c r="T1267" i="8"/>
  <c r="V1267" i="8"/>
  <c r="W1267" i="8"/>
  <c r="T1268" i="8"/>
  <c r="V1268" i="8"/>
  <c r="W1268" i="8"/>
  <c r="T1269" i="8"/>
  <c r="V1269" i="8"/>
  <c r="W1269" i="8"/>
  <c r="T1270" i="8"/>
  <c r="V1270" i="8"/>
  <c r="W1270" i="8"/>
  <c r="T1271" i="8"/>
  <c r="V1271" i="8"/>
  <c r="W1271" i="8"/>
  <c r="T1272" i="8"/>
  <c r="V1272" i="8"/>
  <c r="W1272" i="8"/>
  <c r="T1273" i="8"/>
  <c r="V1273" i="8"/>
  <c r="W1273" i="8"/>
  <c r="T1274" i="8"/>
  <c r="V1274" i="8"/>
  <c r="W1274" i="8"/>
  <c r="T1275" i="8"/>
  <c r="V1275" i="8"/>
  <c r="W1275" i="8"/>
  <c r="T1276" i="8"/>
  <c r="V1276" i="8"/>
  <c r="W1276" i="8"/>
  <c r="T1277" i="8"/>
  <c r="V1277" i="8"/>
  <c r="W1277" i="8"/>
  <c r="T1278" i="8"/>
  <c r="V1278" i="8"/>
  <c r="W1278" i="8"/>
  <c r="T1279" i="8"/>
  <c r="V1279" i="8"/>
  <c r="W1279" i="8"/>
  <c r="T1280" i="8"/>
  <c r="V1280" i="8"/>
  <c r="W1280" i="8"/>
  <c r="T1281" i="8"/>
  <c r="V1281" i="8"/>
  <c r="W1281" i="8"/>
  <c r="T1282" i="8"/>
  <c r="V1282" i="8"/>
  <c r="W1282" i="8"/>
  <c r="T1283" i="8"/>
  <c r="V1283" i="8"/>
  <c r="W1283" i="8"/>
  <c r="T1284" i="8"/>
  <c r="V1284" i="8"/>
  <c r="W1284" i="8"/>
  <c r="T1285" i="8"/>
  <c r="V1285" i="8"/>
  <c r="W1285" i="8"/>
  <c r="T1286" i="8"/>
  <c r="V1286" i="8"/>
  <c r="W1286" i="8"/>
  <c r="T1287" i="8"/>
  <c r="V1287" i="8"/>
  <c r="W1287" i="8"/>
  <c r="T1288" i="8"/>
  <c r="V1288" i="8"/>
  <c r="W1288" i="8"/>
  <c r="T1289" i="8"/>
  <c r="V1289" i="8"/>
  <c r="W1289" i="8"/>
  <c r="T1290" i="8"/>
  <c r="V1290" i="8"/>
  <c r="W1290" i="8"/>
  <c r="T1291" i="8"/>
  <c r="V1291" i="8"/>
  <c r="W1291" i="8"/>
  <c r="T1292" i="8"/>
  <c r="V1292" i="8"/>
  <c r="W1292" i="8"/>
  <c r="T1293" i="8"/>
  <c r="V1293" i="8"/>
  <c r="W1293" i="8"/>
  <c r="T1294" i="8"/>
  <c r="V1294" i="8"/>
  <c r="W1294" i="8"/>
  <c r="T1295" i="8"/>
  <c r="V1295" i="8"/>
  <c r="W1295" i="8"/>
  <c r="T1296" i="8"/>
  <c r="V1296" i="8"/>
  <c r="W1296" i="8"/>
  <c r="T1297" i="8"/>
  <c r="V1297" i="8"/>
  <c r="W1297" i="8"/>
  <c r="T1298" i="8"/>
  <c r="V1298" i="8"/>
  <c r="W1298" i="8"/>
  <c r="T1299" i="8"/>
  <c r="V1299" i="8"/>
  <c r="W1299" i="8"/>
  <c r="T1300" i="8"/>
  <c r="V1300" i="8"/>
  <c r="W1300" i="8"/>
  <c r="T1301" i="8"/>
  <c r="V1301" i="8"/>
  <c r="W1301" i="8"/>
  <c r="T1302" i="8"/>
  <c r="V1302" i="8"/>
  <c r="W1302" i="8"/>
  <c r="T1303" i="8"/>
  <c r="V1303" i="8"/>
  <c r="W1303" i="8"/>
  <c r="T1304" i="8"/>
  <c r="V1304" i="8"/>
  <c r="W1304" i="8"/>
  <c r="T1305" i="8"/>
  <c r="V1305" i="8"/>
  <c r="W1305" i="8"/>
  <c r="T1306" i="8"/>
  <c r="V1306" i="8"/>
  <c r="W1306" i="8"/>
  <c r="T1307" i="8"/>
  <c r="V1307" i="8"/>
  <c r="W1307" i="8"/>
  <c r="T1308" i="8"/>
  <c r="V1308" i="8"/>
  <c r="W1308" i="8"/>
  <c r="T1309" i="8"/>
  <c r="V1309" i="8"/>
  <c r="W1309" i="8"/>
  <c r="T1310" i="8"/>
  <c r="V1310" i="8"/>
  <c r="W1310" i="8"/>
  <c r="T1311" i="8"/>
  <c r="V1311" i="8"/>
  <c r="W1311" i="8"/>
  <c r="T1312" i="8"/>
  <c r="V1312" i="8"/>
  <c r="W1312" i="8"/>
  <c r="T1313" i="8"/>
  <c r="V1313" i="8"/>
  <c r="W1313" i="8"/>
  <c r="T1314" i="8"/>
  <c r="V1314" i="8"/>
  <c r="W1314" i="8"/>
  <c r="T1315" i="8"/>
  <c r="V1315" i="8"/>
  <c r="W1315" i="8"/>
  <c r="T1316" i="8"/>
  <c r="V1316" i="8"/>
  <c r="W1316" i="8"/>
  <c r="T1317" i="8"/>
  <c r="V1317" i="8"/>
  <c r="W1317" i="8"/>
  <c r="T1318" i="8"/>
  <c r="V1318" i="8"/>
  <c r="W1318" i="8"/>
  <c r="T1319" i="8"/>
  <c r="V1319" i="8"/>
  <c r="W1319" i="8"/>
  <c r="T1320" i="8"/>
  <c r="V1320" i="8"/>
  <c r="W1320" i="8"/>
  <c r="T1321" i="8"/>
  <c r="V1321" i="8"/>
  <c r="W1321" i="8"/>
  <c r="T1322" i="8"/>
  <c r="V1322" i="8"/>
  <c r="W1322" i="8"/>
  <c r="T1323" i="8"/>
  <c r="V1323" i="8"/>
  <c r="W1323" i="8"/>
  <c r="T1324" i="8"/>
  <c r="V1324" i="8"/>
  <c r="W1324" i="8"/>
  <c r="T1325" i="8"/>
  <c r="V1325" i="8"/>
  <c r="W1325" i="8"/>
  <c r="T3" i="8"/>
  <c r="V3" i="8"/>
  <c r="W3" i="8"/>
  <c r="T4" i="8"/>
  <c r="V4" i="8"/>
  <c r="W4" i="8"/>
  <c r="T5" i="8"/>
  <c r="V5" i="8"/>
  <c r="W5" i="8"/>
  <c r="T6" i="8"/>
  <c r="V6" i="8"/>
  <c r="W6" i="8"/>
  <c r="T7" i="8"/>
  <c r="V7" i="8"/>
  <c r="W7" i="8"/>
  <c r="T8" i="8"/>
  <c r="V8" i="8"/>
  <c r="W8" i="8"/>
  <c r="T9" i="8"/>
  <c r="V9" i="8"/>
  <c r="W9" i="8"/>
  <c r="T10" i="8"/>
  <c r="V10" i="8"/>
  <c r="W10" i="8"/>
  <c r="T11" i="8"/>
  <c r="V11" i="8"/>
  <c r="W11" i="8"/>
  <c r="T12" i="8"/>
  <c r="V12" i="8"/>
  <c r="W12" i="8"/>
  <c r="T13" i="8"/>
  <c r="V13" i="8"/>
  <c r="W13" i="8"/>
  <c r="T14" i="8"/>
  <c r="V14" i="8"/>
  <c r="W14" i="8"/>
  <c r="T15" i="8"/>
  <c r="V15" i="8"/>
  <c r="W15" i="8"/>
  <c r="T16" i="8"/>
  <c r="V16" i="8"/>
  <c r="W16" i="8"/>
  <c r="T17" i="8"/>
  <c r="V17" i="8"/>
  <c r="W17" i="8"/>
  <c r="T18" i="8"/>
  <c r="V18" i="8"/>
  <c r="W18" i="8"/>
  <c r="T19" i="8"/>
  <c r="V19" i="8"/>
  <c r="W19" i="8"/>
  <c r="T20" i="8"/>
  <c r="V20" i="8"/>
  <c r="W20" i="8"/>
  <c r="T21" i="8"/>
  <c r="V21" i="8"/>
  <c r="W21" i="8"/>
  <c r="T22" i="8"/>
  <c r="V22" i="8"/>
  <c r="W22" i="8"/>
  <c r="T23" i="8"/>
  <c r="V23" i="8"/>
  <c r="W23" i="8"/>
  <c r="T24" i="8"/>
  <c r="V24" i="8"/>
  <c r="W24" i="8"/>
  <c r="T25" i="8"/>
  <c r="V25" i="8"/>
  <c r="W25" i="8"/>
  <c r="T26" i="8"/>
  <c r="V26" i="8"/>
  <c r="W26" i="8"/>
  <c r="T27" i="8"/>
  <c r="V27" i="8"/>
  <c r="W27" i="8"/>
  <c r="T28" i="8"/>
  <c r="V28" i="8"/>
  <c r="W28" i="8"/>
  <c r="T29" i="8"/>
  <c r="V29" i="8"/>
  <c r="W29" i="8"/>
  <c r="T30" i="8"/>
  <c r="V30" i="8"/>
  <c r="W30" i="8"/>
  <c r="T31" i="8"/>
  <c r="V31" i="8"/>
  <c r="W31" i="8"/>
  <c r="T32" i="8"/>
  <c r="V32" i="8"/>
  <c r="W32" i="8"/>
  <c r="T33" i="8"/>
  <c r="V33" i="8"/>
  <c r="W33" i="8"/>
  <c r="T34" i="8"/>
  <c r="V34" i="8"/>
  <c r="W34" i="8"/>
  <c r="T35" i="8"/>
  <c r="V35" i="8"/>
  <c r="W35" i="8"/>
  <c r="T36" i="8"/>
  <c r="V36" i="8"/>
  <c r="W36" i="8"/>
  <c r="T37" i="8"/>
  <c r="V37" i="8"/>
  <c r="W37" i="8"/>
  <c r="T38" i="8"/>
  <c r="V38" i="8"/>
  <c r="W38" i="8"/>
  <c r="T39" i="8"/>
  <c r="V39" i="8"/>
  <c r="W39" i="8"/>
  <c r="T40" i="8"/>
  <c r="V40" i="8"/>
  <c r="W40" i="8"/>
  <c r="T41" i="8"/>
  <c r="V41" i="8"/>
  <c r="W41" i="8"/>
  <c r="T42" i="8"/>
  <c r="V42" i="8"/>
  <c r="W42" i="8"/>
  <c r="T43" i="8"/>
  <c r="V43" i="8"/>
  <c r="W43" i="8"/>
  <c r="T44" i="8"/>
  <c r="V44" i="8"/>
  <c r="W44" i="8"/>
  <c r="T45" i="8"/>
  <c r="V45" i="8"/>
  <c r="W45" i="8"/>
  <c r="T46" i="8"/>
  <c r="V46" i="8"/>
  <c r="W46" i="8"/>
  <c r="T47" i="8"/>
  <c r="V47" i="8"/>
  <c r="W47" i="8"/>
  <c r="T48" i="8"/>
  <c r="V48" i="8"/>
  <c r="W48" i="8"/>
  <c r="T49" i="8"/>
  <c r="V49" i="8"/>
  <c r="W49" i="8"/>
  <c r="T50" i="8"/>
  <c r="V50" i="8"/>
  <c r="W50" i="8"/>
  <c r="T51" i="8"/>
  <c r="V51" i="8"/>
  <c r="W51" i="8"/>
  <c r="T52" i="8"/>
  <c r="V52" i="8"/>
  <c r="W52" i="8"/>
  <c r="T53" i="8"/>
  <c r="V53" i="8"/>
  <c r="W53" i="8"/>
  <c r="T54" i="8"/>
  <c r="V54" i="8"/>
  <c r="W54" i="8"/>
  <c r="T55" i="8"/>
  <c r="V55" i="8"/>
  <c r="W55" i="8"/>
  <c r="T56" i="8"/>
  <c r="V56" i="8"/>
  <c r="W56" i="8"/>
  <c r="T57" i="8"/>
  <c r="V57" i="8"/>
  <c r="W57" i="8"/>
  <c r="T58" i="8"/>
  <c r="V58" i="8"/>
  <c r="W58" i="8"/>
  <c r="T59" i="8"/>
  <c r="V59" i="8"/>
  <c r="W59" i="8"/>
  <c r="T60" i="8"/>
  <c r="V60" i="8"/>
  <c r="W60" i="8"/>
  <c r="T61" i="8"/>
  <c r="V61" i="8"/>
  <c r="W61" i="8"/>
  <c r="T62" i="8"/>
  <c r="V62" i="8"/>
  <c r="W62" i="8"/>
  <c r="T63" i="8"/>
  <c r="V63" i="8"/>
  <c r="W63" i="8"/>
  <c r="T64" i="8"/>
  <c r="V64" i="8"/>
  <c r="W64" i="8"/>
  <c r="T65" i="8"/>
  <c r="V65" i="8"/>
  <c r="W65" i="8"/>
  <c r="T66" i="8"/>
  <c r="V66" i="8"/>
  <c r="W66" i="8"/>
  <c r="T67" i="8"/>
  <c r="V67" i="8"/>
  <c r="W67" i="8"/>
  <c r="T68" i="8"/>
  <c r="V68" i="8"/>
  <c r="W68" i="8"/>
  <c r="T69" i="8"/>
  <c r="V69" i="8"/>
  <c r="W69" i="8"/>
  <c r="T70" i="8"/>
  <c r="V70" i="8"/>
  <c r="W70" i="8"/>
  <c r="T71" i="8"/>
  <c r="V71" i="8"/>
  <c r="W71" i="8"/>
  <c r="T72" i="8"/>
  <c r="V72" i="8"/>
  <c r="W72" i="8"/>
  <c r="T73" i="8"/>
  <c r="V73" i="8"/>
  <c r="W73" i="8"/>
  <c r="T74" i="8"/>
  <c r="V74" i="8"/>
  <c r="W74" i="8"/>
  <c r="T75" i="8"/>
  <c r="V75" i="8"/>
  <c r="W75" i="8"/>
  <c r="T76" i="8"/>
  <c r="V76" i="8"/>
  <c r="W76" i="8"/>
  <c r="T77" i="8"/>
  <c r="V77" i="8"/>
  <c r="W77" i="8"/>
  <c r="T78" i="8"/>
  <c r="V78" i="8"/>
  <c r="W78" i="8"/>
  <c r="T79" i="8"/>
  <c r="V79" i="8"/>
  <c r="W79" i="8"/>
  <c r="T80" i="8"/>
  <c r="V80" i="8"/>
  <c r="W80" i="8"/>
  <c r="T81" i="8"/>
  <c r="V81" i="8"/>
  <c r="W81" i="8"/>
  <c r="T82" i="8"/>
  <c r="V82" i="8"/>
  <c r="W82" i="8"/>
  <c r="T83" i="8"/>
  <c r="V83" i="8"/>
  <c r="W83" i="8"/>
  <c r="T84" i="8"/>
  <c r="V84" i="8"/>
  <c r="W84" i="8"/>
  <c r="T85" i="8"/>
  <c r="V85" i="8"/>
  <c r="W85" i="8"/>
  <c r="T86" i="8"/>
  <c r="V86" i="8"/>
  <c r="W86" i="8"/>
  <c r="T87" i="8"/>
  <c r="V87" i="8"/>
  <c r="W87" i="8"/>
  <c r="T88" i="8"/>
  <c r="V88" i="8"/>
  <c r="W88" i="8"/>
  <c r="T89" i="8"/>
  <c r="V89" i="8"/>
  <c r="W89" i="8"/>
  <c r="T90" i="8"/>
  <c r="V90" i="8"/>
  <c r="W90" i="8"/>
  <c r="T91" i="8"/>
  <c r="V91" i="8"/>
  <c r="W91" i="8"/>
  <c r="T92" i="8"/>
  <c r="V92" i="8"/>
  <c r="W92" i="8"/>
  <c r="T93" i="8"/>
  <c r="V93" i="8"/>
  <c r="W93" i="8"/>
  <c r="T94" i="8"/>
  <c r="V94" i="8"/>
  <c r="W94" i="8"/>
  <c r="T95" i="8"/>
  <c r="V95" i="8"/>
  <c r="W95" i="8"/>
  <c r="T96" i="8"/>
  <c r="V96" i="8"/>
  <c r="W96" i="8"/>
  <c r="T97" i="8"/>
  <c r="V97" i="8"/>
  <c r="W97" i="8"/>
  <c r="T98" i="8"/>
  <c r="V98" i="8"/>
  <c r="W98" i="8"/>
  <c r="T99" i="8"/>
  <c r="V99" i="8"/>
  <c r="W99" i="8"/>
  <c r="T100" i="8"/>
  <c r="V100" i="8"/>
  <c r="W100" i="8"/>
  <c r="T101" i="8"/>
  <c r="V101" i="8"/>
  <c r="W101" i="8"/>
  <c r="T102" i="8"/>
  <c r="V102" i="8"/>
  <c r="W102" i="8"/>
  <c r="T103" i="8"/>
  <c r="V103" i="8"/>
  <c r="W103" i="8"/>
  <c r="T104" i="8"/>
  <c r="V104" i="8"/>
  <c r="W104" i="8"/>
  <c r="T105" i="8"/>
  <c r="V105" i="8"/>
  <c r="W105" i="8"/>
  <c r="T2" i="8"/>
  <c r="V2" i="8"/>
  <c r="W2" i="8"/>
  <c r="X21" i="8"/>
  <c r="Y21" i="8"/>
  <c r="X2" i="8"/>
  <c r="Y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Y68" i="8"/>
  <c r="X69" i="8"/>
  <c r="Y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X84" i="8"/>
  <c r="Y84" i="8"/>
  <c r="X85" i="8"/>
  <c r="Y85" i="8"/>
  <c r="X86" i="8"/>
  <c r="Y86" i="8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X97" i="8"/>
  <c r="Y97" i="8"/>
  <c r="X98" i="8"/>
  <c r="Y98" i="8"/>
  <c r="X99" i="8"/>
  <c r="Y99" i="8"/>
  <c r="X100" i="8"/>
  <c r="Y100" i="8"/>
  <c r="X101" i="8"/>
  <c r="Y101" i="8"/>
  <c r="X102" i="8"/>
  <c r="Y102" i="8"/>
  <c r="X103" i="8"/>
  <c r="Y103" i="8"/>
  <c r="X104" i="8"/>
  <c r="Y104" i="8"/>
  <c r="X105" i="8"/>
  <c r="Y105" i="8"/>
  <c r="X106" i="8"/>
  <c r="Y106" i="8"/>
  <c r="X107" i="8"/>
  <c r="Y107" i="8"/>
  <c r="X108" i="8"/>
  <c r="Y108" i="8"/>
  <c r="X109" i="8"/>
  <c r="Y109" i="8"/>
  <c r="X110" i="8"/>
  <c r="Y110" i="8"/>
  <c r="X111" i="8"/>
  <c r="Y111" i="8"/>
  <c r="X112" i="8"/>
  <c r="Y112" i="8"/>
  <c r="X113" i="8"/>
  <c r="Y113" i="8"/>
  <c r="X114" i="8"/>
  <c r="Y114" i="8"/>
  <c r="X115" i="8"/>
  <c r="Y115" i="8"/>
  <c r="X116" i="8"/>
  <c r="Y116" i="8"/>
  <c r="X117" i="8"/>
  <c r="Y117" i="8"/>
  <c r="X118" i="8"/>
  <c r="Y118" i="8"/>
  <c r="X119" i="8"/>
  <c r="Y119" i="8"/>
  <c r="X120" i="8"/>
  <c r="Y120" i="8"/>
  <c r="X121" i="8"/>
  <c r="Y121" i="8"/>
  <c r="X122" i="8"/>
  <c r="Y122" i="8"/>
  <c r="X123" i="8"/>
  <c r="Y123" i="8"/>
  <c r="X124" i="8"/>
  <c r="Y124" i="8"/>
  <c r="X125" i="8"/>
  <c r="Y125" i="8"/>
  <c r="X126" i="8"/>
  <c r="Y126" i="8"/>
  <c r="X127" i="8"/>
  <c r="Y127" i="8"/>
  <c r="X128" i="8"/>
  <c r="Y128" i="8"/>
  <c r="X129" i="8"/>
  <c r="Y129" i="8"/>
  <c r="X130" i="8"/>
  <c r="Y130" i="8"/>
  <c r="X131" i="8"/>
  <c r="Y131" i="8"/>
  <c r="X132" i="8"/>
  <c r="Y132" i="8"/>
  <c r="X133" i="8"/>
  <c r="Y133" i="8"/>
  <c r="X134" i="8"/>
  <c r="Y134" i="8"/>
  <c r="X135" i="8"/>
  <c r="Y135" i="8"/>
  <c r="X136" i="8"/>
  <c r="Y136" i="8"/>
  <c r="X137" i="8"/>
  <c r="Y137" i="8"/>
  <c r="X138" i="8"/>
  <c r="Y138" i="8"/>
  <c r="X139" i="8"/>
  <c r="Y139" i="8"/>
  <c r="X140" i="8"/>
  <c r="Y140" i="8"/>
  <c r="X141" i="8"/>
  <c r="Y141" i="8"/>
  <c r="X142" i="8"/>
  <c r="Y142" i="8"/>
  <c r="X143" i="8"/>
  <c r="Y143" i="8"/>
  <c r="X144" i="8"/>
  <c r="Y144" i="8"/>
  <c r="X145" i="8"/>
  <c r="Y145" i="8"/>
  <c r="X146" i="8"/>
  <c r="Y146" i="8"/>
  <c r="X147" i="8"/>
  <c r="Y147" i="8"/>
  <c r="X148" i="8"/>
  <c r="Y148" i="8"/>
  <c r="X149" i="8"/>
  <c r="Y149" i="8"/>
  <c r="X150" i="8"/>
  <c r="Y150" i="8"/>
  <c r="X151" i="8"/>
  <c r="Y151" i="8"/>
  <c r="X152" i="8"/>
  <c r="Y152" i="8"/>
  <c r="X153" i="8"/>
  <c r="Y153" i="8"/>
  <c r="X154" i="8"/>
  <c r="Y154" i="8"/>
  <c r="X155" i="8"/>
  <c r="Y155" i="8"/>
  <c r="X156" i="8"/>
  <c r="Y156" i="8"/>
  <c r="X157" i="8"/>
  <c r="Y157" i="8"/>
  <c r="X158" i="8"/>
  <c r="Y158" i="8"/>
  <c r="X159" i="8"/>
  <c r="Y159" i="8"/>
  <c r="X160" i="8"/>
  <c r="Y160" i="8"/>
  <c r="X161" i="8"/>
  <c r="Y161" i="8"/>
  <c r="X162" i="8"/>
  <c r="Y162" i="8"/>
  <c r="X163" i="8"/>
  <c r="Y163" i="8"/>
  <c r="X164" i="8"/>
  <c r="Y164" i="8"/>
  <c r="X165" i="8"/>
  <c r="Y165" i="8"/>
  <c r="X166" i="8"/>
  <c r="Y166" i="8"/>
  <c r="X167" i="8"/>
  <c r="Y167" i="8"/>
  <c r="X168" i="8"/>
  <c r="Y168" i="8"/>
  <c r="X169" i="8"/>
  <c r="Y169" i="8"/>
  <c r="X170" i="8"/>
  <c r="Y170" i="8"/>
  <c r="X171" i="8"/>
  <c r="Y171" i="8"/>
  <c r="X172" i="8"/>
  <c r="Y172" i="8"/>
  <c r="X173" i="8"/>
  <c r="Y173" i="8"/>
  <c r="X174" i="8"/>
  <c r="Y174" i="8"/>
  <c r="X175" i="8"/>
  <c r="Y175" i="8"/>
  <c r="X176" i="8"/>
  <c r="Y176" i="8"/>
  <c r="X177" i="8"/>
  <c r="Y177" i="8"/>
  <c r="X178" i="8"/>
  <c r="Y178" i="8"/>
  <c r="X179" i="8"/>
  <c r="Y179" i="8"/>
  <c r="X180" i="8"/>
  <c r="Y180" i="8"/>
  <c r="X181" i="8"/>
  <c r="Y181" i="8"/>
  <c r="X182" i="8"/>
  <c r="Y182" i="8"/>
  <c r="X183" i="8"/>
  <c r="Y183" i="8"/>
  <c r="X184" i="8"/>
  <c r="Y184" i="8"/>
  <c r="X185" i="8"/>
  <c r="Y185" i="8"/>
  <c r="X186" i="8"/>
  <c r="Y186" i="8"/>
  <c r="X187" i="8"/>
  <c r="Y187" i="8"/>
  <c r="X188" i="8"/>
  <c r="Y188" i="8"/>
  <c r="X189" i="8"/>
  <c r="Y189" i="8"/>
  <c r="X190" i="8"/>
  <c r="Y190" i="8"/>
  <c r="X191" i="8"/>
  <c r="Y191" i="8"/>
  <c r="X192" i="8"/>
  <c r="Y192" i="8"/>
  <c r="X193" i="8"/>
  <c r="Y193" i="8"/>
  <c r="X194" i="8"/>
  <c r="Y194" i="8"/>
  <c r="X195" i="8"/>
  <c r="Y195" i="8"/>
  <c r="X196" i="8"/>
  <c r="Y196" i="8"/>
  <c r="X197" i="8"/>
  <c r="Y197" i="8"/>
  <c r="X198" i="8"/>
  <c r="Y198" i="8"/>
  <c r="X199" i="8"/>
  <c r="Y199" i="8"/>
  <c r="X200" i="8"/>
  <c r="Y200" i="8"/>
  <c r="X201" i="8"/>
  <c r="Y201" i="8"/>
  <c r="X202" i="8"/>
  <c r="Y202" i="8"/>
  <c r="X203" i="8"/>
  <c r="Y203" i="8"/>
  <c r="X204" i="8"/>
  <c r="Y204" i="8"/>
  <c r="X205" i="8"/>
  <c r="Y205" i="8"/>
  <c r="X206" i="8"/>
  <c r="Y206" i="8"/>
  <c r="X207" i="8"/>
  <c r="Y207" i="8"/>
  <c r="X208" i="8"/>
  <c r="Y208" i="8"/>
  <c r="X209" i="8"/>
  <c r="Y209" i="8"/>
  <c r="X210" i="8"/>
  <c r="Y210" i="8"/>
  <c r="X211" i="8"/>
  <c r="Y211" i="8"/>
  <c r="X212" i="8"/>
  <c r="Y212" i="8"/>
  <c r="X213" i="8"/>
  <c r="Y213" i="8"/>
  <c r="X214" i="8"/>
  <c r="Y214" i="8"/>
  <c r="X215" i="8"/>
  <c r="Y215" i="8"/>
  <c r="X216" i="8"/>
  <c r="Y216" i="8"/>
  <c r="X217" i="8"/>
  <c r="Y217" i="8"/>
  <c r="X218" i="8"/>
  <c r="Y218" i="8"/>
  <c r="X219" i="8"/>
  <c r="Y219" i="8"/>
  <c r="X220" i="8"/>
  <c r="Y220" i="8"/>
  <c r="X221" i="8"/>
  <c r="Y221" i="8"/>
  <c r="X222" i="8"/>
  <c r="Y222" i="8"/>
  <c r="X223" i="8"/>
  <c r="Y223" i="8"/>
  <c r="X224" i="8"/>
  <c r="Y224" i="8"/>
  <c r="X225" i="8"/>
  <c r="Y225" i="8"/>
  <c r="X226" i="8"/>
  <c r="Y226" i="8"/>
  <c r="X227" i="8"/>
  <c r="Y227" i="8"/>
  <c r="X228" i="8"/>
  <c r="Y228" i="8"/>
  <c r="X229" i="8"/>
  <c r="Y229" i="8"/>
  <c r="X230" i="8"/>
  <c r="Y230" i="8"/>
  <c r="X231" i="8"/>
  <c r="Y231" i="8"/>
  <c r="X232" i="8"/>
  <c r="Y232" i="8"/>
  <c r="X233" i="8"/>
  <c r="Y233" i="8"/>
  <c r="X234" i="8"/>
  <c r="Y234" i="8"/>
  <c r="X235" i="8"/>
  <c r="Y235" i="8"/>
  <c r="X236" i="8"/>
  <c r="Y236" i="8"/>
  <c r="X237" i="8"/>
  <c r="Y237" i="8"/>
  <c r="X238" i="8"/>
  <c r="Y238" i="8"/>
  <c r="X239" i="8"/>
  <c r="Y239" i="8"/>
  <c r="X240" i="8"/>
  <c r="Y240" i="8"/>
  <c r="X241" i="8"/>
  <c r="Y241" i="8"/>
  <c r="X242" i="8"/>
  <c r="Y242" i="8"/>
  <c r="X243" i="8"/>
  <c r="Y243" i="8"/>
  <c r="X244" i="8"/>
  <c r="Y244" i="8"/>
  <c r="X245" i="8"/>
  <c r="Y245" i="8"/>
  <c r="X246" i="8"/>
  <c r="Y246" i="8"/>
  <c r="X247" i="8"/>
  <c r="Y247" i="8"/>
  <c r="X248" i="8"/>
  <c r="Y248" i="8"/>
  <c r="X249" i="8"/>
  <c r="Y249" i="8"/>
  <c r="X250" i="8"/>
  <c r="Y250" i="8"/>
  <c r="X251" i="8"/>
  <c r="Y251" i="8"/>
  <c r="X252" i="8"/>
  <c r="Y252" i="8"/>
  <c r="X253" i="8"/>
  <c r="Y253" i="8"/>
  <c r="X254" i="8"/>
  <c r="Y254" i="8"/>
  <c r="X255" i="8"/>
  <c r="Y255" i="8"/>
  <c r="X256" i="8"/>
  <c r="Y256" i="8"/>
  <c r="X257" i="8"/>
  <c r="Y257" i="8"/>
  <c r="X258" i="8"/>
  <c r="Y258" i="8"/>
  <c r="X259" i="8"/>
  <c r="Y259" i="8"/>
  <c r="X260" i="8"/>
  <c r="Y260" i="8"/>
  <c r="X261" i="8"/>
  <c r="Y261" i="8"/>
  <c r="X262" i="8"/>
  <c r="Y262" i="8"/>
  <c r="X263" i="8"/>
  <c r="Y263" i="8"/>
  <c r="X264" i="8"/>
  <c r="Y264" i="8"/>
  <c r="X265" i="8"/>
  <c r="Y265" i="8"/>
  <c r="X266" i="8"/>
  <c r="Y266" i="8"/>
  <c r="X267" i="8"/>
  <c r="Y267" i="8"/>
  <c r="X268" i="8"/>
  <c r="Y268" i="8"/>
  <c r="X269" i="8"/>
  <c r="Y269" i="8"/>
  <c r="X270" i="8"/>
  <c r="Y270" i="8"/>
  <c r="X271" i="8"/>
  <c r="Y271" i="8"/>
  <c r="X272" i="8"/>
  <c r="Y272" i="8"/>
  <c r="X273" i="8"/>
  <c r="Y273" i="8"/>
  <c r="X274" i="8"/>
  <c r="Y274" i="8"/>
  <c r="X275" i="8"/>
  <c r="Y275" i="8"/>
  <c r="X276" i="8"/>
  <c r="Y276" i="8"/>
  <c r="X277" i="8"/>
  <c r="Y277" i="8"/>
  <c r="X278" i="8"/>
  <c r="Y278" i="8"/>
  <c r="X279" i="8"/>
  <c r="Y279" i="8"/>
  <c r="X280" i="8"/>
  <c r="Y280" i="8"/>
  <c r="X281" i="8"/>
  <c r="Y281" i="8"/>
  <c r="X282" i="8"/>
  <c r="Y282" i="8"/>
  <c r="X283" i="8"/>
  <c r="Y283" i="8"/>
  <c r="X284" i="8"/>
  <c r="Y284" i="8"/>
  <c r="X285" i="8"/>
  <c r="Y285" i="8"/>
  <c r="X286" i="8"/>
  <c r="Y286" i="8"/>
  <c r="X287" i="8"/>
  <c r="Y287" i="8"/>
  <c r="X288" i="8"/>
  <c r="Y288" i="8"/>
  <c r="X289" i="8"/>
  <c r="Y289" i="8"/>
  <c r="X290" i="8"/>
  <c r="Y290" i="8"/>
  <c r="X291" i="8"/>
  <c r="Y291" i="8"/>
  <c r="X292" i="8"/>
  <c r="Y292" i="8"/>
  <c r="X293" i="8"/>
  <c r="Y293" i="8"/>
  <c r="X294" i="8"/>
  <c r="Y294" i="8"/>
  <c r="X295" i="8"/>
  <c r="Y295" i="8"/>
  <c r="X296" i="8"/>
  <c r="Y296" i="8"/>
  <c r="X297" i="8"/>
  <c r="Y297" i="8"/>
  <c r="X298" i="8"/>
  <c r="Y298" i="8"/>
  <c r="X299" i="8"/>
  <c r="Y299" i="8"/>
  <c r="X300" i="8"/>
  <c r="Y300" i="8"/>
  <c r="X301" i="8"/>
  <c r="Y301" i="8"/>
  <c r="X302" i="8"/>
  <c r="Y302" i="8"/>
  <c r="X303" i="8"/>
  <c r="Y303" i="8"/>
  <c r="X304" i="8"/>
  <c r="Y304" i="8"/>
  <c r="X305" i="8"/>
  <c r="Y305" i="8"/>
  <c r="X306" i="8"/>
  <c r="Y306" i="8"/>
  <c r="X307" i="8"/>
  <c r="Y307" i="8"/>
  <c r="X308" i="8"/>
  <c r="Y308" i="8"/>
  <c r="X309" i="8"/>
  <c r="Y309" i="8"/>
  <c r="X310" i="8"/>
  <c r="Y310" i="8"/>
  <c r="X311" i="8"/>
  <c r="Y311" i="8"/>
  <c r="X312" i="8"/>
  <c r="Y312" i="8"/>
  <c r="X313" i="8"/>
  <c r="Y313" i="8"/>
  <c r="X314" i="8"/>
  <c r="Y314" i="8"/>
  <c r="X315" i="8"/>
  <c r="Y315" i="8"/>
  <c r="X316" i="8"/>
  <c r="Y316" i="8"/>
  <c r="X317" i="8"/>
  <c r="Y317" i="8"/>
  <c r="X318" i="8"/>
  <c r="Y318" i="8"/>
  <c r="X319" i="8"/>
  <c r="Y319" i="8"/>
  <c r="X320" i="8"/>
  <c r="Y320" i="8"/>
  <c r="X321" i="8"/>
  <c r="Y321" i="8"/>
  <c r="X322" i="8"/>
  <c r="Y322" i="8"/>
  <c r="X323" i="8"/>
  <c r="Y323" i="8"/>
  <c r="X324" i="8"/>
  <c r="Y324" i="8"/>
  <c r="X325" i="8"/>
  <c r="Y325" i="8"/>
  <c r="X326" i="8"/>
  <c r="Y326" i="8"/>
  <c r="X327" i="8"/>
  <c r="Y327" i="8"/>
  <c r="X328" i="8"/>
  <c r="Y328" i="8"/>
  <c r="X329" i="8"/>
  <c r="Y329" i="8"/>
  <c r="X330" i="8"/>
  <c r="Y330" i="8"/>
  <c r="X331" i="8"/>
  <c r="Y331" i="8"/>
  <c r="X332" i="8"/>
  <c r="Y332" i="8"/>
  <c r="X333" i="8"/>
  <c r="Y333" i="8"/>
  <c r="X334" i="8"/>
  <c r="Y334" i="8"/>
  <c r="X335" i="8"/>
  <c r="Y335" i="8"/>
  <c r="X336" i="8"/>
  <c r="Y336" i="8"/>
  <c r="X337" i="8"/>
  <c r="Y337" i="8"/>
  <c r="X338" i="8"/>
  <c r="Y338" i="8"/>
  <c r="X339" i="8"/>
  <c r="Y339" i="8"/>
  <c r="X340" i="8"/>
  <c r="Y340" i="8"/>
  <c r="X341" i="8"/>
  <c r="Y341" i="8"/>
  <c r="X342" i="8"/>
  <c r="Y342" i="8"/>
  <c r="X343" i="8"/>
  <c r="Y343" i="8"/>
  <c r="X344" i="8"/>
  <c r="Y344" i="8"/>
  <c r="X345" i="8"/>
  <c r="Y345" i="8"/>
  <c r="X346" i="8"/>
  <c r="Y346" i="8"/>
  <c r="X347" i="8"/>
  <c r="Y347" i="8"/>
  <c r="X348" i="8"/>
  <c r="Y348" i="8"/>
  <c r="X349" i="8"/>
  <c r="Y349" i="8"/>
  <c r="X350" i="8"/>
  <c r="Y350" i="8"/>
  <c r="X351" i="8"/>
  <c r="Y351" i="8"/>
  <c r="X352" i="8"/>
  <c r="Y352" i="8"/>
  <c r="X353" i="8"/>
  <c r="Y353" i="8"/>
  <c r="X354" i="8"/>
  <c r="Y354" i="8"/>
  <c r="X355" i="8"/>
  <c r="Y355" i="8"/>
  <c r="X356" i="8"/>
  <c r="Y356" i="8"/>
  <c r="X357" i="8"/>
  <c r="Y357" i="8"/>
  <c r="X358" i="8"/>
  <c r="Y358" i="8"/>
  <c r="X359" i="8"/>
  <c r="Y359" i="8"/>
  <c r="X360" i="8"/>
  <c r="Y360" i="8"/>
  <c r="X361" i="8"/>
  <c r="Y361" i="8"/>
  <c r="X362" i="8"/>
  <c r="Y362" i="8"/>
  <c r="X363" i="8"/>
  <c r="Y363" i="8"/>
  <c r="X364" i="8"/>
  <c r="Y364" i="8"/>
  <c r="X365" i="8"/>
  <c r="Y365" i="8"/>
  <c r="X366" i="8"/>
  <c r="Y366" i="8"/>
  <c r="X367" i="8"/>
  <c r="Y367" i="8"/>
  <c r="X368" i="8"/>
  <c r="Y368" i="8"/>
  <c r="X369" i="8"/>
  <c r="Y369" i="8"/>
  <c r="X370" i="8"/>
  <c r="Y370" i="8"/>
  <c r="X371" i="8"/>
  <c r="Y371" i="8"/>
  <c r="X372" i="8"/>
  <c r="Y372" i="8"/>
  <c r="X373" i="8"/>
  <c r="Y373" i="8"/>
  <c r="X374" i="8"/>
  <c r="Y374" i="8"/>
  <c r="X375" i="8"/>
  <c r="Y375" i="8"/>
  <c r="X376" i="8"/>
  <c r="Y376" i="8"/>
  <c r="X377" i="8"/>
  <c r="Y377" i="8"/>
  <c r="X378" i="8"/>
  <c r="Y378" i="8"/>
  <c r="X379" i="8"/>
  <c r="Y379" i="8"/>
  <c r="X380" i="8"/>
  <c r="Y380" i="8"/>
  <c r="X381" i="8"/>
  <c r="Y381" i="8"/>
  <c r="X382" i="8"/>
  <c r="Y382" i="8"/>
  <c r="X383" i="8"/>
  <c r="Y383" i="8"/>
  <c r="X384" i="8"/>
  <c r="Y384" i="8"/>
  <c r="X385" i="8"/>
  <c r="Y385" i="8"/>
  <c r="X386" i="8"/>
  <c r="Y386" i="8"/>
  <c r="X387" i="8"/>
  <c r="Y387" i="8"/>
  <c r="X388" i="8"/>
  <c r="Y388" i="8"/>
  <c r="X389" i="8"/>
  <c r="Y389" i="8"/>
  <c r="X390" i="8"/>
  <c r="Y390" i="8"/>
  <c r="X391" i="8"/>
  <c r="Y391" i="8"/>
  <c r="X392" i="8"/>
  <c r="Y392" i="8"/>
  <c r="X393" i="8"/>
  <c r="Y393" i="8"/>
  <c r="X394" i="8"/>
  <c r="Y394" i="8"/>
  <c r="X395" i="8"/>
  <c r="Y395" i="8"/>
  <c r="X396" i="8"/>
  <c r="Y396" i="8"/>
  <c r="X397" i="8"/>
  <c r="Y397" i="8"/>
  <c r="X398" i="8"/>
  <c r="Y398" i="8"/>
  <c r="X399" i="8"/>
  <c r="Y399" i="8"/>
  <c r="X400" i="8"/>
  <c r="Y400" i="8"/>
  <c r="X401" i="8"/>
  <c r="Y401" i="8"/>
  <c r="X402" i="8"/>
  <c r="Y402" i="8"/>
  <c r="X403" i="8"/>
  <c r="Y403" i="8"/>
  <c r="X404" i="8"/>
  <c r="Y404" i="8"/>
  <c r="X405" i="8"/>
  <c r="Y405" i="8"/>
  <c r="X406" i="8"/>
  <c r="Y406" i="8"/>
  <c r="X407" i="8"/>
  <c r="Y407" i="8"/>
  <c r="X408" i="8"/>
  <c r="Y408" i="8"/>
  <c r="X409" i="8"/>
  <c r="Y409" i="8"/>
  <c r="X410" i="8"/>
  <c r="Y410" i="8"/>
  <c r="X411" i="8"/>
  <c r="Y411" i="8"/>
  <c r="X412" i="8"/>
  <c r="Y412" i="8"/>
  <c r="X413" i="8"/>
  <c r="Y413" i="8"/>
  <c r="X414" i="8"/>
  <c r="Y414" i="8"/>
  <c r="X415" i="8"/>
  <c r="Y415" i="8"/>
  <c r="X416" i="8"/>
  <c r="Y416" i="8"/>
  <c r="X417" i="8"/>
  <c r="Y417" i="8"/>
  <c r="X418" i="8"/>
  <c r="Y418" i="8"/>
  <c r="X419" i="8"/>
  <c r="Y419" i="8"/>
  <c r="X420" i="8"/>
  <c r="Y420" i="8"/>
  <c r="X421" i="8"/>
  <c r="Y421" i="8"/>
  <c r="X422" i="8"/>
  <c r="Y422" i="8"/>
  <c r="X423" i="8"/>
  <c r="Y423" i="8"/>
  <c r="X424" i="8"/>
  <c r="Y424" i="8"/>
  <c r="X425" i="8"/>
  <c r="Y425" i="8"/>
  <c r="X426" i="8"/>
  <c r="Y426" i="8"/>
  <c r="X427" i="8"/>
  <c r="Y427" i="8"/>
  <c r="X428" i="8"/>
  <c r="Y428" i="8"/>
  <c r="X429" i="8"/>
  <c r="Y429" i="8"/>
  <c r="X430" i="8"/>
  <c r="Y430" i="8"/>
  <c r="X431" i="8"/>
  <c r="Y431" i="8"/>
  <c r="X432" i="8"/>
  <c r="Y432" i="8"/>
  <c r="X433" i="8"/>
  <c r="Y433" i="8"/>
  <c r="X434" i="8"/>
  <c r="Y434" i="8"/>
  <c r="X435" i="8"/>
  <c r="Y435" i="8"/>
  <c r="X436" i="8"/>
  <c r="Y436" i="8"/>
  <c r="X437" i="8"/>
  <c r="Y437" i="8"/>
  <c r="X438" i="8"/>
  <c r="Y438" i="8"/>
  <c r="X439" i="8"/>
  <c r="Y439" i="8"/>
  <c r="X440" i="8"/>
  <c r="Y440" i="8"/>
  <c r="X441" i="8"/>
  <c r="Y441" i="8"/>
  <c r="X442" i="8"/>
  <c r="Y442" i="8"/>
  <c r="X443" i="8"/>
  <c r="Y443" i="8"/>
  <c r="X444" i="8"/>
  <c r="Y444" i="8"/>
  <c r="X445" i="8"/>
  <c r="Y445" i="8"/>
  <c r="X446" i="8"/>
  <c r="Y446" i="8"/>
  <c r="X447" i="8"/>
  <c r="Y447" i="8"/>
  <c r="X448" i="8"/>
  <c r="Y448" i="8"/>
  <c r="X449" i="8"/>
  <c r="Y449" i="8"/>
  <c r="X450" i="8"/>
  <c r="Y450" i="8"/>
  <c r="X451" i="8"/>
  <c r="Y451" i="8"/>
  <c r="X452" i="8"/>
  <c r="Y452" i="8"/>
  <c r="X453" i="8"/>
  <c r="Y453" i="8"/>
  <c r="X454" i="8"/>
  <c r="Y454" i="8"/>
  <c r="X455" i="8"/>
  <c r="Y455" i="8"/>
  <c r="X456" i="8"/>
  <c r="Y456" i="8"/>
  <c r="X457" i="8"/>
  <c r="Y457" i="8"/>
  <c r="X458" i="8"/>
  <c r="Y458" i="8"/>
  <c r="X459" i="8"/>
  <c r="Y459" i="8"/>
  <c r="X460" i="8"/>
  <c r="Y460" i="8"/>
  <c r="X461" i="8"/>
  <c r="Y461" i="8"/>
  <c r="X462" i="8"/>
  <c r="Y462" i="8"/>
  <c r="X463" i="8"/>
  <c r="Y463" i="8"/>
  <c r="X464" i="8"/>
  <c r="Y464" i="8"/>
  <c r="X465" i="8"/>
  <c r="Y465" i="8"/>
  <c r="X466" i="8"/>
  <c r="Y466" i="8"/>
  <c r="X467" i="8"/>
  <c r="Y467" i="8"/>
  <c r="X468" i="8"/>
  <c r="Y468" i="8"/>
  <c r="X469" i="8"/>
  <c r="Y469" i="8"/>
  <c r="X470" i="8"/>
  <c r="Y470" i="8"/>
  <c r="X471" i="8"/>
  <c r="Y471" i="8"/>
  <c r="X472" i="8"/>
  <c r="Y472" i="8"/>
  <c r="X473" i="8"/>
  <c r="Y473" i="8"/>
  <c r="X474" i="8"/>
  <c r="Y474" i="8"/>
  <c r="X475" i="8"/>
  <c r="Y475" i="8"/>
  <c r="X476" i="8"/>
  <c r="Y476" i="8"/>
  <c r="X477" i="8"/>
  <c r="Y477" i="8"/>
  <c r="X478" i="8"/>
  <c r="Y478" i="8"/>
  <c r="X479" i="8"/>
  <c r="Y479" i="8"/>
  <c r="X480" i="8"/>
  <c r="Y480" i="8"/>
  <c r="X481" i="8"/>
  <c r="Y481" i="8"/>
  <c r="X482" i="8"/>
  <c r="Y482" i="8"/>
  <c r="X483" i="8"/>
  <c r="Y483" i="8"/>
  <c r="X484" i="8"/>
  <c r="Y484" i="8"/>
  <c r="X485" i="8"/>
  <c r="Y485" i="8"/>
  <c r="X486" i="8"/>
  <c r="Y486" i="8"/>
  <c r="X487" i="8"/>
  <c r="Y487" i="8"/>
  <c r="X488" i="8"/>
  <c r="Y488" i="8"/>
  <c r="X489" i="8"/>
  <c r="Y489" i="8"/>
  <c r="X490" i="8"/>
  <c r="Y490" i="8"/>
  <c r="X491" i="8"/>
  <c r="Y491" i="8"/>
  <c r="X492" i="8"/>
  <c r="Y492" i="8"/>
  <c r="X493" i="8"/>
  <c r="Y493" i="8"/>
  <c r="X494" i="8"/>
  <c r="Y494" i="8"/>
  <c r="X495" i="8"/>
  <c r="Y495" i="8"/>
  <c r="X496" i="8"/>
  <c r="Y496" i="8"/>
  <c r="X497" i="8"/>
  <c r="Y497" i="8"/>
  <c r="X498" i="8"/>
  <c r="Y498" i="8"/>
  <c r="X499" i="8"/>
  <c r="Y499" i="8"/>
  <c r="X500" i="8"/>
  <c r="Y500" i="8"/>
  <c r="X501" i="8"/>
  <c r="Y501" i="8"/>
  <c r="X502" i="8"/>
  <c r="Y502" i="8"/>
  <c r="X503" i="8"/>
  <c r="Y503" i="8"/>
  <c r="X504" i="8"/>
  <c r="Y504" i="8"/>
  <c r="X505" i="8"/>
  <c r="Y505" i="8"/>
  <c r="X506" i="8"/>
  <c r="Y506" i="8"/>
  <c r="X507" i="8"/>
  <c r="Y507" i="8"/>
  <c r="X508" i="8"/>
  <c r="Y508" i="8"/>
  <c r="X509" i="8"/>
  <c r="Y509" i="8"/>
  <c r="X510" i="8"/>
  <c r="Y510" i="8"/>
  <c r="X511" i="8"/>
  <c r="Y511" i="8"/>
  <c r="X512" i="8"/>
  <c r="Y512" i="8"/>
  <c r="X513" i="8"/>
  <c r="Y513" i="8"/>
  <c r="X514" i="8"/>
  <c r="Y514" i="8"/>
  <c r="X515" i="8"/>
  <c r="Y515" i="8"/>
  <c r="X516" i="8"/>
  <c r="Y516" i="8"/>
  <c r="X517" i="8"/>
  <c r="Y517" i="8"/>
  <c r="X518" i="8"/>
  <c r="Y518" i="8"/>
  <c r="X519" i="8"/>
  <c r="Y519" i="8"/>
  <c r="X520" i="8"/>
  <c r="Y520" i="8"/>
  <c r="X521" i="8"/>
  <c r="Y521" i="8"/>
  <c r="X522" i="8"/>
  <c r="Y522" i="8"/>
  <c r="X523" i="8"/>
  <c r="Y523" i="8"/>
  <c r="X524" i="8"/>
  <c r="Y524" i="8"/>
  <c r="X525" i="8"/>
  <c r="Y525" i="8"/>
  <c r="X526" i="8"/>
  <c r="Y526" i="8"/>
  <c r="X527" i="8"/>
  <c r="Y527" i="8"/>
  <c r="X528" i="8"/>
  <c r="Y528" i="8"/>
  <c r="X529" i="8"/>
  <c r="Y529" i="8"/>
  <c r="X530" i="8"/>
  <c r="Y530" i="8"/>
  <c r="X531" i="8"/>
  <c r="Y531" i="8"/>
  <c r="X532" i="8"/>
  <c r="Y532" i="8"/>
  <c r="X533" i="8"/>
  <c r="Y533" i="8"/>
  <c r="X534" i="8"/>
  <c r="Y534" i="8"/>
  <c r="X535" i="8"/>
  <c r="Y535" i="8"/>
  <c r="X536" i="8"/>
  <c r="Y536" i="8"/>
  <c r="X537" i="8"/>
  <c r="Y537" i="8"/>
  <c r="X538" i="8"/>
  <c r="Y538" i="8"/>
  <c r="X539" i="8"/>
  <c r="Y539" i="8"/>
  <c r="X540" i="8"/>
  <c r="Y540" i="8"/>
  <c r="X541" i="8"/>
  <c r="Y541" i="8"/>
  <c r="X542" i="8"/>
  <c r="Y542" i="8"/>
  <c r="X543" i="8"/>
  <c r="Y543" i="8"/>
  <c r="X544" i="8"/>
  <c r="Y544" i="8"/>
  <c r="X545" i="8"/>
  <c r="Y545" i="8"/>
  <c r="X546" i="8"/>
  <c r="Y546" i="8"/>
  <c r="X547" i="8"/>
  <c r="Y547" i="8"/>
  <c r="X548" i="8"/>
  <c r="Y548" i="8"/>
  <c r="X549" i="8"/>
  <c r="Y549" i="8"/>
  <c r="X550" i="8"/>
  <c r="Y550" i="8"/>
  <c r="X551" i="8"/>
  <c r="Y551" i="8"/>
  <c r="X552" i="8"/>
  <c r="Y552" i="8"/>
  <c r="X553" i="8"/>
  <c r="Y553" i="8"/>
  <c r="X554" i="8"/>
  <c r="Y554" i="8"/>
  <c r="X555" i="8"/>
  <c r="Y555" i="8"/>
  <c r="X556" i="8"/>
  <c r="Y556" i="8"/>
  <c r="X557" i="8"/>
  <c r="Y557" i="8"/>
  <c r="X558" i="8"/>
  <c r="Y558" i="8"/>
  <c r="X559" i="8"/>
  <c r="Y559" i="8"/>
  <c r="X560" i="8"/>
  <c r="Y560" i="8"/>
  <c r="X561" i="8"/>
  <c r="Y561" i="8"/>
  <c r="X562" i="8"/>
  <c r="Y562" i="8"/>
  <c r="X563" i="8"/>
  <c r="Y563" i="8"/>
  <c r="X564" i="8"/>
  <c r="Y564" i="8"/>
  <c r="X565" i="8"/>
  <c r="Y565" i="8"/>
  <c r="X566" i="8"/>
  <c r="Y566" i="8"/>
  <c r="X567" i="8"/>
  <c r="Y567" i="8"/>
  <c r="X568" i="8"/>
  <c r="Y568" i="8"/>
  <c r="X569" i="8"/>
  <c r="Y569" i="8"/>
  <c r="X570" i="8"/>
  <c r="Y570" i="8"/>
  <c r="X571" i="8"/>
  <c r="Y571" i="8"/>
  <c r="X572" i="8"/>
  <c r="Y572" i="8"/>
  <c r="X573" i="8"/>
  <c r="Y573" i="8"/>
  <c r="X574" i="8"/>
  <c r="Y574" i="8"/>
  <c r="X575" i="8"/>
  <c r="Y575" i="8"/>
  <c r="X576" i="8"/>
  <c r="Y576" i="8"/>
  <c r="X577" i="8"/>
  <c r="Y577" i="8"/>
  <c r="X578" i="8"/>
  <c r="Y578" i="8"/>
  <c r="X579" i="8"/>
  <c r="Y579" i="8"/>
  <c r="X580" i="8"/>
  <c r="Y580" i="8"/>
  <c r="X581" i="8"/>
  <c r="Y581" i="8"/>
  <c r="X582" i="8"/>
  <c r="Y582" i="8"/>
  <c r="X583" i="8"/>
  <c r="Y583" i="8"/>
  <c r="X584" i="8"/>
  <c r="Y584" i="8"/>
  <c r="X585" i="8"/>
  <c r="Y585" i="8"/>
  <c r="X586" i="8"/>
  <c r="Y586" i="8"/>
  <c r="X587" i="8"/>
  <c r="Y587" i="8"/>
  <c r="X588" i="8"/>
  <c r="Y588" i="8"/>
  <c r="X589" i="8"/>
  <c r="Y589" i="8"/>
  <c r="X590" i="8"/>
  <c r="Y590" i="8"/>
  <c r="X591" i="8"/>
  <c r="Y591" i="8"/>
  <c r="X592" i="8"/>
  <c r="Y592" i="8"/>
  <c r="X593" i="8"/>
  <c r="Y593" i="8"/>
  <c r="X594" i="8"/>
  <c r="Y594" i="8"/>
  <c r="X595" i="8"/>
  <c r="Y595" i="8"/>
  <c r="X596" i="8"/>
  <c r="Y596" i="8"/>
  <c r="X597" i="8"/>
  <c r="Y597" i="8"/>
  <c r="X598" i="8"/>
  <c r="Y598" i="8"/>
  <c r="X599" i="8"/>
  <c r="Y599" i="8"/>
  <c r="X600" i="8"/>
  <c r="Y600" i="8"/>
  <c r="X601" i="8"/>
  <c r="Y601" i="8"/>
  <c r="X602" i="8"/>
  <c r="Y602" i="8"/>
  <c r="X603" i="8"/>
  <c r="Y603" i="8"/>
  <c r="X604" i="8"/>
  <c r="Y604" i="8"/>
  <c r="X605" i="8"/>
  <c r="Y605" i="8"/>
  <c r="X606" i="8"/>
  <c r="Y606" i="8"/>
  <c r="X607" i="8"/>
  <c r="Y607" i="8"/>
  <c r="X608" i="8"/>
  <c r="Y608" i="8"/>
  <c r="X609" i="8"/>
  <c r="Y609" i="8"/>
  <c r="X610" i="8"/>
  <c r="Y610" i="8"/>
  <c r="X611" i="8"/>
  <c r="Y611" i="8"/>
  <c r="X612" i="8"/>
  <c r="Y612" i="8"/>
  <c r="X613" i="8"/>
  <c r="Y613" i="8"/>
  <c r="X614" i="8"/>
  <c r="Y614" i="8"/>
  <c r="X615" i="8"/>
  <c r="Y615" i="8"/>
  <c r="X616" i="8"/>
  <c r="Y616" i="8"/>
  <c r="X617" i="8"/>
  <c r="Y617" i="8"/>
  <c r="X618" i="8"/>
  <c r="Y618" i="8"/>
  <c r="X619" i="8"/>
  <c r="Y619" i="8"/>
  <c r="X620" i="8"/>
  <c r="Y620" i="8"/>
  <c r="X621" i="8"/>
  <c r="Y621" i="8"/>
  <c r="X622" i="8"/>
  <c r="Y622" i="8"/>
  <c r="X623" i="8"/>
  <c r="Y623" i="8"/>
  <c r="X624" i="8"/>
  <c r="Y624" i="8"/>
  <c r="X625" i="8"/>
  <c r="Y625" i="8"/>
  <c r="X626" i="8"/>
  <c r="Y626" i="8"/>
  <c r="X627" i="8"/>
  <c r="Y627" i="8"/>
  <c r="X628" i="8"/>
  <c r="Y628" i="8"/>
  <c r="X629" i="8"/>
  <c r="Y629" i="8"/>
  <c r="X630" i="8"/>
  <c r="Y630" i="8"/>
  <c r="X631" i="8"/>
  <c r="Y631" i="8"/>
  <c r="X632" i="8"/>
  <c r="Y632" i="8"/>
  <c r="X633" i="8"/>
  <c r="Y633" i="8"/>
  <c r="X634" i="8"/>
  <c r="Y634" i="8"/>
  <c r="X635" i="8"/>
  <c r="Y635" i="8"/>
  <c r="X636" i="8"/>
  <c r="Y636" i="8"/>
  <c r="X637" i="8"/>
  <c r="Y637" i="8"/>
  <c r="X638" i="8"/>
  <c r="Y638" i="8"/>
  <c r="X639" i="8"/>
  <c r="Y639" i="8"/>
  <c r="X640" i="8"/>
  <c r="Y640" i="8"/>
  <c r="X641" i="8"/>
  <c r="Y641" i="8"/>
  <c r="X642" i="8"/>
  <c r="Y642" i="8"/>
  <c r="X643" i="8"/>
  <c r="Y643" i="8"/>
  <c r="X644" i="8"/>
  <c r="Y644" i="8"/>
  <c r="X645" i="8"/>
  <c r="Y645" i="8"/>
  <c r="X646" i="8"/>
  <c r="Y646" i="8"/>
  <c r="X647" i="8"/>
  <c r="Y647" i="8"/>
  <c r="X648" i="8"/>
  <c r="Y648" i="8"/>
  <c r="X649" i="8"/>
  <c r="Y649" i="8"/>
  <c r="X650" i="8"/>
  <c r="Y650" i="8"/>
  <c r="X651" i="8"/>
  <c r="Y651" i="8"/>
  <c r="X652" i="8"/>
  <c r="Y652" i="8"/>
  <c r="X653" i="8"/>
  <c r="Y653" i="8"/>
  <c r="X654" i="8"/>
  <c r="Y654" i="8"/>
  <c r="X655" i="8"/>
  <c r="Y655" i="8"/>
  <c r="X656" i="8"/>
  <c r="Y656" i="8"/>
  <c r="X657" i="8"/>
  <c r="Y657" i="8"/>
  <c r="X658" i="8"/>
  <c r="Y658" i="8"/>
  <c r="X659" i="8"/>
  <c r="Y659" i="8"/>
  <c r="X660" i="8"/>
  <c r="Y660" i="8"/>
  <c r="X661" i="8"/>
  <c r="Y661" i="8"/>
  <c r="X662" i="8"/>
  <c r="Y662" i="8"/>
  <c r="X663" i="8"/>
  <c r="Y663" i="8"/>
  <c r="X664" i="8"/>
  <c r="Y664" i="8"/>
  <c r="X665" i="8"/>
  <c r="Y665" i="8"/>
  <c r="X666" i="8"/>
  <c r="Y666" i="8"/>
  <c r="X667" i="8"/>
  <c r="Y667" i="8"/>
  <c r="X668" i="8"/>
  <c r="Y668" i="8"/>
  <c r="X669" i="8"/>
  <c r="Y669" i="8"/>
  <c r="X670" i="8"/>
  <c r="Y670" i="8"/>
  <c r="X671" i="8"/>
  <c r="Y671" i="8"/>
  <c r="X672" i="8"/>
  <c r="Y672" i="8"/>
  <c r="X673" i="8"/>
  <c r="Y673" i="8"/>
  <c r="X674" i="8"/>
  <c r="Y674" i="8"/>
  <c r="X675" i="8"/>
  <c r="Y675" i="8"/>
  <c r="X676" i="8"/>
  <c r="Y676" i="8"/>
  <c r="X677" i="8"/>
  <c r="Y677" i="8"/>
  <c r="X678" i="8"/>
  <c r="Y678" i="8"/>
  <c r="X679" i="8"/>
  <c r="Y679" i="8"/>
  <c r="X680" i="8"/>
  <c r="Y680" i="8"/>
  <c r="X681" i="8"/>
  <c r="Y681" i="8"/>
  <c r="X682" i="8"/>
  <c r="Y682" i="8"/>
  <c r="X683" i="8"/>
  <c r="Y683" i="8"/>
  <c r="X684" i="8"/>
  <c r="Y684" i="8"/>
  <c r="X685" i="8"/>
  <c r="Y685" i="8"/>
  <c r="X686" i="8"/>
  <c r="Y686" i="8"/>
  <c r="X687" i="8"/>
  <c r="Y687" i="8"/>
  <c r="X688" i="8"/>
  <c r="Y688" i="8"/>
  <c r="X689" i="8"/>
  <c r="Y689" i="8"/>
  <c r="X690" i="8"/>
  <c r="Y690" i="8"/>
  <c r="X691" i="8"/>
  <c r="Y691" i="8"/>
  <c r="X692" i="8"/>
  <c r="Y692" i="8"/>
  <c r="X693" i="8"/>
  <c r="Y693" i="8"/>
  <c r="X694" i="8"/>
  <c r="Y694" i="8"/>
  <c r="X695" i="8"/>
  <c r="Y695" i="8"/>
  <c r="X696" i="8"/>
  <c r="Y696" i="8"/>
  <c r="X697" i="8"/>
  <c r="Y697" i="8"/>
  <c r="X698" i="8"/>
  <c r="Y698" i="8"/>
  <c r="X699" i="8"/>
  <c r="Y699" i="8"/>
  <c r="X700" i="8"/>
  <c r="Y700" i="8"/>
  <c r="X701" i="8"/>
  <c r="Y701" i="8"/>
  <c r="X702" i="8"/>
  <c r="Y702" i="8"/>
  <c r="X703" i="8"/>
  <c r="Y703" i="8"/>
  <c r="X704" i="8"/>
  <c r="Y704" i="8"/>
  <c r="X705" i="8"/>
  <c r="Y705" i="8"/>
  <c r="X706" i="8"/>
  <c r="Y706" i="8"/>
  <c r="X707" i="8"/>
  <c r="Y707" i="8"/>
  <c r="X708" i="8"/>
  <c r="Y708" i="8"/>
  <c r="X709" i="8"/>
  <c r="Y709" i="8"/>
  <c r="X710" i="8"/>
  <c r="Y710" i="8"/>
  <c r="X711" i="8"/>
  <c r="Y711" i="8"/>
  <c r="X712" i="8"/>
  <c r="Y712" i="8"/>
  <c r="X713" i="8"/>
  <c r="Y713" i="8"/>
  <c r="X714" i="8"/>
  <c r="Y714" i="8"/>
  <c r="X715" i="8"/>
  <c r="Y715" i="8"/>
  <c r="X716" i="8"/>
  <c r="Y716" i="8"/>
  <c r="X717" i="8"/>
  <c r="Y717" i="8"/>
  <c r="X718" i="8"/>
  <c r="Y718" i="8"/>
  <c r="X719" i="8"/>
  <c r="Y719" i="8"/>
  <c r="X720" i="8"/>
  <c r="Y720" i="8"/>
  <c r="X721" i="8"/>
  <c r="Y721" i="8"/>
  <c r="X722" i="8"/>
  <c r="Y722" i="8"/>
  <c r="X723" i="8"/>
  <c r="Y723" i="8"/>
  <c r="X724" i="8"/>
  <c r="Y724" i="8"/>
  <c r="X725" i="8"/>
  <c r="Y725" i="8"/>
  <c r="X726" i="8"/>
  <c r="Y726" i="8"/>
  <c r="X727" i="8"/>
  <c r="Y727" i="8"/>
  <c r="X728" i="8"/>
  <c r="Y728" i="8"/>
  <c r="X729" i="8"/>
  <c r="Y729" i="8"/>
  <c r="X730" i="8"/>
  <c r="Y730" i="8"/>
  <c r="X731" i="8"/>
  <c r="Y731" i="8"/>
  <c r="X732" i="8"/>
  <c r="Y732" i="8"/>
  <c r="X733" i="8"/>
  <c r="Y733" i="8"/>
  <c r="X734" i="8"/>
  <c r="Y734" i="8"/>
  <c r="X735" i="8"/>
  <c r="Y735" i="8"/>
  <c r="X736" i="8"/>
  <c r="Y736" i="8"/>
  <c r="X737" i="8"/>
  <c r="Y737" i="8"/>
  <c r="X738" i="8"/>
  <c r="Y738" i="8"/>
  <c r="X739" i="8"/>
  <c r="Y739" i="8"/>
  <c r="X740" i="8"/>
  <c r="Y740" i="8"/>
  <c r="X741" i="8"/>
  <c r="Y741" i="8"/>
  <c r="X742" i="8"/>
  <c r="Y742" i="8"/>
  <c r="X743" i="8"/>
  <c r="Y743" i="8"/>
  <c r="X744" i="8"/>
  <c r="Y744" i="8"/>
  <c r="X745" i="8"/>
  <c r="Y745" i="8"/>
  <c r="X746" i="8"/>
  <c r="Y746" i="8"/>
  <c r="X747" i="8"/>
  <c r="Y747" i="8"/>
  <c r="X748" i="8"/>
  <c r="Y748" i="8"/>
  <c r="X749" i="8"/>
  <c r="Y749" i="8"/>
  <c r="X750" i="8"/>
  <c r="Y750" i="8"/>
  <c r="X751" i="8"/>
  <c r="Y751" i="8"/>
  <c r="X752" i="8"/>
  <c r="Y752" i="8"/>
  <c r="X753" i="8"/>
  <c r="Y753" i="8"/>
  <c r="X754" i="8"/>
  <c r="Y754" i="8"/>
  <c r="X755" i="8"/>
  <c r="Y755" i="8"/>
  <c r="X756" i="8"/>
  <c r="Y756" i="8"/>
  <c r="X757" i="8"/>
  <c r="Y757" i="8"/>
  <c r="X758" i="8"/>
  <c r="Y758" i="8"/>
  <c r="X759" i="8"/>
  <c r="Y759" i="8"/>
  <c r="X760" i="8"/>
  <c r="Y760" i="8"/>
  <c r="X761" i="8"/>
  <c r="Y761" i="8"/>
  <c r="X762" i="8"/>
  <c r="Y762" i="8"/>
  <c r="X763" i="8"/>
  <c r="Y763" i="8"/>
  <c r="X764" i="8"/>
  <c r="Y764" i="8"/>
  <c r="X765" i="8"/>
  <c r="Y765" i="8"/>
  <c r="X766" i="8"/>
  <c r="Y766" i="8"/>
  <c r="X767" i="8"/>
  <c r="Y767" i="8"/>
  <c r="X768" i="8"/>
  <c r="Y768" i="8"/>
  <c r="X769" i="8"/>
  <c r="Y769" i="8"/>
  <c r="X770" i="8"/>
  <c r="Y770" i="8"/>
  <c r="X771" i="8"/>
  <c r="Y771" i="8"/>
  <c r="X772" i="8"/>
  <c r="Y772" i="8"/>
  <c r="X773" i="8"/>
  <c r="Y773" i="8"/>
  <c r="X774" i="8"/>
  <c r="Y774" i="8"/>
  <c r="X775" i="8"/>
  <c r="Y775" i="8"/>
  <c r="X776" i="8"/>
  <c r="Y776" i="8"/>
  <c r="X777" i="8"/>
  <c r="Y777" i="8"/>
  <c r="X778" i="8"/>
  <c r="Y778" i="8"/>
  <c r="X779" i="8"/>
  <c r="Y779" i="8"/>
  <c r="X780" i="8"/>
  <c r="Y780" i="8"/>
  <c r="X781" i="8"/>
  <c r="Y781" i="8"/>
  <c r="X782" i="8"/>
  <c r="Y782" i="8"/>
  <c r="X783" i="8"/>
  <c r="Y783" i="8"/>
  <c r="X784" i="8"/>
  <c r="Y784" i="8"/>
  <c r="X785" i="8"/>
  <c r="Y785" i="8"/>
  <c r="X786" i="8"/>
  <c r="Y786" i="8"/>
  <c r="X787" i="8"/>
  <c r="Y787" i="8"/>
  <c r="X788" i="8"/>
  <c r="Y788" i="8"/>
  <c r="X789" i="8"/>
  <c r="Y789" i="8"/>
  <c r="X790" i="8"/>
  <c r="Y790" i="8"/>
  <c r="X791" i="8"/>
  <c r="Y791" i="8"/>
  <c r="X792" i="8"/>
  <c r="Y792" i="8"/>
  <c r="X793" i="8"/>
  <c r="Y793" i="8"/>
  <c r="X794" i="8"/>
  <c r="Y794" i="8"/>
  <c r="X795" i="8"/>
  <c r="Y795" i="8"/>
  <c r="X796" i="8"/>
  <c r="Y796" i="8"/>
  <c r="X797" i="8"/>
  <c r="Y797" i="8"/>
  <c r="X798" i="8"/>
  <c r="Y798" i="8"/>
  <c r="X799" i="8"/>
  <c r="Y799" i="8"/>
  <c r="X800" i="8"/>
  <c r="Y800" i="8"/>
  <c r="X801" i="8"/>
  <c r="Y801" i="8"/>
  <c r="X802" i="8"/>
  <c r="Y802" i="8"/>
  <c r="X803" i="8"/>
  <c r="Y803" i="8"/>
  <c r="X804" i="8"/>
  <c r="Y804" i="8"/>
  <c r="X805" i="8"/>
  <c r="Y805" i="8"/>
  <c r="X806" i="8"/>
  <c r="Y806" i="8"/>
  <c r="X807" i="8"/>
  <c r="Y807" i="8"/>
  <c r="X808" i="8"/>
  <c r="Y808" i="8"/>
  <c r="X809" i="8"/>
  <c r="Y809" i="8"/>
  <c r="X810" i="8"/>
  <c r="Y810" i="8"/>
  <c r="X811" i="8"/>
  <c r="Y811" i="8"/>
  <c r="X812" i="8"/>
  <c r="Y812" i="8"/>
  <c r="X813" i="8"/>
  <c r="Y813" i="8"/>
  <c r="X814" i="8"/>
  <c r="Y814" i="8"/>
  <c r="X815" i="8"/>
  <c r="Y815" i="8"/>
  <c r="X816" i="8"/>
  <c r="Y816" i="8"/>
  <c r="X817" i="8"/>
  <c r="Y817" i="8"/>
  <c r="X818" i="8"/>
  <c r="Y818" i="8"/>
  <c r="X819" i="8"/>
  <c r="Y819" i="8"/>
  <c r="X820" i="8"/>
  <c r="Y820" i="8"/>
  <c r="X821" i="8"/>
  <c r="Y821" i="8"/>
  <c r="X822" i="8"/>
  <c r="Y822" i="8"/>
  <c r="X823" i="8"/>
  <c r="Y823" i="8"/>
  <c r="X824" i="8"/>
  <c r="Y824" i="8"/>
  <c r="X825" i="8"/>
  <c r="Y825" i="8"/>
  <c r="X826" i="8"/>
  <c r="Y826" i="8"/>
  <c r="X827" i="8"/>
  <c r="Y827" i="8"/>
  <c r="X828" i="8"/>
  <c r="Y828" i="8"/>
  <c r="X829" i="8"/>
  <c r="Y829" i="8"/>
  <c r="X830" i="8"/>
  <c r="Y830" i="8"/>
  <c r="X831" i="8"/>
  <c r="Y831" i="8"/>
  <c r="X832" i="8"/>
  <c r="Y832" i="8"/>
  <c r="X833" i="8"/>
  <c r="Y833" i="8"/>
  <c r="X834" i="8"/>
  <c r="Y834" i="8"/>
  <c r="X835" i="8"/>
  <c r="Y835" i="8"/>
  <c r="X836" i="8"/>
  <c r="Y836" i="8"/>
  <c r="X837" i="8"/>
  <c r="Y837" i="8"/>
  <c r="X838" i="8"/>
  <c r="Y838" i="8"/>
  <c r="X839" i="8"/>
  <c r="Y839" i="8"/>
  <c r="X840" i="8"/>
  <c r="Y840" i="8"/>
  <c r="X841" i="8"/>
  <c r="Y841" i="8"/>
  <c r="X842" i="8"/>
  <c r="Y842" i="8"/>
  <c r="X843" i="8"/>
  <c r="Y843" i="8"/>
  <c r="X873" i="8"/>
  <c r="Y873" i="8"/>
  <c r="X874" i="8"/>
  <c r="Y874" i="8"/>
  <c r="X875" i="8"/>
  <c r="Y875" i="8"/>
  <c r="X876" i="8"/>
  <c r="Y876" i="8"/>
  <c r="X877" i="8"/>
  <c r="Y877" i="8"/>
  <c r="X878" i="8"/>
  <c r="Y878" i="8"/>
  <c r="X879" i="8"/>
  <c r="Y879" i="8"/>
  <c r="X880" i="8"/>
  <c r="Y880" i="8"/>
  <c r="X881" i="8"/>
  <c r="Y881" i="8"/>
  <c r="X882" i="8"/>
  <c r="Y882" i="8"/>
  <c r="X883" i="8"/>
  <c r="Y883" i="8"/>
  <c r="X884" i="8"/>
  <c r="Y884" i="8"/>
  <c r="X885" i="8"/>
  <c r="Y885" i="8"/>
  <c r="X886" i="8"/>
  <c r="Y886" i="8"/>
  <c r="X887" i="8"/>
  <c r="Y887" i="8"/>
  <c r="X888" i="8"/>
  <c r="Y888" i="8"/>
  <c r="X889" i="8"/>
  <c r="Y889" i="8"/>
  <c r="X890" i="8"/>
  <c r="Y890" i="8"/>
  <c r="X891" i="8"/>
  <c r="Y891" i="8"/>
  <c r="X892" i="8"/>
  <c r="Y892" i="8"/>
  <c r="X893" i="8"/>
  <c r="Y893" i="8"/>
  <c r="X894" i="8"/>
  <c r="Y894" i="8"/>
  <c r="X895" i="8"/>
  <c r="Y895" i="8"/>
  <c r="X896" i="8"/>
  <c r="Y896" i="8"/>
  <c r="X897" i="8"/>
  <c r="Y897" i="8"/>
  <c r="X898" i="8"/>
  <c r="Y898" i="8"/>
  <c r="X899" i="8"/>
  <c r="Y899" i="8"/>
  <c r="X900" i="8"/>
  <c r="Y900" i="8"/>
  <c r="X901" i="8"/>
  <c r="Y901" i="8"/>
  <c r="X902" i="8"/>
  <c r="Y902" i="8"/>
  <c r="X903" i="8"/>
  <c r="Y903" i="8"/>
  <c r="X904" i="8"/>
  <c r="Y904" i="8"/>
  <c r="X905" i="8"/>
  <c r="Y905" i="8"/>
  <c r="X906" i="8"/>
  <c r="Y906" i="8"/>
  <c r="X907" i="8"/>
  <c r="Y907" i="8"/>
  <c r="X908" i="8"/>
  <c r="Y908" i="8"/>
  <c r="X909" i="8"/>
  <c r="Y909" i="8"/>
  <c r="X910" i="8"/>
  <c r="Y910" i="8"/>
  <c r="X911" i="8"/>
  <c r="Y911" i="8"/>
  <c r="X912" i="8"/>
  <c r="Y912" i="8"/>
  <c r="X913" i="8"/>
  <c r="Y913" i="8"/>
  <c r="X914" i="8"/>
  <c r="Y914" i="8"/>
  <c r="X915" i="8"/>
  <c r="Y915" i="8"/>
  <c r="X916" i="8"/>
  <c r="Y916" i="8"/>
  <c r="X917" i="8"/>
  <c r="Y917" i="8"/>
  <c r="X918" i="8"/>
  <c r="Y918" i="8"/>
  <c r="X919" i="8"/>
  <c r="Y919" i="8"/>
  <c r="X920" i="8"/>
  <c r="Y920" i="8"/>
  <c r="X921" i="8"/>
  <c r="Y921" i="8"/>
  <c r="X922" i="8"/>
  <c r="Y922" i="8"/>
  <c r="X923" i="8"/>
  <c r="Y923" i="8"/>
  <c r="X924" i="8"/>
  <c r="Y924" i="8"/>
  <c r="X925" i="8"/>
  <c r="Y925" i="8"/>
  <c r="X926" i="8"/>
  <c r="Y926" i="8"/>
  <c r="X927" i="8"/>
  <c r="Y927" i="8"/>
  <c r="X928" i="8"/>
  <c r="Y928" i="8"/>
  <c r="X929" i="8"/>
  <c r="Y929" i="8"/>
  <c r="X930" i="8"/>
  <c r="Y930" i="8"/>
  <c r="X931" i="8"/>
  <c r="Y931" i="8"/>
  <c r="X932" i="8"/>
  <c r="Y932" i="8"/>
  <c r="X933" i="8"/>
  <c r="Y933" i="8"/>
  <c r="X934" i="8"/>
  <c r="Y934" i="8"/>
  <c r="X935" i="8"/>
  <c r="Y935" i="8"/>
  <c r="X936" i="8"/>
  <c r="Y936" i="8"/>
  <c r="X937" i="8"/>
  <c r="Y937" i="8"/>
  <c r="X938" i="8"/>
  <c r="Y938" i="8"/>
  <c r="X939" i="8"/>
  <c r="Y939" i="8"/>
  <c r="X940" i="8"/>
  <c r="Y940" i="8"/>
  <c r="X941" i="8"/>
  <c r="Y941" i="8"/>
  <c r="X942" i="8"/>
  <c r="Y942" i="8"/>
  <c r="X943" i="8"/>
  <c r="Y943" i="8"/>
  <c r="X944" i="8"/>
  <c r="Y944" i="8"/>
  <c r="X945" i="8"/>
  <c r="Y945" i="8"/>
  <c r="X946" i="8"/>
  <c r="Y946" i="8"/>
  <c r="X947" i="8"/>
  <c r="Y947" i="8"/>
  <c r="X948" i="8"/>
  <c r="Y948" i="8"/>
  <c r="X949" i="8"/>
  <c r="Y949" i="8"/>
  <c r="X950" i="8"/>
  <c r="Y950" i="8"/>
  <c r="X951" i="8"/>
  <c r="Y951" i="8"/>
  <c r="X952" i="8"/>
  <c r="Y952" i="8"/>
  <c r="X953" i="8"/>
  <c r="Y953" i="8"/>
  <c r="X954" i="8"/>
  <c r="Y954" i="8"/>
  <c r="X955" i="8"/>
  <c r="Y955" i="8"/>
  <c r="X956" i="8"/>
  <c r="Y956" i="8"/>
  <c r="X957" i="8"/>
  <c r="Y957" i="8"/>
  <c r="X958" i="8"/>
  <c r="Y958" i="8"/>
  <c r="X959" i="8"/>
  <c r="Y959" i="8"/>
  <c r="X960" i="8"/>
  <c r="Y960" i="8"/>
  <c r="X961" i="8"/>
  <c r="Y961" i="8"/>
  <c r="X962" i="8"/>
  <c r="Y962" i="8"/>
  <c r="X963" i="8"/>
  <c r="Y963" i="8"/>
  <c r="X964" i="8"/>
  <c r="Y964" i="8"/>
  <c r="X965" i="8"/>
  <c r="Y965" i="8"/>
  <c r="X966" i="8"/>
  <c r="Y966" i="8"/>
  <c r="X967" i="8"/>
  <c r="Y967" i="8"/>
  <c r="X968" i="8"/>
  <c r="Y968" i="8"/>
  <c r="X969" i="8"/>
  <c r="Y969" i="8"/>
  <c r="X970" i="8"/>
  <c r="Y970" i="8"/>
  <c r="X971" i="8"/>
  <c r="Y971" i="8"/>
  <c r="X972" i="8"/>
  <c r="Y972" i="8"/>
  <c r="X973" i="8"/>
  <c r="Y973" i="8"/>
  <c r="X974" i="8"/>
  <c r="Y974" i="8"/>
  <c r="X975" i="8"/>
  <c r="Y975" i="8"/>
  <c r="X976" i="8"/>
  <c r="Y976" i="8"/>
  <c r="X977" i="8"/>
  <c r="Y977" i="8"/>
  <c r="X978" i="8"/>
  <c r="Y978" i="8"/>
  <c r="X979" i="8"/>
  <c r="Y979" i="8"/>
  <c r="X980" i="8"/>
  <c r="Y980" i="8"/>
  <c r="X981" i="8"/>
  <c r="Y981" i="8"/>
  <c r="X982" i="8"/>
  <c r="Y982" i="8"/>
  <c r="X983" i="8"/>
  <c r="Y983" i="8"/>
  <c r="X984" i="8"/>
  <c r="Y984" i="8"/>
  <c r="X985" i="8"/>
  <c r="Y985" i="8"/>
  <c r="X986" i="8"/>
  <c r="Y986" i="8"/>
  <c r="X987" i="8"/>
  <c r="Y987" i="8"/>
  <c r="X988" i="8"/>
  <c r="Y988" i="8"/>
  <c r="X989" i="8"/>
  <c r="Y989" i="8"/>
  <c r="X990" i="8"/>
  <c r="Y990" i="8"/>
  <c r="X991" i="8"/>
  <c r="Y991" i="8"/>
  <c r="X992" i="8"/>
  <c r="Y992" i="8"/>
  <c r="X993" i="8"/>
  <c r="Y993" i="8"/>
  <c r="X994" i="8"/>
  <c r="Y994" i="8"/>
  <c r="X995" i="8"/>
  <c r="Y995" i="8"/>
  <c r="X996" i="8"/>
  <c r="Y996" i="8"/>
  <c r="X997" i="8"/>
  <c r="Y997" i="8"/>
  <c r="X998" i="8"/>
  <c r="Y998" i="8"/>
  <c r="X999" i="8"/>
  <c r="Y999" i="8"/>
  <c r="X1000" i="8"/>
  <c r="Y1000" i="8"/>
  <c r="X1001" i="8"/>
  <c r="Y1001" i="8"/>
  <c r="X1002" i="8"/>
  <c r="Y1002" i="8"/>
  <c r="X1003" i="8"/>
  <c r="Y1003" i="8"/>
  <c r="X1004" i="8"/>
  <c r="Y1004" i="8"/>
  <c r="X1005" i="8"/>
  <c r="Y1005" i="8"/>
  <c r="X1006" i="8"/>
  <c r="Y1006" i="8"/>
  <c r="X1007" i="8"/>
  <c r="Y1007" i="8"/>
  <c r="X1008" i="8"/>
  <c r="Y1008" i="8"/>
  <c r="X1009" i="8"/>
  <c r="Y1009" i="8"/>
  <c r="X1010" i="8"/>
  <c r="Y1010" i="8"/>
  <c r="X1011" i="8"/>
  <c r="Y1011" i="8"/>
  <c r="X1012" i="8"/>
  <c r="Y1012" i="8"/>
  <c r="X1013" i="8"/>
  <c r="Y1013" i="8"/>
  <c r="X1014" i="8"/>
  <c r="Y1014" i="8"/>
  <c r="X1015" i="8"/>
  <c r="Y1015" i="8"/>
  <c r="X1016" i="8"/>
  <c r="Y1016" i="8"/>
  <c r="X1017" i="8"/>
  <c r="Y1017" i="8"/>
  <c r="X1018" i="8"/>
  <c r="Y1018" i="8"/>
  <c r="X1019" i="8"/>
  <c r="Y1019" i="8"/>
  <c r="X1020" i="8"/>
  <c r="Y1020" i="8"/>
  <c r="X1021" i="8"/>
  <c r="Y1021" i="8"/>
  <c r="X1022" i="8"/>
  <c r="Y1022" i="8"/>
  <c r="X1023" i="8"/>
  <c r="Y1023" i="8"/>
  <c r="X1024" i="8"/>
  <c r="Y1024" i="8"/>
  <c r="X1025" i="8"/>
  <c r="Y1025" i="8"/>
  <c r="X1026" i="8"/>
  <c r="Y1026" i="8"/>
  <c r="X1027" i="8"/>
  <c r="Y1027" i="8"/>
  <c r="X1028" i="8"/>
  <c r="Y1028" i="8"/>
  <c r="X1029" i="8"/>
  <c r="Y1029" i="8"/>
  <c r="X1030" i="8"/>
  <c r="Y1030" i="8"/>
  <c r="X1031" i="8"/>
  <c r="Y1031" i="8"/>
  <c r="X1032" i="8"/>
  <c r="Y1032" i="8"/>
  <c r="X1033" i="8"/>
  <c r="Y1033" i="8"/>
  <c r="X1034" i="8"/>
  <c r="Y1034" i="8"/>
  <c r="X1035" i="8"/>
  <c r="Y1035" i="8"/>
  <c r="X1036" i="8"/>
  <c r="Y1036" i="8"/>
  <c r="X1037" i="8"/>
  <c r="Y1037" i="8"/>
  <c r="X1038" i="8"/>
  <c r="Y1038" i="8"/>
  <c r="X1039" i="8"/>
  <c r="Y1039" i="8"/>
  <c r="X1040" i="8"/>
  <c r="Y1040" i="8"/>
  <c r="X1041" i="8"/>
  <c r="Y1041" i="8"/>
  <c r="X1042" i="8"/>
  <c r="Y1042" i="8"/>
  <c r="X1043" i="8"/>
  <c r="Y1043" i="8"/>
  <c r="X1044" i="8"/>
  <c r="Y1044" i="8"/>
  <c r="X1045" i="8"/>
  <c r="Y1045" i="8"/>
  <c r="X1046" i="8"/>
  <c r="Y1046" i="8"/>
  <c r="X1047" i="8"/>
  <c r="Y1047" i="8"/>
  <c r="X1048" i="8"/>
  <c r="Y1048" i="8"/>
  <c r="X1049" i="8"/>
  <c r="Y1049" i="8"/>
  <c r="X1050" i="8"/>
  <c r="Y1050" i="8"/>
  <c r="X1051" i="8"/>
  <c r="Y1051" i="8"/>
  <c r="X1052" i="8"/>
  <c r="Y1052" i="8"/>
  <c r="X1053" i="8"/>
  <c r="Y1053" i="8"/>
  <c r="X1054" i="8"/>
  <c r="Y1054" i="8"/>
  <c r="X1055" i="8"/>
  <c r="Y1055" i="8"/>
  <c r="X1056" i="8"/>
  <c r="Y1056" i="8"/>
  <c r="X1057" i="8"/>
  <c r="Y1057" i="8"/>
  <c r="X1058" i="8"/>
  <c r="Y1058" i="8"/>
  <c r="X1059" i="8"/>
  <c r="Y1059" i="8"/>
  <c r="X1060" i="8"/>
  <c r="Y1060" i="8"/>
  <c r="X1061" i="8"/>
  <c r="Y1061" i="8"/>
  <c r="X1062" i="8"/>
  <c r="Y1062" i="8"/>
  <c r="X1063" i="8"/>
  <c r="Y1063" i="8"/>
  <c r="X1064" i="8"/>
  <c r="Y1064" i="8"/>
  <c r="X1065" i="8"/>
  <c r="Y1065" i="8"/>
  <c r="X1066" i="8"/>
  <c r="Y1066" i="8"/>
  <c r="X1067" i="8"/>
  <c r="Y1067" i="8"/>
  <c r="X1068" i="8"/>
  <c r="Y1068" i="8"/>
  <c r="X1069" i="8"/>
  <c r="Y1069" i="8"/>
  <c r="X1070" i="8"/>
  <c r="Y1070" i="8"/>
  <c r="X1071" i="8"/>
  <c r="Y1071" i="8"/>
  <c r="X1072" i="8"/>
  <c r="Y1072" i="8"/>
  <c r="X1073" i="8"/>
  <c r="Y1073" i="8"/>
  <c r="X1074" i="8"/>
  <c r="Y1074" i="8"/>
  <c r="X1075" i="8"/>
  <c r="Y1075" i="8"/>
  <c r="X1076" i="8"/>
  <c r="Y1076" i="8"/>
  <c r="X1077" i="8"/>
  <c r="Y1077" i="8"/>
  <c r="X1078" i="8"/>
  <c r="Y1078" i="8"/>
  <c r="X1079" i="8"/>
  <c r="Y1079" i="8"/>
  <c r="X1080" i="8"/>
  <c r="Y1080" i="8"/>
  <c r="X1081" i="8"/>
  <c r="Y1081" i="8"/>
  <c r="X1082" i="8"/>
  <c r="Y1082" i="8"/>
  <c r="X1083" i="8"/>
  <c r="Y1083" i="8"/>
  <c r="X1084" i="8"/>
  <c r="Y1084" i="8"/>
  <c r="X1085" i="8"/>
  <c r="Y1085" i="8"/>
  <c r="X1086" i="8"/>
  <c r="Y1086" i="8"/>
  <c r="X1087" i="8"/>
  <c r="Y1087" i="8"/>
  <c r="X1088" i="8"/>
  <c r="Y1088" i="8"/>
  <c r="X1089" i="8"/>
  <c r="Y1089" i="8"/>
  <c r="X1090" i="8"/>
  <c r="Y1090" i="8"/>
  <c r="X1091" i="8"/>
  <c r="Y1091" i="8"/>
  <c r="X1092" i="8"/>
  <c r="Y1092" i="8"/>
  <c r="X1093" i="8"/>
  <c r="Y1093" i="8"/>
  <c r="X1094" i="8"/>
  <c r="Y1094" i="8"/>
  <c r="X1095" i="8"/>
  <c r="Y1095" i="8"/>
  <c r="X1096" i="8"/>
  <c r="Y1096" i="8"/>
  <c r="X1097" i="8"/>
  <c r="Y1097" i="8"/>
  <c r="X1098" i="8"/>
  <c r="Y1098" i="8"/>
  <c r="X1099" i="8"/>
  <c r="Y1099" i="8"/>
  <c r="X1100" i="8"/>
  <c r="Y1100" i="8"/>
  <c r="X1101" i="8"/>
  <c r="Y1101" i="8"/>
  <c r="X1102" i="8"/>
  <c r="Y1102" i="8"/>
  <c r="X1103" i="8"/>
  <c r="Y1103" i="8"/>
  <c r="X1104" i="8"/>
  <c r="Y1104" i="8"/>
  <c r="X1105" i="8"/>
  <c r="Y1105" i="8"/>
  <c r="X1106" i="8"/>
  <c r="Y1106" i="8"/>
  <c r="X1107" i="8"/>
  <c r="Y1107" i="8"/>
  <c r="X1108" i="8"/>
  <c r="Y1108" i="8"/>
  <c r="X1109" i="8"/>
  <c r="Y1109" i="8"/>
  <c r="X1110" i="8"/>
  <c r="Y1110" i="8"/>
  <c r="X1111" i="8"/>
  <c r="Y1111" i="8"/>
  <c r="X1112" i="8"/>
  <c r="Y1112" i="8"/>
  <c r="X1113" i="8"/>
  <c r="Y1113" i="8"/>
  <c r="X1114" i="8"/>
  <c r="Y1114" i="8"/>
  <c r="X1115" i="8"/>
  <c r="Y1115" i="8"/>
  <c r="X1116" i="8"/>
  <c r="Y1116" i="8"/>
  <c r="X1117" i="8"/>
  <c r="Y1117" i="8"/>
  <c r="X1118" i="8"/>
  <c r="Y1118" i="8"/>
  <c r="X1119" i="8"/>
  <c r="Y1119" i="8"/>
  <c r="X1120" i="8"/>
  <c r="Y1120" i="8"/>
  <c r="X1121" i="8"/>
  <c r="Y1121" i="8"/>
  <c r="X1122" i="8"/>
  <c r="Y1122" i="8"/>
  <c r="X1123" i="8"/>
  <c r="Y1123" i="8"/>
  <c r="X1124" i="8"/>
  <c r="Y1124" i="8"/>
  <c r="X1125" i="8"/>
  <c r="Y1125" i="8"/>
  <c r="X1126" i="8"/>
  <c r="Y1126" i="8"/>
  <c r="X1127" i="8"/>
  <c r="Y1127" i="8"/>
  <c r="X1128" i="8"/>
  <c r="Y1128" i="8"/>
  <c r="X1129" i="8"/>
  <c r="Y1129" i="8"/>
  <c r="X1130" i="8"/>
  <c r="Y1130" i="8"/>
  <c r="X1131" i="8"/>
  <c r="Y1131" i="8"/>
  <c r="X1132" i="8"/>
  <c r="Y1132" i="8"/>
  <c r="X1133" i="8"/>
  <c r="Y1133" i="8"/>
  <c r="X1134" i="8"/>
  <c r="Y1134" i="8"/>
  <c r="X1135" i="8"/>
  <c r="Y1135" i="8"/>
  <c r="X1136" i="8"/>
  <c r="Y1136" i="8"/>
  <c r="X1137" i="8"/>
  <c r="Y1137" i="8"/>
  <c r="X1138" i="8"/>
  <c r="Y1138" i="8"/>
  <c r="X1139" i="8"/>
  <c r="Y1139" i="8"/>
  <c r="X1140" i="8"/>
  <c r="Y1140" i="8"/>
  <c r="X1141" i="8"/>
  <c r="Y1141" i="8"/>
  <c r="X1142" i="8"/>
  <c r="Y1142" i="8"/>
  <c r="X1143" i="8"/>
  <c r="Y1143" i="8"/>
  <c r="X1144" i="8"/>
  <c r="Y1144" i="8"/>
  <c r="X1145" i="8"/>
  <c r="Y1145" i="8"/>
  <c r="X1146" i="8"/>
  <c r="Y1146" i="8"/>
  <c r="X1147" i="8"/>
  <c r="Y1147" i="8"/>
  <c r="X1148" i="8"/>
  <c r="Y1148" i="8"/>
  <c r="X1149" i="8"/>
  <c r="Y1149" i="8"/>
  <c r="X1150" i="8"/>
  <c r="Y1150" i="8"/>
  <c r="X1151" i="8"/>
  <c r="Y1151" i="8"/>
  <c r="X1152" i="8"/>
  <c r="Y1152" i="8"/>
  <c r="X1153" i="8"/>
  <c r="Y1153" i="8"/>
  <c r="X1154" i="8"/>
  <c r="Y1154" i="8"/>
  <c r="X1155" i="8"/>
  <c r="Y1155" i="8"/>
  <c r="X1156" i="8"/>
  <c r="Y1156" i="8"/>
  <c r="X1157" i="8"/>
  <c r="Y1157" i="8"/>
  <c r="X1158" i="8"/>
  <c r="Y1158" i="8"/>
  <c r="X1159" i="8"/>
  <c r="Y1159" i="8"/>
  <c r="X1160" i="8"/>
  <c r="Y1160" i="8"/>
  <c r="X1161" i="8"/>
  <c r="Y1161" i="8"/>
  <c r="X1162" i="8"/>
  <c r="Y1162" i="8"/>
  <c r="X1163" i="8"/>
  <c r="Y1163" i="8"/>
  <c r="X1164" i="8"/>
  <c r="Y1164" i="8"/>
  <c r="X1165" i="8"/>
  <c r="Y1165" i="8"/>
  <c r="X1166" i="8"/>
  <c r="Y1166" i="8"/>
  <c r="X1167" i="8"/>
  <c r="Y1167" i="8"/>
  <c r="X1168" i="8"/>
  <c r="Y1168" i="8"/>
  <c r="X1169" i="8"/>
  <c r="Y1169" i="8"/>
  <c r="X1170" i="8"/>
  <c r="Y1170" i="8"/>
  <c r="X1171" i="8"/>
  <c r="Y1171" i="8"/>
  <c r="X1172" i="8"/>
  <c r="Y1172" i="8"/>
  <c r="X1173" i="8"/>
  <c r="Y1173" i="8"/>
  <c r="X1174" i="8"/>
  <c r="Y1174" i="8"/>
  <c r="X1175" i="8"/>
  <c r="Y1175" i="8"/>
  <c r="X1176" i="8"/>
  <c r="Y1176" i="8"/>
  <c r="X1177" i="8"/>
  <c r="Y1177" i="8"/>
  <c r="X1178" i="8"/>
  <c r="Y1178" i="8"/>
  <c r="X1179" i="8"/>
  <c r="Y1179" i="8"/>
  <c r="X1180" i="8"/>
  <c r="Y1180" i="8"/>
  <c r="X1181" i="8"/>
  <c r="Y1181" i="8"/>
  <c r="X1182" i="8"/>
  <c r="Y1182" i="8"/>
  <c r="X1183" i="8"/>
  <c r="Y1183" i="8"/>
  <c r="X1184" i="8"/>
  <c r="Y1184" i="8"/>
  <c r="X1185" i="8"/>
  <c r="Y1185" i="8"/>
  <c r="X1186" i="8"/>
  <c r="Y1186" i="8"/>
  <c r="X1187" i="8"/>
  <c r="Y1187" i="8"/>
  <c r="X1188" i="8"/>
  <c r="Y1188" i="8"/>
  <c r="X1189" i="8"/>
  <c r="Y1189" i="8"/>
  <c r="X1190" i="8"/>
  <c r="Y1190" i="8"/>
  <c r="X1191" i="8"/>
  <c r="Y1191" i="8"/>
  <c r="X1192" i="8"/>
  <c r="Y1192" i="8"/>
  <c r="X1193" i="8"/>
  <c r="Y1193" i="8"/>
  <c r="X1194" i="8"/>
  <c r="Y1194" i="8"/>
  <c r="X1195" i="8"/>
  <c r="Y1195" i="8"/>
  <c r="X1196" i="8"/>
  <c r="Y1196" i="8"/>
  <c r="X1197" i="8"/>
  <c r="Y1197" i="8"/>
  <c r="X1198" i="8"/>
  <c r="Y1198" i="8"/>
  <c r="X1199" i="8"/>
  <c r="Y1199" i="8"/>
  <c r="X1200" i="8"/>
  <c r="Y1200" i="8"/>
  <c r="X1201" i="8"/>
  <c r="Y1201" i="8"/>
  <c r="X1202" i="8"/>
  <c r="Y1202" i="8"/>
  <c r="X1203" i="8"/>
  <c r="Y1203" i="8"/>
  <c r="X1204" i="8"/>
  <c r="Y1204" i="8"/>
  <c r="X1205" i="8"/>
  <c r="Y1205" i="8"/>
  <c r="X1206" i="8"/>
  <c r="Y1206" i="8"/>
  <c r="X1207" i="8"/>
  <c r="Y1207" i="8"/>
  <c r="X1208" i="8"/>
  <c r="Y1208" i="8"/>
  <c r="X1209" i="8"/>
  <c r="Y1209" i="8"/>
  <c r="X1210" i="8"/>
  <c r="Y1210" i="8"/>
  <c r="X1211" i="8"/>
  <c r="Y1211" i="8"/>
  <c r="X1212" i="8"/>
  <c r="Y1212" i="8"/>
  <c r="X1213" i="8"/>
  <c r="Y1213" i="8"/>
  <c r="X1214" i="8"/>
  <c r="Y1214" i="8"/>
  <c r="X1215" i="8"/>
  <c r="Y1215" i="8"/>
  <c r="X1216" i="8"/>
  <c r="Y1216" i="8"/>
  <c r="X1217" i="8"/>
  <c r="Y1217" i="8"/>
  <c r="X1218" i="8"/>
  <c r="Y1218" i="8"/>
  <c r="X1219" i="8"/>
  <c r="Y1219" i="8"/>
  <c r="X1220" i="8"/>
  <c r="Y1220" i="8"/>
  <c r="X1221" i="8"/>
  <c r="Y1221" i="8"/>
  <c r="X1222" i="8"/>
  <c r="Y1222" i="8"/>
  <c r="X1223" i="8"/>
  <c r="Y1223" i="8"/>
  <c r="X1224" i="8"/>
  <c r="Y1224" i="8"/>
  <c r="X1225" i="8"/>
  <c r="Y1225" i="8"/>
  <c r="X1226" i="8"/>
  <c r="Y1226" i="8"/>
  <c r="X1227" i="8"/>
  <c r="Y1227" i="8"/>
  <c r="X1228" i="8"/>
  <c r="Y1228" i="8"/>
  <c r="X1229" i="8"/>
  <c r="Y1229" i="8"/>
  <c r="X1230" i="8"/>
  <c r="Y1230" i="8"/>
  <c r="X1231" i="8"/>
  <c r="Y1231" i="8"/>
  <c r="X1232" i="8"/>
  <c r="Y1232" i="8"/>
  <c r="X1233" i="8"/>
  <c r="Y1233" i="8"/>
  <c r="X1234" i="8"/>
  <c r="Y1234" i="8"/>
  <c r="X1235" i="8"/>
  <c r="Y1235" i="8"/>
  <c r="X1236" i="8"/>
  <c r="Y1236" i="8"/>
  <c r="X1237" i="8"/>
  <c r="Y1237" i="8"/>
  <c r="X1238" i="8"/>
  <c r="Y1238" i="8"/>
  <c r="X1239" i="8"/>
  <c r="Y1239" i="8"/>
  <c r="X1240" i="8"/>
  <c r="Y1240" i="8"/>
  <c r="X1241" i="8"/>
  <c r="Y1241" i="8"/>
  <c r="X1242" i="8"/>
  <c r="Y1242" i="8"/>
  <c r="X1243" i="8"/>
  <c r="Y1243" i="8"/>
  <c r="X1244" i="8"/>
  <c r="Y1244" i="8"/>
  <c r="X1245" i="8"/>
  <c r="Y1245" i="8"/>
  <c r="X1246" i="8"/>
  <c r="Y1246" i="8"/>
  <c r="X1247" i="8"/>
  <c r="Y1247" i="8"/>
  <c r="X1248" i="8"/>
  <c r="Y1248" i="8"/>
  <c r="X1249" i="8"/>
  <c r="Y1249" i="8"/>
  <c r="X1250" i="8"/>
  <c r="Y1250" i="8"/>
  <c r="X1251" i="8"/>
  <c r="Y1251" i="8"/>
  <c r="X1252" i="8"/>
  <c r="Y1252" i="8"/>
  <c r="X1253" i="8"/>
  <c r="Y1253" i="8"/>
  <c r="X1254" i="8"/>
  <c r="Y1254" i="8"/>
  <c r="X1255" i="8"/>
  <c r="Y1255" i="8"/>
  <c r="X1256" i="8"/>
  <c r="Y1256" i="8"/>
  <c r="X1257" i="8"/>
  <c r="Y1257" i="8"/>
  <c r="X1258" i="8"/>
  <c r="Y1258" i="8"/>
  <c r="X1259" i="8"/>
  <c r="Y1259" i="8"/>
  <c r="X1260" i="8"/>
  <c r="Y1260" i="8"/>
  <c r="X1261" i="8"/>
  <c r="Y1261" i="8"/>
  <c r="X1262" i="8"/>
  <c r="Y1262" i="8"/>
  <c r="X1263" i="8"/>
  <c r="Y1263" i="8"/>
  <c r="X1264" i="8"/>
  <c r="Y1264" i="8"/>
  <c r="X1265" i="8"/>
  <c r="Y1265" i="8"/>
  <c r="X1266" i="8"/>
  <c r="Y1266" i="8"/>
  <c r="X1267" i="8"/>
  <c r="Y1267" i="8"/>
  <c r="X1268" i="8"/>
  <c r="Y1268" i="8"/>
  <c r="X1269" i="8"/>
  <c r="Y1269" i="8"/>
  <c r="X1270" i="8"/>
  <c r="Y1270" i="8"/>
  <c r="X1271" i="8"/>
  <c r="Y1271" i="8"/>
  <c r="X1272" i="8"/>
  <c r="Y1272" i="8"/>
  <c r="X1273" i="8"/>
  <c r="Y1273" i="8"/>
  <c r="X1274" i="8"/>
  <c r="Y1274" i="8"/>
  <c r="X1275" i="8"/>
  <c r="Y1275" i="8"/>
  <c r="X1276" i="8"/>
  <c r="Y1276" i="8"/>
  <c r="X1277" i="8"/>
  <c r="Y1277" i="8"/>
  <c r="X1278" i="8"/>
  <c r="Y1278" i="8"/>
  <c r="X1279" i="8"/>
  <c r="Y1279" i="8"/>
  <c r="X1280" i="8"/>
  <c r="Y1280" i="8"/>
  <c r="X1281" i="8"/>
  <c r="Y1281" i="8"/>
  <c r="X1282" i="8"/>
  <c r="Y1282" i="8"/>
  <c r="X1283" i="8"/>
  <c r="Y1283" i="8"/>
  <c r="X1284" i="8"/>
  <c r="Y1284" i="8"/>
  <c r="X1285" i="8"/>
  <c r="Y1285" i="8"/>
  <c r="X1286" i="8"/>
  <c r="Y1286" i="8"/>
  <c r="X1287" i="8"/>
  <c r="Y1287" i="8"/>
  <c r="X1288" i="8"/>
  <c r="Y1288" i="8"/>
  <c r="X1289" i="8"/>
  <c r="Y1289" i="8"/>
  <c r="X1290" i="8"/>
  <c r="Y1290" i="8"/>
  <c r="X1291" i="8"/>
  <c r="Y1291" i="8"/>
  <c r="X1292" i="8"/>
  <c r="Y1292" i="8"/>
  <c r="X1293" i="8"/>
  <c r="Y1293" i="8"/>
  <c r="X1294" i="8"/>
  <c r="Y1294" i="8"/>
  <c r="X1295" i="8"/>
  <c r="Y1295" i="8"/>
  <c r="X1296" i="8"/>
  <c r="Y1296" i="8"/>
  <c r="X1297" i="8"/>
  <c r="Y1297" i="8"/>
  <c r="X1298" i="8"/>
  <c r="Y1298" i="8"/>
  <c r="X1299" i="8"/>
  <c r="Y1299" i="8"/>
  <c r="X1300" i="8"/>
  <c r="Y1300" i="8"/>
  <c r="X1301" i="8"/>
  <c r="Y1301" i="8"/>
  <c r="X1302" i="8"/>
  <c r="Y1302" i="8"/>
  <c r="X1303" i="8"/>
  <c r="Y1303" i="8"/>
  <c r="X1304" i="8"/>
  <c r="Y1304" i="8"/>
  <c r="X1305" i="8"/>
  <c r="Y1305" i="8"/>
  <c r="X1306" i="8"/>
  <c r="Y1306" i="8"/>
  <c r="X1307" i="8"/>
  <c r="Y1307" i="8"/>
  <c r="X1308" i="8"/>
  <c r="Y1308" i="8"/>
  <c r="X1309" i="8"/>
  <c r="Y1309" i="8"/>
  <c r="X1310" i="8"/>
  <c r="Y1310" i="8"/>
  <c r="X1311" i="8"/>
  <c r="Y1311" i="8"/>
  <c r="X1312" i="8"/>
  <c r="Y1312" i="8"/>
  <c r="X1313" i="8"/>
  <c r="Y1313" i="8"/>
  <c r="X1314" i="8"/>
  <c r="Y1314" i="8"/>
  <c r="X1315" i="8"/>
  <c r="Y1315" i="8"/>
  <c r="X1316" i="8"/>
  <c r="Y1316" i="8"/>
  <c r="X1317" i="8"/>
  <c r="Y1317" i="8"/>
  <c r="X1318" i="8"/>
  <c r="Y1318" i="8"/>
  <c r="X1319" i="8"/>
  <c r="Y1319" i="8"/>
  <c r="X1320" i="8"/>
  <c r="Y1320" i="8"/>
  <c r="X1321" i="8"/>
  <c r="Y1321" i="8"/>
  <c r="X1322" i="8"/>
  <c r="Y1322" i="8"/>
  <c r="X1323" i="8"/>
  <c r="Y1323" i="8"/>
  <c r="X1324" i="8"/>
  <c r="Y1324" i="8"/>
  <c r="X1325" i="8"/>
  <c r="Y1325" i="8"/>
  <c r="T1326" i="8"/>
  <c r="X1326" i="8"/>
  <c r="Y1326" i="8"/>
  <c r="T1327" i="8"/>
  <c r="X1327" i="8"/>
  <c r="Y1327" i="8"/>
  <c r="T1328" i="8"/>
  <c r="X1328" i="8"/>
  <c r="Y1328" i="8"/>
  <c r="T1329" i="8"/>
  <c r="X1329" i="8"/>
  <c r="Y1329" i="8"/>
  <c r="T1330" i="8"/>
  <c r="X1330" i="8"/>
  <c r="Y1330" i="8"/>
  <c r="T1331" i="8"/>
  <c r="X1331" i="8"/>
  <c r="Y1331" i="8"/>
  <c r="T1332" i="8"/>
  <c r="X1332" i="8"/>
  <c r="Y1332" i="8"/>
  <c r="T1333" i="8"/>
  <c r="X1333" i="8"/>
  <c r="Y1333" i="8"/>
  <c r="T1334" i="8"/>
  <c r="X1334" i="8"/>
  <c r="Y1334" i="8"/>
  <c r="T1335" i="8"/>
  <c r="X1335" i="8"/>
  <c r="Y1335" i="8"/>
  <c r="T1336" i="8"/>
  <c r="X1336" i="8"/>
  <c r="Y1336" i="8"/>
  <c r="T1337" i="8"/>
  <c r="X1337" i="8"/>
  <c r="Y1337" i="8"/>
  <c r="T1338" i="8"/>
  <c r="X1338" i="8"/>
  <c r="Y1338" i="8"/>
  <c r="T1339" i="8"/>
  <c r="X1339" i="8"/>
  <c r="Y1339" i="8"/>
  <c r="T1340" i="8"/>
  <c r="X1340" i="8"/>
  <c r="Y1340" i="8"/>
  <c r="T1341" i="8"/>
  <c r="X1341" i="8"/>
  <c r="Y1341" i="8"/>
  <c r="T1342" i="8"/>
  <c r="X1342" i="8"/>
  <c r="Y1342" i="8"/>
  <c r="T1343" i="8"/>
  <c r="X1343" i="8"/>
  <c r="Y1343" i="8"/>
  <c r="T1344" i="8"/>
  <c r="X1344" i="8"/>
  <c r="Y1344" i="8"/>
  <c r="T1345" i="8"/>
  <c r="X1345" i="8"/>
  <c r="Y1345" i="8"/>
  <c r="T1346" i="8"/>
  <c r="X1346" i="8"/>
  <c r="Y1346" i="8"/>
  <c r="T1347" i="8"/>
  <c r="X1347" i="8"/>
  <c r="Y1347" i="8"/>
  <c r="T1348" i="8"/>
  <c r="X1348" i="8"/>
  <c r="Y1348" i="8"/>
  <c r="T1349" i="8"/>
  <c r="X1349" i="8"/>
  <c r="Y1349" i="8"/>
  <c r="T1350" i="8"/>
  <c r="X1350" i="8"/>
  <c r="Y1350" i="8"/>
  <c r="T1351" i="8"/>
  <c r="X1351" i="8"/>
  <c r="Y1351" i="8"/>
  <c r="T1352" i="8"/>
  <c r="X1352" i="8"/>
  <c r="Y1352" i="8"/>
  <c r="T1353" i="8"/>
  <c r="X1353" i="8"/>
  <c r="Y1353" i="8"/>
  <c r="T1354" i="8"/>
  <c r="X1354" i="8"/>
  <c r="Y1354" i="8"/>
  <c r="T1355" i="8"/>
  <c r="X1355" i="8"/>
  <c r="Y1355" i="8"/>
  <c r="T1356" i="8"/>
  <c r="X1356" i="8"/>
  <c r="Y1356" i="8"/>
  <c r="T1357" i="8"/>
  <c r="X1357" i="8"/>
  <c r="Y1357" i="8"/>
  <c r="T1358" i="8"/>
  <c r="X1358" i="8"/>
  <c r="Y1358" i="8"/>
  <c r="T1359" i="8"/>
  <c r="X1359" i="8"/>
  <c r="Y1359" i="8"/>
  <c r="T1360" i="8"/>
  <c r="X1360" i="8"/>
  <c r="Y1360" i="8"/>
  <c r="T1361" i="8"/>
  <c r="X1361" i="8"/>
  <c r="Y1361" i="8"/>
  <c r="T1362" i="8"/>
  <c r="X1362" i="8"/>
  <c r="Y1362" i="8"/>
  <c r="T1363" i="8"/>
  <c r="X1363" i="8"/>
  <c r="Y1363" i="8"/>
  <c r="T1364" i="8"/>
  <c r="X1364" i="8"/>
  <c r="Y1364" i="8"/>
  <c r="T1365" i="8"/>
  <c r="X1365" i="8"/>
  <c r="Y1365" i="8"/>
  <c r="T1366" i="8"/>
  <c r="X1366" i="8"/>
  <c r="Y1366" i="8"/>
  <c r="T1367" i="8"/>
  <c r="X1367" i="8"/>
  <c r="Y1367" i="8"/>
  <c r="T1368" i="8"/>
  <c r="X1368" i="8"/>
  <c r="Y1368" i="8"/>
  <c r="T1369" i="8"/>
  <c r="X1369" i="8"/>
  <c r="Y1369" i="8"/>
  <c r="T1370" i="8"/>
  <c r="X1370" i="8"/>
  <c r="Y1370" i="8"/>
  <c r="T1371" i="8"/>
  <c r="X1371" i="8"/>
  <c r="Y1371" i="8"/>
  <c r="T1372" i="8"/>
  <c r="X1372" i="8"/>
  <c r="Y1372" i="8"/>
  <c r="T1373" i="8"/>
  <c r="X1373" i="8"/>
  <c r="Y1373" i="8"/>
  <c r="T1374" i="8"/>
  <c r="X1374" i="8"/>
  <c r="Y1374" i="8"/>
  <c r="T1375" i="8"/>
  <c r="X1375" i="8"/>
  <c r="Y1375" i="8"/>
  <c r="T1376" i="8"/>
  <c r="X1376" i="8"/>
  <c r="Y1376" i="8"/>
  <c r="T1377" i="8"/>
  <c r="X1377" i="8"/>
  <c r="Y1377" i="8"/>
  <c r="T1378" i="8"/>
  <c r="X1378" i="8"/>
  <c r="Y1378" i="8"/>
  <c r="T1379" i="8"/>
  <c r="X1379" i="8"/>
  <c r="Y1379" i="8"/>
  <c r="T1380" i="8"/>
  <c r="X1380" i="8"/>
  <c r="Y1380" i="8"/>
  <c r="T1381" i="8"/>
  <c r="X1381" i="8"/>
  <c r="Y1381" i="8"/>
  <c r="T1382" i="8"/>
  <c r="X1382" i="8"/>
  <c r="Y1382" i="8"/>
  <c r="T1383" i="8"/>
  <c r="X1383" i="8"/>
  <c r="Y1383" i="8"/>
  <c r="T1384" i="8"/>
  <c r="X1384" i="8"/>
  <c r="Y1384" i="8"/>
  <c r="T1385" i="8"/>
  <c r="X1385" i="8"/>
  <c r="Y1385" i="8"/>
  <c r="T1386" i="8"/>
  <c r="X1386" i="8"/>
  <c r="Y1386" i="8"/>
  <c r="T1387" i="8"/>
  <c r="X1387" i="8"/>
  <c r="Y1387" i="8"/>
  <c r="T1388" i="8"/>
  <c r="X1388" i="8"/>
  <c r="Y1388" i="8"/>
  <c r="T1389" i="8"/>
  <c r="X1389" i="8"/>
  <c r="Y1389" i="8"/>
  <c r="T1390" i="8"/>
  <c r="X1390" i="8"/>
  <c r="Y1390" i="8"/>
  <c r="T1391" i="8"/>
  <c r="X1391" i="8"/>
  <c r="Y1391" i="8"/>
  <c r="T1392" i="8"/>
  <c r="X1392" i="8"/>
  <c r="Y1392" i="8"/>
  <c r="T1393" i="8"/>
  <c r="X1393" i="8"/>
  <c r="Y1393" i="8"/>
  <c r="T1394" i="8"/>
  <c r="X1394" i="8"/>
  <c r="Y1394" i="8"/>
  <c r="T1395" i="8"/>
  <c r="X1395" i="8"/>
  <c r="Y1395" i="8"/>
  <c r="T1396" i="8"/>
  <c r="X1396" i="8"/>
  <c r="Y1396" i="8"/>
  <c r="T1397" i="8"/>
  <c r="X1397" i="8"/>
  <c r="Y1397" i="8"/>
  <c r="T1398" i="8"/>
  <c r="X1398" i="8"/>
  <c r="Y1398" i="8"/>
  <c r="T1399" i="8"/>
  <c r="X1399" i="8"/>
  <c r="Y1399" i="8"/>
  <c r="T1400" i="8"/>
  <c r="X1400" i="8"/>
  <c r="Y1400" i="8"/>
  <c r="T1401" i="8"/>
  <c r="X1401" i="8"/>
  <c r="Y1401" i="8"/>
  <c r="T1402" i="8"/>
  <c r="X1402" i="8"/>
  <c r="Y1402" i="8"/>
  <c r="T1403" i="8"/>
  <c r="X1403" i="8"/>
  <c r="Y1403" i="8"/>
  <c r="T1404" i="8"/>
  <c r="X1404" i="8"/>
  <c r="Y1404" i="8"/>
  <c r="T1405" i="8"/>
  <c r="X1405" i="8"/>
  <c r="Y1405" i="8"/>
  <c r="T1406" i="8"/>
  <c r="X1406" i="8"/>
  <c r="Y1406" i="8"/>
  <c r="T1407" i="8"/>
  <c r="X1407" i="8"/>
  <c r="Y1407" i="8"/>
  <c r="T1408" i="8"/>
  <c r="X1408" i="8"/>
  <c r="Y1408" i="8"/>
  <c r="T1409" i="8"/>
  <c r="X1409" i="8"/>
  <c r="Y1409" i="8"/>
  <c r="T1410" i="8"/>
  <c r="X1410" i="8"/>
  <c r="Y1410" i="8"/>
  <c r="T1411" i="8"/>
  <c r="X1411" i="8"/>
  <c r="Y1411" i="8"/>
  <c r="T1412" i="8"/>
  <c r="X1412" i="8"/>
  <c r="Y1412" i="8"/>
  <c r="T1413" i="8"/>
  <c r="X1413" i="8"/>
  <c r="Y1413" i="8"/>
  <c r="T1414" i="8"/>
  <c r="X1414" i="8"/>
  <c r="Y1414" i="8"/>
  <c r="T1415" i="8"/>
  <c r="X1415" i="8"/>
  <c r="Y1415" i="8"/>
  <c r="T1416" i="8"/>
  <c r="X1416" i="8"/>
  <c r="Y1416" i="8"/>
  <c r="T1417" i="8"/>
  <c r="X1417" i="8"/>
  <c r="Y1417" i="8"/>
  <c r="T1418" i="8"/>
  <c r="X1418" i="8"/>
  <c r="Y1418" i="8"/>
  <c r="T1419" i="8"/>
  <c r="X1419" i="8"/>
  <c r="Y1419" i="8"/>
  <c r="T1420" i="8"/>
  <c r="X1420" i="8"/>
  <c r="Y1420" i="8"/>
  <c r="T1421" i="8"/>
  <c r="X1421" i="8"/>
  <c r="Y1421" i="8"/>
  <c r="T1422" i="8"/>
  <c r="X1422" i="8"/>
  <c r="Y1422" i="8"/>
  <c r="T1423" i="8"/>
  <c r="X1423" i="8"/>
  <c r="Y1423" i="8"/>
  <c r="T1424" i="8"/>
  <c r="X1424" i="8"/>
  <c r="Y1424" i="8"/>
  <c r="T1425" i="8"/>
  <c r="X1425" i="8"/>
  <c r="Y1425" i="8"/>
  <c r="T1426" i="8"/>
  <c r="X1426" i="8"/>
  <c r="Y1426" i="8"/>
  <c r="T1427" i="8"/>
  <c r="X1427" i="8"/>
  <c r="Y1427" i="8"/>
  <c r="T1428" i="8"/>
  <c r="X1428" i="8"/>
  <c r="Y1428" i="8"/>
  <c r="T1429" i="8"/>
  <c r="X1429" i="8"/>
  <c r="Y1429" i="8"/>
  <c r="T1430" i="8"/>
  <c r="X1430" i="8"/>
  <c r="Y1430" i="8"/>
  <c r="T1431" i="8"/>
  <c r="X1431" i="8"/>
  <c r="Y1431" i="8"/>
  <c r="T1432" i="8"/>
  <c r="X1432" i="8"/>
  <c r="Y1432" i="8"/>
  <c r="T1433" i="8"/>
  <c r="X1433" i="8"/>
  <c r="Y1433" i="8"/>
  <c r="T1434" i="8"/>
  <c r="X1434" i="8"/>
  <c r="Y1434" i="8"/>
  <c r="T1435" i="8"/>
  <c r="X1435" i="8"/>
  <c r="Y1435" i="8"/>
  <c r="T1436" i="8"/>
  <c r="X1436" i="8"/>
  <c r="Y1436" i="8"/>
  <c r="T1437" i="8"/>
  <c r="X1437" i="8"/>
  <c r="Y1437" i="8"/>
  <c r="T1438" i="8"/>
  <c r="X1438" i="8"/>
  <c r="Y1438" i="8"/>
  <c r="T1439" i="8"/>
  <c r="X1439" i="8"/>
  <c r="Y1439" i="8"/>
  <c r="T1440" i="8"/>
  <c r="X1440" i="8"/>
  <c r="Y1440" i="8"/>
  <c r="T1441" i="8"/>
  <c r="X1441" i="8"/>
  <c r="Y1441" i="8"/>
  <c r="T1442" i="8"/>
  <c r="X1442" i="8"/>
  <c r="Y1442" i="8"/>
  <c r="T1443" i="8"/>
  <c r="X1443" i="8"/>
  <c r="Y1443" i="8"/>
  <c r="T1444" i="8"/>
  <c r="X1444" i="8"/>
  <c r="Y1444" i="8"/>
  <c r="T1445" i="8"/>
  <c r="X1445" i="8"/>
  <c r="Y1445" i="8"/>
  <c r="T1446" i="8"/>
  <c r="X1446" i="8"/>
  <c r="Y1446" i="8"/>
  <c r="T1447" i="8"/>
  <c r="X1447" i="8"/>
  <c r="Y1447" i="8"/>
  <c r="T1448" i="8"/>
  <c r="X1448" i="8"/>
  <c r="Y1448" i="8"/>
  <c r="T1449" i="8"/>
  <c r="X1449" i="8"/>
  <c r="Y1449" i="8"/>
  <c r="T1450" i="8"/>
  <c r="X1450" i="8"/>
  <c r="Y1450" i="8"/>
  <c r="T1451" i="8"/>
  <c r="X1451" i="8"/>
  <c r="Y1451" i="8"/>
  <c r="T1452" i="8"/>
  <c r="X1452" i="8"/>
  <c r="Y1452" i="8"/>
  <c r="T1453" i="8"/>
  <c r="X1453" i="8"/>
  <c r="Y1453" i="8"/>
  <c r="T1454" i="8"/>
  <c r="X1454" i="8"/>
  <c r="Y1454" i="8"/>
  <c r="T1455" i="8"/>
  <c r="X1455" i="8"/>
  <c r="Y1455" i="8"/>
  <c r="T1456" i="8"/>
  <c r="X1456" i="8"/>
  <c r="Y1456" i="8"/>
  <c r="T1457" i="8"/>
  <c r="X1457" i="8"/>
  <c r="Y1457" i="8"/>
  <c r="T1458" i="8"/>
  <c r="X1458" i="8"/>
  <c r="Y1458" i="8"/>
  <c r="T1459" i="8"/>
  <c r="X1459" i="8"/>
  <c r="Y1459" i="8"/>
  <c r="T1460" i="8"/>
  <c r="X1460" i="8"/>
  <c r="Y1460" i="8"/>
  <c r="T1461" i="8"/>
  <c r="X1461" i="8"/>
  <c r="Y1461" i="8"/>
  <c r="T1462" i="8"/>
  <c r="X1462" i="8"/>
  <c r="Y1462" i="8"/>
  <c r="T1463" i="8"/>
  <c r="X1463" i="8"/>
  <c r="Y1463" i="8"/>
  <c r="T1464" i="8"/>
  <c r="X1464" i="8"/>
  <c r="Y1464" i="8"/>
  <c r="T1465" i="8"/>
  <c r="X1465" i="8"/>
  <c r="Y1465" i="8"/>
  <c r="T1466" i="8"/>
  <c r="X1466" i="8"/>
  <c r="Y1466" i="8"/>
  <c r="T1467" i="8"/>
  <c r="X1467" i="8"/>
  <c r="Y1467" i="8"/>
  <c r="T1468" i="8"/>
  <c r="X1468" i="8"/>
  <c r="Y1468" i="8"/>
  <c r="T1469" i="8"/>
  <c r="X1469" i="8"/>
  <c r="Y1469" i="8"/>
  <c r="T1470" i="8"/>
  <c r="X1470" i="8"/>
  <c r="Y1470" i="8"/>
  <c r="T1471" i="8"/>
  <c r="X1471" i="8"/>
  <c r="Y1471" i="8"/>
  <c r="T1472" i="8"/>
  <c r="X1472" i="8"/>
  <c r="Y1472" i="8"/>
  <c r="T1473" i="8"/>
  <c r="X1473" i="8"/>
  <c r="Y1473" i="8"/>
  <c r="T1474" i="8"/>
  <c r="X1474" i="8"/>
  <c r="Y1474" i="8"/>
  <c r="T1475" i="8"/>
  <c r="X1475" i="8"/>
  <c r="Y1475" i="8"/>
  <c r="T1476" i="8"/>
  <c r="X1476" i="8"/>
  <c r="Y1476" i="8"/>
  <c r="T1477" i="8"/>
  <c r="X1477" i="8"/>
  <c r="Y1477" i="8"/>
  <c r="T1478" i="8"/>
  <c r="X1478" i="8"/>
  <c r="Y1478" i="8"/>
  <c r="T1479" i="8"/>
  <c r="X1479" i="8"/>
  <c r="Y1479" i="8"/>
  <c r="T1480" i="8"/>
  <c r="X1480" i="8"/>
  <c r="Y1480" i="8"/>
  <c r="T1481" i="8"/>
  <c r="X1481" i="8"/>
  <c r="Y1481" i="8"/>
  <c r="T1482" i="8"/>
  <c r="X1482" i="8"/>
  <c r="Y1482" i="8"/>
  <c r="T1483" i="8"/>
  <c r="X1483" i="8"/>
  <c r="Y1483" i="8"/>
  <c r="T1484" i="8"/>
  <c r="X1484" i="8"/>
  <c r="Y1484" i="8"/>
  <c r="T1485" i="8"/>
  <c r="X1485" i="8"/>
  <c r="Y1485" i="8"/>
  <c r="T1486" i="8"/>
  <c r="X1486" i="8"/>
  <c r="Y1486" i="8"/>
  <c r="T1487" i="8"/>
  <c r="X1487" i="8"/>
  <c r="Y1487" i="8"/>
  <c r="T1488" i="8"/>
  <c r="X1488" i="8"/>
  <c r="Y1488" i="8"/>
  <c r="T1489" i="8"/>
  <c r="X1489" i="8"/>
  <c r="Y1489" i="8"/>
  <c r="T1490" i="8"/>
  <c r="X1490" i="8"/>
  <c r="Y1490" i="8"/>
  <c r="T1491" i="8"/>
  <c r="X1491" i="8"/>
  <c r="Y1491" i="8"/>
  <c r="T1492" i="8"/>
  <c r="X1492" i="8"/>
  <c r="Y1492" i="8"/>
  <c r="T1493" i="8"/>
  <c r="X1493" i="8"/>
  <c r="Y1493" i="8"/>
  <c r="T1494" i="8"/>
  <c r="X1494" i="8"/>
  <c r="Y1494" i="8"/>
  <c r="T1495" i="8"/>
  <c r="X1495" i="8"/>
  <c r="Y1495" i="8"/>
  <c r="T1496" i="8"/>
  <c r="X1496" i="8"/>
  <c r="Y1496" i="8"/>
  <c r="T1497" i="8"/>
  <c r="X1497" i="8"/>
  <c r="Y1497" i="8"/>
  <c r="T1498" i="8"/>
  <c r="X1498" i="8"/>
  <c r="Y1498" i="8"/>
  <c r="T1499" i="8"/>
  <c r="X1499" i="8"/>
  <c r="Y1499" i="8"/>
  <c r="T1500" i="8"/>
  <c r="X1500" i="8"/>
  <c r="Y1500" i="8"/>
  <c r="T1501" i="8"/>
  <c r="X1501" i="8"/>
  <c r="Y1501" i="8"/>
  <c r="T1502" i="8"/>
  <c r="X1502" i="8"/>
  <c r="Y1502" i="8"/>
  <c r="T1503" i="8"/>
  <c r="X1503" i="8"/>
  <c r="Y1503" i="8"/>
  <c r="T1504" i="8"/>
  <c r="X1504" i="8"/>
  <c r="Y1504" i="8"/>
  <c r="T1505" i="8"/>
  <c r="X1505" i="8"/>
  <c r="Y1505" i="8"/>
  <c r="T1506" i="8"/>
  <c r="X1506" i="8"/>
  <c r="Y1506" i="8"/>
  <c r="T1507" i="8"/>
  <c r="X1507" i="8"/>
  <c r="Y1507" i="8"/>
  <c r="T1508" i="8"/>
  <c r="X1508" i="8"/>
  <c r="Y1508" i="8"/>
  <c r="T1509" i="8"/>
  <c r="X1509" i="8"/>
  <c r="Y1509" i="8"/>
  <c r="T1510" i="8"/>
  <c r="X1510" i="8"/>
  <c r="Y1510" i="8"/>
  <c r="T1511" i="8"/>
  <c r="X1511" i="8"/>
  <c r="Y1511" i="8"/>
  <c r="T1512" i="8"/>
  <c r="X1512" i="8"/>
  <c r="Y1512" i="8"/>
  <c r="T1513" i="8"/>
  <c r="X1513" i="8"/>
  <c r="Y1513" i="8"/>
  <c r="T1514" i="8"/>
  <c r="X1514" i="8"/>
  <c r="Y1514" i="8"/>
  <c r="T1515" i="8"/>
  <c r="X1515" i="8"/>
  <c r="Y1515" i="8"/>
  <c r="T1516" i="8"/>
  <c r="X1516" i="8"/>
  <c r="Y1516" i="8"/>
  <c r="T1517" i="8"/>
  <c r="X1517" i="8"/>
  <c r="Y1517" i="8"/>
  <c r="T1518" i="8"/>
  <c r="X1518" i="8"/>
  <c r="Y1518" i="8"/>
  <c r="T1519" i="8"/>
  <c r="X1519" i="8"/>
  <c r="Y1519" i="8"/>
  <c r="T1520" i="8"/>
  <c r="X1520" i="8"/>
  <c r="Y1520" i="8"/>
  <c r="T1521" i="8"/>
  <c r="X1521" i="8"/>
  <c r="Y1521" i="8"/>
  <c r="T1522" i="8"/>
  <c r="X1522" i="8"/>
  <c r="Y1522" i="8"/>
  <c r="T1523" i="8"/>
  <c r="X1523" i="8"/>
  <c r="Y1523" i="8"/>
  <c r="T1524" i="8"/>
  <c r="X1524" i="8"/>
  <c r="Y1524" i="8"/>
  <c r="T1525" i="8"/>
  <c r="X1525" i="8"/>
  <c r="Y1525" i="8"/>
  <c r="T1526" i="8"/>
  <c r="X1526" i="8"/>
  <c r="Y1526" i="8"/>
  <c r="T1527" i="8"/>
  <c r="X1527" i="8"/>
  <c r="Y1527" i="8"/>
  <c r="T1528" i="8"/>
  <c r="X1528" i="8"/>
  <c r="Y1528" i="8"/>
  <c r="T1529" i="8"/>
  <c r="X1529" i="8"/>
  <c r="Y1529" i="8"/>
  <c r="T1530" i="8"/>
  <c r="X1530" i="8"/>
  <c r="Y1530" i="8"/>
  <c r="T1531" i="8"/>
  <c r="X1531" i="8"/>
  <c r="Y1531" i="8"/>
  <c r="T1532" i="8"/>
  <c r="X1532" i="8"/>
  <c r="Y1532" i="8"/>
  <c r="T1533" i="8"/>
  <c r="X1533" i="8"/>
  <c r="Y1533" i="8"/>
  <c r="T1534" i="8"/>
  <c r="X1534" i="8"/>
  <c r="Y1534" i="8"/>
  <c r="T1535" i="8"/>
  <c r="X1535" i="8"/>
  <c r="Y1535" i="8"/>
  <c r="T1536" i="8"/>
  <c r="X1536" i="8"/>
  <c r="Y1536" i="8"/>
  <c r="T1537" i="8"/>
  <c r="X1537" i="8"/>
  <c r="Y1537" i="8"/>
  <c r="T1538" i="8"/>
  <c r="X1538" i="8"/>
  <c r="Y1538" i="8"/>
  <c r="T1539" i="8"/>
  <c r="X1539" i="8"/>
  <c r="Y1539" i="8"/>
  <c r="T1540" i="8"/>
  <c r="X1540" i="8"/>
  <c r="Y1540" i="8"/>
  <c r="T1541" i="8"/>
  <c r="X1541" i="8"/>
  <c r="Y1541" i="8"/>
  <c r="T1542" i="8"/>
  <c r="X1542" i="8"/>
  <c r="Y1542" i="8"/>
  <c r="T1543" i="8"/>
  <c r="X1543" i="8"/>
  <c r="Y1543" i="8"/>
  <c r="T1544" i="8"/>
  <c r="X1544" i="8"/>
  <c r="Y1544" i="8"/>
  <c r="T1545" i="8"/>
  <c r="X1545" i="8"/>
  <c r="Y1545" i="8"/>
  <c r="T1546" i="8"/>
  <c r="X1546" i="8"/>
  <c r="Y1546" i="8"/>
  <c r="T1547" i="8"/>
  <c r="X1547" i="8"/>
  <c r="Y1547" i="8"/>
  <c r="T1548" i="8"/>
  <c r="X1548" i="8"/>
  <c r="Y1548" i="8"/>
  <c r="T1549" i="8"/>
  <c r="X1549" i="8"/>
  <c r="Y1549" i="8"/>
  <c r="T1550" i="8"/>
  <c r="X1550" i="8"/>
  <c r="Y1550" i="8"/>
  <c r="T1551" i="8"/>
  <c r="X1551" i="8"/>
  <c r="Y1551" i="8"/>
  <c r="T1552" i="8"/>
  <c r="X1552" i="8"/>
  <c r="Y1552" i="8"/>
  <c r="T1553" i="8"/>
  <c r="X1553" i="8"/>
  <c r="Y1553" i="8"/>
  <c r="T1554" i="8"/>
  <c r="X1554" i="8"/>
  <c r="Y1554" i="8"/>
  <c r="T1555" i="8"/>
  <c r="X1555" i="8"/>
  <c r="Y1555" i="8"/>
  <c r="T1556" i="8"/>
  <c r="X1556" i="8"/>
  <c r="Y1556" i="8"/>
  <c r="T1557" i="8"/>
  <c r="X1557" i="8"/>
  <c r="Y1557" i="8"/>
  <c r="T1558" i="8"/>
  <c r="X1558" i="8"/>
  <c r="Y1558" i="8"/>
  <c r="T1559" i="8"/>
  <c r="X1559" i="8"/>
  <c r="Y1559" i="8"/>
  <c r="T1560" i="8"/>
  <c r="X1560" i="8"/>
  <c r="Y1560" i="8"/>
  <c r="T1561" i="8"/>
  <c r="X1561" i="8"/>
  <c r="Y1561" i="8"/>
  <c r="T1562" i="8"/>
  <c r="X1562" i="8"/>
  <c r="Y1562" i="8"/>
  <c r="T1563" i="8"/>
  <c r="X1563" i="8"/>
  <c r="Y1563" i="8"/>
  <c r="T1564" i="8"/>
  <c r="X1564" i="8"/>
  <c r="Y1564" i="8"/>
  <c r="T1565" i="8"/>
  <c r="X1565" i="8"/>
  <c r="Y1565" i="8"/>
  <c r="T1566" i="8"/>
  <c r="X1566" i="8"/>
  <c r="Y1566" i="8"/>
  <c r="T1567" i="8"/>
  <c r="X1567" i="8"/>
  <c r="Y1567" i="8"/>
  <c r="T1568" i="8"/>
  <c r="X1568" i="8"/>
  <c r="Y1568" i="8"/>
  <c r="T1569" i="8"/>
  <c r="X1569" i="8"/>
  <c r="Y1569" i="8"/>
  <c r="T1570" i="8"/>
  <c r="X1570" i="8"/>
  <c r="Y1570" i="8"/>
  <c r="T1571" i="8"/>
  <c r="X1571" i="8"/>
  <c r="Y1571" i="8"/>
  <c r="T1572" i="8"/>
  <c r="X1572" i="8"/>
  <c r="Y1572" i="8"/>
  <c r="T1573" i="8"/>
  <c r="X1573" i="8"/>
  <c r="Y1573" i="8"/>
  <c r="T1574" i="8"/>
  <c r="X1574" i="8"/>
  <c r="Y1574" i="8"/>
  <c r="T1575" i="8"/>
  <c r="X1575" i="8"/>
  <c r="Y1575" i="8"/>
  <c r="T1576" i="8"/>
  <c r="X1576" i="8"/>
  <c r="Y1576" i="8"/>
  <c r="T1577" i="8"/>
  <c r="X1577" i="8"/>
  <c r="Y1577" i="8"/>
  <c r="T1578" i="8"/>
  <c r="X1578" i="8"/>
  <c r="Y1578" i="8"/>
  <c r="T1579" i="8"/>
  <c r="X1579" i="8"/>
  <c r="Y1579" i="8"/>
  <c r="T1580" i="8"/>
  <c r="X1580" i="8"/>
  <c r="Y1580" i="8"/>
  <c r="T1581" i="8"/>
  <c r="X1581" i="8"/>
  <c r="Y1581" i="8"/>
  <c r="T1582" i="8"/>
  <c r="X1582" i="8"/>
  <c r="Y1582" i="8"/>
  <c r="T1583" i="8"/>
  <c r="X1583" i="8"/>
  <c r="Y1583" i="8"/>
  <c r="T1584" i="8"/>
  <c r="X1584" i="8"/>
  <c r="Y1584" i="8"/>
  <c r="T1585" i="8"/>
  <c r="X1585" i="8"/>
  <c r="Y1585" i="8"/>
  <c r="T1586" i="8"/>
  <c r="X1586" i="8"/>
  <c r="Y1586" i="8"/>
  <c r="T1587" i="8"/>
  <c r="X1587" i="8"/>
  <c r="Y1587" i="8"/>
  <c r="T1588" i="8"/>
  <c r="X1588" i="8"/>
  <c r="Y1588" i="8"/>
  <c r="T1589" i="8"/>
  <c r="X1589" i="8"/>
  <c r="Y1589" i="8"/>
  <c r="T1590" i="8"/>
  <c r="X1590" i="8"/>
  <c r="Y1590" i="8"/>
  <c r="T1591" i="8"/>
  <c r="X1591" i="8"/>
  <c r="Y1591" i="8"/>
  <c r="T1592" i="8"/>
  <c r="X1592" i="8"/>
  <c r="Y1592" i="8"/>
  <c r="T1593" i="8"/>
  <c r="X1593" i="8"/>
  <c r="Y1593" i="8"/>
  <c r="T1594" i="8"/>
  <c r="X1594" i="8"/>
  <c r="Y1594" i="8"/>
  <c r="T1595" i="8"/>
  <c r="X1595" i="8"/>
  <c r="Y1595" i="8"/>
  <c r="T1596" i="8"/>
  <c r="X1596" i="8"/>
  <c r="Y1596" i="8"/>
  <c r="T1597" i="8"/>
  <c r="X1597" i="8"/>
  <c r="Y1597" i="8"/>
  <c r="T1598" i="8"/>
  <c r="X1598" i="8"/>
  <c r="Y1598" i="8"/>
  <c r="T1599" i="8"/>
  <c r="X1599" i="8"/>
  <c r="Y1599" i="8"/>
  <c r="T1600" i="8"/>
  <c r="X1600" i="8"/>
  <c r="Y1600" i="8"/>
  <c r="T1601" i="8"/>
  <c r="X1601" i="8"/>
  <c r="Y1601" i="8"/>
  <c r="T1602" i="8"/>
  <c r="X1602" i="8"/>
  <c r="Y1602" i="8"/>
  <c r="T1603" i="8"/>
  <c r="X1603" i="8"/>
  <c r="Y1603" i="8"/>
  <c r="T1604" i="8"/>
  <c r="X1604" i="8"/>
  <c r="Y1604" i="8"/>
  <c r="T1605" i="8"/>
  <c r="X1605" i="8"/>
  <c r="Y1605" i="8"/>
  <c r="T1606" i="8"/>
  <c r="X1606" i="8"/>
  <c r="Y1606" i="8"/>
  <c r="T1607" i="8"/>
  <c r="X1607" i="8"/>
  <c r="Y1607" i="8"/>
  <c r="T1608" i="8"/>
  <c r="X1608" i="8"/>
  <c r="Y1608" i="8"/>
  <c r="T1609" i="8"/>
  <c r="X1609" i="8"/>
  <c r="Y1609" i="8"/>
  <c r="T1610" i="8"/>
  <c r="X1610" i="8"/>
  <c r="Y1610" i="8"/>
  <c r="T1611" i="8"/>
  <c r="X1611" i="8"/>
  <c r="Y1611" i="8"/>
  <c r="T1612" i="8"/>
  <c r="X1612" i="8"/>
  <c r="Y1612" i="8"/>
  <c r="T1613" i="8"/>
  <c r="X1613" i="8"/>
  <c r="Y1613" i="8"/>
  <c r="T1614" i="8"/>
  <c r="X1614" i="8"/>
  <c r="Y1614" i="8"/>
  <c r="T1615" i="8"/>
  <c r="X1615" i="8"/>
  <c r="Y1615" i="8"/>
  <c r="T1616" i="8"/>
  <c r="X1616" i="8"/>
  <c r="Y1616" i="8"/>
  <c r="T1617" i="8"/>
  <c r="X1617" i="8"/>
  <c r="Y1617" i="8"/>
  <c r="T1618" i="8"/>
  <c r="X1618" i="8"/>
  <c r="Y1618" i="8"/>
  <c r="T1619" i="8"/>
  <c r="X1619" i="8"/>
  <c r="Y1619" i="8"/>
  <c r="T1620" i="8"/>
  <c r="X1620" i="8"/>
  <c r="Y1620" i="8"/>
  <c r="T1621" i="8"/>
  <c r="X1621" i="8"/>
  <c r="Y1621" i="8"/>
  <c r="T1622" i="8"/>
  <c r="X1622" i="8"/>
  <c r="Y1622" i="8"/>
  <c r="T1623" i="8"/>
  <c r="X1623" i="8"/>
  <c r="Y1623" i="8"/>
  <c r="T1624" i="8"/>
  <c r="X1624" i="8"/>
  <c r="Y1624" i="8"/>
  <c r="T1625" i="8"/>
  <c r="X1625" i="8"/>
  <c r="Y1625" i="8"/>
  <c r="T1626" i="8"/>
  <c r="X1626" i="8"/>
  <c r="Y1626" i="8"/>
  <c r="T1627" i="8"/>
  <c r="X1627" i="8"/>
  <c r="Y1627" i="8"/>
  <c r="T1628" i="8"/>
  <c r="X1628" i="8"/>
  <c r="Y1628" i="8"/>
  <c r="T1629" i="8"/>
  <c r="X1629" i="8"/>
  <c r="Y1629" i="8"/>
  <c r="T1630" i="8"/>
  <c r="X1630" i="8"/>
  <c r="Y1630" i="8"/>
  <c r="T1631" i="8"/>
  <c r="X1631" i="8"/>
  <c r="Y1631" i="8"/>
  <c r="T1632" i="8"/>
  <c r="X1632" i="8"/>
  <c r="Y1632" i="8"/>
  <c r="T1633" i="8"/>
  <c r="X1633" i="8"/>
  <c r="Y1633" i="8"/>
  <c r="T1634" i="8"/>
  <c r="X1634" i="8"/>
  <c r="Y1634" i="8"/>
  <c r="T1635" i="8"/>
  <c r="X1635" i="8"/>
  <c r="Y1635" i="8"/>
  <c r="T1636" i="8"/>
  <c r="X1636" i="8"/>
  <c r="Y1636" i="8"/>
  <c r="T1637" i="8"/>
  <c r="X1637" i="8"/>
  <c r="Y1637" i="8"/>
  <c r="T1638" i="8"/>
  <c r="X1638" i="8"/>
  <c r="Y1638" i="8"/>
  <c r="T1639" i="8"/>
  <c r="X1639" i="8"/>
  <c r="Y1639" i="8"/>
  <c r="T1640" i="8"/>
  <c r="X1640" i="8"/>
  <c r="Y1640" i="8"/>
  <c r="T1641" i="8"/>
  <c r="X1641" i="8"/>
  <c r="Y1641" i="8"/>
  <c r="T1642" i="8"/>
  <c r="X1642" i="8"/>
  <c r="Y1642" i="8"/>
  <c r="T1643" i="8"/>
  <c r="X1643" i="8"/>
  <c r="Y1643" i="8"/>
  <c r="T1644" i="8"/>
  <c r="X1644" i="8"/>
  <c r="Y1644" i="8"/>
  <c r="T1645" i="8"/>
  <c r="X1645" i="8"/>
  <c r="Y1645" i="8"/>
  <c r="T1646" i="8"/>
  <c r="X1646" i="8"/>
  <c r="Y1646" i="8"/>
  <c r="T1647" i="8"/>
  <c r="X1647" i="8"/>
  <c r="Y1647" i="8"/>
  <c r="T1648" i="8"/>
  <c r="X1648" i="8"/>
  <c r="Y1648" i="8"/>
  <c r="T1649" i="8"/>
  <c r="X1649" i="8"/>
  <c r="Y1649" i="8"/>
  <c r="T1650" i="8"/>
  <c r="X1650" i="8"/>
  <c r="Y1650" i="8"/>
  <c r="T1651" i="8"/>
  <c r="X1651" i="8"/>
  <c r="Y1651" i="8"/>
  <c r="T1652" i="8"/>
  <c r="X1652" i="8"/>
  <c r="Y1652" i="8"/>
  <c r="T1653" i="8"/>
  <c r="X1653" i="8"/>
  <c r="Y1653" i="8"/>
  <c r="T1654" i="8"/>
  <c r="X1654" i="8"/>
  <c r="Y1654" i="8"/>
  <c r="T1655" i="8"/>
  <c r="X1655" i="8"/>
  <c r="Y1655" i="8"/>
  <c r="T1656" i="8"/>
  <c r="X1656" i="8"/>
  <c r="Y1656" i="8"/>
  <c r="T1657" i="8"/>
  <c r="X1657" i="8"/>
  <c r="Y1657" i="8"/>
  <c r="T1658" i="8"/>
  <c r="X1658" i="8"/>
  <c r="Y1658" i="8"/>
  <c r="T1659" i="8"/>
  <c r="X1659" i="8"/>
  <c r="Y1659" i="8"/>
  <c r="T1660" i="8"/>
  <c r="X1660" i="8"/>
  <c r="Y1660" i="8"/>
  <c r="T1661" i="8"/>
  <c r="X1661" i="8"/>
  <c r="Y1661" i="8"/>
  <c r="T1662" i="8"/>
  <c r="X1662" i="8"/>
  <c r="Y1662" i="8"/>
  <c r="T1663" i="8"/>
  <c r="X1663" i="8"/>
  <c r="Y1663" i="8"/>
  <c r="T1664" i="8"/>
  <c r="X1664" i="8"/>
  <c r="Y1664" i="8"/>
  <c r="T1665" i="8"/>
  <c r="X1665" i="8"/>
  <c r="Y1665" i="8"/>
  <c r="T1666" i="8"/>
  <c r="X1666" i="8"/>
  <c r="Y1666" i="8"/>
  <c r="T1667" i="8"/>
  <c r="X1667" i="8"/>
  <c r="Y1667" i="8"/>
  <c r="T1668" i="8"/>
  <c r="X1668" i="8"/>
  <c r="Y1668" i="8"/>
  <c r="T1669" i="8"/>
  <c r="X1669" i="8"/>
  <c r="Y1669" i="8"/>
  <c r="T1670" i="8"/>
  <c r="X1670" i="8"/>
  <c r="Y1670" i="8"/>
  <c r="T1671" i="8"/>
  <c r="X1671" i="8"/>
  <c r="Y1671" i="8"/>
  <c r="T1672" i="8"/>
  <c r="X1672" i="8"/>
  <c r="Y1672" i="8"/>
  <c r="T1673" i="8"/>
  <c r="X1673" i="8"/>
  <c r="Y1673" i="8"/>
  <c r="T1674" i="8"/>
  <c r="X1674" i="8"/>
  <c r="Y1674" i="8"/>
  <c r="T1675" i="8"/>
  <c r="X1675" i="8"/>
  <c r="Y1675" i="8"/>
  <c r="T1676" i="8"/>
  <c r="X1676" i="8"/>
  <c r="Y1676" i="8"/>
  <c r="T1677" i="8"/>
  <c r="X1677" i="8"/>
  <c r="Y1677" i="8"/>
  <c r="T1678" i="8"/>
  <c r="X1678" i="8"/>
  <c r="Y1678" i="8"/>
  <c r="T1679" i="8"/>
  <c r="X1679" i="8"/>
  <c r="Y1679" i="8"/>
  <c r="T1680" i="8"/>
  <c r="X1680" i="8"/>
  <c r="Y1680" i="8"/>
  <c r="T1681" i="8"/>
  <c r="X1681" i="8"/>
  <c r="Y1681" i="8"/>
  <c r="T1682" i="8"/>
  <c r="X1682" i="8"/>
  <c r="Y1682" i="8"/>
  <c r="T1683" i="8"/>
  <c r="X1683" i="8"/>
  <c r="Y1683" i="8"/>
  <c r="T1684" i="8"/>
  <c r="X1684" i="8"/>
  <c r="Y1684" i="8"/>
  <c r="T1685" i="8"/>
  <c r="X1685" i="8"/>
  <c r="Y1685" i="8"/>
  <c r="T1686" i="8"/>
  <c r="X1686" i="8"/>
  <c r="Y1686" i="8"/>
  <c r="T1687" i="8"/>
  <c r="X1687" i="8"/>
  <c r="Y1687" i="8"/>
  <c r="T1688" i="8"/>
  <c r="X1688" i="8"/>
  <c r="Y1688" i="8"/>
  <c r="T1689" i="8"/>
  <c r="X1689" i="8"/>
  <c r="Y1689" i="8"/>
  <c r="T1690" i="8"/>
  <c r="X1690" i="8"/>
  <c r="Y1690" i="8"/>
  <c r="T1691" i="8"/>
  <c r="X1691" i="8"/>
  <c r="Y1691" i="8"/>
  <c r="T1692" i="8"/>
  <c r="X1692" i="8"/>
  <c r="Y1692" i="8"/>
  <c r="T1693" i="8"/>
  <c r="X1693" i="8"/>
  <c r="Y1693" i="8"/>
  <c r="T1694" i="8"/>
  <c r="X1694" i="8"/>
  <c r="Y1694" i="8"/>
  <c r="T1695" i="8"/>
  <c r="X1695" i="8"/>
  <c r="Y1695" i="8"/>
  <c r="T1696" i="8"/>
  <c r="X1696" i="8"/>
  <c r="Y1696" i="8"/>
  <c r="T1697" i="8"/>
  <c r="X1697" i="8"/>
  <c r="Y1697" i="8"/>
  <c r="T1698" i="8"/>
  <c r="X1698" i="8"/>
  <c r="Y1698" i="8"/>
  <c r="T1699" i="8"/>
  <c r="X1699" i="8"/>
  <c r="Y1699" i="8"/>
  <c r="T1700" i="8"/>
  <c r="X1700" i="8"/>
  <c r="Y1700" i="8"/>
  <c r="T1701" i="8"/>
  <c r="X1701" i="8"/>
  <c r="Y1701" i="8"/>
  <c r="T1702" i="8"/>
  <c r="X1702" i="8"/>
  <c r="Y1702" i="8"/>
  <c r="T1703" i="8"/>
  <c r="X1703" i="8"/>
  <c r="Y1703" i="8"/>
  <c r="T1704" i="8"/>
  <c r="X1704" i="8"/>
  <c r="Y1704" i="8"/>
  <c r="T1705" i="8"/>
  <c r="X1705" i="8"/>
  <c r="Y1705" i="8"/>
  <c r="T1706" i="8"/>
  <c r="X1706" i="8"/>
  <c r="Y1706" i="8"/>
  <c r="T1707" i="8"/>
  <c r="X1707" i="8"/>
  <c r="Y1707" i="8"/>
  <c r="T1708" i="8"/>
  <c r="X1708" i="8"/>
  <c r="Y1708" i="8"/>
  <c r="T1709" i="8"/>
  <c r="X1709" i="8"/>
  <c r="Y1709" i="8"/>
  <c r="T1710" i="8"/>
  <c r="X1710" i="8"/>
  <c r="Y1710" i="8"/>
  <c r="T1711" i="8"/>
  <c r="X1711" i="8"/>
  <c r="Y1711" i="8"/>
  <c r="T1712" i="8"/>
  <c r="X1712" i="8"/>
  <c r="Y1712" i="8"/>
  <c r="T1713" i="8"/>
  <c r="X1713" i="8"/>
  <c r="Y1713" i="8"/>
  <c r="T1714" i="8"/>
  <c r="X1714" i="8"/>
  <c r="Y1714" i="8"/>
  <c r="T1715" i="8"/>
  <c r="X1715" i="8"/>
  <c r="Y1715" i="8"/>
  <c r="T1716" i="8"/>
  <c r="X1716" i="8"/>
  <c r="Y1716" i="8"/>
  <c r="T1717" i="8"/>
  <c r="X1717" i="8"/>
  <c r="Y1717" i="8"/>
  <c r="T1718" i="8"/>
  <c r="X1718" i="8"/>
  <c r="Y1718" i="8"/>
  <c r="T1719" i="8"/>
  <c r="X1719" i="8"/>
  <c r="Y1719" i="8"/>
  <c r="T1720" i="8"/>
  <c r="X1720" i="8"/>
  <c r="Y1720" i="8"/>
  <c r="T1721" i="8"/>
  <c r="X1721" i="8"/>
  <c r="Y1721" i="8"/>
  <c r="T1722" i="8"/>
  <c r="X1722" i="8"/>
  <c r="Y1722" i="8"/>
  <c r="T1723" i="8"/>
  <c r="X1723" i="8"/>
  <c r="Y1723" i="8"/>
  <c r="T1724" i="8"/>
  <c r="X1724" i="8"/>
  <c r="Y1724" i="8"/>
  <c r="T1725" i="8"/>
  <c r="X1725" i="8"/>
  <c r="Y1725" i="8"/>
  <c r="T1726" i="8"/>
  <c r="X1726" i="8"/>
  <c r="Y1726" i="8"/>
  <c r="T1727" i="8"/>
  <c r="X1727" i="8"/>
  <c r="Y1727" i="8"/>
  <c r="T1728" i="8"/>
  <c r="X1728" i="8"/>
  <c r="Y1728" i="8"/>
  <c r="T1729" i="8"/>
  <c r="X1729" i="8"/>
  <c r="Y1729" i="8"/>
  <c r="T1730" i="8"/>
  <c r="X1730" i="8"/>
  <c r="Y1730" i="8"/>
  <c r="T1731" i="8"/>
  <c r="X1731" i="8"/>
  <c r="Y1731" i="8"/>
  <c r="T1732" i="8"/>
  <c r="X1732" i="8"/>
  <c r="Y1732" i="8"/>
  <c r="T1733" i="8"/>
  <c r="X1733" i="8"/>
  <c r="Y1733" i="8"/>
  <c r="T1734" i="8"/>
  <c r="X1734" i="8"/>
  <c r="Y1734" i="8"/>
  <c r="T1735" i="8"/>
  <c r="X1735" i="8"/>
  <c r="Y1735" i="8"/>
  <c r="T1736" i="8"/>
  <c r="X1736" i="8"/>
  <c r="Y1736" i="8"/>
  <c r="T1737" i="8"/>
  <c r="X1737" i="8"/>
  <c r="Y1737" i="8"/>
  <c r="T1738" i="8"/>
  <c r="X1738" i="8"/>
  <c r="Y1738" i="8"/>
  <c r="T1739" i="8"/>
  <c r="X1739" i="8"/>
  <c r="Y1739" i="8"/>
  <c r="T1740" i="8"/>
  <c r="X1740" i="8"/>
  <c r="Y1740" i="8"/>
  <c r="T1741" i="8"/>
  <c r="X1741" i="8"/>
  <c r="Y1741" i="8"/>
  <c r="T1742" i="8"/>
  <c r="X1742" i="8"/>
  <c r="Y1742" i="8"/>
  <c r="T1743" i="8"/>
  <c r="X1743" i="8"/>
  <c r="Y1743" i="8"/>
  <c r="T1744" i="8"/>
  <c r="X1744" i="8"/>
  <c r="Y1744" i="8"/>
  <c r="T1745" i="8"/>
  <c r="X1745" i="8"/>
  <c r="Y1745" i="8"/>
  <c r="T1746" i="8"/>
  <c r="X1746" i="8"/>
  <c r="Y1746" i="8"/>
  <c r="T1747" i="8"/>
  <c r="X1747" i="8"/>
  <c r="Y1747" i="8"/>
  <c r="T1748" i="8"/>
  <c r="X1748" i="8"/>
  <c r="Y1748" i="8"/>
  <c r="T1749" i="8"/>
  <c r="X1749" i="8"/>
  <c r="Y1749" i="8"/>
  <c r="T1750" i="8"/>
  <c r="X1750" i="8"/>
  <c r="Y1750" i="8"/>
  <c r="T1751" i="8"/>
  <c r="X1751" i="8"/>
  <c r="Y1751" i="8"/>
  <c r="T1752" i="8"/>
  <c r="X1752" i="8"/>
  <c r="Y1752" i="8"/>
  <c r="T1753" i="8"/>
  <c r="X1753" i="8"/>
  <c r="Y1753" i="8"/>
  <c r="T1754" i="8"/>
  <c r="X1754" i="8"/>
  <c r="Y1754" i="8"/>
  <c r="T1755" i="8"/>
  <c r="X1755" i="8"/>
  <c r="Y1755" i="8"/>
  <c r="T1756" i="8"/>
  <c r="X1756" i="8"/>
  <c r="Y1756" i="8"/>
  <c r="T1757" i="8"/>
  <c r="X1757" i="8"/>
  <c r="Y1757" i="8"/>
  <c r="T1758" i="8"/>
  <c r="X1758" i="8"/>
  <c r="Y1758" i="8"/>
  <c r="T1759" i="8"/>
  <c r="X1759" i="8"/>
  <c r="Y1759" i="8"/>
  <c r="T1760" i="8"/>
  <c r="X1760" i="8"/>
  <c r="Y1760" i="8"/>
  <c r="T1761" i="8"/>
  <c r="X1761" i="8"/>
  <c r="Y1761" i="8"/>
  <c r="T1762" i="8"/>
  <c r="X1762" i="8"/>
  <c r="Y1762" i="8"/>
  <c r="T1763" i="8"/>
  <c r="X1763" i="8"/>
  <c r="Y1763" i="8"/>
  <c r="T1764" i="8"/>
  <c r="X1764" i="8"/>
  <c r="Y1764" i="8"/>
  <c r="T1765" i="8"/>
  <c r="X1765" i="8"/>
  <c r="Y1765" i="8"/>
  <c r="T1766" i="8"/>
  <c r="X1766" i="8"/>
  <c r="Y1766" i="8"/>
  <c r="T1767" i="8"/>
  <c r="X1767" i="8"/>
  <c r="Y1767" i="8"/>
  <c r="T1768" i="8"/>
  <c r="X1768" i="8"/>
  <c r="Y1768" i="8"/>
  <c r="T1769" i="8"/>
  <c r="X1769" i="8"/>
  <c r="Y1769" i="8"/>
  <c r="T1770" i="8"/>
  <c r="X1770" i="8"/>
  <c r="Y1770" i="8"/>
  <c r="T1771" i="8"/>
  <c r="X1771" i="8"/>
  <c r="Y1771" i="8"/>
  <c r="T1772" i="8"/>
  <c r="X1772" i="8"/>
  <c r="Y1772" i="8"/>
  <c r="T1773" i="8"/>
  <c r="X1773" i="8"/>
  <c r="Y1773" i="8"/>
  <c r="T1774" i="8"/>
  <c r="X1774" i="8"/>
  <c r="Y1774" i="8"/>
  <c r="T1775" i="8"/>
  <c r="X1775" i="8"/>
  <c r="Y1775" i="8"/>
  <c r="T1776" i="8"/>
  <c r="X1776" i="8"/>
  <c r="Y1776" i="8"/>
  <c r="T1777" i="8"/>
  <c r="X1777" i="8"/>
  <c r="Y1777" i="8"/>
  <c r="T1778" i="8"/>
  <c r="X1778" i="8"/>
  <c r="Y1778" i="8"/>
  <c r="T1779" i="8"/>
  <c r="X1779" i="8"/>
  <c r="Y1779" i="8"/>
  <c r="T1780" i="8"/>
  <c r="X1780" i="8"/>
  <c r="Y1780" i="8"/>
  <c r="T1781" i="8"/>
  <c r="X1781" i="8"/>
  <c r="Y1781" i="8"/>
  <c r="T1782" i="8"/>
  <c r="X1782" i="8"/>
  <c r="Y1782" i="8"/>
  <c r="T1783" i="8"/>
  <c r="X1783" i="8"/>
  <c r="Y1783" i="8"/>
  <c r="T1784" i="8"/>
  <c r="X1784" i="8"/>
  <c r="Y1784" i="8"/>
  <c r="T1785" i="8"/>
  <c r="X1785" i="8"/>
  <c r="Y1785" i="8"/>
  <c r="T1786" i="8"/>
  <c r="X1786" i="8"/>
  <c r="Y1786" i="8"/>
  <c r="T1787" i="8"/>
  <c r="X1787" i="8"/>
  <c r="Y1787" i="8"/>
  <c r="T1788" i="8"/>
  <c r="X1788" i="8"/>
  <c r="Y1788" i="8"/>
  <c r="T1789" i="8"/>
  <c r="X1789" i="8"/>
  <c r="Y1789" i="8"/>
  <c r="T1790" i="8"/>
  <c r="X1790" i="8"/>
  <c r="Y1790" i="8"/>
  <c r="T1791" i="8"/>
  <c r="X1791" i="8"/>
  <c r="Y1791" i="8"/>
  <c r="T1792" i="8"/>
  <c r="X1792" i="8"/>
  <c r="Y1792" i="8"/>
  <c r="T1793" i="8"/>
  <c r="X1793" i="8"/>
  <c r="Y1793" i="8"/>
  <c r="T1794" i="8"/>
  <c r="X1794" i="8"/>
  <c r="Y1794" i="8"/>
  <c r="T1795" i="8"/>
  <c r="X1795" i="8"/>
  <c r="Y1795" i="8"/>
  <c r="T1796" i="8"/>
  <c r="X1796" i="8"/>
  <c r="Y1796" i="8"/>
  <c r="T1797" i="8"/>
  <c r="X1797" i="8"/>
  <c r="Y1797" i="8"/>
  <c r="T1798" i="8"/>
  <c r="X1798" i="8"/>
  <c r="Y1798" i="8"/>
  <c r="T1799" i="8"/>
  <c r="X1799" i="8"/>
  <c r="Y1799" i="8"/>
  <c r="T1800" i="8"/>
  <c r="X1800" i="8"/>
  <c r="Y1800" i="8"/>
  <c r="T1801" i="8"/>
  <c r="X1801" i="8"/>
  <c r="Y1801" i="8"/>
  <c r="T1802" i="8"/>
  <c r="X1802" i="8"/>
  <c r="Y1802" i="8"/>
  <c r="T1803" i="8"/>
  <c r="X1803" i="8"/>
  <c r="Y1803" i="8"/>
  <c r="T1804" i="8"/>
  <c r="X1804" i="8"/>
  <c r="Y1804" i="8"/>
  <c r="T1805" i="8"/>
  <c r="X1805" i="8"/>
  <c r="Y1805" i="8"/>
  <c r="T1806" i="8"/>
  <c r="X1806" i="8"/>
  <c r="Y1806" i="8"/>
  <c r="T1807" i="8"/>
  <c r="X1807" i="8"/>
  <c r="Y1807" i="8"/>
  <c r="T1808" i="8"/>
  <c r="X1808" i="8"/>
  <c r="Y1808" i="8"/>
  <c r="T1809" i="8"/>
  <c r="X1809" i="8"/>
  <c r="Y1809" i="8"/>
  <c r="T1810" i="8"/>
  <c r="X1810" i="8"/>
  <c r="Y1810" i="8"/>
  <c r="T1811" i="8"/>
  <c r="X1811" i="8"/>
  <c r="Y1811" i="8"/>
  <c r="T1812" i="8"/>
  <c r="X1812" i="8"/>
  <c r="Y1812" i="8"/>
  <c r="T1813" i="8"/>
  <c r="X1813" i="8"/>
  <c r="Y1813" i="8"/>
  <c r="T1814" i="8"/>
  <c r="X1814" i="8"/>
  <c r="Y1814" i="8"/>
  <c r="T1815" i="8"/>
  <c r="X1815" i="8"/>
  <c r="Y1815" i="8"/>
  <c r="T1816" i="8"/>
  <c r="X1816" i="8"/>
  <c r="Y1816" i="8"/>
  <c r="T1817" i="8"/>
  <c r="X1817" i="8"/>
  <c r="Y1817" i="8"/>
  <c r="T1818" i="8"/>
  <c r="X1818" i="8"/>
  <c r="Y1818" i="8"/>
  <c r="T1819" i="8"/>
  <c r="X1819" i="8"/>
  <c r="Y1819" i="8"/>
  <c r="T1820" i="8"/>
  <c r="X1820" i="8"/>
  <c r="Y1820" i="8"/>
  <c r="T1821" i="8"/>
  <c r="X1821" i="8"/>
  <c r="Y1821" i="8"/>
  <c r="T1822" i="8"/>
  <c r="X1822" i="8"/>
  <c r="Y1822" i="8"/>
  <c r="T1823" i="8"/>
  <c r="X1823" i="8"/>
  <c r="Y1823" i="8"/>
  <c r="T1824" i="8"/>
  <c r="X1824" i="8"/>
  <c r="Y1824" i="8"/>
  <c r="T1825" i="8"/>
  <c r="X1825" i="8"/>
  <c r="Y1825" i="8"/>
  <c r="T1826" i="8"/>
  <c r="X1826" i="8"/>
  <c r="Y1826" i="8"/>
  <c r="T1827" i="8"/>
  <c r="X1827" i="8"/>
  <c r="Y1827" i="8"/>
  <c r="T1828" i="8"/>
  <c r="X1828" i="8"/>
  <c r="Y1828" i="8"/>
  <c r="T1829" i="8"/>
  <c r="X1829" i="8"/>
  <c r="Y1829" i="8"/>
  <c r="T1830" i="8"/>
  <c r="X1830" i="8"/>
  <c r="Y1830" i="8"/>
  <c r="T1831" i="8"/>
  <c r="X1831" i="8"/>
  <c r="Y1831" i="8"/>
  <c r="T1832" i="8"/>
  <c r="X1832" i="8"/>
  <c r="Y1832" i="8"/>
  <c r="T1833" i="8"/>
  <c r="X1833" i="8"/>
  <c r="Y1833" i="8"/>
  <c r="T1834" i="8"/>
  <c r="X1834" i="8"/>
  <c r="Y1834" i="8"/>
  <c r="T1835" i="8"/>
  <c r="X1835" i="8"/>
  <c r="Y1835" i="8"/>
  <c r="T1836" i="8"/>
  <c r="X1836" i="8"/>
  <c r="Y1836" i="8"/>
  <c r="T1837" i="8"/>
  <c r="X1837" i="8"/>
  <c r="Y1837" i="8"/>
  <c r="T1838" i="8"/>
  <c r="X1838" i="8"/>
  <c r="Y1838" i="8"/>
  <c r="T1839" i="8"/>
  <c r="X1839" i="8"/>
  <c r="Y1839" i="8"/>
  <c r="T1840" i="8"/>
  <c r="X1840" i="8"/>
  <c r="Y1840" i="8"/>
  <c r="T1841" i="8"/>
  <c r="X1841" i="8"/>
  <c r="Y1841" i="8"/>
  <c r="T1842" i="8"/>
  <c r="X1842" i="8"/>
  <c r="Y1842" i="8"/>
  <c r="T1843" i="8"/>
  <c r="X1843" i="8"/>
  <c r="Y1843" i="8"/>
  <c r="T1844" i="8"/>
  <c r="X1844" i="8"/>
  <c r="Y1844" i="8"/>
  <c r="T1845" i="8"/>
  <c r="X1845" i="8"/>
  <c r="Y1845" i="8"/>
  <c r="T1846" i="8"/>
  <c r="X1846" i="8"/>
  <c r="Y1846" i="8"/>
  <c r="T1847" i="8"/>
  <c r="X1847" i="8"/>
  <c r="Y1847" i="8"/>
  <c r="T1848" i="8"/>
  <c r="X1848" i="8"/>
  <c r="Y1848" i="8"/>
  <c r="T1849" i="8"/>
  <c r="X1849" i="8"/>
  <c r="Y1849" i="8"/>
  <c r="T1850" i="8"/>
  <c r="X1850" i="8"/>
  <c r="Y1850" i="8"/>
  <c r="T1851" i="8"/>
  <c r="X1851" i="8"/>
  <c r="Y1851" i="8"/>
  <c r="T1852" i="8"/>
  <c r="X1852" i="8"/>
  <c r="Y1852" i="8"/>
  <c r="T1853" i="8"/>
  <c r="X1853" i="8"/>
  <c r="Y1853" i="8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X4" i="10"/>
  <c r="V1326" i="8"/>
  <c r="W1326" i="8"/>
  <c r="V1327" i="8"/>
  <c r="W1327" i="8"/>
  <c r="V1328" i="8"/>
  <c r="W1328" i="8"/>
  <c r="V1329" i="8"/>
  <c r="W1329" i="8"/>
  <c r="V1330" i="8"/>
  <c r="W1330" i="8"/>
  <c r="V1331" i="8"/>
  <c r="W1331" i="8"/>
  <c r="V1332" i="8"/>
  <c r="W1332" i="8"/>
  <c r="V1333" i="8"/>
  <c r="W1333" i="8"/>
  <c r="V1334" i="8"/>
  <c r="W1334" i="8"/>
  <c r="V1335" i="8"/>
  <c r="W1335" i="8"/>
  <c r="V1336" i="8"/>
  <c r="W1336" i="8"/>
  <c r="V1337" i="8"/>
  <c r="W1337" i="8"/>
  <c r="V1338" i="8"/>
  <c r="W1338" i="8"/>
  <c r="V1339" i="8"/>
  <c r="W1339" i="8"/>
  <c r="V1340" i="8"/>
  <c r="W1340" i="8"/>
  <c r="V1341" i="8"/>
  <c r="W1341" i="8"/>
  <c r="V1342" i="8"/>
  <c r="W1342" i="8"/>
  <c r="V1343" i="8"/>
  <c r="W1343" i="8"/>
  <c r="V1344" i="8"/>
  <c r="W1344" i="8"/>
  <c r="V1345" i="8"/>
  <c r="W1345" i="8"/>
  <c r="V1346" i="8"/>
  <c r="W1346" i="8"/>
  <c r="V1347" i="8"/>
  <c r="W1347" i="8"/>
  <c r="V1348" i="8"/>
  <c r="W1348" i="8"/>
  <c r="V1349" i="8"/>
  <c r="W1349" i="8"/>
  <c r="V1350" i="8"/>
  <c r="W1350" i="8"/>
  <c r="V1351" i="8"/>
  <c r="W1351" i="8"/>
  <c r="V1352" i="8"/>
  <c r="W1352" i="8"/>
  <c r="V1353" i="8"/>
  <c r="W1353" i="8"/>
  <c r="V1354" i="8"/>
  <c r="W1354" i="8"/>
  <c r="V1355" i="8"/>
  <c r="W1355" i="8"/>
  <c r="V1356" i="8"/>
  <c r="W1356" i="8"/>
  <c r="V1357" i="8"/>
  <c r="W1357" i="8"/>
  <c r="V1358" i="8"/>
  <c r="W1358" i="8"/>
  <c r="V1359" i="8"/>
  <c r="W1359" i="8"/>
  <c r="V1360" i="8"/>
  <c r="W1360" i="8"/>
  <c r="V1361" i="8"/>
  <c r="W1361" i="8"/>
  <c r="V1362" i="8"/>
  <c r="W1362" i="8"/>
  <c r="V1363" i="8"/>
  <c r="W1363" i="8"/>
  <c r="V1364" i="8"/>
  <c r="W1364" i="8"/>
  <c r="V1365" i="8"/>
  <c r="W1365" i="8"/>
  <c r="V1366" i="8"/>
  <c r="W1366" i="8"/>
  <c r="V1367" i="8"/>
  <c r="W1367" i="8"/>
  <c r="V1368" i="8"/>
  <c r="W1368" i="8"/>
  <c r="V1369" i="8"/>
  <c r="W1369" i="8"/>
  <c r="V1370" i="8"/>
  <c r="W1370" i="8"/>
  <c r="V1371" i="8"/>
  <c r="W1371" i="8"/>
  <c r="V1372" i="8"/>
  <c r="W1372" i="8"/>
  <c r="V1373" i="8"/>
  <c r="W1373" i="8"/>
  <c r="V1374" i="8"/>
  <c r="W1374" i="8"/>
  <c r="V1375" i="8"/>
  <c r="W1375" i="8"/>
  <c r="V1376" i="8"/>
  <c r="W1376" i="8"/>
  <c r="V1377" i="8"/>
  <c r="W1377" i="8"/>
  <c r="V1378" i="8"/>
  <c r="W1378" i="8"/>
  <c r="V1379" i="8"/>
  <c r="W1379" i="8"/>
  <c r="V1380" i="8"/>
  <c r="W1380" i="8"/>
  <c r="V1381" i="8"/>
  <c r="W1381" i="8"/>
  <c r="V1382" i="8"/>
  <c r="W1382" i="8"/>
  <c r="V1383" i="8"/>
  <c r="W1383" i="8"/>
  <c r="V1384" i="8"/>
  <c r="W1384" i="8"/>
  <c r="V1385" i="8"/>
  <c r="W1385" i="8"/>
  <c r="V1386" i="8"/>
  <c r="W1386" i="8"/>
  <c r="V1387" i="8"/>
  <c r="W1387" i="8"/>
  <c r="V1388" i="8"/>
  <c r="W1388" i="8"/>
  <c r="V1389" i="8"/>
  <c r="W1389" i="8"/>
  <c r="V1390" i="8"/>
  <c r="W1390" i="8"/>
  <c r="V1391" i="8"/>
  <c r="W1391" i="8"/>
  <c r="V1392" i="8"/>
  <c r="W1392" i="8"/>
  <c r="V1393" i="8"/>
  <c r="W1393" i="8"/>
  <c r="V1394" i="8"/>
  <c r="W1394" i="8"/>
  <c r="V1395" i="8"/>
  <c r="W1395" i="8"/>
  <c r="V1396" i="8"/>
  <c r="W1396" i="8"/>
  <c r="V1397" i="8"/>
  <c r="W1397" i="8"/>
  <c r="V1398" i="8"/>
  <c r="W1398" i="8"/>
  <c r="V1399" i="8"/>
  <c r="W1399" i="8"/>
  <c r="V1400" i="8"/>
  <c r="W1400" i="8"/>
  <c r="V1401" i="8"/>
  <c r="W1401" i="8"/>
  <c r="V1402" i="8"/>
  <c r="W1402" i="8"/>
  <c r="V1403" i="8"/>
  <c r="W1403" i="8"/>
  <c r="V1404" i="8"/>
  <c r="W1404" i="8"/>
  <c r="V1405" i="8"/>
  <c r="W1405" i="8"/>
  <c r="V1406" i="8"/>
  <c r="W1406" i="8"/>
  <c r="V1407" i="8"/>
  <c r="W1407" i="8"/>
  <c r="V1408" i="8"/>
  <c r="W1408" i="8"/>
  <c r="V1409" i="8"/>
  <c r="W1409" i="8"/>
  <c r="V1410" i="8"/>
  <c r="W1410" i="8"/>
  <c r="V1411" i="8"/>
  <c r="W1411" i="8"/>
  <c r="V1412" i="8"/>
  <c r="W1412" i="8"/>
  <c r="V1413" i="8"/>
  <c r="W1413" i="8"/>
  <c r="V1414" i="8"/>
  <c r="W1414" i="8"/>
  <c r="V1415" i="8"/>
  <c r="W1415" i="8"/>
  <c r="V1416" i="8"/>
  <c r="W1416" i="8"/>
  <c r="V1417" i="8"/>
  <c r="W1417" i="8"/>
  <c r="V1418" i="8"/>
  <c r="W1418" i="8"/>
  <c r="V1419" i="8"/>
  <c r="W1419" i="8"/>
  <c r="V1420" i="8"/>
  <c r="W1420" i="8"/>
  <c r="V1421" i="8"/>
  <c r="W1421" i="8"/>
  <c r="V1422" i="8"/>
  <c r="W1422" i="8"/>
  <c r="V1423" i="8"/>
  <c r="W1423" i="8"/>
  <c r="V1424" i="8"/>
  <c r="W1424" i="8"/>
  <c r="V1425" i="8"/>
  <c r="W1425" i="8"/>
  <c r="V1426" i="8"/>
  <c r="W1426" i="8"/>
  <c r="V1427" i="8"/>
  <c r="W1427" i="8"/>
  <c r="V1428" i="8"/>
  <c r="W1428" i="8"/>
  <c r="V1429" i="8"/>
  <c r="W1429" i="8"/>
  <c r="V1430" i="8"/>
  <c r="W1430" i="8"/>
  <c r="V1431" i="8"/>
  <c r="W1431" i="8"/>
  <c r="V1432" i="8"/>
  <c r="W1432" i="8"/>
  <c r="V1433" i="8"/>
  <c r="W1433" i="8"/>
  <c r="V1434" i="8"/>
  <c r="W1434" i="8"/>
  <c r="V1435" i="8"/>
  <c r="W1435" i="8"/>
  <c r="V1436" i="8"/>
  <c r="W1436" i="8"/>
  <c r="V1437" i="8"/>
  <c r="W1437" i="8"/>
  <c r="V1438" i="8"/>
  <c r="W1438" i="8"/>
  <c r="V1439" i="8"/>
  <c r="W1439" i="8"/>
  <c r="V1440" i="8"/>
  <c r="W1440" i="8"/>
  <c r="V1441" i="8"/>
  <c r="W1441" i="8"/>
  <c r="V1442" i="8"/>
  <c r="W1442" i="8"/>
  <c r="V1443" i="8"/>
  <c r="W1443" i="8"/>
  <c r="V1444" i="8"/>
  <c r="W1444" i="8"/>
  <c r="V1445" i="8"/>
  <c r="W1445" i="8"/>
  <c r="V1446" i="8"/>
  <c r="W1446" i="8"/>
  <c r="V1447" i="8"/>
  <c r="W1447" i="8"/>
  <c r="V1448" i="8"/>
  <c r="W1448" i="8"/>
  <c r="V1449" i="8"/>
  <c r="W1449" i="8"/>
  <c r="V1450" i="8"/>
  <c r="W1450" i="8"/>
  <c r="V1451" i="8"/>
  <c r="W1451" i="8"/>
  <c r="V1452" i="8"/>
  <c r="W1452" i="8"/>
  <c r="V1453" i="8"/>
  <c r="W1453" i="8"/>
  <c r="V1454" i="8"/>
  <c r="W1454" i="8"/>
  <c r="V1455" i="8"/>
  <c r="W1455" i="8"/>
  <c r="V1456" i="8"/>
  <c r="W1456" i="8"/>
  <c r="V1457" i="8"/>
  <c r="W1457" i="8"/>
  <c r="V1458" i="8"/>
  <c r="W1458" i="8"/>
  <c r="V1459" i="8"/>
  <c r="W1459" i="8"/>
  <c r="V1460" i="8"/>
  <c r="W1460" i="8"/>
  <c r="V1461" i="8"/>
  <c r="W1461" i="8"/>
  <c r="V1462" i="8"/>
  <c r="W1462" i="8"/>
  <c r="V1463" i="8"/>
  <c r="W1463" i="8"/>
  <c r="V1464" i="8"/>
  <c r="W1464" i="8"/>
  <c r="V1465" i="8"/>
  <c r="W1465" i="8"/>
  <c r="V1466" i="8"/>
  <c r="W1466" i="8"/>
  <c r="V1467" i="8"/>
  <c r="W1467" i="8"/>
  <c r="V1468" i="8"/>
  <c r="W1468" i="8"/>
  <c r="V1469" i="8"/>
  <c r="W1469" i="8"/>
  <c r="V1470" i="8"/>
  <c r="W1470" i="8"/>
  <c r="V1471" i="8"/>
  <c r="W1471" i="8"/>
  <c r="V1472" i="8"/>
  <c r="W1472" i="8"/>
  <c r="V1473" i="8"/>
  <c r="W1473" i="8"/>
  <c r="V1474" i="8"/>
  <c r="W1474" i="8"/>
  <c r="V1475" i="8"/>
  <c r="W1475" i="8"/>
  <c r="V1476" i="8"/>
  <c r="W1476" i="8"/>
  <c r="V1477" i="8"/>
  <c r="W1477" i="8"/>
  <c r="V1478" i="8"/>
  <c r="W1478" i="8"/>
  <c r="V1479" i="8"/>
  <c r="W1479" i="8"/>
  <c r="V1480" i="8"/>
  <c r="W1480" i="8"/>
  <c r="V1481" i="8"/>
  <c r="W1481" i="8"/>
  <c r="V1482" i="8"/>
  <c r="W1482" i="8"/>
  <c r="V1483" i="8"/>
  <c r="W1483" i="8"/>
  <c r="V1484" i="8"/>
  <c r="W1484" i="8"/>
  <c r="V1485" i="8"/>
  <c r="W1485" i="8"/>
  <c r="V1486" i="8"/>
  <c r="W1486" i="8"/>
  <c r="V1487" i="8"/>
  <c r="W1487" i="8"/>
  <c r="V1488" i="8"/>
  <c r="W1488" i="8"/>
  <c r="V1489" i="8"/>
  <c r="W1489" i="8"/>
  <c r="V1490" i="8"/>
  <c r="W1490" i="8"/>
  <c r="V1491" i="8"/>
  <c r="W1491" i="8"/>
  <c r="V1492" i="8"/>
  <c r="W1492" i="8"/>
  <c r="V1493" i="8"/>
  <c r="W1493" i="8"/>
  <c r="V1494" i="8"/>
  <c r="W1494" i="8"/>
  <c r="V1495" i="8"/>
  <c r="W1495" i="8"/>
  <c r="V1496" i="8"/>
  <c r="W1496" i="8"/>
  <c r="V1497" i="8"/>
  <c r="W1497" i="8"/>
  <c r="V1498" i="8"/>
  <c r="W1498" i="8"/>
  <c r="V1499" i="8"/>
  <c r="W1499" i="8"/>
  <c r="V1500" i="8"/>
  <c r="W1500" i="8"/>
  <c r="V1501" i="8"/>
  <c r="W1501" i="8"/>
  <c r="V1502" i="8"/>
  <c r="W1502" i="8"/>
  <c r="V1503" i="8"/>
  <c r="W1503" i="8"/>
  <c r="V1504" i="8"/>
  <c r="W1504" i="8"/>
  <c r="V1505" i="8"/>
  <c r="W1505" i="8"/>
  <c r="V1506" i="8"/>
  <c r="W1506" i="8"/>
  <c r="V1507" i="8"/>
  <c r="W1507" i="8"/>
  <c r="V1508" i="8"/>
  <c r="W1508" i="8"/>
  <c r="V1509" i="8"/>
  <c r="W1509" i="8"/>
  <c r="V1510" i="8"/>
  <c r="W1510" i="8"/>
  <c r="V1511" i="8"/>
  <c r="W1511" i="8"/>
  <c r="V1512" i="8"/>
  <c r="W1512" i="8"/>
  <c r="V1513" i="8"/>
  <c r="W1513" i="8"/>
  <c r="V1514" i="8"/>
  <c r="W1514" i="8"/>
  <c r="V1515" i="8"/>
  <c r="W1515" i="8"/>
  <c r="V1516" i="8"/>
  <c r="W1516" i="8"/>
  <c r="V1517" i="8"/>
  <c r="W1517" i="8"/>
  <c r="V1518" i="8"/>
  <c r="W1518" i="8"/>
  <c r="V1519" i="8"/>
  <c r="W1519" i="8"/>
  <c r="V1520" i="8"/>
  <c r="W1520" i="8"/>
  <c r="V1521" i="8"/>
  <c r="W1521" i="8"/>
  <c r="V1522" i="8"/>
  <c r="W1522" i="8"/>
  <c r="V1523" i="8"/>
  <c r="W1523" i="8"/>
  <c r="V1524" i="8"/>
  <c r="W1524" i="8"/>
  <c r="V1525" i="8"/>
  <c r="W1525" i="8"/>
  <c r="V1526" i="8"/>
  <c r="W1526" i="8"/>
  <c r="V1527" i="8"/>
  <c r="W1527" i="8"/>
  <c r="V1528" i="8"/>
  <c r="W1528" i="8"/>
  <c r="V1529" i="8"/>
  <c r="W1529" i="8"/>
  <c r="V1530" i="8"/>
  <c r="W1530" i="8"/>
  <c r="V1531" i="8"/>
  <c r="W1531" i="8"/>
  <c r="V1532" i="8"/>
  <c r="W1532" i="8"/>
  <c r="V1533" i="8"/>
  <c r="W1533" i="8"/>
  <c r="V1534" i="8"/>
  <c r="W1534" i="8"/>
  <c r="V1535" i="8"/>
  <c r="W1535" i="8"/>
  <c r="V1536" i="8"/>
  <c r="W1536" i="8"/>
  <c r="V1537" i="8"/>
  <c r="W1537" i="8"/>
  <c r="V1538" i="8"/>
  <c r="W1538" i="8"/>
  <c r="V1539" i="8"/>
  <c r="W1539" i="8"/>
  <c r="V1540" i="8"/>
  <c r="W1540" i="8"/>
  <c r="V1541" i="8"/>
  <c r="W1541" i="8"/>
  <c r="V1542" i="8"/>
  <c r="W1542" i="8"/>
  <c r="V1543" i="8"/>
  <c r="W1543" i="8"/>
  <c r="V1544" i="8"/>
  <c r="W1544" i="8"/>
  <c r="V1545" i="8"/>
  <c r="W1545" i="8"/>
  <c r="V1546" i="8"/>
  <c r="W1546" i="8"/>
  <c r="V1547" i="8"/>
  <c r="W1547" i="8"/>
  <c r="V1548" i="8"/>
  <c r="W1548" i="8"/>
  <c r="V1549" i="8"/>
  <c r="W1549" i="8"/>
  <c r="V1550" i="8"/>
  <c r="W1550" i="8"/>
  <c r="V1551" i="8"/>
  <c r="W1551" i="8"/>
  <c r="V1552" i="8"/>
  <c r="W1552" i="8"/>
  <c r="V1553" i="8"/>
  <c r="W1553" i="8"/>
  <c r="V1554" i="8"/>
  <c r="W1554" i="8"/>
  <c r="V1555" i="8"/>
  <c r="W1555" i="8"/>
  <c r="V1556" i="8"/>
  <c r="W1556" i="8"/>
  <c r="V1557" i="8"/>
  <c r="W1557" i="8"/>
  <c r="V1558" i="8"/>
  <c r="W1558" i="8"/>
  <c r="V1559" i="8"/>
  <c r="W1559" i="8"/>
  <c r="V1560" i="8"/>
  <c r="W1560" i="8"/>
  <c r="V1561" i="8"/>
  <c r="W1561" i="8"/>
  <c r="V1562" i="8"/>
  <c r="W1562" i="8"/>
  <c r="V1563" i="8"/>
  <c r="W1563" i="8"/>
  <c r="V1564" i="8"/>
  <c r="W1564" i="8"/>
  <c r="V1565" i="8"/>
  <c r="W1565" i="8"/>
  <c r="V1566" i="8"/>
  <c r="W1566" i="8"/>
  <c r="V1567" i="8"/>
  <c r="W1567" i="8"/>
  <c r="V1568" i="8"/>
  <c r="W1568" i="8"/>
  <c r="V1569" i="8"/>
  <c r="W1569" i="8"/>
  <c r="V1570" i="8"/>
  <c r="W1570" i="8"/>
  <c r="V1571" i="8"/>
  <c r="W1571" i="8"/>
  <c r="V1572" i="8"/>
  <c r="W1572" i="8"/>
  <c r="V1573" i="8"/>
  <c r="W1573" i="8"/>
  <c r="V1574" i="8"/>
  <c r="W1574" i="8"/>
  <c r="V1575" i="8"/>
  <c r="W1575" i="8"/>
  <c r="V1576" i="8"/>
  <c r="W1576" i="8"/>
  <c r="V1577" i="8"/>
  <c r="W1577" i="8"/>
  <c r="V1578" i="8"/>
  <c r="W1578" i="8"/>
  <c r="V1579" i="8"/>
  <c r="W1579" i="8"/>
  <c r="V1580" i="8"/>
  <c r="W1580" i="8"/>
  <c r="V1581" i="8"/>
  <c r="W1581" i="8"/>
  <c r="V1582" i="8"/>
  <c r="W1582" i="8"/>
  <c r="V1583" i="8"/>
  <c r="W1583" i="8"/>
  <c r="V1584" i="8"/>
  <c r="W1584" i="8"/>
  <c r="V1585" i="8"/>
  <c r="W1585" i="8"/>
  <c r="V1586" i="8"/>
  <c r="W1586" i="8"/>
  <c r="V1587" i="8"/>
  <c r="W1587" i="8"/>
  <c r="V1588" i="8"/>
  <c r="W1588" i="8"/>
  <c r="V1589" i="8"/>
  <c r="W1589" i="8"/>
  <c r="V1590" i="8"/>
  <c r="W1590" i="8"/>
  <c r="V1591" i="8"/>
  <c r="W1591" i="8"/>
  <c r="V1592" i="8"/>
  <c r="W1592" i="8"/>
  <c r="V1593" i="8"/>
  <c r="W1593" i="8"/>
  <c r="V1594" i="8"/>
  <c r="W1594" i="8"/>
  <c r="V1595" i="8"/>
  <c r="W1595" i="8"/>
  <c r="V1596" i="8"/>
  <c r="W1596" i="8"/>
  <c r="V1597" i="8"/>
  <c r="W1597" i="8"/>
  <c r="V1598" i="8"/>
  <c r="W1598" i="8"/>
  <c r="V1599" i="8"/>
  <c r="W1599" i="8"/>
  <c r="V1600" i="8"/>
  <c r="W1600" i="8"/>
  <c r="V1601" i="8"/>
  <c r="W1601" i="8"/>
  <c r="V1602" i="8"/>
  <c r="W1602" i="8"/>
  <c r="V1603" i="8"/>
  <c r="W1603" i="8"/>
  <c r="V1604" i="8"/>
  <c r="W1604" i="8"/>
  <c r="V1605" i="8"/>
  <c r="W1605" i="8"/>
  <c r="V1606" i="8"/>
  <c r="W1606" i="8"/>
  <c r="V1607" i="8"/>
  <c r="W1607" i="8"/>
  <c r="V1608" i="8"/>
  <c r="W1608" i="8"/>
  <c r="V1609" i="8"/>
  <c r="W1609" i="8"/>
  <c r="V1610" i="8"/>
  <c r="W1610" i="8"/>
  <c r="V1611" i="8"/>
  <c r="W1611" i="8"/>
  <c r="V1612" i="8"/>
  <c r="W1612" i="8"/>
  <c r="V1613" i="8"/>
  <c r="W1613" i="8"/>
  <c r="V1614" i="8"/>
  <c r="W1614" i="8"/>
  <c r="V1615" i="8"/>
  <c r="W1615" i="8"/>
  <c r="V1616" i="8"/>
  <c r="W1616" i="8"/>
  <c r="V1617" i="8"/>
  <c r="W1617" i="8"/>
  <c r="V1618" i="8"/>
  <c r="W1618" i="8"/>
  <c r="V1619" i="8"/>
  <c r="W1619" i="8"/>
  <c r="V1620" i="8"/>
  <c r="W1620" i="8"/>
  <c r="V1621" i="8"/>
  <c r="W1621" i="8"/>
  <c r="V1622" i="8"/>
  <c r="W1622" i="8"/>
  <c r="V1623" i="8"/>
  <c r="W1623" i="8"/>
  <c r="V1624" i="8"/>
  <c r="W1624" i="8"/>
  <c r="V1625" i="8"/>
  <c r="W1625" i="8"/>
  <c r="V1626" i="8"/>
  <c r="W1626" i="8"/>
  <c r="V1627" i="8"/>
  <c r="W1627" i="8"/>
  <c r="V1628" i="8"/>
  <c r="W1628" i="8"/>
  <c r="V1629" i="8"/>
  <c r="W1629" i="8"/>
  <c r="V1630" i="8"/>
  <c r="W1630" i="8"/>
  <c r="V1631" i="8"/>
  <c r="W1631" i="8"/>
  <c r="V1632" i="8"/>
  <c r="W1632" i="8"/>
  <c r="V1633" i="8"/>
  <c r="W1633" i="8"/>
  <c r="V1634" i="8"/>
  <c r="W1634" i="8"/>
  <c r="V1635" i="8"/>
  <c r="W1635" i="8"/>
  <c r="V1636" i="8"/>
  <c r="W1636" i="8"/>
  <c r="V1637" i="8"/>
  <c r="W1637" i="8"/>
  <c r="V1638" i="8"/>
  <c r="W1638" i="8"/>
  <c r="V1639" i="8"/>
  <c r="W1639" i="8"/>
  <c r="V1640" i="8"/>
  <c r="W1640" i="8"/>
  <c r="V1641" i="8"/>
  <c r="W1641" i="8"/>
  <c r="V1642" i="8"/>
  <c r="W1642" i="8"/>
  <c r="V1643" i="8"/>
  <c r="W1643" i="8"/>
  <c r="V1644" i="8"/>
  <c r="W1644" i="8"/>
  <c r="V1645" i="8"/>
  <c r="W1645" i="8"/>
  <c r="V1646" i="8"/>
  <c r="W1646" i="8"/>
  <c r="V1647" i="8"/>
  <c r="W1647" i="8"/>
  <c r="V1648" i="8"/>
  <c r="W1648" i="8"/>
  <c r="V1649" i="8"/>
  <c r="W1649" i="8"/>
  <c r="V1650" i="8"/>
  <c r="W1650" i="8"/>
  <c r="V1651" i="8"/>
  <c r="W1651" i="8"/>
  <c r="V1652" i="8"/>
  <c r="W1652" i="8"/>
  <c r="V1653" i="8"/>
  <c r="W1653" i="8"/>
  <c r="V1654" i="8"/>
  <c r="W1654" i="8"/>
  <c r="V1655" i="8"/>
  <c r="W1655" i="8"/>
  <c r="V1656" i="8"/>
  <c r="W1656" i="8"/>
  <c r="V1657" i="8"/>
  <c r="W1657" i="8"/>
  <c r="V1658" i="8"/>
  <c r="W1658" i="8"/>
  <c r="V1659" i="8"/>
  <c r="W1659" i="8"/>
  <c r="V1660" i="8"/>
  <c r="W1660" i="8"/>
  <c r="V1661" i="8"/>
  <c r="W1661" i="8"/>
  <c r="V1662" i="8"/>
  <c r="W1662" i="8"/>
  <c r="V1663" i="8"/>
  <c r="W1663" i="8"/>
  <c r="V1664" i="8"/>
  <c r="W1664" i="8"/>
  <c r="V1665" i="8"/>
  <c r="W1665" i="8"/>
  <c r="V1666" i="8"/>
  <c r="W1666" i="8"/>
  <c r="V1667" i="8"/>
  <c r="W1667" i="8"/>
  <c r="V1668" i="8"/>
  <c r="W1668" i="8"/>
  <c r="V1669" i="8"/>
  <c r="W1669" i="8"/>
  <c r="V1670" i="8"/>
  <c r="W1670" i="8"/>
  <c r="V1671" i="8"/>
  <c r="W1671" i="8"/>
  <c r="V1672" i="8"/>
  <c r="W1672" i="8"/>
  <c r="V1673" i="8"/>
  <c r="W1673" i="8"/>
  <c r="V1674" i="8"/>
  <c r="W1674" i="8"/>
  <c r="V1675" i="8"/>
  <c r="W1675" i="8"/>
  <c r="V1676" i="8"/>
  <c r="W1676" i="8"/>
  <c r="V1677" i="8"/>
  <c r="W1677" i="8"/>
  <c r="V1678" i="8"/>
  <c r="W1678" i="8"/>
  <c r="V1679" i="8"/>
  <c r="W1679" i="8"/>
  <c r="V1680" i="8"/>
  <c r="W1680" i="8"/>
  <c r="V1681" i="8"/>
  <c r="W1681" i="8"/>
  <c r="V1682" i="8"/>
  <c r="W1682" i="8"/>
  <c r="V1683" i="8"/>
  <c r="W1683" i="8"/>
  <c r="V1684" i="8"/>
  <c r="W1684" i="8"/>
  <c r="V1685" i="8"/>
  <c r="W1685" i="8"/>
  <c r="V1686" i="8"/>
  <c r="W1686" i="8"/>
  <c r="V1687" i="8"/>
  <c r="W1687" i="8"/>
  <c r="V1688" i="8"/>
  <c r="W1688" i="8"/>
  <c r="V1689" i="8"/>
  <c r="W1689" i="8"/>
  <c r="V1690" i="8"/>
  <c r="W1690" i="8"/>
  <c r="V1691" i="8"/>
  <c r="W1691" i="8"/>
  <c r="V1692" i="8"/>
  <c r="W1692" i="8"/>
  <c r="V1693" i="8"/>
  <c r="W1693" i="8"/>
  <c r="V1694" i="8"/>
  <c r="W1694" i="8"/>
  <c r="V1695" i="8"/>
  <c r="W1695" i="8"/>
  <c r="V1696" i="8"/>
  <c r="W1696" i="8"/>
  <c r="V1697" i="8"/>
  <c r="W1697" i="8"/>
  <c r="V1698" i="8"/>
  <c r="W1698" i="8"/>
  <c r="V1699" i="8"/>
  <c r="W1699" i="8"/>
  <c r="V1700" i="8"/>
  <c r="W1700" i="8"/>
  <c r="V1701" i="8"/>
  <c r="W1701" i="8"/>
  <c r="V1702" i="8"/>
  <c r="W1702" i="8"/>
  <c r="V1703" i="8"/>
  <c r="W1703" i="8"/>
  <c r="V1704" i="8"/>
  <c r="W1704" i="8"/>
  <c r="V1705" i="8"/>
  <c r="W1705" i="8"/>
  <c r="V1706" i="8"/>
  <c r="W1706" i="8"/>
  <c r="V1707" i="8"/>
  <c r="W1707" i="8"/>
  <c r="V1708" i="8"/>
  <c r="W1708" i="8"/>
  <c r="V1709" i="8"/>
  <c r="W1709" i="8"/>
  <c r="V1710" i="8"/>
  <c r="W1710" i="8"/>
  <c r="V1711" i="8"/>
  <c r="W1711" i="8"/>
  <c r="V1712" i="8"/>
  <c r="W1712" i="8"/>
  <c r="V1713" i="8"/>
  <c r="W1713" i="8"/>
  <c r="V1714" i="8"/>
  <c r="W1714" i="8"/>
  <c r="V1715" i="8"/>
  <c r="W1715" i="8"/>
  <c r="V1716" i="8"/>
  <c r="W1716" i="8"/>
  <c r="V1717" i="8"/>
  <c r="W1717" i="8"/>
  <c r="V1718" i="8"/>
  <c r="W1718" i="8"/>
  <c r="V1719" i="8"/>
  <c r="W1719" i="8"/>
  <c r="V1720" i="8"/>
  <c r="W1720" i="8"/>
  <c r="V1721" i="8"/>
  <c r="W1721" i="8"/>
  <c r="V1722" i="8"/>
  <c r="W1722" i="8"/>
  <c r="V1723" i="8"/>
  <c r="W1723" i="8"/>
  <c r="V1724" i="8"/>
  <c r="W1724" i="8"/>
  <c r="V1725" i="8"/>
  <c r="W1725" i="8"/>
  <c r="V1726" i="8"/>
  <c r="W1726" i="8"/>
  <c r="V1727" i="8"/>
  <c r="W1727" i="8"/>
  <c r="V1728" i="8"/>
  <c r="W1728" i="8"/>
  <c r="V1729" i="8"/>
  <c r="W1729" i="8"/>
  <c r="V1730" i="8"/>
  <c r="W1730" i="8"/>
  <c r="V1731" i="8"/>
  <c r="W1731" i="8"/>
  <c r="V1732" i="8"/>
  <c r="W1732" i="8"/>
  <c r="V1733" i="8"/>
  <c r="W1733" i="8"/>
  <c r="V1734" i="8"/>
  <c r="W1734" i="8"/>
  <c r="V1735" i="8"/>
  <c r="W1735" i="8"/>
  <c r="V1736" i="8"/>
  <c r="W1736" i="8"/>
  <c r="V1737" i="8"/>
  <c r="W1737" i="8"/>
  <c r="V1738" i="8"/>
  <c r="W1738" i="8"/>
  <c r="V1739" i="8"/>
  <c r="W1739" i="8"/>
  <c r="V1740" i="8"/>
  <c r="W1740" i="8"/>
  <c r="V1741" i="8"/>
  <c r="W1741" i="8"/>
  <c r="V1742" i="8"/>
  <c r="W1742" i="8"/>
  <c r="V1743" i="8"/>
  <c r="W1743" i="8"/>
  <c r="V1744" i="8"/>
  <c r="W1744" i="8"/>
  <c r="V1745" i="8"/>
  <c r="W1745" i="8"/>
  <c r="V1746" i="8"/>
  <c r="W1746" i="8"/>
  <c r="V1747" i="8"/>
  <c r="W1747" i="8"/>
  <c r="V1748" i="8"/>
  <c r="W1748" i="8"/>
  <c r="V1749" i="8"/>
  <c r="W1749" i="8"/>
  <c r="V1750" i="8"/>
  <c r="W1750" i="8"/>
  <c r="V1751" i="8"/>
  <c r="W1751" i="8"/>
  <c r="V1752" i="8"/>
  <c r="W1752" i="8"/>
  <c r="V1753" i="8"/>
  <c r="W1753" i="8"/>
  <c r="V1754" i="8"/>
  <c r="W1754" i="8"/>
  <c r="V1755" i="8"/>
  <c r="W1755" i="8"/>
  <c r="V1756" i="8"/>
  <c r="W1756" i="8"/>
  <c r="V1757" i="8"/>
  <c r="W1757" i="8"/>
  <c r="V1758" i="8"/>
  <c r="W1758" i="8"/>
  <c r="V1759" i="8"/>
  <c r="W1759" i="8"/>
  <c r="V1760" i="8"/>
  <c r="W1760" i="8"/>
  <c r="V1761" i="8"/>
  <c r="W1761" i="8"/>
  <c r="V1762" i="8"/>
  <c r="W1762" i="8"/>
  <c r="V1763" i="8"/>
  <c r="W1763" i="8"/>
  <c r="V1764" i="8"/>
  <c r="W1764" i="8"/>
  <c r="V1765" i="8"/>
  <c r="W1765" i="8"/>
  <c r="V1766" i="8"/>
  <c r="W1766" i="8"/>
  <c r="V1767" i="8"/>
  <c r="W1767" i="8"/>
  <c r="V1768" i="8"/>
  <c r="W1768" i="8"/>
  <c r="V1769" i="8"/>
  <c r="W1769" i="8"/>
  <c r="V1770" i="8"/>
  <c r="W1770" i="8"/>
  <c r="V1771" i="8"/>
  <c r="W1771" i="8"/>
  <c r="V1772" i="8"/>
  <c r="W1772" i="8"/>
  <c r="V1773" i="8"/>
  <c r="W1773" i="8"/>
  <c r="V1774" i="8"/>
  <c r="W1774" i="8"/>
  <c r="V1775" i="8"/>
  <c r="W1775" i="8"/>
  <c r="V1776" i="8"/>
  <c r="W1776" i="8"/>
  <c r="V1777" i="8"/>
  <c r="W1777" i="8"/>
  <c r="V1778" i="8"/>
  <c r="W1778" i="8"/>
  <c r="V1779" i="8"/>
  <c r="W1779" i="8"/>
  <c r="V1780" i="8"/>
  <c r="W1780" i="8"/>
  <c r="V1781" i="8"/>
  <c r="W1781" i="8"/>
  <c r="V1782" i="8"/>
  <c r="W1782" i="8"/>
  <c r="V1783" i="8"/>
  <c r="W1783" i="8"/>
  <c r="V1784" i="8"/>
  <c r="W1784" i="8"/>
  <c r="V1785" i="8"/>
  <c r="W1785" i="8"/>
  <c r="V1786" i="8"/>
  <c r="W1786" i="8"/>
  <c r="V1787" i="8"/>
  <c r="W1787" i="8"/>
  <c r="V1788" i="8"/>
  <c r="W1788" i="8"/>
  <c r="V1789" i="8"/>
  <c r="W1789" i="8"/>
  <c r="V1790" i="8"/>
  <c r="W1790" i="8"/>
  <c r="V1791" i="8"/>
  <c r="W1791" i="8"/>
  <c r="V1792" i="8"/>
  <c r="W1792" i="8"/>
  <c r="V1793" i="8"/>
  <c r="W1793" i="8"/>
  <c r="V1794" i="8"/>
  <c r="W1794" i="8"/>
  <c r="V1795" i="8"/>
  <c r="W1795" i="8"/>
  <c r="V1796" i="8"/>
  <c r="W1796" i="8"/>
  <c r="V1797" i="8"/>
  <c r="W1797" i="8"/>
  <c r="V1798" i="8"/>
  <c r="W1798" i="8"/>
  <c r="V1799" i="8"/>
  <c r="W1799" i="8"/>
  <c r="V1800" i="8"/>
  <c r="W1800" i="8"/>
  <c r="V1801" i="8"/>
  <c r="W1801" i="8"/>
  <c r="V1802" i="8"/>
  <c r="W1802" i="8"/>
  <c r="V1803" i="8"/>
  <c r="W1803" i="8"/>
  <c r="V1804" i="8"/>
  <c r="W1804" i="8"/>
  <c r="V1805" i="8"/>
  <c r="W1805" i="8"/>
  <c r="V1806" i="8"/>
  <c r="W1806" i="8"/>
  <c r="V1807" i="8"/>
  <c r="W1807" i="8"/>
  <c r="V1808" i="8"/>
  <c r="W1808" i="8"/>
  <c r="V1809" i="8"/>
  <c r="W1809" i="8"/>
  <c r="V1810" i="8"/>
  <c r="W1810" i="8"/>
  <c r="V1811" i="8"/>
  <c r="W1811" i="8"/>
  <c r="V1812" i="8"/>
  <c r="W1812" i="8"/>
  <c r="V1813" i="8"/>
  <c r="W1813" i="8"/>
  <c r="V1814" i="8"/>
  <c r="W1814" i="8"/>
  <c r="V1815" i="8"/>
  <c r="W1815" i="8"/>
  <c r="V1816" i="8"/>
  <c r="W1816" i="8"/>
  <c r="V1817" i="8"/>
  <c r="W1817" i="8"/>
  <c r="V1818" i="8"/>
  <c r="W1818" i="8"/>
  <c r="V1819" i="8"/>
  <c r="W1819" i="8"/>
  <c r="V1820" i="8"/>
  <c r="W1820" i="8"/>
  <c r="V1821" i="8"/>
  <c r="W1821" i="8"/>
  <c r="V1822" i="8"/>
  <c r="W1822" i="8"/>
  <c r="V1823" i="8"/>
  <c r="W1823" i="8"/>
  <c r="V1824" i="8"/>
  <c r="W1824" i="8"/>
  <c r="V1825" i="8"/>
  <c r="W1825" i="8"/>
  <c r="V1826" i="8"/>
  <c r="W1826" i="8"/>
  <c r="V1827" i="8"/>
  <c r="W1827" i="8"/>
  <c r="V1828" i="8"/>
  <c r="W1828" i="8"/>
  <c r="V1829" i="8"/>
  <c r="W1829" i="8"/>
  <c r="V1830" i="8"/>
  <c r="W1830" i="8"/>
  <c r="V1831" i="8"/>
  <c r="W1831" i="8"/>
  <c r="V1832" i="8"/>
  <c r="W1832" i="8"/>
  <c r="V1833" i="8"/>
  <c r="W1833" i="8"/>
  <c r="V1834" i="8"/>
  <c r="W1834" i="8"/>
  <c r="V1835" i="8"/>
  <c r="W1835" i="8"/>
  <c r="V1836" i="8"/>
  <c r="W1836" i="8"/>
  <c r="V1837" i="8"/>
  <c r="W1837" i="8"/>
  <c r="V1838" i="8"/>
  <c r="W1838" i="8"/>
  <c r="V1839" i="8"/>
  <c r="W1839" i="8"/>
  <c r="V1840" i="8"/>
  <c r="W1840" i="8"/>
  <c r="V1841" i="8"/>
  <c r="W1841" i="8"/>
  <c r="V1842" i="8"/>
  <c r="W1842" i="8"/>
  <c r="V1843" i="8"/>
  <c r="W1843" i="8"/>
  <c r="V1844" i="8"/>
  <c r="W1844" i="8"/>
  <c r="V1845" i="8"/>
  <c r="W1845" i="8"/>
  <c r="V1846" i="8"/>
  <c r="W1846" i="8"/>
  <c r="V1847" i="8"/>
  <c r="W1847" i="8"/>
  <c r="V1848" i="8"/>
  <c r="W1848" i="8"/>
  <c r="V1849" i="8"/>
  <c r="W1849" i="8"/>
  <c r="V1850" i="8"/>
  <c r="W1850" i="8"/>
  <c r="V1851" i="8"/>
  <c r="W1851" i="8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C4" i="10"/>
  <c r="V1852" i="8"/>
  <c r="V1853" i="8"/>
  <c r="T1854" i="8"/>
  <c r="V1854" i="8"/>
  <c r="T1855" i="8"/>
  <c r="V1855" i="8"/>
  <c r="T1856" i="8"/>
  <c r="V1856" i="8"/>
  <c r="T1857" i="8"/>
  <c r="V1857" i="8"/>
  <c r="T1858" i="8"/>
  <c r="V1858" i="8"/>
  <c r="T1859" i="8"/>
  <c r="V1859" i="8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T362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T364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T370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T371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T377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T378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T385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T387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T388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T393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T396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T397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T402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T403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T404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T405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T414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S418" i="10"/>
  <c r="T418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T421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T432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T436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T438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T439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T453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T454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T457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T462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T466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T471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T473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T474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T475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T477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T479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T485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T486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T487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T488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T490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T491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S497" i="10"/>
  <c r="T497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S498" i="10"/>
  <c r="T498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T499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T502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T504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S505" i="10"/>
  <c r="T505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S506" i="10"/>
  <c r="T506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T507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T510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S513" i="10"/>
  <c r="T513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S514" i="10"/>
  <c r="T514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T515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T517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T518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T519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R521" i="10"/>
  <c r="S521" i="10"/>
  <c r="T521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S522" i="10"/>
  <c r="T522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T523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T524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T526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S528" i="10"/>
  <c r="T528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S529" i="10"/>
  <c r="T529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S530" i="10"/>
  <c r="T530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T531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S533" i="10"/>
  <c r="T533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S534" i="10"/>
  <c r="T534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S537" i="10"/>
  <c r="T537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S538" i="10"/>
  <c r="T538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S539" i="10"/>
  <c r="T539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T544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S545" i="10"/>
  <c r="T545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S546" i="10"/>
  <c r="T546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T547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S553" i="10"/>
  <c r="T553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S554" i="10"/>
  <c r="T554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T555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T556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S561" i="10"/>
  <c r="T561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S562" i="10"/>
  <c r="T562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T563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T568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S569" i="10"/>
  <c r="T569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S570" i="10"/>
  <c r="T570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T571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T574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S577" i="10"/>
  <c r="T577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S578" i="10"/>
  <c r="T578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T579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S580" i="10"/>
  <c r="T580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S581" i="10"/>
  <c r="T581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S582" i="10"/>
  <c r="T582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S583" i="10"/>
  <c r="T583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S584" i="10"/>
  <c r="T584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R585" i="10"/>
  <c r="S585" i="10"/>
  <c r="T585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S586" i="10"/>
  <c r="T586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S587" i="10"/>
  <c r="T587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S588" i="10"/>
  <c r="T588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S589" i="10"/>
  <c r="T589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S590" i="10"/>
  <c r="T590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S591" i="10"/>
  <c r="T591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S592" i="10"/>
  <c r="T592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R593" i="10"/>
  <c r="S593" i="10"/>
  <c r="T593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R594" i="10"/>
  <c r="S594" i="10"/>
  <c r="T594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S595" i="10"/>
  <c r="T595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R596" i="10"/>
  <c r="S596" i="10"/>
  <c r="T596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S597" i="10"/>
  <c r="T597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S598" i="10"/>
  <c r="T598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S599" i="10"/>
  <c r="T599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S600" i="10"/>
  <c r="T600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R601" i="10"/>
  <c r="S601" i="10"/>
  <c r="T601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S602" i="10"/>
  <c r="T602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S603" i="10"/>
  <c r="T603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S604" i="10"/>
  <c r="T604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S605" i="10"/>
  <c r="T605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S606" i="10"/>
  <c r="T606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S607" i="10"/>
  <c r="T607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S608" i="10"/>
  <c r="T608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R609" i="10"/>
  <c r="S609" i="10"/>
  <c r="T609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S610" i="10"/>
  <c r="T610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S611" i="10"/>
  <c r="T611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R612" i="10"/>
  <c r="S612" i="10"/>
  <c r="T612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S613" i="10"/>
  <c r="T613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S614" i="10"/>
  <c r="T614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S615" i="10"/>
  <c r="T615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S616" i="10"/>
  <c r="T616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R617" i="10"/>
  <c r="S617" i="10"/>
  <c r="T617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S618" i="10"/>
  <c r="T618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S619" i="10"/>
  <c r="T619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S620" i="10"/>
  <c r="T620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S621" i="10"/>
  <c r="T621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S622" i="10"/>
  <c r="T622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S623" i="10"/>
  <c r="T623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S624" i="10"/>
  <c r="T624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R625" i="10"/>
  <c r="S625" i="10"/>
  <c r="T625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S626" i="10"/>
  <c r="T626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Q627" i="10"/>
  <c r="R627" i="10"/>
  <c r="S627" i="10"/>
  <c r="T627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S628" i="10"/>
  <c r="T628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S629" i="10"/>
  <c r="T629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S630" i="10"/>
  <c r="T630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S631" i="10"/>
  <c r="T631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S632" i="10"/>
  <c r="T632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R633" i="10"/>
  <c r="S633" i="10"/>
  <c r="T633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R634" i="10"/>
  <c r="S634" i="10"/>
  <c r="T634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S635" i="10"/>
  <c r="T635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S636" i="10"/>
  <c r="T636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S637" i="10"/>
  <c r="T637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S638" i="10"/>
  <c r="T638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S639" i="10"/>
  <c r="T639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S640" i="10"/>
  <c r="T640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R641" i="10"/>
  <c r="S641" i="10"/>
  <c r="T641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S642" i="10"/>
  <c r="T642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S643" i="10"/>
  <c r="T643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R644" i="10"/>
  <c r="S644" i="10"/>
  <c r="T644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Q645" i="10"/>
  <c r="R645" i="10"/>
  <c r="S645" i="10"/>
  <c r="T645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S646" i="10"/>
  <c r="T646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S647" i="10"/>
  <c r="T647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S648" i="10"/>
  <c r="T648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R649" i="10"/>
  <c r="S649" i="10"/>
  <c r="T649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S650" i="10"/>
  <c r="T650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S651" i="10"/>
  <c r="T651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S652" i="10"/>
  <c r="T652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S653" i="10"/>
  <c r="T653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S654" i="10"/>
  <c r="T654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S655" i="10"/>
  <c r="T655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S656" i="10"/>
  <c r="T656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S657" i="10"/>
  <c r="T657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S658" i="10"/>
  <c r="T658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S659" i="10"/>
  <c r="T659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S660" i="10"/>
  <c r="T660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S661" i="10"/>
  <c r="T661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S662" i="10"/>
  <c r="T662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S663" i="10"/>
  <c r="T663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S664" i="10"/>
  <c r="T664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R665" i="10"/>
  <c r="S665" i="10"/>
  <c r="T665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S666" i="10"/>
  <c r="T666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S667" i="10"/>
  <c r="T667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S668" i="10"/>
  <c r="T668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S669" i="10"/>
  <c r="T669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S670" i="10"/>
  <c r="T670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S671" i="10"/>
  <c r="T671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S672" i="10"/>
  <c r="T672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R673" i="10"/>
  <c r="S673" i="10"/>
  <c r="T673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S674" i="10"/>
  <c r="T674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S675" i="10"/>
  <c r="T675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S676" i="10"/>
  <c r="T676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S677" i="10"/>
  <c r="T677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S678" i="10"/>
  <c r="T678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S679" i="10"/>
  <c r="T679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S680" i="10"/>
  <c r="T680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R681" i="10"/>
  <c r="S681" i="10"/>
  <c r="T681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S682" i="10"/>
  <c r="T682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Q683" i="10"/>
  <c r="R683" i="10"/>
  <c r="S683" i="10"/>
  <c r="T683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S684" i="10"/>
  <c r="T684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S685" i="10"/>
  <c r="T685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S686" i="10"/>
  <c r="T686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S687" i="10"/>
  <c r="T687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S688" i="10"/>
  <c r="T688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R689" i="10"/>
  <c r="S689" i="10"/>
  <c r="T689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S690" i="10"/>
  <c r="T690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Q691" i="10"/>
  <c r="R691" i="10"/>
  <c r="S691" i="10"/>
  <c r="T691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R692" i="10"/>
  <c r="S692" i="10"/>
  <c r="T692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Q693" i="10"/>
  <c r="R693" i="10"/>
  <c r="S693" i="10"/>
  <c r="T693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R694" i="10"/>
  <c r="S694" i="10"/>
  <c r="T694" i="10"/>
  <c r="D695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Q695" i="10"/>
  <c r="R695" i="10"/>
  <c r="S695" i="10"/>
  <c r="T695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S696" i="10"/>
  <c r="T696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Q697" i="10"/>
  <c r="R697" i="10"/>
  <c r="S697" i="10"/>
  <c r="T697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R698" i="10"/>
  <c r="S698" i="10"/>
  <c r="T698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Q699" i="10"/>
  <c r="R699" i="10"/>
  <c r="S699" i="10"/>
  <c r="T699" i="10"/>
  <c r="D700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R700" i="10"/>
  <c r="S700" i="10"/>
  <c r="T700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Q701" i="10"/>
  <c r="R701" i="10"/>
  <c r="S701" i="10"/>
  <c r="T701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R702" i="10"/>
  <c r="S702" i="10"/>
  <c r="T702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Q703" i="10"/>
  <c r="R703" i="10"/>
  <c r="S703" i="10"/>
  <c r="T703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R704" i="10"/>
  <c r="S704" i="10"/>
  <c r="T704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Q705" i="10"/>
  <c r="R705" i="10"/>
  <c r="S705" i="10"/>
  <c r="T705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R706" i="10"/>
  <c r="S706" i="10"/>
  <c r="T706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Q707" i="10"/>
  <c r="R707" i="10"/>
  <c r="S707" i="10"/>
  <c r="T707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R708" i="10"/>
  <c r="S708" i="10"/>
  <c r="T708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Q709" i="10"/>
  <c r="R709" i="10"/>
  <c r="S709" i="10"/>
  <c r="T709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R710" i="10"/>
  <c r="S710" i="10"/>
  <c r="T710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Q711" i="10"/>
  <c r="R711" i="10"/>
  <c r="S711" i="10"/>
  <c r="T711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R712" i="10"/>
  <c r="S712" i="10"/>
  <c r="T712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Q713" i="10"/>
  <c r="R713" i="10"/>
  <c r="S713" i="10"/>
  <c r="T713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R714" i="10"/>
  <c r="S714" i="10"/>
  <c r="T714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Q715" i="10"/>
  <c r="R715" i="10"/>
  <c r="S715" i="10"/>
  <c r="T715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R716" i="10"/>
  <c r="S716" i="10"/>
  <c r="T716" i="10"/>
  <c r="D717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Q717" i="10"/>
  <c r="R717" i="10"/>
  <c r="S717" i="10"/>
  <c r="T717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R718" i="10"/>
  <c r="S718" i="10"/>
  <c r="T718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Q719" i="10"/>
  <c r="R719" i="10"/>
  <c r="S719" i="10"/>
  <c r="T719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R720" i="10"/>
  <c r="S720" i="10"/>
  <c r="T720" i="10"/>
  <c r="D721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Q721" i="10"/>
  <c r="R721" i="10"/>
  <c r="S721" i="10"/>
  <c r="T721" i="10"/>
  <c r="D722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R722" i="10"/>
  <c r="S722" i="10"/>
  <c r="T722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Q723" i="10"/>
  <c r="R723" i="10"/>
  <c r="S723" i="10"/>
  <c r="T723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R724" i="10"/>
  <c r="S724" i="10"/>
  <c r="T724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Q725" i="10"/>
  <c r="R725" i="10"/>
  <c r="S725" i="10"/>
  <c r="T725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R726" i="10"/>
  <c r="S726" i="10"/>
  <c r="T726" i="10"/>
  <c r="D727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Q727" i="10"/>
  <c r="R727" i="10"/>
  <c r="S727" i="10"/>
  <c r="T727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R728" i="10"/>
  <c r="S728" i="10"/>
  <c r="T728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Q729" i="10"/>
  <c r="R729" i="10"/>
  <c r="S729" i="10"/>
  <c r="T729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R730" i="10"/>
  <c r="S730" i="10"/>
  <c r="T730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Q731" i="10"/>
  <c r="R731" i="10"/>
  <c r="S731" i="10"/>
  <c r="T731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R732" i="10"/>
  <c r="S732" i="10"/>
  <c r="T732" i="10"/>
  <c r="D733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Q733" i="10"/>
  <c r="R733" i="10"/>
  <c r="S733" i="10"/>
  <c r="T733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R734" i="10"/>
  <c r="S734" i="10"/>
  <c r="T734" i="10"/>
  <c r="D735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Q735" i="10"/>
  <c r="R735" i="10"/>
  <c r="S735" i="10"/>
  <c r="T735" i="10"/>
  <c r="D736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R736" i="10"/>
  <c r="S736" i="10"/>
  <c r="T736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Q737" i="10"/>
  <c r="R737" i="10"/>
  <c r="S737" i="10"/>
  <c r="T737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R738" i="10"/>
  <c r="S738" i="10"/>
  <c r="T738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Q739" i="10"/>
  <c r="R739" i="10"/>
  <c r="S739" i="10"/>
  <c r="T739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R740" i="10"/>
  <c r="S740" i="10"/>
  <c r="T740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Q741" i="10"/>
  <c r="R741" i="10"/>
  <c r="S741" i="10"/>
  <c r="T741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R742" i="10"/>
  <c r="S742" i="10"/>
  <c r="T742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Q743" i="10"/>
  <c r="R743" i="10"/>
  <c r="S743" i="10"/>
  <c r="T743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R744" i="10"/>
  <c r="S744" i="10"/>
  <c r="T744" i="10"/>
  <c r="D745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Q745" i="10"/>
  <c r="R745" i="10"/>
  <c r="S745" i="10"/>
  <c r="T745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R746" i="10"/>
  <c r="S746" i="10"/>
  <c r="T746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S747" i="10"/>
  <c r="T747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R748" i="10"/>
  <c r="S748" i="10"/>
  <c r="T748" i="10"/>
  <c r="D749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Q749" i="10"/>
  <c r="R749" i="10"/>
  <c r="S749" i="10"/>
  <c r="T749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R750" i="10"/>
  <c r="S750" i="10"/>
  <c r="T750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Q751" i="10"/>
  <c r="R751" i="10"/>
  <c r="S751" i="10"/>
  <c r="T751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R752" i="10"/>
  <c r="S752" i="10"/>
  <c r="T752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Q753" i="10"/>
  <c r="R753" i="10"/>
  <c r="S753" i="10"/>
  <c r="T753" i="10"/>
  <c r="D754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R754" i="10"/>
  <c r="S754" i="10"/>
  <c r="T754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Q755" i="10"/>
  <c r="R755" i="10"/>
  <c r="S755" i="10"/>
  <c r="T755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R756" i="10"/>
  <c r="S756" i="10"/>
  <c r="T756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Q757" i="10"/>
  <c r="R757" i="10"/>
  <c r="S757" i="10"/>
  <c r="T757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R758" i="10"/>
  <c r="S758" i="10"/>
  <c r="T758" i="10"/>
  <c r="D759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Q759" i="10"/>
  <c r="R759" i="10"/>
  <c r="S759" i="10"/>
  <c r="T759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R760" i="10"/>
  <c r="S760" i="10"/>
  <c r="T760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Q761" i="10"/>
  <c r="R761" i="10"/>
  <c r="S761" i="10"/>
  <c r="T761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R762" i="10"/>
  <c r="S762" i="10"/>
  <c r="T762" i="10"/>
  <c r="D763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Q763" i="10"/>
  <c r="R763" i="10"/>
  <c r="S763" i="10"/>
  <c r="T763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R764" i="10"/>
  <c r="S764" i="10"/>
  <c r="T764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Q765" i="10"/>
  <c r="R765" i="10"/>
  <c r="S765" i="10"/>
  <c r="T765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R766" i="10"/>
  <c r="S766" i="10"/>
  <c r="T766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Q767" i="10"/>
  <c r="R767" i="10"/>
  <c r="S767" i="10"/>
  <c r="T767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R768" i="10"/>
  <c r="S768" i="10"/>
  <c r="T768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S769" i="10"/>
  <c r="T769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R770" i="10"/>
  <c r="S770" i="10"/>
  <c r="T770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Q771" i="10"/>
  <c r="R771" i="10"/>
  <c r="S771" i="10"/>
  <c r="T771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R772" i="10"/>
  <c r="S772" i="10"/>
  <c r="T772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Q773" i="10"/>
  <c r="R773" i="10"/>
  <c r="S773" i="10"/>
  <c r="T773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R774" i="10"/>
  <c r="S774" i="10"/>
  <c r="T774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Q775" i="10"/>
  <c r="R775" i="10"/>
  <c r="S775" i="10"/>
  <c r="T775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R776" i="10"/>
  <c r="S776" i="10"/>
  <c r="T776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Q777" i="10"/>
  <c r="R777" i="10"/>
  <c r="S777" i="10"/>
  <c r="T777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R778" i="10"/>
  <c r="S778" i="10"/>
  <c r="T778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Q779" i="10"/>
  <c r="R779" i="10"/>
  <c r="S779" i="10"/>
  <c r="T779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R780" i="10"/>
  <c r="S780" i="10"/>
  <c r="T780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Q781" i="10"/>
  <c r="R781" i="10"/>
  <c r="S781" i="10"/>
  <c r="T781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R782" i="10"/>
  <c r="S782" i="10"/>
  <c r="T782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Q783" i="10"/>
  <c r="R783" i="10"/>
  <c r="S783" i="10"/>
  <c r="T783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R784" i="10"/>
  <c r="S784" i="10"/>
  <c r="T784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Q785" i="10"/>
  <c r="R785" i="10"/>
  <c r="S785" i="10"/>
  <c r="T785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R786" i="10"/>
  <c r="S786" i="10"/>
  <c r="T786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Q787" i="10"/>
  <c r="R787" i="10"/>
  <c r="S787" i="10"/>
  <c r="T787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R788" i="10"/>
  <c r="S788" i="10"/>
  <c r="T788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Q789" i="10"/>
  <c r="R789" i="10"/>
  <c r="S789" i="10"/>
  <c r="T789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R790" i="10"/>
  <c r="S790" i="10"/>
  <c r="T790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Q791" i="10"/>
  <c r="R791" i="10"/>
  <c r="S791" i="10"/>
  <c r="T791" i="10"/>
  <c r="D792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R792" i="10"/>
  <c r="S792" i="10"/>
  <c r="T792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Q793" i="10"/>
  <c r="R793" i="10"/>
  <c r="S793" i="10"/>
  <c r="T793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R794" i="10"/>
  <c r="S794" i="10"/>
  <c r="T794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Q795" i="10"/>
  <c r="R795" i="10"/>
  <c r="S795" i="10"/>
  <c r="T795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R796" i="10"/>
  <c r="S796" i="10"/>
  <c r="T796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Q797" i="10"/>
  <c r="R797" i="10"/>
  <c r="S797" i="10"/>
  <c r="T797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R798" i="10"/>
  <c r="S798" i="10"/>
  <c r="T798" i="10"/>
  <c r="D799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Q799" i="10"/>
  <c r="R799" i="10"/>
  <c r="S799" i="10"/>
  <c r="T799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R800" i="10"/>
  <c r="S800" i="10"/>
  <c r="T800" i="10"/>
  <c r="D801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Q801" i="10"/>
  <c r="R801" i="10"/>
  <c r="S801" i="10"/>
  <c r="T801" i="10"/>
  <c r="D802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R802" i="10"/>
  <c r="S802" i="10"/>
  <c r="T802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Q803" i="10"/>
  <c r="R803" i="10"/>
  <c r="S803" i="10"/>
  <c r="T803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R804" i="10"/>
  <c r="S804" i="10"/>
  <c r="T804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Q805" i="10"/>
  <c r="R805" i="10"/>
  <c r="S805" i="10"/>
  <c r="T805" i="10"/>
  <c r="D806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R806" i="10"/>
  <c r="S806" i="10"/>
  <c r="T806" i="10"/>
  <c r="D807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Q807" i="10"/>
  <c r="R807" i="10"/>
  <c r="S807" i="10"/>
  <c r="T807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R808" i="10"/>
  <c r="S808" i="10"/>
  <c r="T808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Q809" i="10"/>
  <c r="R809" i="10"/>
  <c r="S809" i="10"/>
  <c r="T809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R810" i="10"/>
  <c r="S810" i="10"/>
  <c r="T810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Q811" i="10"/>
  <c r="R811" i="10"/>
  <c r="S811" i="10"/>
  <c r="T811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R812" i="10"/>
  <c r="S812" i="10"/>
  <c r="T812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Q813" i="10"/>
  <c r="R813" i="10"/>
  <c r="S813" i="10"/>
  <c r="T813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R814" i="10"/>
  <c r="S814" i="10"/>
  <c r="T814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Q815" i="10"/>
  <c r="R815" i="10"/>
  <c r="S815" i="10"/>
  <c r="T815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R816" i="10"/>
  <c r="S816" i="10"/>
  <c r="T816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Q817" i="10"/>
  <c r="R817" i="10"/>
  <c r="S817" i="10"/>
  <c r="T817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R818" i="10"/>
  <c r="S818" i="10"/>
  <c r="T818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Q819" i="10"/>
  <c r="R819" i="10"/>
  <c r="S819" i="10"/>
  <c r="T819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R820" i="10"/>
  <c r="S820" i="10"/>
  <c r="T820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Q821" i="10"/>
  <c r="R821" i="10"/>
  <c r="S821" i="10"/>
  <c r="T821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R822" i="10"/>
  <c r="S822" i="10"/>
  <c r="T822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Q823" i="10"/>
  <c r="R823" i="10"/>
  <c r="S823" i="10"/>
  <c r="T823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R824" i="10"/>
  <c r="S824" i="10"/>
  <c r="T824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Q825" i="10"/>
  <c r="R825" i="10"/>
  <c r="S825" i="10"/>
  <c r="T825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R826" i="10"/>
  <c r="S826" i="10"/>
  <c r="T826" i="10"/>
  <c r="D827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Q827" i="10"/>
  <c r="R827" i="10"/>
  <c r="S827" i="10"/>
  <c r="T827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R828" i="10"/>
  <c r="S828" i="10"/>
  <c r="T828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Q829" i="10"/>
  <c r="R829" i="10"/>
  <c r="S829" i="10"/>
  <c r="T829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R830" i="10"/>
  <c r="S830" i="10"/>
  <c r="T830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Q831" i="10"/>
  <c r="R831" i="10"/>
  <c r="S831" i="10"/>
  <c r="T831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R832" i="10"/>
  <c r="S832" i="10"/>
  <c r="T832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Q833" i="10"/>
  <c r="R833" i="10"/>
  <c r="S833" i="10"/>
  <c r="T833" i="10"/>
  <c r="D834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R834" i="10"/>
  <c r="S834" i="10"/>
  <c r="T834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Q835" i="10"/>
  <c r="R835" i="10"/>
  <c r="S835" i="10"/>
  <c r="T835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R836" i="10"/>
  <c r="S836" i="10"/>
  <c r="T836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Q837" i="10"/>
  <c r="R837" i="10"/>
  <c r="S837" i="10"/>
  <c r="T837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R838" i="10"/>
  <c r="S838" i="10"/>
  <c r="T838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Q839" i="10"/>
  <c r="R839" i="10"/>
  <c r="S839" i="10"/>
  <c r="T839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R840" i="10"/>
  <c r="S840" i="10"/>
  <c r="T840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Q841" i="10"/>
  <c r="R841" i="10"/>
  <c r="S841" i="10"/>
  <c r="T841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R842" i="10"/>
  <c r="S842" i="10"/>
  <c r="T842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Q843" i="10"/>
  <c r="R843" i="10"/>
  <c r="S843" i="10"/>
  <c r="T843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T1860" i="8"/>
  <c r="T1861" i="8"/>
  <c r="T1862" i="8"/>
  <c r="T1863" i="8"/>
  <c r="C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C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C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C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O16" i="9"/>
  <c r="BJ5" i="9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B1001" i="4"/>
  <c r="C1001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S1001" i="4"/>
  <c r="B1002" i="4"/>
  <c r="C1002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S1002" i="4"/>
  <c r="B1003" i="4"/>
  <c r="C1003" i="4"/>
  <c r="D1003" i="4"/>
  <c r="E1003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R1003" i="4"/>
  <c r="S1003" i="4"/>
  <c r="B1004" i="4"/>
  <c r="C1004" i="4"/>
  <c r="D1004" i="4"/>
  <c r="E1004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B1005" i="4"/>
  <c r="C1005" i="4"/>
  <c r="D1005" i="4"/>
  <c r="E1005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R1005" i="4"/>
  <c r="S1005" i="4"/>
  <c r="B1006" i="4"/>
  <c r="C1006" i="4"/>
  <c r="D1006" i="4"/>
  <c r="E1006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R1006" i="4"/>
  <c r="S1006" i="4"/>
  <c r="B1007" i="4"/>
  <c r="C1007" i="4"/>
  <c r="D1007" i="4"/>
  <c r="E1007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R1007" i="4"/>
  <c r="S1007" i="4"/>
  <c r="B1008" i="4"/>
  <c r="C1008" i="4"/>
  <c r="D1008" i="4"/>
  <c r="E1008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R1008" i="4"/>
  <c r="S1008" i="4"/>
  <c r="B1009" i="4"/>
  <c r="C1009" i="4"/>
  <c r="D1009" i="4"/>
  <c r="E1009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R1009" i="4"/>
  <c r="S1009" i="4"/>
  <c r="B1010" i="4"/>
  <c r="C1010" i="4"/>
  <c r="D1010" i="4"/>
  <c r="E1010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R1010" i="4"/>
  <c r="S1010" i="4"/>
  <c r="B1011" i="4"/>
  <c r="C1011" i="4"/>
  <c r="D1011" i="4"/>
  <c r="E1011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R1011" i="4"/>
  <c r="S1011" i="4"/>
  <c r="B1012" i="4"/>
  <c r="C1012" i="4"/>
  <c r="D1012" i="4"/>
  <c r="E1012" i="4"/>
  <c r="F1012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B1013" i="4"/>
  <c r="C1013" i="4"/>
  <c r="D1013" i="4"/>
  <c r="E1013" i="4"/>
  <c r="F1013" i="4"/>
  <c r="G1013" i="4"/>
  <c r="H1013" i="4"/>
  <c r="I1013" i="4"/>
  <c r="J1013" i="4"/>
  <c r="K1013" i="4"/>
  <c r="L1013" i="4"/>
  <c r="M1013" i="4"/>
  <c r="N1013" i="4"/>
  <c r="O1013" i="4"/>
  <c r="P1013" i="4"/>
  <c r="Q1013" i="4"/>
  <c r="R1013" i="4"/>
  <c r="S1013" i="4"/>
  <c r="B1014" i="4"/>
  <c r="C1014" i="4"/>
  <c r="D1014" i="4"/>
  <c r="E1014" i="4"/>
  <c r="F1014" i="4"/>
  <c r="G1014" i="4"/>
  <c r="H1014" i="4"/>
  <c r="I1014" i="4"/>
  <c r="J1014" i="4"/>
  <c r="K1014" i="4"/>
  <c r="L1014" i="4"/>
  <c r="M1014" i="4"/>
  <c r="N1014" i="4"/>
  <c r="O1014" i="4"/>
  <c r="P1014" i="4"/>
  <c r="Q1014" i="4"/>
  <c r="R1014" i="4"/>
  <c r="S1014" i="4"/>
  <c r="B1015" i="4"/>
  <c r="C1015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S1015" i="4"/>
  <c r="B1016" i="4"/>
  <c r="C1016" i="4"/>
  <c r="D1016" i="4"/>
  <c r="E1016" i="4"/>
  <c r="F1016" i="4"/>
  <c r="G1016" i="4"/>
  <c r="H1016" i="4"/>
  <c r="I1016" i="4"/>
  <c r="J1016" i="4"/>
  <c r="K1016" i="4"/>
  <c r="L1016" i="4"/>
  <c r="M1016" i="4"/>
  <c r="N1016" i="4"/>
  <c r="O1016" i="4"/>
  <c r="P1016" i="4"/>
  <c r="Q1016" i="4"/>
  <c r="R1016" i="4"/>
  <c r="S1016" i="4"/>
  <c r="B1017" i="4"/>
  <c r="C1017" i="4"/>
  <c r="D1017" i="4"/>
  <c r="E1017" i="4"/>
  <c r="F1017" i="4"/>
  <c r="G1017" i="4"/>
  <c r="H1017" i="4"/>
  <c r="I1017" i="4"/>
  <c r="J1017" i="4"/>
  <c r="K1017" i="4"/>
  <c r="L1017" i="4"/>
  <c r="M1017" i="4"/>
  <c r="N1017" i="4"/>
  <c r="O1017" i="4"/>
  <c r="P1017" i="4"/>
  <c r="Q1017" i="4"/>
  <c r="R1017" i="4"/>
  <c r="S1017" i="4"/>
  <c r="B1018" i="4"/>
  <c r="C1018" i="4"/>
  <c r="D1018" i="4"/>
  <c r="E1018" i="4"/>
  <c r="F1018" i="4"/>
  <c r="G1018" i="4"/>
  <c r="H1018" i="4"/>
  <c r="I1018" i="4"/>
  <c r="J1018" i="4"/>
  <c r="K1018" i="4"/>
  <c r="L1018" i="4"/>
  <c r="M1018" i="4"/>
  <c r="N1018" i="4"/>
  <c r="O1018" i="4"/>
  <c r="P1018" i="4"/>
  <c r="Q1018" i="4"/>
  <c r="R1018" i="4"/>
  <c r="S1018" i="4"/>
  <c r="B1019" i="4"/>
  <c r="C1019" i="4"/>
  <c r="D1019" i="4"/>
  <c r="E1019" i="4"/>
  <c r="F1019" i="4"/>
  <c r="G1019" i="4"/>
  <c r="H1019" i="4"/>
  <c r="I1019" i="4"/>
  <c r="J1019" i="4"/>
  <c r="K1019" i="4"/>
  <c r="L1019" i="4"/>
  <c r="M1019" i="4"/>
  <c r="N1019" i="4"/>
  <c r="O1019" i="4"/>
  <c r="P1019" i="4"/>
  <c r="Q1019" i="4"/>
  <c r="R1019" i="4"/>
  <c r="S1019" i="4"/>
  <c r="B1020" i="4"/>
  <c r="C1020" i="4"/>
  <c r="D1020" i="4"/>
  <c r="E1020" i="4"/>
  <c r="F1020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B1021" i="4"/>
  <c r="C1021" i="4"/>
  <c r="D1021" i="4"/>
  <c r="E1021" i="4"/>
  <c r="F1021" i="4"/>
  <c r="G1021" i="4"/>
  <c r="H1021" i="4"/>
  <c r="I1021" i="4"/>
  <c r="J1021" i="4"/>
  <c r="K1021" i="4"/>
  <c r="L1021" i="4"/>
  <c r="M1021" i="4"/>
  <c r="N1021" i="4"/>
  <c r="O1021" i="4"/>
  <c r="P1021" i="4"/>
  <c r="Q1021" i="4"/>
  <c r="R1021" i="4"/>
  <c r="S1021" i="4"/>
  <c r="B1022" i="4"/>
  <c r="C1022" i="4"/>
  <c r="D1022" i="4"/>
  <c r="E1022" i="4"/>
  <c r="F1022" i="4"/>
  <c r="G1022" i="4"/>
  <c r="H1022" i="4"/>
  <c r="I1022" i="4"/>
  <c r="J1022" i="4"/>
  <c r="K1022" i="4"/>
  <c r="L1022" i="4"/>
  <c r="M1022" i="4"/>
  <c r="N1022" i="4"/>
  <c r="O1022" i="4"/>
  <c r="P1022" i="4"/>
  <c r="Q1022" i="4"/>
  <c r="R1022" i="4"/>
  <c r="S1022" i="4"/>
  <c r="B1023" i="4"/>
  <c r="C1023" i="4"/>
  <c r="D1023" i="4"/>
  <c r="E1023" i="4"/>
  <c r="F1023" i="4"/>
  <c r="G1023" i="4"/>
  <c r="H1023" i="4"/>
  <c r="I1023" i="4"/>
  <c r="J1023" i="4"/>
  <c r="K1023" i="4"/>
  <c r="L1023" i="4"/>
  <c r="M1023" i="4"/>
  <c r="N1023" i="4"/>
  <c r="O1023" i="4"/>
  <c r="P1023" i="4"/>
  <c r="Q1023" i="4"/>
  <c r="R1023" i="4"/>
  <c r="S1023" i="4"/>
  <c r="B1024" i="4"/>
  <c r="C1024" i="4"/>
  <c r="D1024" i="4"/>
  <c r="E1024" i="4"/>
  <c r="F1024" i="4"/>
  <c r="G1024" i="4"/>
  <c r="H1024" i="4"/>
  <c r="I1024" i="4"/>
  <c r="J1024" i="4"/>
  <c r="K1024" i="4"/>
  <c r="L1024" i="4"/>
  <c r="M1024" i="4"/>
  <c r="N1024" i="4"/>
  <c r="O1024" i="4"/>
  <c r="P1024" i="4"/>
  <c r="Q1024" i="4"/>
  <c r="R1024" i="4"/>
  <c r="S1024" i="4"/>
  <c r="B1025" i="4"/>
  <c r="C1025" i="4"/>
  <c r="D1025" i="4"/>
  <c r="E1025" i="4"/>
  <c r="F1025" i="4"/>
  <c r="G1025" i="4"/>
  <c r="H1025" i="4"/>
  <c r="I1025" i="4"/>
  <c r="J1025" i="4"/>
  <c r="K1025" i="4"/>
  <c r="L1025" i="4"/>
  <c r="M1025" i="4"/>
  <c r="N1025" i="4"/>
  <c r="O1025" i="4"/>
  <c r="P1025" i="4"/>
  <c r="Q1025" i="4"/>
  <c r="R1025" i="4"/>
  <c r="S1025" i="4"/>
  <c r="B1026" i="4"/>
  <c r="C1026" i="4"/>
  <c r="D1026" i="4"/>
  <c r="E1026" i="4"/>
  <c r="F1026" i="4"/>
  <c r="G1026" i="4"/>
  <c r="H1026" i="4"/>
  <c r="I1026" i="4"/>
  <c r="J1026" i="4"/>
  <c r="K1026" i="4"/>
  <c r="L1026" i="4"/>
  <c r="M1026" i="4"/>
  <c r="N1026" i="4"/>
  <c r="O1026" i="4"/>
  <c r="P1026" i="4"/>
  <c r="Q1026" i="4"/>
  <c r="R1026" i="4"/>
  <c r="S1026" i="4"/>
  <c r="B1027" i="4"/>
  <c r="C1027" i="4"/>
  <c r="D1027" i="4"/>
  <c r="E1027" i="4"/>
  <c r="F1027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B1028" i="4"/>
  <c r="C1028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S1028" i="4"/>
  <c r="B1029" i="4"/>
  <c r="C1029" i="4"/>
  <c r="D1029" i="4"/>
  <c r="E1029" i="4"/>
  <c r="F1029" i="4"/>
  <c r="G1029" i="4"/>
  <c r="H1029" i="4"/>
  <c r="I1029" i="4"/>
  <c r="J1029" i="4"/>
  <c r="K1029" i="4"/>
  <c r="L1029" i="4"/>
  <c r="M1029" i="4"/>
  <c r="N1029" i="4"/>
  <c r="O1029" i="4"/>
  <c r="P1029" i="4"/>
  <c r="Q1029" i="4"/>
  <c r="R1029" i="4"/>
  <c r="S1029" i="4"/>
  <c r="B1030" i="4"/>
  <c r="C1030" i="4"/>
  <c r="D1030" i="4"/>
  <c r="E1030" i="4"/>
  <c r="F1030" i="4"/>
  <c r="G1030" i="4"/>
  <c r="H1030" i="4"/>
  <c r="I1030" i="4"/>
  <c r="J1030" i="4"/>
  <c r="K1030" i="4"/>
  <c r="L1030" i="4"/>
  <c r="M1030" i="4"/>
  <c r="N1030" i="4"/>
  <c r="O1030" i="4"/>
  <c r="P1030" i="4"/>
  <c r="Q1030" i="4"/>
  <c r="R1030" i="4"/>
  <c r="S1030" i="4"/>
  <c r="B1031" i="4"/>
  <c r="C1031" i="4"/>
  <c r="D1031" i="4"/>
  <c r="E1031" i="4"/>
  <c r="F1031" i="4"/>
  <c r="G1031" i="4"/>
  <c r="H1031" i="4"/>
  <c r="I1031" i="4"/>
  <c r="J1031" i="4"/>
  <c r="K1031" i="4"/>
  <c r="L1031" i="4"/>
  <c r="M1031" i="4"/>
  <c r="N1031" i="4"/>
  <c r="O1031" i="4"/>
  <c r="P1031" i="4"/>
  <c r="Q1031" i="4"/>
  <c r="R1031" i="4"/>
  <c r="S1031" i="4"/>
  <c r="B1032" i="4"/>
  <c r="C1032" i="4"/>
  <c r="D1032" i="4"/>
  <c r="E1032" i="4"/>
  <c r="F1032" i="4"/>
  <c r="G1032" i="4"/>
  <c r="H1032" i="4"/>
  <c r="I1032" i="4"/>
  <c r="J1032" i="4"/>
  <c r="K1032" i="4"/>
  <c r="L1032" i="4"/>
  <c r="M1032" i="4"/>
  <c r="N1032" i="4"/>
  <c r="O1032" i="4"/>
  <c r="P1032" i="4"/>
  <c r="Q1032" i="4"/>
  <c r="R1032" i="4"/>
  <c r="S1032" i="4"/>
  <c r="B1033" i="4"/>
  <c r="C1033" i="4"/>
  <c r="D1033" i="4"/>
  <c r="E1033" i="4"/>
  <c r="F1033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B1034" i="4"/>
  <c r="C1034" i="4"/>
  <c r="D1034" i="4"/>
  <c r="E1034" i="4"/>
  <c r="F1034" i="4"/>
  <c r="G1034" i="4"/>
  <c r="H1034" i="4"/>
  <c r="I1034" i="4"/>
  <c r="J1034" i="4"/>
  <c r="K1034" i="4"/>
  <c r="L1034" i="4"/>
  <c r="M1034" i="4"/>
  <c r="N1034" i="4"/>
  <c r="O1034" i="4"/>
  <c r="P1034" i="4"/>
  <c r="Q1034" i="4"/>
  <c r="R1034" i="4"/>
  <c r="S1034" i="4"/>
  <c r="B1035" i="4"/>
  <c r="C1035" i="4"/>
  <c r="D1035" i="4"/>
  <c r="E1035" i="4"/>
  <c r="F1035" i="4"/>
  <c r="G1035" i="4"/>
  <c r="H1035" i="4"/>
  <c r="I1035" i="4"/>
  <c r="J1035" i="4"/>
  <c r="K1035" i="4"/>
  <c r="L1035" i="4"/>
  <c r="M1035" i="4"/>
  <c r="N1035" i="4"/>
  <c r="O1035" i="4"/>
  <c r="P1035" i="4"/>
  <c r="Q1035" i="4"/>
  <c r="R1035" i="4"/>
  <c r="S1035" i="4"/>
  <c r="B1036" i="4"/>
  <c r="C1036" i="4"/>
  <c r="D1036" i="4"/>
  <c r="E1036" i="4"/>
  <c r="F1036" i="4"/>
  <c r="G1036" i="4"/>
  <c r="H1036" i="4"/>
  <c r="I1036" i="4"/>
  <c r="J1036" i="4"/>
  <c r="K1036" i="4"/>
  <c r="L1036" i="4"/>
  <c r="M1036" i="4"/>
  <c r="N1036" i="4"/>
  <c r="O1036" i="4"/>
  <c r="P1036" i="4"/>
  <c r="Q1036" i="4"/>
  <c r="R1036" i="4"/>
  <c r="S1036" i="4"/>
  <c r="B1037" i="4"/>
  <c r="C1037" i="4"/>
  <c r="D1037" i="4"/>
  <c r="E1037" i="4"/>
  <c r="F1037" i="4"/>
  <c r="G1037" i="4"/>
  <c r="H1037" i="4"/>
  <c r="I1037" i="4"/>
  <c r="J1037" i="4"/>
  <c r="K1037" i="4"/>
  <c r="L1037" i="4"/>
  <c r="M1037" i="4"/>
  <c r="N1037" i="4"/>
  <c r="O1037" i="4"/>
  <c r="P1037" i="4"/>
  <c r="Q1037" i="4"/>
  <c r="R1037" i="4"/>
  <c r="S1037" i="4"/>
  <c r="B1038" i="4"/>
  <c r="C1038" i="4"/>
  <c r="D1038" i="4"/>
  <c r="E1038" i="4"/>
  <c r="F1038" i="4"/>
  <c r="G1038" i="4"/>
  <c r="H1038" i="4"/>
  <c r="I1038" i="4"/>
  <c r="J1038" i="4"/>
  <c r="K1038" i="4"/>
  <c r="L1038" i="4"/>
  <c r="M1038" i="4"/>
  <c r="N1038" i="4"/>
  <c r="O1038" i="4"/>
  <c r="P1038" i="4"/>
  <c r="Q1038" i="4"/>
  <c r="R1038" i="4"/>
  <c r="S1038" i="4"/>
  <c r="B1039" i="4"/>
  <c r="C1039" i="4"/>
  <c r="D1039" i="4"/>
  <c r="E1039" i="4"/>
  <c r="F1039" i="4"/>
  <c r="G1039" i="4"/>
  <c r="H1039" i="4"/>
  <c r="I1039" i="4"/>
  <c r="J1039" i="4"/>
  <c r="K1039" i="4"/>
  <c r="L1039" i="4"/>
  <c r="M1039" i="4"/>
  <c r="N1039" i="4"/>
  <c r="O1039" i="4"/>
  <c r="P1039" i="4"/>
  <c r="Q1039" i="4"/>
  <c r="R1039" i="4"/>
  <c r="S1039" i="4"/>
  <c r="B1040" i="4"/>
  <c r="C1040" i="4"/>
  <c r="D1040" i="4"/>
  <c r="E1040" i="4"/>
  <c r="F1040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B1041" i="4"/>
  <c r="C1041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S1041" i="4"/>
  <c r="B1042" i="4"/>
  <c r="C1042" i="4"/>
  <c r="D1042" i="4"/>
  <c r="E1042" i="4"/>
  <c r="F1042" i="4"/>
  <c r="G1042" i="4"/>
  <c r="H1042" i="4"/>
  <c r="I1042" i="4"/>
  <c r="J1042" i="4"/>
  <c r="K1042" i="4"/>
  <c r="L1042" i="4"/>
  <c r="M1042" i="4"/>
  <c r="N1042" i="4"/>
  <c r="O1042" i="4"/>
  <c r="P1042" i="4"/>
  <c r="Q1042" i="4"/>
  <c r="R1042" i="4"/>
  <c r="S1042" i="4"/>
  <c r="B1043" i="4"/>
  <c r="C1043" i="4"/>
  <c r="D1043" i="4"/>
  <c r="E1043" i="4"/>
  <c r="F1043" i="4"/>
  <c r="G1043" i="4"/>
  <c r="H1043" i="4"/>
  <c r="I1043" i="4"/>
  <c r="J1043" i="4"/>
  <c r="K1043" i="4"/>
  <c r="L1043" i="4"/>
  <c r="M1043" i="4"/>
  <c r="N1043" i="4"/>
  <c r="O1043" i="4"/>
  <c r="P1043" i="4"/>
  <c r="Q1043" i="4"/>
  <c r="R1043" i="4"/>
  <c r="S1043" i="4"/>
  <c r="B1044" i="4"/>
  <c r="C1044" i="4"/>
  <c r="D1044" i="4"/>
  <c r="E1044" i="4"/>
  <c r="F1044" i="4"/>
  <c r="G1044" i="4"/>
  <c r="H1044" i="4"/>
  <c r="I1044" i="4"/>
  <c r="J1044" i="4"/>
  <c r="K1044" i="4"/>
  <c r="L1044" i="4"/>
  <c r="M1044" i="4"/>
  <c r="N1044" i="4"/>
  <c r="O1044" i="4"/>
  <c r="P1044" i="4"/>
  <c r="Q1044" i="4"/>
  <c r="R1044" i="4"/>
  <c r="S1044" i="4"/>
  <c r="B1045" i="4"/>
  <c r="C1045" i="4"/>
  <c r="D1045" i="4"/>
  <c r="E1045" i="4"/>
  <c r="F1045" i="4"/>
  <c r="G1045" i="4"/>
  <c r="H1045" i="4"/>
  <c r="I1045" i="4"/>
  <c r="J1045" i="4"/>
  <c r="K1045" i="4"/>
  <c r="L1045" i="4"/>
  <c r="M1045" i="4"/>
  <c r="N1045" i="4"/>
  <c r="O1045" i="4"/>
  <c r="P1045" i="4"/>
  <c r="Q1045" i="4"/>
  <c r="R1045" i="4"/>
  <c r="S1045" i="4"/>
  <c r="B1046" i="4"/>
  <c r="C1046" i="4"/>
  <c r="D1046" i="4"/>
  <c r="E1046" i="4"/>
  <c r="F1046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B1047" i="4"/>
  <c r="C1047" i="4"/>
  <c r="D1047" i="4"/>
  <c r="E1047" i="4"/>
  <c r="F1047" i="4"/>
  <c r="G1047" i="4"/>
  <c r="H1047" i="4"/>
  <c r="I1047" i="4"/>
  <c r="J1047" i="4"/>
  <c r="K1047" i="4"/>
  <c r="L1047" i="4"/>
  <c r="M1047" i="4"/>
  <c r="N1047" i="4"/>
  <c r="O1047" i="4"/>
  <c r="P1047" i="4"/>
  <c r="Q1047" i="4"/>
  <c r="R1047" i="4"/>
  <c r="S1047" i="4"/>
  <c r="B1048" i="4"/>
  <c r="C1048" i="4"/>
  <c r="D1048" i="4"/>
  <c r="E1048" i="4"/>
  <c r="F1048" i="4"/>
  <c r="G1048" i="4"/>
  <c r="H1048" i="4"/>
  <c r="I1048" i="4"/>
  <c r="J1048" i="4"/>
  <c r="K1048" i="4"/>
  <c r="L1048" i="4"/>
  <c r="M1048" i="4"/>
  <c r="N1048" i="4"/>
  <c r="O1048" i="4"/>
  <c r="P1048" i="4"/>
  <c r="Q1048" i="4"/>
  <c r="R1048" i="4"/>
  <c r="S1048" i="4"/>
  <c r="B1049" i="4"/>
  <c r="C1049" i="4"/>
  <c r="D1049" i="4"/>
  <c r="E1049" i="4"/>
  <c r="F1049" i="4"/>
  <c r="G1049" i="4"/>
  <c r="H1049" i="4"/>
  <c r="I1049" i="4"/>
  <c r="J1049" i="4"/>
  <c r="K1049" i="4"/>
  <c r="L1049" i="4"/>
  <c r="M1049" i="4"/>
  <c r="N1049" i="4"/>
  <c r="O1049" i="4"/>
  <c r="P1049" i="4"/>
  <c r="Q1049" i="4"/>
  <c r="R1049" i="4"/>
  <c r="S1049" i="4"/>
  <c r="B1050" i="4"/>
  <c r="C1050" i="4"/>
  <c r="D1050" i="4"/>
  <c r="E1050" i="4"/>
  <c r="F1050" i="4"/>
  <c r="G1050" i="4"/>
  <c r="H1050" i="4"/>
  <c r="I1050" i="4"/>
  <c r="J1050" i="4"/>
  <c r="K1050" i="4"/>
  <c r="L1050" i="4"/>
  <c r="M1050" i="4"/>
  <c r="N1050" i="4"/>
  <c r="O1050" i="4"/>
  <c r="P1050" i="4"/>
  <c r="Q1050" i="4"/>
  <c r="R1050" i="4"/>
  <c r="S1050" i="4"/>
  <c r="B1051" i="4"/>
  <c r="C1051" i="4"/>
  <c r="D1051" i="4"/>
  <c r="E1051" i="4"/>
  <c r="F1051" i="4"/>
  <c r="G1051" i="4"/>
  <c r="H1051" i="4"/>
  <c r="I1051" i="4"/>
  <c r="J1051" i="4"/>
  <c r="K1051" i="4"/>
  <c r="L1051" i="4"/>
  <c r="M1051" i="4"/>
  <c r="N1051" i="4"/>
  <c r="O1051" i="4"/>
  <c r="P1051" i="4"/>
  <c r="Q1051" i="4"/>
  <c r="R1051" i="4"/>
  <c r="S1051" i="4"/>
  <c r="B1052" i="4"/>
  <c r="C1052" i="4"/>
  <c r="D1052" i="4"/>
  <c r="E1052" i="4"/>
  <c r="F1052" i="4"/>
  <c r="G1052" i="4"/>
  <c r="H1052" i="4"/>
  <c r="I1052" i="4"/>
  <c r="J1052" i="4"/>
  <c r="K1052" i="4"/>
  <c r="L1052" i="4"/>
  <c r="M1052" i="4"/>
  <c r="N1052" i="4"/>
  <c r="O1052" i="4"/>
  <c r="P1052" i="4"/>
  <c r="Q1052" i="4"/>
  <c r="R1052" i="4"/>
  <c r="S1052" i="4"/>
  <c r="B1053" i="4"/>
  <c r="C1053" i="4"/>
  <c r="D1053" i="4"/>
  <c r="E1053" i="4"/>
  <c r="F1053" i="4"/>
  <c r="G1053" i="4"/>
  <c r="H1053" i="4"/>
  <c r="I1053" i="4"/>
  <c r="J1053" i="4"/>
  <c r="K1053" i="4"/>
  <c r="L1053" i="4"/>
  <c r="M1053" i="4"/>
  <c r="N1053" i="4"/>
  <c r="O1053" i="4"/>
  <c r="P1053" i="4"/>
  <c r="Q1053" i="4"/>
  <c r="R1053" i="4"/>
  <c r="S1053" i="4"/>
  <c r="B1054" i="4"/>
  <c r="C1054" i="4"/>
  <c r="D1054" i="4"/>
  <c r="E1054" i="4"/>
  <c r="F1054" i="4"/>
  <c r="G1054" i="4"/>
  <c r="H1054" i="4"/>
  <c r="I1054" i="4"/>
  <c r="J1054" i="4"/>
  <c r="K1054" i="4"/>
  <c r="L1054" i="4"/>
  <c r="M1054" i="4"/>
  <c r="N1054" i="4"/>
  <c r="O1054" i="4"/>
  <c r="P1054" i="4"/>
  <c r="Q1054" i="4"/>
  <c r="R1054" i="4"/>
  <c r="S1054" i="4"/>
  <c r="B1055" i="4"/>
  <c r="C1055" i="4"/>
  <c r="D1055" i="4"/>
  <c r="E1055" i="4"/>
  <c r="F1055" i="4"/>
  <c r="G1055" i="4"/>
  <c r="H1055" i="4"/>
  <c r="I1055" i="4"/>
  <c r="J1055" i="4"/>
  <c r="K1055" i="4"/>
  <c r="L1055" i="4"/>
  <c r="M1055" i="4"/>
  <c r="N1055" i="4"/>
  <c r="O1055" i="4"/>
  <c r="P1055" i="4"/>
  <c r="Q1055" i="4"/>
  <c r="R1055" i="4"/>
  <c r="S1055" i="4"/>
  <c r="B1056" i="4"/>
  <c r="C1056" i="4"/>
  <c r="D1056" i="4"/>
  <c r="E1056" i="4"/>
  <c r="F1056" i="4"/>
  <c r="G1056" i="4"/>
  <c r="H1056" i="4"/>
  <c r="I1056" i="4"/>
  <c r="J1056" i="4"/>
  <c r="K1056" i="4"/>
  <c r="L1056" i="4"/>
  <c r="M1056" i="4"/>
  <c r="N1056" i="4"/>
  <c r="O1056" i="4"/>
  <c r="P1056" i="4"/>
  <c r="Q1056" i="4"/>
  <c r="R1056" i="4"/>
  <c r="S1056" i="4"/>
  <c r="B1057" i="4"/>
  <c r="C1057" i="4"/>
  <c r="D1057" i="4"/>
  <c r="E1057" i="4"/>
  <c r="F1057" i="4"/>
  <c r="G1057" i="4"/>
  <c r="H1057" i="4"/>
  <c r="I1057" i="4"/>
  <c r="J1057" i="4"/>
  <c r="K1057" i="4"/>
  <c r="L1057" i="4"/>
  <c r="M1057" i="4"/>
  <c r="N1057" i="4"/>
  <c r="O1057" i="4"/>
  <c r="P1057" i="4"/>
  <c r="Q1057" i="4"/>
  <c r="R1057" i="4"/>
  <c r="S1057" i="4"/>
  <c r="B1058" i="4"/>
  <c r="C1058" i="4"/>
  <c r="D1058" i="4"/>
  <c r="E1058" i="4"/>
  <c r="F1058" i="4"/>
  <c r="G1058" i="4"/>
  <c r="H1058" i="4"/>
  <c r="I1058" i="4"/>
  <c r="J1058" i="4"/>
  <c r="K1058" i="4"/>
  <c r="L1058" i="4"/>
  <c r="M1058" i="4"/>
  <c r="N1058" i="4"/>
  <c r="O1058" i="4"/>
  <c r="P1058" i="4"/>
  <c r="Q1058" i="4"/>
  <c r="R1058" i="4"/>
  <c r="S1058" i="4"/>
  <c r="B1059" i="4"/>
  <c r="C1059" i="4"/>
  <c r="D1059" i="4"/>
  <c r="E1059" i="4"/>
  <c r="F1059" i="4"/>
  <c r="G1059" i="4"/>
  <c r="H1059" i="4"/>
  <c r="I1059" i="4"/>
  <c r="J1059" i="4"/>
  <c r="K1059" i="4"/>
  <c r="L1059" i="4"/>
  <c r="M1059" i="4"/>
  <c r="N1059" i="4"/>
  <c r="O1059" i="4"/>
  <c r="P1059" i="4"/>
  <c r="Q1059" i="4"/>
  <c r="R1059" i="4"/>
  <c r="S1059" i="4"/>
  <c r="B1060" i="4"/>
  <c r="C1060" i="4"/>
  <c r="D1060" i="4"/>
  <c r="E1060" i="4"/>
  <c r="F1060" i="4"/>
  <c r="G1060" i="4"/>
  <c r="H1060" i="4"/>
  <c r="I1060" i="4"/>
  <c r="J1060" i="4"/>
  <c r="K1060" i="4"/>
  <c r="L1060" i="4"/>
  <c r="M1060" i="4"/>
  <c r="N1060" i="4"/>
  <c r="O1060" i="4"/>
  <c r="P1060" i="4"/>
  <c r="Q1060" i="4"/>
  <c r="R1060" i="4"/>
  <c r="S1060" i="4"/>
  <c r="B1061" i="4"/>
  <c r="C1061" i="4"/>
  <c r="D1061" i="4"/>
  <c r="E1061" i="4"/>
  <c r="F1061" i="4"/>
  <c r="G1061" i="4"/>
  <c r="H1061" i="4"/>
  <c r="I1061" i="4"/>
  <c r="J1061" i="4"/>
  <c r="K1061" i="4"/>
  <c r="L1061" i="4"/>
  <c r="M1061" i="4"/>
  <c r="N1061" i="4"/>
  <c r="O1061" i="4"/>
  <c r="P1061" i="4"/>
  <c r="Q1061" i="4"/>
  <c r="R1061" i="4"/>
  <c r="S1061" i="4"/>
  <c r="B1062" i="4"/>
  <c r="C1062" i="4"/>
  <c r="D1062" i="4"/>
  <c r="E1062" i="4"/>
  <c r="F1062" i="4"/>
  <c r="G1062" i="4"/>
  <c r="H1062" i="4"/>
  <c r="I1062" i="4"/>
  <c r="J1062" i="4"/>
  <c r="K1062" i="4"/>
  <c r="L1062" i="4"/>
  <c r="M1062" i="4"/>
  <c r="N1062" i="4"/>
  <c r="O1062" i="4"/>
  <c r="P1062" i="4"/>
  <c r="Q1062" i="4"/>
  <c r="R1062" i="4"/>
  <c r="S1062" i="4"/>
  <c r="B1063" i="4"/>
  <c r="C1063" i="4"/>
  <c r="D1063" i="4"/>
  <c r="E1063" i="4"/>
  <c r="F1063" i="4"/>
  <c r="G1063" i="4"/>
  <c r="H1063" i="4"/>
  <c r="I1063" i="4"/>
  <c r="J1063" i="4"/>
  <c r="K1063" i="4"/>
  <c r="L1063" i="4"/>
  <c r="M1063" i="4"/>
  <c r="N1063" i="4"/>
  <c r="O1063" i="4"/>
  <c r="P1063" i="4"/>
  <c r="Q1063" i="4"/>
  <c r="R1063" i="4"/>
  <c r="S1063" i="4"/>
  <c r="B1064" i="4"/>
  <c r="C1064" i="4"/>
  <c r="D1064" i="4"/>
  <c r="E1064" i="4"/>
  <c r="F1064" i="4"/>
  <c r="G1064" i="4"/>
  <c r="H1064" i="4"/>
  <c r="I1064" i="4"/>
  <c r="J1064" i="4"/>
  <c r="K1064" i="4"/>
  <c r="L1064" i="4"/>
  <c r="M1064" i="4"/>
  <c r="N1064" i="4"/>
  <c r="O1064" i="4"/>
  <c r="P1064" i="4"/>
  <c r="Q1064" i="4"/>
  <c r="R1064" i="4"/>
  <c r="S1064" i="4"/>
  <c r="B1065" i="4"/>
  <c r="C1065" i="4"/>
  <c r="D1065" i="4"/>
  <c r="E1065" i="4"/>
  <c r="F1065" i="4"/>
  <c r="G1065" i="4"/>
  <c r="H1065" i="4"/>
  <c r="I1065" i="4"/>
  <c r="J1065" i="4"/>
  <c r="K1065" i="4"/>
  <c r="L1065" i="4"/>
  <c r="M1065" i="4"/>
  <c r="N1065" i="4"/>
  <c r="O1065" i="4"/>
  <c r="P1065" i="4"/>
  <c r="Q1065" i="4"/>
  <c r="R1065" i="4"/>
  <c r="S1065" i="4"/>
  <c r="B1066" i="4"/>
  <c r="C1066" i="4"/>
  <c r="D1066" i="4"/>
  <c r="E1066" i="4"/>
  <c r="F1066" i="4"/>
  <c r="G1066" i="4"/>
  <c r="H1066" i="4"/>
  <c r="I1066" i="4"/>
  <c r="J1066" i="4"/>
  <c r="K1066" i="4"/>
  <c r="L1066" i="4"/>
  <c r="M1066" i="4"/>
  <c r="N1066" i="4"/>
  <c r="O1066" i="4"/>
  <c r="P1066" i="4"/>
  <c r="Q1066" i="4"/>
  <c r="R1066" i="4"/>
  <c r="S1066" i="4"/>
  <c r="B1067" i="4"/>
  <c r="C1067" i="4"/>
  <c r="D1067" i="4"/>
  <c r="E1067" i="4"/>
  <c r="F1067" i="4"/>
  <c r="G1067" i="4"/>
  <c r="H1067" i="4"/>
  <c r="I1067" i="4"/>
  <c r="J1067" i="4"/>
  <c r="K1067" i="4"/>
  <c r="L1067" i="4"/>
  <c r="M1067" i="4"/>
  <c r="N1067" i="4"/>
  <c r="O1067" i="4"/>
  <c r="P1067" i="4"/>
  <c r="Q1067" i="4"/>
  <c r="R1067" i="4"/>
  <c r="S1067" i="4"/>
  <c r="B1068" i="4"/>
  <c r="C1068" i="4"/>
  <c r="D1068" i="4"/>
  <c r="E1068" i="4"/>
  <c r="F1068" i="4"/>
  <c r="G1068" i="4"/>
  <c r="H1068" i="4"/>
  <c r="I1068" i="4"/>
  <c r="J1068" i="4"/>
  <c r="K1068" i="4"/>
  <c r="L1068" i="4"/>
  <c r="M1068" i="4"/>
  <c r="N1068" i="4"/>
  <c r="O1068" i="4"/>
  <c r="P1068" i="4"/>
  <c r="Q1068" i="4"/>
  <c r="R1068" i="4"/>
  <c r="S1068" i="4"/>
  <c r="B1069" i="4"/>
  <c r="C1069" i="4"/>
  <c r="D1069" i="4"/>
  <c r="E1069" i="4"/>
  <c r="F1069" i="4"/>
  <c r="G1069" i="4"/>
  <c r="H1069" i="4"/>
  <c r="I1069" i="4"/>
  <c r="J1069" i="4"/>
  <c r="K1069" i="4"/>
  <c r="L1069" i="4"/>
  <c r="M1069" i="4"/>
  <c r="N1069" i="4"/>
  <c r="O1069" i="4"/>
  <c r="P1069" i="4"/>
  <c r="Q1069" i="4"/>
  <c r="R1069" i="4"/>
  <c r="S1069" i="4"/>
  <c r="B1070" i="4"/>
  <c r="C1070" i="4"/>
  <c r="D1070" i="4"/>
  <c r="E1070" i="4"/>
  <c r="F1070" i="4"/>
  <c r="G1070" i="4"/>
  <c r="H1070" i="4"/>
  <c r="I1070" i="4"/>
  <c r="J1070" i="4"/>
  <c r="K1070" i="4"/>
  <c r="L1070" i="4"/>
  <c r="M1070" i="4"/>
  <c r="N1070" i="4"/>
  <c r="O1070" i="4"/>
  <c r="P1070" i="4"/>
  <c r="Q1070" i="4"/>
  <c r="R1070" i="4"/>
  <c r="S1070" i="4"/>
  <c r="B1071" i="4"/>
  <c r="C1071" i="4"/>
  <c r="D1071" i="4"/>
  <c r="E1071" i="4"/>
  <c r="F1071" i="4"/>
  <c r="G1071" i="4"/>
  <c r="H1071" i="4"/>
  <c r="I1071" i="4"/>
  <c r="J1071" i="4"/>
  <c r="K1071" i="4"/>
  <c r="L1071" i="4"/>
  <c r="M1071" i="4"/>
  <c r="N1071" i="4"/>
  <c r="O1071" i="4"/>
  <c r="P1071" i="4"/>
  <c r="Q1071" i="4"/>
  <c r="R1071" i="4"/>
  <c r="S1071" i="4"/>
  <c r="B1072" i="4"/>
  <c r="C1072" i="4"/>
  <c r="D1072" i="4"/>
  <c r="E1072" i="4"/>
  <c r="F1072" i="4"/>
  <c r="G1072" i="4"/>
  <c r="H1072" i="4"/>
  <c r="I1072" i="4"/>
  <c r="J1072" i="4"/>
  <c r="K1072" i="4"/>
  <c r="L1072" i="4"/>
  <c r="M1072" i="4"/>
  <c r="N1072" i="4"/>
  <c r="O1072" i="4"/>
  <c r="P1072" i="4"/>
  <c r="Q1072" i="4"/>
  <c r="R1072" i="4"/>
  <c r="S1072" i="4"/>
  <c r="B1073" i="4"/>
  <c r="C1073" i="4"/>
  <c r="D1073" i="4"/>
  <c r="E1073" i="4"/>
  <c r="F1073" i="4"/>
  <c r="G1073" i="4"/>
  <c r="H1073" i="4"/>
  <c r="I1073" i="4"/>
  <c r="J1073" i="4"/>
  <c r="K1073" i="4"/>
  <c r="L1073" i="4"/>
  <c r="M1073" i="4"/>
  <c r="N1073" i="4"/>
  <c r="O1073" i="4"/>
  <c r="P1073" i="4"/>
  <c r="Q1073" i="4"/>
  <c r="R1073" i="4"/>
  <c r="S1073" i="4"/>
  <c r="B1074" i="4"/>
  <c r="C1074" i="4"/>
  <c r="D1074" i="4"/>
  <c r="E1074" i="4"/>
  <c r="F1074" i="4"/>
  <c r="G1074" i="4"/>
  <c r="H1074" i="4"/>
  <c r="I1074" i="4"/>
  <c r="J1074" i="4"/>
  <c r="K1074" i="4"/>
  <c r="L1074" i="4"/>
  <c r="M1074" i="4"/>
  <c r="N1074" i="4"/>
  <c r="O1074" i="4"/>
  <c r="P1074" i="4"/>
  <c r="Q1074" i="4"/>
  <c r="R1074" i="4"/>
  <c r="S1074" i="4"/>
  <c r="B1075" i="4"/>
  <c r="C1075" i="4"/>
  <c r="D1075" i="4"/>
  <c r="E1075" i="4"/>
  <c r="F1075" i="4"/>
  <c r="G1075" i="4"/>
  <c r="H1075" i="4"/>
  <c r="I1075" i="4"/>
  <c r="J1075" i="4"/>
  <c r="K1075" i="4"/>
  <c r="L1075" i="4"/>
  <c r="M1075" i="4"/>
  <c r="N1075" i="4"/>
  <c r="O1075" i="4"/>
  <c r="P1075" i="4"/>
  <c r="Q1075" i="4"/>
  <c r="R1075" i="4"/>
  <c r="S1075" i="4"/>
  <c r="B1076" i="4"/>
  <c r="C1076" i="4"/>
  <c r="D1076" i="4"/>
  <c r="E1076" i="4"/>
  <c r="F1076" i="4"/>
  <c r="G1076" i="4"/>
  <c r="H1076" i="4"/>
  <c r="I1076" i="4"/>
  <c r="J1076" i="4"/>
  <c r="K1076" i="4"/>
  <c r="L1076" i="4"/>
  <c r="M1076" i="4"/>
  <c r="N1076" i="4"/>
  <c r="O1076" i="4"/>
  <c r="P1076" i="4"/>
  <c r="Q1076" i="4"/>
  <c r="R1076" i="4"/>
  <c r="S1076" i="4"/>
  <c r="B1077" i="4"/>
  <c r="C1077" i="4"/>
  <c r="D1077" i="4"/>
  <c r="E1077" i="4"/>
  <c r="F1077" i="4"/>
  <c r="G1077" i="4"/>
  <c r="H1077" i="4"/>
  <c r="I1077" i="4"/>
  <c r="J1077" i="4"/>
  <c r="K1077" i="4"/>
  <c r="L1077" i="4"/>
  <c r="M1077" i="4"/>
  <c r="N1077" i="4"/>
  <c r="O1077" i="4"/>
  <c r="P1077" i="4"/>
  <c r="Q1077" i="4"/>
  <c r="R1077" i="4"/>
  <c r="S1077" i="4"/>
  <c r="B1078" i="4"/>
  <c r="C1078" i="4"/>
  <c r="D1078" i="4"/>
  <c r="E1078" i="4"/>
  <c r="F1078" i="4"/>
  <c r="G1078" i="4"/>
  <c r="H1078" i="4"/>
  <c r="I1078" i="4"/>
  <c r="J1078" i="4"/>
  <c r="K1078" i="4"/>
  <c r="L1078" i="4"/>
  <c r="M1078" i="4"/>
  <c r="N1078" i="4"/>
  <c r="O1078" i="4"/>
  <c r="P1078" i="4"/>
  <c r="Q1078" i="4"/>
  <c r="R1078" i="4"/>
  <c r="S1078" i="4"/>
  <c r="B1079" i="4"/>
  <c r="C1079" i="4"/>
  <c r="D1079" i="4"/>
  <c r="E1079" i="4"/>
  <c r="F1079" i="4"/>
  <c r="G1079" i="4"/>
  <c r="H1079" i="4"/>
  <c r="I1079" i="4"/>
  <c r="J1079" i="4"/>
  <c r="K1079" i="4"/>
  <c r="L1079" i="4"/>
  <c r="M1079" i="4"/>
  <c r="N1079" i="4"/>
  <c r="O1079" i="4"/>
  <c r="P1079" i="4"/>
  <c r="Q1079" i="4"/>
  <c r="R1079" i="4"/>
  <c r="S1079" i="4"/>
  <c r="B1080" i="4"/>
  <c r="C1080" i="4"/>
  <c r="D1080" i="4"/>
  <c r="E1080" i="4"/>
  <c r="F1080" i="4"/>
  <c r="G1080" i="4"/>
  <c r="H1080" i="4"/>
  <c r="I1080" i="4"/>
  <c r="J1080" i="4"/>
  <c r="K1080" i="4"/>
  <c r="L1080" i="4"/>
  <c r="M1080" i="4"/>
  <c r="N1080" i="4"/>
  <c r="O1080" i="4"/>
  <c r="P1080" i="4"/>
  <c r="Q1080" i="4"/>
  <c r="R1080" i="4"/>
  <c r="S1080" i="4"/>
  <c r="B1081" i="4"/>
  <c r="C1081" i="4"/>
  <c r="D1081" i="4"/>
  <c r="E1081" i="4"/>
  <c r="F1081" i="4"/>
  <c r="G1081" i="4"/>
  <c r="H1081" i="4"/>
  <c r="I1081" i="4"/>
  <c r="J1081" i="4"/>
  <c r="K1081" i="4"/>
  <c r="L1081" i="4"/>
  <c r="M1081" i="4"/>
  <c r="N1081" i="4"/>
  <c r="O1081" i="4"/>
  <c r="P1081" i="4"/>
  <c r="Q1081" i="4"/>
  <c r="R1081" i="4"/>
  <c r="S1081" i="4"/>
  <c r="B1082" i="4"/>
  <c r="C1082" i="4"/>
  <c r="D1082" i="4"/>
  <c r="E1082" i="4"/>
  <c r="F1082" i="4"/>
  <c r="G1082" i="4"/>
  <c r="H1082" i="4"/>
  <c r="I1082" i="4"/>
  <c r="J1082" i="4"/>
  <c r="K1082" i="4"/>
  <c r="L1082" i="4"/>
  <c r="M1082" i="4"/>
  <c r="N1082" i="4"/>
  <c r="O1082" i="4"/>
  <c r="P1082" i="4"/>
  <c r="Q1082" i="4"/>
  <c r="R1082" i="4"/>
  <c r="S1082" i="4"/>
  <c r="B1083" i="4"/>
  <c r="C1083" i="4"/>
  <c r="D1083" i="4"/>
  <c r="E1083" i="4"/>
  <c r="F1083" i="4"/>
  <c r="G1083" i="4"/>
  <c r="H1083" i="4"/>
  <c r="I1083" i="4"/>
  <c r="J1083" i="4"/>
  <c r="K1083" i="4"/>
  <c r="L1083" i="4"/>
  <c r="M1083" i="4"/>
  <c r="N1083" i="4"/>
  <c r="O1083" i="4"/>
  <c r="P1083" i="4"/>
  <c r="Q1083" i="4"/>
  <c r="R1083" i="4"/>
  <c r="S1083" i="4"/>
  <c r="B1084" i="4"/>
  <c r="C1084" i="4"/>
  <c r="D1084" i="4"/>
  <c r="E1084" i="4"/>
  <c r="F1084" i="4"/>
  <c r="G1084" i="4"/>
  <c r="H1084" i="4"/>
  <c r="I1084" i="4"/>
  <c r="J1084" i="4"/>
  <c r="K1084" i="4"/>
  <c r="L1084" i="4"/>
  <c r="M1084" i="4"/>
  <c r="N1084" i="4"/>
  <c r="O1084" i="4"/>
  <c r="P1084" i="4"/>
  <c r="Q1084" i="4"/>
  <c r="R1084" i="4"/>
  <c r="S1084" i="4"/>
  <c r="B1085" i="4"/>
  <c r="C1085" i="4"/>
  <c r="D1085" i="4"/>
  <c r="E1085" i="4"/>
  <c r="F1085" i="4"/>
  <c r="G1085" i="4"/>
  <c r="H1085" i="4"/>
  <c r="I1085" i="4"/>
  <c r="J1085" i="4"/>
  <c r="K1085" i="4"/>
  <c r="L1085" i="4"/>
  <c r="M1085" i="4"/>
  <c r="N1085" i="4"/>
  <c r="O1085" i="4"/>
  <c r="P1085" i="4"/>
  <c r="Q1085" i="4"/>
  <c r="R1085" i="4"/>
  <c r="S1085" i="4"/>
  <c r="B1086" i="4"/>
  <c r="C1086" i="4"/>
  <c r="D1086" i="4"/>
  <c r="E1086" i="4"/>
  <c r="F1086" i="4"/>
  <c r="G1086" i="4"/>
  <c r="H1086" i="4"/>
  <c r="I1086" i="4"/>
  <c r="J1086" i="4"/>
  <c r="K1086" i="4"/>
  <c r="L1086" i="4"/>
  <c r="M1086" i="4"/>
  <c r="N1086" i="4"/>
  <c r="O1086" i="4"/>
  <c r="P1086" i="4"/>
  <c r="Q1086" i="4"/>
  <c r="R1086" i="4"/>
  <c r="S1086" i="4"/>
  <c r="B1087" i="4"/>
  <c r="C1087" i="4"/>
  <c r="D1087" i="4"/>
  <c r="E1087" i="4"/>
  <c r="F1087" i="4"/>
  <c r="G1087" i="4"/>
  <c r="H1087" i="4"/>
  <c r="I1087" i="4"/>
  <c r="J1087" i="4"/>
  <c r="K1087" i="4"/>
  <c r="L1087" i="4"/>
  <c r="M1087" i="4"/>
  <c r="N1087" i="4"/>
  <c r="O1087" i="4"/>
  <c r="P1087" i="4"/>
  <c r="Q1087" i="4"/>
  <c r="R1087" i="4"/>
  <c r="S1087" i="4"/>
  <c r="B1088" i="4"/>
  <c r="C1088" i="4"/>
  <c r="D1088" i="4"/>
  <c r="E1088" i="4"/>
  <c r="F1088" i="4"/>
  <c r="G1088" i="4"/>
  <c r="H1088" i="4"/>
  <c r="I1088" i="4"/>
  <c r="J1088" i="4"/>
  <c r="K1088" i="4"/>
  <c r="L1088" i="4"/>
  <c r="M1088" i="4"/>
  <c r="N1088" i="4"/>
  <c r="O1088" i="4"/>
  <c r="P1088" i="4"/>
  <c r="Q1088" i="4"/>
  <c r="R1088" i="4"/>
  <c r="S1088" i="4"/>
  <c r="B1089" i="4"/>
  <c r="C1089" i="4"/>
  <c r="D1089" i="4"/>
  <c r="E1089" i="4"/>
  <c r="F1089" i="4"/>
  <c r="G1089" i="4"/>
  <c r="H1089" i="4"/>
  <c r="I1089" i="4"/>
  <c r="J1089" i="4"/>
  <c r="K1089" i="4"/>
  <c r="L1089" i="4"/>
  <c r="M1089" i="4"/>
  <c r="N1089" i="4"/>
  <c r="O1089" i="4"/>
  <c r="P1089" i="4"/>
  <c r="Q1089" i="4"/>
  <c r="R1089" i="4"/>
  <c r="S1089" i="4"/>
  <c r="B1090" i="4"/>
  <c r="C1090" i="4"/>
  <c r="D1090" i="4"/>
  <c r="E1090" i="4"/>
  <c r="F1090" i="4"/>
  <c r="G1090" i="4"/>
  <c r="H1090" i="4"/>
  <c r="I1090" i="4"/>
  <c r="J1090" i="4"/>
  <c r="K1090" i="4"/>
  <c r="L1090" i="4"/>
  <c r="M1090" i="4"/>
  <c r="N1090" i="4"/>
  <c r="O1090" i="4"/>
  <c r="P1090" i="4"/>
  <c r="Q1090" i="4"/>
  <c r="R1090" i="4"/>
  <c r="S1090" i="4"/>
  <c r="B1091" i="4"/>
  <c r="C1091" i="4"/>
  <c r="D1091" i="4"/>
  <c r="E1091" i="4"/>
  <c r="F1091" i="4"/>
  <c r="G1091" i="4"/>
  <c r="H1091" i="4"/>
  <c r="I1091" i="4"/>
  <c r="J1091" i="4"/>
  <c r="K1091" i="4"/>
  <c r="L1091" i="4"/>
  <c r="M1091" i="4"/>
  <c r="N1091" i="4"/>
  <c r="O1091" i="4"/>
  <c r="P1091" i="4"/>
  <c r="Q1091" i="4"/>
  <c r="R1091" i="4"/>
  <c r="S1091" i="4"/>
  <c r="B1092" i="4"/>
  <c r="C1092" i="4"/>
  <c r="D1092" i="4"/>
  <c r="E1092" i="4"/>
  <c r="F1092" i="4"/>
  <c r="G1092" i="4"/>
  <c r="H1092" i="4"/>
  <c r="I1092" i="4"/>
  <c r="J1092" i="4"/>
  <c r="K1092" i="4"/>
  <c r="L1092" i="4"/>
  <c r="M1092" i="4"/>
  <c r="N1092" i="4"/>
  <c r="O1092" i="4"/>
  <c r="P1092" i="4"/>
  <c r="Q1092" i="4"/>
  <c r="R1092" i="4"/>
  <c r="S1092" i="4"/>
  <c r="B1093" i="4"/>
  <c r="C1093" i="4"/>
  <c r="D1093" i="4"/>
  <c r="E1093" i="4"/>
  <c r="F1093" i="4"/>
  <c r="G1093" i="4"/>
  <c r="H1093" i="4"/>
  <c r="I1093" i="4"/>
  <c r="J1093" i="4"/>
  <c r="K1093" i="4"/>
  <c r="L1093" i="4"/>
  <c r="M1093" i="4"/>
  <c r="N1093" i="4"/>
  <c r="O1093" i="4"/>
  <c r="P1093" i="4"/>
  <c r="Q1093" i="4"/>
  <c r="R1093" i="4"/>
  <c r="S1093" i="4"/>
  <c r="B1094" i="4"/>
  <c r="C1094" i="4"/>
  <c r="D1094" i="4"/>
  <c r="E1094" i="4"/>
  <c r="F1094" i="4"/>
  <c r="G1094" i="4"/>
  <c r="H1094" i="4"/>
  <c r="I1094" i="4"/>
  <c r="J1094" i="4"/>
  <c r="K1094" i="4"/>
  <c r="L1094" i="4"/>
  <c r="M1094" i="4"/>
  <c r="N1094" i="4"/>
  <c r="O1094" i="4"/>
  <c r="P1094" i="4"/>
  <c r="Q1094" i="4"/>
  <c r="R1094" i="4"/>
  <c r="S1094" i="4"/>
  <c r="B1095" i="4"/>
  <c r="C1095" i="4"/>
  <c r="D1095" i="4"/>
  <c r="E1095" i="4"/>
  <c r="F1095" i="4"/>
  <c r="G1095" i="4"/>
  <c r="H1095" i="4"/>
  <c r="I1095" i="4"/>
  <c r="J1095" i="4"/>
  <c r="K1095" i="4"/>
  <c r="L1095" i="4"/>
  <c r="M1095" i="4"/>
  <c r="N1095" i="4"/>
  <c r="O1095" i="4"/>
  <c r="P1095" i="4"/>
  <c r="Q1095" i="4"/>
  <c r="R1095" i="4"/>
  <c r="S1095" i="4"/>
  <c r="B1096" i="4"/>
  <c r="C1096" i="4"/>
  <c r="D1096" i="4"/>
  <c r="E1096" i="4"/>
  <c r="F1096" i="4"/>
  <c r="G1096" i="4"/>
  <c r="H1096" i="4"/>
  <c r="I1096" i="4"/>
  <c r="J1096" i="4"/>
  <c r="K1096" i="4"/>
  <c r="L1096" i="4"/>
  <c r="M1096" i="4"/>
  <c r="N1096" i="4"/>
  <c r="O1096" i="4"/>
  <c r="P1096" i="4"/>
  <c r="Q1096" i="4"/>
  <c r="R1096" i="4"/>
  <c r="S1096" i="4"/>
  <c r="B1097" i="4"/>
  <c r="C1097" i="4"/>
  <c r="D1097" i="4"/>
  <c r="E1097" i="4"/>
  <c r="F1097" i="4"/>
  <c r="G1097" i="4"/>
  <c r="H1097" i="4"/>
  <c r="I1097" i="4"/>
  <c r="J1097" i="4"/>
  <c r="K1097" i="4"/>
  <c r="L1097" i="4"/>
  <c r="M1097" i="4"/>
  <c r="N1097" i="4"/>
  <c r="O1097" i="4"/>
  <c r="P1097" i="4"/>
  <c r="Q1097" i="4"/>
  <c r="R1097" i="4"/>
  <c r="S1097" i="4"/>
  <c r="B1098" i="4"/>
  <c r="C1098" i="4"/>
  <c r="D1098" i="4"/>
  <c r="E1098" i="4"/>
  <c r="F1098" i="4"/>
  <c r="G1098" i="4"/>
  <c r="H1098" i="4"/>
  <c r="I1098" i="4"/>
  <c r="J1098" i="4"/>
  <c r="K1098" i="4"/>
  <c r="L1098" i="4"/>
  <c r="M1098" i="4"/>
  <c r="N1098" i="4"/>
  <c r="O1098" i="4"/>
  <c r="P1098" i="4"/>
  <c r="Q1098" i="4"/>
  <c r="R1098" i="4"/>
  <c r="S1098" i="4"/>
  <c r="B1099" i="4"/>
  <c r="C1099" i="4"/>
  <c r="D1099" i="4"/>
  <c r="E1099" i="4"/>
  <c r="F1099" i="4"/>
  <c r="G1099" i="4"/>
  <c r="H1099" i="4"/>
  <c r="I1099" i="4"/>
  <c r="J1099" i="4"/>
  <c r="K1099" i="4"/>
  <c r="L1099" i="4"/>
  <c r="M1099" i="4"/>
  <c r="N1099" i="4"/>
  <c r="O1099" i="4"/>
  <c r="P1099" i="4"/>
  <c r="Q1099" i="4"/>
  <c r="R1099" i="4"/>
  <c r="S1099" i="4"/>
  <c r="B1100" i="4"/>
  <c r="C1100" i="4"/>
  <c r="D1100" i="4"/>
  <c r="E1100" i="4"/>
  <c r="F1100" i="4"/>
  <c r="G1100" i="4"/>
  <c r="H1100" i="4"/>
  <c r="I1100" i="4"/>
  <c r="J1100" i="4"/>
  <c r="K1100" i="4"/>
  <c r="L1100" i="4"/>
  <c r="M1100" i="4"/>
  <c r="N1100" i="4"/>
  <c r="O1100" i="4"/>
  <c r="P1100" i="4"/>
  <c r="Q1100" i="4"/>
  <c r="R1100" i="4"/>
  <c r="S1100" i="4"/>
  <c r="B1101" i="4"/>
  <c r="C1101" i="4"/>
  <c r="D1101" i="4"/>
  <c r="E1101" i="4"/>
  <c r="F1101" i="4"/>
  <c r="G1101" i="4"/>
  <c r="H1101" i="4"/>
  <c r="I1101" i="4"/>
  <c r="J1101" i="4"/>
  <c r="K1101" i="4"/>
  <c r="L1101" i="4"/>
  <c r="M1101" i="4"/>
  <c r="N1101" i="4"/>
  <c r="O1101" i="4"/>
  <c r="P1101" i="4"/>
  <c r="Q1101" i="4"/>
  <c r="R1101" i="4"/>
  <c r="S1101" i="4"/>
  <c r="B1102" i="4"/>
  <c r="C1102" i="4"/>
  <c r="D1102" i="4"/>
  <c r="E1102" i="4"/>
  <c r="F1102" i="4"/>
  <c r="G1102" i="4"/>
  <c r="H1102" i="4"/>
  <c r="I1102" i="4"/>
  <c r="J1102" i="4"/>
  <c r="K1102" i="4"/>
  <c r="L1102" i="4"/>
  <c r="M1102" i="4"/>
  <c r="N1102" i="4"/>
  <c r="O1102" i="4"/>
  <c r="P1102" i="4"/>
  <c r="Q1102" i="4"/>
  <c r="R1102" i="4"/>
  <c r="S1102" i="4"/>
  <c r="B1103" i="4"/>
  <c r="C1103" i="4"/>
  <c r="D1103" i="4"/>
  <c r="E1103" i="4"/>
  <c r="F1103" i="4"/>
  <c r="G1103" i="4"/>
  <c r="H1103" i="4"/>
  <c r="I1103" i="4"/>
  <c r="J1103" i="4"/>
  <c r="K1103" i="4"/>
  <c r="L1103" i="4"/>
  <c r="M1103" i="4"/>
  <c r="N1103" i="4"/>
  <c r="O1103" i="4"/>
  <c r="P1103" i="4"/>
  <c r="Q1103" i="4"/>
  <c r="R1103" i="4"/>
  <c r="S1103" i="4"/>
  <c r="B1104" i="4"/>
  <c r="C1104" i="4"/>
  <c r="D1104" i="4"/>
  <c r="E1104" i="4"/>
  <c r="F1104" i="4"/>
  <c r="G1104" i="4"/>
  <c r="H1104" i="4"/>
  <c r="I1104" i="4"/>
  <c r="J1104" i="4"/>
  <c r="K1104" i="4"/>
  <c r="L1104" i="4"/>
  <c r="M1104" i="4"/>
  <c r="N1104" i="4"/>
  <c r="O1104" i="4"/>
  <c r="P1104" i="4"/>
  <c r="Q1104" i="4"/>
  <c r="R1104" i="4"/>
  <c r="S1104" i="4"/>
  <c r="B1105" i="4"/>
  <c r="C1105" i="4"/>
  <c r="D1105" i="4"/>
  <c r="E1105" i="4"/>
  <c r="F1105" i="4"/>
  <c r="G1105" i="4"/>
  <c r="H1105" i="4"/>
  <c r="I1105" i="4"/>
  <c r="J1105" i="4"/>
  <c r="K1105" i="4"/>
  <c r="L1105" i="4"/>
  <c r="M1105" i="4"/>
  <c r="N1105" i="4"/>
  <c r="O1105" i="4"/>
  <c r="P1105" i="4"/>
  <c r="Q1105" i="4"/>
  <c r="R1105" i="4"/>
  <c r="S1105" i="4"/>
  <c r="B1106" i="4"/>
  <c r="C1106" i="4"/>
  <c r="D1106" i="4"/>
  <c r="E1106" i="4"/>
  <c r="F1106" i="4"/>
  <c r="G1106" i="4"/>
  <c r="H1106" i="4"/>
  <c r="I1106" i="4"/>
  <c r="J1106" i="4"/>
  <c r="K1106" i="4"/>
  <c r="L1106" i="4"/>
  <c r="M1106" i="4"/>
  <c r="N1106" i="4"/>
  <c r="O1106" i="4"/>
  <c r="P1106" i="4"/>
  <c r="Q1106" i="4"/>
  <c r="R1106" i="4"/>
  <c r="S1106" i="4"/>
  <c r="B1107" i="4"/>
  <c r="C1107" i="4"/>
  <c r="D1107" i="4"/>
  <c r="E1107" i="4"/>
  <c r="F1107" i="4"/>
  <c r="G1107" i="4"/>
  <c r="H1107" i="4"/>
  <c r="I1107" i="4"/>
  <c r="J1107" i="4"/>
  <c r="K1107" i="4"/>
  <c r="L1107" i="4"/>
  <c r="M1107" i="4"/>
  <c r="N1107" i="4"/>
  <c r="O1107" i="4"/>
  <c r="P1107" i="4"/>
  <c r="Q1107" i="4"/>
  <c r="R1107" i="4"/>
  <c r="S1107" i="4"/>
  <c r="B1108" i="4"/>
  <c r="C1108" i="4"/>
  <c r="D1108" i="4"/>
  <c r="E1108" i="4"/>
  <c r="F1108" i="4"/>
  <c r="G1108" i="4"/>
  <c r="H1108" i="4"/>
  <c r="I1108" i="4"/>
  <c r="J1108" i="4"/>
  <c r="K1108" i="4"/>
  <c r="L1108" i="4"/>
  <c r="M1108" i="4"/>
  <c r="N1108" i="4"/>
  <c r="O1108" i="4"/>
  <c r="P1108" i="4"/>
  <c r="Q1108" i="4"/>
  <c r="R1108" i="4"/>
  <c r="S1108" i="4"/>
  <c r="B1109" i="4"/>
  <c r="C1109" i="4"/>
  <c r="D1109" i="4"/>
  <c r="E1109" i="4"/>
  <c r="F1109" i="4"/>
  <c r="G1109" i="4"/>
  <c r="H1109" i="4"/>
  <c r="I1109" i="4"/>
  <c r="J1109" i="4"/>
  <c r="K1109" i="4"/>
  <c r="L1109" i="4"/>
  <c r="M1109" i="4"/>
  <c r="N1109" i="4"/>
  <c r="O1109" i="4"/>
  <c r="P1109" i="4"/>
  <c r="Q1109" i="4"/>
  <c r="R1109" i="4"/>
  <c r="S1109" i="4"/>
  <c r="B1110" i="4"/>
  <c r="C1110" i="4"/>
  <c r="D1110" i="4"/>
  <c r="E1110" i="4"/>
  <c r="F1110" i="4"/>
  <c r="G1110" i="4"/>
  <c r="H1110" i="4"/>
  <c r="I1110" i="4"/>
  <c r="J1110" i="4"/>
  <c r="K1110" i="4"/>
  <c r="L1110" i="4"/>
  <c r="M1110" i="4"/>
  <c r="N1110" i="4"/>
  <c r="O1110" i="4"/>
  <c r="P1110" i="4"/>
  <c r="Q1110" i="4"/>
  <c r="R1110" i="4"/>
  <c r="S1110" i="4"/>
  <c r="B1111" i="4"/>
  <c r="C1111" i="4"/>
  <c r="D1111" i="4"/>
  <c r="E1111" i="4"/>
  <c r="F1111" i="4"/>
  <c r="G1111" i="4"/>
  <c r="H1111" i="4"/>
  <c r="I1111" i="4"/>
  <c r="J1111" i="4"/>
  <c r="K1111" i="4"/>
  <c r="L1111" i="4"/>
  <c r="M1111" i="4"/>
  <c r="N1111" i="4"/>
  <c r="O1111" i="4"/>
  <c r="P1111" i="4"/>
  <c r="Q1111" i="4"/>
  <c r="R1111" i="4"/>
  <c r="S1111" i="4"/>
  <c r="B1112" i="4"/>
  <c r="C1112" i="4"/>
  <c r="D1112" i="4"/>
  <c r="E1112" i="4"/>
  <c r="F1112" i="4"/>
  <c r="G1112" i="4"/>
  <c r="H1112" i="4"/>
  <c r="I1112" i="4"/>
  <c r="J1112" i="4"/>
  <c r="K1112" i="4"/>
  <c r="L1112" i="4"/>
  <c r="M1112" i="4"/>
  <c r="N1112" i="4"/>
  <c r="O1112" i="4"/>
  <c r="P1112" i="4"/>
  <c r="Q1112" i="4"/>
  <c r="R1112" i="4"/>
  <c r="S1112" i="4"/>
  <c r="B1113" i="4"/>
  <c r="C1113" i="4"/>
  <c r="D1113" i="4"/>
  <c r="E1113" i="4"/>
  <c r="F1113" i="4"/>
  <c r="G1113" i="4"/>
  <c r="H1113" i="4"/>
  <c r="I1113" i="4"/>
  <c r="J1113" i="4"/>
  <c r="K1113" i="4"/>
  <c r="L1113" i="4"/>
  <c r="M1113" i="4"/>
  <c r="N1113" i="4"/>
  <c r="O1113" i="4"/>
  <c r="P1113" i="4"/>
  <c r="Q1113" i="4"/>
  <c r="R1113" i="4"/>
  <c r="S1113" i="4"/>
  <c r="B1114" i="4"/>
  <c r="C1114" i="4"/>
  <c r="D1114" i="4"/>
  <c r="E1114" i="4"/>
  <c r="F1114" i="4"/>
  <c r="G1114" i="4"/>
  <c r="H1114" i="4"/>
  <c r="I1114" i="4"/>
  <c r="J1114" i="4"/>
  <c r="K1114" i="4"/>
  <c r="L1114" i="4"/>
  <c r="M1114" i="4"/>
  <c r="N1114" i="4"/>
  <c r="O1114" i="4"/>
  <c r="P1114" i="4"/>
  <c r="Q1114" i="4"/>
  <c r="R1114" i="4"/>
  <c r="S1114" i="4"/>
  <c r="B1115" i="4"/>
  <c r="C1115" i="4"/>
  <c r="D1115" i="4"/>
  <c r="E1115" i="4"/>
  <c r="F1115" i="4"/>
  <c r="G1115" i="4"/>
  <c r="H1115" i="4"/>
  <c r="I1115" i="4"/>
  <c r="J1115" i="4"/>
  <c r="K1115" i="4"/>
  <c r="L1115" i="4"/>
  <c r="M1115" i="4"/>
  <c r="N1115" i="4"/>
  <c r="O1115" i="4"/>
  <c r="P1115" i="4"/>
  <c r="Q1115" i="4"/>
  <c r="R1115" i="4"/>
  <c r="S1115" i="4"/>
  <c r="B1116" i="4"/>
  <c r="C1116" i="4"/>
  <c r="D1116" i="4"/>
  <c r="E1116" i="4"/>
  <c r="F1116" i="4"/>
  <c r="G1116" i="4"/>
  <c r="H1116" i="4"/>
  <c r="I1116" i="4"/>
  <c r="J1116" i="4"/>
  <c r="K1116" i="4"/>
  <c r="L1116" i="4"/>
  <c r="M1116" i="4"/>
  <c r="N1116" i="4"/>
  <c r="O1116" i="4"/>
  <c r="P1116" i="4"/>
  <c r="Q1116" i="4"/>
  <c r="R1116" i="4"/>
  <c r="S1116" i="4"/>
  <c r="B1117" i="4"/>
  <c r="C1117" i="4"/>
  <c r="D1117" i="4"/>
  <c r="E1117" i="4"/>
  <c r="F1117" i="4"/>
  <c r="G1117" i="4"/>
  <c r="H1117" i="4"/>
  <c r="I1117" i="4"/>
  <c r="J1117" i="4"/>
  <c r="K1117" i="4"/>
  <c r="L1117" i="4"/>
  <c r="M1117" i="4"/>
  <c r="N1117" i="4"/>
  <c r="O1117" i="4"/>
  <c r="P1117" i="4"/>
  <c r="Q1117" i="4"/>
  <c r="R1117" i="4"/>
  <c r="S1117" i="4"/>
  <c r="B1118" i="4"/>
  <c r="C1118" i="4"/>
  <c r="D1118" i="4"/>
  <c r="E1118" i="4"/>
  <c r="F1118" i="4"/>
  <c r="G1118" i="4"/>
  <c r="H1118" i="4"/>
  <c r="I1118" i="4"/>
  <c r="J1118" i="4"/>
  <c r="K1118" i="4"/>
  <c r="L1118" i="4"/>
  <c r="M1118" i="4"/>
  <c r="N1118" i="4"/>
  <c r="O1118" i="4"/>
  <c r="P1118" i="4"/>
  <c r="Q1118" i="4"/>
  <c r="R1118" i="4"/>
  <c r="S1118" i="4"/>
  <c r="B1119" i="4"/>
  <c r="C1119" i="4"/>
  <c r="D1119" i="4"/>
  <c r="E1119" i="4"/>
  <c r="F1119" i="4"/>
  <c r="G1119" i="4"/>
  <c r="H1119" i="4"/>
  <c r="I1119" i="4"/>
  <c r="J1119" i="4"/>
  <c r="K1119" i="4"/>
  <c r="L1119" i="4"/>
  <c r="M1119" i="4"/>
  <c r="N1119" i="4"/>
  <c r="O1119" i="4"/>
  <c r="P1119" i="4"/>
  <c r="Q1119" i="4"/>
  <c r="R1119" i="4"/>
  <c r="S1119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BJ28" i="9"/>
  <c r="BJ29" i="9"/>
  <c r="BJ30" i="9"/>
  <c r="BJ31" i="9"/>
  <c r="BJ32" i="9"/>
  <c r="BJ33" i="9"/>
  <c r="BJ34" i="9"/>
  <c r="BJ35" i="9"/>
  <c r="BJ36" i="9"/>
  <c r="BJ37" i="9"/>
  <c r="BJ38" i="9"/>
  <c r="BJ39" i="9"/>
  <c r="BJ40" i="9"/>
  <c r="BJ41" i="9"/>
  <c r="BJ42" i="9"/>
  <c r="BJ43" i="9"/>
  <c r="BJ44" i="9"/>
  <c r="BJ45" i="9"/>
  <c r="BJ46" i="9"/>
  <c r="BJ47" i="9"/>
  <c r="BJ48" i="9"/>
  <c r="BJ49" i="9"/>
  <c r="BJ50" i="9"/>
  <c r="BJ51" i="9"/>
  <c r="BJ52" i="9"/>
  <c r="BJ53" i="9"/>
  <c r="BJ54" i="9"/>
  <c r="BJ55" i="9"/>
  <c r="BJ56" i="9"/>
  <c r="BJ57" i="9"/>
  <c r="BJ58" i="9"/>
  <c r="BJ59" i="9"/>
  <c r="BJ60" i="9"/>
  <c r="BJ61" i="9"/>
  <c r="BJ62" i="9"/>
  <c r="BJ63" i="9"/>
  <c r="BJ64" i="9"/>
  <c r="BJ65" i="9"/>
  <c r="BJ66" i="9"/>
  <c r="BJ67" i="9"/>
  <c r="BJ68" i="9"/>
  <c r="BJ69" i="9"/>
  <c r="BJ70" i="9"/>
  <c r="BJ71" i="9"/>
  <c r="BJ72" i="9"/>
  <c r="BJ73" i="9"/>
  <c r="BJ74" i="9"/>
  <c r="BJ75" i="9"/>
  <c r="BJ76" i="9"/>
  <c r="BJ77" i="9"/>
  <c r="BJ78" i="9"/>
  <c r="BJ79" i="9"/>
  <c r="BJ80" i="9"/>
  <c r="BJ81" i="9"/>
  <c r="BJ82" i="9"/>
  <c r="BJ83" i="9"/>
  <c r="BJ84" i="9"/>
  <c r="BJ85" i="9"/>
  <c r="BJ86" i="9"/>
  <c r="BJ87" i="9"/>
  <c r="BJ88" i="9"/>
  <c r="BJ89" i="9"/>
  <c r="BJ90" i="9"/>
  <c r="BJ91" i="9"/>
  <c r="BJ92" i="9"/>
  <c r="BJ93" i="9"/>
  <c r="BJ94" i="9"/>
  <c r="BJ95" i="9"/>
  <c r="BJ96" i="9"/>
  <c r="BJ97" i="9"/>
  <c r="BJ98" i="9"/>
  <c r="BJ99" i="9"/>
  <c r="BJ100" i="9"/>
  <c r="BJ101" i="9"/>
  <c r="BJ102" i="9"/>
  <c r="BJ103" i="9"/>
  <c r="BJ104" i="9"/>
  <c r="B19" i="9"/>
  <c r="D19" i="9"/>
  <c r="E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B20" i="9"/>
  <c r="D20" i="9"/>
  <c r="E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B21" i="9"/>
  <c r="D21" i="9"/>
  <c r="E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B22" i="9"/>
  <c r="D22" i="9"/>
  <c r="E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B23" i="9"/>
  <c r="D23" i="9"/>
  <c r="E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B24" i="9"/>
  <c r="D24" i="9"/>
  <c r="E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B25" i="9"/>
  <c r="D25" i="9"/>
  <c r="E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B26" i="9"/>
  <c r="D26" i="9"/>
  <c r="E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B27" i="9"/>
  <c r="D27" i="9"/>
  <c r="E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B28" i="9"/>
  <c r="D28" i="9"/>
  <c r="E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B29" i="9"/>
  <c r="D29" i="9"/>
  <c r="E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B30" i="9"/>
  <c r="D30" i="9"/>
  <c r="E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B31" i="9"/>
  <c r="D31" i="9"/>
  <c r="E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B32" i="9"/>
  <c r="D32" i="9"/>
  <c r="E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B33" i="9"/>
  <c r="D33" i="9"/>
  <c r="E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B34" i="9"/>
  <c r="D34" i="9"/>
  <c r="E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B35" i="9"/>
  <c r="D35" i="9"/>
  <c r="E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D36" i="9"/>
  <c r="E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D37" i="9"/>
  <c r="E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D38" i="9"/>
  <c r="E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D39" i="9"/>
  <c r="E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D40" i="9"/>
  <c r="E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D41" i="9"/>
  <c r="E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D42" i="9"/>
  <c r="E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43" i="9"/>
  <c r="D43" i="9"/>
  <c r="E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B44" i="9"/>
  <c r="D44" i="9"/>
  <c r="E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B45" i="9"/>
  <c r="D45" i="9"/>
  <c r="E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B46" i="9"/>
  <c r="D46" i="9"/>
  <c r="E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B47" i="9"/>
  <c r="D47" i="9"/>
  <c r="E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B48" i="9"/>
  <c r="D48" i="9"/>
  <c r="E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B49" i="9"/>
  <c r="D49" i="9"/>
  <c r="E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B50" i="9"/>
  <c r="D50" i="9"/>
  <c r="E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B51" i="9"/>
  <c r="D51" i="9"/>
  <c r="E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B52" i="9"/>
  <c r="D52" i="9"/>
  <c r="E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B53" i="9"/>
  <c r="D53" i="9"/>
  <c r="E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B54" i="9"/>
  <c r="D54" i="9"/>
  <c r="E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B55" i="9"/>
  <c r="D55" i="9"/>
  <c r="E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B56" i="9"/>
  <c r="D56" i="9"/>
  <c r="E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B57" i="9"/>
  <c r="D57" i="9"/>
  <c r="E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B58" i="9"/>
  <c r="D58" i="9"/>
  <c r="E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B59" i="9"/>
  <c r="D59" i="9"/>
  <c r="E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B60" i="9"/>
  <c r="D60" i="9"/>
  <c r="E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B61" i="9"/>
  <c r="D61" i="9"/>
  <c r="E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B62" i="9"/>
  <c r="D62" i="9"/>
  <c r="E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B63" i="9"/>
  <c r="D63" i="9"/>
  <c r="E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B64" i="9"/>
  <c r="D64" i="9"/>
  <c r="E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B65" i="9"/>
  <c r="D65" i="9"/>
  <c r="E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B66" i="9"/>
  <c r="D66" i="9"/>
  <c r="E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B67" i="9"/>
  <c r="D67" i="9"/>
  <c r="E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B68" i="9"/>
  <c r="D68" i="9"/>
  <c r="E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B69" i="9"/>
  <c r="C69" i="9"/>
  <c r="D69" i="9"/>
  <c r="E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B70" i="9"/>
  <c r="C70" i="9"/>
  <c r="D70" i="9"/>
  <c r="E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B71" i="9"/>
  <c r="C71" i="9"/>
  <c r="D71" i="9"/>
  <c r="E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B72" i="9"/>
  <c r="C72" i="9"/>
  <c r="D72" i="9"/>
  <c r="E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B73" i="9"/>
  <c r="C73" i="9"/>
  <c r="D73" i="9"/>
  <c r="E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B74" i="9"/>
  <c r="C74" i="9"/>
  <c r="D74" i="9"/>
  <c r="E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B75" i="9"/>
  <c r="C75" i="9"/>
  <c r="D75" i="9"/>
  <c r="E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B76" i="9"/>
  <c r="C76" i="9"/>
  <c r="D76" i="9"/>
  <c r="E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B77" i="9"/>
  <c r="C77" i="9"/>
  <c r="D77" i="9"/>
  <c r="E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B78" i="9"/>
  <c r="C78" i="9"/>
  <c r="D78" i="9"/>
  <c r="E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B79" i="9"/>
  <c r="C79" i="9"/>
  <c r="D79" i="9"/>
  <c r="E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B80" i="9"/>
  <c r="C80" i="9"/>
  <c r="D80" i="9"/>
  <c r="E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B81" i="9"/>
  <c r="C81" i="9"/>
  <c r="D81" i="9"/>
  <c r="E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B82" i="9"/>
  <c r="C82" i="9"/>
  <c r="D82" i="9"/>
  <c r="E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B83" i="9"/>
  <c r="C83" i="9"/>
  <c r="D83" i="9"/>
  <c r="E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B84" i="9"/>
  <c r="C84" i="9"/>
  <c r="D84" i="9"/>
  <c r="E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B85" i="9"/>
  <c r="C85" i="9"/>
  <c r="D85" i="9"/>
  <c r="E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B86" i="9"/>
  <c r="C86" i="9"/>
  <c r="D86" i="9"/>
  <c r="E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B87" i="9"/>
  <c r="C87" i="9"/>
  <c r="D87" i="9"/>
  <c r="E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B88" i="9"/>
  <c r="C88" i="9"/>
  <c r="D88" i="9"/>
  <c r="E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B89" i="9"/>
  <c r="C89" i="9"/>
  <c r="D89" i="9"/>
  <c r="E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B90" i="9"/>
  <c r="C90" i="9"/>
  <c r="D90" i="9"/>
  <c r="E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B91" i="9"/>
  <c r="C91" i="9"/>
  <c r="D91" i="9"/>
  <c r="E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B92" i="9"/>
  <c r="C92" i="9"/>
  <c r="D92" i="9"/>
  <c r="E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B93" i="9"/>
  <c r="C93" i="9"/>
  <c r="D93" i="9"/>
  <c r="E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B94" i="9"/>
  <c r="C94" i="9"/>
  <c r="D94" i="9"/>
  <c r="E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B95" i="9"/>
  <c r="C95" i="9"/>
  <c r="D95" i="9"/>
  <c r="E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B96" i="9"/>
  <c r="C96" i="9"/>
  <c r="D96" i="9"/>
  <c r="E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B97" i="9"/>
  <c r="C97" i="9"/>
  <c r="D97" i="9"/>
  <c r="E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B98" i="9"/>
  <c r="C98" i="9"/>
  <c r="D98" i="9"/>
  <c r="E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B99" i="9"/>
  <c r="C99" i="9"/>
  <c r="D99" i="9"/>
  <c r="E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B100" i="9"/>
  <c r="C100" i="9"/>
  <c r="D100" i="9"/>
  <c r="E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B101" i="9"/>
  <c r="C101" i="9"/>
  <c r="D101" i="9"/>
  <c r="E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B102" i="9"/>
  <c r="C102" i="9"/>
  <c r="D102" i="9"/>
  <c r="E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B103" i="9"/>
  <c r="C103" i="9"/>
  <c r="D103" i="9"/>
  <c r="E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B104" i="9"/>
  <c r="C104" i="9"/>
  <c r="D104" i="9"/>
  <c r="E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B105" i="9"/>
  <c r="C105" i="9"/>
  <c r="D105" i="9"/>
  <c r="E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B106" i="9"/>
  <c r="C106" i="9"/>
  <c r="D106" i="9"/>
  <c r="E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B107" i="9"/>
  <c r="C107" i="9"/>
  <c r="D107" i="9"/>
  <c r="E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B108" i="9"/>
  <c r="C108" i="9"/>
  <c r="D108" i="9"/>
  <c r="E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B109" i="9"/>
  <c r="C109" i="9"/>
  <c r="D109" i="9"/>
  <c r="E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B110" i="9"/>
  <c r="C110" i="9"/>
  <c r="D110" i="9"/>
  <c r="E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B111" i="9"/>
  <c r="C111" i="9"/>
  <c r="D111" i="9"/>
  <c r="E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B112" i="9"/>
  <c r="C112" i="9"/>
  <c r="D112" i="9"/>
  <c r="E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B113" i="9"/>
  <c r="C113" i="9"/>
  <c r="D113" i="9"/>
  <c r="E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B114" i="9"/>
  <c r="C114" i="9"/>
  <c r="D114" i="9"/>
  <c r="E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B115" i="9"/>
  <c r="C115" i="9"/>
  <c r="D115" i="9"/>
  <c r="E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B116" i="9"/>
  <c r="C116" i="9"/>
  <c r="D116" i="9"/>
  <c r="E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B117" i="9"/>
  <c r="C117" i="9"/>
  <c r="D117" i="9"/>
  <c r="E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B118" i="9"/>
  <c r="C118" i="9"/>
  <c r="D118" i="9"/>
  <c r="E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B119" i="9"/>
  <c r="C119" i="9"/>
  <c r="D119" i="9"/>
  <c r="E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B120" i="9"/>
  <c r="C120" i="9"/>
  <c r="D120" i="9"/>
  <c r="E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B121" i="9"/>
  <c r="C121" i="9"/>
  <c r="D121" i="9"/>
  <c r="E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B122" i="9"/>
  <c r="C122" i="9"/>
  <c r="D122" i="9"/>
  <c r="E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B123" i="9"/>
  <c r="C123" i="9"/>
  <c r="D123" i="9"/>
  <c r="E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B124" i="9"/>
  <c r="C124" i="9"/>
  <c r="D124" i="9"/>
  <c r="E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B125" i="9"/>
  <c r="C125" i="9"/>
  <c r="D125" i="9"/>
  <c r="E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B126" i="9"/>
  <c r="C126" i="9"/>
  <c r="D126" i="9"/>
  <c r="E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B127" i="9"/>
  <c r="C127" i="9"/>
  <c r="D127" i="9"/>
  <c r="E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B128" i="9"/>
  <c r="C128" i="9"/>
  <c r="D128" i="9"/>
  <c r="E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B129" i="9"/>
  <c r="C129" i="9"/>
  <c r="D129" i="9"/>
  <c r="E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B130" i="9"/>
  <c r="C130" i="9"/>
  <c r="D130" i="9"/>
  <c r="E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B131" i="9"/>
  <c r="C131" i="9"/>
  <c r="D131" i="9"/>
  <c r="E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B132" i="9"/>
  <c r="C132" i="9"/>
  <c r="D132" i="9"/>
  <c r="E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B133" i="9"/>
  <c r="C133" i="9"/>
  <c r="D133" i="9"/>
  <c r="E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B134" i="9"/>
  <c r="C134" i="9"/>
  <c r="D134" i="9"/>
  <c r="E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B135" i="9"/>
  <c r="C135" i="9"/>
  <c r="D135" i="9"/>
  <c r="E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B136" i="9"/>
  <c r="C136" i="9"/>
  <c r="D136" i="9"/>
  <c r="E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B137" i="9"/>
  <c r="C137" i="9"/>
  <c r="D137" i="9"/>
  <c r="E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E7" i="9"/>
  <c r="BJ6" i="9"/>
  <c r="BJ7" i="9"/>
  <c r="BJ8" i="9"/>
  <c r="BJ9" i="9"/>
  <c r="BJ10" i="9"/>
  <c r="BJ11" i="9"/>
  <c r="BJ12" i="9"/>
  <c r="BJ13" i="9"/>
  <c r="BJ14" i="9"/>
  <c r="BJ15" i="9"/>
  <c r="BJ16" i="9"/>
  <c r="BJ17" i="9"/>
  <c r="BJ18" i="9"/>
  <c r="BJ19" i="9"/>
  <c r="BJ20" i="9"/>
  <c r="BJ21" i="9"/>
  <c r="BJ22" i="9"/>
  <c r="BJ23" i="9"/>
  <c r="BJ24" i="9"/>
  <c r="BJ25" i="9"/>
  <c r="BJ26" i="9"/>
  <c r="BJ27" i="9"/>
  <c r="B6" i="9"/>
  <c r="D6" i="9"/>
  <c r="E6" i="9"/>
  <c r="G6" i="9"/>
  <c r="H6" i="9"/>
  <c r="I6" i="9"/>
  <c r="J6" i="9"/>
  <c r="K6" i="9"/>
  <c r="L6" i="9"/>
  <c r="M6" i="9"/>
  <c r="N6" i="9"/>
  <c r="O6" i="9"/>
  <c r="P6" i="9"/>
  <c r="Q6" i="9"/>
  <c r="S6" i="9"/>
  <c r="B7" i="9"/>
  <c r="D7" i="9"/>
  <c r="G7" i="9"/>
  <c r="H7" i="9"/>
  <c r="I7" i="9"/>
  <c r="J7" i="9"/>
  <c r="K7" i="9"/>
  <c r="L7" i="9"/>
  <c r="M7" i="9"/>
  <c r="N7" i="9"/>
  <c r="O7" i="9"/>
  <c r="P7" i="9"/>
  <c r="Q7" i="9"/>
  <c r="R7" i="9"/>
  <c r="S7" i="9"/>
  <c r="B8" i="9"/>
  <c r="D8" i="9"/>
  <c r="E8" i="9"/>
  <c r="G8" i="9"/>
  <c r="H8" i="9"/>
  <c r="I8" i="9"/>
  <c r="J8" i="9"/>
  <c r="K8" i="9"/>
  <c r="L8" i="9"/>
  <c r="M8" i="9"/>
  <c r="N8" i="9"/>
  <c r="O8" i="9"/>
  <c r="P8" i="9"/>
  <c r="Q8" i="9"/>
  <c r="R8" i="9"/>
  <c r="S8" i="9"/>
  <c r="B9" i="9"/>
  <c r="D9" i="9"/>
  <c r="E9" i="9"/>
  <c r="G9" i="9"/>
  <c r="H9" i="9"/>
  <c r="I9" i="9"/>
  <c r="J9" i="9"/>
  <c r="K9" i="9"/>
  <c r="L9" i="9"/>
  <c r="M9" i="9"/>
  <c r="N9" i="9"/>
  <c r="O9" i="9"/>
  <c r="P9" i="9"/>
  <c r="Q9" i="9"/>
  <c r="R9" i="9"/>
  <c r="S9" i="9"/>
  <c r="B10" i="9"/>
  <c r="D10" i="9"/>
  <c r="E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B11" i="9"/>
  <c r="D11" i="9"/>
  <c r="E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B12" i="9"/>
  <c r="D12" i="9"/>
  <c r="E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B13" i="9"/>
  <c r="D13" i="9"/>
  <c r="E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B14" i="9"/>
  <c r="D14" i="9"/>
  <c r="E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B15" i="9"/>
  <c r="D15" i="9"/>
  <c r="E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B16" i="9"/>
  <c r="D16" i="9"/>
  <c r="E16" i="9"/>
  <c r="G16" i="9"/>
  <c r="H16" i="9"/>
  <c r="I16" i="9"/>
  <c r="J16" i="9"/>
  <c r="K16" i="9"/>
  <c r="L16" i="9"/>
  <c r="M16" i="9"/>
  <c r="N16" i="9"/>
  <c r="P16" i="9"/>
  <c r="Q16" i="9"/>
  <c r="R16" i="9"/>
  <c r="S16" i="9"/>
  <c r="B17" i="9"/>
  <c r="D17" i="9"/>
  <c r="E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B18" i="9"/>
  <c r="D18" i="9"/>
  <c r="E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D5" i="9"/>
  <c r="E5" i="9"/>
  <c r="G5" i="9"/>
  <c r="H5" i="9"/>
  <c r="I5" i="9"/>
  <c r="J5" i="9"/>
  <c r="K5" i="9"/>
  <c r="L5" i="9"/>
  <c r="M5" i="9"/>
  <c r="N5" i="9"/>
  <c r="O5" i="9"/>
  <c r="P5" i="9"/>
  <c r="Q5" i="9"/>
  <c r="R5" i="9"/>
  <c r="S5" i="9"/>
  <c r="B5" i="9"/>
  <c r="B5" i="4"/>
  <c r="H11" i="4"/>
  <c r="E1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B11" i="4"/>
  <c r="C11" i="4"/>
  <c r="D11" i="4"/>
  <c r="E11" i="4"/>
  <c r="F11" i="4"/>
  <c r="G11" i="4"/>
  <c r="I11" i="4"/>
  <c r="J11" i="4"/>
  <c r="K11" i="4"/>
  <c r="L11" i="4"/>
  <c r="M11" i="4"/>
  <c r="N11" i="4"/>
  <c r="O11" i="4"/>
  <c r="P11" i="4"/>
  <c r="Q11" i="4"/>
  <c r="R11" i="4"/>
  <c r="S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</calcChain>
</file>

<file path=xl/sharedStrings.xml><?xml version="1.0" encoding="utf-8"?>
<sst xmlns="http://schemas.openxmlformats.org/spreadsheetml/2006/main" count="2423" uniqueCount="121">
  <si>
    <t>Name</t>
  </si>
  <si>
    <t>トレーニング時間</t>
    <rPh sb="6" eb="8">
      <t>ジカン</t>
    </rPh>
    <phoneticPr fontId="1"/>
  </si>
  <si>
    <t>総移動距離(m)</t>
    <rPh sb="0" eb="1">
      <t>ソウ</t>
    </rPh>
    <rPh sb="1" eb="3">
      <t>イドウ</t>
    </rPh>
    <rPh sb="3" eb="5">
      <t>キョリ</t>
    </rPh>
    <phoneticPr fontId="1"/>
  </si>
  <si>
    <t>Total Player Load</t>
  </si>
  <si>
    <t>Player Load Per Minute</t>
  </si>
  <si>
    <t>走行距離 (&gt;15km/h) (m)</t>
    <rPh sb="0" eb="2">
      <t>ソウコウ</t>
    </rPh>
    <rPh sb="2" eb="4">
      <t>キョリ</t>
    </rPh>
    <phoneticPr fontId="1"/>
  </si>
  <si>
    <t>走行距離 (15~18km/h) (m)</t>
    <rPh sb="0" eb="2">
      <t>ソウコウ</t>
    </rPh>
    <rPh sb="2" eb="4">
      <t>キョリ</t>
    </rPh>
    <phoneticPr fontId="1"/>
  </si>
  <si>
    <t>走行距離 (18~21km/h) (m)</t>
    <rPh sb="0" eb="2">
      <t>ソウコウ</t>
    </rPh>
    <rPh sb="2" eb="4">
      <t>キョリ</t>
    </rPh>
    <phoneticPr fontId="1"/>
  </si>
  <si>
    <t>走行距離 (21~24km/h) (m)</t>
    <rPh sb="0" eb="2">
      <t>ソウコウ</t>
    </rPh>
    <rPh sb="2" eb="4">
      <t>キョリ</t>
    </rPh>
    <phoneticPr fontId="1"/>
  </si>
  <si>
    <t>走行距離(&gt;24km/h ) (m)</t>
    <rPh sb="0" eb="4">
      <t>ソウコウキョリ</t>
    </rPh>
    <phoneticPr fontId="1"/>
  </si>
  <si>
    <t>&gt;2.5m/sの加速</t>
    <rPh sb="8" eb="10">
      <t>カソク</t>
    </rPh>
    <phoneticPr fontId="1"/>
  </si>
  <si>
    <t>&gt;2.5m/sの減速</t>
    <rPh sb="8" eb="10">
      <t>ゲンソク</t>
    </rPh>
    <phoneticPr fontId="1"/>
  </si>
  <si>
    <t>&gt;2.5m/sの方向転換</t>
    <rPh sb="8" eb="10">
      <t>ホウコウ</t>
    </rPh>
    <rPh sb="10" eb="12">
      <t>テンカン</t>
    </rPh>
    <phoneticPr fontId="1"/>
  </si>
  <si>
    <t>最高速度(km/h)</t>
    <rPh sb="0" eb="2">
      <t>サイコウ</t>
    </rPh>
    <rPh sb="2" eb="4">
      <t>ソクド</t>
    </rPh>
    <phoneticPr fontId="1"/>
  </si>
  <si>
    <t>スプリント回数(&gt;21km)</t>
    <phoneticPr fontId="1"/>
  </si>
  <si>
    <t>Nanako Fujita</t>
    <phoneticPr fontId="1"/>
  </si>
  <si>
    <t>Yuina Matsumoto</t>
    <phoneticPr fontId="1"/>
  </si>
  <si>
    <t>Miu Tachigake</t>
    <phoneticPr fontId="1"/>
  </si>
  <si>
    <t>Yuriko Takeda</t>
  </si>
  <si>
    <t>Mao Miyake</t>
    <phoneticPr fontId="1"/>
  </si>
  <si>
    <t>Misato Nakayama</t>
    <phoneticPr fontId="1"/>
  </si>
  <si>
    <t>Miharu Hibino</t>
  </si>
  <si>
    <t>Yuki Tsunoda</t>
  </si>
  <si>
    <t>Tomomi Wasada</t>
  </si>
  <si>
    <t>Kaoru Houchi</t>
  </si>
  <si>
    <t>Riko Yamazaki</t>
    <phoneticPr fontId="1"/>
  </si>
  <si>
    <t>Ayumi Saito</t>
  </si>
  <si>
    <t>Ayaka Hira</t>
  </si>
  <si>
    <t>Misaki Shidara</t>
  </si>
  <si>
    <t>Harune Takayama</t>
  </si>
  <si>
    <t>Tamami Sato</t>
    <phoneticPr fontId="1"/>
  </si>
  <si>
    <t>Rio Kubota</t>
  </si>
  <si>
    <t>Sayuri Yamamoto</t>
  </si>
  <si>
    <t>Kaho Takahashi</t>
  </si>
  <si>
    <t>Ikumi Matushima</t>
  </si>
  <si>
    <t>Sawako Jingu</t>
    <phoneticPr fontId="1"/>
  </si>
  <si>
    <t>Moe Nakamura</t>
  </si>
  <si>
    <t>Ayane Nakajima</t>
  </si>
  <si>
    <t>Kajiwara Mizuki</t>
  </si>
  <si>
    <t>Nanako Ebine</t>
  </si>
  <si>
    <t>Average</t>
  </si>
  <si>
    <t>Stdev</t>
  </si>
  <si>
    <t>Maximum Heart Rate</t>
  </si>
  <si>
    <t>Avg Heart Rate</t>
  </si>
  <si>
    <t>-</t>
    <phoneticPr fontId="1"/>
  </si>
  <si>
    <t>Naho Hayashi</t>
  </si>
  <si>
    <t>日付</t>
    <rPh sb="0" eb="2">
      <t>ヒヅケ</t>
    </rPh>
    <phoneticPr fontId="1"/>
  </si>
  <si>
    <t>Name</t>
    <phoneticPr fontId="1"/>
  </si>
  <si>
    <t>月抽出作業列</t>
    <rPh sb="0" eb="1">
      <t>ツキ</t>
    </rPh>
    <rPh sb="1" eb="3">
      <t>チュウシュツ</t>
    </rPh>
    <rPh sb="3" eb="5">
      <t>サギョウ</t>
    </rPh>
    <rPh sb="5" eb="6">
      <t>レツ</t>
    </rPh>
    <phoneticPr fontId="1"/>
  </si>
  <si>
    <t>←検索月</t>
    <rPh sb="1" eb="3">
      <t>ケンサク</t>
    </rPh>
    <rPh sb="3" eb="4">
      <t>ツキ</t>
    </rPh>
    <phoneticPr fontId="1"/>
  </si>
  <si>
    <t>←Name</t>
    <phoneticPr fontId="1"/>
  </si>
  <si>
    <t>player抽出作業列1</t>
    <rPh sb="6" eb="10">
      <t>チュウシュツサギョウ</t>
    </rPh>
    <rPh sb="10" eb="11">
      <t>レツ</t>
    </rPh>
    <phoneticPr fontId="1"/>
  </si>
  <si>
    <t>player抽出作業列2</t>
    <rPh sb="6" eb="10">
      <t>チュウシュツサギョウ</t>
    </rPh>
    <rPh sb="10" eb="11">
      <t>レツ</t>
    </rPh>
    <phoneticPr fontId="1"/>
  </si>
  <si>
    <t>Nanako Fujita</t>
  </si>
  <si>
    <t>Mizuki Kajiwara</t>
  </si>
  <si>
    <t>Monami Takuno</t>
    <phoneticPr fontId="1"/>
  </si>
  <si>
    <t>Nei Tanabe</t>
    <phoneticPr fontId="1"/>
  </si>
  <si>
    <t>Hinako Takahashi</t>
    <phoneticPr fontId="1"/>
  </si>
  <si>
    <t>Fuka Yamashita</t>
    <phoneticPr fontId="1"/>
  </si>
  <si>
    <t>Arisa Okada</t>
  </si>
  <si>
    <t>Fuka Yamashita</t>
  </si>
  <si>
    <t>Nei Tanabe</t>
  </si>
  <si>
    <t>Haruna Oyanai</t>
  </si>
  <si>
    <t>Monami Takuno</t>
  </si>
  <si>
    <t>Yuina Matsumoto</t>
  </si>
  <si>
    <t>Hinako Takahashi</t>
  </si>
  <si>
    <t>Kotone Tanigawa</t>
  </si>
  <si>
    <t>Maximum Heart Rate</t>
    <phoneticPr fontId="1"/>
  </si>
  <si>
    <t>Avg Heart Rate</t>
    <phoneticPr fontId="1"/>
  </si>
  <si>
    <t>Total Player Load</t>
    <phoneticPr fontId="1"/>
  </si>
  <si>
    <t>Player Load Per Minute</t>
    <phoneticPr fontId="1"/>
  </si>
  <si>
    <t>曜日</t>
    <rPh sb="0" eb="2">
      <t>ヨウビ</t>
    </rPh>
    <phoneticPr fontId="1"/>
  </si>
  <si>
    <t>曜日</t>
    <rPh sb="0" eb="2">
      <t>ヨウビ</t>
    </rPh>
    <phoneticPr fontId="1"/>
  </si>
  <si>
    <t>月曜日</t>
    <rPh sb="0" eb="3">
      <t>ゲツヨウビ</t>
    </rPh>
    <phoneticPr fontId="1"/>
  </si>
  <si>
    <t>火曜日</t>
  </si>
  <si>
    <t>水曜日</t>
  </si>
  <si>
    <t>木曜日</t>
  </si>
  <si>
    <t>金曜日</t>
  </si>
  <si>
    <t>土曜日</t>
  </si>
  <si>
    <t>日曜日</t>
  </si>
  <si>
    <t>曜日抽出作業列</t>
    <rPh sb="0" eb="2">
      <t>ヨウビ</t>
    </rPh>
    <rPh sb="2" eb="4">
      <t>チュウシュツ</t>
    </rPh>
    <rPh sb="4" eb="7">
      <t>サギョウレツ</t>
    </rPh>
    <phoneticPr fontId="1"/>
  </si>
  <si>
    <t>←曜日</t>
    <rPh sb="1" eb="3">
      <t>ヨウビ</t>
    </rPh>
    <phoneticPr fontId="1"/>
  </si>
  <si>
    <t>曜日作業列2</t>
    <rPh sb="0" eb="2">
      <t>ヨウビ</t>
    </rPh>
    <rPh sb="2" eb="5">
      <t>サギョウレツ</t>
    </rPh>
    <phoneticPr fontId="1"/>
  </si>
  <si>
    <t>曜日抽出作業列3</t>
    <phoneticPr fontId="1"/>
  </si>
  <si>
    <t>曜日抽出作業列4</t>
    <phoneticPr fontId="1"/>
  </si>
  <si>
    <t>←曜日</t>
  </si>
  <si>
    <t>-</t>
    <phoneticPr fontId="1"/>
  </si>
  <si>
    <t>Average抽出作業列</t>
    <rPh sb="7" eb="12">
      <t>チュウシュツサギョウレツ</t>
    </rPh>
    <phoneticPr fontId="1"/>
  </si>
  <si>
    <t>Tamami Sato</t>
  </si>
  <si>
    <t>Mao Miyake</t>
  </si>
  <si>
    <t>Kiyomi Kamijyo</t>
  </si>
  <si>
    <t>Azumi Esashi</t>
  </si>
  <si>
    <t>Kanon Kurimoto</t>
    <phoneticPr fontId="1"/>
  </si>
  <si>
    <t>Arisa Okada</t>
    <phoneticPr fontId="1"/>
  </si>
  <si>
    <t>Azumi Esashi</t>
    <phoneticPr fontId="1"/>
  </si>
  <si>
    <t>Fuka Yamashita</t>
    <phoneticPr fontId="1"/>
  </si>
  <si>
    <t>Hinako Takahashi</t>
    <phoneticPr fontId="1"/>
  </si>
  <si>
    <t>Kanon Kurimoto</t>
    <phoneticPr fontId="1"/>
  </si>
  <si>
    <t>Kotone Tanigawa</t>
    <phoneticPr fontId="1"/>
  </si>
  <si>
    <t>Monami Takuno</t>
    <phoneticPr fontId="1"/>
  </si>
  <si>
    <t>Naho Hayashi</t>
    <phoneticPr fontId="1"/>
  </si>
  <si>
    <t>Mizuki Kajiwara</t>
    <phoneticPr fontId="1"/>
  </si>
  <si>
    <t>Miu Tachigake</t>
    <phoneticPr fontId="1"/>
  </si>
  <si>
    <t>-</t>
    <phoneticPr fontId="1"/>
  </si>
  <si>
    <t>Miharu Hibino</t>
    <phoneticPr fontId="1"/>
  </si>
  <si>
    <t>直近28日間のPL平均</t>
    <rPh sb="0" eb="2">
      <t>チョッキン</t>
    </rPh>
    <rPh sb="4" eb="6">
      <t>ニチカン</t>
    </rPh>
    <rPh sb="9" eb="11">
      <t>ヘイキン</t>
    </rPh>
    <phoneticPr fontId="1"/>
  </si>
  <si>
    <t>直近7日間のPL平均</t>
    <rPh sb="0" eb="2">
      <t>チョッキン</t>
    </rPh>
    <rPh sb="3" eb="5">
      <t>ニチカン</t>
    </rPh>
    <rPh sb="8" eb="10">
      <t>ヘイキン</t>
    </rPh>
    <phoneticPr fontId="1"/>
  </si>
  <si>
    <t>ACWR</t>
    <phoneticPr fontId="1"/>
  </si>
  <si>
    <t>JCRWS 4</t>
  </si>
  <si>
    <t>Total</t>
  </si>
  <si>
    <t>NaN</t>
  </si>
  <si>
    <t>JCRWS 8</t>
  </si>
  <si>
    <t>JCRWS 19</t>
  </si>
  <si>
    <t>Kanon Kurimoto</t>
  </si>
  <si>
    <t>Misato Nakayama</t>
  </si>
  <si>
    <t>Airi Furukawa</t>
  </si>
  <si>
    <t>Riko Yamazaki</t>
  </si>
  <si>
    <t>JCRWS 6</t>
  </si>
  <si>
    <t>JCRWS 16</t>
  </si>
  <si>
    <t>Sawako Jingu</t>
  </si>
  <si>
    <t>Demo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</si>
</sst>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[$-F400]h:mm:ss\ AM/PM"/>
    <numFmt numFmtId="178" formatCode="0.00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0" fillId="0" borderId="5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>
      <alignment vertical="center"/>
    </xf>
    <xf numFmtId="14" fontId="0" fillId="0" borderId="4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4" xfId="0" applyNumberFormat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4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1" fontId="0" fillId="0" borderId="0" xfId="0" applyNumberForma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0" fillId="0" borderId="4" xfId="0" applyNumberFormat="1" applyBorder="1" applyAlignment="1">
      <alignment horizontal="center" vertical="center" wrapText="1"/>
    </xf>
    <xf numFmtId="4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総移動距離</a:t>
            </a:r>
            <a:r>
              <a:rPr lang="en-US" altLang="ja-JP"/>
              <a:t>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player!$E$5:$E$2900</c:f>
              <c:numCache>
                <c:formatCode>0.0</c:formatCode>
                <c:ptCount val="2896"/>
                <c:pt idx="0">
                  <c:v>2789.5815400000001</c:v>
                </c:pt>
                <c:pt idx="1">
                  <c:v>10650.90523</c:v>
                </c:pt>
                <c:pt idx="2">
                  <c:v>5141.1280699999998</c:v>
                </c:pt>
                <c:pt idx="3">
                  <c:v>9348.2167700000009</c:v>
                </c:pt>
                <c:pt idx="4">
                  <c:v>7016.0160500000002</c:v>
                </c:pt>
                <c:pt idx="5">
                  <c:v>4917.5093100000004</c:v>
                </c:pt>
                <c:pt idx="6">
                  <c:v>3756.1763500000002</c:v>
                </c:pt>
                <c:pt idx="7">
                  <c:v>10226.618839999999</c:v>
                </c:pt>
                <c:pt idx="8">
                  <c:v>5898.4636099999998</c:v>
                </c:pt>
                <c:pt idx="9">
                  <c:v>2915.8631599999999</c:v>
                </c:pt>
                <c:pt idx="10">
                  <c:v>8870.3688399999992</c:v>
                </c:pt>
                <c:pt idx="11">
                  <c:v>8511.79198</c:v>
                </c:pt>
                <c:pt idx="12">
                  <c:v>5596.1156600000004</c:v>
                </c:pt>
                <c:pt idx="13">
                  <c:v>7793.3640100000002</c:v>
                </c:pt>
                <c:pt idx="14">
                  <c:v>6535.0001499999998</c:v>
                </c:pt>
                <c:pt idx="15">
                  <c:v>9451.0143700000008</c:v>
                </c:pt>
                <c:pt idx="16">
                  <c:v>9912.6361699999998</c:v>
                </c:pt>
                <c:pt idx="17">
                  <c:v>9040.7274300000008</c:v>
                </c:pt>
                <c:pt idx="18">
                  <c:v>6673.7406000000001</c:v>
                </c:pt>
                <c:pt idx="19">
                  <c:v>8399.3532400000004</c:v>
                </c:pt>
                <c:pt idx="20">
                  <c:v>6381.0938299999998</c:v>
                </c:pt>
                <c:pt idx="21">
                  <c:v>10333.23969</c:v>
                </c:pt>
                <c:pt idx="22">
                  <c:v>10994.539919999999</c:v>
                </c:pt>
                <c:pt idx="23">
                  <c:v>8277.4634399999995</c:v>
                </c:pt>
                <c:pt idx="24">
                  <c:v>6565.2488599999997</c:v>
                </c:pt>
                <c:pt idx="25">
                  <c:v>6185.37428</c:v>
                </c:pt>
                <c:pt idx="26">
                  <c:v>6314.9954299999999</c:v>
                </c:pt>
                <c:pt idx="27">
                  <c:v>7438.92479</c:v>
                </c:pt>
                <c:pt idx="28">
                  <c:v>4686.7205400000003</c:v>
                </c:pt>
                <c:pt idx="29">
                  <c:v>4975.83518</c:v>
                </c:pt>
                <c:pt idx="30">
                  <c:v>6564.7578599999997</c:v>
                </c:pt>
                <c:pt idx="31">
                  <c:v>4975.83518</c:v>
                </c:pt>
                <c:pt idx="32">
                  <c:v>6564.7578599999997</c:v>
                </c:pt>
                <c:pt idx="33">
                  <c:v>5712.41788</c:v>
                </c:pt>
                <c:pt idx="34">
                  <c:v>4568.2963399999999</c:v>
                </c:pt>
                <c:pt idx="35">
                  <c:v>5596.1781600000004</c:v>
                </c:pt>
                <c:pt idx="36">
                  <c:v>4674.6004599999997</c:v>
                </c:pt>
                <c:pt idx="37">
                  <c:v>7133.3753100000004</c:v>
                </c:pt>
                <c:pt idx="38">
                  <c:v>6374.5824000000002</c:v>
                </c:pt>
                <c:pt idx="39">
                  <c:v>6929.4459500000003</c:v>
                </c:pt>
                <c:pt idx="40">
                  <c:v>4895.9832500000002</c:v>
                </c:pt>
                <c:pt idx="41">
                  <c:v>6256.8447999999999</c:v>
                </c:pt>
                <c:pt idx="42">
                  <c:v>5585.4440800000002</c:v>
                </c:pt>
                <c:pt idx="43">
                  <c:v>6093.5268900000001</c:v>
                </c:pt>
                <c:pt idx="44">
                  <c:v>5063.4809699999996</c:v>
                </c:pt>
                <c:pt idx="45">
                  <c:v>7541.45435</c:v>
                </c:pt>
                <c:pt idx="46">
                  <c:v>6518.19193</c:v>
                </c:pt>
                <c:pt idx="47">
                  <c:v>3604.90247</c:v>
                </c:pt>
                <c:pt idx="48">
                  <c:v>6604.0710600000002</c:v>
                </c:pt>
                <c:pt idx="49">
                  <c:v>7573.4450699999998</c:v>
                </c:pt>
                <c:pt idx="50">
                  <c:v>8798.6969499999996</c:v>
                </c:pt>
                <c:pt idx="51">
                  <c:v>7275.0229399999998</c:v>
                </c:pt>
                <c:pt idx="52">
                  <c:v>6149.1571000000004</c:v>
                </c:pt>
                <c:pt idx="53">
                  <c:v>8284.3729899999998</c:v>
                </c:pt>
                <c:pt idx="54">
                  <c:v>6934.5869400000001</c:v>
                </c:pt>
                <c:pt idx="55">
                  <c:v>6583.7692699999998</c:v>
                </c:pt>
                <c:pt idx="56">
                  <c:v>3957.1610599999999</c:v>
                </c:pt>
                <c:pt idx="57">
                  <c:v>5285.3601900000003</c:v>
                </c:pt>
                <c:pt idx="58">
                  <c:v>8072.8166199999996</c:v>
                </c:pt>
                <c:pt idx="59">
                  <c:v>13257.727709999999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6-46E1-8BF0-3154A1248A33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player!$AR$5:$AR$2900</c:f>
              <c:numCache>
                <c:formatCode>General</c:formatCode>
                <c:ptCount val="2896"/>
                <c:pt idx="0">
                  <c:v>2971</c:v>
                </c:pt>
                <c:pt idx="1">
                  <c:v>6272.5161715999975</c:v>
                </c:pt>
                <c:pt idx="2">
                  <c:v>4717</c:v>
                </c:pt>
                <c:pt idx="3">
                  <c:v>7450</c:v>
                </c:pt>
                <c:pt idx="4">
                  <c:v>6789</c:v>
                </c:pt>
                <c:pt idx="5">
                  <c:v>4577</c:v>
                </c:pt>
                <c:pt idx="6">
                  <c:v>3963</c:v>
                </c:pt>
                <c:pt idx="7">
                  <c:v>7023</c:v>
                </c:pt>
                <c:pt idx="8">
                  <c:v>5069</c:v>
                </c:pt>
                <c:pt idx="9">
                  <c:v>3583</c:v>
                </c:pt>
                <c:pt idx="10">
                  <c:v>7822</c:v>
                </c:pt>
                <c:pt idx="11">
                  <c:v>6846</c:v>
                </c:pt>
                <c:pt idx="12">
                  <c:v>5002</c:v>
                </c:pt>
                <c:pt idx="13">
                  <c:v>6936</c:v>
                </c:pt>
                <c:pt idx="14">
                  <c:v>6040</c:v>
                </c:pt>
                <c:pt idx="15">
                  <c:v>7628.7036957142864</c:v>
                </c:pt>
                <c:pt idx="16">
                  <c:v>7904</c:v>
                </c:pt>
                <c:pt idx="17">
                  <c:v>7531</c:v>
                </c:pt>
                <c:pt idx="18">
                  <c:v>5749</c:v>
                </c:pt>
                <c:pt idx="19">
                  <c:v>6842</c:v>
                </c:pt>
                <c:pt idx="20">
                  <c:v>5169</c:v>
                </c:pt>
                <c:pt idx="21">
                  <c:v>7127</c:v>
                </c:pt>
                <c:pt idx="22">
                  <c:v>8120</c:v>
                </c:pt>
                <c:pt idx="23">
                  <c:v>5879</c:v>
                </c:pt>
                <c:pt idx="24">
                  <c:v>5678</c:v>
                </c:pt>
                <c:pt idx="25">
                  <c:v>5772</c:v>
                </c:pt>
                <c:pt idx="26">
                  <c:v>5327</c:v>
                </c:pt>
                <c:pt idx="27">
                  <c:v>5822</c:v>
                </c:pt>
                <c:pt idx="28">
                  <c:v>4976</c:v>
                </c:pt>
                <c:pt idx="29">
                  <c:v>5274</c:v>
                </c:pt>
                <c:pt idx="30">
                  <c:v>5876</c:v>
                </c:pt>
                <c:pt idx="31">
                  <c:v>5274</c:v>
                </c:pt>
                <c:pt idx="32">
                  <c:v>5876</c:v>
                </c:pt>
                <c:pt idx="33">
                  <c:v>5270</c:v>
                </c:pt>
                <c:pt idx="34">
                  <c:v>5302</c:v>
                </c:pt>
                <c:pt idx="35">
                  <c:v>5289</c:v>
                </c:pt>
                <c:pt idx="36">
                  <c:v>4434</c:v>
                </c:pt>
                <c:pt idx="37">
                  <c:v>6325</c:v>
                </c:pt>
                <c:pt idx="38">
                  <c:v>5806</c:v>
                </c:pt>
                <c:pt idx="39">
                  <c:v>6236</c:v>
                </c:pt>
                <c:pt idx="40">
                  <c:v>5551</c:v>
                </c:pt>
                <c:pt idx="41">
                  <c:v>5301</c:v>
                </c:pt>
                <c:pt idx="42">
                  <c:v>5250</c:v>
                </c:pt>
                <c:pt idx="43">
                  <c:v>5093</c:v>
                </c:pt>
                <c:pt idx="44">
                  <c:v>4970</c:v>
                </c:pt>
                <c:pt idx="45">
                  <c:v>5838</c:v>
                </c:pt>
                <c:pt idx="46">
                  <c:v>5744</c:v>
                </c:pt>
                <c:pt idx="47">
                  <c:v>8740</c:v>
                </c:pt>
                <c:pt idx="48">
                  <c:v>6392</c:v>
                </c:pt>
                <c:pt idx="49">
                  <c:v>6302</c:v>
                </c:pt>
                <c:pt idx="50">
                  <c:v>6485</c:v>
                </c:pt>
                <c:pt idx="51">
                  <c:v>5745</c:v>
                </c:pt>
                <c:pt idx="52">
                  <c:v>4401</c:v>
                </c:pt>
                <c:pt idx="53">
                  <c:v>8212</c:v>
                </c:pt>
                <c:pt idx="54">
                  <c:v>6851</c:v>
                </c:pt>
                <c:pt idx="55">
                  <c:v>6916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6-46E1-8BF0-3154A12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  <a:endParaRPr lang="en-US" altLang="ja-JP"/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  <c:majorUnit val="1"/>
        <c:majorTimeUnit val="days"/>
      </c:dateAx>
      <c:valAx>
        <c:axId val="9500856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総移動距離</a:t>
                </a:r>
                <a:r>
                  <a:rPr lang="en-US" altLang="ja-JP"/>
                  <a:t>(m)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&gt;2.5m/s</a:t>
            </a:r>
            <a:r>
              <a:rPr lang="ja-JP" altLang="en-US"/>
              <a:t>の減速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player!$N$5:$N$29</c:f>
              <c:numCache>
                <c:formatCode>General</c:formatCode>
                <c:ptCount val="25"/>
                <c:pt idx="0">
                  <c:v>7</c:v>
                </c:pt>
                <c:pt idx="1">
                  <c:v>20</c:v>
                </c:pt>
                <c:pt idx="2">
                  <c:v>19</c:v>
                </c:pt>
                <c:pt idx="3">
                  <c:v>25</c:v>
                </c:pt>
                <c:pt idx="4">
                  <c:v>22</c:v>
                </c:pt>
                <c:pt idx="5">
                  <c:v>13</c:v>
                </c:pt>
                <c:pt idx="6">
                  <c:v>9</c:v>
                </c:pt>
                <c:pt idx="7">
                  <c:v>25</c:v>
                </c:pt>
                <c:pt idx="8">
                  <c:v>15</c:v>
                </c:pt>
                <c:pt idx="9">
                  <c:v>2</c:v>
                </c:pt>
                <c:pt idx="10">
                  <c:v>18</c:v>
                </c:pt>
                <c:pt idx="11">
                  <c:v>18</c:v>
                </c:pt>
                <c:pt idx="12">
                  <c:v>32</c:v>
                </c:pt>
                <c:pt idx="13">
                  <c:v>22</c:v>
                </c:pt>
                <c:pt idx="14">
                  <c:v>29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15</c:v>
                </c:pt>
                <c:pt idx="19">
                  <c:v>19</c:v>
                </c:pt>
                <c:pt idx="20">
                  <c:v>23</c:v>
                </c:pt>
                <c:pt idx="21">
                  <c:v>20</c:v>
                </c:pt>
                <c:pt idx="22">
                  <c:v>16</c:v>
                </c:pt>
                <c:pt idx="23">
                  <c:v>13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8-4F7F-869F-34A2E8B3EDF3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player!$BA$5:$BA$29</c:f>
              <c:numCache>
                <c:formatCode>General</c:formatCode>
                <c:ptCount val="25"/>
                <c:pt idx="0">
                  <c:v>10</c:v>
                </c:pt>
                <c:pt idx="1">
                  <c:v>13.36</c:v>
                </c:pt>
                <c:pt idx="2">
                  <c:v>19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4</c:v>
                </c:pt>
                <c:pt idx="10">
                  <c:v>18</c:v>
                </c:pt>
                <c:pt idx="11">
                  <c:v>23</c:v>
                </c:pt>
                <c:pt idx="12">
                  <c:v>25</c:v>
                </c:pt>
                <c:pt idx="13">
                  <c:v>31</c:v>
                </c:pt>
                <c:pt idx="14">
                  <c:v>30</c:v>
                </c:pt>
                <c:pt idx="15">
                  <c:v>15.363636363636363</c:v>
                </c:pt>
                <c:pt idx="16">
                  <c:v>17</c:v>
                </c:pt>
                <c:pt idx="17">
                  <c:v>17</c:v>
                </c:pt>
                <c:pt idx="18">
                  <c:v>8</c:v>
                </c:pt>
                <c:pt idx="19">
                  <c:v>21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10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8-4F7F-869F-34A2E8B3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&gt;2.5m/s</a:t>
                </a:r>
                <a:r>
                  <a:rPr lang="ja-JP" altLang="en-US"/>
                  <a:t>の減速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&gt;2.5m/s</a:t>
            </a:r>
            <a:r>
              <a:rPr lang="ja-JP" altLang="en-US"/>
              <a:t>の方向転換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player!$O$5:$O$29</c:f>
              <c:numCache>
                <c:formatCode>General</c:formatCode>
                <c:ptCount val="25"/>
                <c:pt idx="0">
                  <c:v>17</c:v>
                </c:pt>
                <c:pt idx="1">
                  <c:v>91</c:v>
                </c:pt>
                <c:pt idx="2">
                  <c:v>103</c:v>
                </c:pt>
                <c:pt idx="3">
                  <c:v>83</c:v>
                </c:pt>
                <c:pt idx="4">
                  <c:v>74</c:v>
                </c:pt>
                <c:pt idx="5">
                  <c:v>49</c:v>
                </c:pt>
                <c:pt idx="6">
                  <c:v>8</c:v>
                </c:pt>
                <c:pt idx="7">
                  <c:v>77</c:v>
                </c:pt>
                <c:pt idx="8">
                  <c:v>65</c:v>
                </c:pt>
                <c:pt idx="9">
                  <c:v>2</c:v>
                </c:pt>
                <c:pt idx="10">
                  <c:v>49</c:v>
                </c:pt>
                <c:pt idx="11">
                  <c:v>69</c:v>
                </c:pt>
                <c:pt idx="12">
                  <c:v>72</c:v>
                </c:pt>
                <c:pt idx="13">
                  <c:v>92</c:v>
                </c:pt>
                <c:pt idx="14">
                  <c:v>93</c:v>
                </c:pt>
                <c:pt idx="15">
                  <c:v>61</c:v>
                </c:pt>
                <c:pt idx="16">
                  <c:v>81</c:v>
                </c:pt>
                <c:pt idx="17">
                  <c:v>61</c:v>
                </c:pt>
                <c:pt idx="18">
                  <c:v>31</c:v>
                </c:pt>
                <c:pt idx="19">
                  <c:v>73</c:v>
                </c:pt>
                <c:pt idx="20">
                  <c:v>74</c:v>
                </c:pt>
                <c:pt idx="21">
                  <c:v>55</c:v>
                </c:pt>
                <c:pt idx="22">
                  <c:v>87</c:v>
                </c:pt>
                <c:pt idx="23">
                  <c:v>55</c:v>
                </c:pt>
                <c:pt idx="2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F-49B0-AE63-C565BF8EF24C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player!$BB$5:$BB$29</c:f>
              <c:numCache>
                <c:formatCode>General</c:formatCode>
                <c:ptCount val="25"/>
                <c:pt idx="0">
                  <c:v>26</c:v>
                </c:pt>
                <c:pt idx="1">
                  <c:v>46.84</c:v>
                </c:pt>
                <c:pt idx="2">
                  <c:v>65</c:v>
                </c:pt>
                <c:pt idx="3">
                  <c:v>51</c:v>
                </c:pt>
                <c:pt idx="4">
                  <c:v>45</c:v>
                </c:pt>
                <c:pt idx="5">
                  <c:v>50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7</c:v>
                </c:pt>
                <c:pt idx="10">
                  <c:v>55</c:v>
                </c:pt>
                <c:pt idx="11">
                  <c:v>49</c:v>
                </c:pt>
                <c:pt idx="12">
                  <c:v>63</c:v>
                </c:pt>
                <c:pt idx="13">
                  <c:v>62</c:v>
                </c:pt>
                <c:pt idx="14">
                  <c:v>66</c:v>
                </c:pt>
                <c:pt idx="15">
                  <c:v>38.772727272727273</c:v>
                </c:pt>
                <c:pt idx="16">
                  <c:v>50</c:v>
                </c:pt>
                <c:pt idx="17">
                  <c:v>39</c:v>
                </c:pt>
                <c:pt idx="18">
                  <c:v>36</c:v>
                </c:pt>
                <c:pt idx="19">
                  <c:v>51</c:v>
                </c:pt>
                <c:pt idx="20">
                  <c:v>46</c:v>
                </c:pt>
                <c:pt idx="21">
                  <c:v>39</c:v>
                </c:pt>
                <c:pt idx="22">
                  <c:v>43</c:v>
                </c:pt>
                <c:pt idx="23">
                  <c:v>30</c:v>
                </c:pt>
                <c:pt idx="2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F-49B0-AE63-C565BF8E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&gt;2.5m/s</a:t>
                </a:r>
                <a:r>
                  <a:rPr lang="ja-JP" altLang="en-US"/>
                  <a:t>の方向転換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最高速度</a:t>
            </a:r>
            <a:r>
              <a:rPr lang="en-US" altLang="ja-JP"/>
              <a:t>(km/h)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player!$P$5:$P$2900</c:f>
              <c:numCache>
                <c:formatCode>0.0</c:formatCode>
                <c:ptCount val="2896"/>
                <c:pt idx="0">
                  <c:v>21.018599999999999</c:v>
                </c:pt>
                <c:pt idx="1">
                  <c:v>24.733799999999999</c:v>
                </c:pt>
                <c:pt idx="2">
                  <c:v>24.406199999999998</c:v>
                </c:pt>
                <c:pt idx="3">
                  <c:v>23.9526</c:v>
                </c:pt>
                <c:pt idx="4">
                  <c:v>24.0318</c:v>
                </c:pt>
                <c:pt idx="5">
                  <c:v>20.151</c:v>
                </c:pt>
                <c:pt idx="6">
                  <c:v>13.4802</c:v>
                </c:pt>
                <c:pt idx="7">
                  <c:v>23.779800000000002</c:v>
                </c:pt>
                <c:pt idx="8">
                  <c:v>21.976199999999999</c:v>
                </c:pt>
                <c:pt idx="9">
                  <c:v>11.5578</c:v>
                </c:pt>
                <c:pt idx="10">
                  <c:v>24.273</c:v>
                </c:pt>
                <c:pt idx="11">
                  <c:v>23.153400000000001</c:v>
                </c:pt>
                <c:pt idx="12">
                  <c:v>20.154599999999999</c:v>
                </c:pt>
                <c:pt idx="13">
                  <c:v>21.965399999999999</c:v>
                </c:pt>
                <c:pt idx="14">
                  <c:v>23.751000000000001</c:v>
                </c:pt>
                <c:pt idx="15">
                  <c:v>24.942599999999999</c:v>
                </c:pt>
                <c:pt idx="16">
                  <c:v>23.571000000000002</c:v>
                </c:pt>
                <c:pt idx="17">
                  <c:v>25.190999999999999</c:v>
                </c:pt>
                <c:pt idx="18">
                  <c:v>22.940999999999999</c:v>
                </c:pt>
                <c:pt idx="19">
                  <c:v>25.176600000000001</c:v>
                </c:pt>
                <c:pt idx="20">
                  <c:v>23.142600000000002</c:v>
                </c:pt>
                <c:pt idx="21">
                  <c:v>23.628599999999999</c:v>
                </c:pt>
                <c:pt idx="22">
                  <c:v>24.867000000000001</c:v>
                </c:pt>
                <c:pt idx="23">
                  <c:v>23.8626</c:v>
                </c:pt>
                <c:pt idx="24">
                  <c:v>24.319800000000001</c:v>
                </c:pt>
                <c:pt idx="25">
                  <c:v>22.692599999999999</c:v>
                </c:pt>
                <c:pt idx="26">
                  <c:v>24.334199999999999</c:v>
                </c:pt>
                <c:pt idx="27">
                  <c:v>22.314599999999999</c:v>
                </c:pt>
                <c:pt idx="28">
                  <c:v>22.1814</c:v>
                </c:pt>
                <c:pt idx="29">
                  <c:v>19.125</c:v>
                </c:pt>
                <c:pt idx="30">
                  <c:v>24.924600000000002</c:v>
                </c:pt>
                <c:pt idx="31">
                  <c:v>19.125</c:v>
                </c:pt>
                <c:pt idx="32">
                  <c:v>24.924600000000002</c:v>
                </c:pt>
                <c:pt idx="33">
                  <c:v>21.641400000000001</c:v>
                </c:pt>
                <c:pt idx="34">
                  <c:v>24.597000000000001</c:v>
                </c:pt>
                <c:pt idx="35">
                  <c:v>21.439800000000002</c:v>
                </c:pt>
                <c:pt idx="36">
                  <c:v>21.457799999999999</c:v>
                </c:pt>
                <c:pt idx="37">
                  <c:v>22.670999999999999</c:v>
                </c:pt>
                <c:pt idx="38">
                  <c:v>23.617799999999999</c:v>
                </c:pt>
                <c:pt idx="39">
                  <c:v>24.427800000000001</c:v>
                </c:pt>
                <c:pt idx="40">
                  <c:v>22.555800000000001</c:v>
                </c:pt>
                <c:pt idx="41">
                  <c:v>23.311800000000002</c:v>
                </c:pt>
                <c:pt idx="42">
                  <c:v>23.265000000000001</c:v>
                </c:pt>
                <c:pt idx="43">
                  <c:v>22.195799999999998</c:v>
                </c:pt>
                <c:pt idx="44">
                  <c:v>20.064599999999999</c:v>
                </c:pt>
                <c:pt idx="45">
                  <c:v>24.715800000000002</c:v>
                </c:pt>
                <c:pt idx="46">
                  <c:v>22.5702</c:v>
                </c:pt>
                <c:pt idx="47">
                  <c:v>16.540199999999999</c:v>
                </c:pt>
                <c:pt idx="48">
                  <c:v>23.700600000000001</c:v>
                </c:pt>
                <c:pt idx="49">
                  <c:v>23.2758</c:v>
                </c:pt>
                <c:pt idx="50">
                  <c:v>24.4422</c:v>
                </c:pt>
                <c:pt idx="51">
                  <c:v>22.854600000000001</c:v>
                </c:pt>
                <c:pt idx="52">
                  <c:v>21.677399999999999</c:v>
                </c:pt>
                <c:pt idx="53">
                  <c:v>22.242599999999999</c:v>
                </c:pt>
                <c:pt idx="54">
                  <c:v>19.438199999999998</c:v>
                </c:pt>
                <c:pt idx="55">
                  <c:v>19.827000000000002</c:v>
                </c:pt>
                <c:pt idx="56">
                  <c:v>24.409800000000001</c:v>
                </c:pt>
                <c:pt idx="57">
                  <c:v>18.459</c:v>
                </c:pt>
                <c:pt idx="58">
                  <c:v>23.7654</c:v>
                </c:pt>
                <c:pt idx="59">
                  <c:v>24.726600000000001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A15-906C-8845F0D8D6AB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player!$BC$5:$BC$2900</c:f>
              <c:numCache>
                <c:formatCode>General</c:formatCode>
                <c:ptCount val="2896"/>
                <c:pt idx="0">
                  <c:v>21</c:v>
                </c:pt>
                <c:pt idx="1">
                  <c:v>22.946328000000005</c:v>
                </c:pt>
                <c:pt idx="2">
                  <c:v>25</c:v>
                </c:pt>
                <c:pt idx="3">
                  <c:v>23.341235294117649</c:v>
                </c:pt>
                <c:pt idx="4">
                  <c:v>23</c:v>
                </c:pt>
                <c:pt idx="5">
                  <c:v>21</c:v>
                </c:pt>
                <c:pt idx="6">
                  <c:v>19</c:v>
                </c:pt>
                <c:pt idx="7">
                  <c:v>23</c:v>
                </c:pt>
                <c:pt idx="8">
                  <c:v>21</c:v>
                </c:pt>
                <c:pt idx="9">
                  <c:v>14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23</c:v>
                </c:pt>
                <c:pt idx="14">
                  <c:v>23</c:v>
                </c:pt>
                <c:pt idx="15">
                  <c:v>23.272200000000002</c:v>
                </c:pt>
                <c:pt idx="16">
                  <c:v>23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23</c:v>
                </c:pt>
                <c:pt idx="31">
                  <c:v>21</c:v>
                </c:pt>
                <c:pt idx="32">
                  <c:v>23</c:v>
                </c:pt>
                <c:pt idx="33">
                  <c:v>20</c:v>
                </c:pt>
                <c:pt idx="34">
                  <c:v>23</c:v>
                </c:pt>
                <c:pt idx="35">
                  <c:v>22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  <c:pt idx="48">
                  <c:v>23</c:v>
                </c:pt>
                <c:pt idx="49">
                  <c:v>21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4A15-906C-8845F0D8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最高速度</a:t>
                </a:r>
                <a:r>
                  <a:rPr lang="en-US" altLang="ja-JP"/>
                  <a:t>(km/h)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スプリント回数</a:t>
            </a:r>
            <a:r>
              <a:rPr lang="en-US" altLang="ja-JP"/>
              <a:t>(&gt;21km/h)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player!$Q$5:$Q$2900</c:f>
              <c:numCache>
                <c:formatCode>General</c:formatCode>
                <c:ptCount val="2896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0</c:v>
                </c:pt>
                <c:pt idx="32">
                  <c:v>9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7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7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4-4416-8103-22FE40AA4B43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player!$BD$5:$BD$2900</c:f>
              <c:numCache>
                <c:formatCode>General</c:formatCode>
                <c:ptCount val="2896"/>
                <c:pt idx="0">
                  <c:v>0</c:v>
                </c:pt>
                <c:pt idx="1">
                  <c:v>4.88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3.3181818181818183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4-4416-8103-22FE40AA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スプリント回数</a:t>
                </a:r>
                <a:r>
                  <a:rPr lang="en-US" altLang="ja-JP"/>
                  <a:t>(21km/h)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Maximum Heart Rate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player!$R$5:$R$2900</c:f>
              <c:numCache>
                <c:formatCode>General</c:formatCode>
                <c:ptCount val="28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</c:v>
                </c:pt>
                <c:pt idx="7">
                  <c:v>186</c:v>
                </c:pt>
                <c:pt idx="8">
                  <c:v>178</c:v>
                </c:pt>
                <c:pt idx="9">
                  <c:v>175</c:v>
                </c:pt>
                <c:pt idx="10">
                  <c:v>190</c:v>
                </c:pt>
                <c:pt idx="11">
                  <c:v>189</c:v>
                </c:pt>
                <c:pt idx="12">
                  <c:v>186</c:v>
                </c:pt>
                <c:pt idx="13">
                  <c:v>186</c:v>
                </c:pt>
                <c:pt idx="14">
                  <c:v>193</c:v>
                </c:pt>
                <c:pt idx="15">
                  <c:v>195</c:v>
                </c:pt>
                <c:pt idx="16">
                  <c:v>189</c:v>
                </c:pt>
                <c:pt idx="17">
                  <c:v>183</c:v>
                </c:pt>
                <c:pt idx="18">
                  <c:v>186</c:v>
                </c:pt>
                <c:pt idx="19">
                  <c:v>190</c:v>
                </c:pt>
                <c:pt idx="20">
                  <c:v>180</c:v>
                </c:pt>
                <c:pt idx="21">
                  <c:v>193</c:v>
                </c:pt>
                <c:pt idx="22">
                  <c:v>0</c:v>
                </c:pt>
                <c:pt idx="23">
                  <c:v>193</c:v>
                </c:pt>
                <c:pt idx="24">
                  <c:v>195</c:v>
                </c:pt>
                <c:pt idx="25">
                  <c:v>190</c:v>
                </c:pt>
                <c:pt idx="26">
                  <c:v>195</c:v>
                </c:pt>
                <c:pt idx="27">
                  <c:v>186</c:v>
                </c:pt>
                <c:pt idx="28">
                  <c:v>186</c:v>
                </c:pt>
                <c:pt idx="29">
                  <c:v>190</c:v>
                </c:pt>
                <c:pt idx="30">
                  <c:v>193</c:v>
                </c:pt>
                <c:pt idx="31">
                  <c:v>190</c:v>
                </c:pt>
                <c:pt idx="32">
                  <c:v>193</c:v>
                </c:pt>
                <c:pt idx="33">
                  <c:v>186</c:v>
                </c:pt>
                <c:pt idx="34">
                  <c:v>195</c:v>
                </c:pt>
                <c:pt idx="35">
                  <c:v>0</c:v>
                </c:pt>
                <c:pt idx="36">
                  <c:v>183</c:v>
                </c:pt>
                <c:pt idx="37">
                  <c:v>196</c:v>
                </c:pt>
                <c:pt idx="38">
                  <c:v>189</c:v>
                </c:pt>
                <c:pt idx="39">
                  <c:v>193</c:v>
                </c:pt>
                <c:pt idx="40">
                  <c:v>180</c:v>
                </c:pt>
                <c:pt idx="41">
                  <c:v>200</c:v>
                </c:pt>
                <c:pt idx="42">
                  <c:v>193</c:v>
                </c:pt>
                <c:pt idx="43">
                  <c:v>193</c:v>
                </c:pt>
                <c:pt idx="44">
                  <c:v>0</c:v>
                </c:pt>
                <c:pt idx="45">
                  <c:v>199</c:v>
                </c:pt>
                <c:pt idx="46">
                  <c:v>193</c:v>
                </c:pt>
                <c:pt idx="47">
                  <c:v>183</c:v>
                </c:pt>
                <c:pt idx="48">
                  <c:v>195</c:v>
                </c:pt>
                <c:pt idx="49">
                  <c:v>189</c:v>
                </c:pt>
                <c:pt idx="50">
                  <c:v>193</c:v>
                </c:pt>
                <c:pt idx="51">
                  <c:v>189</c:v>
                </c:pt>
                <c:pt idx="52">
                  <c:v>190</c:v>
                </c:pt>
                <c:pt idx="53">
                  <c:v>193</c:v>
                </c:pt>
                <c:pt idx="54">
                  <c:v>193</c:v>
                </c:pt>
                <c:pt idx="55">
                  <c:v>189</c:v>
                </c:pt>
                <c:pt idx="56">
                  <c:v>221</c:v>
                </c:pt>
                <c:pt idx="57">
                  <c:v>199</c:v>
                </c:pt>
                <c:pt idx="58">
                  <c:v>200</c:v>
                </c:pt>
                <c:pt idx="59">
                  <c:v>193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2E9-A25C-935B90129DEE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player!$BE$5:$BE$2900</c:f>
              <c:numCache>
                <c:formatCode>General</c:formatCode>
                <c:ptCount val="2896"/>
                <c:pt idx="0">
                  <c:v>0</c:v>
                </c:pt>
                <c:pt idx="1">
                  <c:v>198.81818181818181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190</c:v>
                </c:pt>
                <c:pt idx="8">
                  <c:v>181</c:v>
                </c:pt>
                <c:pt idx="9">
                  <c:v>173</c:v>
                </c:pt>
                <c:pt idx="10">
                  <c:v>190</c:v>
                </c:pt>
                <c:pt idx="11">
                  <c:v>186.43478260869566</c:v>
                </c:pt>
                <c:pt idx="12">
                  <c:v>190</c:v>
                </c:pt>
                <c:pt idx="13">
                  <c:v>190.33333333333334</c:v>
                </c:pt>
                <c:pt idx="14">
                  <c:v>194.38095238095238</c:v>
                </c:pt>
                <c:pt idx="15">
                  <c:v>198.1</c:v>
                </c:pt>
                <c:pt idx="16">
                  <c:v>190</c:v>
                </c:pt>
                <c:pt idx="17">
                  <c:v>189.95238095238096</c:v>
                </c:pt>
                <c:pt idx="18">
                  <c:v>189.08695652173913</c:v>
                </c:pt>
                <c:pt idx="19">
                  <c:v>190.13043478260869</c:v>
                </c:pt>
                <c:pt idx="20">
                  <c:v>184</c:v>
                </c:pt>
                <c:pt idx="21">
                  <c:v>194.39130434782609</c:v>
                </c:pt>
                <c:pt idx="22">
                  <c:v>188.88</c:v>
                </c:pt>
                <c:pt idx="23">
                  <c:v>189.30434782608697</c:v>
                </c:pt>
                <c:pt idx="24">
                  <c:v>196.65384615384616</c:v>
                </c:pt>
                <c:pt idx="25">
                  <c:v>188.76923076923077</c:v>
                </c:pt>
                <c:pt idx="26">
                  <c:v>191.85185185185185</c:v>
                </c:pt>
                <c:pt idx="27">
                  <c:v>195.45833333333334</c:v>
                </c:pt>
                <c:pt idx="28">
                  <c:v>196.86363636363637</c:v>
                </c:pt>
                <c:pt idx="29">
                  <c:v>195.04166666666666</c:v>
                </c:pt>
                <c:pt idx="30">
                  <c:v>201.84615384615384</c:v>
                </c:pt>
                <c:pt idx="31">
                  <c:v>195.04166666666666</c:v>
                </c:pt>
                <c:pt idx="32">
                  <c:v>201.84615384615384</c:v>
                </c:pt>
                <c:pt idx="33">
                  <c:v>189.92592592592592</c:v>
                </c:pt>
                <c:pt idx="34">
                  <c:v>190.40740740740742</c:v>
                </c:pt>
                <c:pt idx="35">
                  <c:v>201.86666666666667</c:v>
                </c:pt>
                <c:pt idx="36">
                  <c:v>191.29166666666666</c:v>
                </c:pt>
                <c:pt idx="37">
                  <c:v>195.04166666666666</c:v>
                </c:pt>
                <c:pt idx="38">
                  <c:v>193.88461538461539</c:v>
                </c:pt>
                <c:pt idx="39">
                  <c:v>190.53846153846155</c:v>
                </c:pt>
                <c:pt idx="40">
                  <c:v>196.46428571428572</c:v>
                </c:pt>
                <c:pt idx="41">
                  <c:v>193.4</c:v>
                </c:pt>
                <c:pt idx="42">
                  <c:v>186.48275862068965</c:v>
                </c:pt>
                <c:pt idx="43">
                  <c:v>194.42857142857142</c:v>
                </c:pt>
                <c:pt idx="44">
                  <c:v>194.83333333333334</c:v>
                </c:pt>
                <c:pt idx="45">
                  <c:v>195.34782608695653</c:v>
                </c:pt>
                <c:pt idx="46">
                  <c:v>195.66666666666666</c:v>
                </c:pt>
                <c:pt idx="47">
                  <c:v>161</c:v>
                </c:pt>
                <c:pt idx="48">
                  <c:v>189</c:v>
                </c:pt>
                <c:pt idx="49">
                  <c:v>166</c:v>
                </c:pt>
                <c:pt idx="50">
                  <c:v>174</c:v>
                </c:pt>
                <c:pt idx="51">
                  <c:v>166</c:v>
                </c:pt>
                <c:pt idx="52">
                  <c:v>180</c:v>
                </c:pt>
                <c:pt idx="53">
                  <c:v>184</c:v>
                </c:pt>
                <c:pt idx="54">
                  <c:v>188</c:v>
                </c:pt>
                <c:pt idx="55">
                  <c:v>193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2E9-A25C-935B9012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Maximum</a:t>
                </a:r>
                <a:r>
                  <a:rPr lang="en-US" altLang="ja-JP" baseline="0"/>
                  <a:t> Heart Rate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Avg Heart Rate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player!$S$5:$S$2900</c:f>
              <c:numCache>
                <c:formatCode>0.0</c:formatCode>
                <c:ptCount val="28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99.875810000000001</c:v>
                </c:pt>
                <c:pt idx="7">
                  <c:v>141.86302000000001</c:v>
                </c:pt>
                <c:pt idx="8">
                  <c:v>125.91707</c:v>
                </c:pt>
                <c:pt idx="9">
                  <c:v>124.3905</c:v>
                </c:pt>
                <c:pt idx="10">
                  <c:v>152.25210999999999</c:v>
                </c:pt>
                <c:pt idx="11">
                  <c:v>144.83477999999999</c:v>
                </c:pt>
                <c:pt idx="12">
                  <c:v>143.08839</c:v>
                </c:pt>
                <c:pt idx="13">
                  <c:v>143.80538000000001</c:v>
                </c:pt>
                <c:pt idx="14">
                  <c:v>150.55350000000001</c:v>
                </c:pt>
                <c:pt idx="15">
                  <c:v>153.63128</c:v>
                </c:pt>
                <c:pt idx="16">
                  <c:v>143.93996999999999</c:v>
                </c:pt>
                <c:pt idx="17">
                  <c:v>143.25116</c:v>
                </c:pt>
                <c:pt idx="18">
                  <c:v>139.12300999999999</c:v>
                </c:pt>
                <c:pt idx="19">
                  <c:v>140.94878</c:v>
                </c:pt>
                <c:pt idx="20">
                  <c:v>134.94976</c:v>
                </c:pt>
                <c:pt idx="21">
                  <c:v>154.53764000000001</c:v>
                </c:pt>
                <c:pt idx="22">
                  <c:v>0</c:v>
                </c:pt>
                <c:pt idx="23">
                  <c:v>154.54817</c:v>
                </c:pt>
                <c:pt idx="24">
                  <c:v>152.47490999999999</c:v>
                </c:pt>
                <c:pt idx="25">
                  <c:v>145.98756</c:v>
                </c:pt>
                <c:pt idx="26">
                  <c:v>159.39053999999999</c:v>
                </c:pt>
                <c:pt idx="27">
                  <c:v>75.043610000000001</c:v>
                </c:pt>
                <c:pt idx="28">
                  <c:v>137.27734000000001</c:v>
                </c:pt>
                <c:pt idx="29">
                  <c:v>140.65986000000001</c:v>
                </c:pt>
                <c:pt idx="30">
                  <c:v>150.48346000000001</c:v>
                </c:pt>
                <c:pt idx="31">
                  <c:v>140.65986000000001</c:v>
                </c:pt>
                <c:pt idx="32">
                  <c:v>150.48346000000001</c:v>
                </c:pt>
                <c:pt idx="33">
                  <c:v>147.64761999999999</c:v>
                </c:pt>
                <c:pt idx="34">
                  <c:v>132.99304000000001</c:v>
                </c:pt>
                <c:pt idx="35">
                  <c:v>0</c:v>
                </c:pt>
                <c:pt idx="36">
                  <c:v>127.00418000000001</c:v>
                </c:pt>
                <c:pt idx="37">
                  <c:v>159.90855999999999</c:v>
                </c:pt>
                <c:pt idx="38">
                  <c:v>147.64039</c:v>
                </c:pt>
                <c:pt idx="39">
                  <c:v>140.65763000000001</c:v>
                </c:pt>
                <c:pt idx="40">
                  <c:v>135.17009999999999</c:v>
                </c:pt>
                <c:pt idx="41">
                  <c:v>157.78695999999999</c:v>
                </c:pt>
                <c:pt idx="42">
                  <c:v>154.88618</c:v>
                </c:pt>
                <c:pt idx="43">
                  <c:v>146.63087999999999</c:v>
                </c:pt>
                <c:pt idx="44">
                  <c:v>0</c:v>
                </c:pt>
                <c:pt idx="45">
                  <c:v>158.56254999999999</c:v>
                </c:pt>
                <c:pt idx="46">
                  <c:v>147.09470999999999</c:v>
                </c:pt>
                <c:pt idx="47">
                  <c:v>140.35086000000001</c:v>
                </c:pt>
                <c:pt idx="48">
                  <c:v>155.50951000000001</c:v>
                </c:pt>
                <c:pt idx="49">
                  <c:v>140.00106</c:v>
                </c:pt>
                <c:pt idx="50">
                  <c:v>151.45465999999999</c:v>
                </c:pt>
                <c:pt idx="51">
                  <c:v>137.49671000000001</c:v>
                </c:pt>
                <c:pt idx="52">
                  <c:v>146.04586</c:v>
                </c:pt>
                <c:pt idx="53">
                  <c:v>149.45321999999999</c:v>
                </c:pt>
                <c:pt idx="54">
                  <c:v>139.13879</c:v>
                </c:pt>
                <c:pt idx="55">
                  <c:v>143.12057999999999</c:v>
                </c:pt>
                <c:pt idx="56">
                  <c:v>138.30448999999999</c:v>
                </c:pt>
                <c:pt idx="57">
                  <c:v>146.00461000000001</c:v>
                </c:pt>
                <c:pt idx="58">
                  <c:v>159.57049000000001</c:v>
                </c:pt>
                <c:pt idx="59">
                  <c:v>164.49904000000001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419A-8096-CA9823D35864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player!$BF$5:$BF$2900</c:f>
              <c:numCache>
                <c:formatCode>General</c:formatCode>
                <c:ptCount val="2896"/>
                <c:pt idx="0">
                  <c:v>0</c:v>
                </c:pt>
                <c:pt idx="1">
                  <c:v>136.49084181818182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120.54209785714286</c:v>
                </c:pt>
                <c:pt idx="7">
                  <c:v>129</c:v>
                </c:pt>
                <c:pt idx="8">
                  <c:v>119</c:v>
                </c:pt>
                <c:pt idx="9">
                  <c:v>124</c:v>
                </c:pt>
                <c:pt idx="10">
                  <c:v>137</c:v>
                </c:pt>
                <c:pt idx="11">
                  <c:v>128.30420304347825</c:v>
                </c:pt>
                <c:pt idx="12">
                  <c:v>128</c:v>
                </c:pt>
                <c:pt idx="13">
                  <c:v>133.2542542857143</c:v>
                </c:pt>
                <c:pt idx="14">
                  <c:v>132.7509961904762</c:v>
                </c:pt>
                <c:pt idx="15">
                  <c:v>135.9541175</c:v>
                </c:pt>
                <c:pt idx="16">
                  <c:v>130</c:v>
                </c:pt>
                <c:pt idx="17">
                  <c:v>130.28313428571428</c:v>
                </c:pt>
                <c:pt idx="18">
                  <c:v>128.38016217391302</c:v>
                </c:pt>
                <c:pt idx="19">
                  <c:v>132.17295739130435</c:v>
                </c:pt>
                <c:pt idx="20">
                  <c:v>123</c:v>
                </c:pt>
                <c:pt idx="21">
                  <c:v>138.38740565217392</c:v>
                </c:pt>
                <c:pt idx="22">
                  <c:v>129.56841679999999</c:v>
                </c:pt>
                <c:pt idx="23">
                  <c:v>134.68346347826082</c:v>
                </c:pt>
                <c:pt idx="24">
                  <c:v>134.69392615384612</c:v>
                </c:pt>
                <c:pt idx="25">
                  <c:v>132.33213846153848</c:v>
                </c:pt>
                <c:pt idx="26">
                  <c:v>141.20985703703704</c:v>
                </c:pt>
                <c:pt idx="27">
                  <c:v>134.47659041666665</c:v>
                </c:pt>
                <c:pt idx="28">
                  <c:v>135.68781909090907</c:v>
                </c:pt>
                <c:pt idx="29">
                  <c:v>131.98379708333334</c:v>
                </c:pt>
                <c:pt idx="30">
                  <c:v>140.92114961538462</c:v>
                </c:pt>
                <c:pt idx="31">
                  <c:v>131.98379708333334</c:v>
                </c:pt>
                <c:pt idx="32">
                  <c:v>140.92114961538462</c:v>
                </c:pt>
                <c:pt idx="33">
                  <c:v>133.21635629629625</c:v>
                </c:pt>
                <c:pt idx="34">
                  <c:v>136.08438777777781</c:v>
                </c:pt>
                <c:pt idx="35">
                  <c:v>140.83073733333333</c:v>
                </c:pt>
                <c:pt idx="36">
                  <c:v>127.23716083333335</c:v>
                </c:pt>
                <c:pt idx="37">
                  <c:v>140.15422000000001</c:v>
                </c:pt>
                <c:pt idx="38">
                  <c:v>135.14806884615388</c:v>
                </c:pt>
                <c:pt idx="39">
                  <c:v>129.61017269230769</c:v>
                </c:pt>
                <c:pt idx="40">
                  <c:v>139.84437357142855</c:v>
                </c:pt>
                <c:pt idx="41">
                  <c:v>135.37023649999998</c:v>
                </c:pt>
                <c:pt idx="42">
                  <c:v>138.55351999999996</c:v>
                </c:pt>
                <c:pt idx="43">
                  <c:v>134.80415238095239</c:v>
                </c:pt>
                <c:pt idx="44">
                  <c:v>131.86686416666666</c:v>
                </c:pt>
                <c:pt idx="45">
                  <c:v>136.98356739130435</c:v>
                </c:pt>
                <c:pt idx="46">
                  <c:v>130.43089666666665</c:v>
                </c:pt>
                <c:pt idx="47">
                  <c:v>115</c:v>
                </c:pt>
                <c:pt idx="48">
                  <c:v>139</c:v>
                </c:pt>
                <c:pt idx="49">
                  <c:v>113</c:v>
                </c:pt>
                <c:pt idx="50">
                  <c:v>122</c:v>
                </c:pt>
                <c:pt idx="51">
                  <c:v>110</c:v>
                </c:pt>
                <c:pt idx="52">
                  <c:v>116</c:v>
                </c:pt>
                <c:pt idx="53">
                  <c:v>129</c:v>
                </c:pt>
                <c:pt idx="54">
                  <c:v>135</c:v>
                </c:pt>
                <c:pt idx="55">
                  <c:v>143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6-419A-8096-CA9823D35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Avg Heart Rate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Total Player Load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player!$F$5:$F$2900</c:f>
              <c:numCache>
                <c:formatCode>0.0</c:formatCode>
                <c:ptCount val="2896"/>
                <c:pt idx="0">
                  <c:v>371.30266</c:v>
                </c:pt>
                <c:pt idx="1">
                  <c:v>1192.2589499999999</c:v>
                </c:pt>
                <c:pt idx="2">
                  <c:v>722.37384999999995</c:v>
                </c:pt>
                <c:pt idx="3">
                  <c:v>1132.0735400000001</c:v>
                </c:pt>
                <c:pt idx="4">
                  <c:v>863.24264000000005</c:v>
                </c:pt>
                <c:pt idx="5">
                  <c:v>631.40029000000004</c:v>
                </c:pt>
                <c:pt idx="6">
                  <c:v>420.19594000000001</c:v>
                </c:pt>
                <c:pt idx="7">
                  <c:v>1189.2236</c:v>
                </c:pt>
                <c:pt idx="8">
                  <c:v>756.72816</c:v>
                </c:pt>
                <c:pt idx="9">
                  <c:v>315.75054999999998</c:v>
                </c:pt>
                <c:pt idx="10">
                  <c:v>1124.1936700000001</c:v>
                </c:pt>
                <c:pt idx="11">
                  <c:v>1115.1955700000001</c:v>
                </c:pt>
                <c:pt idx="12">
                  <c:v>772.03278999999998</c:v>
                </c:pt>
                <c:pt idx="13">
                  <c:v>999.25927999999999</c:v>
                </c:pt>
                <c:pt idx="14">
                  <c:v>878.45718999999997</c:v>
                </c:pt>
                <c:pt idx="15">
                  <c:v>1131.0303799999999</c:v>
                </c:pt>
                <c:pt idx="16">
                  <c:v>1231.16193</c:v>
                </c:pt>
                <c:pt idx="17">
                  <c:v>1057.56023</c:v>
                </c:pt>
                <c:pt idx="18">
                  <c:v>846.00494000000003</c:v>
                </c:pt>
                <c:pt idx="19">
                  <c:v>1102.6025400000001</c:v>
                </c:pt>
                <c:pt idx="20">
                  <c:v>856.19438000000002</c:v>
                </c:pt>
                <c:pt idx="21">
                  <c:v>1264.1026099999999</c:v>
                </c:pt>
                <c:pt idx="22">
                  <c:v>1312.9664299999999</c:v>
                </c:pt>
                <c:pt idx="23">
                  <c:v>1032.32095</c:v>
                </c:pt>
                <c:pt idx="24">
                  <c:v>908.87445000000002</c:v>
                </c:pt>
                <c:pt idx="25">
                  <c:v>838.71912999999995</c:v>
                </c:pt>
                <c:pt idx="26">
                  <c:v>825.76904000000002</c:v>
                </c:pt>
                <c:pt idx="27">
                  <c:v>901.05269999999996</c:v>
                </c:pt>
                <c:pt idx="28">
                  <c:v>635.72396000000003</c:v>
                </c:pt>
                <c:pt idx="29">
                  <c:v>720.60752000000002</c:v>
                </c:pt>
                <c:pt idx="30">
                  <c:v>810.36077999999998</c:v>
                </c:pt>
                <c:pt idx="31">
                  <c:v>720.60752000000002</c:v>
                </c:pt>
                <c:pt idx="32">
                  <c:v>810.36077999999998</c:v>
                </c:pt>
                <c:pt idx="33">
                  <c:v>743.95522000000005</c:v>
                </c:pt>
                <c:pt idx="34">
                  <c:v>583.74747000000002</c:v>
                </c:pt>
                <c:pt idx="35">
                  <c:v>715.58320000000003</c:v>
                </c:pt>
                <c:pt idx="36">
                  <c:v>590.27062000000001</c:v>
                </c:pt>
                <c:pt idx="37">
                  <c:v>900.63559999999995</c:v>
                </c:pt>
                <c:pt idx="38">
                  <c:v>926.13266999999996</c:v>
                </c:pt>
                <c:pt idx="39">
                  <c:v>885.06777999999997</c:v>
                </c:pt>
                <c:pt idx="40">
                  <c:v>595.23517000000004</c:v>
                </c:pt>
                <c:pt idx="41">
                  <c:v>926.99234999999999</c:v>
                </c:pt>
                <c:pt idx="42">
                  <c:v>694.76845000000003</c:v>
                </c:pt>
                <c:pt idx="43">
                  <c:v>798.97038999999995</c:v>
                </c:pt>
                <c:pt idx="44">
                  <c:v>709.89225999999996</c:v>
                </c:pt>
                <c:pt idx="45">
                  <c:v>970.37132999999994</c:v>
                </c:pt>
                <c:pt idx="46">
                  <c:v>868.43786999999998</c:v>
                </c:pt>
                <c:pt idx="47">
                  <c:v>482.53613999999999</c:v>
                </c:pt>
                <c:pt idx="48">
                  <c:v>863.02260999999999</c:v>
                </c:pt>
                <c:pt idx="49">
                  <c:v>977.84047999999996</c:v>
                </c:pt>
                <c:pt idx="50">
                  <c:v>1098.7795000000001</c:v>
                </c:pt>
                <c:pt idx="51">
                  <c:v>934.06097999999997</c:v>
                </c:pt>
                <c:pt idx="52">
                  <c:v>760.22109</c:v>
                </c:pt>
                <c:pt idx="53">
                  <c:v>998.84929999999997</c:v>
                </c:pt>
                <c:pt idx="54">
                  <c:v>902.94068000000004</c:v>
                </c:pt>
                <c:pt idx="55">
                  <c:v>835.79597999999999</c:v>
                </c:pt>
                <c:pt idx="56">
                  <c:v>584.05178999999998</c:v>
                </c:pt>
                <c:pt idx="57">
                  <c:v>778.41930000000002</c:v>
                </c:pt>
                <c:pt idx="58">
                  <c:v>927.90781000000004</c:v>
                </c:pt>
                <c:pt idx="59">
                  <c:v>1530.0282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3-403E-B7F6-6DA076B9C178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player!$AS$5:$AS$2900</c:f>
              <c:numCache>
                <c:formatCode>General</c:formatCode>
                <c:ptCount val="2896"/>
                <c:pt idx="0">
                  <c:v>391</c:v>
                </c:pt>
                <c:pt idx="1">
                  <c:v>731.96065879999981</c:v>
                </c:pt>
                <c:pt idx="2">
                  <c:v>646</c:v>
                </c:pt>
                <c:pt idx="3">
                  <c:v>1076</c:v>
                </c:pt>
                <c:pt idx="4">
                  <c:v>805</c:v>
                </c:pt>
                <c:pt idx="5">
                  <c:v>578</c:v>
                </c:pt>
                <c:pt idx="6">
                  <c:v>487</c:v>
                </c:pt>
                <c:pt idx="7">
                  <c:v>808</c:v>
                </c:pt>
                <c:pt idx="8">
                  <c:v>634</c:v>
                </c:pt>
                <c:pt idx="9">
                  <c:v>433</c:v>
                </c:pt>
                <c:pt idx="10">
                  <c:v>959</c:v>
                </c:pt>
                <c:pt idx="11">
                  <c:v>844</c:v>
                </c:pt>
                <c:pt idx="12">
                  <c:v>688</c:v>
                </c:pt>
                <c:pt idx="13">
                  <c:v>871</c:v>
                </c:pt>
                <c:pt idx="14">
                  <c:v>802</c:v>
                </c:pt>
                <c:pt idx="15">
                  <c:v>948.23289727272743</c:v>
                </c:pt>
                <c:pt idx="16">
                  <c:v>899</c:v>
                </c:pt>
                <c:pt idx="17">
                  <c:v>861</c:v>
                </c:pt>
                <c:pt idx="18">
                  <c:v>682</c:v>
                </c:pt>
                <c:pt idx="19">
                  <c:v>836</c:v>
                </c:pt>
                <c:pt idx="20">
                  <c:v>646</c:v>
                </c:pt>
                <c:pt idx="21">
                  <c:v>849</c:v>
                </c:pt>
                <c:pt idx="22">
                  <c:v>964</c:v>
                </c:pt>
                <c:pt idx="23">
                  <c:v>688</c:v>
                </c:pt>
                <c:pt idx="24">
                  <c:v>731</c:v>
                </c:pt>
                <c:pt idx="25">
                  <c:v>750</c:v>
                </c:pt>
                <c:pt idx="26">
                  <c:v>640</c:v>
                </c:pt>
                <c:pt idx="27">
                  <c:v>706</c:v>
                </c:pt>
                <c:pt idx="28">
                  <c:v>671</c:v>
                </c:pt>
                <c:pt idx="29">
                  <c:v>710</c:v>
                </c:pt>
                <c:pt idx="30">
                  <c:v>698</c:v>
                </c:pt>
                <c:pt idx="31">
                  <c:v>710</c:v>
                </c:pt>
                <c:pt idx="32">
                  <c:v>698</c:v>
                </c:pt>
                <c:pt idx="33">
                  <c:v>722</c:v>
                </c:pt>
                <c:pt idx="34">
                  <c:v>659</c:v>
                </c:pt>
                <c:pt idx="35">
                  <c:v>683</c:v>
                </c:pt>
                <c:pt idx="36">
                  <c:v>574</c:v>
                </c:pt>
                <c:pt idx="37">
                  <c:v>770</c:v>
                </c:pt>
                <c:pt idx="38">
                  <c:v>799</c:v>
                </c:pt>
                <c:pt idx="39">
                  <c:v>821</c:v>
                </c:pt>
                <c:pt idx="40">
                  <c:v>687</c:v>
                </c:pt>
                <c:pt idx="41">
                  <c:v>736</c:v>
                </c:pt>
                <c:pt idx="42">
                  <c:v>664</c:v>
                </c:pt>
                <c:pt idx="43">
                  <c:v>681</c:v>
                </c:pt>
                <c:pt idx="44">
                  <c:v>656</c:v>
                </c:pt>
                <c:pt idx="45">
                  <c:v>704</c:v>
                </c:pt>
                <c:pt idx="46">
                  <c:v>722</c:v>
                </c:pt>
                <c:pt idx="47">
                  <c:v>1025</c:v>
                </c:pt>
                <c:pt idx="48">
                  <c:v>778</c:v>
                </c:pt>
                <c:pt idx="49">
                  <c:v>784</c:v>
                </c:pt>
                <c:pt idx="50">
                  <c:v>774</c:v>
                </c:pt>
                <c:pt idx="51">
                  <c:v>737</c:v>
                </c:pt>
                <c:pt idx="52">
                  <c:v>549</c:v>
                </c:pt>
                <c:pt idx="53">
                  <c:v>947</c:v>
                </c:pt>
                <c:pt idx="54">
                  <c:v>821</c:v>
                </c:pt>
                <c:pt idx="55">
                  <c:v>817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3-403E-B7F6-6DA076B9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  <c:majorUnit val="1"/>
        <c:major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Total Player Load(a.u.)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Player Load Per Minute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player!$G$5:$G$2900</c:f>
              <c:numCache>
                <c:formatCode>0.0</c:formatCode>
                <c:ptCount val="2896"/>
                <c:pt idx="0">
                  <c:v>5.08866</c:v>
                </c:pt>
                <c:pt idx="1">
                  <c:v>12.625400000000001</c:v>
                </c:pt>
                <c:pt idx="2">
                  <c:v>7.1345599999999996</c:v>
                </c:pt>
                <c:pt idx="3">
                  <c:v>8.3445199999999993</c:v>
                </c:pt>
                <c:pt idx="4">
                  <c:v>8.7668499999999998</c:v>
                </c:pt>
                <c:pt idx="5">
                  <c:v>6.3361799999999997</c:v>
                </c:pt>
                <c:pt idx="6">
                  <c:v>4.6888100000000001</c:v>
                </c:pt>
                <c:pt idx="7">
                  <c:v>8.0890400000000007</c:v>
                </c:pt>
                <c:pt idx="8">
                  <c:v>6.2868599999999999</c:v>
                </c:pt>
                <c:pt idx="9">
                  <c:v>3.9304999999999999</c:v>
                </c:pt>
                <c:pt idx="10">
                  <c:v>8.5991400000000002</c:v>
                </c:pt>
                <c:pt idx="11">
                  <c:v>8.6025500000000008</c:v>
                </c:pt>
                <c:pt idx="12">
                  <c:v>7.3201599999999996</c:v>
                </c:pt>
                <c:pt idx="13">
                  <c:v>8.3063900000000004</c:v>
                </c:pt>
                <c:pt idx="14">
                  <c:v>7.3902700000000001</c:v>
                </c:pt>
                <c:pt idx="15">
                  <c:v>9.5526199999999992</c:v>
                </c:pt>
                <c:pt idx="16">
                  <c:v>10.276809999999999</c:v>
                </c:pt>
                <c:pt idx="17">
                  <c:v>8.8191299999999995</c:v>
                </c:pt>
                <c:pt idx="18">
                  <c:v>8.4869199999999996</c:v>
                </c:pt>
                <c:pt idx="19">
                  <c:v>8.4029199999999999</c:v>
                </c:pt>
                <c:pt idx="20">
                  <c:v>8.0510400000000004</c:v>
                </c:pt>
                <c:pt idx="21">
                  <c:v>10.12632</c:v>
                </c:pt>
                <c:pt idx="22">
                  <c:v>9.1379199999999994</c:v>
                </c:pt>
                <c:pt idx="23">
                  <c:v>10.59334</c:v>
                </c:pt>
                <c:pt idx="24">
                  <c:v>9.4559499999999996</c:v>
                </c:pt>
                <c:pt idx="25">
                  <c:v>8.8270700000000009</c:v>
                </c:pt>
                <c:pt idx="26">
                  <c:v>11.40302</c:v>
                </c:pt>
                <c:pt idx="27">
                  <c:v>7.8273000000000001</c:v>
                </c:pt>
                <c:pt idx="28">
                  <c:v>6.3540599999999996</c:v>
                </c:pt>
                <c:pt idx="29">
                  <c:v>6.6712600000000002</c:v>
                </c:pt>
                <c:pt idx="30">
                  <c:v>9.7262699999999995</c:v>
                </c:pt>
                <c:pt idx="31">
                  <c:v>6.6712600000000002</c:v>
                </c:pt>
                <c:pt idx="32">
                  <c:v>9.7262699999999995</c:v>
                </c:pt>
                <c:pt idx="33">
                  <c:v>7.1810299999999998</c:v>
                </c:pt>
                <c:pt idx="34">
                  <c:v>6.7123100000000004</c:v>
                </c:pt>
                <c:pt idx="35">
                  <c:v>7.5140000000000002</c:v>
                </c:pt>
                <c:pt idx="36">
                  <c:v>5.4874900000000002</c:v>
                </c:pt>
                <c:pt idx="37">
                  <c:v>10.26755</c:v>
                </c:pt>
                <c:pt idx="38">
                  <c:v>8.6018500000000007</c:v>
                </c:pt>
                <c:pt idx="39">
                  <c:v>6.7769399999999997</c:v>
                </c:pt>
                <c:pt idx="40">
                  <c:v>7.0483700000000002</c:v>
                </c:pt>
                <c:pt idx="41">
                  <c:v>8.7908200000000001</c:v>
                </c:pt>
                <c:pt idx="42">
                  <c:v>8.1930200000000006</c:v>
                </c:pt>
                <c:pt idx="43">
                  <c:v>7.6432099999999998</c:v>
                </c:pt>
                <c:pt idx="44">
                  <c:v>6.4438000000000004</c:v>
                </c:pt>
                <c:pt idx="45">
                  <c:v>9.3785900000000009</c:v>
                </c:pt>
                <c:pt idx="46">
                  <c:v>7.1742100000000004</c:v>
                </c:pt>
                <c:pt idx="47">
                  <c:v>6.6146099999999999</c:v>
                </c:pt>
                <c:pt idx="48">
                  <c:v>9.5797399999999993</c:v>
                </c:pt>
                <c:pt idx="49">
                  <c:v>7.4739399999999998</c:v>
                </c:pt>
                <c:pt idx="50">
                  <c:v>10.20538</c:v>
                </c:pt>
                <c:pt idx="51">
                  <c:v>7.0851699999999997</c:v>
                </c:pt>
                <c:pt idx="52">
                  <c:v>7.4935499999999999</c:v>
                </c:pt>
                <c:pt idx="53">
                  <c:v>8.2549499999999991</c:v>
                </c:pt>
                <c:pt idx="54">
                  <c:v>8.37866</c:v>
                </c:pt>
                <c:pt idx="55">
                  <c:v>8.0740200000000009</c:v>
                </c:pt>
                <c:pt idx="56">
                  <c:v>6.2409800000000004</c:v>
                </c:pt>
                <c:pt idx="57">
                  <c:v>6.96157</c:v>
                </c:pt>
                <c:pt idx="58">
                  <c:v>9.9047300000000007</c:v>
                </c:pt>
                <c:pt idx="59">
                  <c:v>11.79364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CBF-92BF-04D43B181378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player!$AT$5:$AT$2900</c:f>
              <c:numCache>
                <c:formatCode>General</c:formatCode>
                <c:ptCount val="2896"/>
                <c:pt idx="0">
                  <c:v>5.43</c:v>
                </c:pt>
                <c:pt idx="1">
                  <c:v>8.8947943999999985</c:v>
                </c:pt>
                <c:pt idx="2">
                  <c:v>6.51</c:v>
                </c:pt>
                <c:pt idx="3">
                  <c:v>9.01</c:v>
                </c:pt>
                <c:pt idx="4">
                  <c:v>8.16</c:v>
                </c:pt>
                <c:pt idx="5">
                  <c:v>5.78</c:v>
                </c:pt>
                <c:pt idx="6">
                  <c:v>5.34</c:v>
                </c:pt>
                <c:pt idx="7">
                  <c:v>6.62</c:v>
                </c:pt>
                <c:pt idx="8">
                  <c:v>5.31</c:v>
                </c:pt>
                <c:pt idx="9">
                  <c:v>5.46</c:v>
                </c:pt>
                <c:pt idx="10">
                  <c:v>7.29</c:v>
                </c:pt>
                <c:pt idx="11">
                  <c:v>6.45</c:v>
                </c:pt>
                <c:pt idx="12">
                  <c:v>6.43</c:v>
                </c:pt>
                <c:pt idx="13">
                  <c:v>7.19</c:v>
                </c:pt>
                <c:pt idx="14">
                  <c:v>6.73</c:v>
                </c:pt>
                <c:pt idx="15">
                  <c:v>8.7148368181818174</c:v>
                </c:pt>
                <c:pt idx="16">
                  <c:v>8.01</c:v>
                </c:pt>
                <c:pt idx="17">
                  <c:v>7.38</c:v>
                </c:pt>
                <c:pt idx="18">
                  <c:v>6.79</c:v>
                </c:pt>
                <c:pt idx="19">
                  <c:v>7.34</c:v>
                </c:pt>
                <c:pt idx="20">
                  <c:v>6.16</c:v>
                </c:pt>
                <c:pt idx="21">
                  <c:v>8.24</c:v>
                </c:pt>
                <c:pt idx="22">
                  <c:v>7.54</c:v>
                </c:pt>
                <c:pt idx="23">
                  <c:v>8.25</c:v>
                </c:pt>
                <c:pt idx="24">
                  <c:v>7.66</c:v>
                </c:pt>
                <c:pt idx="25">
                  <c:v>7.65</c:v>
                </c:pt>
                <c:pt idx="26">
                  <c:v>9.2899999999999991</c:v>
                </c:pt>
                <c:pt idx="27">
                  <c:v>6.76</c:v>
                </c:pt>
                <c:pt idx="28">
                  <c:v>6.72</c:v>
                </c:pt>
                <c:pt idx="29">
                  <c:v>6.59</c:v>
                </c:pt>
                <c:pt idx="30">
                  <c:v>8.57</c:v>
                </c:pt>
                <c:pt idx="31">
                  <c:v>6.59</c:v>
                </c:pt>
                <c:pt idx="32">
                  <c:v>8.57</c:v>
                </c:pt>
                <c:pt idx="33">
                  <c:v>6.98</c:v>
                </c:pt>
                <c:pt idx="34">
                  <c:v>7.03</c:v>
                </c:pt>
                <c:pt idx="35">
                  <c:v>7.43</c:v>
                </c:pt>
                <c:pt idx="36">
                  <c:v>5.36</c:v>
                </c:pt>
                <c:pt idx="37">
                  <c:v>9.0500000000000007</c:v>
                </c:pt>
                <c:pt idx="38">
                  <c:v>7.25</c:v>
                </c:pt>
                <c:pt idx="39">
                  <c:v>6.3</c:v>
                </c:pt>
                <c:pt idx="40">
                  <c:v>7.29</c:v>
                </c:pt>
                <c:pt idx="41">
                  <c:v>6.98</c:v>
                </c:pt>
                <c:pt idx="42">
                  <c:v>8.5500000000000007</c:v>
                </c:pt>
                <c:pt idx="43">
                  <c:v>6.46</c:v>
                </c:pt>
                <c:pt idx="44">
                  <c:v>5.96</c:v>
                </c:pt>
                <c:pt idx="45">
                  <c:v>7.73</c:v>
                </c:pt>
                <c:pt idx="46">
                  <c:v>5.99</c:v>
                </c:pt>
                <c:pt idx="47">
                  <c:v>7.09</c:v>
                </c:pt>
                <c:pt idx="48">
                  <c:v>8.56</c:v>
                </c:pt>
                <c:pt idx="49">
                  <c:v>6.05</c:v>
                </c:pt>
                <c:pt idx="50">
                  <c:v>8.74</c:v>
                </c:pt>
                <c:pt idx="51">
                  <c:v>5.9</c:v>
                </c:pt>
                <c:pt idx="52">
                  <c:v>5.97</c:v>
                </c:pt>
                <c:pt idx="53">
                  <c:v>7.83</c:v>
                </c:pt>
                <c:pt idx="54">
                  <c:v>7.62</c:v>
                </c:pt>
                <c:pt idx="55">
                  <c:v>7.89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CBF-92BF-04D43B18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  <c:majorUnit val="1"/>
        <c:major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Player Load Per</a:t>
                </a:r>
                <a:r>
                  <a:rPr lang="en-US" altLang="ja-JP" baseline="0"/>
                  <a:t> Minute(a.u.)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走行距離 </a:t>
            </a:r>
            <a:r>
              <a:rPr lang="en-US" altLang="ja-JP"/>
              <a:t>(&gt;15km/h) 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player!$H$5:$H$2900</c:f>
              <c:numCache>
                <c:formatCode>0.0</c:formatCode>
                <c:ptCount val="2896"/>
                <c:pt idx="0">
                  <c:v>84.76</c:v>
                </c:pt>
                <c:pt idx="1">
                  <c:v>1351.6599900000001</c:v>
                </c:pt>
                <c:pt idx="2">
                  <c:v>195.13</c:v>
                </c:pt>
                <c:pt idx="3">
                  <c:v>838.4</c:v>
                </c:pt>
                <c:pt idx="4">
                  <c:v>614.66001000000006</c:v>
                </c:pt>
                <c:pt idx="5">
                  <c:v>116.73</c:v>
                </c:pt>
                <c:pt idx="6">
                  <c:v>0</c:v>
                </c:pt>
                <c:pt idx="7">
                  <c:v>996.87000999999998</c:v>
                </c:pt>
                <c:pt idx="8">
                  <c:v>236.3</c:v>
                </c:pt>
                <c:pt idx="9">
                  <c:v>0</c:v>
                </c:pt>
                <c:pt idx="10">
                  <c:v>473.48998999999998</c:v>
                </c:pt>
                <c:pt idx="11">
                  <c:v>552.24000999999998</c:v>
                </c:pt>
                <c:pt idx="12">
                  <c:v>96.27</c:v>
                </c:pt>
                <c:pt idx="13">
                  <c:v>326.76001000000002</c:v>
                </c:pt>
                <c:pt idx="14">
                  <c:v>165.95</c:v>
                </c:pt>
                <c:pt idx="15">
                  <c:v>1161.3399999999999</c:v>
                </c:pt>
                <c:pt idx="16">
                  <c:v>1030.55</c:v>
                </c:pt>
                <c:pt idx="17">
                  <c:v>877.18998999999997</c:v>
                </c:pt>
                <c:pt idx="18">
                  <c:v>483.81999000000002</c:v>
                </c:pt>
                <c:pt idx="19">
                  <c:v>875.61999000000003</c:v>
                </c:pt>
                <c:pt idx="20">
                  <c:v>695.22999000000004</c:v>
                </c:pt>
                <c:pt idx="21">
                  <c:v>865.56001000000003</c:v>
                </c:pt>
                <c:pt idx="22">
                  <c:v>974.51</c:v>
                </c:pt>
                <c:pt idx="23">
                  <c:v>757.52999</c:v>
                </c:pt>
                <c:pt idx="24">
                  <c:v>242.43</c:v>
                </c:pt>
                <c:pt idx="25">
                  <c:v>334.58</c:v>
                </c:pt>
                <c:pt idx="26">
                  <c:v>707.40000999999995</c:v>
                </c:pt>
                <c:pt idx="27">
                  <c:v>282.47000000000003</c:v>
                </c:pt>
                <c:pt idx="28">
                  <c:v>129.27000000000001</c:v>
                </c:pt>
                <c:pt idx="29">
                  <c:v>77.31</c:v>
                </c:pt>
                <c:pt idx="30">
                  <c:v>748.78998999999999</c:v>
                </c:pt>
                <c:pt idx="31">
                  <c:v>77.31</c:v>
                </c:pt>
                <c:pt idx="32">
                  <c:v>748.78998999999999</c:v>
                </c:pt>
                <c:pt idx="33">
                  <c:v>182.00998999999999</c:v>
                </c:pt>
                <c:pt idx="34">
                  <c:v>365.29</c:v>
                </c:pt>
                <c:pt idx="35">
                  <c:v>267.39999</c:v>
                </c:pt>
                <c:pt idx="36">
                  <c:v>199.35</c:v>
                </c:pt>
                <c:pt idx="37">
                  <c:v>599.88</c:v>
                </c:pt>
                <c:pt idx="38">
                  <c:v>245.59</c:v>
                </c:pt>
                <c:pt idx="39">
                  <c:v>331.35</c:v>
                </c:pt>
                <c:pt idx="40">
                  <c:v>239.81</c:v>
                </c:pt>
                <c:pt idx="41">
                  <c:v>172.95</c:v>
                </c:pt>
                <c:pt idx="42">
                  <c:v>548.72001</c:v>
                </c:pt>
                <c:pt idx="43">
                  <c:v>246.09</c:v>
                </c:pt>
                <c:pt idx="44">
                  <c:v>180.51</c:v>
                </c:pt>
                <c:pt idx="45">
                  <c:v>701.30001000000004</c:v>
                </c:pt>
                <c:pt idx="46">
                  <c:v>451.26999000000001</c:v>
                </c:pt>
                <c:pt idx="47">
                  <c:v>19.07</c:v>
                </c:pt>
                <c:pt idx="48">
                  <c:v>516.00999000000002</c:v>
                </c:pt>
                <c:pt idx="49">
                  <c:v>479.17000999999999</c:v>
                </c:pt>
                <c:pt idx="50">
                  <c:v>1120.8399999999999</c:v>
                </c:pt>
                <c:pt idx="51">
                  <c:v>343.87000999999998</c:v>
                </c:pt>
                <c:pt idx="52">
                  <c:v>528.96999000000005</c:v>
                </c:pt>
                <c:pt idx="53">
                  <c:v>134.93</c:v>
                </c:pt>
                <c:pt idx="54">
                  <c:v>166.27</c:v>
                </c:pt>
                <c:pt idx="55">
                  <c:v>122.32</c:v>
                </c:pt>
                <c:pt idx="56">
                  <c:v>102.22</c:v>
                </c:pt>
                <c:pt idx="57">
                  <c:v>106.09</c:v>
                </c:pt>
                <c:pt idx="58">
                  <c:v>1006.60001</c:v>
                </c:pt>
                <c:pt idx="59">
                  <c:v>1499.8500100000001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3-4806-96F0-EFC1DBF148C3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player!$AU$5:$AU$2900</c:f>
              <c:numCache>
                <c:formatCode>General</c:formatCode>
                <c:ptCount val="2896"/>
                <c:pt idx="0">
                  <c:v>115</c:v>
                </c:pt>
                <c:pt idx="1">
                  <c:v>691.50399880000009</c:v>
                </c:pt>
                <c:pt idx="2">
                  <c:v>171</c:v>
                </c:pt>
                <c:pt idx="3">
                  <c:v>538</c:v>
                </c:pt>
                <c:pt idx="4">
                  <c:v>564</c:v>
                </c:pt>
                <c:pt idx="5">
                  <c:v>157</c:v>
                </c:pt>
                <c:pt idx="6">
                  <c:v>159</c:v>
                </c:pt>
                <c:pt idx="7">
                  <c:v>590</c:v>
                </c:pt>
                <c:pt idx="8">
                  <c:v>220</c:v>
                </c:pt>
                <c:pt idx="9">
                  <c:v>3</c:v>
                </c:pt>
                <c:pt idx="10">
                  <c:v>338</c:v>
                </c:pt>
                <c:pt idx="11">
                  <c:v>363</c:v>
                </c:pt>
                <c:pt idx="12">
                  <c:v>96</c:v>
                </c:pt>
                <c:pt idx="13">
                  <c:v>303</c:v>
                </c:pt>
                <c:pt idx="14">
                  <c:v>186</c:v>
                </c:pt>
                <c:pt idx="15">
                  <c:v>674.25863454545458</c:v>
                </c:pt>
                <c:pt idx="16">
                  <c:v>698</c:v>
                </c:pt>
                <c:pt idx="17">
                  <c:v>556</c:v>
                </c:pt>
                <c:pt idx="18">
                  <c:v>405</c:v>
                </c:pt>
                <c:pt idx="19">
                  <c:v>683</c:v>
                </c:pt>
                <c:pt idx="20">
                  <c:v>444</c:v>
                </c:pt>
                <c:pt idx="21">
                  <c:v>624</c:v>
                </c:pt>
                <c:pt idx="22">
                  <c:v>708</c:v>
                </c:pt>
                <c:pt idx="23">
                  <c:v>402</c:v>
                </c:pt>
                <c:pt idx="24">
                  <c:v>221</c:v>
                </c:pt>
                <c:pt idx="25">
                  <c:v>271</c:v>
                </c:pt>
                <c:pt idx="26">
                  <c:v>519</c:v>
                </c:pt>
                <c:pt idx="27">
                  <c:v>358</c:v>
                </c:pt>
                <c:pt idx="28">
                  <c:v>116</c:v>
                </c:pt>
                <c:pt idx="29">
                  <c:v>172</c:v>
                </c:pt>
                <c:pt idx="30">
                  <c:v>528</c:v>
                </c:pt>
                <c:pt idx="31">
                  <c:v>172</c:v>
                </c:pt>
                <c:pt idx="32">
                  <c:v>528</c:v>
                </c:pt>
                <c:pt idx="33">
                  <c:v>126</c:v>
                </c:pt>
                <c:pt idx="34">
                  <c:v>328</c:v>
                </c:pt>
                <c:pt idx="35">
                  <c:v>316</c:v>
                </c:pt>
                <c:pt idx="36">
                  <c:v>174</c:v>
                </c:pt>
                <c:pt idx="37">
                  <c:v>553</c:v>
                </c:pt>
                <c:pt idx="38">
                  <c:v>166</c:v>
                </c:pt>
                <c:pt idx="39">
                  <c:v>311</c:v>
                </c:pt>
                <c:pt idx="40">
                  <c:v>366</c:v>
                </c:pt>
                <c:pt idx="41">
                  <c:v>124</c:v>
                </c:pt>
                <c:pt idx="42">
                  <c:v>427</c:v>
                </c:pt>
                <c:pt idx="43">
                  <c:v>175</c:v>
                </c:pt>
                <c:pt idx="44">
                  <c:v>219</c:v>
                </c:pt>
                <c:pt idx="45">
                  <c:v>433</c:v>
                </c:pt>
                <c:pt idx="46">
                  <c:v>386</c:v>
                </c:pt>
                <c:pt idx="47">
                  <c:v>406</c:v>
                </c:pt>
                <c:pt idx="48">
                  <c:v>514</c:v>
                </c:pt>
                <c:pt idx="49">
                  <c:v>396</c:v>
                </c:pt>
                <c:pt idx="50">
                  <c:v>649</c:v>
                </c:pt>
                <c:pt idx="51">
                  <c:v>230</c:v>
                </c:pt>
                <c:pt idx="52">
                  <c:v>336</c:v>
                </c:pt>
                <c:pt idx="53">
                  <c:v>134</c:v>
                </c:pt>
                <c:pt idx="54">
                  <c:v>171</c:v>
                </c:pt>
                <c:pt idx="55">
                  <c:v>190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3-4806-96F0-EFC1DBF1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走行距離</a:t>
                </a:r>
                <a:r>
                  <a:rPr lang="en-US" altLang="ja-JP"/>
                  <a:t>(&gt;15km\h)(m)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走行距離 </a:t>
            </a:r>
            <a:r>
              <a:rPr lang="en-US" altLang="ja-JP"/>
              <a:t>(15~18km/h) 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player!$I$5:$I$2900</c:f>
              <c:numCache>
                <c:formatCode>0.0</c:formatCode>
                <c:ptCount val="2896"/>
                <c:pt idx="0">
                  <c:v>56.53</c:v>
                </c:pt>
                <c:pt idx="1">
                  <c:v>902.30998999999997</c:v>
                </c:pt>
                <c:pt idx="2">
                  <c:v>105.21</c:v>
                </c:pt>
                <c:pt idx="3">
                  <c:v>494.3</c:v>
                </c:pt>
                <c:pt idx="4">
                  <c:v>391.33001000000002</c:v>
                </c:pt>
                <c:pt idx="5">
                  <c:v>93.24</c:v>
                </c:pt>
                <c:pt idx="6">
                  <c:v>0</c:v>
                </c:pt>
                <c:pt idx="7">
                  <c:v>629.28</c:v>
                </c:pt>
                <c:pt idx="8">
                  <c:v>183.68</c:v>
                </c:pt>
                <c:pt idx="9">
                  <c:v>0</c:v>
                </c:pt>
                <c:pt idx="10">
                  <c:v>335.09998999999999</c:v>
                </c:pt>
                <c:pt idx="11">
                  <c:v>327.19000999999997</c:v>
                </c:pt>
                <c:pt idx="12">
                  <c:v>80.989999999999995</c:v>
                </c:pt>
                <c:pt idx="13">
                  <c:v>209.80000999999999</c:v>
                </c:pt>
                <c:pt idx="14">
                  <c:v>87.1</c:v>
                </c:pt>
                <c:pt idx="15">
                  <c:v>708.2</c:v>
                </c:pt>
                <c:pt idx="16">
                  <c:v>607.04</c:v>
                </c:pt>
                <c:pt idx="17">
                  <c:v>514.03998999999999</c:v>
                </c:pt>
                <c:pt idx="18">
                  <c:v>346.42998999999998</c:v>
                </c:pt>
                <c:pt idx="19">
                  <c:v>490.56999000000002</c:v>
                </c:pt>
                <c:pt idx="20">
                  <c:v>388.07999000000001</c:v>
                </c:pt>
                <c:pt idx="21">
                  <c:v>449.26001000000002</c:v>
                </c:pt>
                <c:pt idx="22">
                  <c:v>519.9</c:v>
                </c:pt>
                <c:pt idx="23">
                  <c:v>477.44999000000001</c:v>
                </c:pt>
                <c:pt idx="24">
                  <c:v>150.41</c:v>
                </c:pt>
                <c:pt idx="25">
                  <c:v>210.04</c:v>
                </c:pt>
                <c:pt idx="26">
                  <c:v>456.02001000000001</c:v>
                </c:pt>
                <c:pt idx="27">
                  <c:v>181.42</c:v>
                </c:pt>
                <c:pt idx="28">
                  <c:v>97.6</c:v>
                </c:pt>
                <c:pt idx="29">
                  <c:v>67.84</c:v>
                </c:pt>
                <c:pt idx="30">
                  <c:v>357.97998999999999</c:v>
                </c:pt>
                <c:pt idx="31">
                  <c:v>67.84</c:v>
                </c:pt>
                <c:pt idx="32">
                  <c:v>357.97998999999999</c:v>
                </c:pt>
                <c:pt idx="33">
                  <c:v>148.61999</c:v>
                </c:pt>
                <c:pt idx="34">
                  <c:v>174.31</c:v>
                </c:pt>
                <c:pt idx="35">
                  <c:v>231.04999000000001</c:v>
                </c:pt>
                <c:pt idx="36">
                  <c:v>168.08</c:v>
                </c:pt>
                <c:pt idx="37">
                  <c:v>375.52</c:v>
                </c:pt>
                <c:pt idx="38">
                  <c:v>176.1</c:v>
                </c:pt>
                <c:pt idx="39">
                  <c:v>212.44</c:v>
                </c:pt>
                <c:pt idx="40">
                  <c:v>158.51</c:v>
                </c:pt>
                <c:pt idx="41">
                  <c:v>94.63</c:v>
                </c:pt>
                <c:pt idx="42">
                  <c:v>315.75000999999997</c:v>
                </c:pt>
                <c:pt idx="43">
                  <c:v>184.7</c:v>
                </c:pt>
                <c:pt idx="44">
                  <c:v>141.47999999999999</c:v>
                </c:pt>
                <c:pt idx="45">
                  <c:v>385.44000999999997</c:v>
                </c:pt>
                <c:pt idx="46">
                  <c:v>283.56999000000002</c:v>
                </c:pt>
                <c:pt idx="47">
                  <c:v>19.07</c:v>
                </c:pt>
                <c:pt idx="48">
                  <c:v>309.10998999999998</c:v>
                </c:pt>
                <c:pt idx="49">
                  <c:v>272.14999999999998</c:v>
                </c:pt>
                <c:pt idx="50">
                  <c:v>703.52</c:v>
                </c:pt>
                <c:pt idx="51">
                  <c:v>269.43000999999998</c:v>
                </c:pt>
                <c:pt idx="52">
                  <c:v>348.75</c:v>
                </c:pt>
                <c:pt idx="53">
                  <c:v>83.08</c:v>
                </c:pt>
                <c:pt idx="54">
                  <c:v>145.51</c:v>
                </c:pt>
                <c:pt idx="55">
                  <c:v>108.04</c:v>
                </c:pt>
                <c:pt idx="56">
                  <c:v>38.49</c:v>
                </c:pt>
                <c:pt idx="57">
                  <c:v>104</c:v>
                </c:pt>
                <c:pt idx="58">
                  <c:v>614.68001000000004</c:v>
                </c:pt>
                <c:pt idx="59">
                  <c:v>969.63000999999997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455C-8BDD-C7A4873C8D07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player!$AV$5:$AV$2900</c:f>
              <c:numCache>
                <c:formatCode>General</c:formatCode>
                <c:ptCount val="2896"/>
                <c:pt idx="0">
                  <c:v>79</c:v>
                </c:pt>
                <c:pt idx="1">
                  <c:v>395.33679920000014</c:v>
                </c:pt>
                <c:pt idx="2">
                  <c:v>82</c:v>
                </c:pt>
                <c:pt idx="3">
                  <c:v>339</c:v>
                </c:pt>
                <c:pt idx="4">
                  <c:v>379</c:v>
                </c:pt>
                <c:pt idx="5">
                  <c:v>111</c:v>
                </c:pt>
                <c:pt idx="6">
                  <c:v>120</c:v>
                </c:pt>
                <c:pt idx="7">
                  <c:v>371</c:v>
                </c:pt>
                <c:pt idx="8">
                  <c:v>156</c:v>
                </c:pt>
                <c:pt idx="9">
                  <c:v>3</c:v>
                </c:pt>
                <c:pt idx="10">
                  <c:v>252</c:v>
                </c:pt>
                <c:pt idx="11">
                  <c:v>235</c:v>
                </c:pt>
                <c:pt idx="12">
                  <c:v>79</c:v>
                </c:pt>
                <c:pt idx="13">
                  <c:v>203</c:v>
                </c:pt>
                <c:pt idx="14">
                  <c:v>115</c:v>
                </c:pt>
                <c:pt idx="15">
                  <c:v>446.15636181818172</c:v>
                </c:pt>
                <c:pt idx="16">
                  <c:v>460</c:v>
                </c:pt>
                <c:pt idx="17">
                  <c:v>372</c:v>
                </c:pt>
                <c:pt idx="18">
                  <c:v>277</c:v>
                </c:pt>
                <c:pt idx="19">
                  <c:v>410</c:v>
                </c:pt>
                <c:pt idx="20">
                  <c:v>237</c:v>
                </c:pt>
                <c:pt idx="21">
                  <c:v>395</c:v>
                </c:pt>
                <c:pt idx="22">
                  <c:v>383</c:v>
                </c:pt>
                <c:pt idx="23">
                  <c:v>243</c:v>
                </c:pt>
                <c:pt idx="24">
                  <c:v>168</c:v>
                </c:pt>
                <c:pt idx="25">
                  <c:v>187</c:v>
                </c:pt>
                <c:pt idx="26">
                  <c:v>313</c:v>
                </c:pt>
                <c:pt idx="27">
                  <c:v>206</c:v>
                </c:pt>
                <c:pt idx="28">
                  <c:v>83</c:v>
                </c:pt>
                <c:pt idx="29">
                  <c:v>128</c:v>
                </c:pt>
                <c:pt idx="30">
                  <c:v>333</c:v>
                </c:pt>
                <c:pt idx="31">
                  <c:v>128</c:v>
                </c:pt>
                <c:pt idx="32">
                  <c:v>333</c:v>
                </c:pt>
                <c:pt idx="33">
                  <c:v>99</c:v>
                </c:pt>
                <c:pt idx="34">
                  <c:v>211</c:v>
                </c:pt>
                <c:pt idx="35">
                  <c:v>246</c:v>
                </c:pt>
                <c:pt idx="36">
                  <c:v>133</c:v>
                </c:pt>
                <c:pt idx="37">
                  <c:v>359</c:v>
                </c:pt>
                <c:pt idx="38">
                  <c:v>123</c:v>
                </c:pt>
                <c:pt idx="39">
                  <c:v>185</c:v>
                </c:pt>
                <c:pt idx="40">
                  <c:v>220</c:v>
                </c:pt>
                <c:pt idx="41">
                  <c:v>81</c:v>
                </c:pt>
                <c:pt idx="42">
                  <c:v>280</c:v>
                </c:pt>
                <c:pt idx="43">
                  <c:v>129</c:v>
                </c:pt>
                <c:pt idx="44">
                  <c:v>167</c:v>
                </c:pt>
                <c:pt idx="45">
                  <c:v>269</c:v>
                </c:pt>
                <c:pt idx="46">
                  <c:v>247</c:v>
                </c:pt>
                <c:pt idx="47">
                  <c:v>292</c:v>
                </c:pt>
                <c:pt idx="48">
                  <c:v>326</c:v>
                </c:pt>
                <c:pt idx="49">
                  <c:v>260</c:v>
                </c:pt>
                <c:pt idx="50">
                  <c:v>401</c:v>
                </c:pt>
                <c:pt idx="51">
                  <c:v>163</c:v>
                </c:pt>
                <c:pt idx="52">
                  <c:v>215</c:v>
                </c:pt>
                <c:pt idx="53">
                  <c:v>108</c:v>
                </c:pt>
                <c:pt idx="54">
                  <c:v>139</c:v>
                </c:pt>
                <c:pt idx="55">
                  <c:v>150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455C-8BDD-C7A4873C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走行距離</a:t>
                </a:r>
                <a:r>
                  <a:rPr lang="en-US" altLang="ja-JP"/>
                  <a:t>(15~18km/h)(m)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走行距離 </a:t>
            </a:r>
            <a:r>
              <a:rPr lang="en-US" altLang="ja-JP"/>
              <a:t>(18~21km/h) 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player!$J$5:$J$2900</c:f>
              <c:numCache>
                <c:formatCode>0.0</c:formatCode>
                <c:ptCount val="2896"/>
                <c:pt idx="0">
                  <c:v>25.91</c:v>
                </c:pt>
                <c:pt idx="1">
                  <c:v>329.32</c:v>
                </c:pt>
                <c:pt idx="2">
                  <c:v>26.34</c:v>
                </c:pt>
                <c:pt idx="3">
                  <c:v>268.05</c:v>
                </c:pt>
                <c:pt idx="4">
                  <c:v>182.7</c:v>
                </c:pt>
                <c:pt idx="5">
                  <c:v>23.49</c:v>
                </c:pt>
                <c:pt idx="6">
                  <c:v>0</c:v>
                </c:pt>
                <c:pt idx="7">
                  <c:v>288.28001</c:v>
                </c:pt>
                <c:pt idx="8">
                  <c:v>46.99</c:v>
                </c:pt>
                <c:pt idx="9">
                  <c:v>0</c:v>
                </c:pt>
                <c:pt idx="10">
                  <c:v>108.72</c:v>
                </c:pt>
                <c:pt idx="11">
                  <c:v>189.81</c:v>
                </c:pt>
                <c:pt idx="12">
                  <c:v>15.28</c:v>
                </c:pt>
                <c:pt idx="13">
                  <c:v>91.06</c:v>
                </c:pt>
                <c:pt idx="14">
                  <c:v>31.88</c:v>
                </c:pt>
                <c:pt idx="15">
                  <c:v>312.18</c:v>
                </c:pt>
                <c:pt idx="16">
                  <c:v>339.42</c:v>
                </c:pt>
                <c:pt idx="17">
                  <c:v>263.95999999999998</c:v>
                </c:pt>
                <c:pt idx="18">
                  <c:v>114.93</c:v>
                </c:pt>
                <c:pt idx="19">
                  <c:v>255.19</c:v>
                </c:pt>
                <c:pt idx="20">
                  <c:v>244.04</c:v>
                </c:pt>
                <c:pt idx="21">
                  <c:v>276.79000000000002</c:v>
                </c:pt>
                <c:pt idx="22">
                  <c:v>277.31</c:v>
                </c:pt>
                <c:pt idx="23">
                  <c:v>224.1</c:v>
                </c:pt>
                <c:pt idx="24">
                  <c:v>64.239999999999995</c:v>
                </c:pt>
                <c:pt idx="25">
                  <c:v>102.23</c:v>
                </c:pt>
                <c:pt idx="26">
                  <c:v>195.54</c:v>
                </c:pt>
                <c:pt idx="27">
                  <c:v>71.790000000000006</c:v>
                </c:pt>
                <c:pt idx="28">
                  <c:v>22.75</c:v>
                </c:pt>
                <c:pt idx="29">
                  <c:v>9.4700000000000006</c:v>
                </c:pt>
                <c:pt idx="30">
                  <c:v>233.17</c:v>
                </c:pt>
                <c:pt idx="31">
                  <c:v>9.4700000000000006</c:v>
                </c:pt>
                <c:pt idx="32">
                  <c:v>233.17</c:v>
                </c:pt>
                <c:pt idx="33">
                  <c:v>28.27</c:v>
                </c:pt>
                <c:pt idx="34">
                  <c:v>113.61</c:v>
                </c:pt>
                <c:pt idx="35">
                  <c:v>32.31</c:v>
                </c:pt>
                <c:pt idx="36">
                  <c:v>28.03</c:v>
                </c:pt>
                <c:pt idx="37">
                  <c:v>180.11</c:v>
                </c:pt>
                <c:pt idx="38">
                  <c:v>42.22</c:v>
                </c:pt>
                <c:pt idx="39">
                  <c:v>83.11</c:v>
                </c:pt>
                <c:pt idx="40">
                  <c:v>57.82</c:v>
                </c:pt>
                <c:pt idx="41">
                  <c:v>43.72</c:v>
                </c:pt>
                <c:pt idx="42">
                  <c:v>162.43</c:v>
                </c:pt>
                <c:pt idx="43">
                  <c:v>51.37</c:v>
                </c:pt>
                <c:pt idx="44">
                  <c:v>39.03</c:v>
                </c:pt>
                <c:pt idx="45">
                  <c:v>186.06</c:v>
                </c:pt>
                <c:pt idx="46">
                  <c:v>147.52000000000001</c:v>
                </c:pt>
                <c:pt idx="47">
                  <c:v>0</c:v>
                </c:pt>
                <c:pt idx="48">
                  <c:v>126.03</c:v>
                </c:pt>
                <c:pt idx="49">
                  <c:v>188.47001</c:v>
                </c:pt>
                <c:pt idx="50">
                  <c:v>323.82</c:v>
                </c:pt>
                <c:pt idx="51">
                  <c:v>51.43</c:v>
                </c:pt>
                <c:pt idx="52">
                  <c:v>170.63999000000001</c:v>
                </c:pt>
                <c:pt idx="53">
                  <c:v>42.08</c:v>
                </c:pt>
                <c:pt idx="54">
                  <c:v>20.76</c:v>
                </c:pt>
                <c:pt idx="55">
                  <c:v>14.28</c:v>
                </c:pt>
                <c:pt idx="56">
                  <c:v>16.940000000000001</c:v>
                </c:pt>
                <c:pt idx="57">
                  <c:v>2.09</c:v>
                </c:pt>
                <c:pt idx="58">
                  <c:v>252.99</c:v>
                </c:pt>
                <c:pt idx="59">
                  <c:v>379.45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C-476B-B825-9390106CD8D9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player!$AW$5:$AW$2900</c:f>
              <c:numCache>
                <c:formatCode>General</c:formatCode>
                <c:ptCount val="2896"/>
                <c:pt idx="0">
                  <c:v>32</c:v>
                </c:pt>
                <c:pt idx="1">
                  <c:v>217.29239959999995</c:v>
                </c:pt>
                <c:pt idx="2">
                  <c:v>30</c:v>
                </c:pt>
                <c:pt idx="3">
                  <c:v>153</c:v>
                </c:pt>
                <c:pt idx="4">
                  <c:v>140</c:v>
                </c:pt>
                <c:pt idx="5">
                  <c:v>38</c:v>
                </c:pt>
                <c:pt idx="6">
                  <c:v>36</c:v>
                </c:pt>
                <c:pt idx="7">
                  <c:v>167</c:v>
                </c:pt>
                <c:pt idx="8">
                  <c:v>55</c:v>
                </c:pt>
                <c:pt idx="9">
                  <c:v>0</c:v>
                </c:pt>
                <c:pt idx="10">
                  <c:v>70</c:v>
                </c:pt>
                <c:pt idx="11">
                  <c:v>97</c:v>
                </c:pt>
                <c:pt idx="12">
                  <c:v>17</c:v>
                </c:pt>
                <c:pt idx="13">
                  <c:v>80</c:v>
                </c:pt>
                <c:pt idx="14">
                  <c:v>46</c:v>
                </c:pt>
                <c:pt idx="15">
                  <c:v>174.42590909090907</c:v>
                </c:pt>
                <c:pt idx="16">
                  <c:v>182</c:v>
                </c:pt>
                <c:pt idx="17">
                  <c:v>134</c:v>
                </c:pt>
                <c:pt idx="18">
                  <c:v>106</c:v>
                </c:pt>
                <c:pt idx="19">
                  <c:v>202</c:v>
                </c:pt>
                <c:pt idx="20">
                  <c:v>151</c:v>
                </c:pt>
                <c:pt idx="21">
                  <c:v>172</c:v>
                </c:pt>
                <c:pt idx="22">
                  <c:v>211</c:v>
                </c:pt>
                <c:pt idx="23">
                  <c:v>117</c:v>
                </c:pt>
                <c:pt idx="24">
                  <c:v>47</c:v>
                </c:pt>
                <c:pt idx="25">
                  <c:v>67</c:v>
                </c:pt>
                <c:pt idx="26">
                  <c:v>152</c:v>
                </c:pt>
                <c:pt idx="27">
                  <c:v>105</c:v>
                </c:pt>
                <c:pt idx="28">
                  <c:v>28</c:v>
                </c:pt>
                <c:pt idx="29">
                  <c:v>35</c:v>
                </c:pt>
                <c:pt idx="30">
                  <c:v>143</c:v>
                </c:pt>
                <c:pt idx="31">
                  <c:v>35</c:v>
                </c:pt>
                <c:pt idx="32">
                  <c:v>143</c:v>
                </c:pt>
                <c:pt idx="33">
                  <c:v>26</c:v>
                </c:pt>
                <c:pt idx="34">
                  <c:v>90</c:v>
                </c:pt>
                <c:pt idx="35">
                  <c:v>59</c:v>
                </c:pt>
                <c:pt idx="36">
                  <c:v>33</c:v>
                </c:pt>
                <c:pt idx="37">
                  <c:v>152</c:v>
                </c:pt>
                <c:pt idx="38">
                  <c:v>33</c:v>
                </c:pt>
                <c:pt idx="39">
                  <c:v>92</c:v>
                </c:pt>
                <c:pt idx="40">
                  <c:v>104</c:v>
                </c:pt>
                <c:pt idx="41">
                  <c:v>30</c:v>
                </c:pt>
                <c:pt idx="42">
                  <c:v>111</c:v>
                </c:pt>
                <c:pt idx="43">
                  <c:v>39</c:v>
                </c:pt>
                <c:pt idx="44">
                  <c:v>44</c:v>
                </c:pt>
                <c:pt idx="45">
                  <c:v>115</c:v>
                </c:pt>
                <c:pt idx="46">
                  <c:v>115</c:v>
                </c:pt>
                <c:pt idx="47">
                  <c:v>94</c:v>
                </c:pt>
                <c:pt idx="48">
                  <c:v>142</c:v>
                </c:pt>
                <c:pt idx="49">
                  <c:v>113</c:v>
                </c:pt>
                <c:pt idx="50">
                  <c:v>180</c:v>
                </c:pt>
                <c:pt idx="51">
                  <c:v>53</c:v>
                </c:pt>
                <c:pt idx="52">
                  <c:v>92</c:v>
                </c:pt>
                <c:pt idx="53">
                  <c:v>23</c:v>
                </c:pt>
                <c:pt idx="54">
                  <c:v>29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C-476B-B825-9390106C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走行距離</a:t>
                </a:r>
                <a:r>
                  <a:rPr lang="en-US" altLang="ja-JP"/>
                  <a:t>(18~21km/h)(m)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走行距離 </a:t>
            </a:r>
            <a:r>
              <a:rPr lang="en-US" altLang="ja-JP"/>
              <a:t>(21~24km/h) 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player!$K$5:$K$2900</c:f>
              <c:numCache>
                <c:formatCode>0.0</c:formatCode>
                <c:ptCount val="2896"/>
                <c:pt idx="0">
                  <c:v>2.3199999999999998</c:v>
                </c:pt>
                <c:pt idx="1">
                  <c:v>116.89</c:v>
                </c:pt>
                <c:pt idx="2">
                  <c:v>57.54</c:v>
                </c:pt>
                <c:pt idx="3">
                  <c:v>76.05</c:v>
                </c:pt>
                <c:pt idx="4">
                  <c:v>40.630000000000003</c:v>
                </c:pt>
                <c:pt idx="5">
                  <c:v>0</c:v>
                </c:pt>
                <c:pt idx="6">
                  <c:v>0</c:v>
                </c:pt>
                <c:pt idx="7">
                  <c:v>79.31</c:v>
                </c:pt>
                <c:pt idx="8">
                  <c:v>5.63</c:v>
                </c:pt>
                <c:pt idx="9">
                  <c:v>0</c:v>
                </c:pt>
                <c:pt idx="10">
                  <c:v>26.82</c:v>
                </c:pt>
                <c:pt idx="11">
                  <c:v>35.24</c:v>
                </c:pt>
                <c:pt idx="12">
                  <c:v>0</c:v>
                </c:pt>
                <c:pt idx="13">
                  <c:v>25.9</c:v>
                </c:pt>
                <c:pt idx="14">
                  <c:v>46.97</c:v>
                </c:pt>
                <c:pt idx="15">
                  <c:v>130.13</c:v>
                </c:pt>
                <c:pt idx="16">
                  <c:v>84.09</c:v>
                </c:pt>
                <c:pt idx="17">
                  <c:v>91.75</c:v>
                </c:pt>
                <c:pt idx="18">
                  <c:v>22.46</c:v>
                </c:pt>
                <c:pt idx="19">
                  <c:v>113.53</c:v>
                </c:pt>
                <c:pt idx="20">
                  <c:v>63.11</c:v>
                </c:pt>
                <c:pt idx="21">
                  <c:v>139.51</c:v>
                </c:pt>
                <c:pt idx="22">
                  <c:v>156.9</c:v>
                </c:pt>
                <c:pt idx="23">
                  <c:v>55.98</c:v>
                </c:pt>
                <c:pt idx="24">
                  <c:v>27.16</c:v>
                </c:pt>
                <c:pt idx="25">
                  <c:v>22.31</c:v>
                </c:pt>
                <c:pt idx="26">
                  <c:v>55.24</c:v>
                </c:pt>
                <c:pt idx="27">
                  <c:v>29.26</c:v>
                </c:pt>
                <c:pt idx="28">
                  <c:v>8.92</c:v>
                </c:pt>
                <c:pt idx="29">
                  <c:v>0</c:v>
                </c:pt>
                <c:pt idx="30">
                  <c:v>149.47999999999999</c:v>
                </c:pt>
                <c:pt idx="31">
                  <c:v>0</c:v>
                </c:pt>
                <c:pt idx="32">
                  <c:v>149.47999999999999</c:v>
                </c:pt>
                <c:pt idx="33">
                  <c:v>5.12</c:v>
                </c:pt>
                <c:pt idx="34">
                  <c:v>66.510000000000005</c:v>
                </c:pt>
                <c:pt idx="35">
                  <c:v>4.04</c:v>
                </c:pt>
                <c:pt idx="36">
                  <c:v>3.24</c:v>
                </c:pt>
                <c:pt idx="37">
                  <c:v>44.25</c:v>
                </c:pt>
                <c:pt idx="38">
                  <c:v>27.27</c:v>
                </c:pt>
                <c:pt idx="39">
                  <c:v>33.93</c:v>
                </c:pt>
                <c:pt idx="40">
                  <c:v>23.48</c:v>
                </c:pt>
                <c:pt idx="41">
                  <c:v>34.6</c:v>
                </c:pt>
                <c:pt idx="42">
                  <c:v>70.540000000000006</c:v>
                </c:pt>
                <c:pt idx="43">
                  <c:v>10.02</c:v>
                </c:pt>
                <c:pt idx="44">
                  <c:v>0</c:v>
                </c:pt>
                <c:pt idx="45">
                  <c:v>121.8</c:v>
                </c:pt>
                <c:pt idx="46">
                  <c:v>20.18</c:v>
                </c:pt>
                <c:pt idx="47">
                  <c:v>0</c:v>
                </c:pt>
                <c:pt idx="48">
                  <c:v>80.87</c:v>
                </c:pt>
                <c:pt idx="49">
                  <c:v>18.55</c:v>
                </c:pt>
                <c:pt idx="50">
                  <c:v>90.33</c:v>
                </c:pt>
                <c:pt idx="51">
                  <c:v>23.01</c:v>
                </c:pt>
                <c:pt idx="52">
                  <c:v>9.58</c:v>
                </c:pt>
                <c:pt idx="53">
                  <c:v>9.77</c:v>
                </c:pt>
                <c:pt idx="54">
                  <c:v>0</c:v>
                </c:pt>
                <c:pt idx="55">
                  <c:v>0</c:v>
                </c:pt>
                <c:pt idx="56">
                  <c:v>44.61</c:v>
                </c:pt>
                <c:pt idx="57">
                  <c:v>0</c:v>
                </c:pt>
                <c:pt idx="58">
                  <c:v>138.93</c:v>
                </c:pt>
                <c:pt idx="59">
                  <c:v>142.77000000000001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A-4C65-BF1A-81202602A011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player!$AX$5:$AX$2900</c:f>
              <c:numCache>
                <c:formatCode>General</c:formatCode>
                <c:ptCount val="2896"/>
                <c:pt idx="0">
                  <c:v>4</c:v>
                </c:pt>
                <c:pt idx="1">
                  <c:v>70.398799999999994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8</c:v>
                </c:pt>
                <c:pt idx="6">
                  <c:v>4</c:v>
                </c:pt>
                <c:pt idx="7">
                  <c:v>48</c:v>
                </c:pt>
                <c:pt idx="8">
                  <c:v>8</c:v>
                </c:pt>
                <c:pt idx="9">
                  <c:v>0</c:v>
                </c:pt>
                <c:pt idx="10">
                  <c:v>17</c:v>
                </c:pt>
                <c:pt idx="11">
                  <c:v>28</c:v>
                </c:pt>
                <c:pt idx="12">
                  <c:v>0</c:v>
                </c:pt>
                <c:pt idx="13">
                  <c:v>20</c:v>
                </c:pt>
                <c:pt idx="14">
                  <c:v>25</c:v>
                </c:pt>
                <c:pt idx="15">
                  <c:v>51.911363636363632</c:v>
                </c:pt>
                <c:pt idx="16">
                  <c:v>54</c:v>
                </c:pt>
                <c:pt idx="17">
                  <c:v>45</c:v>
                </c:pt>
                <c:pt idx="18">
                  <c:v>22</c:v>
                </c:pt>
                <c:pt idx="19">
                  <c:v>70</c:v>
                </c:pt>
                <c:pt idx="20">
                  <c:v>53</c:v>
                </c:pt>
                <c:pt idx="21">
                  <c:v>50</c:v>
                </c:pt>
                <c:pt idx="22">
                  <c:v>106</c:v>
                </c:pt>
                <c:pt idx="23">
                  <c:v>39</c:v>
                </c:pt>
                <c:pt idx="24">
                  <c:v>6</c:v>
                </c:pt>
                <c:pt idx="25">
                  <c:v>16</c:v>
                </c:pt>
                <c:pt idx="26">
                  <c:v>49</c:v>
                </c:pt>
                <c:pt idx="27">
                  <c:v>43</c:v>
                </c:pt>
                <c:pt idx="28">
                  <c:v>5</c:v>
                </c:pt>
                <c:pt idx="29">
                  <c:v>8</c:v>
                </c:pt>
                <c:pt idx="30">
                  <c:v>48</c:v>
                </c:pt>
                <c:pt idx="31">
                  <c:v>8</c:v>
                </c:pt>
                <c:pt idx="32">
                  <c:v>48</c:v>
                </c:pt>
                <c:pt idx="33">
                  <c:v>1</c:v>
                </c:pt>
                <c:pt idx="34">
                  <c:v>24</c:v>
                </c:pt>
                <c:pt idx="35">
                  <c:v>10</c:v>
                </c:pt>
                <c:pt idx="36">
                  <c:v>8</c:v>
                </c:pt>
                <c:pt idx="37">
                  <c:v>39</c:v>
                </c:pt>
                <c:pt idx="38">
                  <c:v>9</c:v>
                </c:pt>
                <c:pt idx="39">
                  <c:v>33</c:v>
                </c:pt>
                <c:pt idx="40">
                  <c:v>39</c:v>
                </c:pt>
                <c:pt idx="41">
                  <c:v>13</c:v>
                </c:pt>
                <c:pt idx="42">
                  <c:v>34</c:v>
                </c:pt>
                <c:pt idx="43">
                  <c:v>8</c:v>
                </c:pt>
                <c:pt idx="44">
                  <c:v>8</c:v>
                </c:pt>
                <c:pt idx="45">
                  <c:v>43</c:v>
                </c:pt>
                <c:pt idx="46">
                  <c:v>22</c:v>
                </c:pt>
                <c:pt idx="47">
                  <c:v>19</c:v>
                </c:pt>
                <c:pt idx="48">
                  <c:v>42</c:v>
                </c:pt>
                <c:pt idx="49">
                  <c:v>23</c:v>
                </c:pt>
                <c:pt idx="50">
                  <c:v>60</c:v>
                </c:pt>
                <c:pt idx="51">
                  <c:v>14</c:v>
                </c:pt>
                <c:pt idx="52">
                  <c:v>27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A-4C65-BF1A-81202602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走行距離</a:t>
                </a:r>
                <a:r>
                  <a:rPr lang="en-US" altLang="ja-JP"/>
                  <a:t>(21~24km/h)(m)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&gt;2.5m/s</a:t>
            </a:r>
            <a:r>
              <a:rPr lang="ja-JP" altLang="en-US"/>
              <a:t>の加速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player!$M$5:$M$29</c:f>
              <c:numCache>
                <c:formatCode>General</c:formatCode>
                <c:ptCount val="25"/>
                <c:pt idx="0">
                  <c:v>10</c:v>
                </c:pt>
                <c:pt idx="1">
                  <c:v>40</c:v>
                </c:pt>
                <c:pt idx="2">
                  <c:v>20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11</c:v>
                </c:pt>
                <c:pt idx="7">
                  <c:v>37</c:v>
                </c:pt>
                <c:pt idx="8">
                  <c:v>19</c:v>
                </c:pt>
                <c:pt idx="9">
                  <c:v>4</c:v>
                </c:pt>
                <c:pt idx="10">
                  <c:v>32</c:v>
                </c:pt>
                <c:pt idx="11">
                  <c:v>20</c:v>
                </c:pt>
                <c:pt idx="12">
                  <c:v>26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25</c:v>
                </c:pt>
                <c:pt idx="17">
                  <c:v>25</c:v>
                </c:pt>
                <c:pt idx="18">
                  <c:v>15</c:v>
                </c:pt>
                <c:pt idx="19">
                  <c:v>23</c:v>
                </c:pt>
                <c:pt idx="20">
                  <c:v>25</c:v>
                </c:pt>
                <c:pt idx="21">
                  <c:v>34</c:v>
                </c:pt>
                <c:pt idx="22">
                  <c:v>16</c:v>
                </c:pt>
                <c:pt idx="23">
                  <c:v>26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3-4C07-B7F3-8A0D1075D65D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player!$AZ$5:$AZ$29</c:f>
              <c:numCache>
                <c:formatCode>General</c:formatCode>
                <c:ptCount val="25"/>
                <c:pt idx="0">
                  <c:v>15</c:v>
                </c:pt>
                <c:pt idx="1">
                  <c:v>21.48</c:v>
                </c:pt>
                <c:pt idx="2">
                  <c:v>22</c:v>
                </c:pt>
                <c:pt idx="3">
                  <c:v>17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11</c:v>
                </c:pt>
                <c:pt idx="10">
                  <c:v>25</c:v>
                </c:pt>
                <c:pt idx="11">
                  <c:v>19</c:v>
                </c:pt>
                <c:pt idx="12">
                  <c:v>22</c:v>
                </c:pt>
                <c:pt idx="13">
                  <c:v>19</c:v>
                </c:pt>
                <c:pt idx="14">
                  <c:v>23</c:v>
                </c:pt>
                <c:pt idx="15">
                  <c:v>17.954545454545453</c:v>
                </c:pt>
                <c:pt idx="16">
                  <c:v>19</c:v>
                </c:pt>
                <c:pt idx="17">
                  <c:v>19</c:v>
                </c:pt>
                <c:pt idx="18">
                  <c:v>15</c:v>
                </c:pt>
                <c:pt idx="19">
                  <c:v>21</c:v>
                </c:pt>
                <c:pt idx="20">
                  <c:v>18</c:v>
                </c:pt>
                <c:pt idx="21">
                  <c:v>23</c:v>
                </c:pt>
                <c:pt idx="22">
                  <c:v>18</c:v>
                </c:pt>
                <c:pt idx="23">
                  <c:v>13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3-4C07-B7F3-8A0D1075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&gt;2.5m/s</a:t>
                </a:r>
                <a:r>
                  <a:rPr lang="ja-JP" altLang="en-US"/>
                  <a:t>の加速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走行距離</a:t>
            </a:r>
            <a:r>
              <a:rPr lang="en-US" altLang="ja-JP"/>
              <a:t>(&gt;24km/h ) 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player!$B$5</c:f>
              <c:strCache>
                <c:ptCount val="1"/>
                <c:pt idx="0">
                  <c:v>Moe Nakamura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player!$L$5:$L$2900</c:f>
              <c:numCache>
                <c:formatCode>0.0</c:formatCode>
                <c:ptCount val="2896"/>
                <c:pt idx="0">
                  <c:v>0</c:v>
                </c:pt>
                <c:pt idx="1">
                  <c:v>3.14</c:v>
                </c:pt>
                <c:pt idx="2">
                  <c:v>6.04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10.83</c:v>
                </c:pt>
                <c:pt idx="16">
                  <c:v>0</c:v>
                </c:pt>
                <c:pt idx="17">
                  <c:v>7.44</c:v>
                </c:pt>
                <c:pt idx="18">
                  <c:v>0</c:v>
                </c:pt>
                <c:pt idx="19">
                  <c:v>16.329999999999998</c:v>
                </c:pt>
                <c:pt idx="20">
                  <c:v>0</c:v>
                </c:pt>
                <c:pt idx="21">
                  <c:v>0</c:v>
                </c:pt>
                <c:pt idx="22">
                  <c:v>20.399999999999999</c:v>
                </c:pt>
                <c:pt idx="23">
                  <c:v>0</c:v>
                </c:pt>
                <c:pt idx="24">
                  <c:v>0.62</c:v>
                </c:pt>
                <c:pt idx="25">
                  <c:v>0</c:v>
                </c:pt>
                <c:pt idx="26">
                  <c:v>0.6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8.16</c:v>
                </c:pt>
                <c:pt idx="31">
                  <c:v>0</c:v>
                </c:pt>
                <c:pt idx="32">
                  <c:v>8.16</c:v>
                </c:pt>
                <c:pt idx="33">
                  <c:v>0</c:v>
                </c:pt>
                <c:pt idx="34">
                  <c:v>10.86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2.1800000000000002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3-45B7-B6B9-BDAD752AAFA8}"/>
            </c:ext>
          </c:extLst>
        </c:ser>
        <c:ser>
          <c:idx val="1"/>
          <c:order val="1"/>
          <c:tx>
            <c:v>Average</c:v>
          </c:tx>
          <c:cat>
            <c:strRef>
              <c:f>player!$C$5:$C$2900</c:f>
              <c:strCache>
                <c:ptCount val="60"/>
                <c:pt idx="0">
                  <c:v>2020/8/29</c:v>
                </c:pt>
                <c:pt idx="1">
                  <c:v>2020/8/30</c:v>
                </c:pt>
                <c:pt idx="2">
                  <c:v>2020/9/1</c:v>
                </c:pt>
                <c:pt idx="3">
                  <c:v>2020/9/2</c:v>
                </c:pt>
                <c:pt idx="4">
                  <c:v>2020/9/3</c:v>
                </c:pt>
                <c:pt idx="5">
                  <c:v>2020/9/4</c:v>
                </c:pt>
                <c:pt idx="6">
                  <c:v>2020/9/6</c:v>
                </c:pt>
                <c:pt idx="7">
                  <c:v>2020/9/7</c:v>
                </c:pt>
                <c:pt idx="8">
                  <c:v>2020/9/8</c:v>
                </c:pt>
                <c:pt idx="9">
                  <c:v>2020/9/10</c:v>
                </c:pt>
                <c:pt idx="10">
                  <c:v>2020/9/13</c:v>
                </c:pt>
                <c:pt idx="11">
                  <c:v>2020/9/14</c:v>
                </c:pt>
                <c:pt idx="12">
                  <c:v>2020/9/15</c:v>
                </c:pt>
                <c:pt idx="13">
                  <c:v>2020/9/16</c:v>
                </c:pt>
                <c:pt idx="14">
                  <c:v>2020/9/17</c:v>
                </c:pt>
                <c:pt idx="15">
                  <c:v>2020/9/18</c:v>
                </c:pt>
                <c:pt idx="16">
                  <c:v>2020/9/19</c:v>
                </c:pt>
                <c:pt idx="17">
                  <c:v>2020/9/20</c:v>
                </c:pt>
                <c:pt idx="18">
                  <c:v>2020/9/22</c:v>
                </c:pt>
                <c:pt idx="19">
                  <c:v>2020/9/23</c:v>
                </c:pt>
                <c:pt idx="20">
                  <c:v>2020/9/24</c:v>
                </c:pt>
                <c:pt idx="21">
                  <c:v>2020/9/25</c:v>
                </c:pt>
                <c:pt idx="22">
                  <c:v>2020/9/26</c:v>
                </c:pt>
                <c:pt idx="23">
                  <c:v>2020/9/27</c:v>
                </c:pt>
                <c:pt idx="24">
                  <c:v>2020/9/29</c:v>
                </c:pt>
                <c:pt idx="25">
                  <c:v>2020/9/30</c:v>
                </c:pt>
                <c:pt idx="26">
                  <c:v>2020/10/1</c:v>
                </c:pt>
                <c:pt idx="27">
                  <c:v>2020/10/2</c:v>
                </c:pt>
                <c:pt idx="28">
                  <c:v>2020/10/4</c:v>
                </c:pt>
                <c:pt idx="29">
                  <c:v>2020/10/5</c:v>
                </c:pt>
                <c:pt idx="30">
                  <c:v>2020/10/6</c:v>
                </c:pt>
                <c:pt idx="31">
                  <c:v>2020/10/7</c:v>
                </c:pt>
                <c:pt idx="32">
                  <c:v>2020/10/8</c:v>
                </c:pt>
                <c:pt idx="33">
                  <c:v>2020/10/9</c:v>
                </c:pt>
                <c:pt idx="34">
                  <c:v>2020/10/10</c:v>
                </c:pt>
                <c:pt idx="35">
                  <c:v>2020/10/11</c:v>
                </c:pt>
                <c:pt idx="36">
                  <c:v>2020/10/13</c:v>
                </c:pt>
                <c:pt idx="37">
                  <c:v>2020/10/14</c:v>
                </c:pt>
                <c:pt idx="38">
                  <c:v>2020/10/15</c:v>
                </c:pt>
                <c:pt idx="39">
                  <c:v>2020/10/16</c:v>
                </c:pt>
                <c:pt idx="40">
                  <c:v>2020/10/17</c:v>
                </c:pt>
                <c:pt idx="41">
                  <c:v>2020/10/20</c:v>
                </c:pt>
                <c:pt idx="42">
                  <c:v>2020/10/22</c:v>
                </c:pt>
                <c:pt idx="43">
                  <c:v>2020/10/27</c:v>
                </c:pt>
                <c:pt idx="44">
                  <c:v>2020/10/28</c:v>
                </c:pt>
                <c:pt idx="45">
                  <c:v>2020/10/29</c:v>
                </c:pt>
                <c:pt idx="46">
                  <c:v>2020/10/30</c:v>
                </c:pt>
                <c:pt idx="47">
                  <c:v>2020/11/1</c:v>
                </c:pt>
                <c:pt idx="48">
                  <c:v>2020/11/3</c:v>
                </c:pt>
                <c:pt idx="49">
                  <c:v>2020/11/4</c:v>
                </c:pt>
                <c:pt idx="50">
                  <c:v>2020/11/5</c:v>
                </c:pt>
                <c:pt idx="51">
                  <c:v>2020/11/6</c:v>
                </c:pt>
                <c:pt idx="52">
                  <c:v>2020/11/7</c:v>
                </c:pt>
                <c:pt idx="53">
                  <c:v>2020/11/12</c:v>
                </c:pt>
                <c:pt idx="54">
                  <c:v>2020/11/13</c:v>
                </c:pt>
                <c:pt idx="55">
                  <c:v>2020/11/14</c:v>
                </c:pt>
                <c:pt idx="56">
                  <c:v>2020/11/17</c:v>
                </c:pt>
                <c:pt idx="57">
                  <c:v>2020/11/18</c:v>
                </c:pt>
                <c:pt idx="58">
                  <c:v>2020/11/19</c:v>
                </c:pt>
                <c:pt idx="59">
                  <c:v>2020/11/20</c:v>
                </c:pt>
              </c:strCache>
            </c:strRef>
          </c:cat>
          <c:val>
            <c:numRef>
              <c:f>player!$AY$5:$AY$2900</c:f>
              <c:numCache>
                <c:formatCode>General</c:formatCode>
                <c:ptCount val="2896"/>
                <c:pt idx="0">
                  <c:v>0</c:v>
                </c:pt>
                <c:pt idx="1">
                  <c:v>8.4760000000000009</c:v>
                </c:pt>
                <c:pt idx="2">
                  <c:v>22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1.7650000000000003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9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8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3-45B7-B6B9-BDAD752A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86656"/>
        <c:axId val="950085672"/>
      </c:lineChart>
      <c:dateAx>
        <c:axId val="950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日付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5672"/>
        <c:crosses val="autoZero"/>
        <c:auto val="1"/>
        <c:lblOffset val="100"/>
        <c:baseTimeUnit val="days"/>
      </c:dateAx>
      <c:valAx>
        <c:axId val="950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走行距離</a:t>
                </a:r>
                <a:r>
                  <a:rPr lang="en-US" altLang="ja-JP"/>
                  <a:t>(&gt;24km/h)(m)</a:t>
                </a:r>
                <a:endParaRPr lang="ja-JP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6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31</xdr:col>
      <xdr:colOff>324197</xdr:colOff>
      <xdr:row>15</xdr:row>
      <xdr:rowOff>80357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34A4CD9C-2195-4588-B56C-C420381BB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40</xdr:col>
      <xdr:colOff>320387</xdr:colOff>
      <xdr:row>15</xdr:row>
      <xdr:rowOff>82262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4BD721AD-542D-4CB7-9F58-44AE4D628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31</xdr:col>
      <xdr:colOff>324197</xdr:colOff>
      <xdr:row>32</xdr:row>
      <xdr:rowOff>101485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68470467-A3CD-4B25-9874-B7F442C9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623454</xdr:colOff>
      <xdr:row>15</xdr:row>
      <xdr:rowOff>207819</xdr:rowOff>
    </xdr:from>
    <xdr:to>
      <xdr:col>40</xdr:col>
      <xdr:colOff>272242</xdr:colOff>
      <xdr:row>32</xdr:row>
      <xdr:rowOff>76547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A9C01DD1-02A9-4E1B-87E9-ECB55C70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31</xdr:col>
      <xdr:colOff>324197</xdr:colOff>
      <xdr:row>49</xdr:row>
      <xdr:rowOff>93865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D61D72C7-1268-4E6C-A522-78E4B2F8F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40</xdr:col>
      <xdr:colOff>320387</xdr:colOff>
      <xdr:row>49</xdr:row>
      <xdr:rowOff>97675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1F471A7E-A9CD-41CD-8C9F-BC6F3DC11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31</xdr:col>
      <xdr:colOff>324197</xdr:colOff>
      <xdr:row>66</xdr:row>
      <xdr:rowOff>93865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3B9A0F57-0F2D-4EF8-9F73-89F18CC18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67</xdr:row>
      <xdr:rowOff>0</xdr:rowOff>
    </xdr:from>
    <xdr:to>
      <xdr:col>31</xdr:col>
      <xdr:colOff>312767</xdr:colOff>
      <xdr:row>83</xdr:row>
      <xdr:rowOff>97675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EB08AE12-CC58-4B85-8323-1A57B761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40</xdr:col>
      <xdr:colOff>320387</xdr:colOff>
      <xdr:row>66</xdr:row>
      <xdr:rowOff>97675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416AF931-3FF9-4817-BEC1-DD1845DF8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40</xdr:col>
      <xdr:colOff>314672</xdr:colOff>
      <xdr:row>83</xdr:row>
      <xdr:rowOff>93865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3A422261-9F1A-484E-B08E-E607BCEA7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31</xdr:col>
      <xdr:colOff>316577</xdr:colOff>
      <xdr:row>100</xdr:row>
      <xdr:rowOff>97675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507B2C0E-0159-482D-AFC4-28EA81361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84</xdr:row>
      <xdr:rowOff>0</xdr:rowOff>
    </xdr:from>
    <xdr:to>
      <xdr:col>40</xdr:col>
      <xdr:colOff>320387</xdr:colOff>
      <xdr:row>100</xdr:row>
      <xdr:rowOff>93865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4A30DEEE-86C1-45BF-9708-62AE085AC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101</xdr:row>
      <xdr:rowOff>0</xdr:rowOff>
    </xdr:from>
    <xdr:to>
      <xdr:col>31</xdr:col>
      <xdr:colOff>324197</xdr:colOff>
      <xdr:row>117</xdr:row>
      <xdr:rowOff>97676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95F2BC04-9B36-4800-AB4A-DAAC980C8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101</xdr:row>
      <xdr:rowOff>0</xdr:rowOff>
    </xdr:from>
    <xdr:to>
      <xdr:col>40</xdr:col>
      <xdr:colOff>320387</xdr:colOff>
      <xdr:row>117</xdr:row>
      <xdr:rowOff>93866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3274A760-6785-469E-B55D-ADEF0BA34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118</xdr:row>
      <xdr:rowOff>0</xdr:rowOff>
    </xdr:from>
    <xdr:to>
      <xdr:col>31</xdr:col>
      <xdr:colOff>324197</xdr:colOff>
      <xdr:row>134</xdr:row>
      <xdr:rowOff>97675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CEFA8E66-286C-4162-8934-3032855B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309D-5E12-4448-BBD7-BC88DD79ABB0}">
  <sheetPr codeName="Sheet1"/>
  <dimension ref="A1:AC1867"/>
  <sheetViews>
    <sheetView topLeftCell="A1662" zoomScale="84" zoomScaleNormal="84" workbookViewId="0">
      <selection activeCell="AD1732" sqref="AD1732"/>
    </sheetView>
  </sheetViews>
  <sheetFormatPr baseColWidth="10" defaultColWidth="8.83203125" defaultRowHeight="18"/>
  <cols>
    <col min="1" max="1" width="23.6640625" customWidth="1"/>
    <col min="2" max="2" width="16.1640625" customWidth="1"/>
    <col min="4" max="4" width="14.1640625" customWidth="1"/>
    <col min="18" max="19" width="8.83203125" customWidth="1"/>
    <col min="20" max="21" width="16.1640625" customWidth="1"/>
    <col min="22" max="25" width="16.1640625" style="19" customWidth="1"/>
    <col min="26" max="26" width="11.33203125" customWidth="1"/>
    <col min="27" max="28" width="8.83203125" customWidth="1"/>
  </cols>
  <sheetData>
    <row r="1" spans="1:29" ht="58" thickBot="1">
      <c r="A1" s="5" t="s">
        <v>0</v>
      </c>
      <c r="B1" s="5" t="s">
        <v>46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42</v>
      </c>
      <c r="R1" s="9" t="s">
        <v>43</v>
      </c>
      <c r="S1" s="9"/>
      <c r="T1" s="5" t="s">
        <v>71</v>
      </c>
      <c r="U1" s="23"/>
      <c r="V1" s="28" t="s">
        <v>80</v>
      </c>
      <c r="W1" s="28" t="s">
        <v>82</v>
      </c>
      <c r="X1" s="28" t="s">
        <v>83</v>
      </c>
      <c r="Y1" s="28" t="s">
        <v>84</v>
      </c>
      <c r="Z1" s="29" t="s">
        <v>48</v>
      </c>
      <c r="AA1" s="29" t="s">
        <v>51</v>
      </c>
      <c r="AB1" s="29" t="s">
        <v>52</v>
      </c>
      <c r="AC1" s="29" t="s">
        <v>87</v>
      </c>
    </row>
    <row r="2" spans="1:29">
      <c r="A2" s="4" t="s">
        <v>15</v>
      </c>
      <c r="B2" s="11">
        <v>44072</v>
      </c>
      <c r="C2" s="6">
        <v>5.0671296296296298E-2</v>
      </c>
      <c r="D2" s="8">
        <v>2931.4353599999999</v>
      </c>
      <c r="E2" s="8">
        <v>416.04996</v>
      </c>
      <c r="F2" s="8">
        <v>5.7019200000000003</v>
      </c>
      <c r="G2" s="8">
        <v>203.8</v>
      </c>
      <c r="H2" s="8">
        <v>129.56</v>
      </c>
      <c r="I2" s="8">
        <v>53.05</v>
      </c>
      <c r="J2" s="8">
        <v>21.19</v>
      </c>
      <c r="K2" s="8">
        <v>0</v>
      </c>
      <c r="L2" s="4">
        <v>7</v>
      </c>
      <c r="M2" s="4">
        <v>17</v>
      </c>
      <c r="N2" s="4">
        <v>19</v>
      </c>
      <c r="O2" s="8">
        <v>22.4514</v>
      </c>
      <c r="P2" s="4">
        <v>2</v>
      </c>
      <c r="Q2" s="4" t="s">
        <v>44</v>
      </c>
      <c r="R2" s="4" t="s">
        <v>44</v>
      </c>
      <c r="S2" s="20"/>
      <c r="T2" s="11" t="str">
        <f t="shared" ref="T2:T63" si="0">IF(B2&lt;&gt;"",TEXT(B2,"aaaa"),"")</f>
        <v>土曜日</v>
      </c>
      <c r="U2" s="24"/>
      <c r="V2" s="25" t="str">
        <f>IF(T2=曜日!A$1,ROW(),"")</f>
        <v/>
      </c>
      <c r="W2" s="25" t="str">
        <f>IF(AND(V2&lt;&gt;"",AC2&lt;&gt;""),ROW(),"")</f>
        <v/>
      </c>
      <c r="X2" s="25" t="str">
        <f>IF(T2=曜日!V$1,ROW(),"")</f>
        <v/>
      </c>
      <c r="Y2" s="25" t="str">
        <f>IF(AND(X2&lt;&gt;"",AB2&lt;&gt;""),ROW(),"")</f>
        <v/>
      </c>
      <c r="Z2" t="str">
        <f>IF(MONTH(pipot!B2)=month!A$1,ROW(),"")</f>
        <v/>
      </c>
      <c r="AA2" t="str">
        <f>IF(A2=player!A$1,ROW(),"")</f>
        <v/>
      </c>
      <c r="AB2" t="str">
        <f>IF(A2=player!BI$1,ROW(),"")</f>
        <v/>
      </c>
      <c r="AC2" t="str">
        <f t="shared" ref="AC2:AC65" si="1">IF(A2="Average",ROW(),"")</f>
        <v/>
      </c>
    </row>
    <row r="3" spans="1:29">
      <c r="A3" s="1" t="s">
        <v>16</v>
      </c>
      <c r="B3" s="12">
        <v>44072</v>
      </c>
      <c r="C3" s="2">
        <v>5.0671296296296298E-2</v>
      </c>
      <c r="D3" s="3">
        <v>3631.9157399999999</v>
      </c>
      <c r="E3" s="3">
        <v>489.44650999999999</v>
      </c>
      <c r="F3" s="3">
        <v>6.7078100000000003</v>
      </c>
      <c r="G3" s="3">
        <v>162.66</v>
      </c>
      <c r="H3" s="3">
        <v>128.79</v>
      </c>
      <c r="I3" s="3">
        <v>33.869999999999997</v>
      </c>
      <c r="J3" s="3">
        <v>0</v>
      </c>
      <c r="K3" s="3">
        <v>0</v>
      </c>
      <c r="L3" s="1">
        <v>25</v>
      </c>
      <c r="M3" s="1">
        <v>12</v>
      </c>
      <c r="N3" s="1">
        <v>40</v>
      </c>
      <c r="O3" s="3">
        <v>19.913399999999999</v>
      </c>
      <c r="P3" s="1">
        <v>0</v>
      </c>
      <c r="Q3" s="4" t="s">
        <v>44</v>
      </c>
      <c r="R3" s="4" t="s">
        <v>44</v>
      </c>
      <c r="S3" s="20"/>
      <c r="T3" s="11" t="str">
        <f t="shared" si="0"/>
        <v>土曜日</v>
      </c>
      <c r="U3" s="24"/>
      <c r="V3" s="25" t="str">
        <f>IF(T3=曜日!A$1,ROW(),"")</f>
        <v/>
      </c>
      <c r="W3" s="25" t="str">
        <f t="shared" ref="W3:W64" si="2">IF(AND(V3&lt;&gt;"",AC3&lt;&gt;""),ROW(),"")</f>
        <v/>
      </c>
      <c r="X3" s="25" t="str">
        <f>IF(T3=曜日!V$1,ROW(),"")</f>
        <v/>
      </c>
      <c r="Y3" s="25" t="str">
        <f t="shared" ref="Y3:Y28" si="3">IF(AND(X3&lt;&gt;"",AB3&lt;&gt;""),ROW(),"")</f>
        <v/>
      </c>
      <c r="Z3" t="str">
        <f>IF(MONTH(pipot!B3)=month!A$1,ROW(),"")</f>
        <v/>
      </c>
      <c r="AA3" t="str">
        <f>IF(A3=player!A$1,ROW(),"")</f>
        <v/>
      </c>
      <c r="AB3" t="str">
        <f>IF(A3=player!BI$1,ROW(),"")</f>
        <v/>
      </c>
      <c r="AC3" t="str">
        <f t="shared" si="1"/>
        <v/>
      </c>
    </row>
    <row r="4" spans="1:29">
      <c r="A4" s="1" t="s">
        <v>17</v>
      </c>
      <c r="B4" s="12">
        <v>44072</v>
      </c>
      <c r="C4" s="2">
        <v>5.0671296296296298E-2</v>
      </c>
      <c r="D4" s="3">
        <v>3614.7552799999999</v>
      </c>
      <c r="E4" s="3">
        <v>497.65931999999998</v>
      </c>
      <c r="F4" s="3">
        <v>6.8203699999999996</v>
      </c>
      <c r="G4" s="3">
        <v>148.87</v>
      </c>
      <c r="H4" s="3">
        <v>104.41</v>
      </c>
      <c r="I4" s="3">
        <v>44.46</v>
      </c>
      <c r="J4" s="3">
        <v>0</v>
      </c>
      <c r="K4" s="3">
        <v>0</v>
      </c>
      <c r="L4" s="1">
        <v>17</v>
      </c>
      <c r="M4" s="1">
        <v>10</v>
      </c>
      <c r="N4" s="1">
        <v>32</v>
      </c>
      <c r="O4" s="3">
        <v>20.863800000000001</v>
      </c>
      <c r="P4" s="1">
        <v>0</v>
      </c>
      <c r="Q4" s="4" t="s">
        <v>44</v>
      </c>
      <c r="R4" s="4" t="s">
        <v>44</v>
      </c>
      <c r="S4" s="20"/>
      <c r="T4" s="11" t="str">
        <f t="shared" si="0"/>
        <v>土曜日</v>
      </c>
      <c r="U4" s="24"/>
      <c r="V4" s="25" t="str">
        <f>IF(T4=曜日!A$1,ROW(),"")</f>
        <v/>
      </c>
      <c r="W4" s="25" t="str">
        <f t="shared" si="2"/>
        <v/>
      </c>
      <c r="X4" s="25" t="str">
        <f>IF(T4=曜日!V$1,ROW(),"")</f>
        <v/>
      </c>
      <c r="Y4" s="25" t="str">
        <f t="shared" si="3"/>
        <v/>
      </c>
      <c r="Z4" t="str">
        <f>IF(MONTH(pipot!B4)=month!A$1,ROW(),"")</f>
        <v/>
      </c>
      <c r="AA4" t="str">
        <f>IF(A4=player!A$1,ROW(),"")</f>
        <v/>
      </c>
      <c r="AB4" t="str">
        <f>IF(A4=player!BI$1,ROW(),"")</f>
        <v/>
      </c>
      <c r="AC4" t="str">
        <f t="shared" si="1"/>
        <v/>
      </c>
    </row>
    <row r="5" spans="1:29">
      <c r="A5" s="1" t="s">
        <v>18</v>
      </c>
      <c r="B5" s="12">
        <v>44072</v>
      </c>
      <c r="C5" s="2">
        <v>5.0671296296296298E-2</v>
      </c>
      <c r="D5" s="3">
        <v>2977.8421899999998</v>
      </c>
      <c r="E5" s="3">
        <v>400.32643999999999</v>
      </c>
      <c r="F5" s="3">
        <v>5.4864300000000004</v>
      </c>
      <c r="G5" s="3">
        <v>147.75</v>
      </c>
      <c r="H5" s="3">
        <v>91.05</v>
      </c>
      <c r="I5" s="3">
        <v>56.7</v>
      </c>
      <c r="J5" s="3">
        <v>0</v>
      </c>
      <c r="K5" s="3">
        <v>0</v>
      </c>
      <c r="L5" s="1">
        <v>15</v>
      </c>
      <c r="M5" s="1">
        <v>4</v>
      </c>
      <c r="N5" s="1">
        <v>21</v>
      </c>
      <c r="O5" s="3">
        <v>20.824200000000001</v>
      </c>
      <c r="P5" s="1">
        <v>0</v>
      </c>
      <c r="Q5" s="4" t="s">
        <v>44</v>
      </c>
      <c r="R5" s="4" t="s">
        <v>44</v>
      </c>
      <c r="S5" s="20"/>
      <c r="T5" s="11" t="str">
        <f t="shared" si="0"/>
        <v>土曜日</v>
      </c>
      <c r="U5" s="24"/>
      <c r="V5" s="25" t="str">
        <f>IF(T5=曜日!A$1,ROW(),"")</f>
        <v/>
      </c>
      <c r="W5" s="25" t="str">
        <f t="shared" si="2"/>
        <v/>
      </c>
      <c r="X5" s="25" t="str">
        <f>IF(T5=曜日!V$1,ROW(),"")</f>
        <v/>
      </c>
      <c r="Y5" s="25" t="str">
        <f t="shared" si="3"/>
        <v/>
      </c>
      <c r="Z5" t="str">
        <f>IF(MONTH(pipot!B5)=month!A$1,ROW(),"")</f>
        <v/>
      </c>
      <c r="AA5" t="str">
        <f>IF(A5=player!A$1,ROW(),"")</f>
        <v/>
      </c>
      <c r="AB5" t="str">
        <f>IF(A5=player!BI$1,ROW(),"")</f>
        <v/>
      </c>
      <c r="AC5" t="str">
        <f t="shared" si="1"/>
        <v/>
      </c>
    </row>
    <row r="6" spans="1:29">
      <c r="A6" s="1" t="s">
        <v>19</v>
      </c>
      <c r="B6" s="12">
        <v>44072</v>
      </c>
      <c r="C6" s="2">
        <v>5.0671296296296298E-2</v>
      </c>
      <c r="D6" s="3">
        <v>2820.9917599999999</v>
      </c>
      <c r="E6" s="3">
        <v>379.87049000000002</v>
      </c>
      <c r="F6" s="3">
        <v>5.20608</v>
      </c>
      <c r="G6" s="3">
        <v>143.49</v>
      </c>
      <c r="H6" s="3">
        <v>98.64</v>
      </c>
      <c r="I6" s="3">
        <v>27.35</v>
      </c>
      <c r="J6" s="3">
        <v>13.64</v>
      </c>
      <c r="K6" s="3">
        <v>3.86</v>
      </c>
      <c r="L6" s="1">
        <v>26</v>
      </c>
      <c r="M6" s="1">
        <v>7</v>
      </c>
      <c r="N6" s="1">
        <v>42</v>
      </c>
      <c r="O6" s="3">
        <v>24.489000000000001</v>
      </c>
      <c r="P6" s="1">
        <v>1</v>
      </c>
      <c r="Q6" s="4" t="s">
        <v>44</v>
      </c>
      <c r="R6" s="4" t="s">
        <v>44</v>
      </c>
      <c r="S6" s="20"/>
      <c r="T6" s="11" t="str">
        <f t="shared" si="0"/>
        <v>土曜日</v>
      </c>
      <c r="U6" s="24"/>
      <c r="V6" s="25" t="str">
        <f>IF(T6=曜日!A$1,ROW(),"")</f>
        <v/>
      </c>
      <c r="W6" s="25" t="str">
        <f t="shared" si="2"/>
        <v/>
      </c>
      <c r="X6" s="25" t="str">
        <f>IF(T6=曜日!V$1,ROW(),"")</f>
        <v/>
      </c>
      <c r="Y6" s="25" t="str">
        <f t="shared" si="3"/>
        <v/>
      </c>
      <c r="Z6" t="str">
        <f>IF(MONTH(pipot!B6)=month!A$1,ROW(),"")</f>
        <v/>
      </c>
      <c r="AA6" t="str">
        <f>IF(A6=player!A$1,ROW(),"")</f>
        <v/>
      </c>
      <c r="AB6" t="str">
        <f>IF(A6=player!BI$1,ROW(),"")</f>
        <v/>
      </c>
      <c r="AC6" t="str">
        <f t="shared" si="1"/>
        <v/>
      </c>
    </row>
    <row r="7" spans="1:29">
      <c r="A7" s="1" t="s">
        <v>20</v>
      </c>
      <c r="B7" s="12">
        <v>44072</v>
      </c>
      <c r="C7" s="2">
        <v>5.0671296296296298E-2</v>
      </c>
      <c r="D7" s="3">
        <v>2627.84906</v>
      </c>
      <c r="E7" s="3">
        <v>358.14157</v>
      </c>
      <c r="F7" s="3">
        <v>4.90829</v>
      </c>
      <c r="G7" s="3">
        <v>140.19</v>
      </c>
      <c r="H7" s="3">
        <v>85.75</v>
      </c>
      <c r="I7" s="3">
        <v>50.74</v>
      </c>
      <c r="J7" s="3">
        <v>3.7</v>
      </c>
      <c r="K7" s="3">
        <v>0</v>
      </c>
      <c r="L7" s="1">
        <v>22</v>
      </c>
      <c r="M7" s="1">
        <v>9</v>
      </c>
      <c r="N7" s="1">
        <v>30</v>
      </c>
      <c r="O7" s="3">
        <v>21.6126</v>
      </c>
      <c r="P7" s="1">
        <v>0</v>
      </c>
      <c r="Q7" s="4" t="s">
        <v>44</v>
      </c>
      <c r="R7" s="4" t="s">
        <v>44</v>
      </c>
      <c r="S7" s="20"/>
      <c r="T7" s="11" t="str">
        <f t="shared" si="0"/>
        <v>土曜日</v>
      </c>
      <c r="U7" s="24"/>
      <c r="V7" s="25" t="str">
        <f>IF(T7=曜日!A$1,ROW(),"")</f>
        <v/>
      </c>
      <c r="W7" s="25" t="str">
        <f t="shared" si="2"/>
        <v/>
      </c>
      <c r="X7" s="25" t="str">
        <f>IF(T7=曜日!V$1,ROW(),"")</f>
        <v/>
      </c>
      <c r="Y7" s="25" t="str">
        <f t="shared" si="3"/>
        <v/>
      </c>
      <c r="Z7" t="str">
        <f>IF(MONTH(pipot!B7)=month!A$1,ROW(),"")</f>
        <v/>
      </c>
      <c r="AA7" t="str">
        <f>IF(A7=player!A$1,ROW(),"")</f>
        <v/>
      </c>
      <c r="AB7" t="str">
        <f>IF(A7=player!BI$1,ROW(),"")</f>
        <v/>
      </c>
      <c r="AC7" t="str">
        <f t="shared" si="1"/>
        <v/>
      </c>
    </row>
    <row r="8" spans="1:29">
      <c r="A8" s="1" t="s">
        <v>21</v>
      </c>
      <c r="B8" s="12">
        <v>44072</v>
      </c>
      <c r="C8" s="2">
        <v>5.0671296296296298E-2</v>
      </c>
      <c r="D8" s="3">
        <v>2911.4012499999999</v>
      </c>
      <c r="E8" s="3">
        <v>393.12304999999998</v>
      </c>
      <c r="F8" s="3">
        <v>5.3877100000000002</v>
      </c>
      <c r="G8" s="3">
        <v>139.59</v>
      </c>
      <c r="H8" s="3">
        <v>100.36</v>
      </c>
      <c r="I8" s="3">
        <v>27.7</v>
      </c>
      <c r="J8" s="3">
        <v>11.53</v>
      </c>
      <c r="K8" s="3">
        <v>0</v>
      </c>
      <c r="L8" s="1">
        <v>35</v>
      </c>
      <c r="M8" s="1">
        <v>5</v>
      </c>
      <c r="N8" s="1">
        <v>33</v>
      </c>
      <c r="O8" s="3">
        <v>22.023</v>
      </c>
      <c r="P8" s="1">
        <v>1</v>
      </c>
      <c r="Q8" s="4" t="s">
        <v>44</v>
      </c>
      <c r="R8" s="4" t="s">
        <v>44</v>
      </c>
      <c r="S8" s="20"/>
      <c r="T8" s="11" t="str">
        <f t="shared" si="0"/>
        <v>土曜日</v>
      </c>
      <c r="U8" s="24"/>
      <c r="V8" s="25" t="str">
        <f>IF(T8=曜日!A$1,ROW(),"")</f>
        <v/>
      </c>
      <c r="W8" s="25" t="str">
        <f t="shared" si="2"/>
        <v/>
      </c>
      <c r="X8" s="25" t="str">
        <f>IF(T8=曜日!V$1,ROW(),"")</f>
        <v/>
      </c>
      <c r="Y8" s="25" t="str">
        <f t="shared" si="3"/>
        <v/>
      </c>
      <c r="Z8" t="str">
        <f>IF(MONTH(pipot!B8)=month!A$1,ROW(),"")</f>
        <v/>
      </c>
      <c r="AA8" t="str">
        <f>IF(A8=player!A$1,ROW(),"")</f>
        <v/>
      </c>
      <c r="AB8" t="str">
        <f>IF(A8=player!BI$1,ROW(),"")</f>
        <v/>
      </c>
      <c r="AC8" t="str">
        <f t="shared" si="1"/>
        <v/>
      </c>
    </row>
    <row r="9" spans="1:29">
      <c r="A9" s="1" t="s">
        <v>22</v>
      </c>
      <c r="B9" s="12">
        <v>44072</v>
      </c>
      <c r="C9" s="2">
        <v>5.0671296296296298E-2</v>
      </c>
      <c r="D9" s="3">
        <v>3056.5045799999998</v>
      </c>
      <c r="E9" s="3">
        <v>386.23196000000002</v>
      </c>
      <c r="F9" s="3">
        <v>5.2932699999999997</v>
      </c>
      <c r="G9" s="3">
        <v>135.9</v>
      </c>
      <c r="H9" s="3">
        <v>100.81</v>
      </c>
      <c r="I9" s="3">
        <v>35.090000000000003</v>
      </c>
      <c r="J9" s="3">
        <v>0</v>
      </c>
      <c r="K9" s="3">
        <v>0</v>
      </c>
      <c r="L9" s="1">
        <v>13</v>
      </c>
      <c r="M9" s="1">
        <v>11</v>
      </c>
      <c r="N9" s="1">
        <v>39</v>
      </c>
      <c r="O9" s="3">
        <v>20.705400000000001</v>
      </c>
      <c r="P9" s="1">
        <v>0</v>
      </c>
      <c r="Q9" s="4" t="s">
        <v>44</v>
      </c>
      <c r="R9" s="4" t="s">
        <v>44</v>
      </c>
      <c r="S9" s="20"/>
      <c r="T9" s="11" t="str">
        <f t="shared" si="0"/>
        <v>土曜日</v>
      </c>
      <c r="U9" s="24"/>
      <c r="V9" s="25" t="str">
        <f>IF(T9=曜日!A$1,ROW(),"")</f>
        <v/>
      </c>
      <c r="W9" s="25" t="str">
        <f t="shared" si="2"/>
        <v/>
      </c>
      <c r="X9" s="25" t="str">
        <f>IF(T9=曜日!V$1,ROW(),"")</f>
        <v/>
      </c>
      <c r="Y9" s="25" t="str">
        <f t="shared" si="3"/>
        <v/>
      </c>
      <c r="Z9" t="str">
        <f>IF(MONTH(pipot!B9)=month!A$1,ROW(),"")</f>
        <v/>
      </c>
      <c r="AA9" t="str">
        <f>IF(A9=player!A$1,ROW(),"")</f>
        <v/>
      </c>
      <c r="AB9" t="str">
        <f>IF(A9=player!BI$1,ROW(),"")</f>
        <v/>
      </c>
      <c r="AC9" t="str">
        <f t="shared" si="1"/>
        <v/>
      </c>
    </row>
    <row r="10" spans="1:29">
      <c r="A10" s="1" t="s">
        <v>23</v>
      </c>
      <c r="B10" s="12">
        <v>44072</v>
      </c>
      <c r="C10" s="2">
        <v>5.0671296296296298E-2</v>
      </c>
      <c r="D10" s="3">
        <v>3134.5702200000001</v>
      </c>
      <c r="E10" s="3">
        <v>406.32936000000001</v>
      </c>
      <c r="F10" s="3">
        <v>5.5686999999999998</v>
      </c>
      <c r="G10" s="3">
        <v>131.56</v>
      </c>
      <c r="H10" s="3">
        <v>82.84</v>
      </c>
      <c r="I10" s="3">
        <v>37.049999999999997</v>
      </c>
      <c r="J10" s="3">
        <v>11.67</v>
      </c>
      <c r="K10" s="3">
        <v>0</v>
      </c>
      <c r="L10" s="1">
        <v>19</v>
      </c>
      <c r="M10" s="1">
        <v>18</v>
      </c>
      <c r="N10" s="1">
        <v>16</v>
      </c>
      <c r="O10" s="3">
        <v>21.904199999999999</v>
      </c>
      <c r="P10" s="1">
        <v>1</v>
      </c>
      <c r="Q10" s="4" t="s">
        <v>44</v>
      </c>
      <c r="R10" s="4" t="s">
        <v>44</v>
      </c>
      <c r="S10" s="20"/>
      <c r="T10" s="11" t="str">
        <f t="shared" si="0"/>
        <v>土曜日</v>
      </c>
      <c r="U10" s="24"/>
      <c r="V10" s="25" t="str">
        <f>IF(T10=曜日!A$1,ROW(),"")</f>
        <v/>
      </c>
      <c r="W10" s="25" t="str">
        <f t="shared" si="2"/>
        <v/>
      </c>
      <c r="X10" s="25" t="str">
        <f>IF(T10=曜日!V$1,ROW(),"")</f>
        <v/>
      </c>
      <c r="Y10" s="25" t="str">
        <f t="shared" si="3"/>
        <v/>
      </c>
      <c r="Z10" t="str">
        <f>IF(MONTH(pipot!B10)=month!A$1,ROW(),"")</f>
        <v/>
      </c>
      <c r="AA10" t="str">
        <f>IF(A10=player!A$1,ROW(),"")</f>
        <v/>
      </c>
      <c r="AB10" t="str">
        <f>IF(A10=player!BI$1,ROW(),"")</f>
        <v/>
      </c>
      <c r="AC10" t="str">
        <f t="shared" si="1"/>
        <v/>
      </c>
    </row>
    <row r="11" spans="1:29">
      <c r="A11" s="1" t="s">
        <v>24</v>
      </c>
      <c r="B11" s="12">
        <v>44072</v>
      </c>
      <c r="C11" s="2">
        <v>5.0671296296296298E-2</v>
      </c>
      <c r="D11" s="3">
        <v>3111.2788999999998</v>
      </c>
      <c r="E11" s="3">
        <v>385.83958000000001</v>
      </c>
      <c r="F11" s="3">
        <v>5.28789</v>
      </c>
      <c r="G11" s="3">
        <v>130.29</v>
      </c>
      <c r="H11" s="3">
        <v>98.19</v>
      </c>
      <c r="I11" s="3">
        <v>20.14</v>
      </c>
      <c r="J11" s="3">
        <v>11.96</v>
      </c>
      <c r="K11" s="3">
        <v>0</v>
      </c>
      <c r="L11" s="1">
        <v>13</v>
      </c>
      <c r="M11" s="1">
        <v>18</v>
      </c>
      <c r="N11" s="1">
        <v>23</v>
      </c>
      <c r="O11" s="3">
        <v>22.775400000000001</v>
      </c>
      <c r="P11" s="1">
        <v>1</v>
      </c>
      <c r="Q11" s="4" t="s">
        <v>44</v>
      </c>
      <c r="R11" s="4" t="s">
        <v>44</v>
      </c>
      <c r="S11" s="20"/>
      <c r="T11" s="11" t="str">
        <f t="shared" si="0"/>
        <v>土曜日</v>
      </c>
      <c r="U11" s="24"/>
      <c r="V11" s="25" t="str">
        <f>IF(T11=曜日!A$1,ROW(),"")</f>
        <v/>
      </c>
      <c r="W11" s="25" t="str">
        <f t="shared" si="2"/>
        <v/>
      </c>
      <c r="X11" s="25" t="str">
        <f>IF(T11=曜日!V$1,ROW(),"")</f>
        <v/>
      </c>
      <c r="Y11" s="25" t="str">
        <f t="shared" si="3"/>
        <v/>
      </c>
      <c r="Z11" t="str">
        <f>IF(MONTH(pipot!B11)=month!A$1,ROW(),"")</f>
        <v/>
      </c>
      <c r="AA11" t="str">
        <f>IF(A11=player!A$1,ROW(),"")</f>
        <v/>
      </c>
      <c r="AB11" t="str">
        <f>IF(A11=player!BI$1,ROW(),"")</f>
        <v/>
      </c>
      <c r="AC11" t="str">
        <f t="shared" si="1"/>
        <v/>
      </c>
    </row>
    <row r="12" spans="1:29">
      <c r="A12" s="1" t="s">
        <v>25</v>
      </c>
      <c r="B12" s="12">
        <v>44072</v>
      </c>
      <c r="C12" s="2">
        <v>5.0671296296296298E-2</v>
      </c>
      <c r="D12" s="3">
        <v>3088.49863</v>
      </c>
      <c r="E12" s="3">
        <v>352.42608000000001</v>
      </c>
      <c r="F12" s="3">
        <v>4.8299599999999998</v>
      </c>
      <c r="G12" s="3">
        <v>126.32</v>
      </c>
      <c r="H12" s="3">
        <v>87.14</v>
      </c>
      <c r="I12" s="3">
        <v>29.48</v>
      </c>
      <c r="J12" s="3">
        <v>9.6999999999999993</v>
      </c>
      <c r="K12" s="3">
        <v>0</v>
      </c>
      <c r="L12" s="1">
        <v>7</v>
      </c>
      <c r="M12" s="1">
        <v>8</v>
      </c>
      <c r="N12" s="1">
        <v>18</v>
      </c>
      <c r="O12" s="3">
        <v>23.542200000000001</v>
      </c>
      <c r="P12" s="1">
        <v>1</v>
      </c>
      <c r="Q12" s="4" t="s">
        <v>44</v>
      </c>
      <c r="R12" s="4" t="s">
        <v>44</v>
      </c>
      <c r="S12" s="20"/>
      <c r="T12" s="11" t="str">
        <f t="shared" si="0"/>
        <v>土曜日</v>
      </c>
      <c r="U12" s="24"/>
      <c r="V12" s="25" t="str">
        <f>IF(T12=曜日!A$1,ROW(),"")</f>
        <v/>
      </c>
      <c r="W12" s="25" t="str">
        <f t="shared" si="2"/>
        <v/>
      </c>
      <c r="X12" s="25" t="str">
        <f>IF(T12=曜日!V$1,ROW(),"")</f>
        <v/>
      </c>
      <c r="Y12" s="25" t="str">
        <f t="shared" si="3"/>
        <v/>
      </c>
      <c r="Z12" t="str">
        <f>IF(MONTH(pipot!B12)=month!A$1,ROW(),"")</f>
        <v/>
      </c>
      <c r="AA12" t="str">
        <f>IF(A12=player!A$1,ROW(),"")</f>
        <v/>
      </c>
      <c r="AB12" t="str">
        <f>IF(A12=player!BI$1,ROW(),"")</f>
        <v/>
      </c>
      <c r="AC12" t="str">
        <f t="shared" si="1"/>
        <v/>
      </c>
    </row>
    <row r="13" spans="1:29">
      <c r="A13" s="1" t="s">
        <v>26</v>
      </c>
      <c r="B13" s="12">
        <v>44072</v>
      </c>
      <c r="C13" s="2">
        <v>5.0671296296296298E-2</v>
      </c>
      <c r="D13" s="3">
        <v>2827.7877800000001</v>
      </c>
      <c r="E13" s="3">
        <v>405.42009999999999</v>
      </c>
      <c r="F13" s="3">
        <v>5.5562399999999998</v>
      </c>
      <c r="G13" s="3">
        <v>121.43</v>
      </c>
      <c r="H13" s="3">
        <v>80.17</v>
      </c>
      <c r="I13" s="3">
        <v>41.26</v>
      </c>
      <c r="J13" s="3">
        <v>0</v>
      </c>
      <c r="K13" s="3">
        <v>0</v>
      </c>
      <c r="L13" s="1">
        <v>7</v>
      </c>
      <c r="M13" s="1">
        <v>13</v>
      </c>
      <c r="N13" s="1">
        <v>27</v>
      </c>
      <c r="O13" s="3">
        <v>20.334599999999998</v>
      </c>
      <c r="P13" s="1">
        <v>0</v>
      </c>
      <c r="Q13" s="4" t="s">
        <v>44</v>
      </c>
      <c r="R13" s="4" t="s">
        <v>44</v>
      </c>
      <c r="S13" s="20"/>
      <c r="T13" s="11" t="str">
        <f t="shared" si="0"/>
        <v>土曜日</v>
      </c>
      <c r="U13" s="24"/>
      <c r="V13" s="25" t="str">
        <f>IF(T13=曜日!A$1,ROW(),"")</f>
        <v/>
      </c>
      <c r="W13" s="25" t="str">
        <f t="shared" si="2"/>
        <v/>
      </c>
      <c r="X13" s="25" t="str">
        <f>IF(T13=曜日!V$1,ROW(),"")</f>
        <v/>
      </c>
      <c r="Y13" s="25" t="str">
        <f t="shared" si="3"/>
        <v/>
      </c>
      <c r="Z13" t="str">
        <f>IF(MONTH(pipot!B13)=month!A$1,ROW(),"")</f>
        <v/>
      </c>
      <c r="AA13" t="str">
        <f>IF(A13=player!A$1,ROW(),"")</f>
        <v/>
      </c>
      <c r="AB13" t="str">
        <f>IF(A13=player!BI$1,ROW(),"")</f>
        <v/>
      </c>
      <c r="AC13" t="str">
        <f t="shared" si="1"/>
        <v/>
      </c>
    </row>
    <row r="14" spans="1:29">
      <c r="A14" s="1" t="s">
        <v>27</v>
      </c>
      <c r="B14" s="12">
        <v>44072</v>
      </c>
      <c r="C14" s="2">
        <v>5.0671296296296298E-2</v>
      </c>
      <c r="D14" s="3">
        <v>3040.4701700000001</v>
      </c>
      <c r="E14" s="3">
        <v>416.57490000000001</v>
      </c>
      <c r="F14" s="3">
        <v>5.7091099999999999</v>
      </c>
      <c r="G14" s="3">
        <v>115.41</v>
      </c>
      <c r="H14" s="3">
        <v>72.06</v>
      </c>
      <c r="I14" s="3">
        <v>43.35</v>
      </c>
      <c r="J14" s="3">
        <v>0</v>
      </c>
      <c r="K14" s="3">
        <v>0</v>
      </c>
      <c r="L14" s="1">
        <v>18</v>
      </c>
      <c r="M14" s="1">
        <v>15</v>
      </c>
      <c r="N14" s="1">
        <v>28</v>
      </c>
      <c r="O14" s="3">
        <v>20.338200000000001</v>
      </c>
      <c r="P14" s="1">
        <v>0</v>
      </c>
      <c r="Q14" s="4" t="s">
        <v>44</v>
      </c>
      <c r="R14" s="4" t="s">
        <v>44</v>
      </c>
      <c r="S14" s="20"/>
      <c r="T14" s="11" t="str">
        <f t="shared" si="0"/>
        <v>土曜日</v>
      </c>
      <c r="U14" s="24"/>
      <c r="V14" s="25" t="str">
        <f>IF(T14=曜日!A$1,ROW(),"")</f>
        <v/>
      </c>
      <c r="W14" s="25" t="str">
        <f t="shared" si="2"/>
        <v/>
      </c>
      <c r="X14" s="25" t="str">
        <f>IF(T14=曜日!V$1,ROW(),"")</f>
        <v/>
      </c>
      <c r="Y14" s="25" t="str">
        <f t="shared" si="3"/>
        <v/>
      </c>
      <c r="Z14" t="str">
        <f>IF(MONTH(pipot!B14)=month!A$1,ROW(),"")</f>
        <v/>
      </c>
      <c r="AA14" t="str">
        <f>IF(A14=player!A$1,ROW(),"")</f>
        <v/>
      </c>
      <c r="AB14" t="str">
        <f>IF(A14=player!BI$1,ROW(),"")</f>
        <v/>
      </c>
      <c r="AC14" t="str">
        <f t="shared" si="1"/>
        <v/>
      </c>
    </row>
    <row r="15" spans="1:29">
      <c r="A15" s="1" t="s">
        <v>28</v>
      </c>
      <c r="B15" s="12">
        <v>44072</v>
      </c>
      <c r="C15" s="2">
        <v>5.0671296296296298E-2</v>
      </c>
      <c r="D15" s="3">
        <v>3247.9406100000001</v>
      </c>
      <c r="E15" s="3">
        <v>431.68475000000001</v>
      </c>
      <c r="F15" s="3">
        <v>5.9161900000000003</v>
      </c>
      <c r="G15" s="3">
        <v>114.02</v>
      </c>
      <c r="H15" s="3">
        <v>82.12</v>
      </c>
      <c r="I15" s="3">
        <v>26.19</v>
      </c>
      <c r="J15" s="3">
        <v>5.71</v>
      </c>
      <c r="K15" s="3">
        <v>0</v>
      </c>
      <c r="L15" s="1">
        <v>12</v>
      </c>
      <c r="M15" s="1">
        <v>7</v>
      </c>
      <c r="N15" s="1">
        <v>18</v>
      </c>
      <c r="O15" s="3">
        <v>21.450600000000001</v>
      </c>
      <c r="P15" s="1">
        <v>1</v>
      </c>
      <c r="Q15" s="4" t="s">
        <v>44</v>
      </c>
      <c r="R15" s="4" t="s">
        <v>44</v>
      </c>
      <c r="S15" s="20"/>
      <c r="T15" s="11" t="str">
        <f t="shared" si="0"/>
        <v>土曜日</v>
      </c>
      <c r="U15" s="24"/>
      <c r="V15" s="25" t="str">
        <f>IF(T15=曜日!A$1,ROW(),"")</f>
        <v/>
      </c>
      <c r="W15" s="25" t="str">
        <f t="shared" si="2"/>
        <v/>
      </c>
      <c r="X15" s="25" t="str">
        <f>IF(T15=曜日!V$1,ROW(),"")</f>
        <v/>
      </c>
      <c r="Y15" s="25" t="str">
        <f t="shared" si="3"/>
        <v/>
      </c>
      <c r="Z15" t="str">
        <f>IF(MONTH(pipot!B15)=month!A$1,ROW(),"")</f>
        <v/>
      </c>
      <c r="AA15" t="str">
        <f>IF(A15=player!A$1,ROW(),"")</f>
        <v/>
      </c>
      <c r="AB15" t="str">
        <f>IF(A15=player!BI$1,ROW(),"")</f>
        <v/>
      </c>
      <c r="AC15" t="str">
        <f t="shared" si="1"/>
        <v/>
      </c>
    </row>
    <row r="16" spans="1:29">
      <c r="A16" s="1" t="s">
        <v>29</v>
      </c>
      <c r="B16" s="12">
        <v>44072</v>
      </c>
      <c r="C16" s="2">
        <v>5.0671296296296298E-2</v>
      </c>
      <c r="D16" s="3">
        <v>3157.3394499999999</v>
      </c>
      <c r="E16" s="3">
        <v>390.27386000000001</v>
      </c>
      <c r="F16" s="3">
        <v>5.3486599999999997</v>
      </c>
      <c r="G16" s="3">
        <v>112.7</v>
      </c>
      <c r="H16" s="3">
        <v>75.34</v>
      </c>
      <c r="I16" s="3">
        <v>28.63</v>
      </c>
      <c r="J16" s="3">
        <v>8.73</v>
      </c>
      <c r="K16" s="3">
        <v>0</v>
      </c>
      <c r="L16" s="1">
        <v>26</v>
      </c>
      <c r="M16" s="1">
        <v>2</v>
      </c>
      <c r="N16" s="1">
        <v>28</v>
      </c>
      <c r="O16" s="3">
        <v>23.5242</v>
      </c>
      <c r="P16" s="1">
        <v>1</v>
      </c>
      <c r="Q16" s="4" t="s">
        <v>44</v>
      </c>
      <c r="R16" s="4" t="s">
        <v>44</v>
      </c>
      <c r="S16" s="20"/>
      <c r="T16" s="11" t="str">
        <f t="shared" si="0"/>
        <v>土曜日</v>
      </c>
      <c r="U16" s="24"/>
      <c r="V16" s="25" t="str">
        <f>IF(T16=曜日!A$1,ROW(),"")</f>
        <v/>
      </c>
      <c r="W16" s="25" t="str">
        <f t="shared" si="2"/>
        <v/>
      </c>
      <c r="X16" s="25" t="str">
        <f>IF(T16=曜日!V$1,ROW(),"")</f>
        <v/>
      </c>
      <c r="Y16" s="25" t="str">
        <f t="shared" si="3"/>
        <v/>
      </c>
      <c r="Z16" t="str">
        <f>IF(MONTH(pipot!B16)=month!A$1,ROW(),"")</f>
        <v/>
      </c>
      <c r="AA16" t="str">
        <f>IF(A16=player!A$1,ROW(),"")</f>
        <v/>
      </c>
      <c r="AB16" t="str">
        <f>IF(A16=player!BI$1,ROW(),"")</f>
        <v/>
      </c>
      <c r="AC16" t="str">
        <f t="shared" si="1"/>
        <v/>
      </c>
    </row>
    <row r="17" spans="1:29">
      <c r="A17" s="1" t="s">
        <v>30</v>
      </c>
      <c r="B17" s="12">
        <v>44072</v>
      </c>
      <c r="C17" s="2">
        <v>5.0671296296296298E-2</v>
      </c>
      <c r="D17" s="3">
        <v>2669.1217299999998</v>
      </c>
      <c r="E17" s="3">
        <v>338.76780000000002</v>
      </c>
      <c r="F17" s="3">
        <v>4.6427699999999996</v>
      </c>
      <c r="G17" s="3">
        <v>108.61</v>
      </c>
      <c r="H17" s="3">
        <v>78.84</v>
      </c>
      <c r="I17" s="3">
        <v>29.77</v>
      </c>
      <c r="J17" s="3">
        <v>0</v>
      </c>
      <c r="K17" s="3">
        <v>0</v>
      </c>
      <c r="L17" s="1">
        <v>4</v>
      </c>
      <c r="M17" s="1">
        <v>7</v>
      </c>
      <c r="N17" s="1">
        <v>14</v>
      </c>
      <c r="O17" s="3">
        <v>20.8386</v>
      </c>
      <c r="P17" s="1">
        <v>0</v>
      </c>
      <c r="Q17" s="4" t="s">
        <v>44</v>
      </c>
      <c r="R17" s="4" t="s">
        <v>44</v>
      </c>
      <c r="S17" s="20"/>
      <c r="T17" s="11" t="str">
        <f t="shared" si="0"/>
        <v>土曜日</v>
      </c>
      <c r="U17" s="24"/>
      <c r="V17" s="25" t="str">
        <f>IF(T17=曜日!A$1,ROW(),"")</f>
        <v/>
      </c>
      <c r="W17" s="25" t="str">
        <f t="shared" si="2"/>
        <v/>
      </c>
      <c r="X17" s="25" t="str">
        <f>IF(T17=曜日!V$1,ROW(),"")</f>
        <v/>
      </c>
      <c r="Y17" s="25" t="str">
        <f t="shared" si="3"/>
        <v/>
      </c>
      <c r="Z17" t="str">
        <f>IF(MONTH(pipot!B17)=month!A$1,ROW(),"")</f>
        <v/>
      </c>
      <c r="AA17" t="str">
        <f>IF(A17=player!A$1,ROW(),"")</f>
        <v/>
      </c>
      <c r="AB17" t="str">
        <f>IF(A17=player!BI$1,ROW(),"")</f>
        <v/>
      </c>
      <c r="AC17" t="str">
        <f t="shared" si="1"/>
        <v/>
      </c>
    </row>
    <row r="18" spans="1:29">
      <c r="A18" s="1" t="s">
        <v>31</v>
      </c>
      <c r="B18" s="12">
        <v>44072</v>
      </c>
      <c r="C18" s="2">
        <v>5.0671296296296298E-2</v>
      </c>
      <c r="D18" s="3">
        <v>3071.5579499999999</v>
      </c>
      <c r="E18" s="3">
        <v>457.34021000000001</v>
      </c>
      <c r="F18" s="3">
        <v>6.2678000000000003</v>
      </c>
      <c r="G18" s="3">
        <v>104.64</v>
      </c>
      <c r="H18" s="3">
        <v>58.89</v>
      </c>
      <c r="I18" s="3">
        <v>41.33</v>
      </c>
      <c r="J18" s="3">
        <v>4.42</v>
      </c>
      <c r="K18" s="3">
        <v>0</v>
      </c>
      <c r="L18" s="1">
        <v>11</v>
      </c>
      <c r="M18" s="1">
        <v>14</v>
      </c>
      <c r="N18" s="1">
        <v>38</v>
      </c>
      <c r="O18" s="3">
        <v>21.695399999999999</v>
      </c>
      <c r="P18" s="1">
        <v>0</v>
      </c>
      <c r="Q18" s="4" t="s">
        <v>44</v>
      </c>
      <c r="R18" s="4" t="s">
        <v>44</v>
      </c>
      <c r="S18" s="20"/>
      <c r="T18" s="11" t="str">
        <f t="shared" si="0"/>
        <v>土曜日</v>
      </c>
      <c r="U18" s="24"/>
      <c r="V18" s="25" t="str">
        <f>IF(T18=曜日!A$1,ROW(),"")</f>
        <v/>
      </c>
      <c r="W18" s="25" t="str">
        <f t="shared" si="2"/>
        <v/>
      </c>
      <c r="X18" s="25" t="str">
        <f>IF(T18=曜日!V$1,ROW(),"")</f>
        <v/>
      </c>
      <c r="Y18" s="25" t="str">
        <f t="shared" si="3"/>
        <v/>
      </c>
      <c r="Z18" t="str">
        <f>IF(MONTH(pipot!B18)=month!A$1,ROW(),"")</f>
        <v/>
      </c>
      <c r="AA18" t="str">
        <f>IF(A18=player!A$1,ROW(),"")</f>
        <v/>
      </c>
      <c r="AB18" t="str">
        <f>IF(A18=player!BI$1,ROW(),"")</f>
        <v/>
      </c>
      <c r="AC18" t="str">
        <f t="shared" si="1"/>
        <v/>
      </c>
    </row>
    <row r="19" spans="1:29">
      <c r="A19" s="1" t="s">
        <v>32</v>
      </c>
      <c r="B19" s="12">
        <v>44072</v>
      </c>
      <c r="C19" s="2">
        <v>5.0671296296296298E-2</v>
      </c>
      <c r="D19" s="3">
        <v>3341.3054499999998</v>
      </c>
      <c r="E19" s="3">
        <v>428.18581</v>
      </c>
      <c r="F19" s="3">
        <v>5.8682400000000001</v>
      </c>
      <c r="G19" s="3">
        <v>102.38</v>
      </c>
      <c r="H19" s="3">
        <v>66.25</v>
      </c>
      <c r="I19" s="3">
        <v>36.130000000000003</v>
      </c>
      <c r="J19" s="3">
        <v>0</v>
      </c>
      <c r="K19" s="3">
        <v>0</v>
      </c>
      <c r="L19" s="1">
        <v>19</v>
      </c>
      <c r="M19" s="1">
        <v>18</v>
      </c>
      <c r="N19" s="1">
        <v>40</v>
      </c>
      <c r="O19" s="3">
        <v>20.655000000000001</v>
      </c>
      <c r="P19" s="1">
        <v>0</v>
      </c>
      <c r="Q19" s="4" t="s">
        <v>44</v>
      </c>
      <c r="R19" s="4" t="s">
        <v>44</v>
      </c>
      <c r="S19" s="20"/>
      <c r="T19" s="11" t="str">
        <f t="shared" si="0"/>
        <v>土曜日</v>
      </c>
      <c r="U19" s="24"/>
      <c r="V19" s="25" t="str">
        <f>IF(T19=曜日!A$1,ROW(),"")</f>
        <v/>
      </c>
      <c r="W19" s="25" t="str">
        <f t="shared" si="2"/>
        <v/>
      </c>
      <c r="X19" s="25" t="str">
        <f>IF(T19=曜日!V$1,ROW(),"")</f>
        <v/>
      </c>
      <c r="Y19" s="25" t="str">
        <f t="shared" si="3"/>
        <v/>
      </c>
      <c r="Z19" t="str">
        <f>IF(MONTH(pipot!B19)=month!A$1,ROW(),"")</f>
        <v/>
      </c>
      <c r="AA19" t="str">
        <f>IF(A19=player!A$1,ROW(),"")</f>
        <v/>
      </c>
      <c r="AB19" t="str">
        <f>IF(A19=player!BI$1,ROW(),"")</f>
        <v/>
      </c>
      <c r="AC19" t="str">
        <f t="shared" si="1"/>
        <v/>
      </c>
    </row>
    <row r="20" spans="1:29">
      <c r="A20" s="1" t="s">
        <v>33</v>
      </c>
      <c r="B20" s="12">
        <v>44072</v>
      </c>
      <c r="C20" s="2">
        <v>5.0671296296296298E-2</v>
      </c>
      <c r="D20" s="3">
        <v>2871.03854</v>
      </c>
      <c r="E20" s="3">
        <v>454.14222000000001</v>
      </c>
      <c r="F20" s="3">
        <v>6.2239699999999996</v>
      </c>
      <c r="G20" s="3">
        <v>97.54</v>
      </c>
      <c r="H20" s="3">
        <v>67.84</v>
      </c>
      <c r="I20" s="3">
        <v>29.7</v>
      </c>
      <c r="J20" s="3">
        <v>0</v>
      </c>
      <c r="K20" s="3">
        <v>0</v>
      </c>
      <c r="L20" s="1">
        <v>18</v>
      </c>
      <c r="M20" s="1">
        <v>15</v>
      </c>
      <c r="N20" s="1">
        <v>32</v>
      </c>
      <c r="O20" s="3">
        <v>20.863800000000001</v>
      </c>
      <c r="P20" s="1">
        <v>0</v>
      </c>
      <c r="Q20" s="4" t="s">
        <v>44</v>
      </c>
      <c r="R20" s="4" t="s">
        <v>44</v>
      </c>
      <c r="S20" s="20"/>
      <c r="T20" s="11" t="str">
        <f t="shared" si="0"/>
        <v>土曜日</v>
      </c>
      <c r="U20" s="24"/>
      <c r="V20" s="25" t="str">
        <f>IF(T20=曜日!A$1,ROW(),"")</f>
        <v/>
      </c>
      <c r="W20" s="25" t="str">
        <f t="shared" si="2"/>
        <v/>
      </c>
      <c r="X20" s="25" t="str">
        <f>IF(T20=曜日!V$1,ROW(),"")</f>
        <v/>
      </c>
      <c r="Y20" s="25" t="str">
        <f t="shared" si="3"/>
        <v/>
      </c>
      <c r="Z20" t="str">
        <f>IF(MONTH(pipot!B20)=month!A$1,ROW(),"")</f>
        <v/>
      </c>
      <c r="AA20" t="str">
        <f>IF(A20=player!A$1,ROW(),"")</f>
        <v/>
      </c>
      <c r="AB20" t="str">
        <f>IF(A20=player!BI$1,ROW(),"")</f>
        <v/>
      </c>
      <c r="AC20" t="str">
        <f t="shared" si="1"/>
        <v/>
      </c>
    </row>
    <row r="21" spans="1:29">
      <c r="A21" s="1" t="s">
        <v>34</v>
      </c>
      <c r="B21" s="12">
        <v>44072</v>
      </c>
      <c r="C21" s="2">
        <v>5.0671296296296298E-2</v>
      </c>
      <c r="D21" s="3">
        <v>3103.31531</v>
      </c>
      <c r="E21" s="3">
        <v>362.99896999999999</v>
      </c>
      <c r="F21" s="3">
        <v>4.9748599999999996</v>
      </c>
      <c r="G21" s="3">
        <v>88.48</v>
      </c>
      <c r="H21" s="3">
        <v>65.47</v>
      </c>
      <c r="I21" s="3">
        <v>23.01</v>
      </c>
      <c r="J21" s="3">
        <v>0</v>
      </c>
      <c r="K21" s="3">
        <v>0</v>
      </c>
      <c r="L21" s="1">
        <v>16</v>
      </c>
      <c r="M21" s="1">
        <v>7</v>
      </c>
      <c r="N21" s="1">
        <v>18</v>
      </c>
      <c r="O21" s="3">
        <v>19.560600000000001</v>
      </c>
      <c r="P21" s="1">
        <v>0</v>
      </c>
      <c r="Q21" s="4" t="s">
        <v>44</v>
      </c>
      <c r="R21" s="4" t="s">
        <v>44</v>
      </c>
      <c r="S21" s="20"/>
      <c r="T21" s="11" t="str">
        <f t="shared" si="0"/>
        <v>土曜日</v>
      </c>
      <c r="U21" s="24"/>
      <c r="V21" s="25" t="str">
        <f>IF(T21=曜日!A$1,ROW(),"")</f>
        <v/>
      </c>
      <c r="W21" s="25" t="str">
        <f t="shared" si="2"/>
        <v/>
      </c>
      <c r="X21" s="25" t="str">
        <f>IF(T21=曜日!V$1,ROW(),"")</f>
        <v/>
      </c>
      <c r="Y21" s="25" t="str">
        <f t="shared" si="3"/>
        <v/>
      </c>
      <c r="Z21" t="str">
        <f>IF(MONTH(pipot!B21)=month!A$1,ROW(),"")</f>
        <v/>
      </c>
      <c r="AA21" t="str">
        <f>IF(A21=player!A$1,ROW(),"")</f>
        <v/>
      </c>
      <c r="AB21" t="str">
        <f>IF(A21=player!BI$1,ROW(),"")</f>
        <v/>
      </c>
      <c r="AC21" t="str">
        <f t="shared" si="1"/>
        <v/>
      </c>
    </row>
    <row r="22" spans="1:29">
      <c r="A22" s="1" t="s">
        <v>35</v>
      </c>
      <c r="B22" s="12">
        <v>44072</v>
      </c>
      <c r="C22" s="2">
        <v>5.0671296296296298E-2</v>
      </c>
      <c r="D22" s="3">
        <v>2601.9923199999998</v>
      </c>
      <c r="E22" s="3">
        <v>336.23430999999999</v>
      </c>
      <c r="F22" s="3">
        <v>4.6080500000000004</v>
      </c>
      <c r="G22" s="3">
        <v>88.15</v>
      </c>
      <c r="H22" s="3">
        <v>58.53</v>
      </c>
      <c r="I22" s="3">
        <v>29.62</v>
      </c>
      <c r="J22" s="3">
        <v>0</v>
      </c>
      <c r="K22" s="3">
        <v>0</v>
      </c>
      <c r="L22" s="1">
        <v>9</v>
      </c>
      <c r="M22" s="1">
        <v>8</v>
      </c>
      <c r="N22" s="1">
        <v>18</v>
      </c>
      <c r="O22" s="3">
        <v>20.543399999999998</v>
      </c>
      <c r="P22" s="1">
        <v>0</v>
      </c>
      <c r="Q22" s="4" t="s">
        <v>44</v>
      </c>
      <c r="R22" s="4" t="s">
        <v>44</v>
      </c>
      <c r="S22" s="20"/>
      <c r="T22" s="11" t="str">
        <f t="shared" si="0"/>
        <v>土曜日</v>
      </c>
      <c r="U22" s="24"/>
      <c r="V22" s="25" t="str">
        <f>IF(T22=曜日!A$1,ROW(),"")</f>
        <v/>
      </c>
      <c r="W22" s="25" t="str">
        <f t="shared" si="2"/>
        <v/>
      </c>
      <c r="X22" s="25" t="str">
        <f>IF(T22=曜日!V$1,ROW(),"")</f>
        <v/>
      </c>
      <c r="Y22" s="25" t="str">
        <f t="shared" si="3"/>
        <v/>
      </c>
      <c r="Z22" t="str">
        <f>IF(MONTH(pipot!B22)=month!A$1,ROW(),"")</f>
        <v/>
      </c>
      <c r="AA22" t="str">
        <f>IF(A22=player!A$1,ROW(),"")</f>
        <v/>
      </c>
      <c r="AB22" t="str">
        <f>IF(A22=player!BI$1,ROW(),"")</f>
        <v/>
      </c>
      <c r="AC22" t="str">
        <f t="shared" si="1"/>
        <v/>
      </c>
    </row>
    <row r="23" spans="1:29">
      <c r="A23" s="1" t="s">
        <v>36</v>
      </c>
      <c r="B23" s="12">
        <v>44072</v>
      </c>
      <c r="C23" s="2">
        <v>5.0671296296296298E-2</v>
      </c>
      <c r="D23" s="3">
        <v>2789.5815400000001</v>
      </c>
      <c r="E23" s="3">
        <v>371.30266</v>
      </c>
      <c r="F23" s="3">
        <v>5.08866</v>
      </c>
      <c r="G23" s="3">
        <v>84.76</v>
      </c>
      <c r="H23" s="3">
        <v>56.53</v>
      </c>
      <c r="I23" s="3">
        <v>25.91</v>
      </c>
      <c r="J23" s="3">
        <v>2.3199999999999998</v>
      </c>
      <c r="K23" s="3">
        <v>0</v>
      </c>
      <c r="L23" s="1">
        <v>10</v>
      </c>
      <c r="M23" s="1">
        <v>7</v>
      </c>
      <c r="N23" s="1">
        <v>17</v>
      </c>
      <c r="O23" s="3">
        <v>21.018599999999999</v>
      </c>
      <c r="P23" s="1">
        <v>0</v>
      </c>
      <c r="Q23" s="4" t="s">
        <v>44</v>
      </c>
      <c r="R23" s="4" t="s">
        <v>44</v>
      </c>
      <c r="S23" s="20"/>
      <c r="T23" s="11" t="str">
        <f t="shared" si="0"/>
        <v>土曜日</v>
      </c>
      <c r="U23" s="24"/>
      <c r="V23" s="25" t="str">
        <f>IF(T23=曜日!A$1,ROW(),"")</f>
        <v/>
      </c>
      <c r="W23" s="25" t="str">
        <f t="shared" si="2"/>
        <v/>
      </c>
      <c r="X23" s="25" t="str">
        <f>IF(T23=曜日!V$1,ROW(),"")</f>
        <v/>
      </c>
      <c r="Y23" s="25" t="str">
        <f t="shared" si="3"/>
        <v/>
      </c>
      <c r="Z23" t="str">
        <f>IF(MONTH(pipot!B23)=month!A$1,ROW(),"")</f>
        <v/>
      </c>
      <c r="AA23">
        <f>IF(A23=player!A$1,ROW(),"")</f>
        <v>23</v>
      </c>
      <c r="AB23" t="str">
        <f>IF(A23=player!BI$1,ROW(),"")</f>
        <v/>
      </c>
      <c r="AC23" t="str">
        <f t="shared" si="1"/>
        <v/>
      </c>
    </row>
    <row r="24" spans="1:29">
      <c r="A24" s="1" t="s">
        <v>37</v>
      </c>
      <c r="B24" s="12">
        <v>44072</v>
      </c>
      <c r="C24" s="2">
        <v>5.0671296296296298E-2</v>
      </c>
      <c r="D24" s="3">
        <v>3125.44913</v>
      </c>
      <c r="E24" s="3">
        <v>369.84133000000003</v>
      </c>
      <c r="F24" s="3">
        <v>5.0686299999999997</v>
      </c>
      <c r="G24" s="3">
        <v>64.7</v>
      </c>
      <c r="H24" s="3">
        <v>48.44</v>
      </c>
      <c r="I24" s="3">
        <v>16.260000000000002</v>
      </c>
      <c r="J24" s="3">
        <v>0</v>
      </c>
      <c r="K24" s="3">
        <v>0</v>
      </c>
      <c r="L24" s="1">
        <v>6</v>
      </c>
      <c r="M24" s="1">
        <v>6</v>
      </c>
      <c r="N24" s="1">
        <v>21</v>
      </c>
      <c r="O24" s="3">
        <v>19.996200000000002</v>
      </c>
      <c r="P24" s="1">
        <v>0</v>
      </c>
      <c r="Q24" s="4" t="s">
        <v>44</v>
      </c>
      <c r="R24" s="4" t="s">
        <v>44</v>
      </c>
      <c r="S24" s="20"/>
      <c r="T24" s="11" t="str">
        <f t="shared" si="0"/>
        <v>土曜日</v>
      </c>
      <c r="U24" s="24"/>
      <c r="V24" s="25" t="str">
        <f>IF(T24=曜日!A$1,ROW(),"")</f>
        <v/>
      </c>
      <c r="W24" s="25" t="str">
        <f t="shared" si="2"/>
        <v/>
      </c>
      <c r="X24" s="25" t="str">
        <f>IF(T24=曜日!V$1,ROW(),"")</f>
        <v/>
      </c>
      <c r="Y24" s="25" t="str">
        <f t="shared" si="3"/>
        <v/>
      </c>
      <c r="Z24" t="str">
        <f>IF(MONTH(pipot!B24)=month!A$1,ROW(),"")</f>
        <v/>
      </c>
      <c r="AA24" t="str">
        <f>IF(A24=player!A$1,ROW(),"")</f>
        <v/>
      </c>
      <c r="AB24" t="str">
        <f>IF(A24=player!BI$1,ROW(),"")</f>
        <v/>
      </c>
      <c r="AC24" t="str">
        <f t="shared" si="1"/>
        <v/>
      </c>
    </row>
    <row r="25" spans="1:29">
      <c r="A25" s="1" t="s">
        <v>101</v>
      </c>
      <c r="B25" s="12">
        <v>44072</v>
      </c>
      <c r="C25" s="2">
        <v>5.0671296296296298E-2</v>
      </c>
      <c r="D25" s="3">
        <v>2937.4297799999999</v>
      </c>
      <c r="E25" s="3">
        <v>361.55894999999998</v>
      </c>
      <c r="F25" s="3">
        <v>4.95512</v>
      </c>
      <c r="G25" s="3">
        <v>52.8</v>
      </c>
      <c r="H25" s="3">
        <v>40.630000000000003</v>
      </c>
      <c r="I25" s="3">
        <v>12.17</v>
      </c>
      <c r="J25" s="3">
        <v>0</v>
      </c>
      <c r="K25" s="3">
        <v>0</v>
      </c>
      <c r="L25" s="1">
        <v>18</v>
      </c>
      <c r="M25" s="1">
        <v>9</v>
      </c>
      <c r="N25" s="1">
        <v>28</v>
      </c>
      <c r="O25" s="3">
        <v>19.416599999999999</v>
      </c>
      <c r="P25" s="1">
        <v>0</v>
      </c>
      <c r="Q25" s="4" t="s">
        <v>44</v>
      </c>
      <c r="R25" s="4" t="s">
        <v>44</v>
      </c>
      <c r="S25" s="20"/>
      <c r="T25" s="11" t="str">
        <f t="shared" si="0"/>
        <v>土曜日</v>
      </c>
      <c r="U25" s="24"/>
      <c r="V25" s="25" t="str">
        <f>IF(T25=曜日!A$1,ROW(),"")</f>
        <v/>
      </c>
      <c r="W25" s="25" t="str">
        <f t="shared" si="2"/>
        <v/>
      </c>
      <c r="X25" s="25" t="str">
        <f>IF(T25=曜日!V$1,ROW(),"")</f>
        <v/>
      </c>
      <c r="Y25" s="25" t="str">
        <f t="shared" si="3"/>
        <v/>
      </c>
      <c r="Z25" t="str">
        <f>IF(MONTH(pipot!B25)=month!A$1,ROW(),"")</f>
        <v/>
      </c>
      <c r="AA25" t="str">
        <f>IF(A25=player!A$1,ROW(),"")</f>
        <v/>
      </c>
      <c r="AB25" t="str">
        <f>IF(A25=player!BI$1,ROW(),"")</f>
        <v/>
      </c>
      <c r="AC25" t="str">
        <f t="shared" si="1"/>
        <v/>
      </c>
    </row>
    <row r="26" spans="1:29">
      <c r="A26" s="1" t="s">
        <v>39</v>
      </c>
      <c r="B26" s="12">
        <v>44072</v>
      </c>
      <c r="C26" s="2">
        <v>3.3240740740740744E-2</v>
      </c>
      <c r="D26" s="3">
        <v>1583.35735</v>
      </c>
      <c r="E26" s="3">
        <v>183.24736999999999</v>
      </c>
      <c r="F26" s="3">
        <v>3.82829</v>
      </c>
      <c r="G26" s="3">
        <v>18.440000000000001</v>
      </c>
      <c r="H26" s="3">
        <v>5.57</v>
      </c>
      <c r="I26" s="3">
        <v>12.87</v>
      </c>
      <c r="J26" s="3">
        <v>0</v>
      </c>
      <c r="K26" s="3">
        <v>0</v>
      </c>
      <c r="L26" s="1">
        <v>4</v>
      </c>
      <c r="M26" s="1">
        <v>5</v>
      </c>
      <c r="N26" s="1">
        <v>16</v>
      </c>
      <c r="O26" s="3">
        <v>19.5138</v>
      </c>
      <c r="P26" s="1">
        <v>0</v>
      </c>
      <c r="Q26" s="4" t="s">
        <v>44</v>
      </c>
      <c r="R26" s="4" t="s">
        <v>44</v>
      </c>
      <c r="S26" s="20"/>
      <c r="T26" s="11" t="str">
        <f t="shared" si="0"/>
        <v>土曜日</v>
      </c>
      <c r="U26" s="24"/>
      <c r="V26" s="25" t="str">
        <f>IF(T26=曜日!A$1,ROW(),"")</f>
        <v/>
      </c>
      <c r="W26" s="25" t="str">
        <f t="shared" si="2"/>
        <v/>
      </c>
      <c r="X26" s="25" t="str">
        <f>IF(T26=曜日!V$1,ROW(),"")</f>
        <v/>
      </c>
      <c r="Y26" s="25" t="str">
        <f t="shared" si="3"/>
        <v/>
      </c>
      <c r="Z26" t="str">
        <f>IF(MONTH(pipot!B26)=month!A$1,ROW(),"")</f>
        <v/>
      </c>
      <c r="AA26" t="str">
        <f>IF(A26=player!A$1,ROW(),"")</f>
        <v/>
      </c>
      <c r="AB26" t="str">
        <f>IF(A26=player!BI$1,ROW(),"")</f>
        <v/>
      </c>
      <c r="AC26" t="str">
        <f t="shared" si="1"/>
        <v/>
      </c>
    </row>
    <row r="27" spans="1:29" ht="19" thickBot="1">
      <c r="A27" s="1" t="s">
        <v>40</v>
      </c>
      <c r="B27" s="12">
        <v>44072</v>
      </c>
      <c r="C27" s="2">
        <v>4.9965277777777782E-2</v>
      </c>
      <c r="D27" s="3">
        <v>2971</v>
      </c>
      <c r="E27" s="3">
        <v>391</v>
      </c>
      <c r="F27" s="3">
        <v>5.43</v>
      </c>
      <c r="G27" s="3">
        <v>115</v>
      </c>
      <c r="H27" s="3">
        <v>79</v>
      </c>
      <c r="I27" s="3">
        <v>32</v>
      </c>
      <c r="J27" s="3">
        <v>4</v>
      </c>
      <c r="K27" s="3">
        <v>0</v>
      </c>
      <c r="L27" s="1">
        <v>15</v>
      </c>
      <c r="M27" s="1">
        <v>10</v>
      </c>
      <c r="N27" s="1">
        <v>26</v>
      </c>
      <c r="O27" s="3">
        <v>21</v>
      </c>
      <c r="P27" s="1">
        <v>0</v>
      </c>
      <c r="Q27" s="4" t="s">
        <v>44</v>
      </c>
      <c r="R27" s="4" t="s">
        <v>44</v>
      </c>
      <c r="S27" s="20"/>
      <c r="T27" s="11" t="str">
        <f t="shared" si="0"/>
        <v>土曜日</v>
      </c>
      <c r="U27" s="24"/>
      <c r="V27" s="25" t="str">
        <f>IF(T27=曜日!A$1,ROW(),"")</f>
        <v/>
      </c>
      <c r="W27" s="25" t="str">
        <f t="shared" si="2"/>
        <v/>
      </c>
      <c r="X27" s="25" t="str">
        <f>IF(T27=曜日!V$1,ROW(),"")</f>
        <v/>
      </c>
      <c r="Y27" s="25" t="str">
        <f t="shared" si="3"/>
        <v/>
      </c>
      <c r="Z27" t="str">
        <f>IF(MONTH(pipot!B27)=month!A$1,ROW(),"")</f>
        <v/>
      </c>
      <c r="AA27" t="str">
        <f>IF(A27=player!A$1,ROW(),"")</f>
        <v/>
      </c>
      <c r="AB27">
        <f>IF(A27=player!BI$1,ROW(),"")</f>
        <v>27</v>
      </c>
      <c r="AC27">
        <f t="shared" si="1"/>
        <v>27</v>
      </c>
    </row>
    <row r="28" spans="1:29">
      <c r="A28" s="4" t="s">
        <v>35</v>
      </c>
      <c r="B28" s="10">
        <v>44073</v>
      </c>
      <c r="C28" s="6">
        <v>5.3877314814814815E-2</v>
      </c>
      <c r="D28" s="8" t="s">
        <v>44</v>
      </c>
      <c r="E28" s="8" t="s">
        <v>44</v>
      </c>
      <c r="F28" s="8" t="s">
        <v>44</v>
      </c>
      <c r="G28" s="8" t="s">
        <v>44</v>
      </c>
      <c r="H28" s="8" t="s">
        <v>44</v>
      </c>
      <c r="I28" s="8" t="s">
        <v>44</v>
      </c>
      <c r="J28" s="8" t="s">
        <v>44</v>
      </c>
      <c r="K28" s="8" t="s">
        <v>44</v>
      </c>
      <c r="L28" s="4" t="s">
        <v>44</v>
      </c>
      <c r="M28" s="4" t="s">
        <v>44</v>
      </c>
      <c r="N28" s="4" t="s">
        <v>44</v>
      </c>
      <c r="O28" s="8" t="s">
        <v>44</v>
      </c>
      <c r="P28" s="4" t="s">
        <v>44</v>
      </c>
      <c r="Q28" s="4" t="s">
        <v>44</v>
      </c>
      <c r="R28" s="4" t="s">
        <v>44</v>
      </c>
      <c r="S28" s="21"/>
      <c r="T28" s="11" t="str">
        <f t="shared" si="0"/>
        <v>日曜日</v>
      </c>
      <c r="U28" s="24"/>
      <c r="V28" s="25" t="str">
        <f>IF(T28=曜日!A$1,ROW(),"")</f>
        <v/>
      </c>
      <c r="W28" s="25" t="str">
        <f t="shared" si="2"/>
        <v/>
      </c>
      <c r="X28" s="25">
        <f>IF(T28=曜日!V$1,ROW(),"")</f>
        <v>28</v>
      </c>
      <c r="Y28" s="25" t="str">
        <f t="shared" si="3"/>
        <v/>
      </c>
      <c r="Z28" t="str">
        <f>IF(MONTH(pipot!B28)=month!A$1,ROW(),"")</f>
        <v/>
      </c>
      <c r="AA28" t="str">
        <f>IF(A28=player!A$1,ROW(),"")</f>
        <v/>
      </c>
      <c r="AB28" t="str">
        <f>IF(A28=player!BI$1,ROW(),"")</f>
        <v/>
      </c>
      <c r="AC28" t="str">
        <f t="shared" si="1"/>
        <v/>
      </c>
    </row>
    <row r="29" spans="1:29">
      <c r="A29" s="1" t="s">
        <v>32</v>
      </c>
      <c r="B29" s="12">
        <v>44073</v>
      </c>
      <c r="C29" s="2">
        <v>6.5578703703703708E-2</v>
      </c>
      <c r="D29" s="3">
        <v>10511.80681</v>
      </c>
      <c r="E29" s="3">
        <v>1159.1147699999999</v>
      </c>
      <c r="F29" s="3">
        <v>12.274419999999999</v>
      </c>
      <c r="G29" s="3">
        <v>1541.0400099999999</v>
      </c>
      <c r="H29" s="3">
        <v>819.38</v>
      </c>
      <c r="I29" s="3">
        <v>503.32001000000002</v>
      </c>
      <c r="J29" s="3">
        <v>186.02</v>
      </c>
      <c r="K29" s="3">
        <v>32.32</v>
      </c>
      <c r="L29" s="1">
        <v>31</v>
      </c>
      <c r="M29" s="1">
        <v>23</v>
      </c>
      <c r="N29" s="1">
        <v>80</v>
      </c>
      <c r="O29" s="3">
        <v>25.500599999999999</v>
      </c>
      <c r="P29" s="1">
        <v>11</v>
      </c>
      <c r="Q29" s="1" t="s">
        <v>103</v>
      </c>
      <c r="R29" s="1" t="s">
        <v>103</v>
      </c>
      <c r="S29" s="21"/>
      <c r="T29" s="11" t="str">
        <f t="shared" si="0"/>
        <v>日曜日</v>
      </c>
      <c r="U29" s="24"/>
      <c r="V29" s="25" t="str">
        <f>IF(T29=曜日!A$1,ROW(),"")</f>
        <v/>
      </c>
      <c r="W29" s="25" t="str">
        <f t="shared" si="2"/>
        <v/>
      </c>
      <c r="X29" s="25">
        <f>IF(T29=曜日!V$1,ROW(),"")</f>
        <v>29</v>
      </c>
      <c r="Y29" s="25" t="str">
        <f t="shared" ref="Y29:Y89" si="4">IF(AND(X29&lt;&gt;"",AB29&lt;&gt;""),ROW(),"")</f>
        <v/>
      </c>
      <c r="Z29" t="str">
        <f>IF(MONTH(pipot!B29)=month!A$1,ROW(),"")</f>
        <v/>
      </c>
      <c r="AA29" t="str">
        <f>IF(A29=player!A$1,ROW(),"")</f>
        <v/>
      </c>
      <c r="AB29" t="str">
        <f>IF(A29=player!BI$1,ROW(),"")</f>
        <v/>
      </c>
      <c r="AC29" t="str">
        <f t="shared" si="1"/>
        <v/>
      </c>
    </row>
    <row r="30" spans="1:29">
      <c r="A30" s="1" t="s">
        <v>33</v>
      </c>
      <c r="B30" s="12">
        <v>44073</v>
      </c>
      <c r="C30" s="2">
        <v>6.5578703703703708E-2</v>
      </c>
      <c r="D30" s="3">
        <v>10987.80359</v>
      </c>
      <c r="E30" s="3">
        <v>1432.4879000000001</v>
      </c>
      <c r="F30" s="3">
        <v>15.1693</v>
      </c>
      <c r="G30" s="3">
        <v>1531.3100099999999</v>
      </c>
      <c r="H30" s="3">
        <v>1004.02001</v>
      </c>
      <c r="I30" s="3">
        <v>454.64</v>
      </c>
      <c r="J30" s="3">
        <v>72.650000000000006</v>
      </c>
      <c r="K30" s="3">
        <v>0</v>
      </c>
      <c r="L30" s="1">
        <v>33</v>
      </c>
      <c r="M30" s="1">
        <v>15</v>
      </c>
      <c r="N30" s="1">
        <v>83</v>
      </c>
      <c r="O30" s="3">
        <v>23.646599999999999</v>
      </c>
      <c r="P30" s="1">
        <v>7</v>
      </c>
      <c r="Q30" s="1" t="s">
        <v>103</v>
      </c>
      <c r="R30" s="1" t="s">
        <v>103</v>
      </c>
      <c r="S30" s="21"/>
      <c r="T30" s="11" t="str">
        <f t="shared" si="0"/>
        <v>日曜日</v>
      </c>
      <c r="U30" s="24"/>
      <c r="V30" s="25" t="str">
        <f>IF(T30=曜日!A$1,ROW(),"")</f>
        <v/>
      </c>
      <c r="W30" s="25" t="str">
        <f t="shared" si="2"/>
        <v/>
      </c>
      <c r="X30" s="25">
        <f>IF(T30=曜日!V$1,ROW(),"")</f>
        <v>30</v>
      </c>
      <c r="Y30" s="25" t="str">
        <f t="shared" si="4"/>
        <v/>
      </c>
      <c r="Z30" t="str">
        <f>IF(MONTH(pipot!B30)=month!A$1,ROW(),"")</f>
        <v/>
      </c>
      <c r="AA30" t="str">
        <f>IF(A30=player!A$1,ROW(),"")</f>
        <v/>
      </c>
      <c r="AB30" t="str">
        <f>IF(A30=player!BI$1,ROW(),"")</f>
        <v/>
      </c>
      <c r="AC30" t="str">
        <f t="shared" si="1"/>
        <v/>
      </c>
    </row>
    <row r="31" spans="1:29">
      <c r="A31" s="1" t="s">
        <v>36</v>
      </c>
      <c r="B31" s="12">
        <v>44073</v>
      </c>
      <c r="C31" s="2">
        <v>6.5578703703703708E-2</v>
      </c>
      <c r="D31" s="3">
        <v>10650.90523</v>
      </c>
      <c r="E31" s="3">
        <v>1192.2589499999999</v>
      </c>
      <c r="F31" s="3">
        <v>12.625400000000001</v>
      </c>
      <c r="G31" s="3">
        <v>1351.6599900000001</v>
      </c>
      <c r="H31" s="3">
        <v>902.30998999999997</v>
      </c>
      <c r="I31" s="3">
        <v>329.32</v>
      </c>
      <c r="J31" s="3">
        <v>116.89</v>
      </c>
      <c r="K31" s="3">
        <v>3.14</v>
      </c>
      <c r="L31" s="1">
        <v>40</v>
      </c>
      <c r="M31" s="1">
        <v>20</v>
      </c>
      <c r="N31" s="1">
        <v>91</v>
      </c>
      <c r="O31" s="3">
        <v>24.733799999999999</v>
      </c>
      <c r="P31" s="1">
        <v>7</v>
      </c>
      <c r="Q31" s="1" t="s">
        <v>103</v>
      </c>
      <c r="R31" s="1" t="s">
        <v>103</v>
      </c>
      <c r="S31" s="21"/>
      <c r="T31" s="11" t="str">
        <f t="shared" si="0"/>
        <v>日曜日</v>
      </c>
      <c r="U31" s="24"/>
      <c r="V31" s="25" t="str">
        <f>IF(T31=曜日!A$1,ROW(),"")</f>
        <v/>
      </c>
      <c r="W31" s="25" t="str">
        <f t="shared" si="2"/>
        <v/>
      </c>
      <c r="X31" s="25">
        <f>IF(T31=曜日!V$1,ROW(),"")</f>
        <v>31</v>
      </c>
      <c r="Y31" s="25" t="str">
        <f t="shared" si="4"/>
        <v/>
      </c>
      <c r="Z31" t="str">
        <f>IF(MONTH(pipot!B31)=month!A$1,ROW(),"")</f>
        <v/>
      </c>
      <c r="AA31">
        <f>IF(A31=player!A$1,ROW(),"")</f>
        <v>31</v>
      </c>
      <c r="AB31" t="str">
        <f>IF(A31=player!BI$1,ROW(),"")</f>
        <v/>
      </c>
      <c r="AC31" t="str">
        <f t="shared" si="1"/>
        <v/>
      </c>
    </row>
    <row r="32" spans="1:29">
      <c r="A32" s="1" t="s">
        <v>37</v>
      </c>
      <c r="B32" s="12">
        <v>44073</v>
      </c>
      <c r="C32" s="2">
        <v>6.5578703703703708E-2</v>
      </c>
      <c r="D32" s="3">
        <v>10207.26317</v>
      </c>
      <c r="E32" s="3">
        <v>1233.78559</v>
      </c>
      <c r="F32" s="3">
        <v>13.065149999999999</v>
      </c>
      <c r="G32" s="3">
        <v>1283.79</v>
      </c>
      <c r="H32" s="3">
        <v>705.31</v>
      </c>
      <c r="I32" s="3">
        <v>376.9</v>
      </c>
      <c r="J32" s="3">
        <v>151.04</v>
      </c>
      <c r="K32" s="3">
        <v>50.54</v>
      </c>
      <c r="L32" s="1">
        <v>24</v>
      </c>
      <c r="M32" s="1">
        <v>15</v>
      </c>
      <c r="N32" s="1">
        <v>57</v>
      </c>
      <c r="O32" s="3">
        <v>26.364599999999999</v>
      </c>
      <c r="P32" s="1">
        <v>12</v>
      </c>
      <c r="Q32" s="1" t="s">
        <v>103</v>
      </c>
      <c r="R32" s="1" t="s">
        <v>103</v>
      </c>
      <c r="S32" s="21"/>
      <c r="T32" s="11" t="str">
        <f t="shared" si="0"/>
        <v>日曜日</v>
      </c>
      <c r="U32" s="24"/>
      <c r="V32" s="25" t="str">
        <f>IF(T32=曜日!A$1,ROW(),"")</f>
        <v/>
      </c>
      <c r="W32" s="25" t="str">
        <f t="shared" si="2"/>
        <v/>
      </c>
      <c r="X32" s="25">
        <f>IF(T32=曜日!V$1,ROW(),"")</f>
        <v>32</v>
      </c>
      <c r="Y32" s="25" t="str">
        <f t="shared" si="4"/>
        <v/>
      </c>
      <c r="Z32" t="str">
        <f>IF(MONTH(pipot!B32)=month!A$1,ROW(),"")</f>
        <v/>
      </c>
      <c r="AA32" t="str">
        <f>IF(A32=player!A$1,ROW(),"")</f>
        <v/>
      </c>
      <c r="AB32" t="str">
        <f>IF(A32=player!BI$1,ROW(),"")</f>
        <v/>
      </c>
      <c r="AC32" t="str">
        <f t="shared" si="1"/>
        <v/>
      </c>
    </row>
    <row r="33" spans="1:29">
      <c r="A33" s="1" t="s">
        <v>29</v>
      </c>
      <c r="B33" s="12">
        <v>44073</v>
      </c>
      <c r="C33" s="2">
        <v>6.5578703703703708E-2</v>
      </c>
      <c r="D33" s="3">
        <v>10465.77608</v>
      </c>
      <c r="E33" s="3">
        <v>1151.8418200000001</v>
      </c>
      <c r="F33" s="3">
        <v>12.19741</v>
      </c>
      <c r="G33" s="3">
        <v>1088.94</v>
      </c>
      <c r="H33" s="3">
        <v>550.76</v>
      </c>
      <c r="I33" s="3">
        <v>329.01</v>
      </c>
      <c r="J33" s="3">
        <v>123.79</v>
      </c>
      <c r="K33" s="3">
        <v>85.38</v>
      </c>
      <c r="L33" s="1">
        <v>26</v>
      </c>
      <c r="M33" s="1">
        <v>14</v>
      </c>
      <c r="N33" s="1">
        <v>38</v>
      </c>
      <c r="O33" s="3">
        <v>27.732600000000001</v>
      </c>
      <c r="P33" s="1">
        <v>16</v>
      </c>
      <c r="Q33" s="1" t="s">
        <v>103</v>
      </c>
      <c r="R33" s="1" t="s">
        <v>103</v>
      </c>
      <c r="S33" s="21"/>
      <c r="T33" s="11" t="str">
        <f t="shared" si="0"/>
        <v>日曜日</v>
      </c>
      <c r="U33" s="24"/>
      <c r="V33" s="25" t="str">
        <f>IF(T33=曜日!A$1,ROW(),"")</f>
        <v/>
      </c>
      <c r="W33" s="25" t="str">
        <f t="shared" si="2"/>
        <v/>
      </c>
      <c r="X33" s="25">
        <f>IF(T33=曜日!V$1,ROW(),"")</f>
        <v>33</v>
      </c>
      <c r="Y33" s="25" t="str">
        <f t="shared" si="4"/>
        <v/>
      </c>
      <c r="Z33" t="str">
        <f>IF(MONTH(pipot!B33)=month!A$1,ROW(),"")</f>
        <v/>
      </c>
      <c r="AA33" t="str">
        <f>IF(A33=player!A$1,ROW(),"")</f>
        <v/>
      </c>
      <c r="AB33" t="str">
        <f>IF(A33=player!BI$1,ROW(),"")</f>
        <v/>
      </c>
      <c r="AC33" t="str">
        <f t="shared" si="1"/>
        <v/>
      </c>
    </row>
    <row r="34" spans="1:29">
      <c r="A34" s="1" t="s">
        <v>24</v>
      </c>
      <c r="B34" s="12">
        <v>44073</v>
      </c>
      <c r="C34" s="2">
        <v>6.5578703703703708E-2</v>
      </c>
      <c r="D34" s="3">
        <v>9563.3555300000007</v>
      </c>
      <c r="E34" s="3">
        <v>909.52643</v>
      </c>
      <c r="F34" s="3">
        <v>9.6314100000000007</v>
      </c>
      <c r="G34" s="3">
        <v>1038.83</v>
      </c>
      <c r="H34" s="3">
        <v>609.79</v>
      </c>
      <c r="I34" s="3">
        <v>241.89</v>
      </c>
      <c r="J34" s="3">
        <v>177.75</v>
      </c>
      <c r="K34" s="3">
        <v>9.4</v>
      </c>
      <c r="L34" s="1">
        <v>20</v>
      </c>
      <c r="M34" s="1">
        <v>21</v>
      </c>
      <c r="N34" s="1">
        <v>58</v>
      </c>
      <c r="O34" s="3">
        <v>25.047000000000001</v>
      </c>
      <c r="P34" s="1">
        <v>12</v>
      </c>
      <c r="Q34" s="1" t="s">
        <v>103</v>
      </c>
      <c r="R34" s="1" t="s">
        <v>103</v>
      </c>
      <c r="S34" s="21"/>
      <c r="T34" s="11" t="str">
        <f t="shared" si="0"/>
        <v>日曜日</v>
      </c>
      <c r="U34" s="24"/>
      <c r="V34" s="25" t="str">
        <f>IF(T34=曜日!A$1,ROW(),"")</f>
        <v/>
      </c>
      <c r="W34" s="25" t="str">
        <f t="shared" si="2"/>
        <v/>
      </c>
      <c r="X34" s="25">
        <f>IF(T34=曜日!V$1,ROW(),"")</f>
        <v>34</v>
      </c>
      <c r="Y34" s="25" t="str">
        <f t="shared" si="4"/>
        <v/>
      </c>
      <c r="Z34" t="str">
        <f>IF(MONTH(pipot!B34)=month!A$1,ROW(),"")</f>
        <v/>
      </c>
      <c r="AA34" t="str">
        <f>IF(A34=player!A$1,ROW(),"")</f>
        <v/>
      </c>
      <c r="AB34" t="str">
        <f>IF(A34=player!BI$1,ROW(),"")</f>
        <v/>
      </c>
      <c r="AC34" t="str">
        <f t="shared" si="1"/>
        <v/>
      </c>
    </row>
    <row r="35" spans="1:29">
      <c r="A35" s="1" t="s">
        <v>22</v>
      </c>
      <c r="B35" s="12">
        <v>44073</v>
      </c>
      <c r="C35" s="2">
        <v>6.5578703703703708E-2</v>
      </c>
      <c r="D35" s="3">
        <v>9783.4536599999992</v>
      </c>
      <c r="E35" s="3">
        <v>904.87338999999997</v>
      </c>
      <c r="F35" s="3">
        <v>9.5821400000000008</v>
      </c>
      <c r="G35" s="3">
        <v>990.39</v>
      </c>
      <c r="H35" s="3">
        <v>698.29</v>
      </c>
      <c r="I35" s="3">
        <v>246.46</v>
      </c>
      <c r="J35" s="3">
        <v>45.64</v>
      </c>
      <c r="K35" s="3">
        <v>0</v>
      </c>
      <c r="L35" s="1">
        <v>17</v>
      </c>
      <c r="M35" s="1">
        <v>8</v>
      </c>
      <c r="N35" s="1">
        <v>53</v>
      </c>
      <c r="O35" s="3">
        <v>22.915800000000001</v>
      </c>
      <c r="P35" s="1">
        <v>2</v>
      </c>
      <c r="Q35" s="1" t="s">
        <v>103</v>
      </c>
      <c r="R35" s="1" t="s">
        <v>103</v>
      </c>
      <c r="S35" s="21"/>
      <c r="T35" s="11" t="str">
        <f t="shared" si="0"/>
        <v>日曜日</v>
      </c>
      <c r="U35" s="24"/>
      <c r="V35" s="25" t="str">
        <f>IF(T35=曜日!A$1,ROW(),"")</f>
        <v/>
      </c>
      <c r="W35" s="25" t="str">
        <f t="shared" si="2"/>
        <v/>
      </c>
      <c r="X35" s="25">
        <f>IF(T35=曜日!V$1,ROW(),"")</f>
        <v>35</v>
      </c>
      <c r="Y35" s="25" t="str">
        <f t="shared" si="4"/>
        <v/>
      </c>
      <c r="Z35" t="str">
        <f>IF(MONTH(pipot!B35)=month!A$1,ROW(),"")</f>
        <v/>
      </c>
      <c r="AA35" t="str">
        <f>IF(A35=player!A$1,ROW(),"")</f>
        <v/>
      </c>
      <c r="AB35" t="str">
        <f>IF(A35=player!BI$1,ROW(),"")</f>
        <v/>
      </c>
      <c r="AC35" t="str">
        <f t="shared" si="1"/>
        <v/>
      </c>
    </row>
    <row r="36" spans="1:29">
      <c r="A36" s="1" t="s">
        <v>30</v>
      </c>
      <c r="B36" s="12">
        <v>44073</v>
      </c>
      <c r="C36" s="2">
        <v>3.2719907407407406E-2</v>
      </c>
      <c r="D36" s="3">
        <v>5129.0021800000004</v>
      </c>
      <c r="E36" s="3">
        <v>562.88417000000004</v>
      </c>
      <c r="F36" s="3">
        <v>11.9466</v>
      </c>
      <c r="G36" s="3">
        <v>972.94998999999996</v>
      </c>
      <c r="H36" s="3">
        <v>534.08998999999994</v>
      </c>
      <c r="I36" s="3">
        <v>296.67</v>
      </c>
      <c r="J36" s="3">
        <v>137.16</v>
      </c>
      <c r="K36" s="3">
        <v>5.03</v>
      </c>
      <c r="L36" s="1">
        <v>12</v>
      </c>
      <c r="M36" s="1">
        <v>10</v>
      </c>
      <c r="N36" s="1">
        <v>39</v>
      </c>
      <c r="O36" s="3">
        <v>24.471</v>
      </c>
      <c r="P36" s="1">
        <v>10</v>
      </c>
      <c r="Q36" s="1" t="s">
        <v>103</v>
      </c>
      <c r="R36" s="1" t="s">
        <v>103</v>
      </c>
      <c r="S36" s="21"/>
      <c r="T36" s="11" t="str">
        <f t="shared" si="0"/>
        <v>日曜日</v>
      </c>
      <c r="U36" s="24"/>
      <c r="V36" s="25" t="str">
        <f>IF(T36=曜日!A$1,ROW(),"")</f>
        <v/>
      </c>
      <c r="W36" s="25" t="str">
        <f t="shared" si="2"/>
        <v/>
      </c>
      <c r="X36" s="25">
        <f>IF(T36=曜日!V$1,ROW(),"")</f>
        <v>36</v>
      </c>
      <c r="Y36" s="25" t="str">
        <f t="shared" si="4"/>
        <v/>
      </c>
      <c r="Z36" t="str">
        <f>IF(MONTH(pipot!B36)=month!A$1,ROW(),"")</f>
        <v/>
      </c>
      <c r="AA36" t="str">
        <f>IF(A36=player!A$1,ROW(),"")</f>
        <v/>
      </c>
      <c r="AB36" t="str">
        <f>IF(A36=player!BI$1,ROW(),"")</f>
        <v/>
      </c>
      <c r="AC36" t="str">
        <f t="shared" si="1"/>
        <v/>
      </c>
    </row>
    <row r="37" spans="1:29">
      <c r="A37" s="1" t="s">
        <v>34</v>
      </c>
      <c r="B37" s="12">
        <v>44073</v>
      </c>
      <c r="C37" s="2">
        <v>6.5578703703703708E-2</v>
      </c>
      <c r="D37" s="3">
        <v>9114.4734200000003</v>
      </c>
      <c r="E37" s="3">
        <v>1003.76823</v>
      </c>
      <c r="F37" s="3">
        <v>10.629379999999999</v>
      </c>
      <c r="G37" s="3">
        <v>757.51</v>
      </c>
      <c r="H37" s="3">
        <v>551.12</v>
      </c>
      <c r="I37" s="3">
        <v>148.37</v>
      </c>
      <c r="J37" s="3">
        <v>49.02</v>
      </c>
      <c r="K37" s="3">
        <v>9</v>
      </c>
      <c r="L37" s="1">
        <v>27</v>
      </c>
      <c r="M37" s="1">
        <v>7</v>
      </c>
      <c r="N37" s="1">
        <v>58</v>
      </c>
      <c r="O37" s="3">
        <v>25.291799999999999</v>
      </c>
      <c r="P37" s="1">
        <v>4</v>
      </c>
      <c r="Q37" s="1" t="s">
        <v>103</v>
      </c>
      <c r="R37" s="1" t="s">
        <v>103</v>
      </c>
      <c r="S37" s="21"/>
      <c r="T37" s="11" t="str">
        <f t="shared" si="0"/>
        <v>日曜日</v>
      </c>
      <c r="U37" s="24"/>
      <c r="V37" s="25" t="str">
        <f>IF(T37=曜日!A$1,ROW(),"")</f>
        <v/>
      </c>
      <c r="W37" s="25" t="str">
        <f t="shared" si="2"/>
        <v/>
      </c>
      <c r="X37" s="25">
        <f>IF(T37=曜日!V$1,ROW(),"")</f>
        <v>37</v>
      </c>
      <c r="Y37" s="25" t="str">
        <f t="shared" si="4"/>
        <v/>
      </c>
      <c r="Z37" t="str">
        <f>IF(MONTH(pipot!B37)=month!A$1,ROW(),"")</f>
        <v/>
      </c>
      <c r="AA37" t="str">
        <f>IF(A37=player!A$1,ROW(),"")</f>
        <v/>
      </c>
      <c r="AB37" t="str">
        <f>IF(A37=player!BI$1,ROW(),"")</f>
        <v/>
      </c>
      <c r="AC37" t="str">
        <f t="shared" si="1"/>
        <v/>
      </c>
    </row>
    <row r="38" spans="1:29">
      <c r="A38" s="1" t="s">
        <v>31</v>
      </c>
      <c r="B38" s="12">
        <v>44073</v>
      </c>
      <c r="C38" s="2">
        <v>6.5578703703703708E-2</v>
      </c>
      <c r="D38" s="3">
        <v>8687.0333900000005</v>
      </c>
      <c r="E38" s="3">
        <v>961.37184999999999</v>
      </c>
      <c r="F38" s="3">
        <v>10.180429999999999</v>
      </c>
      <c r="G38" s="3">
        <v>696.86</v>
      </c>
      <c r="H38" s="3">
        <v>454.76</v>
      </c>
      <c r="I38" s="3">
        <v>147.34</v>
      </c>
      <c r="J38" s="3">
        <v>79.599999999999994</v>
      </c>
      <c r="K38" s="3">
        <v>15.16</v>
      </c>
      <c r="L38" s="1">
        <v>22</v>
      </c>
      <c r="M38" s="1">
        <v>17</v>
      </c>
      <c r="N38" s="1">
        <v>54</v>
      </c>
      <c r="O38" s="3">
        <v>25.558199999999999</v>
      </c>
      <c r="P38" s="1">
        <v>7</v>
      </c>
      <c r="Q38" s="1" t="s">
        <v>103</v>
      </c>
      <c r="R38" s="1" t="s">
        <v>103</v>
      </c>
      <c r="S38" s="21"/>
      <c r="T38" s="11" t="str">
        <f t="shared" si="0"/>
        <v>日曜日</v>
      </c>
      <c r="U38" s="24"/>
      <c r="V38" s="25" t="str">
        <f>IF(T38=曜日!A$1,ROW(),"")</f>
        <v/>
      </c>
      <c r="W38" s="25" t="str">
        <f t="shared" si="2"/>
        <v/>
      </c>
      <c r="X38" s="25">
        <f>IF(T38=曜日!V$1,ROW(),"")</f>
        <v>38</v>
      </c>
      <c r="Y38" s="25" t="str">
        <f t="shared" si="4"/>
        <v/>
      </c>
      <c r="Z38" t="str">
        <f>IF(MONTH(pipot!B38)=month!A$1,ROW(),"")</f>
        <v/>
      </c>
      <c r="AA38" t="str">
        <f>IF(A38=player!A$1,ROW(),"")</f>
        <v/>
      </c>
      <c r="AB38" t="str">
        <f>IF(A38=player!BI$1,ROW(),"")</f>
        <v/>
      </c>
      <c r="AC38" t="str">
        <f t="shared" si="1"/>
        <v/>
      </c>
    </row>
    <row r="39" spans="1:29">
      <c r="A39" s="1" t="s">
        <v>18</v>
      </c>
      <c r="B39" s="12">
        <v>44073</v>
      </c>
      <c r="C39" s="2">
        <v>3.2858796296296296E-2</v>
      </c>
      <c r="D39" s="3">
        <v>5321.3347199999998</v>
      </c>
      <c r="E39" s="3">
        <v>642.08987999999999</v>
      </c>
      <c r="F39" s="3">
        <v>13.57006</v>
      </c>
      <c r="G39" s="3">
        <v>648.70000000000005</v>
      </c>
      <c r="H39" s="3">
        <v>404.22</v>
      </c>
      <c r="I39" s="3">
        <v>171.77</v>
      </c>
      <c r="J39" s="3">
        <v>70.78</v>
      </c>
      <c r="K39" s="3">
        <v>1.93</v>
      </c>
      <c r="L39" s="1">
        <v>23</v>
      </c>
      <c r="M39" s="1">
        <v>5</v>
      </c>
      <c r="N39" s="1">
        <v>40</v>
      </c>
      <c r="O39" s="3">
        <v>24.604199999999999</v>
      </c>
      <c r="P39" s="1">
        <v>5</v>
      </c>
      <c r="Q39" s="1" t="s">
        <v>103</v>
      </c>
      <c r="R39" s="1" t="s">
        <v>103</v>
      </c>
      <c r="S39" s="21"/>
      <c r="T39" s="11" t="str">
        <f t="shared" si="0"/>
        <v>日曜日</v>
      </c>
      <c r="U39" s="24"/>
      <c r="V39" s="25" t="str">
        <f>IF(T39=曜日!A$1,ROW(),"")</f>
        <v/>
      </c>
      <c r="W39" s="25" t="str">
        <f t="shared" si="2"/>
        <v/>
      </c>
      <c r="X39" s="25">
        <f>IF(T39=曜日!V$1,ROW(),"")</f>
        <v>39</v>
      </c>
      <c r="Y39" s="25" t="str">
        <f t="shared" si="4"/>
        <v/>
      </c>
      <c r="Z39" t="str">
        <f>IF(MONTH(pipot!B39)=month!A$1,ROW(),"")</f>
        <v/>
      </c>
      <c r="AA39" t="str">
        <f>IF(A39=player!A$1,ROW(),"")</f>
        <v/>
      </c>
      <c r="AB39" t="str">
        <f>IF(A39=player!BI$1,ROW(),"")</f>
        <v/>
      </c>
      <c r="AC39" t="str">
        <f t="shared" si="1"/>
        <v/>
      </c>
    </row>
    <row r="40" spans="1:29">
      <c r="A40" s="1" t="s">
        <v>17</v>
      </c>
      <c r="B40" s="12">
        <v>44073</v>
      </c>
      <c r="C40" s="2">
        <v>5.3877314814814815E-2</v>
      </c>
      <c r="D40" s="3">
        <v>4621.0519700000004</v>
      </c>
      <c r="E40" s="3">
        <v>617.05142999999998</v>
      </c>
      <c r="F40" s="3">
        <v>7.9534000000000002</v>
      </c>
      <c r="G40" s="3">
        <v>556.61</v>
      </c>
      <c r="H40" s="3">
        <v>286.06</v>
      </c>
      <c r="I40" s="3">
        <v>256.63</v>
      </c>
      <c r="J40" s="3">
        <v>13.92</v>
      </c>
      <c r="K40" s="3">
        <v>0</v>
      </c>
      <c r="L40" s="1">
        <v>30</v>
      </c>
      <c r="M40" s="1">
        <v>23</v>
      </c>
      <c r="N40" s="1">
        <v>65</v>
      </c>
      <c r="O40" s="3">
        <v>22.2318</v>
      </c>
      <c r="P40" s="1">
        <v>0</v>
      </c>
      <c r="Q40" s="1">
        <v>205</v>
      </c>
      <c r="R40" s="3">
        <v>132.20689999999999</v>
      </c>
      <c r="S40" s="21"/>
      <c r="T40" s="11" t="str">
        <f t="shared" si="0"/>
        <v>日曜日</v>
      </c>
      <c r="U40" s="24"/>
      <c r="V40" s="25" t="str">
        <f>IF(T40=曜日!A$1,ROW(),"")</f>
        <v/>
      </c>
      <c r="W40" s="25" t="str">
        <f t="shared" si="2"/>
        <v/>
      </c>
      <c r="X40" s="25">
        <f>IF(T40=曜日!V$1,ROW(),"")</f>
        <v>40</v>
      </c>
      <c r="Y40" s="25" t="str">
        <f t="shared" si="4"/>
        <v/>
      </c>
      <c r="Z40" t="str">
        <f>IF(MONTH(pipot!B40)=month!A$1,ROW(),"")</f>
        <v/>
      </c>
      <c r="AA40" t="str">
        <f>IF(A40=player!A$1,ROW(),"")</f>
        <v/>
      </c>
      <c r="AB40" t="str">
        <f>IF(A40=player!BI$1,ROW(),"")</f>
        <v/>
      </c>
      <c r="AC40" t="str">
        <f t="shared" si="1"/>
        <v/>
      </c>
    </row>
    <row r="41" spans="1:29">
      <c r="A41" s="1" t="s">
        <v>28</v>
      </c>
      <c r="B41" s="12">
        <v>44073</v>
      </c>
      <c r="C41" s="2">
        <v>5.3877314814814815E-2</v>
      </c>
      <c r="D41" s="3">
        <v>4530.1201199999996</v>
      </c>
      <c r="E41" s="3">
        <v>568.71473000000003</v>
      </c>
      <c r="F41" s="3">
        <v>7.3303700000000003</v>
      </c>
      <c r="G41" s="3">
        <v>552.54998999999998</v>
      </c>
      <c r="H41" s="3">
        <v>265.58999</v>
      </c>
      <c r="I41" s="3">
        <v>216.75</v>
      </c>
      <c r="J41" s="3">
        <v>70.209999999999994</v>
      </c>
      <c r="K41" s="3">
        <v>0</v>
      </c>
      <c r="L41" s="1">
        <v>12</v>
      </c>
      <c r="M41" s="1">
        <v>15</v>
      </c>
      <c r="N41" s="1">
        <v>55</v>
      </c>
      <c r="O41" s="3">
        <v>23.736599999999999</v>
      </c>
      <c r="P41" s="1">
        <v>5</v>
      </c>
      <c r="Q41" s="1">
        <v>205</v>
      </c>
      <c r="R41" s="3">
        <v>124.82</v>
      </c>
      <c r="S41" s="21"/>
      <c r="T41" s="11" t="str">
        <f t="shared" si="0"/>
        <v>日曜日</v>
      </c>
      <c r="U41" s="24"/>
      <c r="V41" s="25" t="str">
        <f>IF(T41=曜日!A$1,ROW(),"")</f>
        <v/>
      </c>
      <c r="W41" s="25" t="str">
        <f t="shared" si="2"/>
        <v/>
      </c>
      <c r="X41" s="25">
        <f>IF(T41=曜日!V$1,ROW(),"")</f>
        <v>41</v>
      </c>
      <c r="Y41" s="25" t="str">
        <f t="shared" si="4"/>
        <v/>
      </c>
      <c r="Z41" t="str">
        <f>IF(MONTH(pipot!B41)=month!A$1,ROW(),"")</f>
        <v/>
      </c>
      <c r="AA41" t="str">
        <f>IF(A41=player!A$1,ROW(),"")</f>
        <v/>
      </c>
      <c r="AB41" t="str">
        <f>IF(A41=player!BI$1,ROW(),"")</f>
        <v/>
      </c>
      <c r="AC41" t="str">
        <f t="shared" si="1"/>
        <v/>
      </c>
    </row>
    <row r="42" spans="1:29">
      <c r="A42" s="1" t="s">
        <v>20</v>
      </c>
      <c r="B42" s="12">
        <v>44073</v>
      </c>
      <c r="C42" s="2">
        <v>5.3877314814814815E-2</v>
      </c>
      <c r="D42" s="3">
        <v>4538.1275599999999</v>
      </c>
      <c r="E42" s="3">
        <v>543.86287000000004</v>
      </c>
      <c r="F42" s="3">
        <v>7.0100499999999997</v>
      </c>
      <c r="G42" s="3">
        <v>539.36</v>
      </c>
      <c r="H42" s="3">
        <v>263.48</v>
      </c>
      <c r="I42" s="3">
        <v>226.11</v>
      </c>
      <c r="J42" s="3">
        <v>49.77</v>
      </c>
      <c r="K42" s="3">
        <v>0</v>
      </c>
      <c r="L42" s="1">
        <v>25</v>
      </c>
      <c r="M42" s="1">
        <v>11</v>
      </c>
      <c r="N42" s="1">
        <v>49</v>
      </c>
      <c r="O42" s="3">
        <v>23.048999999999999</v>
      </c>
      <c r="P42" s="1">
        <v>4</v>
      </c>
      <c r="Q42" s="1">
        <v>192</v>
      </c>
      <c r="R42" s="3">
        <v>139.81083000000001</v>
      </c>
      <c r="S42" s="21"/>
      <c r="T42" s="11" t="str">
        <f t="shared" si="0"/>
        <v>日曜日</v>
      </c>
      <c r="U42" s="24"/>
      <c r="V42" s="25" t="str">
        <f>IF(T42=曜日!A$1,ROW(),"")</f>
        <v/>
      </c>
      <c r="W42" s="25" t="str">
        <f t="shared" si="2"/>
        <v/>
      </c>
      <c r="X42" s="25">
        <f>IF(T42=曜日!V$1,ROW(),"")</f>
        <v>42</v>
      </c>
      <c r="Y42" s="25" t="str">
        <f t="shared" si="4"/>
        <v/>
      </c>
      <c r="Z42" t="str">
        <f>IF(MONTH(pipot!B42)=month!A$1,ROW(),"")</f>
        <v/>
      </c>
      <c r="AA42" t="str">
        <f>IF(A42=player!A$1,ROW(),"")</f>
        <v/>
      </c>
      <c r="AB42" t="str">
        <f>IF(A42=player!BI$1,ROW(),"")</f>
        <v/>
      </c>
      <c r="AC42" t="str">
        <f t="shared" si="1"/>
        <v/>
      </c>
    </row>
    <row r="43" spans="1:29">
      <c r="A43" s="1" t="s">
        <v>16</v>
      </c>
      <c r="B43" s="12">
        <v>44073</v>
      </c>
      <c r="C43" s="2">
        <v>5.3877314814814815E-2</v>
      </c>
      <c r="D43" s="3">
        <v>4693.4867899999999</v>
      </c>
      <c r="E43" s="3">
        <v>615.63567</v>
      </c>
      <c r="F43" s="3">
        <v>7.9351500000000001</v>
      </c>
      <c r="G43" s="3">
        <v>516.05998</v>
      </c>
      <c r="H43" s="3">
        <v>278.99999000000003</v>
      </c>
      <c r="I43" s="3">
        <v>218.70999</v>
      </c>
      <c r="J43" s="3">
        <v>18.350000000000001</v>
      </c>
      <c r="K43" s="3">
        <v>0</v>
      </c>
      <c r="L43" s="1">
        <v>32</v>
      </c>
      <c r="M43" s="1">
        <v>15</v>
      </c>
      <c r="N43" s="1">
        <v>50</v>
      </c>
      <c r="O43" s="3">
        <v>22.257000000000001</v>
      </c>
      <c r="P43" s="1">
        <v>1</v>
      </c>
      <c r="Q43" s="1">
        <v>209</v>
      </c>
      <c r="R43" s="3">
        <v>147.66462000000001</v>
      </c>
      <c r="S43" s="21"/>
      <c r="T43" s="11" t="str">
        <f t="shared" si="0"/>
        <v>日曜日</v>
      </c>
      <c r="U43" s="24"/>
      <c r="V43" s="25" t="str">
        <f>IF(T43=曜日!A$1,ROW(),"")</f>
        <v/>
      </c>
      <c r="W43" s="25" t="str">
        <f t="shared" si="2"/>
        <v/>
      </c>
      <c r="X43" s="25">
        <f>IF(T43=曜日!V$1,ROW(),"")</f>
        <v>43</v>
      </c>
      <c r="Y43" s="25" t="str">
        <f t="shared" si="4"/>
        <v/>
      </c>
      <c r="Z43" t="str">
        <f>IF(MONTH(pipot!B43)=month!A$1,ROW(),"")</f>
        <v/>
      </c>
      <c r="AA43" t="str">
        <f>IF(A43=player!A$1,ROW(),"")</f>
        <v/>
      </c>
      <c r="AB43" t="str">
        <f>IF(A43=player!BI$1,ROW(),"")</f>
        <v/>
      </c>
      <c r="AC43" t="str">
        <f t="shared" si="1"/>
        <v/>
      </c>
    </row>
    <row r="44" spans="1:29">
      <c r="A44" s="1" t="s">
        <v>19</v>
      </c>
      <c r="B44" s="12">
        <v>44073</v>
      </c>
      <c r="C44" s="2">
        <v>5.3877314814814815E-2</v>
      </c>
      <c r="D44" s="3">
        <v>4698.4153299999998</v>
      </c>
      <c r="E44" s="3">
        <v>600.32649000000004</v>
      </c>
      <c r="F44" s="3">
        <v>7.7378299999999998</v>
      </c>
      <c r="G44" s="3">
        <v>514.64</v>
      </c>
      <c r="H44" s="3">
        <v>282.58999999999997</v>
      </c>
      <c r="I44" s="3">
        <v>182.74</v>
      </c>
      <c r="J44" s="3">
        <v>49.31</v>
      </c>
      <c r="K44" s="3">
        <v>0</v>
      </c>
      <c r="L44" s="1">
        <v>28</v>
      </c>
      <c r="M44" s="1">
        <v>15</v>
      </c>
      <c r="N44" s="1">
        <v>58</v>
      </c>
      <c r="O44" s="3">
        <v>22.760999999999999</v>
      </c>
      <c r="P44" s="1">
        <v>1</v>
      </c>
      <c r="Q44" s="1">
        <v>211</v>
      </c>
      <c r="R44" s="3">
        <v>149.76394999999999</v>
      </c>
      <c r="S44" s="21"/>
      <c r="T44" s="11" t="str">
        <f t="shared" si="0"/>
        <v>日曜日</v>
      </c>
      <c r="U44" s="24"/>
      <c r="V44" s="25" t="str">
        <f>IF(T44=曜日!A$1,ROW(),"")</f>
        <v/>
      </c>
      <c r="W44" s="25" t="str">
        <f t="shared" si="2"/>
        <v/>
      </c>
      <c r="X44" s="25">
        <f>IF(T44=曜日!V$1,ROW(),"")</f>
        <v>44</v>
      </c>
      <c r="Y44" s="25" t="str">
        <f t="shared" si="4"/>
        <v/>
      </c>
      <c r="Z44" t="str">
        <f>IF(MONTH(pipot!B44)=month!A$1,ROW(),"")</f>
        <v/>
      </c>
      <c r="AA44" t="str">
        <f>IF(A44=player!A$1,ROW(),"")</f>
        <v/>
      </c>
      <c r="AB44" t="str">
        <f>IF(A44=player!BI$1,ROW(),"")</f>
        <v/>
      </c>
      <c r="AC44" t="str">
        <f t="shared" si="1"/>
        <v/>
      </c>
    </row>
    <row r="45" spans="1:29">
      <c r="A45" s="1" t="s">
        <v>45</v>
      </c>
      <c r="B45" s="12">
        <v>44073</v>
      </c>
      <c r="C45" s="2">
        <v>5.3877314814814815E-2</v>
      </c>
      <c r="D45" s="3">
        <v>4468.0690599999998</v>
      </c>
      <c r="E45" s="3">
        <v>602.51251999999999</v>
      </c>
      <c r="F45" s="3">
        <v>7.766</v>
      </c>
      <c r="G45" s="3">
        <v>500.53001</v>
      </c>
      <c r="H45" s="3">
        <v>216.17000999999999</v>
      </c>
      <c r="I45" s="3">
        <v>222.5</v>
      </c>
      <c r="J45" s="3">
        <v>61.86</v>
      </c>
      <c r="K45" s="3">
        <v>0</v>
      </c>
      <c r="L45" s="1">
        <v>22</v>
      </c>
      <c r="M45" s="1">
        <v>12</v>
      </c>
      <c r="N45" s="1">
        <v>38</v>
      </c>
      <c r="O45" s="3">
        <v>21.9438</v>
      </c>
      <c r="P45" s="1">
        <v>4</v>
      </c>
      <c r="Q45" s="1">
        <v>210</v>
      </c>
      <c r="R45" s="3">
        <v>136.89795000000001</v>
      </c>
      <c r="S45" s="21"/>
      <c r="T45" s="11" t="str">
        <f t="shared" si="0"/>
        <v>日曜日</v>
      </c>
      <c r="U45" s="24"/>
      <c r="V45" s="25" t="str">
        <f>IF(T45=曜日!A$1,ROW(),"")</f>
        <v/>
      </c>
      <c r="W45" s="25" t="str">
        <f t="shared" si="2"/>
        <v/>
      </c>
      <c r="X45" s="25">
        <f>IF(T45=曜日!V$1,ROW(),"")</f>
        <v>45</v>
      </c>
      <c r="Y45" s="25" t="str">
        <f t="shared" si="4"/>
        <v/>
      </c>
      <c r="Z45" t="str">
        <f>IF(MONTH(pipot!B45)=month!A$1,ROW(),"")</f>
        <v/>
      </c>
      <c r="AA45" t="str">
        <f>IF(A45=player!A$1,ROW(),"")</f>
        <v/>
      </c>
      <c r="AB45" t="str">
        <f>IF(A45=player!BI$1,ROW(),"")</f>
        <v/>
      </c>
      <c r="AC45" t="str">
        <f t="shared" si="1"/>
        <v/>
      </c>
    </row>
    <row r="46" spans="1:29">
      <c r="A46" s="1" t="s">
        <v>26</v>
      </c>
      <c r="B46" s="12">
        <v>44073</v>
      </c>
      <c r="C46" s="2">
        <v>5.3877314814814815E-2</v>
      </c>
      <c r="D46" s="3">
        <v>4407.2838400000001</v>
      </c>
      <c r="E46" s="3">
        <v>644.05741999999998</v>
      </c>
      <c r="F46" s="3">
        <v>8.3014899999999994</v>
      </c>
      <c r="G46" s="3">
        <v>433.16</v>
      </c>
      <c r="H46" s="3">
        <v>150.79</v>
      </c>
      <c r="I46" s="3">
        <v>175.04</v>
      </c>
      <c r="J46" s="3">
        <v>107.33</v>
      </c>
      <c r="K46" s="3">
        <v>0</v>
      </c>
      <c r="L46" s="1">
        <v>11</v>
      </c>
      <c r="M46" s="1">
        <v>16</v>
      </c>
      <c r="N46" s="1">
        <v>23</v>
      </c>
      <c r="O46" s="3">
        <v>23.682600000000001</v>
      </c>
      <c r="P46" s="1">
        <v>6</v>
      </c>
      <c r="Q46" s="1">
        <v>186</v>
      </c>
      <c r="R46" s="3">
        <v>136.74770000000001</v>
      </c>
      <c r="S46" s="21"/>
      <c r="T46" s="11" t="str">
        <f t="shared" si="0"/>
        <v>日曜日</v>
      </c>
      <c r="U46" s="24"/>
      <c r="V46" s="25" t="str">
        <f>IF(T46=曜日!A$1,ROW(),"")</f>
        <v/>
      </c>
      <c r="W46" s="25" t="str">
        <f t="shared" si="2"/>
        <v/>
      </c>
      <c r="X46" s="25">
        <f>IF(T46=曜日!V$1,ROW(),"")</f>
        <v>46</v>
      </c>
      <c r="Y46" s="25" t="str">
        <f t="shared" si="4"/>
        <v/>
      </c>
      <c r="Z46" t="str">
        <f>IF(MONTH(pipot!B46)=month!A$1,ROW(),"")</f>
        <v/>
      </c>
      <c r="AA46" t="str">
        <f>IF(A46=player!A$1,ROW(),"")</f>
        <v/>
      </c>
      <c r="AB46" t="str">
        <f>IF(A46=player!BI$1,ROW(),"")</f>
        <v/>
      </c>
      <c r="AC46" t="str">
        <f t="shared" si="1"/>
        <v/>
      </c>
    </row>
    <row r="47" spans="1:29">
      <c r="A47" s="1" t="s">
        <v>25</v>
      </c>
      <c r="B47" s="12">
        <v>44073</v>
      </c>
      <c r="C47" s="2">
        <v>5.3877314814814815E-2</v>
      </c>
      <c r="D47" s="3">
        <v>4181.3511500000004</v>
      </c>
      <c r="E47" s="3">
        <v>458.61919</v>
      </c>
      <c r="F47" s="3">
        <v>5.9113100000000003</v>
      </c>
      <c r="G47" s="3">
        <v>431.87</v>
      </c>
      <c r="H47" s="3">
        <v>234.79</v>
      </c>
      <c r="I47" s="3">
        <v>156.66</v>
      </c>
      <c r="J47" s="3">
        <v>40.42</v>
      </c>
      <c r="K47" s="3">
        <v>0</v>
      </c>
      <c r="L47" s="1">
        <v>13</v>
      </c>
      <c r="M47" s="1">
        <v>19</v>
      </c>
      <c r="N47" s="1">
        <v>18</v>
      </c>
      <c r="O47" s="3">
        <v>23.657399999999999</v>
      </c>
      <c r="P47" s="1">
        <v>2</v>
      </c>
      <c r="Q47" s="1">
        <v>205</v>
      </c>
      <c r="R47" s="3">
        <v>141.76786000000001</v>
      </c>
      <c r="S47" s="21"/>
      <c r="T47" s="11" t="str">
        <f t="shared" si="0"/>
        <v>日曜日</v>
      </c>
      <c r="U47" s="24"/>
      <c r="V47" s="25" t="str">
        <f>IF(T47=曜日!A$1,ROW(),"")</f>
        <v/>
      </c>
      <c r="W47" s="25" t="str">
        <f t="shared" si="2"/>
        <v/>
      </c>
      <c r="X47" s="25">
        <f>IF(T47=曜日!V$1,ROW(),"")</f>
        <v>47</v>
      </c>
      <c r="Y47" s="25" t="str">
        <f t="shared" si="4"/>
        <v/>
      </c>
      <c r="Z47" t="str">
        <f>IF(MONTH(pipot!B47)=month!A$1,ROW(),"")</f>
        <v/>
      </c>
      <c r="AA47" t="str">
        <f>IF(A47=player!A$1,ROW(),"")</f>
        <v/>
      </c>
      <c r="AB47" t="str">
        <f>IF(A47=player!BI$1,ROW(),"")</f>
        <v/>
      </c>
      <c r="AC47" t="str">
        <f t="shared" si="1"/>
        <v/>
      </c>
    </row>
    <row r="48" spans="1:29">
      <c r="A48" s="1" t="s">
        <v>23</v>
      </c>
      <c r="B48" s="12">
        <v>44073</v>
      </c>
      <c r="C48" s="2">
        <v>5.3877314814814815E-2</v>
      </c>
      <c r="D48" s="3">
        <v>4460.9072299999998</v>
      </c>
      <c r="E48" s="3">
        <v>574.26796000000002</v>
      </c>
      <c r="F48" s="3">
        <v>7.4019500000000003</v>
      </c>
      <c r="G48" s="3">
        <v>426.21</v>
      </c>
      <c r="H48" s="3">
        <v>219.95</v>
      </c>
      <c r="I48" s="3">
        <v>189.88</v>
      </c>
      <c r="J48" s="3">
        <v>16.38</v>
      </c>
      <c r="K48" s="3">
        <v>0</v>
      </c>
      <c r="L48" s="1">
        <v>19</v>
      </c>
      <c r="M48" s="1">
        <v>12</v>
      </c>
      <c r="N48" s="1">
        <v>40</v>
      </c>
      <c r="O48" s="3">
        <v>22.041</v>
      </c>
      <c r="P48" s="1">
        <v>1</v>
      </c>
      <c r="Q48" s="1">
        <v>194</v>
      </c>
      <c r="R48" s="3">
        <v>135.82928000000001</v>
      </c>
      <c r="S48" s="21"/>
      <c r="T48" s="11" t="str">
        <f t="shared" si="0"/>
        <v>日曜日</v>
      </c>
      <c r="U48" s="24"/>
      <c r="V48" s="25" t="str">
        <f>IF(T48=曜日!A$1,ROW(),"")</f>
        <v/>
      </c>
      <c r="W48" s="25" t="str">
        <f t="shared" si="2"/>
        <v/>
      </c>
      <c r="X48" s="25">
        <f>IF(T48=曜日!V$1,ROW(),"")</f>
        <v>48</v>
      </c>
      <c r="Y48" s="25" t="str">
        <f t="shared" si="4"/>
        <v/>
      </c>
      <c r="Z48" t="str">
        <f>IF(MONTH(pipot!B48)=month!A$1,ROW(),"")</f>
        <v/>
      </c>
      <c r="AA48" t="str">
        <f>IF(A48=player!A$1,ROW(),"")</f>
        <v/>
      </c>
      <c r="AB48" t="str">
        <f>IF(A48=player!BI$1,ROW(),"")</f>
        <v/>
      </c>
      <c r="AC48" t="str">
        <f t="shared" si="1"/>
        <v/>
      </c>
    </row>
    <row r="49" spans="1:29">
      <c r="A49" s="1" t="s">
        <v>27</v>
      </c>
      <c r="B49" s="12">
        <v>44073</v>
      </c>
      <c r="C49" s="2">
        <v>5.3877314814814815E-2</v>
      </c>
      <c r="D49" s="3">
        <v>4428.9613300000001</v>
      </c>
      <c r="E49" s="3">
        <v>574.94880000000001</v>
      </c>
      <c r="F49" s="3">
        <v>7.41073</v>
      </c>
      <c r="G49" s="3">
        <v>414.56999000000002</v>
      </c>
      <c r="H49" s="3">
        <v>202.62</v>
      </c>
      <c r="I49" s="3">
        <v>192.09998999999999</v>
      </c>
      <c r="J49" s="3">
        <v>19.850000000000001</v>
      </c>
      <c r="K49" s="3">
        <v>0</v>
      </c>
      <c r="L49" s="1">
        <v>19</v>
      </c>
      <c r="M49" s="1">
        <v>13</v>
      </c>
      <c r="N49" s="1">
        <v>65</v>
      </c>
      <c r="O49" s="3">
        <v>22.617000000000001</v>
      </c>
      <c r="P49" s="1">
        <v>1</v>
      </c>
      <c r="Q49" s="1">
        <v>183</v>
      </c>
      <c r="R49" s="3">
        <v>131.11613</v>
      </c>
      <c r="S49" s="21"/>
      <c r="T49" s="11" t="str">
        <f t="shared" si="0"/>
        <v>日曜日</v>
      </c>
      <c r="U49" s="24"/>
      <c r="V49" s="25" t="str">
        <f>IF(T49=曜日!A$1,ROW(),"")</f>
        <v/>
      </c>
      <c r="W49" s="25" t="str">
        <f t="shared" si="2"/>
        <v/>
      </c>
      <c r="X49" s="25">
        <f>IF(T49=曜日!V$1,ROW(),"")</f>
        <v>49</v>
      </c>
      <c r="Y49" s="25" t="str">
        <f t="shared" si="4"/>
        <v/>
      </c>
      <c r="Z49" t="str">
        <f>IF(MONTH(pipot!B49)=month!A$1,ROW(),"")</f>
        <v/>
      </c>
      <c r="AA49" t="str">
        <f>IF(A49=player!A$1,ROW(),"")</f>
        <v/>
      </c>
      <c r="AB49" t="str">
        <f>IF(A49=player!BI$1,ROW(),"")</f>
        <v/>
      </c>
      <c r="AC49" t="str">
        <f t="shared" si="1"/>
        <v/>
      </c>
    </row>
    <row r="50" spans="1:29">
      <c r="A50" s="1" t="s">
        <v>21</v>
      </c>
      <c r="B50" s="12">
        <v>44073</v>
      </c>
      <c r="C50" s="2">
        <v>5.3877314814814815E-2</v>
      </c>
      <c r="D50" s="3">
        <v>3986.5686500000002</v>
      </c>
      <c r="E50" s="3">
        <v>510.92482000000001</v>
      </c>
      <c r="F50" s="3">
        <v>6.5854999999999997</v>
      </c>
      <c r="G50" s="3">
        <v>325.86</v>
      </c>
      <c r="H50" s="3">
        <v>163.12</v>
      </c>
      <c r="I50" s="3">
        <v>118.61</v>
      </c>
      <c r="J50" s="3">
        <v>44.13</v>
      </c>
      <c r="K50" s="3">
        <v>0</v>
      </c>
      <c r="L50" s="1">
        <v>31</v>
      </c>
      <c r="M50" s="1">
        <v>9</v>
      </c>
      <c r="N50" s="1">
        <v>29</v>
      </c>
      <c r="O50" s="3">
        <v>22.753799999999998</v>
      </c>
      <c r="P50" s="1">
        <v>2</v>
      </c>
      <c r="Q50" s="1">
        <v>187</v>
      </c>
      <c r="R50" s="3">
        <v>124.77404</v>
      </c>
      <c r="S50" s="21"/>
      <c r="T50" s="11" t="str">
        <f t="shared" si="0"/>
        <v>日曜日</v>
      </c>
      <c r="U50" s="24"/>
      <c r="V50" s="25" t="str">
        <f>IF(T50=曜日!A$1,ROW(),"")</f>
        <v/>
      </c>
      <c r="W50" s="25" t="str">
        <f t="shared" si="2"/>
        <v/>
      </c>
      <c r="X50" s="25">
        <f>IF(T50=曜日!V$1,ROW(),"")</f>
        <v>50</v>
      </c>
      <c r="Y50" s="25" t="str">
        <f t="shared" si="4"/>
        <v/>
      </c>
      <c r="Z50" t="str">
        <f>IF(MONTH(pipot!B50)=month!A$1,ROW(),"")</f>
        <v/>
      </c>
      <c r="AA50" t="str">
        <f>IF(A50=player!A$1,ROW(),"")</f>
        <v/>
      </c>
      <c r="AB50" t="str">
        <f>IF(A50=player!BI$1,ROW(),"")</f>
        <v/>
      </c>
      <c r="AC50" t="str">
        <f t="shared" si="1"/>
        <v/>
      </c>
    </row>
    <row r="51" spans="1:29">
      <c r="A51" s="1" t="s">
        <v>101</v>
      </c>
      <c r="B51" s="12">
        <v>44073</v>
      </c>
      <c r="C51" s="2">
        <v>5.3877314814814815E-2</v>
      </c>
      <c r="D51" s="3">
        <v>3813.6667600000001</v>
      </c>
      <c r="E51" s="3">
        <v>517.46663000000001</v>
      </c>
      <c r="F51" s="3">
        <v>6.6698199999999996</v>
      </c>
      <c r="G51" s="3">
        <v>107.97</v>
      </c>
      <c r="H51" s="3">
        <v>25.46</v>
      </c>
      <c r="I51" s="3">
        <v>24.41</v>
      </c>
      <c r="J51" s="3">
        <v>58.1</v>
      </c>
      <c r="K51" s="3">
        <v>0</v>
      </c>
      <c r="L51" s="1">
        <v>16</v>
      </c>
      <c r="M51" s="1">
        <v>14</v>
      </c>
      <c r="N51" s="1">
        <v>25</v>
      </c>
      <c r="O51" s="3">
        <v>22.645800000000001</v>
      </c>
      <c r="P51" s="1">
        <v>2</v>
      </c>
      <c r="Q51" s="1" t="s">
        <v>103</v>
      </c>
      <c r="R51" s="3" t="s">
        <v>103</v>
      </c>
      <c r="S51" s="21"/>
      <c r="T51" s="11" t="str">
        <f t="shared" si="0"/>
        <v>日曜日</v>
      </c>
      <c r="U51" s="24"/>
      <c r="V51" s="25" t="str">
        <f>IF(T51=曜日!A$1,ROW(),"")</f>
        <v/>
      </c>
      <c r="W51" s="25" t="str">
        <f t="shared" si="2"/>
        <v/>
      </c>
      <c r="X51" s="25">
        <f>IF(T51=曜日!V$1,ROW(),"")</f>
        <v>51</v>
      </c>
      <c r="Y51" s="25" t="str">
        <f t="shared" si="4"/>
        <v/>
      </c>
      <c r="Z51" t="str">
        <f>IF(MONTH(pipot!B51)=month!A$1,ROW(),"")</f>
        <v/>
      </c>
      <c r="AA51" t="str">
        <f>IF(A51=player!A$1,ROW(),"")</f>
        <v/>
      </c>
      <c r="AB51" t="str">
        <f>IF(A51=player!BI$1,ROW(),"")</f>
        <v/>
      </c>
      <c r="AC51" t="str">
        <f t="shared" si="1"/>
        <v/>
      </c>
    </row>
    <row r="52" spans="1:29">
      <c r="A52" s="1" t="s">
        <v>39</v>
      </c>
      <c r="B52" s="12">
        <v>44073</v>
      </c>
      <c r="C52" s="2">
        <v>6.5578703703703708E-2</v>
      </c>
      <c r="D52" s="3">
        <v>3551.71272</v>
      </c>
      <c r="E52" s="3">
        <v>313.98604</v>
      </c>
      <c r="F52" s="3">
        <v>3.3249499999999999</v>
      </c>
      <c r="G52" s="3">
        <v>66.23</v>
      </c>
      <c r="H52" s="3">
        <v>59.75</v>
      </c>
      <c r="I52" s="3">
        <v>6.48</v>
      </c>
      <c r="J52" s="3">
        <v>0</v>
      </c>
      <c r="K52" s="3">
        <v>0</v>
      </c>
      <c r="L52" s="1">
        <v>4</v>
      </c>
      <c r="M52" s="1">
        <v>5</v>
      </c>
      <c r="N52" s="1">
        <v>5</v>
      </c>
      <c r="O52" s="3">
        <v>18.941400000000002</v>
      </c>
      <c r="P52" s="1">
        <v>0</v>
      </c>
      <c r="Q52" s="1" t="s">
        <v>103</v>
      </c>
      <c r="R52" s="3" t="s">
        <v>103</v>
      </c>
      <c r="S52" s="21"/>
      <c r="T52" s="11" t="str">
        <f t="shared" si="0"/>
        <v>日曜日</v>
      </c>
      <c r="U52" s="24"/>
      <c r="V52" s="25" t="str">
        <f>IF(T52=曜日!A$1,ROW(),"")</f>
        <v/>
      </c>
      <c r="W52" s="25" t="str">
        <f t="shared" si="2"/>
        <v/>
      </c>
      <c r="X52" s="25">
        <f>IF(T52=曜日!V$1,ROW(),"")</f>
        <v>52</v>
      </c>
      <c r="Y52" s="25" t="str">
        <f t="shared" si="4"/>
        <v/>
      </c>
      <c r="Z52" t="str">
        <f>IF(MONTH(pipot!B52)=month!A$1,ROW(),"")</f>
        <v/>
      </c>
      <c r="AA52" t="str">
        <f>IF(A52=player!A$1,ROW(),"")</f>
        <v/>
      </c>
      <c r="AB52" t="str">
        <f>IF(A52=player!BI$1,ROW(),"")</f>
        <v/>
      </c>
      <c r="AC52" t="str">
        <f t="shared" si="1"/>
        <v/>
      </c>
    </row>
    <row r="53" spans="1:29">
      <c r="A53" s="1" t="s">
        <v>15</v>
      </c>
      <c r="B53" s="12">
        <v>44073</v>
      </c>
      <c r="C53" s="2">
        <v>1.1481481481481483E-2</v>
      </c>
      <c r="D53" s="3">
        <v>10.974</v>
      </c>
      <c r="E53" s="3">
        <v>2.6389200000000002</v>
      </c>
      <c r="F53" s="3">
        <v>0.15961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1">
        <v>0</v>
      </c>
      <c r="M53" s="1">
        <v>0</v>
      </c>
      <c r="N53" s="1">
        <v>0</v>
      </c>
      <c r="O53" s="3">
        <v>5.4737999999999998</v>
      </c>
      <c r="P53" s="1">
        <v>0</v>
      </c>
      <c r="Q53" s="1" t="s">
        <v>103</v>
      </c>
      <c r="R53" s="3" t="s">
        <v>103</v>
      </c>
      <c r="S53" s="21"/>
      <c r="T53" s="11" t="str">
        <f t="shared" si="0"/>
        <v>日曜日</v>
      </c>
      <c r="U53" s="24"/>
      <c r="V53" s="25" t="str">
        <f>IF(T53=曜日!A$1,ROW(),"")</f>
        <v/>
      </c>
      <c r="W53" s="25" t="str">
        <f t="shared" si="2"/>
        <v/>
      </c>
      <c r="X53" s="25">
        <f>IF(T53=曜日!V$1,ROW(),"")</f>
        <v>53</v>
      </c>
      <c r="Y53" s="25" t="str">
        <f t="shared" si="4"/>
        <v/>
      </c>
      <c r="Z53" t="str">
        <f>IF(MONTH(pipot!B53)=month!A$1,ROW(),"")</f>
        <v/>
      </c>
      <c r="AA53" t="str">
        <f>IF(A53=player!A$1,ROW(),"")</f>
        <v/>
      </c>
      <c r="AB53" t="str">
        <f>IF(A53=player!BI$1,ROW(),"")</f>
        <v/>
      </c>
      <c r="AC53" t="str">
        <f t="shared" si="1"/>
        <v/>
      </c>
    </row>
    <row r="54" spans="1:29">
      <c r="A54" s="1" t="s">
        <v>40</v>
      </c>
      <c r="B54" s="12">
        <v>44073</v>
      </c>
      <c r="C54" s="2">
        <v>5.5115740740740743E-2</v>
      </c>
      <c r="D54" s="3">
        <f>AVERAGE(D29:D53)</f>
        <v>6272.5161715999975</v>
      </c>
      <c r="E54" s="3">
        <f>AVERAGE(E29:E53)</f>
        <v>731.96065879999981</v>
      </c>
      <c r="F54" s="3">
        <f t="shared" ref="F54:R54" si="5">AVERAGE(F29:F53)</f>
        <v>8.8947943999999985</v>
      </c>
      <c r="G54" s="3">
        <f t="shared" si="5"/>
        <v>691.50399880000009</v>
      </c>
      <c r="H54" s="3">
        <f t="shared" si="5"/>
        <v>395.33679920000014</v>
      </c>
      <c r="I54" s="3">
        <f t="shared" si="5"/>
        <v>217.29239959999995</v>
      </c>
      <c r="J54" s="3">
        <f t="shared" si="5"/>
        <v>70.398799999999994</v>
      </c>
      <c r="K54" s="3">
        <f t="shared" si="5"/>
        <v>8.4760000000000009</v>
      </c>
      <c r="L54" s="3">
        <f t="shared" si="5"/>
        <v>21.48</v>
      </c>
      <c r="M54" s="3">
        <f t="shared" si="5"/>
        <v>13.36</v>
      </c>
      <c r="N54" s="3">
        <f t="shared" si="5"/>
        <v>46.84</v>
      </c>
      <c r="O54" s="3">
        <f t="shared" si="5"/>
        <v>22.946328000000005</v>
      </c>
      <c r="P54" s="3">
        <f t="shared" si="5"/>
        <v>4.88</v>
      </c>
      <c r="Q54" s="3">
        <f>AVERAGE(Q29:Q53)</f>
        <v>198.81818181818181</v>
      </c>
      <c r="R54" s="3">
        <f t="shared" si="5"/>
        <v>136.49084181818182</v>
      </c>
      <c r="S54" s="22"/>
      <c r="T54" s="11" t="str">
        <f t="shared" si="0"/>
        <v>日曜日</v>
      </c>
      <c r="U54" s="24"/>
      <c r="V54" s="25" t="str">
        <f>IF(T54=曜日!A$1,ROW(),"")</f>
        <v/>
      </c>
      <c r="W54" s="25" t="str">
        <f t="shared" si="2"/>
        <v/>
      </c>
      <c r="X54" s="25">
        <f>IF(T54=曜日!V$1,ROW(),"")</f>
        <v>54</v>
      </c>
      <c r="Y54" s="25">
        <f t="shared" si="4"/>
        <v>54</v>
      </c>
      <c r="Z54" t="str">
        <f>IF(MONTH(pipot!B54)=month!A$1,ROW(),"")</f>
        <v/>
      </c>
      <c r="AA54" t="str">
        <f>IF(A54=player!A$1,ROW(),"")</f>
        <v/>
      </c>
      <c r="AB54">
        <f>IF(A54=player!BI$1,ROW(),"")</f>
        <v>54</v>
      </c>
      <c r="AC54">
        <f t="shared" si="1"/>
        <v>54</v>
      </c>
    </row>
    <row r="55" spans="1:29">
      <c r="A55" s="1" t="s">
        <v>28</v>
      </c>
      <c r="B55" s="17">
        <v>44075</v>
      </c>
      <c r="C55" s="2">
        <v>7.03125E-2</v>
      </c>
      <c r="D55" s="3">
        <v>5286.4493599999996</v>
      </c>
      <c r="E55" s="3">
        <v>716.53506000000004</v>
      </c>
      <c r="F55" s="3">
        <v>7.0768899999999997</v>
      </c>
      <c r="G55" s="3">
        <v>248.76</v>
      </c>
      <c r="H55" s="3">
        <v>95.41</v>
      </c>
      <c r="I55" s="3">
        <v>23.48</v>
      </c>
      <c r="J55" s="3">
        <v>45.09</v>
      </c>
      <c r="K55" s="3">
        <v>84.78</v>
      </c>
      <c r="L55" s="1">
        <v>33</v>
      </c>
      <c r="M55" s="1">
        <v>24</v>
      </c>
      <c r="N55" s="1">
        <v>56</v>
      </c>
      <c r="O55" s="3">
        <v>26.389800000000001</v>
      </c>
      <c r="P55" s="1">
        <v>7</v>
      </c>
      <c r="Q55" s="1" t="s">
        <v>44</v>
      </c>
      <c r="R55" s="3" t="s">
        <v>44</v>
      </c>
      <c r="S55" s="21"/>
      <c r="T55" s="11" t="str">
        <f t="shared" si="0"/>
        <v>火曜日</v>
      </c>
      <c r="U55" s="24"/>
      <c r="V55" s="25">
        <f>IF(T55=曜日!A$1,ROW(),"")</f>
        <v>55</v>
      </c>
      <c r="W55" s="25" t="str">
        <f t="shared" si="2"/>
        <v/>
      </c>
      <c r="X55" s="25" t="str">
        <f>IF(T55=曜日!V$1,ROW(),"")</f>
        <v/>
      </c>
      <c r="Y55" s="25" t="str">
        <f t="shared" si="4"/>
        <v/>
      </c>
      <c r="Z55" t="str">
        <f>IF(MONTH(pipot!B55)=month!A$1,ROW(),"")</f>
        <v/>
      </c>
      <c r="AA55" t="str">
        <f>IF(A55=player!A$1,ROW(),"")</f>
        <v/>
      </c>
      <c r="AB55" t="str">
        <f>IF(A55=player!BI$1,ROW(),"")</f>
        <v/>
      </c>
      <c r="AC55" t="str">
        <f t="shared" si="1"/>
        <v/>
      </c>
    </row>
    <row r="56" spans="1:29">
      <c r="A56" s="1" t="s">
        <v>37</v>
      </c>
      <c r="B56" s="17">
        <v>44075</v>
      </c>
      <c r="C56" s="2">
        <v>7.03125E-2</v>
      </c>
      <c r="D56" s="3">
        <v>5259.3159800000003</v>
      </c>
      <c r="E56" s="3">
        <v>727.08653000000004</v>
      </c>
      <c r="F56" s="3">
        <v>7.1810999999999998</v>
      </c>
      <c r="G56" s="3">
        <v>136.58000000000001</v>
      </c>
      <c r="H56" s="3">
        <v>66.36</v>
      </c>
      <c r="I56" s="3">
        <v>19.5</v>
      </c>
      <c r="J56" s="3">
        <v>12.29</v>
      </c>
      <c r="K56" s="3">
        <v>38.43</v>
      </c>
      <c r="L56" s="1">
        <v>20</v>
      </c>
      <c r="M56" s="1">
        <v>19</v>
      </c>
      <c r="N56" s="1">
        <v>59</v>
      </c>
      <c r="O56" s="3">
        <v>27.426600000000001</v>
      </c>
      <c r="P56" s="1">
        <v>2</v>
      </c>
      <c r="Q56" s="1" t="s">
        <v>44</v>
      </c>
      <c r="R56" s="3" t="s">
        <v>44</v>
      </c>
      <c r="S56" s="21"/>
      <c r="T56" s="11" t="str">
        <f t="shared" si="0"/>
        <v>火曜日</v>
      </c>
      <c r="U56" s="24"/>
      <c r="V56" s="25">
        <f>IF(T56=曜日!A$1,ROW(),"")</f>
        <v>56</v>
      </c>
      <c r="W56" s="25" t="str">
        <f t="shared" si="2"/>
        <v/>
      </c>
      <c r="X56" s="25" t="str">
        <f>IF(T56=曜日!V$1,ROW(),"")</f>
        <v/>
      </c>
      <c r="Y56" s="25" t="str">
        <f t="shared" si="4"/>
        <v/>
      </c>
      <c r="Z56" t="str">
        <f>IF(MONTH(pipot!B56)=month!A$1,ROW(),"")</f>
        <v/>
      </c>
      <c r="AA56" t="str">
        <f>IF(A56=player!A$1,ROW(),"")</f>
        <v/>
      </c>
      <c r="AB56" t="str">
        <f>IF(A56=player!BI$1,ROW(),"")</f>
        <v/>
      </c>
      <c r="AC56" t="str">
        <f t="shared" si="1"/>
        <v/>
      </c>
    </row>
    <row r="57" spans="1:29">
      <c r="A57" s="1" t="s">
        <v>36</v>
      </c>
      <c r="B57" s="17">
        <v>44075</v>
      </c>
      <c r="C57" s="2">
        <v>7.03125E-2</v>
      </c>
      <c r="D57" s="3">
        <v>5141.1280699999998</v>
      </c>
      <c r="E57" s="3">
        <v>722.37384999999995</v>
      </c>
      <c r="F57" s="3">
        <v>7.1345599999999996</v>
      </c>
      <c r="G57" s="3">
        <v>195.13</v>
      </c>
      <c r="H57" s="3">
        <v>105.21</v>
      </c>
      <c r="I57" s="3">
        <v>26.34</v>
      </c>
      <c r="J57" s="3">
        <v>57.54</v>
      </c>
      <c r="K57" s="3">
        <v>6.04</v>
      </c>
      <c r="L57" s="1">
        <v>20</v>
      </c>
      <c r="M57" s="1">
        <v>19</v>
      </c>
      <c r="N57" s="1">
        <v>103</v>
      </c>
      <c r="O57" s="3">
        <v>24.406199999999998</v>
      </c>
      <c r="P57" s="1">
        <v>2</v>
      </c>
      <c r="Q57" s="1" t="s">
        <v>44</v>
      </c>
      <c r="R57" s="3" t="s">
        <v>44</v>
      </c>
      <c r="S57" s="21"/>
      <c r="T57" s="11" t="str">
        <f t="shared" si="0"/>
        <v>火曜日</v>
      </c>
      <c r="U57" s="24"/>
      <c r="V57" s="25">
        <f>IF(T57=曜日!A$1,ROW(),"")</f>
        <v>57</v>
      </c>
      <c r="W57" s="25" t="str">
        <f t="shared" si="2"/>
        <v/>
      </c>
      <c r="X57" s="25" t="str">
        <f>IF(T57=曜日!V$1,ROW(),"")</f>
        <v/>
      </c>
      <c r="Y57" s="25" t="str">
        <f t="shared" si="4"/>
        <v/>
      </c>
      <c r="Z57" t="str">
        <f>IF(MONTH(pipot!B57)=month!A$1,ROW(),"")</f>
        <v/>
      </c>
      <c r="AA57">
        <f>IF(A57=player!A$1,ROW(),"")</f>
        <v>57</v>
      </c>
      <c r="AB57" t="str">
        <f>IF(A57=player!BI$1,ROW(),"")</f>
        <v/>
      </c>
      <c r="AC57" t="str">
        <f t="shared" si="1"/>
        <v/>
      </c>
    </row>
    <row r="58" spans="1:29">
      <c r="A58" s="1" t="s">
        <v>45</v>
      </c>
      <c r="B58" s="17">
        <v>44075</v>
      </c>
      <c r="C58" s="2">
        <v>7.03125E-2</v>
      </c>
      <c r="D58" s="3">
        <v>5109.1518900000001</v>
      </c>
      <c r="E58" s="3">
        <v>704.92024000000004</v>
      </c>
      <c r="F58" s="3">
        <v>6.96218</v>
      </c>
      <c r="G58" s="3">
        <v>125.9</v>
      </c>
      <c r="H58" s="3">
        <v>60</v>
      </c>
      <c r="I58" s="3">
        <v>24.31</v>
      </c>
      <c r="J58" s="3">
        <v>37.32</v>
      </c>
      <c r="K58" s="3">
        <v>4.2699999999999996</v>
      </c>
      <c r="L58" s="1">
        <v>30</v>
      </c>
      <c r="M58" s="1">
        <v>17</v>
      </c>
      <c r="N58" s="1">
        <v>56</v>
      </c>
      <c r="O58" s="3">
        <v>24.575399999999998</v>
      </c>
      <c r="P58" s="1">
        <v>1</v>
      </c>
      <c r="Q58" s="1" t="s">
        <v>44</v>
      </c>
      <c r="R58" s="3" t="s">
        <v>44</v>
      </c>
      <c r="S58" s="21"/>
      <c r="T58" s="11" t="str">
        <f t="shared" si="0"/>
        <v>火曜日</v>
      </c>
      <c r="U58" s="24"/>
      <c r="V58" s="25">
        <f>IF(T58=曜日!A$1,ROW(),"")</f>
        <v>58</v>
      </c>
      <c r="W58" s="25" t="str">
        <f t="shared" si="2"/>
        <v/>
      </c>
      <c r="X58" s="25" t="str">
        <f>IF(T58=曜日!V$1,ROW(),"")</f>
        <v/>
      </c>
      <c r="Y58" s="25" t="str">
        <f t="shared" si="4"/>
        <v/>
      </c>
      <c r="Z58" t="str">
        <f>IF(MONTH(pipot!B58)=month!A$1,ROW(),"")</f>
        <v/>
      </c>
      <c r="AA58" t="str">
        <f>IF(A58=player!A$1,ROW(),"")</f>
        <v/>
      </c>
      <c r="AB58" t="str">
        <f>IF(A58=player!BI$1,ROW(),"")</f>
        <v/>
      </c>
      <c r="AC58" t="str">
        <f t="shared" si="1"/>
        <v/>
      </c>
    </row>
    <row r="59" spans="1:29">
      <c r="A59" s="1" t="s">
        <v>17</v>
      </c>
      <c r="B59" s="17">
        <v>44075</v>
      </c>
      <c r="C59" s="2">
        <v>7.03125E-2</v>
      </c>
      <c r="D59" s="3">
        <v>5087.7796200000003</v>
      </c>
      <c r="E59" s="3">
        <v>793.73006999999996</v>
      </c>
      <c r="F59" s="3">
        <v>7.8393100000000002</v>
      </c>
      <c r="G59" s="3">
        <v>202.92</v>
      </c>
      <c r="H59" s="3">
        <v>110.23</v>
      </c>
      <c r="I59" s="3">
        <v>66.95</v>
      </c>
      <c r="J59" s="3">
        <v>25.74</v>
      </c>
      <c r="K59" s="3">
        <v>0</v>
      </c>
      <c r="L59" s="1">
        <v>18</v>
      </c>
      <c r="M59" s="1">
        <v>10</v>
      </c>
      <c r="N59" s="1">
        <v>81</v>
      </c>
      <c r="O59" s="3">
        <v>22.775400000000001</v>
      </c>
      <c r="P59" s="1">
        <v>1</v>
      </c>
      <c r="Q59" s="1" t="s">
        <v>44</v>
      </c>
      <c r="R59" s="3" t="s">
        <v>44</v>
      </c>
      <c r="S59" s="21"/>
      <c r="T59" s="11" t="str">
        <f t="shared" si="0"/>
        <v>火曜日</v>
      </c>
      <c r="U59" s="24"/>
      <c r="V59" s="25">
        <f>IF(T59=曜日!A$1,ROW(),"")</f>
        <v>59</v>
      </c>
      <c r="W59" s="25" t="str">
        <f t="shared" si="2"/>
        <v/>
      </c>
      <c r="X59" s="25" t="str">
        <f>IF(T59=曜日!V$1,ROW(),"")</f>
        <v/>
      </c>
      <c r="Y59" s="25" t="str">
        <f t="shared" si="4"/>
        <v/>
      </c>
      <c r="Z59" t="str">
        <f>IF(MONTH(pipot!B59)=month!A$1,ROW(),"")</f>
        <v/>
      </c>
      <c r="AA59" t="str">
        <f>IF(A59=player!A$1,ROW(),"")</f>
        <v/>
      </c>
      <c r="AB59" t="str">
        <f>IF(A59=player!BI$1,ROW(),"")</f>
        <v/>
      </c>
      <c r="AC59" t="str">
        <f t="shared" si="1"/>
        <v/>
      </c>
    </row>
    <row r="60" spans="1:29">
      <c r="A60" s="1" t="s">
        <v>24</v>
      </c>
      <c r="B60" s="17">
        <v>44075</v>
      </c>
      <c r="C60" s="2">
        <v>7.03125E-2</v>
      </c>
      <c r="D60" s="3">
        <v>5069.7979500000001</v>
      </c>
      <c r="E60" s="3">
        <v>626.43688999999995</v>
      </c>
      <c r="F60" s="3">
        <v>6.18703</v>
      </c>
      <c r="G60" s="3">
        <v>215.76</v>
      </c>
      <c r="H60" s="3">
        <v>133.72</v>
      </c>
      <c r="I60" s="3">
        <v>24.47</v>
      </c>
      <c r="J60" s="3">
        <v>30.12</v>
      </c>
      <c r="K60" s="3">
        <v>27.45</v>
      </c>
      <c r="L60" s="1">
        <v>9</v>
      </c>
      <c r="M60" s="1">
        <v>35</v>
      </c>
      <c r="N60" s="1">
        <v>83</v>
      </c>
      <c r="O60" s="3">
        <v>26.2926</v>
      </c>
      <c r="P60" s="1">
        <v>3</v>
      </c>
      <c r="Q60" s="1" t="s">
        <v>44</v>
      </c>
      <c r="R60" s="3" t="s">
        <v>44</v>
      </c>
      <c r="S60" s="21"/>
      <c r="T60" s="11" t="str">
        <f t="shared" si="0"/>
        <v>火曜日</v>
      </c>
      <c r="U60" s="24"/>
      <c r="V60" s="25">
        <f>IF(T60=曜日!A$1,ROW(),"")</f>
        <v>60</v>
      </c>
      <c r="W60" s="25" t="str">
        <f t="shared" si="2"/>
        <v/>
      </c>
      <c r="X60" s="25" t="str">
        <f>IF(T60=曜日!V$1,ROW(),"")</f>
        <v/>
      </c>
      <c r="Y60" s="25" t="str">
        <f t="shared" si="4"/>
        <v/>
      </c>
      <c r="Z60" t="str">
        <f>IF(MONTH(pipot!B60)=month!A$1,ROW(),"")</f>
        <v/>
      </c>
      <c r="AA60" t="str">
        <f>IF(A60=player!A$1,ROW(),"")</f>
        <v/>
      </c>
      <c r="AB60" t="str">
        <f>IF(A60=player!BI$1,ROW(),"")</f>
        <v/>
      </c>
      <c r="AC60" t="str">
        <f t="shared" si="1"/>
        <v/>
      </c>
    </row>
    <row r="61" spans="1:29">
      <c r="A61" s="1" t="s">
        <v>18</v>
      </c>
      <c r="B61" s="17">
        <v>44075</v>
      </c>
      <c r="C61" s="2">
        <v>7.03125E-2</v>
      </c>
      <c r="D61" s="3">
        <v>5068.9429200000004</v>
      </c>
      <c r="E61" s="3">
        <v>728.54732999999999</v>
      </c>
      <c r="F61" s="3">
        <v>7.1955299999999998</v>
      </c>
      <c r="G61" s="3">
        <v>201.13</v>
      </c>
      <c r="H61" s="3">
        <v>107.35</v>
      </c>
      <c r="I61" s="3">
        <v>33.64</v>
      </c>
      <c r="J61" s="3">
        <v>33.909999999999997</v>
      </c>
      <c r="K61" s="3">
        <v>26.23</v>
      </c>
      <c r="L61" s="1">
        <v>31</v>
      </c>
      <c r="M61" s="1">
        <v>7</v>
      </c>
      <c r="N61" s="1">
        <v>102</v>
      </c>
      <c r="O61" s="3">
        <v>25.439399999999999</v>
      </c>
      <c r="P61" s="1">
        <v>3</v>
      </c>
      <c r="Q61" s="1" t="s">
        <v>44</v>
      </c>
      <c r="R61" s="3" t="s">
        <v>44</v>
      </c>
      <c r="S61" s="21"/>
      <c r="T61" s="11" t="str">
        <f t="shared" si="0"/>
        <v>火曜日</v>
      </c>
      <c r="U61" s="24"/>
      <c r="V61" s="25">
        <f>IF(T61=曜日!A$1,ROW(),"")</f>
        <v>61</v>
      </c>
      <c r="W61" s="25" t="str">
        <f t="shared" si="2"/>
        <v/>
      </c>
      <c r="X61" s="25" t="str">
        <f>IF(T61=曜日!V$1,ROW(),"")</f>
        <v/>
      </c>
      <c r="Y61" s="25" t="str">
        <f t="shared" si="4"/>
        <v/>
      </c>
      <c r="Z61" t="str">
        <f>IF(MONTH(pipot!B61)=month!A$1,ROW(),"")</f>
        <v/>
      </c>
      <c r="AA61" t="str">
        <f>IF(A61=player!A$1,ROW(),"")</f>
        <v/>
      </c>
      <c r="AB61" t="str">
        <f>IF(A61=player!BI$1,ROW(),"")</f>
        <v/>
      </c>
      <c r="AC61" t="str">
        <f t="shared" si="1"/>
        <v/>
      </c>
    </row>
    <row r="62" spans="1:29">
      <c r="A62" s="1" t="s">
        <v>25</v>
      </c>
      <c r="B62" s="17">
        <v>44075</v>
      </c>
      <c r="C62" s="2">
        <v>7.03125E-2</v>
      </c>
      <c r="D62" s="3">
        <v>5054.6258600000001</v>
      </c>
      <c r="E62" s="3">
        <v>559.91075000000001</v>
      </c>
      <c r="F62" s="3">
        <v>5.5299800000000001</v>
      </c>
      <c r="G62" s="3">
        <v>180.34</v>
      </c>
      <c r="H62" s="3">
        <v>87.08</v>
      </c>
      <c r="I62" s="3">
        <v>28.79</v>
      </c>
      <c r="J62" s="3">
        <v>33.340000000000003</v>
      </c>
      <c r="K62" s="3">
        <v>31.13</v>
      </c>
      <c r="L62" s="1">
        <v>14</v>
      </c>
      <c r="M62" s="1">
        <v>16</v>
      </c>
      <c r="N62" s="1">
        <v>35</v>
      </c>
      <c r="O62" s="3">
        <v>26.101800000000001</v>
      </c>
      <c r="P62" s="1">
        <v>4</v>
      </c>
      <c r="Q62" s="1" t="s">
        <v>44</v>
      </c>
      <c r="R62" s="3" t="s">
        <v>44</v>
      </c>
      <c r="S62" s="21"/>
      <c r="T62" s="11" t="str">
        <f t="shared" si="0"/>
        <v>火曜日</v>
      </c>
      <c r="U62" s="24"/>
      <c r="V62" s="25">
        <f>IF(T62=曜日!A$1,ROW(),"")</f>
        <v>62</v>
      </c>
      <c r="W62" s="25" t="str">
        <f t="shared" si="2"/>
        <v/>
      </c>
      <c r="X62" s="25" t="str">
        <f>IF(T62=曜日!V$1,ROW(),"")</f>
        <v/>
      </c>
      <c r="Y62" s="25" t="str">
        <f t="shared" si="4"/>
        <v/>
      </c>
      <c r="Z62" t="str">
        <f>IF(MONTH(pipot!B62)=month!A$1,ROW(),"")</f>
        <v/>
      </c>
      <c r="AA62" t="str">
        <f>IF(A62=player!A$1,ROW(),"")</f>
        <v/>
      </c>
      <c r="AB62" t="str">
        <f>IF(A62=player!BI$1,ROW(),"")</f>
        <v/>
      </c>
      <c r="AC62" t="str">
        <f t="shared" si="1"/>
        <v/>
      </c>
    </row>
    <row r="63" spans="1:29">
      <c r="A63" s="1" t="s">
        <v>15</v>
      </c>
      <c r="B63" s="17">
        <v>44075</v>
      </c>
      <c r="C63" s="2">
        <v>7.03125E-2</v>
      </c>
      <c r="D63" s="3">
        <v>5053.6515600000002</v>
      </c>
      <c r="E63" s="3">
        <v>750.08432000000005</v>
      </c>
      <c r="F63" s="3">
        <v>7.4082400000000002</v>
      </c>
      <c r="G63" s="3">
        <v>180.72</v>
      </c>
      <c r="H63" s="3">
        <v>98.42</v>
      </c>
      <c r="I63" s="3">
        <v>15.74</v>
      </c>
      <c r="J63" s="3">
        <v>39.04</v>
      </c>
      <c r="K63" s="3">
        <v>27.52</v>
      </c>
      <c r="L63" s="1">
        <v>11</v>
      </c>
      <c r="M63" s="1">
        <v>29</v>
      </c>
      <c r="N63" s="1">
        <v>30</v>
      </c>
      <c r="O63" s="3">
        <v>24.784199999999998</v>
      </c>
      <c r="P63" s="1">
        <v>3</v>
      </c>
      <c r="Q63" s="1" t="s">
        <v>44</v>
      </c>
      <c r="R63" s="3" t="s">
        <v>44</v>
      </c>
      <c r="S63" s="21"/>
      <c r="T63" s="11" t="str">
        <f t="shared" si="0"/>
        <v>火曜日</v>
      </c>
      <c r="U63" s="24"/>
      <c r="V63" s="25">
        <f>IF(T63=曜日!A$1,ROW(),"")</f>
        <v>63</v>
      </c>
      <c r="W63" s="25" t="str">
        <f t="shared" si="2"/>
        <v/>
      </c>
      <c r="X63" s="25" t="str">
        <f>IF(T63=曜日!V$1,ROW(),"")</f>
        <v/>
      </c>
      <c r="Y63" s="25" t="str">
        <f t="shared" si="4"/>
        <v/>
      </c>
      <c r="Z63" t="str">
        <f>IF(MONTH(pipot!B63)=month!A$1,ROW(),"")</f>
        <v/>
      </c>
      <c r="AA63" t="str">
        <f>IF(A63=player!A$1,ROW(),"")</f>
        <v/>
      </c>
      <c r="AB63" t="str">
        <f>IF(A63=player!BI$1,ROW(),"")</f>
        <v/>
      </c>
      <c r="AC63" t="str">
        <f t="shared" si="1"/>
        <v/>
      </c>
    </row>
    <row r="64" spans="1:29">
      <c r="A64" s="1" t="s">
        <v>16</v>
      </c>
      <c r="B64" s="17">
        <v>44075</v>
      </c>
      <c r="C64" s="2">
        <v>7.03125E-2</v>
      </c>
      <c r="D64" s="3">
        <v>5030.5889200000001</v>
      </c>
      <c r="E64" s="3">
        <v>713.29759000000001</v>
      </c>
      <c r="F64" s="3">
        <v>7.0449099999999998</v>
      </c>
      <c r="G64" s="3">
        <v>182.5</v>
      </c>
      <c r="H64" s="3">
        <v>58.55</v>
      </c>
      <c r="I64" s="3">
        <v>28.04</v>
      </c>
      <c r="J64" s="3">
        <v>95.91</v>
      </c>
      <c r="K64" s="3">
        <v>0</v>
      </c>
      <c r="L64" s="1">
        <v>15</v>
      </c>
      <c r="M64" s="1">
        <v>24</v>
      </c>
      <c r="N64" s="1">
        <v>59</v>
      </c>
      <c r="O64" s="3">
        <v>23.776199999999999</v>
      </c>
      <c r="P64" s="1">
        <v>2</v>
      </c>
      <c r="Q64" s="1" t="s">
        <v>44</v>
      </c>
      <c r="R64" s="3" t="s">
        <v>44</v>
      </c>
      <c r="S64" s="21"/>
      <c r="T64" s="11" t="str">
        <f t="shared" ref="T64:T123" si="6">IF(B64&lt;&gt;"",TEXT(B64,"aaaa"),"")</f>
        <v>火曜日</v>
      </c>
      <c r="U64" s="24"/>
      <c r="V64" s="25">
        <f>IF(T64=曜日!A$1,ROW(),"")</f>
        <v>64</v>
      </c>
      <c r="W64" s="25" t="str">
        <f t="shared" si="2"/>
        <v/>
      </c>
      <c r="X64" s="25" t="str">
        <f>IF(T64=曜日!V$1,ROW(),"")</f>
        <v/>
      </c>
      <c r="Y64" s="25" t="str">
        <f t="shared" si="4"/>
        <v/>
      </c>
      <c r="Z64" t="str">
        <f>IF(MONTH(pipot!B64)=month!A$1,ROW(),"")</f>
        <v/>
      </c>
      <c r="AA64" t="str">
        <f>IF(A64=player!A$1,ROW(),"")</f>
        <v/>
      </c>
      <c r="AB64" t="str">
        <f>IF(A64=player!BI$1,ROW(),"")</f>
        <v/>
      </c>
      <c r="AC64" t="str">
        <f t="shared" si="1"/>
        <v/>
      </c>
    </row>
    <row r="65" spans="1:29">
      <c r="A65" s="1" t="s">
        <v>19</v>
      </c>
      <c r="B65" s="17">
        <v>44075</v>
      </c>
      <c r="C65" s="2">
        <v>7.03125E-2</v>
      </c>
      <c r="D65" s="3">
        <v>4966.1577500000003</v>
      </c>
      <c r="E65" s="3">
        <v>668.31782999999996</v>
      </c>
      <c r="F65" s="3">
        <v>6.60067</v>
      </c>
      <c r="G65" s="3">
        <v>272.48</v>
      </c>
      <c r="H65" s="3">
        <v>156.01</v>
      </c>
      <c r="I65" s="3">
        <v>46.84</v>
      </c>
      <c r="J65" s="3">
        <v>31.86</v>
      </c>
      <c r="K65" s="3">
        <v>37.770000000000003</v>
      </c>
      <c r="L65" s="1">
        <v>22</v>
      </c>
      <c r="M65" s="1">
        <v>15</v>
      </c>
      <c r="N65" s="1">
        <v>88</v>
      </c>
      <c r="O65" s="3">
        <v>26.857800000000001</v>
      </c>
      <c r="P65" s="1">
        <v>3</v>
      </c>
      <c r="Q65" s="1" t="s">
        <v>44</v>
      </c>
      <c r="R65" s="3" t="s">
        <v>44</v>
      </c>
      <c r="S65" s="21"/>
      <c r="T65" s="11" t="str">
        <f t="shared" si="6"/>
        <v>火曜日</v>
      </c>
      <c r="U65" s="24"/>
      <c r="V65" s="25">
        <f>IF(T65=曜日!A$1,ROW(),"")</f>
        <v>65</v>
      </c>
      <c r="W65" s="25" t="str">
        <f t="shared" ref="W65:W123" si="7">IF(AND(V65&lt;&gt;"",AC65&lt;&gt;""),ROW(),"")</f>
        <v/>
      </c>
      <c r="X65" s="25" t="str">
        <f>IF(T65=曜日!V$1,ROW(),"")</f>
        <v/>
      </c>
      <c r="Y65" s="25" t="str">
        <f t="shared" si="4"/>
        <v/>
      </c>
      <c r="Z65" t="str">
        <f>IF(MONTH(pipot!B65)=month!A$1,ROW(),"")</f>
        <v/>
      </c>
      <c r="AA65" t="str">
        <f>IF(A65=player!A$1,ROW(),"")</f>
        <v/>
      </c>
      <c r="AB65" t="str">
        <f>IF(A65=player!BI$1,ROW(),"")</f>
        <v/>
      </c>
      <c r="AC65" t="str">
        <f t="shared" si="1"/>
        <v/>
      </c>
    </row>
    <row r="66" spans="1:29">
      <c r="A66" s="1" t="s">
        <v>29</v>
      </c>
      <c r="B66" s="17">
        <v>44075</v>
      </c>
      <c r="C66" s="2">
        <v>7.03125E-2</v>
      </c>
      <c r="D66" s="3">
        <v>4719.5680199999997</v>
      </c>
      <c r="E66" s="3">
        <v>573.84257000000002</v>
      </c>
      <c r="F66" s="3">
        <v>5.6675800000000001</v>
      </c>
      <c r="G66" s="3">
        <v>183.29</v>
      </c>
      <c r="H66" s="3">
        <v>78.41</v>
      </c>
      <c r="I66" s="3">
        <v>31.77</v>
      </c>
      <c r="J66" s="3">
        <v>38</v>
      </c>
      <c r="K66" s="3">
        <v>35.11</v>
      </c>
      <c r="L66" s="1">
        <v>9</v>
      </c>
      <c r="M66" s="1">
        <v>24</v>
      </c>
      <c r="N66" s="1">
        <v>56</v>
      </c>
      <c r="O66" s="3">
        <v>26.029800000000002</v>
      </c>
      <c r="P66" s="1">
        <v>3</v>
      </c>
      <c r="Q66" s="1" t="s">
        <v>44</v>
      </c>
      <c r="R66" s="3" t="s">
        <v>44</v>
      </c>
      <c r="S66" s="21"/>
      <c r="T66" s="11" t="str">
        <f t="shared" si="6"/>
        <v>火曜日</v>
      </c>
      <c r="U66" s="24"/>
      <c r="V66" s="25">
        <f>IF(T66=曜日!A$1,ROW(),"")</f>
        <v>66</v>
      </c>
      <c r="W66" s="25" t="str">
        <f t="shared" si="7"/>
        <v/>
      </c>
      <c r="X66" s="25" t="str">
        <f>IF(T66=曜日!V$1,ROW(),"")</f>
        <v/>
      </c>
      <c r="Y66" s="25" t="str">
        <f t="shared" si="4"/>
        <v/>
      </c>
      <c r="Z66" t="str">
        <f>IF(MONTH(pipot!B66)=month!A$1,ROW(),"")</f>
        <v/>
      </c>
      <c r="AA66" t="str">
        <f>IF(A66=player!A$1,ROW(),"")</f>
        <v/>
      </c>
      <c r="AB66" t="str">
        <f>IF(A66=player!BI$1,ROW(),"")</f>
        <v/>
      </c>
      <c r="AC66" t="str">
        <f t="shared" ref="AC66:AC129" si="8">IF(A66="Average",ROW(),"")</f>
        <v/>
      </c>
    </row>
    <row r="67" spans="1:29">
      <c r="A67" s="1" t="s">
        <v>22</v>
      </c>
      <c r="B67" s="17">
        <v>44075</v>
      </c>
      <c r="C67" s="2">
        <v>7.03125E-2</v>
      </c>
      <c r="D67" s="3">
        <v>4710.1610799999999</v>
      </c>
      <c r="E67" s="3">
        <v>578.03895</v>
      </c>
      <c r="F67" s="3">
        <v>5.7090300000000003</v>
      </c>
      <c r="G67" s="3">
        <v>128.6</v>
      </c>
      <c r="H67" s="3">
        <v>63.4</v>
      </c>
      <c r="I67" s="3">
        <v>22.46</v>
      </c>
      <c r="J67" s="3">
        <v>15.62</v>
      </c>
      <c r="K67" s="3">
        <v>27.12</v>
      </c>
      <c r="L67" s="1">
        <v>16</v>
      </c>
      <c r="M67" s="1">
        <v>16</v>
      </c>
      <c r="N67" s="1">
        <v>99</v>
      </c>
      <c r="O67" s="3">
        <v>26.065799999999999</v>
      </c>
      <c r="P67" s="1">
        <v>3</v>
      </c>
      <c r="Q67" s="1" t="s">
        <v>44</v>
      </c>
      <c r="R67" s="3" t="s">
        <v>44</v>
      </c>
      <c r="S67" s="21"/>
      <c r="T67" s="11" t="str">
        <f t="shared" si="6"/>
        <v>火曜日</v>
      </c>
      <c r="U67" s="24"/>
      <c r="V67" s="25">
        <f>IF(T67=曜日!A$1,ROW(),"")</f>
        <v>67</v>
      </c>
      <c r="W67" s="25" t="str">
        <f t="shared" si="7"/>
        <v/>
      </c>
      <c r="X67" s="25" t="str">
        <f>IF(T67=曜日!V$1,ROW(),"")</f>
        <v/>
      </c>
      <c r="Y67" s="25" t="str">
        <f t="shared" si="4"/>
        <v/>
      </c>
      <c r="Z67" t="str">
        <f>IF(MONTH(pipot!B67)=month!A$1,ROW(),"")</f>
        <v/>
      </c>
      <c r="AA67" t="str">
        <f>IF(A67=player!A$1,ROW(),"")</f>
        <v/>
      </c>
      <c r="AB67" t="str">
        <f>IF(A67=player!BI$1,ROW(),"")</f>
        <v/>
      </c>
      <c r="AC67" t="str">
        <f t="shared" si="8"/>
        <v/>
      </c>
    </row>
    <row r="68" spans="1:29">
      <c r="A68" s="1" t="s">
        <v>23</v>
      </c>
      <c r="B68" s="17">
        <v>44075</v>
      </c>
      <c r="C68" s="2">
        <v>7.03125E-2</v>
      </c>
      <c r="D68" s="3">
        <v>4586.1665499999999</v>
      </c>
      <c r="E68" s="3">
        <v>628.59442000000001</v>
      </c>
      <c r="F68" s="3">
        <v>6.2083399999999997</v>
      </c>
      <c r="G68" s="3">
        <v>147.81</v>
      </c>
      <c r="H68" s="3">
        <v>69.3</v>
      </c>
      <c r="I68" s="3">
        <v>33.71</v>
      </c>
      <c r="J68" s="3">
        <v>41.3</v>
      </c>
      <c r="K68" s="3">
        <v>3.5</v>
      </c>
      <c r="L68" s="1">
        <v>16</v>
      </c>
      <c r="M68" s="1">
        <v>28</v>
      </c>
      <c r="N68" s="1">
        <v>53</v>
      </c>
      <c r="O68" s="3">
        <v>24.478200000000001</v>
      </c>
      <c r="P68" s="1">
        <v>1</v>
      </c>
      <c r="Q68" s="1" t="s">
        <v>44</v>
      </c>
      <c r="R68" s="3" t="s">
        <v>44</v>
      </c>
      <c r="S68" s="21"/>
      <c r="T68" s="11" t="str">
        <f t="shared" si="6"/>
        <v>火曜日</v>
      </c>
      <c r="U68" s="24"/>
      <c r="V68" s="25">
        <f>IF(T68=曜日!A$1,ROW(),"")</f>
        <v>68</v>
      </c>
      <c r="W68" s="25" t="str">
        <f t="shared" si="7"/>
        <v/>
      </c>
      <c r="X68" s="25" t="str">
        <f>IF(T68=曜日!V$1,ROW(),"")</f>
        <v/>
      </c>
      <c r="Y68" s="25" t="str">
        <f t="shared" si="4"/>
        <v/>
      </c>
      <c r="Z68" t="str">
        <f>IF(MONTH(pipot!B68)=month!A$1,ROW(),"")</f>
        <v/>
      </c>
      <c r="AA68" t="str">
        <f>IF(A68=player!A$1,ROW(),"")</f>
        <v/>
      </c>
      <c r="AB68" t="str">
        <f>IF(A68=player!BI$1,ROW(),"")</f>
        <v/>
      </c>
      <c r="AC68" t="str">
        <f t="shared" si="8"/>
        <v/>
      </c>
    </row>
    <row r="69" spans="1:29">
      <c r="A69" s="1" t="s">
        <v>30</v>
      </c>
      <c r="B69" s="17">
        <v>44075</v>
      </c>
      <c r="C69" s="2">
        <v>7.03125E-2</v>
      </c>
      <c r="D69" s="3">
        <v>4575.1672399999998</v>
      </c>
      <c r="E69" s="3">
        <v>560.54057999999998</v>
      </c>
      <c r="F69" s="3">
        <v>5.5362</v>
      </c>
      <c r="G69" s="3">
        <v>196.67</v>
      </c>
      <c r="H69" s="3">
        <v>114</v>
      </c>
      <c r="I69" s="3">
        <v>35.14</v>
      </c>
      <c r="J69" s="3">
        <v>39.35</v>
      </c>
      <c r="K69" s="3">
        <v>8.18</v>
      </c>
      <c r="L69" s="1">
        <v>18</v>
      </c>
      <c r="M69" s="1">
        <v>18</v>
      </c>
      <c r="N69" s="1">
        <v>37</v>
      </c>
      <c r="O69" s="3">
        <v>24.4998</v>
      </c>
      <c r="P69" s="1">
        <v>2</v>
      </c>
      <c r="Q69" s="1" t="s">
        <v>44</v>
      </c>
      <c r="R69" s="3" t="s">
        <v>44</v>
      </c>
      <c r="S69" s="21"/>
      <c r="T69" s="11" t="str">
        <f t="shared" si="6"/>
        <v>火曜日</v>
      </c>
      <c r="U69" s="24"/>
      <c r="V69" s="25">
        <f>IF(T69=曜日!A$1,ROW(),"")</f>
        <v>69</v>
      </c>
      <c r="W69" s="25" t="str">
        <f t="shared" si="7"/>
        <v/>
      </c>
      <c r="X69" s="25" t="str">
        <f>IF(T69=曜日!V$1,ROW(),"")</f>
        <v/>
      </c>
      <c r="Y69" s="25" t="str">
        <f t="shared" si="4"/>
        <v/>
      </c>
      <c r="Z69" t="str">
        <f>IF(MONTH(pipot!B69)=month!A$1,ROW(),"")</f>
        <v/>
      </c>
      <c r="AA69" t="str">
        <f>IF(A69=player!A$1,ROW(),"")</f>
        <v/>
      </c>
      <c r="AB69" t="str">
        <f>IF(A69=player!BI$1,ROW(),"")</f>
        <v/>
      </c>
      <c r="AC69" t="str">
        <f t="shared" si="8"/>
        <v/>
      </c>
    </row>
    <row r="70" spans="1:29">
      <c r="A70" s="1" t="s">
        <v>20</v>
      </c>
      <c r="B70" s="17">
        <v>44075</v>
      </c>
      <c r="C70" s="2">
        <v>7.03125E-2</v>
      </c>
      <c r="D70" s="3">
        <v>4546.91885</v>
      </c>
      <c r="E70" s="3">
        <v>569.51526999999999</v>
      </c>
      <c r="F70" s="3">
        <v>5.6248399999999998</v>
      </c>
      <c r="G70" s="3">
        <v>165.66</v>
      </c>
      <c r="H70" s="3">
        <v>79.12</v>
      </c>
      <c r="I70" s="3">
        <v>38.32</v>
      </c>
      <c r="J70" s="3">
        <v>32.28</v>
      </c>
      <c r="K70" s="3">
        <v>15.94</v>
      </c>
      <c r="L70" s="1">
        <v>28</v>
      </c>
      <c r="M70" s="1">
        <v>14</v>
      </c>
      <c r="N70" s="1">
        <v>62</v>
      </c>
      <c r="O70" s="3">
        <v>26.051400000000001</v>
      </c>
      <c r="P70" s="1">
        <v>2</v>
      </c>
      <c r="Q70" s="1" t="s">
        <v>44</v>
      </c>
      <c r="R70" s="3" t="s">
        <v>44</v>
      </c>
      <c r="S70" s="21"/>
      <c r="T70" s="11" t="str">
        <f t="shared" si="6"/>
        <v>火曜日</v>
      </c>
      <c r="U70" s="24"/>
      <c r="V70" s="25">
        <f>IF(T70=曜日!A$1,ROW(),"")</f>
        <v>70</v>
      </c>
      <c r="W70" s="25" t="str">
        <f t="shared" si="7"/>
        <v/>
      </c>
      <c r="X70" s="25" t="str">
        <f>IF(T70=曜日!V$1,ROW(),"")</f>
        <v/>
      </c>
      <c r="Y70" s="25" t="str">
        <f t="shared" si="4"/>
        <v/>
      </c>
      <c r="Z70" t="str">
        <f>IF(MONTH(pipot!B70)=month!A$1,ROW(),"")</f>
        <v/>
      </c>
      <c r="AA70" t="str">
        <f>IF(A70=player!A$1,ROW(),"")</f>
        <v/>
      </c>
      <c r="AB70" t="str">
        <f>IF(A70=player!BI$1,ROW(),"")</f>
        <v/>
      </c>
      <c r="AC70" t="str">
        <f t="shared" si="8"/>
        <v/>
      </c>
    </row>
    <row r="71" spans="1:29">
      <c r="A71" s="1" t="s">
        <v>54</v>
      </c>
      <c r="B71" s="17">
        <v>44075</v>
      </c>
      <c r="C71" s="2">
        <v>7.03125E-2</v>
      </c>
      <c r="D71" s="3">
        <v>4490.2391799999996</v>
      </c>
      <c r="E71" s="3">
        <v>631.26045999999997</v>
      </c>
      <c r="F71" s="3">
        <v>6.2346700000000004</v>
      </c>
      <c r="G71" s="3">
        <v>142.84</v>
      </c>
      <c r="H71" s="3">
        <v>18.239999999999998</v>
      </c>
      <c r="I71" s="3">
        <v>26.76</v>
      </c>
      <c r="J71" s="3">
        <v>45.86</v>
      </c>
      <c r="K71" s="3">
        <v>51.98</v>
      </c>
      <c r="L71" s="1">
        <v>28</v>
      </c>
      <c r="M71" s="1">
        <v>22</v>
      </c>
      <c r="N71" s="1">
        <v>79</v>
      </c>
      <c r="O71" s="3">
        <v>25.828199999999999</v>
      </c>
      <c r="P71" s="1">
        <v>5</v>
      </c>
      <c r="Q71" s="1" t="s">
        <v>44</v>
      </c>
      <c r="R71" s="3" t="s">
        <v>44</v>
      </c>
      <c r="S71" s="21"/>
      <c r="T71" s="11" t="str">
        <f t="shared" si="6"/>
        <v>火曜日</v>
      </c>
      <c r="U71" s="24"/>
      <c r="V71" s="25">
        <f>IF(T71=曜日!A$1,ROW(),"")</f>
        <v>71</v>
      </c>
      <c r="W71" s="25" t="str">
        <f t="shared" si="7"/>
        <v/>
      </c>
      <c r="X71" s="25" t="str">
        <f>IF(T71=曜日!V$1,ROW(),"")</f>
        <v/>
      </c>
      <c r="Y71" s="25" t="str">
        <f t="shared" si="4"/>
        <v/>
      </c>
      <c r="Z71" t="str">
        <f>IF(MONTH(pipot!B71)=month!A$1,ROW(),"")</f>
        <v/>
      </c>
      <c r="AA71" t="str">
        <f>IF(A71=player!A$1,ROW(),"")</f>
        <v/>
      </c>
      <c r="AB71" t="str">
        <f>IF(A71=player!BI$1,ROW(),"")</f>
        <v/>
      </c>
      <c r="AC71" t="str">
        <f t="shared" si="8"/>
        <v/>
      </c>
    </row>
    <row r="72" spans="1:29">
      <c r="A72" s="1" t="s">
        <v>33</v>
      </c>
      <c r="B72" s="17">
        <v>44075</v>
      </c>
      <c r="C72" s="2">
        <v>7.03125E-2</v>
      </c>
      <c r="D72" s="3">
        <v>4458.7235899999996</v>
      </c>
      <c r="E72" s="3">
        <v>731.5548</v>
      </c>
      <c r="F72" s="3">
        <v>7.2252299999999998</v>
      </c>
      <c r="G72" s="3">
        <v>115.6</v>
      </c>
      <c r="H72" s="3">
        <v>51.24</v>
      </c>
      <c r="I72" s="3">
        <v>20.28</v>
      </c>
      <c r="J72" s="3">
        <v>39.25</v>
      </c>
      <c r="K72" s="3">
        <v>4.83</v>
      </c>
      <c r="L72" s="1">
        <v>32</v>
      </c>
      <c r="M72" s="1">
        <v>16</v>
      </c>
      <c r="N72" s="1">
        <v>73</v>
      </c>
      <c r="O72" s="3">
        <v>24.751799999999999</v>
      </c>
      <c r="P72" s="1">
        <v>1</v>
      </c>
      <c r="Q72" s="1" t="s">
        <v>44</v>
      </c>
      <c r="R72" s="3" t="s">
        <v>44</v>
      </c>
      <c r="S72" s="21"/>
      <c r="T72" s="11" t="str">
        <f t="shared" si="6"/>
        <v>火曜日</v>
      </c>
      <c r="U72" s="24"/>
      <c r="V72" s="25">
        <f>IF(T72=曜日!A$1,ROW(),"")</f>
        <v>72</v>
      </c>
      <c r="W72" s="25" t="str">
        <f t="shared" si="7"/>
        <v/>
      </c>
      <c r="X72" s="25" t="str">
        <f>IF(T72=曜日!V$1,ROW(),"")</f>
        <v/>
      </c>
      <c r="Y72" s="25" t="str">
        <f t="shared" si="4"/>
        <v/>
      </c>
      <c r="Z72" t="str">
        <f>IF(MONTH(pipot!B72)=month!A$1,ROW(),"")</f>
        <v/>
      </c>
      <c r="AA72" t="str">
        <f>IF(A72=player!A$1,ROW(),"")</f>
        <v/>
      </c>
      <c r="AB72" t="str">
        <f>IF(A72=player!BI$1,ROW(),"")</f>
        <v/>
      </c>
      <c r="AC72" t="str">
        <f t="shared" si="8"/>
        <v/>
      </c>
    </row>
    <row r="73" spans="1:29">
      <c r="A73" s="1" t="s">
        <v>34</v>
      </c>
      <c r="B73" s="17">
        <v>44075</v>
      </c>
      <c r="C73" s="2">
        <v>7.03125E-2</v>
      </c>
      <c r="D73" s="3">
        <v>4438.97685</v>
      </c>
      <c r="E73" s="3">
        <v>581.62206000000003</v>
      </c>
      <c r="F73" s="3">
        <v>5.7444199999999999</v>
      </c>
      <c r="G73" s="3">
        <v>130.22999999999999</v>
      </c>
      <c r="H73" s="3">
        <v>54.27</v>
      </c>
      <c r="I73" s="3">
        <v>23.92</v>
      </c>
      <c r="J73" s="3">
        <v>15.79</v>
      </c>
      <c r="K73" s="3">
        <v>36.25</v>
      </c>
      <c r="L73" s="1">
        <v>23</v>
      </c>
      <c r="M73" s="1">
        <v>16</v>
      </c>
      <c r="N73" s="1">
        <v>51</v>
      </c>
      <c r="O73" s="3">
        <v>27.890999999999998</v>
      </c>
      <c r="P73" s="1">
        <v>2</v>
      </c>
      <c r="Q73" s="1" t="s">
        <v>44</v>
      </c>
      <c r="R73" s="3" t="s">
        <v>44</v>
      </c>
      <c r="S73" s="21"/>
      <c r="T73" s="11" t="str">
        <f t="shared" si="6"/>
        <v>火曜日</v>
      </c>
      <c r="U73" s="24"/>
      <c r="V73" s="25">
        <f>IF(T73=曜日!A$1,ROW(),"")</f>
        <v>73</v>
      </c>
      <c r="W73" s="25" t="str">
        <f t="shared" si="7"/>
        <v/>
      </c>
      <c r="X73" s="25" t="str">
        <f>IF(T73=曜日!V$1,ROW(),"")</f>
        <v/>
      </c>
      <c r="Y73" s="25" t="str">
        <f t="shared" si="4"/>
        <v/>
      </c>
      <c r="Z73" t="str">
        <f>IF(MONTH(pipot!B73)=month!A$1,ROW(),"")</f>
        <v/>
      </c>
      <c r="AA73" t="str">
        <f>IF(A73=player!A$1,ROW(),"")</f>
        <v/>
      </c>
      <c r="AB73" t="str">
        <f>IF(A73=player!BI$1,ROW(),"")</f>
        <v/>
      </c>
      <c r="AC73" t="str">
        <f t="shared" si="8"/>
        <v/>
      </c>
    </row>
    <row r="74" spans="1:29">
      <c r="A74" s="1" t="s">
        <v>21</v>
      </c>
      <c r="B74" s="17">
        <v>44075</v>
      </c>
      <c r="C74" s="2">
        <v>7.03125E-2</v>
      </c>
      <c r="D74" s="3">
        <v>4423.2699499999999</v>
      </c>
      <c r="E74" s="3">
        <v>606.08753000000002</v>
      </c>
      <c r="F74" s="3">
        <v>5.9860499999999996</v>
      </c>
      <c r="G74" s="3">
        <v>140.16999999999999</v>
      </c>
      <c r="H74" s="3">
        <v>60.93</v>
      </c>
      <c r="I74" s="3">
        <v>23.6</v>
      </c>
      <c r="J74" s="3">
        <v>55.64</v>
      </c>
      <c r="K74" s="3">
        <v>0</v>
      </c>
      <c r="L74" s="1">
        <v>38</v>
      </c>
      <c r="M74" s="1">
        <v>8</v>
      </c>
      <c r="N74" s="1">
        <v>67</v>
      </c>
      <c r="O74" s="3">
        <v>24.089400000000001</v>
      </c>
      <c r="P74" s="1">
        <v>1</v>
      </c>
      <c r="Q74" s="1" t="s">
        <v>44</v>
      </c>
      <c r="R74" s="3" t="s">
        <v>44</v>
      </c>
      <c r="S74" s="21"/>
      <c r="T74" s="11" t="str">
        <f t="shared" si="6"/>
        <v>火曜日</v>
      </c>
      <c r="U74" s="24"/>
      <c r="V74" s="25">
        <f>IF(T74=曜日!A$1,ROW(),"")</f>
        <v>74</v>
      </c>
      <c r="W74" s="25" t="str">
        <f t="shared" si="7"/>
        <v/>
      </c>
      <c r="X74" s="25" t="str">
        <f>IF(T74=曜日!V$1,ROW(),"")</f>
        <v/>
      </c>
      <c r="Y74" s="25" t="str">
        <f t="shared" si="4"/>
        <v/>
      </c>
      <c r="Z74" t="str">
        <f>IF(MONTH(pipot!B74)=month!A$1,ROW(),"")</f>
        <v/>
      </c>
      <c r="AA74" t="str">
        <f>IF(A74=player!A$1,ROW(),"")</f>
        <v/>
      </c>
      <c r="AB74" t="str">
        <f>IF(A74=player!BI$1,ROW(),"")</f>
        <v/>
      </c>
      <c r="AC74" t="str">
        <f t="shared" si="8"/>
        <v/>
      </c>
    </row>
    <row r="75" spans="1:29">
      <c r="A75" s="1" t="s">
        <v>27</v>
      </c>
      <c r="B75" s="17">
        <v>44075</v>
      </c>
      <c r="C75" s="2">
        <v>7.03125E-2</v>
      </c>
      <c r="D75" s="3">
        <v>4386.3796700000003</v>
      </c>
      <c r="E75" s="3">
        <v>594.72149000000002</v>
      </c>
      <c r="F75" s="3">
        <v>5.8737899999999996</v>
      </c>
      <c r="G75" s="3">
        <v>206.95</v>
      </c>
      <c r="H75" s="3">
        <v>121.83</v>
      </c>
      <c r="I75" s="3">
        <v>25.68</v>
      </c>
      <c r="J75" s="3">
        <v>59.44</v>
      </c>
      <c r="K75" s="3">
        <v>0</v>
      </c>
      <c r="L75" s="1">
        <v>28</v>
      </c>
      <c r="M75" s="1">
        <v>14</v>
      </c>
      <c r="N75" s="1">
        <v>73</v>
      </c>
      <c r="O75" s="3">
        <v>23.866199999999999</v>
      </c>
      <c r="P75" s="1">
        <v>1</v>
      </c>
      <c r="Q75" s="1" t="s">
        <v>44</v>
      </c>
      <c r="R75" s="3" t="s">
        <v>44</v>
      </c>
      <c r="S75" s="21"/>
      <c r="T75" s="11" t="str">
        <f t="shared" si="6"/>
        <v>火曜日</v>
      </c>
      <c r="U75" s="24"/>
      <c r="V75" s="25">
        <f>IF(T75=曜日!A$1,ROW(),"")</f>
        <v>75</v>
      </c>
      <c r="W75" s="25" t="str">
        <f t="shared" si="7"/>
        <v/>
      </c>
      <c r="X75" s="25" t="str">
        <f>IF(T75=曜日!V$1,ROW(),"")</f>
        <v/>
      </c>
      <c r="Y75" s="25" t="str">
        <f t="shared" si="4"/>
        <v/>
      </c>
      <c r="Z75" t="str">
        <f>IF(MONTH(pipot!B75)=month!A$1,ROW(),"")</f>
        <v/>
      </c>
      <c r="AA75" t="str">
        <f>IF(A75=player!A$1,ROW(),"")</f>
        <v/>
      </c>
      <c r="AB75" t="str">
        <f>IF(A75=player!BI$1,ROW(),"")</f>
        <v/>
      </c>
      <c r="AC75" t="str">
        <f t="shared" si="8"/>
        <v/>
      </c>
    </row>
    <row r="76" spans="1:29">
      <c r="A76" s="1" t="s">
        <v>31</v>
      </c>
      <c r="B76" s="17">
        <v>44075</v>
      </c>
      <c r="C76" s="2">
        <v>7.03125E-2</v>
      </c>
      <c r="D76" s="3">
        <v>4321.3212599999997</v>
      </c>
      <c r="E76" s="3">
        <v>630.00252</v>
      </c>
      <c r="F76" s="3">
        <v>6.2222499999999998</v>
      </c>
      <c r="G76" s="3">
        <v>193.69</v>
      </c>
      <c r="H76" s="3">
        <v>89.96</v>
      </c>
      <c r="I76" s="3">
        <v>52.51</v>
      </c>
      <c r="J76" s="3">
        <v>14.12</v>
      </c>
      <c r="K76" s="3">
        <v>37.1</v>
      </c>
      <c r="L76" s="1">
        <v>26</v>
      </c>
      <c r="M76" s="1">
        <v>23</v>
      </c>
      <c r="N76" s="1">
        <v>64</v>
      </c>
      <c r="O76" s="3">
        <v>26.425799999999999</v>
      </c>
      <c r="P76" s="1">
        <v>3</v>
      </c>
      <c r="Q76" s="1" t="s">
        <v>44</v>
      </c>
      <c r="R76" s="3" t="s">
        <v>44</v>
      </c>
      <c r="S76" s="21"/>
      <c r="T76" s="11" t="str">
        <f t="shared" si="6"/>
        <v>火曜日</v>
      </c>
      <c r="U76" s="24"/>
      <c r="V76" s="25">
        <f>IF(T76=曜日!A$1,ROW(),"")</f>
        <v>76</v>
      </c>
      <c r="W76" s="25" t="str">
        <f t="shared" si="7"/>
        <v/>
      </c>
      <c r="X76" s="25" t="str">
        <f>IF(T76=曜日!V$1,ROW(),"")</f>
        <v/>
      </c>
      <c r="Y76" s="25" t="str">
        <f t="shared" si="4"/>
        <v/>
      </c>
      <c r="Z76" t="str">
        <f>IF(MONTH(pipot!B76)=month!A$1,ROW(),"")</f>
        <v/>
      </c>
      <c r="AA76" t="str">
        <f>IF(A76=player!A$1,ROW(),"")</f>
        <v/>
      </c>
      <c r="AB76" t="str">
        <f>IF(A76=player!BI$1,ROW(),"")</f>
        <v/>
      </c>
      <c r="AC76" t="str">
        <f t="shared" si="8"/>
        <v/>
      </c>
    </row>
    <row r="77" spans="1:29">
      <c r="A77" s="1" t="s">
        <v>26</v>
      </c>
      <c r="B77" s="17">
        <v>44075</v>
      </c>
      <c r="C77" s="2">
        <v>3.8379629629629632E-2</v>
      </c>
      <c r="D77" s="3">
        <v>2704.7094299999999</v>
      </c>
      <c r="E77" s="3">
        <v>467.38056999999998</v>
      </c>
      <c r="F77" s="3">
        <v>8.4568300000000001</v>
      </c>
      <c r="G77" s="3">
        <v>40.32</v>
      </c>
      <c r="H77" s="3">
        <v>14.71</v>
      </c>
      <c r="I77" s="3">
        <v>20.09</v>
      </c>
      <c r="J77" s="3">
        <v>5.52</v>
      </c>
      <c r="K77" s="3">
        <v>0</v>
      </c>
      <c r="L77" s="1">
        <v>14</v>
      </c>
      <c r="M77" s="1">
        <v>12</v>
      </c>
      <c r="N77" s="1">
        <v>39</v>
      </c>
      <c r="O77" s="3">
        <v>21.4254</v>
      </c>
      <c r="P77" s="1">
        <v>0</v>
      </c>
      <c r="Q77" s="1" t="s">
        <v>44</v>
      </c>
      <c r="R77" s="3" t="s">
        <v>44</v>
      </c>
      <c r="S77" s="21"/>
      <c r="T77" s="11" t="str">
        <f t="shared" si="6"/>
        <v>火曜日</v>
      </c>
      <c r="U77" s="24"/>
      <c r="V77" s="25">
        <f>IF(T77=曜日!A$1,ROW(),"")</f>
        <v>77</v>
      </c>
      <c r="W77" s="25" t="str">
        <f t="shared" si="7"/>
        <v/>
      </c>
      <c r="X77" s="25" t="str">
        <f>IF(T77=曜日!V$1,ROW(),"")</f>
        <v/>
      </c>
      <c r="Y77" s="25" t="str">
        <f t="shared" si="4"/>
        <v/>
      </c>
      <c r="Z77" t="str">
        <f>IF(MONTH(pipot!B77)=month!A$1,ROW(),"")</f>
        <v/>
      </c>
      <c r="AA77" t="str">
        <f>IF(A77=player!A$1,ROW(),"")</f>
        <v/>
      </c>
      <c r="AB77" t="str">
        <f>IF(A77=player!BI$1,ROW(),"")</f>
        <v/>
      </c>
      <c r="AC77" t="str">
        <f t="shared" si="8"/>
        <v/>
      </c>
    </row>
    <row r="78" spans="1:29">
      <c r="A78" s="1" t="s">
        <v>40</v>
      </c>
      <c r="B78" s="17">
        <v>44075</v>
      </c>
      <c r="C78" s="2">
        <v>6.8923611111111116E-2</v>
      </c>
      <c r="D78" s="3">
        <v>4717</v>
      </c>
      <c r="E78" s="3">
        <v>646</v>
      </c>
      <c r="F78" s="3">
        <v>6.51</v>
      </c>
      <c r="G78" s="3">
        <v>171</v>
      </c>
      <c r="H78" s="3">
        <v>82</v>
      </c>
      <c r="I78" s="3">
        <v>30</v>
      </c>
      <c r="J78" s="3">
        <v>37</v>
      </c>
      <c r="K78" s="3">
        <v>22</v>
      </c>
      <c r="L78" s="1">
        <v>22</v>
      </c>
      <c r="M78" s="1">
        <v>19</v>
      </c>
      <c r="N78" s="1">
        <v>65</v>
      </c>
      <c r="O78" s="3">
        <v>25</v>
      </c>
      <c r="P78" s="1">
        <v>2</v>
      </c>
      <c r="Q78" s="1" t="s">
        <v>44</v>
      </c>
      <c r="R78" s="3" t="s">
        <v>44</v>
      </c>
      <c r="S78" s="21"/>
      <c r="T78" s="11" t="str">
        <f t="shared" si="6"/>
        <v>火曜日</v>
      </c>
      <c r="U78" s="24"/>
      <c r="V78" s="25">
        <f>IF(T78=曜日!A$1,ROW(),"")</f>
        <v>78</v>
      </c>
      <c r="W78" s="25">
        <f t="shared" si="7"/>
        <v>78</v>
      </c>
      <c r="X78" s="25" t="str">
        <f>IF(T78=曜日!V$1,ROW(),"")</f>
        <v/>
      </c>
      <c r="Y78" s="25" t="str">
        <f t="shared" si="4"/>
        <v/>
      </c>
      <c r="Z78" t="str">
        <f>IF(MONTH(pipot!B78)=month!A$1,ROW(),"")</f>
        <v/>
      </c>
      <c r="AA78" t="str">
        <f>IF(A78=player!A$1,ROW(),"")</f>
        <v/>
      </c>
      <c r="AB78">
        <f>IF(A78=player!BI$1,ROW(),"")</f>
        <v>78</v>
      </c>
      <c r="AC78">
        <f t="shared" si="8"/>
        <v>78</v>
      </c>
    </row>
    <row r="79" spans="1:29">
      <c r="A79" s="1" t="s">
        <v>24</v>
      </c>
      <c r="B79" s="17">
        <v>44076</v>
      </c>
      <c r="C79" s="18">
        <v>9.4212962962962957E-2</v>
      </c>
      <c r="D79" s="3">
        <v>9682.3940299999995</v>
      </c>
      <c r="E79" s="3">
        <v>1008.79102</v>
      </c>
      <c r="F79" s="3">
        <v>7.43581</v>
      </c>
      <c r="G79" s="3">
        <v>874.71</v>
      </c>
      <c r="H79" s="3">
        <v>451.47</v>
      </c>
      <c r="I79" s="3">
        <v>339.75</v>
      </c>
      <c r="J79" s="3">
        <v>83.49</v>
      </c>
      <c r="K79" s="3">
        <v>0</v>
      </c>
      <c r="L79" s="1">
        <v>17</v>
      </c>
      <c r="M79" s="1">
        <v>28</v>
      </c>
      <c r="N79" s="1">
        <v>61</v>
      </c>
      <c r="O79" s="3">
        <v>23.531400000000001</v>
      </c>
      <c r="P79" s="1">
        <v>5</v>
      </c>
      <c r="Q79" s="1" t="s">
        <v>44</v>
      </c>
      <c r="R79" s="3" t="s">
        <v>44</v>
      </c>
      <c r="S79" s="21"/>
      <c r="T79" s="11" t="str">
        <f t="shared" si="6"/>
        <v>水曜日</v>
      </c>
      <c r="U79" s="24"/>
      <c r="V79" s="25" t="str">
        <f>IF(T79=曜日!A$1,ROW(),"")</f>
        <v/>
      </c>
      <c r="W79" s="25" t="str">
        <f t="shared" si="7"/>
        <v/>
      </c>
      <c r="X79" s="25" t="str">
        <f>IF(T79=曜日!V$1,ROW(),"")</f>
        <v/>
      </c>
      <c r="Y79" s="25" t="str">
        <f t="shared" si="4"/>
        <v/>
      </c>
      <c r="Z79" t="str">
        <f>IF(MONTH(pipot!B79)=month!A$1,ROW(),"")</f>
        <v/>
      </c>
      <c r="AA79" t="str">
        <f>IF(A79=player!A$1,ROW(),"")</f>
        <v/>
      </c>
      <c r="AB79" t="str">
        <f>IF(A79=player!BI$1,ROW(),"")</f>
        <v/>
      </c>
      <c r="AC79" t="str">
        <f t="shared" si="8"/>
        <v/>
      </c>
    </row>
    <row r="80" spans="1:29">
      <c r="A80" s="1" t="s">
        <v>18</v>
      </c>
      <c r="B80" s="17">
        <v>44076</v>
      </c>
      <c r="C80" s="18">
        <v>9.4212962962962957E-2</v>
      </c>
      <c r="D80" s="3">
        <v>9666.49935</v>
      </c>
      <c r="E80" s="3">
        <v>1212.65744</v>
      </c>
      <c r="F80" s="3">
        <v>8.9385100000000008</v>
      </c>
      <c r="G80" s="3">
        <v>926.97</v>
      </c>
      <c r="H80" s="3">
        <v>581.46</v>
      </c>
      <c r="I80" s="3">
        <v>283.2</v>
      </c>
      <c r="J80" s="3">
        <v>61.02</v>
      </c>
      <c r="K80" s="3">
        <v>1.29</v>
      </c>
      <c r="L80" s="1">
        <v>53</v>
      </c>
      <c r="M80" s="1">
        <v>15</v>
      </c>
      <c r="N80" s="1">
        <v>107</v>
      </c>
      <c r="O80" s="3">
        <v>24.5214</v>
      </c>
      <c r="P80" s="1">
        <v>4</v>
      </c>
      <c r="Q80" s="1" t="s">
        <v>44</v>
      </c>
      <c r="R80" s="3" t="s">
        <v>44</v>
      </c>
      <c r="S80" s="21"/>
      <c r="T80" s="11" t="str">
        <f t="shared" si="6"/>
        <v>水曜日</v>
      </c>
      <c r="U80" s="24"/>
      <c r="V80" s="25" t="str">
        <f>IF(T80=曜日!A$1,ROW(),"")</f>
        <v/>
      </c>
      <c r="W80" s="25" t="str">
        <f t="shared" si="7"/>
        <v/>
      </c>
      <c r="X80" s="25" t="str">
        <f>IF(T80=曜日!V$1,ROW(),"")</f>
        <v/>
      </c>
      <c r="Y80" s="25" t="str">
        <f t="shared" si="4"/>
        <v/>
      </c>
      <c r="Z80" t="str">
        <f>IF(MONTH(pipot!B80)=month!A$1,ROW(),"")</f>
        <v/>
      </c>
      <c r="AA80" t="str">
        <f>IF(A80=player!A$1,ROW(),"")</f>
        <v/>
      </c>
      <c r="AB80" t="str">
        <f>IF(A80=player!BI$1,ROW(),"")</f>
        <v/>
      </c>
      <c r="AC80" t="str">
        <f t="shared" si="8"/>
        <v/>
      </c>
    </row>
    <row r="81" spans="1:29">
      <c r="A81" s="1" t="s">
        <v>22</v>
      </c>
      <c r="B81" s="17">
        <v>44076</v>
      </c>
      <c r="C81" s="18">
        <v>9.4212962962962957E-2</v>
      </c>
      <c r="D81" s="3">
        <v>9380.3402499999993</v>
      </c>
      <c r="E81" s="3">
        <v>916.40704000000005</v>
      </c>
      <c r="F81" s="3">
        <v>6.7548399999999997</v>
      </c>
      <c r="G81" s="3">
        <v>693.82</v>
      </c>
      <c r="H81" s="3">
        <v>477.68</v>
      </c>
      <c r="I81" s="3">
        <v>198.09</v>
      </c>
      <c r="J81" s="3">
        <v>18.05</v>
      </c>
      <c r="K81" s="3">
        <v>0</v>
      </c>
      <c r="L81" s="1">
        <v>19</v>
      </c>
      <c r="M81" s="1">
        <v>20</v>
      </c>
      <c r="N81" s="1">
        <v>60</v>
      </c>
      <c r="O81" s="3">
        <v>22.163399999999999</v>
      </c>
      <c r="P81" s="1">
        <v>2</v>
      </c>
      <c r="Q81" s="1" t="s">
        <v>44</v>
      </c>
      <c r="R81" s="3" t="s">
        <v>44</v>
      </c>
      <c r="S81" s="21"/>
      <c r="T81" s="11" t="str">
        <f t="shared" si="6"/>
        <v>水曜日</v>
      </c>
      <c r="U81" s="24"/>
      <c r="V81" s="25" t="str">
        <f>IF(T81=曜日!A$1,ROW(),"")</f>
        <v/>
      </c>
      <c r="W81" s="25" t="str">
        <f t="shared" si="7"/>
        <v/>
      </c>
      <c r="X81" s="25" t="str">
        <f>IF(T81=曜日!V$1,ROW(),"")</f>
        <v/>
      </c>
      <c r="Y81" s="25" t="str">
        <f t="shared" si="4"/>
        <v/>
      </c>
      <c r="Z81" t="str">
        <f>IF(MONTH(pipot!B81)=month!A$1,ROW(),"")</f>
        <v/>
      </c>
      <c r="AA81" t="str">
        <f>IF(A81=player!A$1,ROW(),"")</f>
        <v/>
      </c>
      <c r="AB81" t="str">
        <f>IF(A81=player!BI$1,ROW(),"")</f>
        <v/>
      </c>
      <c r="AC81" t="str">
        <f t="shared" si="8"/>
        <v/>
      </c>
    </row>
    <row r="82" spans="1:29">
      <c r="A82" s="1" t="s">
        <v>36</v>
      </c>
      <c r="B82" s="17">
        <v>44076</v>
      </c>
      <c r="C82" s="18">
        <v>9.4212962962962957E-2</v>
      </c>
      <c r="D82" s="3">
        <v>9348.2167700000009</v>
      </c>
      <c r="E82" s="3">
        <v>1132.0735400000001</v>
      </c>
      <c r="F82" s="3">
        <v>8.3445199999999993</v>
      </c>
      <c r="G82" s="3">
        <v>838.4</v>
      </c>
      <c r="H82" s="3">
        <v>494.3</v>
      </c>
      <c r="I82" s="3">
        <v>268.05</v>
      </c>
      <c r="J82" s="3">
        <v>76.05</v>
      </c>
      <c r="K82" s="3">
        <v>0</v>
      </c>
      <c r="L82" s="1">
        <v>24</v>
      </c>
      <c r="M82" s="1">
        <v>25</v>
      </c>
      <c r="N82" s="1">
        <v>83</v>
      </c>
      <c r="O82" s="3">
        <v>23.9526</v>
      </c>
      <c r="P82" s="1">
        <v>4</v>
      </c>
      <c r="Q82" s="1" t="s">
        <v>44</v>
      </c>
      <c r="R82" s="3" t="s">
        <v>44</v>
      </c>
      <c r="S82" s="21"/>
      <c r="T82" s="11" t="str">
        <f t="shared" si="6"/>
        <v>水曜日</v>
      </c>
      <c r="U82" s="24"/>
      <c r="V82" s="25" t="str">
        <f>IF(T82=曜日!A$1,ROW(),"")</f>
        <v/>
      </c>
      <c r="W82" s="25" t="str">
        <f t="shared" si="7"/>
        <v/>
      </c>
      <c r="X82" s="25" t="str">
        <f>IF(T82=曜日!V$1,ROW(),"")</f>
        <v/>
      </c>
      <c r="Y82" s="25" t="str">
        <f t="shared" si="4"/>
        <v/>
      </c>
      <c r="Z82" t="str">
        <f>IF(MONTH(pipot!B82)=month!A$1,ROW(),"")</f>
        <v/>
      </c>
      <c r="AA82">
        <f>IF(A82=player!A$1,ROW(),"")</f>
        <v>82</v>
      </c>
      <c r="AB82" t="str">
        <f>IF(A82=player!BI$1,ROW(),"")</f>
        <v/>
      </c>
      <c r="AC82" t="str">
        <f t="shared" si="8"/>
        <v/>
      </c>
    </row>
    <row r="83" spans="1:29">
      <c r="A83" s="1" t="s">
        <v>29</v>
      </c>
      <c r="B83" s="17">
        <v>44076</v>
      </c>
      <c r="C83" s="18">
        <v>9.4212962962962957E-2</v>
      </c>
      <c r="D83" s="3">
        <v>9335.2704900000008</v>
      </c>
      <c r="E83" s="3">
        <v>1011.35019</v>
      </c>
      <c r="F83" s="3">
        <v>7.4546700000000001</v>
      </c>
      <c r="G83" s="3">
        <v>813.3</v>
      </c>
      <c r="H83" s="3">
        <v>533.24</v>
      </c>
      <c r="I83" s="3">
        <v>162.1</v>
      </c>
      <c r="J83" s="3">
        <v>91.94</v>
      </c>
      <c r="K83" s="3">
        <v>26.02</v>
      </c>
      <c r="L83" s="1">
        <v>20</v>
      </c>
      <c r="M83" s="1">
        <v>17</v>
      </c>
      <c r="N83" s="1">
        <v>34</v>
      </c>
      <c r="O83" s="3" t="s">
        <v>86</v>
      </c>
      <c r="P83" s="1">
        <v>8</v>
      </c>
      <c r="Q83" s="1" t="s">
        <v>44</v>
      </c>
      <c r="R83" s="3" t="s">
        <v>44</v>
      </c>
      <c r="S83" s="21"/>
      <c r="T83" s="11" t="str">
        <f t="shared" si="6"/>
        <v>水曜日</v>
      </c>
      <c r="U83" s="24"/>
      <c r="V83" s="25" t="str">
        <f>IF(T83=曜日!A$1,ROW(),"")</f>
        <v/>
      </c>
      <c r="W83" s="25" t="str">
        <f t="shared" si="7"/>
        <v/>
      </c>
      <c r="X83" s="25" t="str">
        <f>IF(T83=曜日!V$1,ROW(),"")</f>
        <v/>
      </c>
      <c r="Y83" s="25" t="str">
        <f t="shared" si="4"/>
        <v/>
      </c>
      <c r="Z83" t="str">
        <f>IF(MONTH(pipot!B83)=month!A$1,ROW(),"")</f>
        <v/>
      </c>
      <c r="AA83" t="str">
        <f>IF(A83=player!A$1,ROW(),"")</f>
        <v/>
      </c>
      <c r="AB83" t="str">
        <f>IF(A83=player!BI$1,ROW(),"")</f>
        <v/>
      </c>
      <c r="AC83" t="str">
        <f t="shared" si="8"/>
        <v/>
      </c>
    </row>
    <row r="84" spans="1:29">
      <c r="A84" s="1" t="s">
        <v>37</v>
      </c>
      <c r="B84" s="17">
        <v>44076</v>
      </c>
      <c r="C84" s="18">
        <v>9.4212962962962957E-2</v>
      </c>
      <c r="D84" s="3">
        <v>9020.71335</v>
      </c>
      <c r="E84" s="3">
        <v>1128.3064099999999</v>
      </c>
      <c r="F84" s="3">
        <v>8.3167500000000008</v>
      </c>
      <c r="G84" s="3">
        <v>828.36000999999999</v>
      </c>
      <c r="H84" s="3">
        <v>495.66001</v>
      </c>
      <c r="I84" s="3">
        <v>192.46</v>
      </c>
      <c r="J84" s="3">
        <v>62.51</v>
      </c>
      <c r="K84" s="3">
        <v>77.73</v>
      </c>
      <c r="L84" s="1">
        <v>14</v>
      </c>
      <c r="M84" s="1">
        <v>26</v>
      </c>
      <c r="N84" s="1">
        <v>45</v>
      </c>
      <c r="O84" s="3">
        <v>27.6462</v>
      </c>
      <c r="P84" s="1">
        <v>10</v>
      </c>
      <c r="Q84" s="1" t="s">
        <v>44</v>
      </c>
      <c r="R84" s="3" t="s">
        <v>44</v>
      </c>
      <c r="S84" s="21"/>
      <c r="T84" s="11" t="str">
        <f t="shared" si="6"/>
        <v>水曜日</v>
      </c>
      <c r="U84" s="24"/>
      <c r="V84" s="25" t="str">
        <f>IF(T84=曜日!A$1,ROW(),"")</f>
        <v/>
      </c>
      <c r="W84" s="25" t="str">
        <f t="shared" si="7"/>
        <v/>
      </c>
      <c r="X84" s="25" t="str">
        <f>IF(T84=曜日!V$1,ROW(),"")</f>
        <v/>
      </c>
      <c r="Y84" s="25" t="str">
        <f t="shared" si="4"/>
        <v/>
      </c>
      <c r="Z84" t="str">
        <f>IF(MONTH(pipot!B84)=month!A$1,ROW(),"")</f>
        <v/>
      </c>
      <c r="AA84" t="str">
        <f>IF(A84=player!A$1,ROW(),"")</f>
        <v/>
      </c>
      <c r="AB84" t="str">
        <f>IF(A84=player!BI$1,ROW(),"")</f>
        <v/>
      </c>
      <c r="AC84" t="str">
        <f t="shared" si="8"/>
        <v/>
      </c>
    </row>
    <row r="85" spans="1:29">
      <c r="A85" s="1" t="s">
        <v>33</v>
      </c>
      <c r="B85" s="17">
        <v>44076</v>
      </c>
      <c r="C85" s="18">
        <v>9.4212962962962957E-2</v>
      </c>
      <c r="D85" s="3">
        <v>8909.5827000000008</v>
      </c>
      <c r="E85" s="3">
        <v>1196.2293199999999</v>
      </c>
      <c r="F85" s="3">
        <v>8.8174200000000003</v>
      </c>
      <c r="G85" s="3">
        <v>634.84999000000005</v>
      </c>
      <c r="H85" s="3">
        <v>435.41998999999998</v>
      </c>
      <c r="I85" s="3">
        <v>139.22</v>
      </c>
      <c r="J85" s="3">
        <v>60.21</v>
      </c>
      <c r="K85" s="3">
        <v>0</v>
      </c>
      <c r="L85" s="1">
        <v>23</v>
      </c>
      <c r="M85" s="1">
        <v>40</v>
      </c>
      <c r="N85" s="1">
        <v>72</v>
      </c>
      <c r="O85" s="3">
        <v>23.643000000000001</v>
      </c>
      <c r="P85" s="1">
        <v>3</v>
      </c>
      <c r="Q85" s="1" t="s">
        <v>44</v>
      </c>
      <c r="R85" s="3" t="s">
        <v>44</v>
      </c>
      <c r="S85" s="21"/>
      <c r="T85" s="11" t="str">
        <f t="shared" si="6"/>
        <v>水曜日</v>
      </c>
      <c r="U85" s="24"/>
      <c r="V85" s="25" t="str">
        <f>IF(T85=曜日!A$1,ROW(),"")</f>
        <v/>
      </c>
      <c r="W85" s="25" t="str">
        <f t="shared" si="7"/>
        <v/>
      </c>
      <c r="X85" s="25" t="str">
        <f>IF(T85=曜日!V$1,ROW(),"")</f>
        <v/>
      </c>
      <c r="Y85" s="25" t="str">
        <f t="shared" si="4"/>
        <v/>
      </c>
      <c r="Z85" t="str">
        <f>IF(MONTH(pipot!B85)=month!A$1,ROW(),"")</f>
        <v/>
      </c>
      <c r="AA85" t="str">
        <f>IF(A85=player!A$1,ROW(),"")</f>
        <v/>
      </c>
      <c r="AB85" t="str">
        <f>IF(A85=player!BI$1,ROW(),"")</f>
        <v/>
      </c>
      <c r="AC85" t="str">
        <f t="shared" si="8"/>
        <v/>
      </c>
    </row>
    <row r="86" spans="1:29">
      <c r="A86" s="1" t="s">
        <v>25</v>
      </c>
      <c r="B86" s="17">
        <v>44076</v>
      </c>
      <c r="C86" s="18">
        <v>9.4212962962962957E-2</v>
      </c>
      <c r="D86" s="3">
        <v>8898.4349500000008</v>
      </c>
      <c r="E86" s="3">
        <v>856.61464000000001</v>
      </c>
      <c r="F86" s="3">
        <v>6.3141100000000003</v>
      </c>
      <c r="G86" s="3">
        <v>585.89</v>
      </c>
      <c r="H86" s="3">
        <v>379.68</v>
      </c>
      <c r="I86" s="3">
        <v>153.29</v>
      </c>
      <c r="J86" s="3">
        <v>35.840000000000003</v>
      </c>
      <c r="K86" s="3">
        <v>17.079999999999998</v>
      </c>
      <c r="L86" s="1">
        <v>10</v>
      </c>
      <c r="M86" s="1">
        <v>21</v>
      </c>
      <c r="N86" s="1">
        <v>41</v>
      </c>
      <c r="O86" s="3">
        <v>26.040600000000001</v>
      </c>
      <c r="P86" s="1">
        <v>4</v>
      </c>
      <c r="Q86" s="1" t="s">
        <v>44</v>
      </c>
      <c r="R86" s="3" t="s">
        <v>44</v>
      </c>
      <c r="S86" s="21"/>
      <c r="T86" s="11" t="str">
        <f t="shared" si="6"/>
        <v>水曜日</v>
      </c>
      <c r="U86" s="24"/>
      <c r="V86" s="25" t="str">
        <f>IF(T86=曜日!A$1,ROW(),"")</f>
        <v/>
      </c>
      <c r="W86" s="25" t="str">
        <f t="shared" si="7"/>
        <v/>
      </c>
      <c r="X86" s="25" t="str">
        <f>IF(T86=曜日!V$1,ROW(),"")</f>
        <v/>
      </c>
      <c r="Y86" s="25" t="str">
        <f t="shared" si="4"/>
        <v/>
      </c>
      <c r="Z86" t="str">
        <f>IF(MONTH(pipot!B86)=month!A$1,ROW(),"")</f>
        <v/>
      </c>
      <c r="AA86" t="str">
        <f>IF(A86=player!A$1,ROW(),"")</f>
        <v/>
      </c>
      <c r="AB86" t="str">
        <f>IF(A86=player!BI$1,ROW(),"")</f>
        <v/>
      </c>
      <c r="AC86" t="str">
        <f t="shared" si="8"/>
        <v/>
      </c>
    </row>
    <row r="87" spans="1:29">
      <c r="A87" s="1" t="s">
        <v>28</v>
      </c>
      <c r="B87" s="17">
        <v>44076</v>
      </c>
      <c r="C87" s="18">
        <v>8.4120370370370359E-2</v>
      </c>
      <c r="D87" s="3">
        <v>8121.2806799999998</v>
      </c>
      <c r="E87" s="3">
        <v>989.74348999999995</v>
      </c>
      <c r="F87" s="3">
        <v>8.1706900000000005</v>
      </c>
      <c r="G87" s="3">
        <v>688.73</v>
      </c>
      <c r="H87" s="3">
        <v>372.31000999999998</v>
      </c>
      <c r="I87" s="3">
        <v>250.11999</v>
      </c>
      <c r="J87" s="3">
        <v>66.3</v>
      </c>
      <c r="K87" s="3">
        <v>0</v>
      </c>
      <c r="L87" s="1">
        <v>20</v>
      </c>
      <c r="M87" s="1">
        <v>25</v>
      </c>
      <c r="N87" s="1">
        <v>52</v>
      </c>
      <c r="O87" s="3">
        <v>23.304600000000001</v>
      </c>
      <c r="P87" s="1">
        <v>4</v>
      </c>
      <c r="Q87" s="1" t="s">
        <v>44</v>
      </c>
      <c r="R87" s="3" t="s">
        <v>44</v>
      </c>
      <c r="S87" s="21"/>
      <c r="T87" s="11" t="str">
        <f t="shared" si="6"/>
        <v>水曜日</v>
      </c>
      <c r="U87" s="24"/>
      <c r="V87" s="25" t="str">
        <f>IF(T87=曜日!A$1,ROW(),"")</f>
        <v/>
      </c>
      <c r="W87" s="25" t="str">
        <f t="shared" si="7"/>
        <v/>
      </c>
      <c r="X87" s="25" t="str">
        <f>IF(T87=曜日!V$1,ROW(),"")</f>
        <v/>
      </c>
      <c r="Y87" s="25" t="str">
        <f t="shared" si="4"/>
        <v/>
      </c>
      <c r="Z87" t="str">
        <f>IF(MONTH(pipot!B87)=month!A$1,ROW(),"")</f>
        <v/>
      </c>
      <c r="AA87" t="str">
        <f>IF(A87=player!A$1,ROW(),"")</f>
        <v/>
      </c>
      <c r="AB87" t="str">
        <f>IF(A87=player!BI$1,ROW(),"")</f>
        <v/>
      </c>
      <c r="AC87" t="str">
        <f t="shared" si="8"/>
        <v/>
      </c>
    </row>
    <row r="88" spans="1:29">
      <c r="A88" s="1" t="s">
        <v>15</v>
      </c>
      <c r="B88" s="17">
        <v>44076</v>
      </c>
      <c r="C88" s="18">
        <v>8.1655092592592585E-2</v>
      </c>
      <c r="D88" s="3">
        <v>7981.56729</v>
      </c>
      <c r="E88" s="3">
        <v>1002.23028</v>
      </c>
      <c r="F88" s="3">
        <v>8.5235699999999994</v>
      </c>
      <c r="G88" s="3">
        <v>554.16</v>
      </c>
      <c r="H88" s="3">
        <v>437.98</v>
      </c>
      <c r="I88" s="3">
        <v>110.2</v>
      </c>
      <c r="J88" s="3">
        <v>5.98</v>
      </c>
      <c r="K88" s="3">
        <v>0</v>
      </c>
      <c r="L88" s="1">
        <v>11</v>
      </c>
      <c r="M88" s="1">
        <v>27</v>
      </c>
      <c r="N88" s="1">
        <v>45</v>
      </c>
      <c r="O88" s="3">
        <v>21.367799999999999</v>
      </c>
      <c r="P88" s="1">
        <v>0</v>
      </c>
      <c r="Q88" s="1" t="s">
        <v>44</v>
      </c>
      <c r="R88" s="3" t="s">
        <v>44</v>
      </c>
      <c r="S88" s="21"/>
      <c r="T88" s="11" t="str">
        <f t="shared" si="6"/>
        <v>水曜日</v>
      </c>
      <c r="U88" s="24"/>
      <c r="V88" s="25" t="str">
        <f>IF(T88=曜日!A$1,ROW(),"")</f>
        <v/>
      </c>
      <c r="W88" s="25" t="str">
        <f t="shared" si="7"/>
        <v/>
      </c>
      <c r="X88" s="25" t="str">
        <f>IF(T88=曜日!V$1,ROW(),"")</f>
        <v/>
      </c>
      <c r="Y88" s="25" t="str">
        <f t="shared" si="4"/>
        <v/>
      </c>
      <c r="Z88" t="str">
        <f>IF(MONTH(pipot!B88)=month!A$1,ROW(),"")</f>
        <v/>
      </c>
      <c r="AA88" t="str">
        <f>IF(A88=player!A$1,ROW(),"")</f>
        <v/>
      </c>
      <c r="AB88" t="str">
        <f>IF(A88=player!BI$1,ROW(),"")</f>
        <v/>
      </c>
      <c r="AC88" t="str">
        <f t="shared" si="8"/>
        <v/>
      </c>
    </row>
    <row r="89" spans="1:29">
      <c r="A89" s="1" t="s">
        <v>31</v>
      </c>
      <c r="B89" s="17">
        <v>44076</v>
      </c>
      <c r="C89" s="18">
        <v>9.4212962962962957E-2</v>
      </c>
      <c r="D89" s="3">
        <v>7456.0089699999999</v>
      </c>
      <c r="E89" s="3">
        <v>975.38981999999999</v>
      </c>
      <c r="F89" s="3">
        <v>7.1896100000000001</v>
      </c>
      <c r="G89" s="3">
        <v>485.24</v>
      </c>
      <c r="H89" s="3">
        <v>249.36</v>
      </c>
      <c r="I89" s="3">
        <v>176.98</v>
      </c>
      <c r="J89" s="3">
        <v>58.9</v>
      </c>
      <c r="K89" s="3">
        <v>0</v>
      </c>
      <c r="L89" s="1">
        <v>10</v>
      </c>
      <c r="M89" s="1">
        <v>25</v>
      </c>
      <c r="N89" s="1">
        <v>64</v>
      </c>
      <c r="O89" s="3">
        <v>23.1678</v>
      </c>
      <c r="P89" s="1">
        <v>4</v>
      </c>
      <c r="Q89" s="1" t="s">
        <v>44</v>
      </c>
      <c r="R89" s="3" t="s">
        <v>44</v>
      </c>
      <c r="S89" s="21"/>
      <c r="T89" s="11" t="str">
        <f t="shared" si="6"/>
        <v>水曜日</v>
      </c>
      <c r="U89" s="24"/>
      <c r="V89" s="25" t="str">
        <f>IF(T89=曜日!A$1,ROW(),"")</f>
        <v/>
      </c>
      <c r="W89" s="25" t="str">
        <f t="shared" si="7"/>
        <v/>
      </c>
      <c r="X89" s="25" t="str">
        <f>IF(T89=曜日!V$1,ROW(),"")</f>
        <v/>
      </c>
      <c r="Y89" s="25" t="str">
        <f t="shared" si="4"/>
        <v/>
      </c>
      <c r="Z89" t="str">
        <f>IF(MONTH(pipot!B89)=month!A$1,ROW(),"")</f>
        <v/>
      </c>
      <c r="AA89" t="str">
        <f>IF(A89=player!A$1,ROW(),"")</f>
        <v/>
      </c>
      <c r="AB89" t="str">
        <f>IF(A89=player!BI$1,ROW(),"")</f>
        <v/>
      </c>
      <c r="AC89" t="str">
        <f t="shared" si="8"/>
        <v/>
      </c>
    </row>
    <row r="90" spans="1:29">
      <c r="A90" s="1" t="s">
        <v>23</v>
      </c>
      <c r="B90" s="17">
        <v>44076</v>
      </c>
      <c r="C90" s="18">
        <v>7.3310185185185187E-2</v>
      </c>
      <c r="D90" s="3">
        <v>7170.9350700000005</v>
      </c>
      <c r="E90" s="3">
        <v>838.90472</v>
      </c>
      <c r="F90" s="3">
        <v>7.9466799999999997</v>
      </c>
      <c r="G90" s="3">
        <v>537.17001000000005</v>
      </c>
      <c r="H90" s="3">
        <v>411.73000999999999</v>
      </c>
      <c r="I90" s="3">
        <v>119.13</v>
      </c>
      <c r="J90" s="3">
        <v>6.31</v>
      </c>
      <c r="K90" s="3">
        <v>0</v>
      </c>
      <c r="L90" s="1">
        <v>16</v>
      </c>
      <c r="M90" s="1">
        <v>21</v>
      </c>
      <c r="N90" s="1">
        <v>57</v>
      </c>
      <c r="O90" s="3">
        <v>21.529800000000002</v>
      </c>
      <c r="P90" s="1">
        <v>1</v>
      </c>
      <c r="Q90" s="1" t="s">
        <v>44</v>
      </c>
      <c r="R90" s="3" t="s">
        <v>44</v>
      </c>
      <c r="S90" s="21"/>
      <c r="T90" s="11" t="str">
        <f t="shared" si="6"/>
        <v>水曜日</v>
      </c>
      <c r="U90" s="24"/>
      <c r="V90" s="25" t="str">
        <f>IF(T90=曜日!A$1,ROW(),"")</f>
        <v/>
      </c>
      <c r="W90" s="25" t="str">
        <f t="shared" si="7"/>
        <v/>
      </c>
      <c r="X90" s="25" t="str">
        <f>IF(T90=曜日!V$1,ROW(),"")</f>
        <v/>
      </c>
      <c r="Y90" s="25" t="str">
        <f t="shared" ref="Y90:Y149" si="9">IF(AND(X90&lt;&gt;"",AB90&lt;&gt;""),ROW(),"")</f>
        <v/>
      </c>
      <c r="Z90" t="str">
        <f>IF(MONTH(pipot!B90)=month!A$1,ROW(),"")</f>
        <v/>
      </c>
      <c r="AA90" t="str">
        <f>IF(A90=player!A$1,ROW(),"")</f>
        <v/>
      </c>
      <c r="AB90" t="str">
        <f>IF(A90=player!BI$1,ROW(),"")</f>
        <v/>
      </c>
      <c r="AC90" t="str">
        <f t="shared" si="8"/>
        <v/>
      </c>
    </row>
    <row r="91" spans="1:29">
      <c r="A91" s="1" t="s">
        <v>30</v>
      </c>
      <c r="B91" s="17">
        <v>44076</v>
      </c>
      <c r="C91" s="18">
        <v>8.4120370370370359E-2</v>
      </c>
      <c r="D91" s="3">
        <v>7088.7199000000001</v>
      </c>
      <c r="E91" s="3">
        <v>780.35821999999996</v>
      </c>
      <c r="F91" s="3">
        <v>6.4421400000000002</v>
      </c>
      <c r="G91" s="3">
        <v>644.83000000000004</v>
      </c>
      <c r="H91" s="3">
        <v>350.31</v>
      </c>
      <c r="I91" s="3">
        <v>179.72</v>
      </c>
      <c r="J91" s="3">
        <v>89.15</v>
      </c>
      <c r="K91" s="3">
        <v>25.65</v>
      </c>
      <c r="L91" s="1">
        <v>12</v>
      </c>
      <c r="M91" s="1">
        <v>23</v>
      </c>
      <c r="N91" s="1">
        <v>46</v>
      </c>
      <c r="O91" s="3">
        <v>25.813800000000001</v>
      </c>
      <c r="P91" s="1">
        <v>8</v>
      </c>
      <c r="Q91" s="1" t="s">
        <v>44</v>
      </c>
      <c r="R91" s="3" t="s">
        <v>44</v>
      </c>
      <c r="S91" s="21"/>
      <c r="T91" s="11" t="str">
        <f t="shared" si="6"/>
        <v>水曜日</v>
      </c>
      <c r="U91" s="24"/>
      <c r="V91" s="25" t="str">
        <f>IF(T91=曜日!A$1,ROW(),"")</f>
        <v/>
      </c>
      <c r="W91" s="25" t="str">
        <f t="shared" si="7"/>
        <v/>
      </c>
      <c r="X91" s="25" t="str">
        <f>IF(T91=曜日!V$1,ROW(),"")</f>
        <v/>
      </c>
      <c r="Y91" s="25" t="str">
        <f t="shared" si="9"/>
        <v/>
      </c>
      <c r="Z91" t="str">
        <f>IF(MONTH(pipot!B91)=month!A$1,ROW(),"")</f>
        <v/>
      </c>
      <c r="AA91" t="str">
        <f>IF(A91=player!A$1,ROW(),"")</f>
        <v/>
      </c>
      <c r="AB91" t="str">
        <f>IF(A91=player!BI$1,ROW(),"")</f>
        <v/>
      </c>
      <c r="AC91" t="str">
        <f t="shared" si="8"/>
        <v/>
      </c>
    </row>
    <row r="92" spans="1:29">
      <c r="A92" s="1" t="s">
        <v>20</v>
      </c>
      <c r="B92" s="17">
        <v>44076</v>
      </c>
      <c r="C92" s="18">
        <v>6.1840277777777779E-2</v>
      </c>
      <c r="D92" s="3">
        <v>6181.4964900000004</v>
      </c>
      <c r="E92" s="3">
        <v>3964.4288499999998</v>
      </c>
      <c r="F92" s="3">
        <v>44.519129999999997</v>
      </c>
      <c r="G92" s="3">
        <v>6.35</v>
      </c>
      <c r="H92" s="3">
        <v>6.35</v>
      </c>
      <c r="I92" s="3">
        <v>0</v>
      </c>
      <c r="J92" s="3">
        <v>0</v>
      </c>
      <c r="K92" s="3">
        <v>0</v>
      </c>
      <c r="L92" s="1">
        <v>0</v>
      </c>
      <c r="M92" s="1">
        <v>0</v>
      </c>
      <c r="N92" s="1">
        <v>0</v>
      </c>
      <c r="O92" s="3" t="s">
        <v>86</v>
      </c>
      <c r="P92" s="1">
        <v>0</v>
      </c>
      <c r="Q92" s="1" t="s">
        <v>44</v>
      </c>
      <c r="R92" s="3" t="s">
        <v>44</v>
      </c>
      <c r="S92" s="21"/>
      <c r="T92" s="11" t="str">
        <f t="shared" si="6"/>
        <v>水曜日</v>
      </c>
      <c r="U92" s="24"/>
      <c r="V92" s="25" t="str">
        <f>IF(T92=曜日!A$1,ROW(),"")</f>
        <v/>
      </c>
      <c r="W92" s="25" t="str">
        <f t="shared" si="7"/>
        <v/>
      </c>
      <c r="X92" s="25" t="str">
        <f>IF(T92=曜日!V$1,ROW(),"")</f>
        <v/>
      </c>
      <c r="Y92" s="25" t="str">
        <f t="shared" si="9"/>
        <v/>
      </c>
      <c r="Z92" t="str">
        <f>IF(MONTH(pipot!B92)=month!A$1,ROW(),"")</f>
        <v/>
      </c>
      <c r="AA92" t="str">
        <f>IF(A92=player!A$1,ROW(),"")</f>
        <v/>
      </c>
      <c r="AB92" t="str">
        <f>IF(A92=player!BI$1,ROW(),"")</f>
        <v/>
      </c>
      <c r="AC92" t="str">
        <f t="shared" si="8"/>
        <v/>
      </c>
    </row>
    <row r="93" spans="1:29">
      <c r="A93" s="1" t="s">
        <v>21</v>
      </c>
      <c r="B93" s="17">
        <v>44076</v>
      </c>
      <c r="C93" s="18">
        <v>7.1562499999999987E-2</v>
      </c>
      <c r="D93" s="3">
        <v>5927.2515700000004</v>
      </c>
      <c r="E93" s="3">
        <v>726.95748000000003</v>
      </c>
      <c r="F93" s="3">
        <v>7.0544200000000004</v>
      </c>
      <c r="G93" s="3">
        <v>386.21</v>
      </c>
      <c r="H93" s="3">
        <v>282.57</v>
      </c>
      <c r="I93" s="3">
        <v>87.46</v>
      </c>
      <c r="J93" s="3">
        <v>16.18</v>
      </c>
      <c r="K93" s="3">
        <v>0</v>
      </c>
      <c r="L93" s="1">
        <v>13</v>
      </c>
      <c r="M93" s="1">
        <v>9</v>
      </c>
      <c r="N93" s="1">
        <v>39</v>
      </c>
      <c r="O93" s="3">
        <v>22.454999999999998</v>
      </c>
      <c r="P93" s="1">
        <v>1</v>
      </c>
      <c r="Q93" s="1" t="s">
        <v>44</v>
      </c>
      <c r="R93" s="3" t="s">
        <v>44</v>
      </c>
      <c r="S93" s="21"/>
      <c r="T93" s="11" t="str">
        <f t="shared" si="6"/>
        <v>水曜日</v>
      </c>
      <c r="U93" s="24"/>
      <c r="V93" s="25" t="str">
        <f>IF(T93=曜日!A$1,ROW(),"")</f>
        <v/>
      </c>
      <c r="W93" s="25" t="str">
        <f t="shared" si="7"/>
        <v/>
      </c>
      <c r="X93" s="25" t="str">
        <f>IF(T93=曜日!V$1,ROW(),"")</f>
        <v/>
      </c>
      <c r="Y93" s="25" t="str">
        <f t="shared" si="9"/>
        <v/>
      </c>
      <c r="Z93" t="str">
        <f>IF(MONTH(pipot!B93)=month!A$1,ROW(),"")</f>
        <v/>
      </c>
      <c r="AA93" t="str">
        <f>IF(A93=player!A$1,ROW(),"")</f>
        <v/>
      </c>
      <c r="AB93" t="str">
        <f>IF(A93=player!BI$1,ROW(),"")</f>
        <v/>
      </c>
      <c r="AC93" t="str">
        <f t="shared" si="8"/>
        <v/>
      </c>
    </row>
    <row r="94" spans="1:29">
      <c r="A94" s="1" t="s">
        <v>17</v>
      </c>
      <c r="B94" s="17">
        <v>44076</v>
      </c>
      <c r="C94" s="18">
        <v>6.0752314814814821E-2</v>
      </c>
      <c r="D94" s="3">
        <v>5809.1514999999999</v>
      </c>
      <c r="E94" s="3">
        <v>790.64918999999998</v>
      </c>
      <c r="F94" s="3">
        <v>9.0377100000000006</v>
      </c>
      <c r="G94" s="3">
        <v>356.05</v>
      </c>
      <c r="H94" s="3">
        <v>293.25</v>
      </c>
      <c r="I94" s="3">
        <v>59.47</v>
      </c>
      <c r="J94" s="3">
        <v>3.33</v>
      </c>
      <c r="K94" s="3">
        <v>0</v>
      </c>
      <c r="L94" s="1">
        <v>21</v>
      </c>
      <c r="M94" s="1">
        <v>26</v>
      </c>
      <c r="N94" s="1">
        <v>55</v>
      </c>
      <c r="O94" s="3">
        <v>21.349799999999998</v>
      </c>
      <c r="P94" s="1">
        <v>0</v>
      </c>
      <c r="Q94" s="1" t="s">
        <v>44</v>
      </c>
      <c r="R94" s="3" t="s">
        <v>44</v>
      </c>
      <c r="S94" s="21"/>
      <c r="T94" s="11" t="str">
        <f t="shared" si="6"/>
        <v>水曜日</v>
      </c>
      <c r="U94" s="24"/>
      <c r="V94" s="25" t="str">
        <f>IF(T94=曜日!A$1,ROW(),"")</f>
        <v/>
      </c>
      <c r="W94" s="25" t="str">
        <f t="shared" si="7"/>
        <v/>
      </c>
      <c r="X94" s="25" t="str">
        <f>IF(T94=曜日!V$1,ROW(),"")</f>
        <v/>
      </c>
      <c r="Y94" s="25" t="str">
        <f t="shared" si="9"/>
        <v/>
      </c>
      <c r="Z94" t="str">
        <f>IF(MONTH(pipot!B94)=month!A$1,ROW(),"")</f>
        <v/>
      </c>
      <c r="AA94" t="str">
        <f>IF(A94=player!A$1,ROW(),"")</f>
        <v/>
      </c>
      <c r="AB94" t="str">
        <f>IF(A94=player!BI$1,ROW(),"")</f>
        <v/>
      </c>
      <c r="AC94" t="str">
        <f t="shared" si="8"/>
        <v/>
      </c>
    </row>
    <row r="95" spans="1:29">
      <c r="A95" s="1" t="s">
        <v>54</v>
      </c>
      <c r="B95" s="17">
        <v>44076</v>
      </c>
      <c r="C95" s="18">
        <v>7.5092592592592586E-2</v>
      </c>
      <c r="D95" s="3">
        <v>5646.2278299999998</v>
      </c>
      <c r="E95" s="3">
        <v>651.27856999999995</v>
      </c>
      <c r="F95" s="3">
        <v>6.0229200000000001</v>
      </c>
      <c r="G95" s="3">
        <v>17.52</v>
      </c>
      <c r="H95" s="3">
        <v>11.64</v>
      </c>
      <c r="I95" s="3">
        <v>5.88</v>
      </c>
      <c r="J95" s="3">
        <v>0</v>
      </c>
      <c r="K95" s="3">
        <v>0</v>
      </c>
      <c r="L95" s="1">
        <v>28</v>
      </c>
      <c r="M95" s="1">
        <v>19</v>
      </c>
      <c r="N95" s="1">
        <v>52</v>
      </c>
      <c r="O95" s="3">
        <v>20.665800000000001</v>
      </c>
      <c r="P95" s="1">
        <v>0</v>
      </c>
      <c r="Q95" s="1" t="s">
        <v>44</v>
      </c>
      <c r="R95" s="3" t="s">
        <v>44</v>
      </c>
      <c r="S95" s="21"/>
      <c r="T95" s="11" t="str">
        <f t="shared" si="6"/>
        <v>水曜日</v>
      </c>
      <c r="U95" s="24"/>
      <c r="V95" s="25" t="str">
        <f>IF(T95=曜日!A$1,ROW(),"")</f>
        <v/>
      </c>
      <c r="W95" s="25" t="str">
        <f t="shared" si="7"/>
        <v/>
      </c>
      <c r="X95" s="25" t="str">
        <f>IF(T95=曜日!V$1,ROW(),"")</f>
        <v/>
      </c>
      <c r="Y95" s="25" t="str">
        <f t="shared" si="9"/>
        <v/>
      </c>
      <c r="Z95" t="str">
        <f>IF(MONTH(pipot!B95)=month!A$1,ROW(),"")</f>
        <v/>
      </c>
      <c r="AA95" t="str">
        <f>IF(A95=player!A$1,ROW(),"")</f>
        <v/>
      </c>
      <c r="AB95" t="str">
        <f>IF(A95=player!BI$1,ROW(),"")</f>
        <v/>
      </c>
      <c r="AC95" t="str">
        <f t="shared" si="8"/>
        <v/>
      </c>
    </row>
    <row r="96" spans="1:29">
      <c r="A96" s="1" t="s">
        <v>19</v>
      </c>
      <c r="B96" s="17">
        <v>44076</v>
      </c>
      <c r="C96" s="18">
        <v>6.1840277777777779E-2</v>
      </c>
      <c r="D96" s="3">
        <v>5395.4093000000003</v>
      </c>
      <c r="E96" s="3">
        <v>656.41045999999994</v>
      </c>
      <c r="F96" s="3">
        <v>7.3712600000000004</v>
      </c>
      <c r="G96" s="3">
        <v>445.82001000000002</v>
      </c>
      <c r="H96" s="3">
        <v>240.76000999999999</v>
      </c>
      <c r="I96" s="3">
        <v>170.78</v>
      </c>
      <c r="J96" s="3">
        <v>34.28</v>
      </c>
      <c r="K96" s="3">
        <v>0</v>
      </c>
      <c r="L96" s="1">
        <v>12</v>
      </c>
      <c r="M96" s="1">
        <v>15</v>
      </c>
      <c r="N96" s="1">
        <v>74</v>
      </c>
      <c r="O96" s="3">
        <v>23.110199999999999</v>
      </c>
      <c r="P96" s="1">
        <v>2</v>
      </c>
      <c r="Q96" s="1" t="s">
        <v>44</v>
      </c>
      <c r="R96" s="3" t="s">
        <v>44</v>
      </c>
      <c r="S96" s="21"/>
      <c r="T96" s="11" t="str">
        <f t="shared" si="6"/>
        <v>水曜日</v>
      </c>
      <c r="U96" s="24"/>
      <c r="V96" s="25" t="str">
        <f>IF(T96=曜日!A$1,ROW(),"")</f>
        <v/>
      </c>
      <c r="W96" s="25" t="str">
        <f t="shared" si="7"/>
        <v/>
      </c>
      <c r="X96" s="25" t="str">
        <f>IF(T96=曜日!V$1,ROW(),"")</f>
        <v/>
      </c>
      <c r="Y96" s="25" t="str">
        <f t="shared" si="9"/>
        <v/>
      </c>
      <c r="Z96" t="str">
        <f>IF(MONTH(pipot!B96)=month!A$1,ROW(),"")</f>
        <v/>
      </c>
      <c r="AA96" t="str">
        <f>IF(A96=player!A$1,ROW(),"")</f>
        <v/>
      </c>
      <c r="AB96" t="str">
        <f>IF(A96=player!BI$1,ROW(),"")</f>
        <v/>
      </c>
      <c r="AC96" t="str">
        <f t="shared" si="8"/>
        <v/>
      </c>
    </row>
    <row r="97" spans="1:29">
      <c r="A97" s="1" t="s">
        <v>45</v>
      </c>
      <c r="B97" s="17">
        <v>44076</v>
      </c>
      <c r="C97" s="18">
        <v>6.1840277777777779E-2</v>
      </c>
      <c r="D97" s="3">
        <v>5360.049</v>
      </c>
      <c r="E97" s="3">
        <v>709.03889000000004</v>
      </c>
      <c r="F97" s="3">
        <v>7.9622599999999997</v>
      </c>
      <c r="G97" s="3">
        <v>402.76999000000001</v>
      </c>
      <c r="H97" s="3">
        <v>234.73999000000001</v>
      </c>
      <c r="I97" s="3">
        <v>152.93</v>
      </c>
      <c r="J97" s="3">
        <v>15.1</v>
      </c>
      <c r="K97" s="3">
        <v>0</v>
      </c>
      <c r="L97" s="1">
        <v>14</v>
      </c>
      <c r="M97" s="1">
        <v>23</v>
      </c>
      <c r="N97" s="1">
        <v>27</v>
      </c>
      <c r="O97" s="3">
        <v>22.537800000000001</v>
      </c>
      <c r="P97" s="1">
        <v>1</v>
      </c>
      <c r="Q97" s="1" t="s">
        <v>44</v>
      </c>
      <c r="R97" s="3" t="s">
        <v>44</v>
      </c>
      <c r="S97" s="21"/>
      <c r="T97" s="11" t="str">
        <f t="shared" si="6"/>
        <v>水曜日</v>
      </c>
      <c r="U97" s="24"/>
      <c r="V97" s="25" t="str">
        <f>IF(T97=曜日!A$1,ROW(),"")</f>
        <v/>
      </c>
      <c r="W97" s="25" t="str">
        <f t="shared" si="7"/>
        <v/>
      </c>
      <c r="X97" s="25" t="str">
        <f>IF(T97=曜日!V$1,ROW(),"")</f>
        <v/>
      </c>
      <c r="Y97" s="25" t="str">
        <f t="shared" si="9"/>
        <v/>
      </c>
      <c r="Z97" t="str">
        <f>IF(MONTH(pipot!B97)=month!A$1,ROW(),"")</f>
        <v/>
      </c>
      <c r="AA97" t="str">
        <f>IF(A97=player!A$1,ROW(),"")</f>
        <v/>
      </c>
      <c r="AB97" t="str">
        <f>IF(A97=player!BI$1,ROW(),"")</f>
        <v/>
      </c>
      <c r="AC97" t="str">
        <f t="shared" si="8"/>
        <v/>
      </c>
    </row>
    <row r="98" spans="1:29">
      <c r="A98" s="1" t="s">
        <v>39</v>
      </c>
      <c r="B98" s="17">
        <v>44076</v>
      </c>
      <c r="C98" s="18">
        <v>9.4212962962962957E-2</v>
      </c>
      <c r="D98" s="3">
        <v>2623.6944899999999</v>
      </c>
      <c r="E98" s="3">
        <v>965.07126000000005</v>
      </c>
      <c r="F98" s="3">
        <v>7.11355</v>
      </c>
      <c r="G98" s="3">
        <v>39.71</v>
      </c>
      <c r="H98" s="3">
        <v>33.74</v>
      </c>
      <c r="I98" s="3">
        <v>5.97</v>
      </c>
      <c r="J98" s="3">
        <v>0</v>
      </c>
      <c r="K98" s="3">
        <v>0</v>
      </c>
      <c r="L98" s="1">
        <v>0</v>
      </c>
      <c r="M98" s="1">
        <v>0</v>
      </c>
      <c r="N98" s="1">
        <v>0</v>
      </c>
      <c r="O98" s="3" t="s">
        <v>86</v>
      </c>
      <c r="P98" s="1">
        <v>0</v>
      </c>
      <c r="Q98" s="1" t="s">
        <v>44</v>
      </c>
      <c r="R98" s="3" t="s">
        <v>44</v>
      </c>
      <c r="S98" s="21"/>
      <c r="T98" s="11" t="str">
        <f t="shared" si="6"/>
        <v>水曜日</v>
      </c>
      <c r="U98" s="24"/>
      <c r="V98" s="25" t="str">
        <f>IF(T98=曜日!A$1,ROW(),"")</f>
        <v/>
      </c>
      <c r="W98" s="25" t="str">
        <f t="shared" si="7"/>
        <v/>
      </c>
      <c r="X98" s="25" t="str">
        <f>IF(T98=曜日!V$1,ROW(),"")</f>
        <v/>
      </c>
      <c r="Y98" s="25" t="str">
        <f t="shared" si="9"/>
        <v/>
      </c>
      <c r="Z98" t="str">
        <f>IF(MONTH(pipot!B98)=month!A$1,ROW(),"")</f>
        <v/>
      </c>
      <c r="AA98" t="str">
        <f>IF(A98=player!A$1,ROW(),"")</f>
        <v/>
      </c>
      <c r="AB98" t="str">
        <f>IF(A98=player!BI$1,ROW(),"")</f>
        <v/>
      </c>
      <c r="AC98" t="str">
        <f t="shared" si="8"/>
        <v/>
      </c>
    </row>
    <row r="99" spans="1:29">
      <c r="A99" s="1" t="s">
        <v>40</v>
      </c>
      <c r="B99" s="17">
        <v>44076</v>
      </c>
      <c r="C99" s="18">
        <v>8.2905092592592586E-2</v>
      </c>
      <c r="D99" s="3">
        <v>7450</v>
      </c>
      <c r="E99" s="3">
        <v>1076</v>
      </c>
      <c r="F99" s="3">
        <v>9.01</v>
      </c>
      <c r="G99" s="3">
        <v>538</v>
      </c>
      <c r="H99" s="3">
        <v>339</v>
      </c>
      <c r="I99" s="3">
        <v>153</v>
      </c>
      <c r="J99" s="3">
        <v>39</v>
      </c>
      <c r="K99" s="3">
        <v>7</v>
      </c>
      <c r="L99" s="1">
        <v>17</v>
      </c>
      <c r="M99" s="1">
        <v>20</v>
      </c>
      <c r="N99" s="1">
        <v>51</v>
      </c>
      <c r="O99" s="3">
        <f>AVERAGE(O79:O98)</f>
        <v>23.341235294117649</v>
      </c>
      <c r="P99" s="1">
        <v>3</v>
      </c>
      <c r="Q99" s="1" t="s">
        <v>44</v>
      </c>
      <c r="R99" s="3" t="s">
        <v>44</v>
      </c>
      <c r="S99" s="21"/>
      <c r="T99" s="11" t="str">
        <f t="shared" si="6"/>
        <v>水曜日</v>
      </c>
      <c r="U99" s="24"/>
      <c r="V99" s="25" t="str">
        <f>IF(T99=曜日!A$1,ROW(),"")</f>
        <v/>
      </c>
      <c r="W99" s="25" t="str">
        <f t="shared" si="7"/>
        <v/>
      </c>
      <c r="X99" s="25" t="str">
        <f>IF(T99=曜日!V$1,ROW(),"")</f>
        <v/>
      </c>
      <c r="Y99" s="25" t="str">
        <f t="shared" si="9"/>
        <v/>
      </c>
      <c r="Z99" t="str">
        <f>IF(MONTH(pipot!B99)=month!A$1,ROW(),"")</f>
        <v/>
      </c>
      <c r="AA99" t="str">
        <f>IF(A99=player!A$1,ROW(),"")</f>
        <v/>
      </c>
      <c r="AB99">
        <f>IF(A99=player!BI$1,ROW(),"")</f>
        <v>99</v>
      </c>
      <c r="AC99">
        <f t="shared" si="8"/>
        <v>99</v>
      </c>
    </row>
    <row r="100" spans="1:29">
      <c r="A100" s="1" t="s">
        <v>16</v>
      </c>
      <c r="B100" s="17">
        <v>44077</v>
      </c>
      <c r="C100" s="18">
        <v>8.0474537037037039E-2</v>
      </c>
      <c r="D100" s="3">
        <v>9990.3288599999996</v>
      </c>
      <c r="E100" s="3">
        <v>1241.11436</v>
      </c>
      <c r="F100" s="3">
        <v>10.71003</v>
      </c>
      <c r="G100" s="3">
        <v>544.6</v>
      </c>
      <c r="H100" s="3">
        <v>449.68</v>
      </c>
      <c r="I100" s="3">
        <v>58.71</v>
      </c>
      <c r="J100" s="3">
        <v>36.21</v>
      </c>
      <c r="K100" s="3">
        <v>0</v>
      </c>
      <c r="L100" s="1">
        <v>37</v>
      </c>
      <c r="M100" s="1">
        <v>31</v>
      </c>
      <c r="N100" s="1">
        <v>51</v>
      </c>
      <c r="O100" s="3">
        <v>22.746600000000001</v>
      </c>
      <c r="P100" s="1">
        <v>0</v>
      </c>
      <c r="Q100" s="1" t="s">
        <v>44</v>
      </c>
      <c r="R100" s="3" t="s">
        <v>44</v>
      </c>
      <c r="S100" s="21"/>
      <c r="T100" s="11" t="str">
        <f t="shared" si="6"/>
        <v>木曜日</v>
      </c>
      <c r="U100" s="24"/>
      <c r="V100" s="25" t="str">
        <f>IF(T100=曜日!A$1,ROW(),"")</f>
        <v/>
      </c>
      <c r="W100" s="25" t="str">
        <f t="shared" si="7"/>
        <v/>
      </c>
      <c r="X100" s="25" t="str">
        <f>IF(T100=曜日!V$1,ROW(),"")</f>
        <v/>
      </c>
      <c r="Y100" s="25" t="str">
        <f t="shared" si="9"/>
        <v/>
      </c>
      <c r="Z100" t="str">
        <f>IF(MONTH(pipot!B100)=month!A$1,ROW(),"")</f>
        <v/>
      </c>
      <c r="AA100" t="str">
        <f>IF(A100=player!A$1,ROW(),"")</f>
        <v/>
      </c>
      <c r="AB100" t="str">
        <f>IF(A100=player!BI$1,ROW(),"")</f>
        <v/>
      </c>
      <c r="AC100" t="str">
        <f t="shared" si="8"/>
        <v/>
      </c>
    </row>
    <row r="101" spans="1:29">
      <c r="A101" s="1" t="s">
        <v>18</v>
      </c>
      <c r="B101" s="17">
        <v>44077</v>
      </c>
      <c r="C101" s="18">
        <v>8.6076388888888897E-2</v>
      </c>
      <c r="D101" s="3">
        <v>9952.1260399999992</v>
      </c>
      <c r="E101" s="3">
        <v>1260.5451</v>
      </c>
      <c r="F101" s="3">
        <v>10.169790000000001</v>
      </c>
      <c r="G101" s="3">
        <v>812.70998999999995</v>
      </c>
      <c r="H101" s="3">
        <v>566.75999000000002</v>
      </c>
      <c r="I101" s="3">
        <v>192.24</v>
      </c>
      <c r="J101" s="3">
        <v>45.61</v>
      </c>
      <c r="K101" s="3">
        <v>8.1</v>
      </c>
      <c r="L101" s="1">
        <v>39</v>
      </c>
      <c r="M101" s="1">
        <v>17</v>
      </c>
      <c r="N101" s="1">
        <v>63</v>
      </c>
      <c r="O101" s="3">
        <v>24.957000000000001</v>
      </c>
      <c r="P101" s="1">
        <v>3</v>
      </c>
      <c r="Q101" s="1" t="s">
        <v>44</v>
      </c>
      <c r="R101" s="3" t="s">
        <v>44</v>
      </c>
      <c r="S101" s="21"/>
      <c r="T101" s="11" t="str">
        <f t="shared" si="6"/>
        <v>木曜日</v>
      </c>
      <c r="U101" s="24"/>
      <c r="V101" s="25" t="str">
        <f>IF(T101=曜日!A$1,ROW(),"")</f>
        <v/>
      </c>
      <c r="W101" s="25" t="str">
        <f t="shared" si="7"/>
        <v/>
      </c>
      <c r="X101" s="25" t="str">
        <f>IF(T101=曜日!V$1,ROW(),"")</f>
        <v/>
      </c>
      <c r="Y101" s="25" t="str">
        <f t="shared" si="9"/>
        <v/>
      </c>
      <c r="Z101" t="str">
        <f>IF(MONTH(pipot!B101)=month!A$1,ROW(),"")</f>
        <v/>
      </c>
      <c r="AA101" t="str">
        <f>IF(A101=player!A$1,ROW(),"")</f>
        <v/>
      </c>
      <c r="AB101" t="str">
        <f>IF(A101=player!BI$1,ROW(),"")</f>
        <v/>
      </c>
      <c r="AC101" t="str">
        <f t="shared" si="8"/>
        <v/>
      </c>
    </row>
    <row r="102" spans="1:29">
      <c r="A102" s="1" t="s">
        <v>23</v>
      </c>
      <c r="B102" s="17">
        <v>44077</v>
      </c>
      <c r="C102" s="18">
        <v>8.6076388888888897E-2</v>
      </c>
      <c r="D102" s="3">
        <v>9756.8530800000008</v>
      </c>
      <c r="E102" s="3">
        <v>1114.42833</v>
      </c>
      <c r="F102" s="3">
        <v>8.9909499999999998</v>
      </c>
      <c r="G102" s="3">
        <v>822.47001</v>
      </c>
      <c r="H102" s="3">
        <v>728.25000999999997</v>
      </c>
      <c r="I102" s="3">
        <v>94.22</v>
      </c>
      <c r="J102" s="3">
        <v>0</v>
      </c>
      <c r="K102" s="3">
        <v>0</v>
      </c>
      <c r="L102" s="1">
        <v>13</v>
      </c>
      <c r="M102" s="1">
        <v>30</v>
      </c>
      <c r="N102" s="1">
        <v>33</v>
      </c>
      <c r="O102" s="3">
        <v>20.8386</v>
      </c>
      <c r="P102" s="1">
        <v>0</v>
      </c>
      <c r="Q102" s="1" t="s">
        <v>44</v>
      </c>
      <c r="R102" s="3" t="s">
        <v>44</v>
      </c>
      <c r="S102" s="21"/>
      <c r="T102" s="11" t="str">
        <f t="shared" si="6"/>
        <v>木曜日</v>
      </c>
      <c r="U102" s="24"/>
      <c r="V102" s="25" t="str">
        <f>IF(T102=曜日!A$1,ROW(),"")</f>
        <v/>
      </c>
      <c r="W102" s="25" t="str">
        <f t="shared" si="7"/>
        <v/>
      </c>
      <c r="X102" s="25" t="str">
        <f>IF(T102=曜日!V$1,ROW(),"")</f>
        <v/>
      </c>
      <c r="Y102" s="25" t="str">
        <f t="shared" si="9"/>
        <v/>
      </c>
      <c r="Z102" t="str">
        <f>IF(MONTH(pipot!B102)=month!A$1,ROW(),"")</f>
        <v/>
      </c>
      <c r="AA102" t="str">
        <f>IF(A102=player!A$1,ROW(),"")</f>
        <v/>
      </c>
      <c r="AB102" t="str">
        <f>IF(A102=player!BI$1,ROW(),"")</f>
        <v/>
      </c>
      <c r="AC102" t="str">
        <f t="shared" si="8"/>
        <v/>
      </c>
    </row>
    <row r="103" spans="1:29">
      <c r="A103" s="1" t="s">
        <v>25</v>
      </c>
      <c r="B103" s="17">
        <v>44077</v>
      </c>
      <c r="C103" s="18">
        <v>8.0474537037037039E-2</v>
      </c>
      <c r="D103" s="3">
        <v>8951.1898199999996</v>
      </c>
      <c r="E103" s="3">
        <v>859.27935000000002</v>
      </c>
      <c r="F103" s="3">
        <v>7.4150400000000003</v>
      </c>
      <c r="G103" s="3">
        <v>612.53</v>
      </c>
      <c r="H103" s="3">
        <v>353.28</v>
      </c>
      <c r="I103" s="3">
        <v>170.32</v>
      </c>
      <c r="J103" s="3">
        <v>88.93</v>
      </c>
      <c r="K103" s="3">
        <v>0</v>
      </c>
      <c r="L103" s="1">
        <v>17</v>
      </c>
      <c r="M103" s="1">
        <v>23</v>
      </c>
      <c r="N103" s="1">
        <v>30</v>
      </c>
      <c r="O103" s="3">
        <v>24.111000000000001</v>
      </c>
      <c r="P103" s="1">
        <v>3</v>
      </c>
      <c r="Q103" s="1" t="s">
        <v>44</v>
      </c>
      <c r="R103" s="3" t="s">
        <v>44</v>
      </c>
      <c r="S103" s="21"/>
      <c r="T103" s="11" t="str">
        <f t="shared" si="6"/>
        <v>木曜日</v>
      </c>
      <c r="U103" s="24"/>
      <c r="V103" s="25" t="str">
        <f>IF(T103=曜日!A$1,ROW(),"")</f>
        <v/>
      </c>
      <c r="W103" s="25" t="str">
        <f t="shared" si="7"/>
        <v/>
      </c>
      <c r="X103" s="25" t="str">
        <f>IF(T103=曜日!V$1,ROW(),"")</f>
        <v/>
      </c>
      <c r="Y103" s="25" t="str">
        <f t="shared" si="9"/>
        <v/>
      </c>
      <c r="Z103" t="str">
        <f>IF(MONTH(pipot!B103)=month!A$1,ROW(),"")</f>
        <v/>
      </c>
      <c r="AA103" t="str">
        <f>IF(A103=player!A$1,ROW(),"")</f>
        <v/>
      </c>
      <c r="AB103" t="str">
        <f>IF(A103=player!BI$1,ROW(),"")</f>
        <v/>
      </c>
      <c r="AC103" t="str">
        <f t="shared" si="8"/>
        <v/>
      </c>
    </row>
    <row r="104" spans="1:29">
      <c r="A104" s="1" t="s">
        <v>27</v>
      </c>
      <c r="B104" s="17">
        <v>44077</v>
      </c>
      <c r="C104" s="18">
        <v>8.6076388888888897E-2</v>
      </c>
      <c r="D104" s="3">
        <v>8873.7419399999999</v>
      </c>
      <c r="E104" s="3">
        <v>1104.7035100000001</v>
      </c>
      <c r="F104" s="3">
        <v>8.91249</v>
      </c>
      <c r="G104" s="3">
        <v>648</v>
      </c>
      <c r="H104" s="3">
        <v>471.38</v>
      </c>
      <c r="I104" s="3">
        <v>163.52000000000001</v>
      </c>
      <c r="J104" s="3">
        <v>13.1</v>
      </c>
      <c r="K104" s="3">
        <v>0</v>
      </c>
      <c r="L104" s="1">
        <v>29</v>
      </c>
      <c r="M104" s="1">
        <v>9</v>
      </c>
      <c r="N104" s="1">
        <v>70</v>
      </c>
      <c r="O104" s="3">
        <v>22.4406</v>
      </c>
      <c r="P104" s="1">
        <v>1</v>
      </c>
      <c r="Q104" s="1" t="s">
        <v>44</v>
      </c>
      <c r="R104" s="3" t="s">
        <v>44</v>
      </c>
      <c r="S104" s="21"/>
      <c r="T104" s="11" t="str">
        <f t="shared" si="6"/>
        <v>木曜日</v>
      </c>
      <c r="U104" s="24"/>
      <c r="V104" s="25" t="str">
        <f>IF(T104=曜日!A$1,ROW(),"")</f>
        <v/>
      </c>
      <c r="W104" s="25" t="str">
        <f t="shared" si="7"/>
        <v/>
      </c>
      <c r="X104" s="25" t="str">
        <f>IF(T104=曜日!V$1,ROW(),"")</f>
        <v/>
      </c>
      <c r="Y104" s="25" t="str">
        <f t="shared" si="9"/>
        <v/>
      </c>
      <c r="Z104" t="str">
        <f>IF(MONTH(pipot!B104)=month!A$1,ROW(),"")</f>
        <v/>
      </c>
      <c r="AA104" t="str">
        <f>IF(A104=player!A$1,ROW(),"")</f>
        <v/>
      </c>
      <c r="AB104" t="str">
        <f>IF(A104=player!BI$1,ROW(),"")</f>
        <v/>
      </c>
      <c r="AC104" t="str">
        <f t="shared" si="8"/>
        <v/>
      </c>
    </row>
    <row r="105" spans="1:29">
      <c r="A105" s="1" t="s">
        <v>30</v>
      </c>
      <c r="B105" s="17">
        <v>44077</v>
      </c>
      <c r="C105" s="18">
        <v>8.0474537037037039E-2</v>
      </c>
      <c r="D105" s="3">
        <v>8822.1876200000006</v>
      </c>
      <c r="E105" s="3">
        <v>942.78197999999998</v>
      </c>
      <c r="F105" s="3">
        <v>8.1356099999999998</v>
      </c>
      <c r="G105" s="3">
        <v>960.2</v>
      </c>
      <c r="H105" s="3">
        <v>645.34</v>
      </c>
      <c r="I105" s="3">
        <v>273.91000000000003</v>
      </c>
      <c r="J105" s="3">
        <v>40.950000000000003</v>
      </c>
      <c r="K105" s="3">
        <v>0</v>
      </c>
      <c r="L105" s="1">
        <v>25</v>
      </c>
      <c r="M105" s="1">
        <v>20</v>
      </c>
      <c r="N105" s="1">
        <v>41</v>
      </c>
      <c r="O105" s="3">
        <v>21.796199999999999</v>
      </c>
      <c r="P105" s="1">
        <v>2</v>
      </c>
      <c r="Q105" s="1" t="s">
        <v>44</v>
      </c>
      <c r="R105" s="3" t="s">
        <v>44</v>
      </c>
      <c r="S105" s="21"/>
      <c r="T105" s="11" t="str">
        <f t="shared" si="6"/>
        <v>木曜日</v>
      </c>
      <c r="U105" s="24"/>
      <c r="V105" s="25" t="str">
        <f>IF(T105=曜日!A$1,ROW(),"")</f>
        <v/>
      </c>
      <c r="W105" s="25" t="str">
        <f t="shared" si="7"/>
        <v/>
      </c>
      <c r="X105" s="25" t="str">
        <f>IF(T105=曜日!V$1,ROW(),"")</f>
        <v/>
      </c>
      <c r="Y105" s="25" t="str">
        <f t="shared" si="9"/>
        <v/>
      </c>
      <c r="Z105" t="str">
        <f>IF(MONTH(pipot!B105)=month!A$1,ROW(),"")</f>
        <v/>
      </c>
      <c r="AA105" t="str">
        <f>IF(A105=player!A$1,ROW(),"")</f>
        <v/>
      </c>
      <c r="AB105" t="str">
        <f>IF(A105=player!BI$1,ROW(),"")</f>
        <v/>
      </c>
      <c r="AC105" t="str">
        <f t="shared" si="8"/>
        <v/>
      </c>
    </row>
    <row r="106" spans="1:29">
      <c r="A106" s="1" t="s">
        <v>21</v>
      </c>
      <c r="B106" s="17">
        <v>44077</v>
      </c>
      <c r="C106" s="18">
        <v>6.7743055555555556E-2</v>
      </c>
      <c r="D106" s="3">
        <v>7268.8762399999996</v>
      </c>
      <c r="E106" s="3">
        <v>782.3202</v>
      </c>
      <c r="F106" s="3">
        <v>8.0196799999999993</v>
      </c>
      <c r="G106" s="3">
        <v>628.96001000000001</v>
      </c>
      <c r="H106" s="3">
        <v>490.45001000000002</v>
      </c>
      <c r="I106" s="3">
        <v>131.76</v>
      </c>
      <c r="J106" s="3">
        <v>6.75</v>
      </c>
      <c r="K106" s="3">
        <v>0</v>
      </c>
      <c r="L106" s="1">
        <v>14</v>
      </c>
      <c r="M106" s="1">
        <v>5</v>
      </c>
      <c r="N106" s="1">
        <v>31</v>
      </c>
      <c r="O106" s="3">
        <v>21.501000000000001</v>
      </c>
      <c r="P106" s="1">
        <v>1</v>
      </c>
      <c r="Q106" s="1" t="s">
        <v>44</v>
      </c>
      <c r="R106" s="3" t="s">
        <v>44</v>
      </c>
      <c r="S106" s="21"/>
      <c r="T106" s="11" t="str">
        <f t="shared" si="6"/>
        <v>木曜日</v>
      </c>
      <c r="U106" s="24"/>
      <c r="V106" s="25" t="str">
        <f>IF(T106=曜日!A$1,ROW(),"")</f>
        <v/>
      </c>
      <c r="W106" s="25" t="str">
        <f t="shared" si="7"/>
        <v/>
      </c>
      <c r="X106" s="25" t="str">
        <f>IF(T106=曜日!V$1,ROW(),"")</f>
        <v/>
      </c>
      <c r="Y106" s="25" t="str">
        <f t="shared" si="9"/>
        <v/>
      </c>
      <c r="Z106" t="str">
        <f>IF(MONTH(pipot!B106)=month!A$1,ROW(),"")</f>
        <v/>
      </c>
      <c r="AA106" t="str">
        <f>IF(A106=player!A$1,ROW(),"")</f>
        <v/>
      </c>
      <c r="AB106" t="str">
        <f>IF(A106=player!BI$1,ROW(),"")</f>
        <v/>
      </c>
      <c r="AC106" t="str">
        <f t="shared" si="8"/>
        <v/>
      </c>
    </row>
    <row r="107" spans="1:29">
      <c r="A107" s="1" t="s">
        <v>36</v>
      </c>
      <c r="B107" s="17">
        <v>44077</v>
      </c>
      <c r="C107" s="18">
        <v>6.8379629629629637E-2</v>
      </c>
      <c r="D107" s="3">
        <v>7016.0160500000002</v>
      </c>
      <c r="E107" s="3">
        <v>863.24264000000005</v>
      </c>
      <c r="F107" s="3">
        <v>8.7668499999999998</v>
      </c>
      <c r="G107" s="3">
        <v>614.66001000000006</v>
      </c>
      <c r="H107" s="3">
        <v>391.33001000000002</v>
      </c>
      <c r="I107" s="3">
        <v>182.7</v>
      </c>
      <c r="J107" s="3">
        <v>40.630000000000003</v>
      </c>
      <c r="K107" s="3">
        <v>0</v>
      </c>
      <c r="L107" s="1">
        <v>23</v>
      </c>
      <c r="M107" s="1">
        <v>22</v>
      </c>
      <c r="N107" s="1">
        <v>74</v>
      </c>
      <c r="O107" s="3">
        <v>24.0318</v>
      </c>
      <c r="P107" s="1">
        <v>1</v>
      </c>
      <c r="Q107" s="1" t="s">
        <v>44</v>
      </c>
      <c r="R107" s="3" t="s">
        <v>44</v>
      </c>
      <c r="S107" s="21"/>
      <c r="T107" s="11" t="str">
        <f t="shared" si="6"/>
        <v>木曜日</v>
      </c>
      <c r="U107" s="24"/>
      <c r="V107" s="25" t="str">
        <f>IF(T107=曜日!A$1,ROW(),"")</f>
        <v/>
      </c>
      <c r="W107" s="25" t="str">
        <f t="shared" si="7"/>
        <v/>
      </c>
      <c r="X107" s="25" t="str">
        <f>IF(T107=曜日!V$1,ROW(),"")</f>
        <v/>
      </c>
      <c r="Y107" s="25" t="str">
        <f t="shared" si="9"/>
        <v/>
      </c>
      <c r="Z107" t="str">
        <f>IF(MONTH(pipot!B107)=month!A$1,ROW(),"")</f>
        <v/>
      </c>
      <c r="AA107">
        <f>IF(A107=player!A$1,ROW(),"")</f>
        <v>107</v>
      </c>
      <c r="AB107" t="str">
        <f>IF(A107=player!BI$1,ROW(),"")</f>
        <v/>
      </c>
      <c r="AC107" t="str">
        <f t="shared" si="8"/>
        <v/>
      </c>
    </row>
    <row r="108" spans="1:29">
      <c r="A108" s="1" t="s">
        <v>37</v>
      </c>
      <c r="B108" s="17">
        <v>44077</v>
      </c>
      <c r="C108" s="18">
        <v>6.8379629629629637E-2</v>
      </c>
      <c r="D108" s="3">
        <v>6878.7253000000001</v>
      </c>
      <c r="E108" s="3">
        <v>960.07272999999998</v>
      </c>
      <c r="F108" s="3">
        <v>9.7502300000000002</v>
      </c>
      <c r="G108" s="3">
        <v>627.05999999999995</v>
      </c>
      <c r="H108" s="3">
        <v>430.83</v>
      </c>
      <c r="I108" s="3">
        <v>138.52000000000001</v>
      </c>
      <c r="J108" s="3">
        <v>57.71</v>
      </c>
      <c r="K108" s="3">
        <v>0</v>
      </c>
      <c r="L108" s="1">
        <v>27</v>
      </c>
      <c r="M108" s="1">
        <v>10</v>
      </c>
      <c r="N108" s="1">
        <v>58</v>
      </c>
      <c r="O108" s="3">
        <v>23.8842</v>
      </c>
      <c r="P108" s="1">
        <v>3</v>
      </c>
      <c r="Q108" s="1" t="s">
        <v>44</v>
      </c>
      <c r="R108" s="3" t="s">
        <v>44</v>
      </c>
      <c r="S108" s="21"/>
      <c r="T108" s="11" t="str">
        <f t="shared" si="6"/>
        <v>木曜日</v>
      </c>
      <c r="U108" s="24"/>
      <c r="V108" s="25" t="str">
        <f>IF(T108=曜日!A$1,ROW(),"")</f>
        <v/>
      </c>
      <c r="W108" s="25" t="str">
        <f t="shared" si="7"/>
        <v/>
      </c>
      <c r="X108" s="25" t="str">
        <f>IF(T108=曜日!V$1,ROW(),"")</f>
        <v/>
      </c>
      <c r="Y108" s="25" t="str">
        <f t="shared" si="9"/>
        <v/>
      </c>
      <c r="Z108" t="str">
        <f>IF(MONTH(pipot!B108)=month!A$1,ROW(),"")</f>
        <v/>
      </c>
      <c r="AA108" t="str">
        <f>IF(A108=player!A$1,ROW(),"")</f>
        <v/>
      </c>
      <c r="AB108" t="str">
        <f>IF(A108=player!BI$1,ROW(),"")</f>
        <v/>
      </c>
      <c r="AC108" t="str">
        <f t="shared" si="8"/>
        <v/>
      </c>
    </row>
    <row r="109" spans="1:29">
      <c r="A109" s="1" t="s">
        <v>15</v>
      </c>
      <c r="B109" s="17">
        <v>44077</v>
      </c>
      <c r="C109" s="18">
        <v>7.1932870370370369E-2</v>
      </c>
      <c r="D109" s="3">
        <v>6872.1913800000002</v>
      </c>
      <c r="E109" s="3">
        <v>900.89251000000002</v>
      </c>
      <c r="F109" s="3">
        <v>8.6972699999999996</v>
      </c>
      <c r="G109" s="3">
        <v>530.86</v>
      </c>
      <c r="H109" s="3">
        <v>360.34</v>
      </c>
      <c r="I109" s="3">
        <v>156.96</v>
      </c>
      <c r="J109" s="3">
        <v>13.56</v>
      </c>
      <c r="K109" s="3">
        <v>0</v>
      </c>
      <c r="L109" s="1">
        <v>13</v>
      </c>
      <c r="M109" s="1">
        <v>24</v>
      </c>
      <c r="N109" s="1">
        <v>48</v>
      </c>
      <c r="O109" s="3">
        <v>21.450600000000001</v>
      </c>
      <c r="P109" s="1">
        <v>0</v>
      </c>
      <c r="Q109" s="1" t="s">
        <v>44</v>
      </c>
      <c r="R109" s="3" t="s">
        <v>44</v>
      </c>
      <c r="S109" s="21"/>
      <c r="T109" s="11" t="str">
        <f t="shared" si="6"/>
        <v>木曜日</v>
      </c>
      <c r="U109" s="24"/>
      <c r="V109" s="25" t="str">
        <f>IF(T109=曜日!A$1,ROW(),"")</f>
        <v/>
      </c>
      <c r="W109" s="25" t="str">
        <f t="shared" si="7"/>
        <v/>
      </c>
      <c r="X109" s="25" t="str">
        <f>IF(T109=曜日!V$1,ROW(),"")</f>
        <v/>
      </c>
      <c r="Y109" s="25" t="str">
        <f t="shared" si="9"/>
        <v/>
      </c>
      <c r="Z109" t="str">
        <f>IF(MONTH(pipot!B109)=month!A$1,ROW(),"")</f>
        <v/>
      </c>
      <c r="AA109" t="str">
        <f>IF(A109=player!A$1,ROW(),"")</f>
        <v/>
      </c>
      <c r="AB109" t="str">
        <f>IF(A109=player!BI$1,ROW(),"")</f>
        <v/>
      </c>
      <c r="AC109" t="str">
        <f t="shared" si="8"/>
        <v/>
      </c>
    </row>
    <row r="110" spans="1:29">
      <c r="A110" s="1" t="s">
        <v>19</v>
      </c>
      <c r="B110" s="17">
        <v>44077</v>
      </c>
      <c r="C110" s="18">
        <v>5.6956018518518524E-2</v>
      </c>
      <c r="D110" s="3">
        <v>6368.5271000000002</v>
      </c>
      <c r="E110" s="3">
        <v>790.49784999999997</v>
      </c>
      <c r="F110" s="3">
        <v>9.6382600000000007</v>
      </c>
      <c r="G110" s="3">
        <v>724</v>
      </c>
      <c r="H110" s="3">
        <v>377.32</v>
      </c>
      <c r="I110" s="3">
        <v>257.5</v>
      </c>
      <c r="J110" s="3">
        <v>89.18</v>
      </c>
      <c r="K110" s="3">
        <v>0</v>
      </c>
      <c r="L110" s="1">
        <v>28</v>
      </c>
      <c r="M110" s="1">
        <v>16</v>
      </c>
      <c r="N110" s="1">
        <v>85</v>
      </c>
      <c r="O110" s="3">
        <v>23.740200000000002</v>
      </c>
      <c r="P110" s="1">
        <v>5</v>
      </c>
      <c r="Q110" s="1" t="s">
        <v>44</v>
      </c>
      <c r="R110" s="3" t="s">
        <v>44</v>
      </c>
      <c r="S110" s="21"/>
      <c r="T110" s="11" t="str">
        <f t="shared" si="6"/>
        <v>木曜日</v>
      </c>
      <c r="U110" s="24"/>
      <c r="V110" s="25" t="str">
        <f>IF(T110=曜日!A$1,ROW(),"")</f>
        <v/>
      </c>
      <c r="W110" s="25" t="str">
        <f t="shared" si="7"/>
        <v/>
      </c>
      <c r="X110" s="25" t="str">
        <f>IF(T110=曜日!V$1,ROW(),"")</f>
        <v/>
      </c>
      <c r="Y110" s="25" t="str">
        <f t="shared" si="9"/>
        <v/>
      </c>
      <c r="Z110" t="str">
        <f>IF(MONTH(pipot!B110)=month!A$1,ROW(),"")</f>
        <v/>
      </c>
      <c r="AA110" t="str">
        <f>IF(A110=player!A$1,ROW(),"")</f>
        <v/>
      </c>
      <c r="AB110" t="str">
        <f>IF(A110=player!BI$1,ROW(),"")</f>
        <v/>
      </c>
      <c r="AC110" t="str">
        <f t="shared" si="8"/>
        <v/>
      </c>
    </row>
    <row r="111" spans="1:29">
      <c r="A111" s="1" t="s">
        <v>34</v>
      </c>
      <c r="B111" s="17">
        <v>44077</v>
      </c>
      <c r="C111" s="18">
        <v>6.8379629629629637E-2</v>
      </c>
      <c r="D111" s="3">
        <v>6305.5185499999998</v>
      </c>
      <c r="E111" s="3">
        <v>744.91555000000005</v>
      </c>
      <c r="F111" s="3">
        <v>7.56515</v>
      </c>
      <c r="G111" s="3">
        <v>516.62999000000002</v>
      </c>
      <c r="H111" s="3">
        <v>341.52999</v>
      </c>
      <c r="I111" s="3">
        <v>113.09</v>
      </c>
      <c r="J111" s="3">
        <v>42.03</v>
      </c>
      <c r="K111" s="3">
        <v>19.98</v>
      </c>
      <c r="L111" s="1">
        <v>18</v>
      </c>
      <c r="M111" s="1">
        <v>15</v>
      </c>
      <c r="N111" s="1">
        <v>41</v>
      </c>
      <c r="O111" s="3">
        <v>26.339400000000001</v>
      </c>
      <c r="P111" s="1">
        <v>5</v>
      </c>
      <c r="Q111" s="1" t="s">
        <v>44</v>
      </c>
      <c r="R111" s="3" t="s">
        <v>44</v>
      </c>
      <c r="S111" s="21"/>
      <c r="T111" s="11" t="str">
        <f t="shared" si="6"/>
        <v>木曜日</v>
      </c>
      <c r="U111" s="24"/>
      <c r="V111" s="25" t="str">
        <f>IF(T111=曜日!A$1,ROW(),"")</f>
        <v/>
      </c>
      <c r="W111" s="25" t="str">
        <f t="shared" si="7"/>
        <v/>
      </c>
      <c r="X111" s="25" t="str">
        <f>IF(T111=曜日!V$1,ROW(),"")</f>
        <v/>
      </c>
      <c r="Y111" s="25" t="str">
        <f t="shared" si="9"/>
        <v/>
      </c>
      <c r="Z111" t="str">
        <f>IF(MONTH(pipot!B111)=month!A$1,ROW(),"")</f>
        <v/>
      </c>
      <c r="AA111" t="str">
        <f>IF(A111=player!A$1,ROW(),"")</f>
        <v/>
      </c>
      <c r="AB111" t="str">
        <f>IF(A111=player!BI$1,ROW(),"")</f>
        <v/>
      </c>
      <c r="AC111" t="str">
        <f t="shared" si="8"/>
        <v/>
      </c>
    </row>
    <row r="112" spans="1:29">
      <c r="A112" s="1" t="s">
        <v>29</v>
      </c>
      <c r="B112" s="17">
        <v>44077</v>
      </c>
      <c r="C112" s="18">
        <v>6.277777777777778E-2</v>
      </c>
      <c r="D112" s="3">
        <v>6240.9537700000001</v>
      </c>
      <c r="E112" s="3">
        <v>691.90425000000005</v>
      </c>
      <c r="F112" s="3">
        <v>7.65381</v>
      </c>
      <c r="G112" s="3">
        <v>519.57001000000002</v>
      </c>
      <c r="H112" s="3">
        <v>328.64001000000002</v>
      </c>
      <c r="I112" s="3">
        <v>157.49</v>
      </c>
      <c r="J112" s="3">
        <v>33.44</v>
      </c>
      <c r="K112" s="3">
        <v>0</v>
      </c>
      <c r="L112" s="1">
        <v>17</v>
      </c>
      <c r="M112" s="1">
        <v>20</v>
      </c>
      <c r="N112" s="1">
        <v>33</v>
      </c>
      <c r="O112" s="3">
        <v>23.9742</v>
      </c>
      <c r="P112" s="1">
        <v>2</v>
      </c>
      <c r="Q112" s="1" t="s">
        <v>44</v>
      </c>
      <c r="R112" s="3" t="s">
        <v>44</v>
      </c>
      <c r="S112" s="21"/>
      <c r="T112" s="11" t="str">
        <f t="shared" si="6"/>
        <v>木曜日</v>
      </c>
      <c r="U112" s="24"/>
      <c r="V112" s="25" t="str">
        <f>IF(T112=曜日!A$1,ROW(),"")</f>
        <v/>
      </c>
      <c r="W112" s="25" t="str">
        <f t="shared" si="7"/>
        <v/>
      </c>
      <c r="X112" s="25" t="str">
        <f>IF(T112=曜日!V$1,ROW(),"")</f>
        <v/>
      </c>
      <c r="Y112" s="25" t="str">
        <f t="shared" si="9"/>
        <v/>
      </c>
      <c r="Z112" t="str">
        <f>IF(MONTH(pipot!B112)=month!A$1,ROW(),"")</f>
        <v/>
      </c>
      <c r="AA112" t="str">
        <f>IF(A112=player!A$1,ROW(),"")</f>
        <v/>
      </c>
      <c r="AB112" t="str">
        <f>IF(A112=player!BI$1,ROW(),"")</f>
        <v/>
      </c>
      <c r="AC112" t="str">
        <f t="shared" si="8"/>
        <v/>
      </c>
    </row>
    <row r="113" spans="1:29">
      <c r="A113" s="1" t="s">
        <v>45</v>
      </c>
      <c r="B113" s="17">
        <v>44077</v>
      </c>
      <c r="C113" s="18">
        <v>5.6956018518518524E-2</v>
      </c>
      <c r="D113" s="3">
        <v>6198.5486499999997</v>
      </c>
      <c r="E113" s="3">
        <v>767.80332999999996</v>
      </c>
      <c r="F113" s="3">
        <v>9.3615499999999994</v>
      </c>
      <c r="G113" s="3">
        <v>618.21</v>
      </c>
      <c r="H113" s="3">
        <v>332.87</v>
      </c>
      <c r="I113" s="3">
        <v>187.72</v>
      </c>
      <c r="J113" s="3">
        <v>97.62</v>
      </c>
      <c r="K113" s="3">
        <v>0</v>
      </c>
      <c r="L113" s="1">
        <v>21</v>
      </c>
      <c r="M113" s="1">
        <v>20</v>
      </c>
      <c r="N113" s="1">
        <v>35</v>
      </c>
      <c r="O113" s="3">
        <v>23.9238</v>
      </c>
      <c r="P113" s="1">
        <v>4</v>
      </c>
      <c r="Q113" s="1" t="s">
        <v>44</v>
      </c>
      <c r="R113" s="3" t="s">
        <v>44</v>
      </c>
      <c r="S113" s="21"/>
      <c r="T113" s="11" t="str">
        <f t="shared" si="6"/>
        <v>木曜日</v>
      </c>
      <c r="U113" s="24"/>
      <c r="V113" s="25" t="str">
        <f>IF(T113=曜日!A$1,ROW(),"")</f>
        <v/>
      </c>
      <c r="W113" s="25" t="str">
        <f t="shared" si="7"/>
        <v/>
      </c>
      <c r="X113" s="25" t="str">
        <f>IF(T113=曜日!V$1,ROW(),"")</f>
        <v/>
      </c>
      <c r="Y113" s="25" t="str">
        <f t="shared" si="9"/>
        <v/>
      </c>
      <c r="Z113" t="str">
        <f>IF(MONTH(pipot!B113)=month!A$1,ROW(),"")</f>
        <v/>
      </c>
      <c r="AA113" t="str">
        <f>IF(A113=player!A$1,ROW(),"")</f>
        <v/>
      </c>
      <c r="AB113" t="str">
        <f>IF(A113=player!BI$1,ROW(),"")</f>
        <v/>
      </c>
      <c r="AC113" t="str">
        <f t="shared" si="8"/>
        <v/>
      </c>
    </row>
    <row r="114" spans="1:29">
      <c r="A114" s="1" t="s">
        <v>24</v>
      </c>
      <c r="B114" s="17">
        <v>44077</v>
      </c>
      <c r="C114" s="18">
        <v>6.0416666666666667E-2</v>
      </c>
      <c r="D114" s="3">
        <v>6177.3738700000004</v>
      </c>
      <c r="E114" s="3">
        <v>662.30732</v>
      </c>
      <c r="F114" s="3">
        <v>7.61273</v>
      </c>
      <c r="G114" s="3">
        <v>722.50999000000002</v>
      </c>
      <c r="H114" s="3">
        <v>477.71999</v>
      </c>
      <c r="I114" s="3">
        <v>184.81</v>
      </c>
      <c r="J114" s="3">
        <v>59.98</v>
      </c>
      <c r="K114" s="3">
        <v>0</v>
      </c>
      <c r="L114" s="1">
        <v>12</v>
      </c>
      <c r="M114" s="1">
        <v>27</v>
      </c>
      <c r="N114" s="1">
        <v>35</v>
      </c>
      <c r="O114" s="3">
        <v>22.591799999999999</v>
      </c>
      <c r="P114" s="1">
        <v>3</v>
      </c>
      <c r="Q114" s="1" t="s">
        <v>44</v>
      </c>
      <c r="R114" s="3" t="s">
        <v>44</v>
      </c>
      <c r="S114" s="21"/>
      <c r="T114" s="11" t="str">
        <f t="shared" si="6"/>
        <v>木曜日</v>
      </c>
      <c r="U114" s="24"/>
      <c r="V114" s="25" t="str">
        <f>IF(T114=曜日!A$1,ROW(),"")</f>
        <v/>
      </c>
      <c r="W114" s="25" t="str">
        <f t="shared" si="7"/>
        <v/>
      </c>
      <c r="X114" s="25" t="str">
        <f>IF(T114=曜日!V$1,ROW(),"")</f>
        <v/>
      </c>
      <c r="Y114" s="25" t="str">
        <f t="shared" si="9"/>
        <v/>
      </c>
      <c r="Z114" t="str">
        <f>IF(MONTH(pipot!B114)=month!A$1,ROW(),"")</f>
        <v/>
      </c>
      <c r="AA114" t="str">
        <f>IF(A114=player!A$1,ROW(),"")</f>
        <v/>
      </c>
      <c r="AB114" t="str">
        <f>IF(A114=player!BI$1,ROW(),"")</f>
        <v/>
      </c>
      <c r="AC114" t="str">
        <f t="shared" si="8"/>
        <v/>
      </c>
    </row>
    <row r="115" spans="1:29">
      <c r="A115" s="1" t="s">
        <v>17</v>
      </c>
      <c r="B115" s="17">
        <v>44077</v>
      </c>
      <c r="C115" s="18">
        <v>6.1562499999999999E-2</v>
      </c>
      <c r="D115" s="3">
        <v>6133.5124500000002</v>
      </c>
      <c r="E115" s="3">
        <v>769.93539999999996</v>
      </c>
      <c r="F115" s="3">
        <v>8.6851099999999999</v>
      </c>
      <c r="G115" s="3">
        <v>621.08001000000002</v>
      </c>
      <c r="H115" s="3">
        <v>447.78001</v>
      </c>
      <c r="I115" s="3">
        <v>138.38999999999999</v>
      </c>
      <c r="J115" s="3">
        <v>34.909999999999997</v>
      </c>
      <c r="K115" s="3">
        <v>0</v>
      </c>
      <c r="L115" s="1">
        <v>29</v>
      </c>
      <c r="M115" s="1">
        <v>9</v>
      </c>
      <c r="N115" s="1">
        <v>71</v>
      </c>
      <c r="O115" s="3">
        <v>23.7654</v>
      </c>
      <c r="P115" s="1">
        <v>3</v>
      </c>
      <c r="Q115" s="1" t="s">
        <v>44</v>
      </c>
      <c r="R115" s="3" t="s">
        <v>44</v>
      </c>
      <c r="S115" s="21"/>
      <c r="T115" s="11" t="str">
        <f t="shared" si="6"/>
        <v>木曜日</v>
      </c>
      <c r="U115" s="24"/>
      <c r="V115" s="25" t="str">
        <f>IF(T115=曜日!A$1,ROW(),"")</f>
        <v/>
      </c>
      <c r="W115" s="25" t="str">
        <f t="shared" si="7"/>
        <v/>
      </c>
      <c r="X115" s="25" t="str">
        <f>IF(T115=曜日!V$1,ROW(),"")</f>
        <v/>
      </c>
      <c r="Y115" s="25" t="str">
        <f t="shared" si="9"/>
        <v/>
      </c>
      <c r="Z115" t="str">
        <f>IF(MONTH(pipot!B115)=month!A$1,ROW(),"")</f>
        <v/>
      </c>
      <c r="AA115" t="str">
        <f>IF(A115=player!A$1,ROW(),"")</f>
        <v/>
      </c>
      <c r="AB115" t="str">
        <f>IF(A115=player!BI$1,ROW(),"")</f>
        <v/>
      </c>
      <c r="AC115" t="str">
        <f t="shared" si="8"/>
        <v/>
      </c>
    </row>
    <row r="116" spans="1:29">
      <c r="A116" s="1" t="s">
        <v>28</v>
      </c>
      <c r="B116" s="17">
        <v>44077</v>
      </c>
      <c r="C116" s="18">
        <v>6.8379629629629637E-2</v>
      </c>
      <c r="D116" s="3">
        <v>5874.9639299999999</v>
      </c>
      <c r="E116" s="3">
        <v>705.19618000000003</v>
      </c>
      <c r="F116" s="3">
        <v>7.1617800000000003</v>
      </c>
      <c r="G116" s="3">
        <v>614.11</v>
      </c>
      <c r="H116" s="3">
        <v>325.13</v>
      </c>
      <c r="I116" s="3">
        <v>188.21</v>
      </c>
      <c r="J116" s="3">
        <v>79.84</v>
      </c>
      <c r="K116" s="3">
        <v>20.93</v>
      </c>
      <c r="L116" s="1">
        <v>15</v>
      </c>
      <c r="M116" s="1">
        <v>24</v>
      </c>
      <c r="N116" s="1">
        <v>35</v>
      </c>
      <c r="O116" s="3">
        <v>25.9542</v>
      </c>
      <c r="P116" s="1">
        <v>10</v>
      </c>
      <c r="Q116" s="1" t="s">
        <v>44</v>
      </c>
      <c r="R116" s="3" t="s">
        <v>44</v>
      </c>
      <c r="S116" s="21"/>
      <c r="T116" s="11" t="str">
        <f t="shared" si="6"/>
        <v>木曜日</v>
      </c>
      <c r="U116" s="24"/>
      <c r="V116" s="25" t="str">
        <f>IF(T116=曜日!A$1,ROW(),"")</f>
        <v/>
      </c>
      <c r="W116" s="25" t="str">
        <f t="shared" si="7"/>
        <v/>
      </c>
      <c r="X116" s="25" t="str">
        <f>IF(T116=曜日!V$1,ROW(),"")</f>
        <v/>
      </c>
      <c r="Y116" s="25" t="str">
        <f t="shared" si="9"/>
        <v/>
      </c>
      <c r="Z116" t="str">
        <f>IF(MONTH(pipot!B116)=month!A$1,ROW(),"")</f>
        <v/>
      </c>
      <c r="AA116" t="str">
        <f>IF(A116=player!A$1,ROW(),"")</f>
        <v/>
      </c>
      <c r="AB116" t="str">
        <f>IF(A116=player!BI$1,ROW(),"")</f>
        <v/>
      </c>
      <c r="AC116" t="str">
        <f t="shared" si="8"/>
        <v/>
      </c>
    </row>
    <row r="117" spans="1:29">
      <c r="A117" s="1" t="s">
        <v>22</v>
      </c>
      <c r="B117" s="17">
        <v>44077</v>
      </c>
      <c r="C117" s="18">
        <v>6.0416666666666667E-2</v>
      </c>
      <c r="D117" s="3">
        <v>5873.3465999999999</v>
      </c>
      <c r="E117" s="3">
        <v>562.17678999999998</v>
      </c>
      <c r="F117" s="3">
        <v>6.4618000000000002</v>
      </c>
      <c r="G117" s="3">
        <v>392.43</v>
      </c>
      <c r="H117" s="3">
        <v>295.76</v>
      </c>
      <c r="I117" s="3">
        <v>92.12</v>
      </c>
      <c r="J117" s="3">
        <v>4.55</v>
      </c>
      <c r="K117" s="3">
        <v>0</v>
      </c>
      <c r="L117" s="1">
        <v>8</v>
      </c>
      <c r="M117" s="1">
        <v>12</v>
      </c>
      <c r="N117" s="1">
        <v>34</v>
      </c>
      <c r="O117" s="3">
        <v>21.619800000000001</v>
      </c>
      <c r="P117" s="1">
        <v>0</v>
      </c>
      <c r="Q117" s="1" t="s">
        <v>44</v>
      </c>
      <c r="R117" s="3" t="s">
        <v>44</v>
      </c>
      <c r="S117" s="21"/>
      <c r="T117" s="11" t="str">
        <f t="shared" si="6"/>
        <v>木曜日</v>
      </c>
      <c r="U117" s="24"/>
      <c r="V117" s="25" t="str">
        <f>IF(T117=曜日!A$1,ROW(),"")</f>
        <v/>
      </c>
      <c r="W117" s="25" t="str">
        <f t="shared" si="7"/>
        <v/>
      </c>
      <c r="X117" s="25" t="str">
        <f>IF(T117=曜日!V$1,ROW(),"")</f>
        <v/>
      </c>
      <c r="Y117" s="25" t="str">
        <f t="shared" si="9"/>
        <v/>
      </c>
      <c r="Z117" t="str">
        <f>IF(MONTH(pipot!B117)=month!A$1,ROW(),"")</f>
        <v/>
      </c>
      <c r="AA117" t="str">
        <f>IF(A117=player!A$1,ROW(),"")</f>
        <v/>
      </c>
      <c r="AB117" t="str">
        <f>IF(A117=player!BI$1,ROW(),"")</f>
        <v/>
      </c>
      <c r="AC117" t="str">
        <f t="shared" si="8"/>
        <v/>
      </c>
    </row>
    <row r="118" spans="1:29">
      <c r="A118" s="1" t="s">
        <v>20</v>
      </c>
      <c r="B118" s="17">
        <v>44077</v>
      </c>
      <c r="C118" s="18">
        <v>5.6956018518518524E-2</v>
      </c>
      <c r="D118" s="3">
        <v>5738.8839099999996</v>
      </c>
      <c r="E118" s="3">
        <v>651.98955999999998</v>
      </c>
      <c r="F118" s="3">
        <v>7.9494800000000003</v>
      </c>
      <c r="G118" s="3">
        <v>566.96</v>
      </c>
      <c r="H118" s="3">
        <v>266.10000000000002</v>
      </c>
      <c r="I118" s="3">
        <v>167.94</v>
      </c>
      <c r="J118" s="3">
        <v>110.48</v>
      </c>
      <c r="K118" s="3">
        <v>22.44</v>
      </c>
      <c r="L118" s="1">
        <v>32</v>
      </c>
      <c r="M118" s="1">
        <v>16</v>
      </c>
      <c r="N118" s="1">
        <v>52</v>
      </c>
      <c r="O118" s="3">
        <v>26.7822</v>
      </c>
      <c r="P118" s="1">
        <v>7</v>
      </c>
      <c r="Q118" s="1" t="s">
        <v>44</v>
      </c>
      <c r="R118" s="3" t="s">
        <v>44</v>
      </c>
      <c r="S118" s="21"/>
      <c r="T118" s="11" t="str">
        <f t="shared" si="6"/>
        <v>木曜日</v>
      </c>
      <c r="U118" s="24"/>
      <c r="V118" s="25" t="str">
        <f>IF(T118=曜日!A$1,ROW(),"")</f>
        <v/>
      </c>
      <c r="W118" s="25" t="str">
        <f t="shared" si="7"/>
        <v/>
      </c>
      <c r="X118" s="25" t="str">
        <f>IF(T118=曜日!V$1,ROW(),"")</f>
        <v/>
      </c>
      <c r="Y118" s="25" t="str">
        <f t="shared" si="9"/>
        <v/>
      </c>
      <c r="Z118" t="str">
        <f>IF(MONTH(pipot!B118)=month!A$1,ROW(),"")</f>
        <v/>
      </c>
      <c r="AA118" t="str">
        <f>IF(A118=player!A$1,ROW(),"")</f>
        <v/>
      </c>
      <c r="AB118" t="str">
        <f>IF(A118=player!BI$1,ROW(),"")</f>
        <v/>
      </c>
      <c r="AC118" t="str">
        <f t="shared" si="8"/>
        <v/>
      </c>
    </row>
    <row r="119" spans="1:29">
      <c r="A119" s="1" t="s">
        <v>33</v>
      </c>
      <c r="B119" s="17">
        <v>44077</v>
      </c>
      <c r="C119" s="18">
        <v>5.4814814814814816E-2</v>
      </c>
      <c r="D119" s="3">
        <v>5614.3636800000004</v>
      </c>
      <c r="E119" s="3">
        <v>787.76031999999998</v>
      </c>
      <c r="F119" s="3">
        <v>9.9800699999999996</v>
      </c>
      <c r="G119" s="3">
        <v>464.4</v>
      </c>
      <c r="H119" s="3">
        <v>391.5</v>
      </c>
      <c r="I119" s="3">
        <v>60.49</v>
      </c>
      <c r="J119" s="3">
        <v>12.41</v>
      </c>
      <c r="K119" s="3">
        <v>0</v>
      </c>
      <c r="L119" s="1">
        <v>23</v>
      </c>
      <c r="M119" s="1">
        <v>10</v>
      </c>
      <c r="N119" s="1">
        <v>35</v>
      </c>
      <c r="O119" s="3">
        <v>22.652999999999999</v>
      </c>
      <c r="P119" s="1">
        <v>1</v>
      </c>
      <c r="Q119" s="1" t="s">
        <v>44</v>
      </c>
      <c r="R119" s="3" t="s">
        <v>44</v>
      </c>
      <c r="S119" s="21"/>
      <c r="T119" s="11" t="str">
        <f t="shared" si="6"/>
        <v>木曜日</v>
      </c>
      <c r="U119" s="24"/>
      <c r="V119" s="25" t="str">
        <f>IF(T119=曜日!A$1,ROW(),"")</f>
        <v/>
      </c>
      <c r="W119" s="25" t="str">
        <f t="shared" si="7"/>
        <v/>
      </c>
      <c r="X119" s="25" t="str">
        <f>IF(T119=曜日!V$1,ROW(),"")</f>
        <v/>
      </c>
      <c r="Y119" s="25" t="str">
        <f t="shared" si="9"/>
        <v/>
      </c>
      <c r="Z119" t="str">
        <f>IF(MONTH(pipot!B119)=month!A$1,ROW(),"")</f>
        <v/>
      </c>
      <c r="AA119" t="str">
        <f>IF(A119=player!A$1,ROW(),"")</f>
        <v/>
      </c>
      <c r="AB119" t="str">
        <f>IF(A119=player!BI$1,ROW(),"")</f>
        <v/>
      </c>
      <c r="AC119" t="str">
        <f t="shared" si="8"/>
        <v/>
      </c>
    </row>
    <row r="120" spans="1:29">
      <c r="A120" s="1" t="s">
        <v>32</v>
      </c>
      <c r="B120" s="17">
        <v>44077</v>
      </c>
      <c r="C120" s="18">
        <v>6.8379629629629637E-2</v>
      </c>
      <c r="D120" s="3">
        <v>5544.6019999999999</v>
      </c>
      <c r="E120" s="3">
        <v>643.70371999999998</v>
      </c>
      <c r="F120" s="3">
        <v>6.53728</v>
      </c>
      <c r="G120" s="3">
        <v>369.94000999999997</v>
      </c>
      <c r="H120" s="3">
        <v>285.83001000000002</v>
      </c>
      <c r="I120" s="3">
        <v>84.11</v>
      </c>
      <c r="J120" s="3">
        <v>0</v>
      </c>
      <c r="K120" s="3">
        <v>0</v>
      </c>
      <c r="L120" s="1">
        <v>11</v>
      </c>
      <c r="M120" s="1">
        <v>18</v>
      </c>
      <c r="N120" s="1">
        <v>22</v>
      </c>
      <c r="O120" s="3">
        <v>20.798999999999999</v>
      </c>
      <c r="P120" s="1">
        <v>0</v>
      </c>
      <c r="Q120" s="1" t="s">
        <v>44</v>
      </c>
      <c r="R120" s="3" t="s">
        <v>44</v>
      </c>
      <c r="S120" s="21"/>
      <c r="T120" s="11" t="str">
        <f t="shared" si="6"/>
        <v>木曜日</v>
      </c>
      <c r="U120" s="24"/>
      <c r="V120" s="25" t="str">
        <f>IF(T120=曜日!A$1,ROW(),"")</f>
        <v/>
      </c>
      <c r="W120" s="25" t="str">
        <f t="shared" si="7"/>
        <v/>
      </c>
      <c r="X120" s="25" t="str">
        <f>IF(T120=曜日!V$1,ROW(),"")</f>
        <v/>
      </c>
      <c r="Y120" s="25" t="str">
        <f t="shared" si="9"/>
        <v/>
      </c>
      <c r="Z120" t="str">
        <f>IF(MONTH(pipot!B120)=month!A$1,ROW(),"")</f>
        <v/>
      </c>
      <c r="AA120" t="str">
        <f>IF(A120=player!A$1,ROW(),"")</f>
        <v/>
      </c>
      <c r="AB120" t="str">
        <f>IF(A120=player!BI$1,ROW(),"")</f>
        <v/>
      </c>
      <c r="AC120" t="str">
        <f t="shared" si="8"/>
        <v/>
      </c>
    </row>
    <row r="121" spans="1:29">
      <c r="A121" s="1" t="s">
        <v>31</v>
      </c>
      <c r="B121" s="17">
        <v>44077</v>
      </c>
      <c r="C121" s="18">
        <v>6.277777777777778E-2</v>
      </c>
      <c r="D121" s="3">
        <v>5474.4937099999997</v>
      </c>
      <c r="E121" s="3">
        <v>714.68796999999995</v>
      </c>
      <c r="F121" s="3">
        <v>7.9058400000000004</v>
      </c>
      <c r="G121" s="3">
        <v>411.72</v>
      </c>
      <c r="H121" s="3">
        <v>246.76</v>
      </c>
      <c r="I121" s="3">
        <v>97.56</v>
      </c>
      <c r="J121" s="3">
        <v>50.76</v>
      </c>
      <c r="K121" s="3">
        <v>16.64</v>
      </c>
      <c r="L121" s="1">
        <v>20</v>
      </c>
      <c r="M121" s="1">
        <v>19</v>
      </c>
      <c r="N121" s="1">
        <v>57</v>
      </c>
      <c r="O121" s="3">
        <v>25.587</v>
      </c>
      <c r="P121" s="1">
        <v>6</v>
      </c>
      <c r="Q121" s="1" t="s">
        <v>44</v>
      </c>
      <c r="R121" s="3" t="s">
        <v>44</v>
      </c>
      <c r="S121" s="21"/>
      <c r="T121" s="11" t="str">
        <f t="shared" si="6"/>
        <v>木曜日</v>
      </c>
      <c r="U121" s="24"/>
      <c r="V121" s="25" t="str">
        <f>IF(T121=曜日!A$1,ROW(),"")</f>
        <v/>
      </c>
      <c r="W121" s="25" t="str">
        <f t="shared" si="7"/>
        <v/>
      </c>
      <c r="X121" s="25" t="str">
        <f>IF(T121=曜日!V$1,ROW(),"")</f>
        <v/>
      </c>
      <c r="Y121" s="25" t="str">
        <f t="shared" si="9"/>
        <v/>
      </c>
      <c r="Z121" t="str">
        <f>IF(MONTH(pipot!B121)=month!A$1,ROW(),"")</f>
        <v/>
      </c>
      <c r="AA121" t="str">
        <f>IF(A121=player!A$1,ROW(),"")</f>
        <v/>
      </c>
      <c r="AB121" t="str">
        <f>IF(A121=player!BI$1,ROW(),"")</f>
        <v/>
      </c>
      <c r="AC121" t="str">
        <f t="shared" si="8"/>
        <v/>
      </c>
    </row>
    <row r="122" spans="1:29">
      <c r="A122" s="1" t="s">
        <v>54</v>
      </c>
      <c r="B122" s="17">
        <v>44077</v>
      </c>
      <c r="C122" s="18">
        <v>6.1562499999999999E-2</v>
      </c>
      <c r="D122" s="3">
        <v>3807.2689500000001</v>
      </c>
      <c r="E122" s="3">
        <v>448.81407999999999</v>
      </c>
      <c r="F122" s="3">
        <v>5.0627599999999999</v>
      </c>
      <c r="G122" s="3">
        <v>79.540000000000006</v>
      </c>
      <c r="H122" s="3">
        <v>42.43</v>
      </c>
      <c r="I122" s="3">
        <v>14.98</v>
      </c>
      <c r="J122" s="3">
        <v>22.13</v>
      </c>
      <c r="K122" s="3">
        <v>0</v>
      </c>
      <c r="L122" s="1">
        <v>11</v>
      </c>
      <c r="M122" s="1">
        <v>10</v>
      </c>
      <c r="N122" s="1">
        <v>20</v>
      </c>
      <c r="O122" s="3">
        <v>23.110199999999999</v>
      </c>
      <c r="P122" s="1">
        <v>0</v>
      </c>
      <c r="Q122" s="1" t="s">
        <v>44</v>
      </c>
      <c r="R122" s="3" t="s">
        <v>44</v>
      </c>
      <c r="S122" s="21"/>
      <c r="T122" s="11" t="str">
        <f t="shared" si="6"/>
        <v>木曜日</v>
      </c>
      <c r="U122" s="24"/>
      <c r="V122" s="25" t="str">
        <f>IF(T122=曜日!A$1,ROW(),"")</f>
        <v/>
      </c>
      <c r="W122" s="25" t="str">
        <f t="shared" si="7"/>
        <v/>
      </c>
      <c r="X122" s="25" t="str">
        <f>IF(T122=曜日!V$1,ROW(),"")</f>
        <v/>
      </c>
      <c r="Y122" s="25" t="str">
        <f t="shared" si="9"/>
        <v/>
      </c>
      <c r="Z122" t="str">
        <f>IF(MONTH(pipot!B122)=month!A$1,ROW(),"")</f>
        <v/>
      </c>
      <c r="AA122" t="str">
        <f>IF(A122=player!A$1,ROW(),"")</f>
        <v/>
      </c>
      <c r="AB122" t="str">
        <f>IF(A122=player!BI$1,ROW(),"")</f>
        <v/>
      </c>
      <c r="AC122" t="str">
        <f t="shared" si="8"/>
        <v/>
      </c>
    </row>
    <row r="123" spans="1:29">
      <c r="A123" s="1" t="s">
        <v>39</v>
      </c>
      <c r="B123" s="17">
        <v>44077</v>
      </c>
      <c r="C123" s="18">
        <v>6.8379629629629637E-2</v>
      </c>
      <c r="D123" s="3">
        <v>3195.1571199999998</v>
      </c>
      <c r="E123" s="3">
        <v>346.93439999999998</v>
      </c>
      <c r="F123" s="3">
        <v>3.5233699999999999</v>
      </c>
      <c r="G123" s="3">
        <v>118.86</v>
      </c>
      <c r="H123" s="3">
        <v>52.78</v>
      </c>
      <c r="I123" s="3">
        <v>51</v>
      </c>
      <c r="J123" s="3">
        <v>15.08</v>
      </c>
      <c r="K123" s="3">
        <v>0</v>
      </c>
      <c r="L123" s="1">
        <v>9</v>
      </c>
      <c r="M123" s="1">
        <v>7</v>
      </c>
      <c r="N123" s="1">
        <v>24</v>
      </c>
      <c r="O123" s="3">
        <v>21.393000000000001</v>
      </c>
      <c r="P123" s="1">
        <v>1</v>
      </c>
      <c r="Q123" s="1" t="s">
        <v>44</v>
      </c>
      <c r="R123" s="3" t="s">
        <v>44</v>
      </c>
      <c r="S123" s="21"/>
      <c r="T123" s="11" t="str">
        <f t="shared" si="6"/>
        <v>木曜日</v>
      </c>
      <c r="U123" s="24"/>
      <c r="V123" s="25" t="str">
        <f>IF(T123=曜日!A$1,ROW(),"")</f>
        <v/>
      </c>
      <c r="W123" s="25" t="str">
        <f t="shared" si="7"/>
        <v/>
      </c>
      <c r="X123" s="25" t="str">
        <f>IF(T123=曜日!V$1,ROW(),"")</f>
        <v/>
      </c>
      <c r="Y123" s="25" t="str">
        <f t="shared" si="9"/>
        <v/>
      </c>
      <c r="Z123" t="str">
        <f>IF(MONTH(pipot!B123)=month!A$1,ROW(),"")</f>
        <v/>
      </c>
      <c r="AA123" t="str">
        <f>IF(A123=player!A$1,ROW(),"")</f>
        <v/>
      </c>
      <c r="AB123" t="str">
        <f>IF(A123=player!BI$1,ROW(),"")</f>
        <v/>
      </c>
      <c r="AC123" t="str">
        <f t="shared" si="8"/>
        <v/>
      </c>
    </row>
    <row r="124" spans="1:29">
      <c r="A124" s="1" t="s">
        <v>40</v>
      </c>
      <c r="B124" s="17">
        <v>44077</v>
      </c>
      <c r="C124" s="18">
        <v>6.8530092592592587E-2</v>
      </c>
      <c r="D124" s="3">
        <v>6789</v>
      </c>
      <c r="E124" s="3">
        <v>805</v>
      </c>
      <c r="F124" s="3">
        <v>8.16</v>
      </c>
      <c r="G124" s="3">
        <v>564</v>
      </c>
      <c r="H124" s="3">
        <v>379</v>
      </c>
      <c r="I124" s="3">
        <v>140</v>
      </c>
      <c r="J124" s="3">
        <v>41</v>
      </c>
      <c r="K124" s="3">
        <v>4</v>
      </c>
      <c r="L124" s="1">
        <v>20</v>
      </c>
      <c r="M124" s="1">
        <v>17</v>
      </c>
      <c r="N124" s="1">
        <v>45</v>
      </c>
      <c r="O124" s="3">
        <v>23</v>
      </c>
      <c r="P124" s="1">
        <v>3</v>
      </c>
      <c r="Q124" s="1" t="s">
        <v>44</v>
      </c>
      <c r="R124" s="3" t="s">
        <v>44</v>
      </c>
      <c r="S124" s="21"/>
      <c r="T124" s="11" t="str">
        <f t="shared" ref="T124:T181" si="10">IF(B124&lt;&gt;"",TEXT(B124,"aaaa"),"")</f>
        <v>木曜日</v>
      </c>
      <c r="U124" s="24"/>
      <c r="V124" s="25" t="str">
        <f>IF(T124=曜日!A$1,ROW(),"")</f>
        <v/>
      </c>
      <c r="W124" s="25" t="str">
        <f t="shared" ref="W124:W182" si="11">IF(AND(V124&lt;&gt;"",AC124&lt;&gt;""),ROW(),"")</f>
        <v/>
      </c>
      <c r="X124" s="25" t="str">
        <f>IF(T124=曜日!V$1,ROW(),"")</f>
        <v/>
      </c>
      <c r="Y124" s="25" t="str">
        <f t="shared" si="9"/>
        <v/>
      </c>
      <c r="Z124" t="str">
        <f>IF(MONTH(pipot!B124)=month!A$1,ROW(),"")</f>
        <v/>
      </c>
      <c r="AA124" t="str">
        <f>IF(A124=player!A$1,ROW(),"")</f>
        <v/>
      </c>
      <c r="AB124">
        <f>IF(A124=player!BI$1,ROW(),"")</f>
        <v>124</v>
      </c>
      <c r="AC124">
        <f t="shared" si="8"/>
        <v>124</v>
      </c>
    </row>
    <row r="125" spans="1:29">
      <c r="A125" s="1" t="s">
        <v>17</v>
      </c>
      <c r="B125" s="17">
        <v>44078</v>
      </c>
      <c r="C125" s="18">
        <v>6.9201388888888882E-2</v>
      </c>
      <c r="D125" s="3">
        <v>5117.1268899999995</v>
      </c>
      <c r="E125" s="3">
        <v>660.11414000000002</v>
      </c>
      <c r="F125" s="3">
        <v>6.6243299999999996</v>
      </c>
      <c r="G125" s="3">
        <v>160.26000999999999</v>
      </c>
      <c r="H125" s="3">
        <v>152.06001000000001</v>
      </c>
      <c r="I125" s="3">
        <v>8.1999999999999993</v>
      </c>
      <c r="J125" s="3">
        <v>0</v>
      </c>
      <c r="K125" s="3">
        <v>0</v>
      </c>
      <c r="L125" s="1">
        <v>19</v>
      </c>
      <c r="M125" s="1">
        <v>14</v>
      </c>
      <c r="N125" s="1">
        <v>63</v>
      </c>
      <c r="O125" s="3">
        <v>20.367000000000001</v>
      </c>
      <c r="P125" s="1">
        <v>0</v>
      </c>
      <c r="Q125" s="1" t="s">
        <v>44</v>
      </c>
      <c r="R125" s="3" t="s">
        <v>44</v>
      </c>
      <c r="S125" s="21"/>
      <c r="T125" s="11" t="str">
        <f t="shared" si="10"/>
        <v>金曜日</v>
      </c>
      <c r="U125" s="24"/>
      <c r="V125" s="25" t="str">
        <f>IF(T125=曜日!A$1,ROW(),"")</f>
        <v/>
      </c>
      <c r="W125" s="25" t="str">
        <f t="shared" si="11"/>
        <v/>
      </c>
      <c r="X125" s="25" t="str">
        <f>IF(T125=曜日!V$1,ROW(),"")</f>
        <v/>
      </c>
      <c r="Y125" s="25" t="str">
        <f t="shared" si="9"/>
        <v/>
      </c>
      <c r="Z125" t="str">
        <f>IF(MONTH(pipot!B125)=month!A$1,ROW(),"")</f>
        <v/>
      </c>
      <c r="AA125" t="str">
        <f>IF(A125=player!A$1,ROW(),"")</f>
        <v/>
      </c>
      <c r="AB125" t="str">
        <f>IF(A125=player!BI$1,ROW(),"")</f>
        <v/>
      </c>
      <c r="AC125" t="str">
        <f t="shared" si="8"/>
        <v/>
      </c>
    </row>
    <row r="126" spans="1:29">
      <c r="A126" s="1" t="s">
        <v>24</v>
      </c>
      <c r="B126" s="17">
        <v>44078</v>
      </c>
      <c r="C126" s="18">
        <v>6.9201388888888882E-2</v>
      </c>
      <c r="D126" s="3">
        <v>5114.5102200000001</v>
      </c>
      <c r="E126" s="3">
        <v>588.62221999999997</v>
      </c>
      <c r="F126" s="3">
        <v>5.9069000000000003</v>
      </c>
      <c r="G126" s="3">
        <v>372.63</v>
      </c>
      <c r="H126" s="3">
        <v>255.82</v>
      </c>
      <c r="I126" s="3">
        <v>99.41</v>
      </c>
      <c r="J126" s="3">
        <v>17.399999999999999</v>
      </c>
      <c r="K126" s="3">
        <v>0</v>
      </c>
      <c r="L126" s="1">
        <v>16</v>
      </c>
      <c r="M126" s="1">
        <v>29</v>
      </c>
      <c r="N126" s="1">
        <v>67</v>
      </c>
      <c r="O126" s="3">
        <v>22.433399999999999</v>
      </c>
      <c r="P126" s="1">
        <v>1</v>
      </c>
      <c r="Q126" s="1" t="s">
        <v>44</v>
      </c>
      <c r="R126" s="3" t="s">
        <v>44</v>
      </c>
      <c r="S126" s="21"/>
      <c r="T126" s="11" t="str">
        <f t="shared" si="10"/>
        <v>金曜日</v>
      </c>
      <c r="U126" s="24"/>
      <c r="V126" s="25" t="str">
        <f>IF(T126=曜日!A$1,ROW(),"")</f>
        <v/>
      </c>
      <c r="W126" s="25" t="str">
        <f t="shared" si="11"/>
        <v/>
      </c>
      <c r="X126" s="25" t="str">
        <f>IF(T126=曜日!V$1,ROW(),"")</f>
        <v/>
      </c>
      <c r="Y126" s="25" t="str">
        <f t="shared" si="9"/>
        <v/>
      </c>
      <c r="Z126" t="str">
        <f>IF(MONTH(pipot!B126)=month!A$1,ROW(),"")</f>
        <v/>
      </c>
      <c r="AA126" t="str">
        <f>IF(A126=player!A$1,ROW(),"")</f>
        <v/>
      </c>
      <c r="AB126" t="str">
        <f>IF(A126=player!BI$1,ROW(),"")</f>
        <v/>
      </c>
      <c r="AC126" t="str">
        <f t="shared" si="8"/>
        <v/>
      </c>
    </row>
    <row r="127" spans="1:29">
      <c r="A127" s="1" t="s">
        <v>22</v>
      </c>
      <c r="B127" s="17">
        <v>44078</v>
      </c>
      <c r="C127" s="18">
        <v>6.9201388888888882E-2</v>
      </c>
      <c r="D127" s="3">
        <v>5111.3919400000004</v>
      </c>
      <c r="E127" s="3">
        <v>564.06133</v>
      </c>
      <c r="F127" s="3">
        <v>5.6604200000000002</v>
      </c>
      <c r="G127" s="3">
        <v>240.02</v>
      </c>
      <c r="H127" s="3">
        <v>151.05000000000001</v>
      </c>
      <c r="I127" s="3">
        <v>83.1</v>
      </c>
      <c r="J127" s="3">
        <v>5.87</v>
      </c>
      <c r="K127" s="3">
        <v>0</v>
      </c>
      <c r="L127" s="1">
        <v>10</v>
      </c>
      <c r="M127" s="1">
        <v>21</v>
      </c>
      <c r="N127" s="1">
        <v>66</v>
      </c>
      <c r="O127" s="3">
        <v>21.468599999999999</v>
      </c>
      <c r="P127" s="1">
        <v>0</v>
      </c>
      <c r="Q127" s="1" t="s">
        <v>44</v>
      </c>
      <c r="R127" s="3" t="s">
        <v>44</v>
      </c>
      <c r="S127" s="21"/>
      <c r="T127" s="11" t="str">
        <f t="shared" si="10"/>
        <v>金曜日</v>
      </c>
      <c r="U127" s="24"/>
      <c r="V127" s="25" t="str">
        <f>IF(T127=曜日!A$1,ROW(),"")</f>
        <v/>
      </c>
      <c r="W127" s="25" t="str">
        <f t="shared" si="11"/>
        <v/>
      </c>
      <c r="X127" s="25" t="str">
        <f>IF(T127=曜日!V$1,ROW(),"")</f>
        <v/>
      </c>
      <c r="Y127" s="25" t="str">
        <f t="shared" si="9"/>
        <v/>
      </c>
      <c r="Z127" t="str">
        <f>IF(MONTH(pipot!B127)=month!A$1,ROW(),"")</f>
        <v/>
      </c>
      <c r="AA127" t="str">
        <f>IF(A127=player!A$1,ROW(),"")</f>
        <v/>
      </c>
      <c r="AB127" t="str">
        <f>IF(A127=player!BI$1,ROW(),"")</f>
        <v/>
      </c>
      <c r="AC127" t="str">
        <f t="shared" si="8"/>
        <v/>
      </c>
    </row>
    <row r="128" spans="1:29">
      <c r="A128" s="1" t="s">
        <v>37</v>
      </c>
      <c r="B128" s="17">
        <v>44078</v>
      </c>
      <c r="C128" s="18">
        <v>6.9201388888888882E-2</v>
      </c>
      <c r="D128" s="3">
        <v>4969.53006</v>
      </c>
      <c r="E128" s="3">
        <v>662.84753999999998</v>
      </c>
      <c r="F128" s="3">
        <v>6.6517600000000003</v>
      </c>
      <c r="G128" s="3">
        <v>204.07</v>
      </c>
      <c r="H128" s="3">
        <v>143.97</v>
      </c>
      <c r="I128" s="3">
        <v>48.53</v>
      </c>
      <c r="J128" s="3">
        <v>11.57</v>
      </c>
      <c r="K128" s="3">
        <v>0</v>
      </c>
      <c r="L128" s="1">
        <v>23</v>
      </c>
      <c r="M128" s="1">
        <v>12</v>
      </c>
      <c r="N128" s="1">
        <v>50</v>
      </c>
      <c r="O128" s="3">
        <v>22.894200000000001</v>
      </c>
      <c r="P128" s="1">
        <v>1</v>
      </c>
      <c r="Q128" s="1" t="s">
        <v>44</v>
      </c>
      <c r="R128" s="3" t="s">
        <v>44</v>
      </c>
      <c r="S128" s="21"/>
      <c r="T128" s="11" t="str">
        <f t="shared" si="10"/>
        <v>金曜日</v>
      </c>
      <c r="U128" s="24"/>
      <c r="V128" s="25" t="str">
        <f>IF(T128=曜日!A$1,ROW(),"")</f>
        <v/>
      </c>
      <c r="W128" s="25" t="str">
        <f t="shared" si="11"/>
        <v/>
      </c>
      <c r="X128" s="25" t="str">
        <f>IF(T128=曜日!V$1,ROW(),"")</f>
        <v/>
      </c>
      <c r="Y128" s="25" t="str">
        <f t="shared" si="9"/>
        <v/>
      </c>
      <c r="Z128" t="str">
        <f>IF(MONTH(pipot!B128)=month!A$1,ROW(),"")</f>
        <v/>
      </c>
      <c r="AA128" t="str">
        <f>IF(A128=player!A$1,ROW(),"")</f>
        <v/>
      </c>
      <c r="AB128" t="str">
        <f>IF(A128=player!BI$1,ROW(),"")</f>
        <v/>
      </c>
      <c r="AC128" t="str">
        <f t="shared" si="8"/>
        <v/>
      </c>
    </row>
    <row r="129" spans="1:29">
      <c r="A129" s="1" t="s">
        <v>16</v>
      </c>
      <c r="B129" s="17">
        <v>44078</v>
      </c>
      <c r="C129" s="18">
        <v>6.9201388888888882E-2</v>
      </c>
      <c r="D129" s="3">
        <v>4949.72</v>
      </c>
      <c r="E129" s="3">
        <v>660.55641000000003</v>
      </c>
      <c r="F129" s="3">
        <v>6.6287599999999998</v>
      </c>
      <c r="G129" s="3">
        <v>119.84</v>
      </c>
      <c r="H129" s="3">
        <v>106.3</v>
      </c>
      <c r="I129" s="3">
        <v>13.54</v>
      </c>
      <c r="J129" s="3">
        <v>0</v>
      </c>
      <c r="K129" s="3">
        <v>0</v>
      </c>
      <c r="L129" s="1">
        <v>16</v>
      </c>
      <c r="M129" s="1">
        <v>17</v>
      </c>
      <c r="N129" s="1">
        <v>51</v>
      </c>
      <c r="O129" s="3">
        <v>19.438199999999998</v>
      </c>
      <c r="P129" s="1">
        <v>0</v>
      </c>
      <c r="Q129" s="1" t="s">
        <v>44</v>
      </c>
      <c r="R129" s="3" t="s">
        <v>44</v>
      </c>
      <c r="S129" s="21"/>
      <c r="T129" s="11" t="str">
        <f t="shared" si="10"/>
        <v>金曜日</v>
      </c>
      <c r="U129" s="24"/>
      <c r="V129" s="25" t="str">
        <f>IF(T129=曜日!A$1,ROW(),"")</f>
        <v/>
      </c>
      <c r="W129" s="25" t="str">
        <f t="shared" si="11"/>
        <v/>
      </c>
      <c r="X129" s="25" t="str">
        <f>IF(T129=曜日!V$1,ROW(),"")</f>
        <v/>
      </c>
      <c r="Y129" s="25" t="str">
        <f t="shared" si="9"/>
        <v/>
      </c>
      <c r="Z129" t="str">
        <f>IF(MONTH(pipot!B129)=month!A$1,ROW(),"")</f>
        <v/>
      </c>
      <c r="AA129" t="str">
        <f>IF(A129=player!A$1,ROW(),"")</f>
        <v/>
      </c>
      <c r="AB129" t="str">
        <f>IF(A129=player!BI$1,ROW(),"")</f>
        <v/>
      </c>
      <c r="AC129" t="str">
        <f t="shared" si="8"/>
        <v/>
      </c>
    </row>
    <row r="130" spans="1:29">
      <c r="A130" s="1" t="s">
        <v>20</v>
      </c>
      <c r="B130" s="17">
        <v>44078</v>
      </c>
      <c r="C130" s="18">
        <v>7.1006944444444442E-2</v>
      </c>
      <c r="D130" s="3">
        <v>4919.0624399999997</v>
      </c>
      <c r="E130" s="3">
        <v>618.20866000000001</v>
      </c>
      <c r="F130" s="3">
        <v>6.0460500000000001</v>
      </c>
      <c r="G130" s="3">
        <v>111.39</v>
      </c>
      <c r="H130" s="3">
        <v>72.92</v>
      </c>
      <c r="I130" s="3">
        <v>19.45</v>
      </c>
      <c r="J130" s="3">
        <v>19.02</v>
      </c>
      <c r="K130" s="3">
        <v>0</v>
      </c>
      <c r="L130" s="1">
        <v>14</v>
      </c>
      <c r="M130" s="1">
        <v>13</v>
      </c>
      <c r="N130" s="1">
        <v>39</v>
      </c>
      <c r="O130" s="3">
        <v>21.850200000000001</v>
      </c>
      <c r="P130" s="1">
        <v>2</v>
      </c>
      <c r="Q130" s="1" t="s">
        <v>44</v>
      </c>
      <c r="R130" s="3" t="s">
        <v>44</v>
      </c>
      <c r="S130" s="21"/>
      <c r="T130" s="11" t="str">
        <f t="shared" si="10"/>
        <v>金曜日</v>
      </c>
      <c r="U130" s="24"/>
      <c r="V130" s="25" t="str">
        <f>IF(T130=曜日!A$1,ROW(),"")</f>
        <v/>
      </c>
      <c r="W130" s="25" t="str">
        <f t="shared" si="11"/>
        <v/>
      </c>
      <c r="X130" s="25" t="str">
        <f>IF(T130=曜日!V$1,ROW(),"")</f>
        <v/>
      </c>
      <c r="Y130" s="25" t="str">
        <f t="shared" si="9"/>
        <v/>
      </c>
      <c r="Z130" t="str">
        <f>IF(MONTH(pipot!B130)=month!A$1,ROW(),"")</f>
        <v/>
      </c>
      <c r="AA130" t="str">
        <f>IF(A130=player!A$1,ROW(),"")</f>
        <v/>
      </c>
      <c r="AB130" t="str">
        <f>IF(A130=player!BI$1,ROW(),"")</f>
        <v/>
      </c>
      <c r="AC130" t="str">
        <f t="shared" ref="AC130:AC193" si="12">IF(A130="Average",ROW(),"")</f>
        <v/>
      </c>
    </row>
    <row r="131" spans="1:29">
      <c r="A131" s="1" t="s">
        <v>36</v>
      </c>
      <c r="B131" s="17">
        <v>44078</v>
      </c>
      <c r="C131" s="18">
        <v>6.9201388888888882E-2</v>
      </c>
      <c r="D131" s="3">
        <v>4917.5093100000004</v>
      </c>
      <c r="E131" s="3">
        <v>631.40029000000004</v>
      </c>
      <c r="F131" s="3">
        <v>6.3361799999999997</v>
      </c>
      <c r="G131" s="3">
        <v>116.73</v>
      </c>
      <c r="H131" s="3">
        <v>93.24</v>
      </c>
      <c r="I131" s="3">
        <v>23.49</v>
      </c>
      <c r="J131" s="3">
        <v>0</v>
      </c>
      <c r="K131" s="3">
        <v>0</v>
      </c>
      <c r="L131" s="1">
        <v>24</v>
      </c>
      <c r="M131" s="1">
        <v>13</v>
      </c>
      <c r="N131" s="1">
        <v>49</v>
      </c>
      <c r="O131" s="3">
        <v>20.151</v>
      </c>
      <c r="P131" s="1">
        <v>0</v>
      </c>
      <c r="Q131" s="1" t="s">
        <v>44</v>
      </c>
      <c r="R131" s="3" t="s">
        <v>44</v>
      </c>
      <c r="S131" s="21"/>
      <c r="T131" s="11" t="str">
        <f t="shared" si="10"/>
        <v>金曜日</v>
      </c>
      <c r="U131" s="24"/>
      <c r="V131" s="25" t="str">
        <f>IF(T131=曜日!A$1,ROW(),"")</f>
        <v/>
      </c>
      <c r="W131" s="25" t="str">
        <f t="shared" si="11"/>
        <v/>
      </c>
      <c r="X131" s="25" t="str">
        <f>IF(T131=曜日!V$1,ROW(),"")</f>
        <v/>
      </c>
      <c r="Y131" s="25" t="str">
        <f t="shared" si="9"/>
        <v/>
      </c>
      <c r="Z131" t="str">
        <f>IF(MONTH(pipot!B131)=month!A$1,ROW(),"")</f>
        <v/>
      </c>
      <c r="AA131">
        <f>IF(A131=player!A$1,ROW(),"")</f>
        <v>131</v>
      </c>
      <c r="AB131" t="str">
        <f>IF(A131=player!BI$1,ROW(),"")</f>
        <v/>
      </c>
      <c r="AC131" t="str">
        <f t="shared" si="12"/>
        <v/>
      </c>
    </row>
    <row r="132" spans="1:29">
      <c r="A132" s="1" t="s">
        <v>25</v>
      </c>
      <c r="B132" s="17">
        <v>44078</v>
      </c>
      <c r="C132" s="18">
        <v>6.9201388888888882E-2</v>
      </c>
      <c r="D132" s="3">
        <v>4901.7024799999999</v>
      </c>
      <c r="E132" s="3">
        <v>521.70781999999997</v>
      </c>
      <c r="F132" s="3">
        <v>5.2354000000000003</v>
      </c>
      <c r="G132" s="3">
        <v>225.34</v>
      </c>
      <c r="H132" s="3">
        <v>169.84</v>
      </c>
      <c r="I132" s="3">
        <v>48.37</v>
      </c>
      <c r="J132" s="3">
        <v>7.13</v>
      </c>
      <c r="K132" s="3">
        <v>0</v>
      </c>
      <c r="L132" s="1">
        <v>13</v>
      </c>
      <c r="M132" s="1">
        <v>12</v>
      </c>
      <c r="N132" s="1">
        <v>35</v>
      </c>
      <c r="O132" s="3">
        <v>21.465</v>
      </c>
      <c r="P132" s="1">
        <v>0</v>
      </c>
      <c r="Q132" s="1" t="s">
        <v>44</v>
      </c>
      <c r="R132" s="3" t="s">
        <v>44</v>
      </c>
      <c r="S132" s="21"/>
      <c r="T132" s="11" t="str">
        <f t="shared" si="10"/>
        <v>金曜日</v>
      </c>
      <c r="U132" s="24"/>
      <c r="V132" s="25" t="str">
        <f>IF(T132=曜日!A$1,ROW(),"")</f>
        <v/>
      </c>
      <c r="W132" s="25" t="str">
        <f t="shared" si="11"/>
        <v/>
      </c>
      <c r="X132" s="25" t="str">
        <f>IF(T132=曜日!V$1,ROW(),"")</f>
        <v/>
      </c>
      <c r="Y132" s="25" t="str">
        <f t="shared" si="9"/>
        <v/>
      </c>
      <c r="Z132" t="str">
        <f>IF(MONTH(pipot!B132)=month!A$1,ROW(),"")</f>
        <v/>
      </c>
      <c r="AA132" t="str">
        <f>IF(A132=player!A$1,ROW(),"")</f>
        <v/>
      </c>
      <c r="AB132" t="str">
        <f>IF(A132=player!BI$1,ROW(),"")</f>
        <v/>
      </c>
      <c r="AC132" t="str">
        <f t="shared" si="12"/>
        <v/>
      </c>
    </row>
    <row r="133" spans="1:29">
      <c r="A133" s="1" t="s">
        <v>29</v>
      </c>
      <c r="B133" s="17">
        <v>44078</v>
      </c>
      <c r="C133" s="18">
        <v>6.9201388888888882E-2</v>
      </c>
      <c r="D133" s="3">
        <v>4880.10419</v>
      </c>
      <c r="E133" s="3">
        <v>619.39295000000004</v>
      </c>
      <c r="F133" s="3">
        <v>6.2156799999999999</v>
      </c>
      <c r="G133" s="3">
        <v>179.95</v>
      </c>
      <c r="H133" s="3">
        <v>101.83</v>
      </c>
      <c r="I133" s="3">
        <v>66.94</v>
      </c>
      <c r="J133" s="3">
        <v>11.18</v>
      </c>
      <c r="K133" s="3">
        <v>0</v>
      </c>
      <c r="L133" s="1">
        <v>34</v>
      </c>
      <c r="M133" s="1">
        <v>17</v>
      </c>
      <c r="N133" s="1">
        <v>51</v>
      </c>
      <c r="O133" s="3">
        <v>22.670999999999999</v>
      </c>
      <c r="P133" s="1">
        <v>1</v>
      </c>
      <c r="Q133" s="1" t="s">
        <v>44</v>
      </c>
      <c r="R133" s="3" t="s">
        <v>44</v>
      </c>
      <c r="S133" s="21"/>
      <c r="T133" s="11" t="str">
        <f t="shared" si="10"/>
        <v>金曜日</v>
      </c>
      <c r="U133" s="24"/>
      <c r="V133" s="25" t="str">
        <f>IF(T133=曜日!A$1,ROW(),"")</f>
        <v/>
      </c>
      <c r="W133" s="25" t="str">
        <f t="shared" si="11"/>
        <v/>
      </c>
      <c r="X133" s="25" t="str">
        <f>IF(T133=曜日!V$1,ROW(),"")</f>
        <v/>
      </c>
      <c r="Y133" s="25" t="str">
        <f t="shared" si="9"/>
        <v/>
      </c>
      <c r="Z133" t="str">
        <f>IF(MONTH(pipot!B133)=month!A$1,ROW(),"")</f>
        <v/>
      </c>
      <c r="AA133" t="str">
        <f>IF(A133=player!A$1,ROW(),"")</f>
        <v/>
      </c>
      <c r="AB133" t="str">
        <f>IF(A133=player!BI$1,ROW(),"")</f>
        <v/>
      </c>
      <c r="AC133" t="str">
        <f t="shared" si="12"/>
        <v/>
      </c>
    </row>
    <row r="134" spans="1:29">
      <c r="A134" s="1" t="s">
        <v>18</v>
      </c>
      <c r="B134" s="17">
        <v>44078</v>
      </c>
      <c r="C134" s="18">
        <v>6.9201388888888882E-2</v>
      </c>
      <c r="D134" s="3">
        <v>4879.7514300000003</v>
      </c>
      <c r="E134" s="3">
        <v>658.24189000000001</v>
      </c>
      <c r="F134" s="3">
        <v>6.6055400000000004</v>
      </c>
      <c r="G134" s="3">
        <v>122.01</v>
      </c>
      <c r="H134" s="3">
        <v>95.57</v>
      </c>
      <c r="I134" s="3">
        <v>11.95</v>
      </c>
      <c r="J134" s="3">
        <v>14.49</v>
      </c>
      <c r="K134" s="3">
        <v>0</v>
      </c>
      <c r="L134" s="1">
        <v>21</v>
      </c>
      <c r="M134" s="1">
        <v>9</v>
      </c>
      <c r="N134" s="1">
        <v>53</v>
      </c>
      <c r="O134" s="3">
        <v>22.019400000000001</v>
      </c>
      <c r="P134" s="1">
        <v>1</v>
      </c>
      <c r="Q134" s="1" t="s">
        <v>44</v>
      </c>
      <c r="R134" s="3" t="s">
        <v>44</v>
      </c>
      <c r="S134" s="21"/>
      <c r="T134" s="11" t="str">
        <f t="shared" si="10"/>
        <v>金曜日</v>
      </c>
      <c r="U134" s="24"/>
      <c r="V134" s="25" t="str">
        <f>IF(T134=曜日!A$1,ROW(),"")</f>
        <v/>
      </c>
      <c r="W134" s="25" t="str">
        <f t="shared" si="11"/>
        <v/>
      </c>
      <c r="X134" s="25" t="str">
        <f>IF(T134=曜日!V$1,ROW(),"")</f>
        <v/>
      </c>
      <c r="Y134" s="25" t="str">
        <f t="shared" si="9"/>
        <v/>
      </c>
      <c r="Z134" t="str">
        <f>IF(MONTH(pipot!B134)=month!A$1,ROW(),"")</f>
        <v/>
      </c>
      <c r="AA134" t="str">
        <f>IF(A134=player!A$1,ROW(),"")</f>
        <v/>
      </c>
      <c r="AB134" t="str">
        <f>IF(A134=player!BI$1,ROW(),"")</f>
        <v/>
      </c>
      <c r="AC134" t="str">
        <f t="shared" si="12"/>
        <v/>
      </c>
    </row>
    <row r="135" spans="1:29">
      <c r="A135" s="1" t="s">
        <v>45</v>
      </c>
      <c r="B135" s="17">
        <v>44078</v>
      </c>
      <c r="C135" s="18">
        <v>7.1006944444444442E-2</v>
      </c>
      <c r="D135" s="3">
        <v>4741.3762500000003</v>
      </c>
      <c r="E135" s="3">
        <v>644.90661</v>
      </c>
      <c r="F135" s="3">
        <v>6.3071599999999997</v>
      </c>
      <c r="G135" s="3">
        <v>109.14</v>
      </c>
      <c r="H135" s="3">
        <v>80.22</v>
      </c>
      <c r="I135" s="3">
        <v>27.8</v>
      </c>
      <c r="J135" s="3">
        <v>1.1200000000000001</v>
      </c>
      <c r="K135" s="3">
        <v>0</v>
      </c>
      <c r="L135" s="1">
        <v>24</v>
      </c>
      <c r="M135" s="1">
        <v>17</v>
      </c>
      <c r="N135" s="1">
        <v>42</v>
      </c>
      <c r="O135" s="3">
        <v>21.382200000000001</v>
      </c>
      <c r="P135" s="1">
        <v>0</v>
      </c>
      <c r="Q135" s="1" t="s">
        <v>44</v>
      </c>
      <c r="R135" s="3" t="s">
        <v>44</v>
      </c>
      <c r="S135" s="21"/>
      <c r="T135" s="11" t="str">
        <f t="shared" si="10"/>
        <v>金曜日</v>
      </c>
      <c r="U135" s="24"/>
      <c r="V135" s="25" t="str">
        <f>IF(T135=曜日!A$1,ROW(),"")</f>
        <v/>
      </c>
      <c r="W135" s="25" t="str">
        <f t="shared" si="11"/>
        <v/>
      </c>
      <c r="X135" s="25" t="str">
        <f>IF(T135=曜日!V$1,ROW(),"")</f>
        <v/>
      </c>
      <c r="Y135" s="25" t="str">
        <f t="shared" si="9"/>
        <v/>
      </c>
      <c r="Z135" t="str">
        <f>IF(MONTH(pipot!B135)=month!A$1,ROW(),"")</f>
        <v/>
      </c>
      <c r="AA135" t="str">
        <f>IF(A135=player!A$1,ROW(),"")</f>
        <v/>
      </c>
      <c r="AB135" t="str">
        <f>IF(A135=player!BI$1,ROW(),"")</f>
        <v/>
      </c>
      <c r="AC135" t="str">
        <f t="shared" si="12"/>
        <v/>
      </c>
    </row>
    <row r="136" spans="1:29">
      <c r="A136" s="1" t="s">
        <v>19</v>
      </c>
      <c r="B136" s="17">
        <v>44078</v>
      </c>
      <c r="C136" s="18">
        <v>7.1006944444444442E-2</v>
      </c>
      <c r="D136" s="3">
        <v>4694.91147</v>
      </c>
      <c r="E136" s="3">
        <v>624.94754999999998</v>
      </c>
      <c r="F136" s="3">
        <v>6.1119599999999998</v>
      </c>
      <c r="G136" s="3">
        <v>129.79</v>
      </c>
      <c r="H136" s="3">
        <v>74.37</v>
      </c>
      <c r="I136" s="3">
        <v>34.4</v>
      </c>
      <c r="J136" s="3">
        <v>21.02</v>
      </c>
      <c r="K136" s="3">
        <v>0</v>
      </c>
      <c r="L136" s="1">
        <v>31</v>
      </c>
      <c r="M136" s="1">
        <v>15</v>
      </c>
      <c r="N136" s="1">
        <v>86</v>
      </c>
      <c r="O136" s="3">
        <v>22.195799999999998</v>
      </c>
      <c r="P136" s="1">
        <v>2</v>
      </c>
      <c r="Q136" s="1" t="s">
        <v>44</v>
      </c>
      <c r="R136" s="3" t="s">
        <v>44</v>
      </c>
      <c r="S136" s="21"/>
      <c r="T136" s="11" t="str">
        <f t="shared" si="10"/>
        <v>金曜日</v>
      </c>
      <c r="U136" s="24"/>
      <c r="V136" s="25" t="str">
        <f>IF(T136=曜日!A$1,ROW(),"")</f>
        <v/>
      </c>
      <c r="W136" s="25" t="str">
        <f t="shared" si="11"/>
        <v/>
      </c>
      <c r="X136" s="25" t="str">
        <f>IF(T136=曜日!V$1,ROW(),"")</f>
        <v/>
      </c>
      <c r="Y136" s="25" t="str">
        <f t="shared" si="9"/>
        <v/>
      </c>
      <c r="Z136" t="str">
        <f>IF(MONTH(pipot!B136)=month!A$1,ROW(),"")</f>
        <v/>
      </c>
      <c r="AA136" t="str">
        <f>IF(A136=player!A$1,ROW(),"")</f>
        <v/>
      </c>
      <c r="AB136" t="str">
        <f>IF(A136=player!BI$1,ROW(),"")</f>
        <v/>
      </c>
      <c r="AC136" t="str">
        <f t="shared" si="12"/>
        <v/>
      </c>
    </row>
    <row r="137" spans="1:29">
      <c r="A137" s="1" t="s">
        <v>31</v>
      </c>
      <c r="B137" s="17">
        <v>44078</v>
      </c>
      <c r="C137" s="18">
        <v>6.9201388888888882E-2</v>
      </c>
      <c r="D137" s="3">
        <v>4675.53262</v>
      </c>
      <c r="E137" s="3">
        <v>619.00230999999997</v>
      </c>
      <c r="F137" s="3">
        <v>6.2117599999999999</v>
      </c>
      <c r="G137" s="3">
        <v>184.38</v>
      </c>
      <c r="H137" s="3">
        <v>135.86000000000001</v>
      </c>
      <c r="I137" s="3">
        <v>31.02</v>
      </c>
      <c r="J137" s="3">
        <v>17.5</v>
      </c>
      <c r="K137" s="3">
        <v>0</v>
      </c>
      <c r="L137" s="1">
        <v>13</v>
      </c>
      <c r="M137" s="1">
        <v>17</v>
      </c>
      <c r="N137" s="1">
        <v>47</v>
      </c>
      <c r="O137" s="3">
        <v>22.854600000000001</v>
      </c>
      <c r="P137" s="1">
        <v>1</v>
      </c>
      <c r="Q137" s="1" t="s">
        <v>44</v>
      </c>
      <c r="R137" s="3" t="s">
        <v>44</v>
      </c>
      <c r="S137" s="21"/>
      <c r="T137" s="11" t="str">
        <f t="shared" si="10"/>
        <v>金曜日</v>
      </c>
      <c r="U137" s="24"/>
      <c r="V137" s="25" t="str">
        <f>IF(T137=曜日!A$1,ROW(),"")</f>
        <v/>
      </c>
      <c r="W137" s="25" t="str">
        <f t="shared" si="11"/>
        <v/>
      </c>
      <c r="X137" s="25" t="str">
        <f>IF(T137=曜日!V$1,ROW(),"")</f>
        <v/>
      </c>
      <c r="Y137" s="25" t="str">
        <f t="shared" si="9"/>
        <v/>
      </c>
      <c r="Z137" t="str">
        <f>IF(MONTH(pipot!B137)=month!A$1,ROW(),"")</f>
        <v/>
      </c>
      <c r="AA137" t="str">
        <f>IF(A137=player!A$1,ROW(),"")</f>
        <v/>
      </c>
      <c r="AB137" t="str">
        <f>IF(A137=player!BI$1,ROW(),"")</f>
        <v/>
      </c>
      <c r="AC137" t="str">
        <f t="shared" si="12"/>
        <v/>
      </c>
    </row>
    <row r="138" spans="1:29">
      <c r="A138" s="1" t="s">
        <v>27</v>
      </c>
      <c r="B138" s="17">
        <v>44078</v>
      </c>
      <c r="C138" s="18">
        <v>6.9201388888888882E-2</v>
      </c>
      <c r="D138" s="3">
        <v>4670.0052500000002</v>
      </c>
      <c r="E138" s="3">
        <v>590.85518999999999</v>
      </c>
      <c r="F138" s="3">
        <v>5.9292999999999996</v>
      </c>
      <c r="G138" s="3">
        <v>118.24</v>
      </c>
      <c r="H138" s="3">
        <v>78.11</v>
      </c>
      <c r="I138" s="3">
        <v>40.130000000000003</v>
      </c>
      <c r="J138" s="3">
        <v>0</v>
      </c>
      <c r="K138" s="3">
        <v>0</v>
      </c>
      <c r="L138" s="1">
        <v>16</v>
      </c>
      <c r="M138" s="1">
        <v>12</v>
      </c>
      <c r="N138" s="1">
        <v>50</v>
      </c>
      <c r="O138" s="3">
        <v>19.992599999999999</v>
      </c>
      <c r="P138" s="1">
        <v>0</v>
      </c>
      <c r="Q138" s="1" t="s">
        <v>44</v>
      </c>
      <c r="R138" s="3" t="s">
        <v>44</v>
      </c>
      <c r="S138" s="21"/>
      <c r="T138" s="11" t="str">
        <f t="shared" si="10"/>
        <v>金曜日</v>
      </c>
      <c r="U138" s="24"/>
      <c r="V138" s="25" t="str">
        <f>IF(T138=曜日!A$1,ROW(),"")</f>
        <v/>
      </c>
      <c r="W138" s="25" t="str">
        <f t="shared" si="11"/>
        <v/>
      </c>
      <c r="X138" s="25" t="str">
        <f>IF(T138=曜日!V$1,ROW(),"")</f>
        <v/>
      </c>
      <c r="Y138" s="25" t="str">
        <f t="shared" si="9"/>
        <v/>
      </c>
      <c r="Z138" t="str">
        <f>IF(MONTH(pipot!B138)=month!A$1,ROW(),"")</f>
        <v/>
      </c>
      <c r="AA138" t="str">
        <f>IF(A138=player!A$1,ROW(),"")</f>
        <v/>
      </c>
      <c r="AB138" t="str">
        <f>IF(A138=player!BI$1,ROW(),"")</f>
        <v/>
      </c>
      <c r="AC138" t="str">
        <f t="shared" si="12"/>
        <v/>
      </c>
    </row>
    <row r="139" spans="1:29">
      <c r="A139" s="1" t="s">
        <v>32</v>
      </c>
      <c r="B139" s="17">
        <v>44078</v>
      </c>
      <c r="C139" s="18">
        <v>6.9201388888888882E-2</v>
      </c>
      <c r="D139" s="3">
        <v>4662.4501600000003</v>
      </c>
      <c r="E139" s="3">
        <v>540.52633000000003</v>
      </c>
      <c r="F139" s="3">
        <v>5.4242499999999998</v>
      </c>
      <c r="G139" s="3">
        <v>171.6</v>
      </c>
      <c r="H139" s="3">
        <v>99.7</v>
      </c>
      <c r="I139" s="3">
        <v>57.06</v>
      </c>
      <c r="J139" s="3">
        <v>14.84</v>
      </c>
      <c r="K139" s="3">
        <v>0</v>
      </c>
      <c r="L139" s="1">
        <v>11</v>
      </c>
      <c r="M139" s="1">
        <v>23</v>
      </c>
      <c r="N139" s="1">
        <v>46</v>
      </c>
      <c r="O139" s="3">
        <v>23.308199999999999</v>
      </c>
      <c r="P139" s="1">
        <v>1</v>
      </c>
      <c r="Q139" s="1" t="s">
        <v>44</v>
      </c>
      <c r="R139" s="3" t="s">
        <v>44</v>
      </c>
      <c r="S139" s="21"/>
      <c r="T139" s="11" t="str">
        <f t="shared" si="10"/>
        <v>金曜日</v>
      </c>
      <c r="U139" s="24"/>
      <c r="V139" s="25" t="str">
        <f>IF(T139=曜日!A$1,ROW(),"")</f>
        <v/>
      </c>
      <c r="W139" s="25" t="str">
        <f t="shared" si="11"/>
        <v/>
      </c>
      <c r="X139" s="25" t="str">
        <f>IF(T139=曜日!V$1,ROW(),"")</f>
        <v/>
      </c>
      <c r="Y139" s="25" t="str">
        <f t="shared" si="9"/>
        <v/>
      </c>
      <c r="Z139" t="str">
        <f>IF(MONTH(pipot!B139)=month!A$1,ROW(),"")</f>
        <v/>
      </c>
      <c r="AA139" t="str">
        <f>IF(A139=player!A$1,ROW(),"")</f>
        <v/>
      </c>
      <c r="AB139" t="str">
        <f>IF(A139=player!BI$1,ROW(),"")</f>
        <v/>
      </c>
      <c r="AC139" t="str">
        <f t="shared" si="12"/>
        <v/>
      </c>
    </row>
    <row r="140" spans="1:29">
      <c r="A140" s="1" t="s">
        <v>55</v>
      </c>
      <c r="B140" s="17">
        <v>44078</v>
      </c>
      <c r="C140" s="18">
        <v>6.9201388888888882E-2</v>
      </c>
      <c r="D140" s="3">
        <v>4545.6553000000004</v>
      </c>
      <c r="E140" s="3">
        <v>598.28128000000004</v>
      </c>
      <c r="F140" s="3">
        <v>6.0038299999999998</v>
      </c>
      <c r="G140" s="3">
        <v>150.94</v>
      </c>
      <c r="H140" s="3">
        <v>102.97</v>
      </c>
      <c r="I140" s="3">
        <v>45.75</v>
      </c>
      <c r="J140" s="3">
        <v>2.2200000000000002</v>
      </c>
      <c r="K140" s="3">
        <v>0</v>
      </c>
      <c r="L140" s="1">
        <v>11</v>
      </c>
      <c r="M140" s="1">
        <v>19</v>
      </c>
      <c r="N140" s="1">
        <v>81</v>
      </c>
      <c r="O140" s="3">
        <v>21.321000000000002</v>
      </c>
      <c r="P140" s="1">
        <v>0</v>
      </c>
      <c r="Q140" s="1" t="s">
        <v>44</v>
      </c>
      <c r="R140" s="3" t="s">
        <v>44</v>
      </c>
      <c r="S140" s="21"/>
      <c r="T140" s="11" t="str">
        <f t="shared" si="10"/>
        <v>金曜日</v>
      </c>
      <c r="U140" s="24"/>
      <c r="V140" s="25" t="str">
        <f>IF(T140=曜日!A$1,ROW(),"")</f>
        <v/>
      </c>
      <c r="W140" s="25" t="str">
        <f t="shared" si="11"/>
        <v/>
      </c>
      <c r="X140" s="25" t="str">
        <f>IF(T140=曜日!V$1,ROW(),"")</f>
        <v/>
      </c>
      <c r="Y140" s="25" t="str">
        <f t="shared" si="9"/>
        <v/>
      </c>
      <c r="Z140" t="str">
        <f>IF(MONTH(pipot!B140)=month!A$1,ROW(),"")</f>
        <v/>
      </c>
      <c r="AA140" t="str">
        <f>IF(A140=player!A$1,ROW(),"")</f>
        <v/>
      </c>
      <c r="AB140" t="str">
        <f>IF(A140=player!BI$1,ROW(),"")</f>
        <v/>
      </c>
      <c r="AC140" t="str">
        <f t="shared" si="12"/>
        <v/>
      </c>
    </row>
    <row r="141" spans="1:29">
      <c r="A141" s="1" t="s">
        <v>23</v>
      </c>
      <c r="B141" s="17">
        <v>44078</v>
      </c>
      <c r="C141" s="18">
        <v>6.9201388888888882E-2</v>
      </c>
      <c r="D141" s="3">
        <v>4539.8131400000002</v>
      </c>
      <c r="E141" s="3">
        <v>554.68493999999998</v>
      </c>
      <c r="F141" s="3">
        <v>5.5663299999999998</v>
      </c>
      <c r="G141" s="3">
        <v>134.44</v>
      </c>
      <c r="H141" s="3">
        <v>89.22</v>
      </c>
      <c r="I141" s="3">
        <v>41.35</v>
      </c>
      <c r="J141" s="3">
        <v>3.87</v>
      </c>
      <c r="K141" s="3">
        <v>0</v>
      </c>
      <c r="L141" s="1">
        <v>14</v>
      </c>
      <c r="M141" s="1">
        <v>13</v>
      </c>
      <c r="N141" s="1">
        <v>34</v>
      </c>
      <c r="O141" s="3">
        <v>21.191400000000002</v>
      </c>
      <c r="P141" s="1">
        <v>0</v>
      </c>
      <c r="Q141" s="1" t="s">
        <v>44</v>
      </c>
      <c r="R141" s="3" t="s">
        <v>44</v>
      </c>
      <c r="S141" s="21"/>
      <c r="T141" s="11" t="str">
        <f t="shared" si="10"/>
        <v>金曜日</v>
      </c>
      <c r="U141" s="24"/>
      <c r="V141" s="25" t="str">
        <f>IF(T141=曜日!A$1,ROW(),"")</f>
        <v/>
      </c>
      <c r="W141" s="25" t="str">
        <f t="shared" si="11"/>
        <v/>
      </c>
      <c r="X141" s="25" t="str">
        <f>IF(T141=曜日!V$1,ROW(),"")</f>
        <v/>
      </c>
      <c r="Y141" s="25" t="str">
        <f t="shared" si="9"/>
        <v/>
      </c>
      <c r="Z141" t="str">
        <f>IF(MONTH(pipot!B141)=month!A$1,ROW(),"")</f>
        <v/>
      </c>
      <c r="AA141" t="str">
        <f>IF(A141=player!A$1,ROW(),"")</f>
        <v/>
      </c>
      <c r="AB141" t="str">
        <f>IF(A141=player!BI$1,ROW(),"")</f>
        <v/>
      </c>
      <c r="AC141" t="str">
        <f t="shared" si="12"/>
        <v/>
      </c>
    </row>
    <row r="142" spans="1:29">
      <c r="A142" s="1" t="s">
        <v>28</v>
      </c>
      <c r="B142" s="17">
        <v>44078</v>
      </c>
      <c r="C142" s="18">
        <v>6.9201388888888882E-2</v>
      </c>
      <c r="D142" s="3">
        <v>4533.3793900000001</v>
      </c>
      <c r="E142" s="3">
        <v>567.69893999999999</v>
      </c>
      <c r="F142" s="3">
        <v>5.69693</v>
      </c>
      <c r="G142" s="3">
        <v>166.58</v>
      </c>
      <c r="H142" s="3">
        <v>92.39</v>
      </c>
      <c r="I142" s="3">
        <v>50.48</v>
      </c>
      <c r="J142" s="3">
        <v>23.71</v>
      </c>
      <c r="K142" s="3">
        <v>0</v>
      </c>
      <c r="L142" s="1">
        <v>15</v>
      </c>
      <c r="M142" s="1">
        <v>28</v>
      </c>
      <c r="N142" s="1">
        <v>31</v>
      </c>
      <c r="O142" s="3">
        <v>22.454999999999998</v>
      </c>
      <c r="P142" s="1">
        <v>2</v>
      </c>
      <c r="Q142" s="1" t="s">
        <v>44</v>
      </c>
      <c r="R142" s="3" t="s">
        <v>44</v>
      </c>
      <c r="S142" s="21"/>
      <c r="T142" s="11" t="str">
        <f t="shared" si="10"/>
        <v>金曜日</v>
      </c>
      <c r="U142" s="24"/>
      <c r="V142" s="25" t="str">
        <f>IF(T142=曜日!A$1,ROW(),"")</f>
        <v/>
      </c>
      <c r="W142" s="25" t="str">
        <f t="shared" si="11"/>
        <v/>
      </c>
      <c r="X142" s="25" t="str">
        <f>IF(T142=曜日!V$1,ROW(),"")</f>
        <v/>
      </c>
      <c r="Y142" s="25" t="str">
        <f t="shared" si="9"/>
        <v/>
      </c>
      <c r="Z142" t="str">
        <f>IF(MONTH(pipot!B142)=month!A$1,ROW(),"")</f>
        <v/>
      </c>
      <c r="AA142" t="str">
        <f>IF(A142=player!A$1,ROW(),"")</f>
        <v/>
      </c>
      <c r="AB142" t="str">
        <f>IF(A142=player!BI$1,ROW(),"")</f>
        <v/>
      </c>
      <c r="AC142" t="str">
        <f t="shared" si="12"/>
        <v/>
      </c>
    </row>
    <row r="143" spans="1:29">
      <c r="A143" s="1" t="s">
        <v>30</v>
      </c>
      <c r="B143" s="17">
        <v>44078</v>
      </c>
      <c r="C143" s="18">
        <v>6.9201388888888882E-2</v>
      </c>
      <c r="D143" s="3">
        <v>4525.9858400000003</v>
      </c>
      <c r="E143" s="3">
        <v>511.23791999999997</v>
      </c>
      <c r="F143" s="3">
        <v>5.1303400000000003</v>
      </c>
      <c r="G143" s="3">
        <v>243.21</v>
      </c>
      <c r="H143" s="3">
        <v>187.85</v>
      </c>
      <c r="I143" s="3">
        <v>55.36</v>
      </c>
      <c r="J143" s="3">
        <v>0</v>
      </c>
      <c r="K143" s="3">
        <v>0</v>
      </c>
      <c r="L143" s="1">
        <v>11</v>
      </c>
      <c r="M143" s="1">
        <v>10</v>
      </c>
      <c r="N143" s="1">
        <v>38</v>
      </c>
      <c r="O143" s="3">
        <v>20.611799999999999</v>
      </c>
      <c r="P143" s="1">
        <v>0</v>
      </c>
      <c r="Q143" s="1" t="s">
        <v>44</v>
      </c>
      <c r="R143" s="3" t="s">
        <v>44</v>
      </c>
      <c r="S143" s="21"/>
      <c r="T143" s="11" t="str">
        <f t="shared" si="10"/>
        <v>金曜日</v>
      </c>
      <c r="U143" s="24"/>
      <c r="V143" s="25" t="str">
        <f>IF(T143=曜日!A$1,ROW(),"")</f>
        <v/>
      </c>
      <c r="W143" s="25" t="str">
        <f t="shared" si="11"/>
        <v/>
      </c>
      <c r="X143" s="25" t="str">
        <f>IF(T143=曜日!V$1,ROW(),"")</f>
        <v/>
      </c>
      <c r="Y143" s="25" t="str">
        <f t="shared" si="9"/>
        <v/>
      </c>
      <c r="Z143" t="str">
        <f>IF(MONTH(pipot!B143)=month!A$1,ROW(),"")</f>
        <v/>
      </c>
      <c r="AA143" t="str">
        <f>IF(A143=player!A$1,ROW(),"")</f>
        <v/>
      </c>
      <c r="AB143" t="str">
        <f>IF(A143=player!BI$1,ROW(),"")</f>
        <v/>
      </c>
      <c r="AC143" t="str">
        <f t="shared" si="12"/>
        <v/>
      </c>
    </row>
    <row r="144" spans="1:29">
      <c r="A144" s="1" t="s">
        <v>34</v>
      </c>
      <c r="B144" s="17">
        <v>44078</v>
      </c>
      <c r="C144" s="18">
        <v>6.9201388888888882E-2</v>
      </c>
      <c r="D144" s="3">
        <v>4521.2797499999997</v>
      </c>
      <c r="E144" s="3">
        <v>558.02443000000005</v>
      </c>
      <c r="F144" s="3">
        <v>5.5998400000000004</v>
      </c>
      <c r="G144" s="3">
        <v>151.66999999999999</v>
      </c>
      <c r="H144" s="3">
        <v>123.45</v>
      </c>
      <c r="I144" s="3">
        <v>27.72</v>
      </c>
      <c r="J144" s="3">
        <v>0.5</v>
      </c>
      <c r="K144" s="3">
        <v>0</v>
      </c>
      <c r="L144" s="1">
        <v>11</v>
      </c>
      <c r="M144" s="1">
        <v>24</v>
      </c>
      <c r="N144" s="1">
        <v>43</v>
      </c>
      <c r="O144" s="3">
        <v>20.907</v>
      </c>
      <c r="P144" s="1">
        <v>0</v>
      </c>
      <c r="Q144" s="1" t="s">
        <v>44</v>
      </c>
      <c r="R144" s="3" t="s">
        <v>44</v>
      </c>
      <c r="S144" s="21"/>
      <c r="T144" s="11" t="str">
        <f t="shared" si="10"/>
        <v>金曜日</v>
      </c>
      <c r="U144" s="24"/>
      <c r="V144" s="25" t="str">
        <f>IF(T144=曜日!A$1,ROW(),"")</f>
        <v/>
      </c>
      <c r="W144" s="25" t="str">
        <f t="shared" si="11"/>
        <v/>
      </c>
      <c r="X144" s="25" t="str">
        <f>IF(T144=曜日!V$1,ROW(),"")</f>
        <v/>
      </c>
      <c r="Y144" s="25" t="str">
        <f t="shared" si="9"/>
        <v/>
      </c>
      <c r="Z144" t="str">
        <f>IF(MONTH(pipot!B144)=month!A$1,ROW(),"")</f>
        <v/>
      </c>
      <c r="AA144" t="str">
        <f>IF(A144=player!A$1,ROW(),"")</f>
        <v/>
      </c>
      <c r="AB144" t="str">
        <f>IF(A144=player!BI$1,ROW(),"")</f>
        <v/>
      </c>
      <c r="AC144" t="str">
        <f t="shared" si="12"/>
        <v/>
      </c>
    </row>
    <row r="145" spans="1:29">
      <c r="A145" s="1" t="s">
        <v>15</v>
      </c>
      <c r="B145" s="17">
        <v>44078</v>
      </c>
      <c r="C145" s="18">
        <v>6.9201388888888882E-2</v>
      </c>
      <c r="D145" s="3">
        <v>4490.3308399999996</v>
      </c>
      <c r="E145" s="3">
        <v>590.46857999999997</v>
      </c>
      <c r="F145" s="3">
        <v>5.9254199999999999</v>
      </c>
      <c r="G145" s="3">
        <v>233.54</v>
      </c>
      <c r="H145" s="3">
        <v>160.99</v>
      </c>
      <c r="I145" s="3">
        <v>68.22</v>
      </c>
      <c r="J145" s="3">
        <v>4.33</v>
      </c>
      <c r="K145" s="3">
        <v>0</v>
      </c>
      <c r="L145" s="1">
        <v>13</v>
      </c>
      <c r="M145" s="1">
        <v>19</v>
      </c>
      <c r="N145" s="1">
        <v>37</v>
      </c>
      <c r="O145" s="3">
        <v>21.555</v>
      </c>
      <c r="P145" s="1">
        <v>0</v>
      </c>
      <c r="Q145" s="1" t="s">
        <v>44</v>
      </c>
      <c r="R145" s="3" t="s">
        <v>44</v>
      </c>
      <c r="S145" s="21"/>
      <c r="T145" s="11" t="str">
        <f t="shared" si="10"/>
        <v>金曜日</v>
      </c>
      <c r="U145" s="24"/>
      <c r="V145" s="25" t="str">
        <f>IF(T145=曜日!A$1,ROW(),"")</f>
        <v/>
      </c>
      <c r="W145" s="25" t="str">
        <f t="shared" si="11"/>
        <v/>
      </c>
      <c r="X145" s="25" t="str">
        <f>IF(T145=曜日!V$1,ROW(),"")</f>
        <v/>
      </c>
      <c r="Y145" s="25" t="str">
        <f t="shared" si="9"/>
        <v/>
      </c>
      <c r="Z145" t="str">
        <f>IF(MONTH(pipot!B145)=month!A$1,ROW(),"")</f>
        <v/>
      </c>
      <c r="AA145" t="str">
        <f>IF(A145=player!A$1,ROW(),"")</f>
        <v/>
      </c>
      <c r="AB145" t="str">
        <f>IF(A145=player!BI$1,ROW(),"")</f>
        <v/>
      </c>
      <c r="AC145" t="str">
        <f t="shared" si="12"/>
        <v/>
      </c>
    </row>
    <row r="146" spans="1:29">
      <c r="A146" s="1" t="s">
        <v>20</v>
      </c>
      <c r="B146" s="17">
        <v>44078</v>
      </c>
      <c r="C146" s="18">
        <v>7.1006944444444442E-2</v>
      </c>
      <c r="D146" s="3">
        <v>4215.4858899999999</v>
      </c>
      <c r="E146" s="3">
        <v>553.27885000000003</v>
      </c>
      <c r="F146" s="3">
        <v>5.4110399999999998</v>
      </c>
      <c r="G146" s="3">
        <v>94.51</v>
      </c>
      <c r="H146" s="3">
        <v>70.95</v>
      </c>
      <c r="I146" s="3">
        <v>17.27</v>
      </c>
      <c r="J146" s="3">
        <v>6.29</v>
      </c>
      <c r="K146" s="3">
        <v>0</v>
      </c>
      <c r="L146" s="1">
        <v>20</v>
      </c>
      <c r="M146" s="1">
        <v>24</v>
      </c>
      <c r="N146" s="1">
        <v>54</v>
      </c>
      <c r="O146" s="3">
        <v>22.094999999999999</v>
      </c>
      <c r="P146" s="1">
        <v>1</v>
      </c>
      <c r="Q146" s="1" t="s">
        <v>44</v>
      </c>
      <c r="R146" s="3" t="s">
        <v>44</v>
      </c>
      <c r="S146" s="21"/>
      <c r="T146" s="11" t="str">
        <f t="shared" si="10"/>
        <v>金曜日</v>
      </c>
      <c r="U146" s="24"/>
      <c r="V146" s="25" t="str">
        <f>IF(T146=曜日!A$1,ROW(),"")</f>
        <v/>
      </c>
      <c r="W146" s="25" t="str">
        <f t="shared" si="11"/>
        <v/>
      </c>
      <c r="X146" s="25" t="str">
        <f>IF(T146=曜日!V$1,ROW(),"")</f>
        <v/>
      </c>
      <c r="Y146" s="25" t="str">
        <f t="shared" si="9"/>
        <v/>
      </c>
      <c r="Z146" t="str">
        <f>IF(MONTH(pipot!B146)=month!A$1,ROW(),"")</f>
        <v/>
      </c>
      <c r="AA146" t="str">
        <f>IF(A146=player!A$1,ROW(),"")</f>
        <v/>
      </c>
      <c r="AB146" t="str">
        <f>IF(A146=player!BI$1,ROW(),"")</f>
        <v/>
      </c>
      <c r="AC146" t="str">
        <f t="shared" si="12"/>
        <v/>
      </c>
    </row>
    <row r="147" spans="1:29">
      <c r="A147" s="1" t="s">
        <v>21</v>
      </c>
      <c r="B147" s="17">
        <v>44078</v>
      </c>
      <c r="C147" s="18">
        <v>6.9201388888888882E-2</v>
      </c>
      <c r="D147" s="3">
        <v>4209.7382200000002</v>
      </c>
      <c r="E147" s="3">
        <v>534.81593999999996</v>
      </c>
      <c r="F147" s="3">
        <v>5.3669399999999996</v>
      </c>
      <c r="G147" s="3">
        <v>194.83</v>
      </c>
      <c r="H147" s="3">
        <v>162.56</v>
      </c>
      <c r="I147" s="3">
        <v>32.270000000000003</v>
      </c>
      <c r="J147" s="3">
        <v>0</v>
      </c>
      <c r="K147" s="3">
        <v>0</v>
      </c>
      <c r="L147" s="1">
        <v>19</v>
      </c>
      <c r="M147" s="1">
        <v>8</v>
      </c>
      <c r="N147" s="1">
        <v>63</v>
      </c>
      <c r="O147" s="3">
        <v>19.866599999999998</v>
      </c>
      <c r="P147" s="1">
        <v>0</v>
      </c>
      <c r="Q147" s="1" t="s">
        <v>44</v>
      </c>
      <c r="R147" s="3" t="s">
        <v>44</v>
      </c>
      <c r="S147" s="21"/>
      <c r="T147" s="11" t="str">
        <f t="shared" si="10"/>
        <v>金曜日</v>
      </c>
      <c r="U147" s="24"/>
      <c r="V147" s="25" t="str">
        <f>IF(T147=曜日!A$1,ROW(),"")</f>
        <v/>
      </c>
      <c r="W147" s="25" t="str">
        <f t="shared" si="11"/>
        <v/>
      </c>
      <c r="X147" s="25" t="str">
        <f>IF(T147=曜日!V$1,ROW(),"")</f>
        <v/>
      </c>
      <c r="Y147" s="25" t="str">
        <f t="shared" si="9"/>
        <v/>
      </c>
      <c r="Z147" t="str">
        <f>IF(MONTH(pipot!B147)=month!A$1,ROW(),"")</f>
        <v/>
      </c>
      <c r="AA147" t="str">
        <f>IF(A147=player!A$1,ROW(),"")</f>
        <v/>
      </c>
      <c r="AB147" t="str">
        <f>IF(A147=player!BI$1,ROW(),"")</f>
        <v/>
      </c>
      <c r="AC147" t="str">
        <f t="shared" si="12"/>
        <v/>
      </c>
    </row>
    <row r="148" spans="1:29">
      <c r="A148" s="1" t="s">
        <v>54</v>
      </c>
      <c r="B148" s="17">
        <v>44078</v>
      </c>
      <c r="C148" s="18">
        <v>6.9201388888888882E-2</v>
      </c>
      <c r="D148" s="3">
        <v>3888.6527299999998</v>
      </c>
      <c r="E148" s="3">
        <v>484.83055000000002</v>
      </c>
      <c r="F148" s="3">
        <v>4.8653300000000002</v>
      </c>
      <c r="G148" s="3">
        <v>14.15</v>
      </c>
      <c r="H148" s="3">
        <v>8.44</v>
      </c>
      <c r="I148" s="3">
        <v>5.71</v>
      </c>
      <c r="J148" s="3">
        <v>0</v>
      </c>
      <c r="K148" s="3">
        <v>0</v>
      </c>
      <c r="L148" s="1">
        <v>23</v>
      </c>
      <c r="M148" s="1">
        <v>22</v>
      </c>
      <c r="N148" s="1">
        <v>39</v>
      </c>
      <c r="O148" s="3">
        <v>19.729800000000001</v>
      </c>
      <c r="P148" s="1">
        <v>0</v>
      </c>
      <c r="Q148" s="1" t="s">
        <v>44</v>
      </c>
      <c r="R148" s="3" t="s">
        <v>44</v>
      </c>
      <c r="S148" s="21"/>
      <c r="T148" s="11" t="str">
        <f t="shared" si="10"/>
        <v>金曜日</v>
      </c>
      <c r="U148" s="24"/>
      <c r="V148" s="25" t="str">
        <f>IF(T148=曜日!A$1,ROW(),"")</f>
        <v/>
      </c>
      <c r="W148" s="25" t="str">
        <f t="shared" si="11"/>
        <v/>
      </c>
      <c r="X148" s="25" t="str">
        <f>IF(T148=曜日!V$1,ROW(),"")</f>
        <v/>
      </c>
      <c r="Y148" s="25" t="str">
        <f t="shared" si="9"/>
        <v/>
      </c>
      <c r="Z148" t="str">
        <f>IF(MONTH(pipot!B148)=month!A$1,ROW(),"")</f>
        <v/>
      </c>
      <c r="AA148" t="str">
        <f>IF(A148=player!A$1,ROW(),"")</f>
        <v/>
      </c>
      <c r="AB148" t="str">
        <f>IF(A148=player!BI$1,ROW(),"")</f>
        <v/>
      </c>
      <c r="AC148" t="str">
        <f t="shared" si="12"/>
        <v/>
      </c>
    </row>
    <row r="149" spans="1:29">
      <c r="A149" s="1" t="s">
        <v>33</v>
      </c>
      <c r="B149" s="17">
        <v>44078</v>
      </c>
      <c r="C149" s="18">
        <v>6.9201388888888882E-2</v>
      </c>
      <c r="D149" s="3">
        <v>3667.7575200000001</v>
      </c>
      <c r="E149" s="3">
        <v>542.11428000000001</v>
      </c>
      <c r="F149" s="3">
        <v>5.4401799999999998</v>
      </c>
      <c r="G149" s="3">
        <v>77.87</v>
      </c>
      <c r="H149" s="3">
        <v>50.35</v>
      </c>
      <c r="I149" s="3">
        <v>15.7</v>
      </c>
      <c r="J149" s="3">
        <v>11.82</v>
      </c>
      <c r="K149" s="3">
        <v>0</v>
      </c>
      <c r="L149" s="1">
        <v>15</v>
      </c>
      <c r="M149" s="1">
        <v>15</v>
      </c>
      <c r="N149" s="1">
        <v>54</v>
      </c>
      <c r="O149" s="3">
        <v>22.109400000000001</v>
      </c>
      <c r="P149" s="1">
        <v>1</v>
      </c>
      <c r="Q149" s="1" t="s">
        <v>44</v>
      </c>
      <c r="R149" s="3" t="s">
        <v>44</v>
      </c>
      <c r="S149" s="21"/>
      <c r="T149" s="11" t="str">
        <f t="shared" si="10"/>
        <v>金曜日</v>
      </c>
      <c r="U149" s="24"/>
      <c r="V149" s="25" t="str">
        <f>IF(T149=曜日!A$1,ROW(),"")</f>
        <v/>
      </c>
      <c r="W149" s="25" t="str">
        <f t="shared" si="11"/>
        <v/>
      </c>
      <c r="X149" s="25" t="str">
        <f>IF(T149=曜日!V$1,ROW(),"")</f>
        <v/>
      </c>
      <c r="Y149" s="25" t="str">
        <f t="shared" si="9"/>
        <v/>
      </c>
      <c r="Z149" t="str">
        <f>IF(MONTH(pipot!B149)=month!A$1,ROW(),"")</f>
        <v/>
      </c>
      <c r="AA149" t="str">
        <f>IF(A149=player!A$1,ROW(),"")</f>
        <v/>
      </c>
      <c r="AB149" t="str">
        <f>IF(A149=player!BI$1,ROW(),"")</f>
        <v/>
      </c>
      <c r="AC149" t="str">
        <f t="shared" si="12"/>
        <v/>
      </c>
    </row>
    <row r="150" spans="1:29">
      <c r="A150" s="1" t="s">
        <v>39</v>
      </c>
      <c r="B150" s="17">
        <v>44078</v>
      </c>
      <c r="C150" s="18">
        <v>6.9201388888888882E-2</v>
      </c>
      <c r="D150" s="3">
        <v>2650.0328100000002</v>
      </c>
      <c r="E150" s="3">
        <v>339.26029999999997</v>
      </c>
      <c r="F150" s="3">
        <v>3.4045200000000002</v>
      </c>
      <c r="G150" s="3">
        <v>44.91</v>
      </c>
      <c r="H150" s="3">
        <v>23.91</v>
      </c>
      <c r="I150" s="3">
        <v>16.03</v>
      </c>
      <c r="J150" s="3">
        <v>4.97</v>
      </c>
      <c r="K150" s="3">
        <v>0</v>
      </c>
      <c r="L150" s="1">
        <v>9</v>
      </c>
      <c r="M150" s="1">
        <v>22</v>
      </c>
      <c r="N150" s="1">
        <v>31</v>
      </c>
      <c r="O150" s="3">
        <v>21.353400000000001</v>
      </c>
      <c r="P150" s="1">
        <v>0</v>
      </c>
      <c r="Q150" s="1" t="s">
        <v>44</v>
      </c>
      <c r="R150" s="3" t="s">
        <v>44</v>
      </c>
      <c r="S150" s="21"/>
      <c r="T150" s="11" t="str">
        <f t="shared" si="10"/>
        <v>金曜日</v>
      </c>
      <c r="U150" s="24"/>
      <c r="V150" s="25" t="str">
        <f>IF(T150=曜日!A$1,ROW(),"")</f>
        <v/>
      </c>
      <c r="W150" s="25" t="str">
        <f t="shared" si="11"/>
        <v/>
      </c>
      <c r="X150" s="25" t="str">
        <f>IF(T150=曜日!V$1,ROW(),"")</f>
        <v/>
      </c>
      <c r="Y150" s="25" t="str">
        <f t="shared" ref="Y150:Y207" si="13">IF(AND(X150&lt;&gt;"",AB150&lt;&gt;""),ROW(),"")</f>
        <v/>
      </c>
      <c r="Z150" t="str">
        <f>IF(MONTH(pipot!B150)=month!A$1,ROW(),"")</f>
        <v/>
      </c>
      <c r="AA150" t="str">
        <f>IF(A150=player!A$1,ROW(),"")</f>
        <v/>
      </c>
      <c r="AB150" t="str">
        <f>IF(A150=player!BI$1,ROW(),"")</f>
        <v/>
      </c>
      <c r="AC150" t="str">
        <f t="shared" si="12"/>
        <v/>
      </c>
    </row>
    <row r="151" spans="1:29">
      <c r="A151" s="1" t="s">
        <v>40</v>
      </c>
      <c r="B151" s="17">
        <v>44078</v>
      </c>
      <c r="C151" s="18">
        <v>6.9479166666666661E-2</v>
      </c>
      <c r="D151" s="3">
        <v>4577</v>
      </c>
      <c r="E151" s="3">
        <v>578</v>
      </c>
      <c r="F151" s="3">
        <v>5.78</v>
      </c>
      <c r="G151" s="3">
        <v>157</v>
      </c>
      <c r="H151" s="3">
        <v>111</v>
      </c>
      <c r="I151" s="3">
        <v>38</v>
      </c>
      <c r="J151" s="3">
        <v>8</v>
      </c>
      <c r="K151" s="3">
        <v>0</v>
      </c>
      <c r="L151" s="1">
        <v>17</v>
      </c>
      <c r="M151" s="1">
        <v>17</v>
      </c>
      <c r="N151" s="1">
        <v>50</v>
      </c>
      <c r="O151" s="3">
        <v>21</v>
      </c>
      <c r="P151" s="1">
        <v>1</v>
      </c>
      <c r="Q151" s="1" t="s">
        <v>44</v>
      </c>
      <c r="R151" s="3" t="s">
        <v>44</v>
      </c>
      <c r="S151" s="21"/>
      <c r="T151" s="11" t="str">
        <f t="shared" si="10"/>
        <v>金曜日</v>
      </c>
      <c r="U151" s="24"/>
      <c r="V151" s="25" t="str">
        <f>IF(T151=曜日!A$1,ROW(),"")</f>
        <v/>
      </c>
      <c r="W151" s="25" t="str">
        <f t="shared" si="11"/>
        <v/>
      </c>
      <c r="X151" s="25" t="str">
        <f>IF(T151=曜日!V$1,ROW(),"")</f>
        <v/>
      </c>
      <c r="Y151" s="25" t="str">
        <f t="shared" si="13"/>
        <v/>
      </c>
      <c r="Z151" t="str">
        <f>IF(MONTH(pipot!B151)=month!A$1,ROW(),"")</f>
        <v/>
      </c>
      <c r="AA151" t="str">
        <f>IF(A151=player!A$1,ROW(),"")</f>
        <v/>
      </c>
      <c r="AB151">
        <f>IF(A151=player!BI$1,ROW(),"")</f>
        <v>151</v>
      </c>
      <c r="AC151">
        <f t="shared" si="12"/>
        <v>151</v>
      </c>
    </row>
    <row r="152" spans="1:29">
      <c r="A152" s="1" t="s">
        <v>16</v>
      </c>
      <c r="B152" s="17">
        <v>44079</v>
      </c>
      <c r="C152" s="18">
        <v>5.303240740740741E-2</v>
      </c>
      <c r="D152" s="3">
        <v>4732.9401200000002</v>
      </c>
      <c r="E152" s="3">
        <v>655.16042000000004</v>
      </c>
      <c r="F152" s="3">
        <v>8.5791400000000007</v>
      </c>
      <c r="G152" s="3">
        <v>267.82</v>
      </c>
      <c r="H152" s="3">
        <v>192.28</v>
      </c>
      <c r="I152" s="3">
        <v>75.540000000000006</v>
      </c>
      <c r="J152" s="3">
        <v>0</v>
      </c>
      <c r="K152" s="3">
        <v>0</v>
      </c>
      <c r="L152" s="1">
        <v>17</v>
      </c>
      <c r="M152" s="1">
        <v>16</v>
      </c>
      <c r="N152" s="1">
        <v>54</v>
      </c>
      <c r="O152" s="3">
        <v>20.4678</v>
      </c>
      <c r="P152" s="1">
        <v>0</v>
      </c>
      <c r="Q152" s="1" t="s">
        <v>44</v>
      </c>
      <c r="R152" s="3" t="s">
        <v>44</v>
      </c>
      <c r="S152" s="21"/>
      <c r="T152" s="11" t="str">
        <f t="shared" si="10"/>
        <v>土曜日</v>
      </c>
      <c r="U152" s="24"/>
      <c r="V152" s="25" t="str">
        <f>IF(T152=曜日!A$1,ROW(),"")</f>
        <v/>
      </c>
      <c r="W152" s="25" t="str">
        <f t="shared" si="11"/>
        <v/>
      </c>
      <c r="X152" s="25" t="str">
        <f>IF(T152=曜日!V$1,ROW(),"")</f>
        <v/>
      </c>
      <c r="Y152" s="25" t="str">
        <f t="shared" si="13"/>
        <v/>
      </c>
      <c r="Z152" t="str">
        <f>IF(MONTH(pipot!B152)=month!A$1,ROW(),"")</f>
        <v/>
      </c>
      <c r="AA152" t="str">
        <f>IF(A152=player!A$1,ROW(),"")</f>
        <v/>
      </c>
      <c r="AB152" t="str">
        <f>IF(A152=player!BI$1,ROW(),"")</f>
        <v/>
      </c>
      <c r="AC152" t="str">
        <f t="shared" si="12"/>
        <v/>
      </c>
    </row>
    <row r="153" spans="1:29">
      <c r="A153" s="1" t="s">
        <v>17</v>
      </c>
      <c r="B153" s="17">
        <v>44079</v>
      </c>
      <c r="C153" s="18">
        <v>5.303240740740741E-2</v>
      </c>
      <c r="D153" s="3">
        <v>4726.8450899999998</v>
      </c>
      <c r="E153" s="3">
        <v>603.81206999999995</v>
      </c>
      <c r="F153" s="3">
        <v>7.9067499999999997</v>
      </c>
      <c r="G153" s="3">
        <v>453.46</v>
      </c>
      <c r="H153" s="3">
        <v>281.95999999999998</v>
      </c>
      <c r="I153" s="3">
        <v>133.66</v>
      </c>
      <c r="J153" s="3">
        <v>35.92</v>
      </c>
      <c r="K153" s="3">
        <v>1.92</v>
      </c>
      <c r="L153" s="1">
        <v>23</v>
      </c>
      <c r="M153" s="1">
        <v>10</v>
      </c>
      <c r="N153" s="1">
        <v>60</v>
      </c>
      <c r="O153" s="3">
        <v>24.597000000000001</v>
      </c>
      <c r="P153" s="1">
        <v>3</v>
      </c>
      <c r="Q153" s="1" t="s">
        <v>44</v>
      </c>
      <c r="R153" s="3" t="s">
        <v>44</v>
      </c>
      <c r="S153" s="21"/>
      <c r="T153" s="11" t="str">
        <f t="shared" si="10"/>
        <v>土曜日</v>
      </c>
      <c r="U153" s="24"/>
      <c r="V153" s="25" t="str">
        <f>IF(T153=曜日!A$1,ROW(),"")</f>
        <v/>
      </c>
      <c r="W153" s="25" t="str">
        <f t="shared" si="11"/>
        <v/>
      </c>
      <c r="X153" s="25" t="str">
        <f>IF(T153=曜日!V$1,ROW(),"")</f>
        <v/>
      </c>
      <c r="Y153" s="25" t="str">
        <f t="shared" si="13"/>
        <v/>
      </c>
      <c r="Z153" t="str">
        <f>IF(MONTH(pipot!B153)=month!A$1,ROW(),"")</f>
        <v/>
      </c>
      <c r="AA153" t="str">
        <f>IF(A153=player!A$1,ROW(),"")</f>
        <v/>
      </c>
      <c r="AB153" t="str">
        <f>IF(A153=player!BI$1,ROW(),"")</f>
        <v/>
      </c>
      <c r="AC153" t="str">
        <f t="shared" si="12"/>
        <v/>
      </c>
    </row>
    <row r="154" spans="1:29">
      <c r="A154" s="1" t="s">
        <v>28</v>
      </c>
      <c r="B154" s="17">
        <v>44079</v>
      </c>
      <c r="C154" s="18">
        <v>5.303240740740741E-2</v>
      </c>
      <c r="D154" s="3">
        <v>4715.42065</v>
      </c>
      <c r="E154" s="3">
        <v>559.39340000000004</v>
      </c>
      <c r="F154" s="3">
        <v>7.3250999999999999</v>
      </c>
      <c r="G154" s="3">
        <v>315.3</v>
      </c>
      <c r="H154" s="3">
        <v>186.1</v>
      </c>
      <c r="I154" s="3">
        <v>71.84</v>
      </c>
      <c r="J154" s="3">
        <v>25.9</v>
      </c>
      <c r="K154" s="3">
        <v>31.46</v>
      </c>
      <c r="L154" s="1">
        <v>14</v>
      </c>
      <c r="M154" s="1">
        <v>18</v>
      </c>
      <c r="N154" s="1">
        <v>41</v>
      </c>
      <c r="O154" s="3">
        <v>25.882200000000001</v>
      </c>
      <c r="P154" s="1">
        <v>4</v>
      </c>
      <c r="Q154" s="1" t="s">
        <v>44</v>
      </c>
      <c r="R154" s="3" t="s">
        <v>44</v>
      </c>
      <c r="S154" s="21"/>
      <c r="T154" s="11" t="str">
        <f t="shared" si="10"/>
        <v>土曜日</v>
      </c>
      <c r="U154" s="24"/>
      <c r="V154" s="25" t="str">
        <f>IF(T154=曜日!A$1,ROW(),"")</f>
        <v/>
      </c>
      <c r="W154" s="25" t="str">
        <f t="shared" si="11"/>
        <v/>
      </c>
      <c r="X154" s="25" t="str">
        <f>IF(T154=曜日!V$1,ROW(),"")</f>
        <v/>
      </c>
      <c r="Y154" s="25" t="str">
        <f t="shared" si="13"/>
        <v/>
      </c>
      <c r="Z154" t="str">
        <f>IF(MONTH(pipot!B154)=month!A$1,ROW(),"")</f>
        <v/>
      </c>
      <c r="AA154" t="str">
        <f>IF(A154=player!A$1,ROW(),"")</f>
        <v/>
      </c>
      <c r="AB154" t="str">
        <f>IF(A154=player!BI$1,ROW(),"")</f>
        <v/>
      </c>
      <c r="AC154" t="str">
        <f t="shared" si="12"/>
        <v/>
      </c>
    </row>
    <row r="155" spans="1:29">
      <c r="A155" s="1" t="s">
        <v>27</v>
      </c>
      <c r="B155" s="17">
        <v>44079</v>
      </c>
      <c r="C155" s="18">
        <v>5.303240740740741E-2</v>
      </c>
      <c r="D155" s="3">
        <v>4654.1436800000001</v>
      </c>
      <c r="E155" s="3">
        <v>610.25991999999997</v>
      </c>
      <c r="F155" s="3">
        <v>7.9911799999999999</v>
      </c>
      <c r="G155" s="3">
        <v>258.74</v>
      </c>
      <c r="H155" s="3">
        <v>169.49</v>
      </c>
      <c r="I155" s="3">
        <v>79.39</v>
      </c>
      <c r="J155" s="3">
        <v>9.86</v>
      </c>
      <c r="K155" s="3">
        <v>0</v>
      </c>
      <c r="L155" s="1">
        <v>16</v>
      </c>
      <c r="M155" s="1">
        <v>17</v>
      </c>
      <c r="N155" s="1">
        <v>54</v>
      </c>
      <c r="O155" s="3">
        <v>21.591000000000001</v>
      </c>
      <c r="P155" s="1">
        <v>1</v>
      </c>
      <c r="Q155" s="1" t="s">
        <v>44</v>
      </c>
      <c r="R155" s="3" t="s">
        <v>44</v>
      </c>
      <c r="S155" s="21"/>
      <c r="T155" s="11" t="str">
        <f t="shared" si="10"/>
        <v>土曜日</v>
      </c>
      <c r="U155" s="24"/>
      <c r="V155" s="25" t="str">
        <f>IF(T155=曜日!A$1,ROW(),"")</f>
        <v/>
      </c>
      <c r="W155" s="25" t="str">
        <f t="shared" si="11"/>
        <v/>
      </c>
      <c r="X155" s="25" t="str">
        <f>IF(T155=曜日!V$1,ROW(),"")</f>
        <v/>
      </c>
      <c r="Y155" s="25" t="str">
        <f t="shared" si="13"/>
        <v/>
      </c>
      <c r="Z155" t="str">
        <f>IF(MONTH(pipot!B155)=month!A$1,ROW(),"")</f>
        <v/>
      </c>
      <c r="AA155" t="str">
        <f>IF(A155=player!A$1,ROW(),"")</f>
        <v/>
      </c>
      <c r="AB155" t="str">
        <f>IF(A155=player!BI$1,ROW(),"")</f>
        <v/>
      </c>
      <c r="AC155" t="str">
        <f t="shared" si="12"/>
        <v/>
      </c>
    </row>
    <row r="156" spans="1:29">
      <c r="A156" s="1" t="s">
        <v>23</v>
      </c>
      <c r="B156" s="17">
        <v>44079</v>
      </c>
      <c r="C156" s="18">
        <v>5.303240740740741E-2</v>
      </c>
      <c r="D156" s="3">
        <v>4597.9208099999996</v>
      </c>
      <c r="E156" s="3">
        <v>578.23536000000001</v>
      </c>
      <c r="F156" s="3">
        <v>7.5718300000000003</v>
      </c>
      <c r="G156" s="3">
        <v>258.93</v>
      </c>
      <c r="H156" s="3">
        <v>141.99</v>
      </c>
      <c r="I156" s="3">
        <v>95.82</v>
      </c>
      <c r="J156" s="3">
        <v>21.12</v>
      </c>
      <c r="K156" s="3">
        <v>0</v>
      </c>
      <c r="L156" s="1">
        <v>13</v>
      </c>
      <c r="M156" s="1">
        <v>23</v>
      </c>
      <c r="N156" s="1">
        <v>38</v>
      </c>
      <c r="O156" s="3">
        <v>22.015799999999999</v>
      </c>
      <c r="P156" s="1">
        <v>1</v>
      </c>
      <c r="Q156" s="1" t="s">
        <v>44</v>
      </c>
      <c r="R156" s="3" t="s">
        <v>44</v>
      </c>
      <c r="S156" s="21"/>
      <c r="T156" s="11" t="str">
        <f t="shared" si="10"/>
        <v>土曜日</v>
      </c>
      <c r="U156" s="24"/>
      <c r="V156" s="25" t="str">
        <f>IF(T156=曜日!A$1,ROW(),"")</f>
        <v/>
      </c>
      <c r="W156" s="25" t="str">
        <f t="shared" si="11"/>
        <v/>
      </c>
      <c r="X156" s="25" t="str">
        <f>IF(T156=曜日!V$1,ROW(),"")</f>
        <v/>
      </c>
      <c r="Y156" s="25" t="str">
        <f t="shared" si="13"/>
        <v/>
      </c>
      <c r="Z156" t="str">
        <f>IF(MONTH(pipot!B156)=month!A$1,ROW(),"")</f>
        <v/>
      </c>
      <c r="AA156" t="str">
        <f>IF(A156=player!A$1,ROW(),"")</f>
        <v/>
      </c>
      <c r="AB156" t="str">
        <f>IF(A156=player!BI$1,ROW(),"")</f>
        <v/>
      </c>
      <c r="AC156" t="str">
        <f t="shared" si="12"/>
        <v/>
      </c>
    </row>
    <row r="157" spans="1:29">
      <c r="A157" s="1" t="s">
        <v>25</v>
      </c>
      <c r="B157" s="17">
        <v>44079</v>
      </c>
      <c r="C157" s="18">
        <v>5.303240740740741E-2</v>
      </c>
      <c r="D157" s="3">
        <v>4584.8554999999997</v>
      </c>
      <c r="E157" s="3">
        <v>488.85415999999998</v>
      </c>
      <c r="F157" s="3">
        <v>6.4014100000000003</v>
      </c>
      <c r="G157" s="3">
        <v>301.13</v>
      </c>
      <c r="H157" s="3">
        <v>175.06</v>
      </c>
      <c r="I157" s="3">
        <v>101.54</v>
      </c>
      <c r="J157" s="3">
        <v>24.53</v>
      </c>
      <c r="K157" s="3">
        <v>0</v>
      </c>
      <c r="L157" s="1">
        <v>6</v>
      </c>
      <c r="M157" s="1">
        <v>18</v>
      </c>
      <c r="N157" s="1">
        <v>26</v>
      </c>
      <c r="O157" s="3">
        <v>23.729399999999998</v>
      </c>
      <c r="P157" s="1">
        <v>1</v>
      </c>
      <c r="Q157" s="1" t="s">
        <v>44</v>
      </c>
      <c r="R157" s="3" t="s">
        <v>44</v>
      </c>
      <c r="S157" s="21"/>
      <c r="T157" s="11" t="str">
        <f t="shared" si="10"/>
        <v>土曜日</v>
      </c>
      <c r="U157" s="24"/>
      <c r="V157" s="25" t="str">
        <f>IF(T157=曜日!A$1,ROW(),"")</f>
        <v/>
      </c>
      <c r="W157" s="25" t="str">
        <f t="shared" si="11"/>
        <v/>
      </c>
      <c r="X157" s="25" t="str">
        <f>IF(T157=曜日!V$1,ROW(),"")</f>
        <v/>
      </c>
      <c r="Y157" s="25" t="str">
        <f t="shared" si="13"/>
        <v/>
      </c>
      <c r="Z157" t="str">
        <f>IF(MONTH(pipot!B157)=month!A$1,ROW(),"")</f>
        <v/>
      </c>
      <c r="AA157" t="str">
        <f>IF(A157=player!A$1,ROW(),"")</f>
        <v/>
      </c>
      <c r="AB157" t="str">
        <f>IF(A157=player!BI$1,ROW(),"")</f>
        <v/>
      </c>
      <c r="AC157" t="str">
        <f t="shared" si="12"/>
        <v/>
      </c>
    </row>
    <row r="158" spans="1:29">
      <c r="A158" s="1" t="s">
        <v>56</v>
      </c>
      <c r="B158" s="17">
        <v>44079</v>
      </c>
      <c r="C158" s="18">
        <v>5.303240740740741E-2</v>
      </c>
      <c r="D158" s="3">
        <v>4566.8549199999998</v>
      </c>
      <c r="E158" s="3">
        <v>562.54477999999995</v>
      </c>
      <c r="F158" s="3">
        <v>7.3663699999999999</v>
      </c>
      <c r="G158" s="3">
        <v>369.29</v>
      </c>
      <c r="H158" s="3">
        <v>186.68</v>
      </c>
      <c r="I158" s="3">
        <v>152.75</v>
      </c>
      <c r="J158" s="3">
        <v>29.86</v>
      </c>
      <c r="K158" s="3">
        <v>0</v>
      </c>
      <c r="L158" s="1">
        <v>14</v>
      </c>
      <c r="M158" s="1">
        <v>21</v>
      </c>
      <c r="N158" s="1">
        <v>61</v>
      </c>
      <c r="O158" s="3">
        <v>22.1814</v>
      </c>
      <c r="P158" s="1">
        <v>1</v>
      </c>
      <c r="Q158" s="1" t="s">
        <v>44</v>
      </c>
      <c r="R158" s="3" t="s">
        <v>44</v>
      </c>
      <c r="S158" s="21"/>
      <c r="T158" s="11" t="str">
        <f t="shared" si="10"/>
        <v>土曜日</v>
      </c>
      <c r="U158" s="24"/>
      <c r="V158" s="25" t="str">
        <f>IF(T158=曜日!A$1,ROW(),"")</f>
        <v/>
      </c>
      <c r="W158" s="25" t="str">
        <f t="shared" si="11"/>
        <v/>
      </c>
      <c r="X158" s="25" t="str">
        <f>IF(T158=曜日!V$1,ROW(),"")</f>
        <v/>
      </c>
      <c r="Y158" s="25" t="str">
        <f t="shared" si="13"/>
        <v/>
      </c>
      <c r="Z158" t="str">
        <f>IF(MONTH(pipot!B158)=month!A$1,ROW(),"")</f>
        <v/>
      </c>
      <c r="AA158" t="str">
        <f>IF(A158=player!A$1,ROW(),"")</f>
        <v/>
      </c>
      <c r="AB158" t="str">
        <f>IF(A158=player!BI$1,ROW(),"")</f>
        <v/>
      </c>
      <c r="AC158" t="str">
        <f t="shared" si="12"/>
        <v/>
      </c>
    </row>
    <row r="159" spans="1:29">
      <c r="A159" s="1" t="s">
        <v>45</v>
      </c>
      <c r="B159" s="17">
        <v>44079</v>
      </c>
      <c r="C159" s="18">
        <v>5.303240740740741E-2</v>
      </c>
      <c r="D159" s="3">
        <v>4546.7330599999996</v>
      </c>
      <c r="E159" s="3">
        <v>624.87900999999999</v>
      </c>
      <c r="F159" s="3">
        <v>8.1826100000000004</v>
      </c>
      <c r="G159" s="3">
        <v>236.24</v>
      </c>
      <c r="H159" s="3">
        <v>145.24</v>
      </c>
      <c r="I159" s="3">
        <v>58.69</v>
      </c>
      <c r="J159" s="3">
        <v>32.31</v>
      </c>
      <c r="K159" s="3">
        <v>0</v>
      </c>
      <c r="L159" s="1">
        <v>20</v>
      </c>
      <c r="M159" s="1">
        <v>17</v>
      </c>
      <c r="N159" s="1">
        <v>31</v>
      </c>
      <c r="O159" s="3">
        <v>23.030999999999999</v>
      </c>
      <c r="P159" s="1">
        <v>1</v>
      </c>
      <c r="Q159" s="1" t="s">
        <v>44</v>
      </c>
      <c r="R159" s="3" t="s">
        <v>44</v>
      </c>
      <c r="S159" s="21"/>
      <c r="T159" s="11" t="str">
        <f t="shared" si="10"/>
        <v>土曜日</v>
      </c>
      <c r="U159" s="24"/>
      <c r="V159" s="25" t="str">
        <f>IF(T159=曜日!A$1,ROW(),"")</f>
        <v/>
      </c>
      <c r="W159" s="25" t="str">
        <f t="shared" si="11"/>
        <v/>
      </c>
      <c r="X159" s="25" t="str">
        <f>IF(T159=曜日!V$1,ROW(),"")</f>
        <v/>
      </c>
      <c r="Y159" s="25" t="str">
        <f t="shared" si="13"/>
        <v/>
      </c>
      <c r="Z159" t="str">
        <f>IF(MONTH(pipot!B159)=month!A$1,ROW(),"")</f>
        <v/>
      </c>
      <c r="AA159" t="str">
        <f>IF(A159=player!A$1,ROW(),"")</f>
        <v/>
      </c>
      <c r="AB159" t="str">
        <f>IF(A159=player!BI$1,ROW(),"")</f>
        <v/>
      </c>
      <c r="AC159" t="str">
        <f t="shared" si="12"/>
        <v/>
      </c>
    </row>
    <row r="160" spans="1:29">
      <c r="A160" s="1" t="s">
        <v>35</v>
      </c>
      <c r="B160" s="17">
        <v>44079</v>
      </c>
      <c r="C160" s="18">
        <v>5.303240740740741E-2</v>
      </c>
      <c r="D160" s="3">
        <v>4540.1159799999996</v>
      </c>
      <c r="E160" s="3">
        <v>587.12734</v>
      </c>
      <c r="F160" s="3">
        <v>7.6882700000000002</v>
      </c>
      <c r="G160" s="3">
        <v>272.31</v>
      </c>
      <c r="H160" s="3">
        <v>164.2</v>
      </c>
      <c r="I160" s="3">
        <v>107.03</v>
      </c>
      <c r="J160" s="3">
        <v>1.08</v>
      </c>
      <c r="K160" s="3">
        <v>0</v>
      </c>
      <c r="L160" s="1">
        <v>15</v>
      </c>
      <c r="M160" s="1">
        <v>20</v>
      </c>
      <c r="N160" s="1">
        <v>49</v>
      </c>
      <c r="O160" s="3">
        <v>20.978999999999999</v>
      </c>
      <c r="P160" s="1">
        <v>0</v>
      </c>
      <c r="Q160" s="1" t="s">
        <v>44</v>
      </c>
      <c r="R160" s="3" t="s">
        <v>44</v>
      </c>
      <c r="S160" s="21"/>
      <c r="T160" s="11" t="str">
        <f t="shared" si="10"/>
        <v>土曜日</v>
      </c>
      <c r="U160" s="24"/>
      <c r="V160" s="25" t="str">
        <f>IF(T160=曜日!A$1,ROW(),"")</f>
        <v/>
      </c>
      <c r="W160" s="25" t="str">
        <f t="shared" si="11"/>
        <v/>
      </c>
      <c r="X160" s="25" t="str">
        <f>IF(T160=曜日!V$1,ROW(),"")</f>
        <v/>
      </c>
      <c r="Y160" s="25" t="str">
        <f t="shared" si="13"/>
        <v/>
      </c>
      <c r="Z160" t="str">
        <f>IF(MONTH(pipot!B160)=month!A$1,ROW(),"")</f>
        <v/>
      </c>
      <c r="AA160" t="str">
        <f>IF(A160=player!A$1,ROW(),"")</f>
        <v/>
      </c>
      <c r="AB160" t="str">
        <f>IF(A160=player!BI$1,ROW(),"")</f>
        <v/>
      </c>
      <c r="AC160" t="str">
        <f t="shared" si="12"/>
        <v/>
      </c>
    </row>
    <row r="161" spans="1:29">
      <c r="A161" s="1" t="s">
        <v>15</v>
      </c>
      <c r="B161" s="17">
        <v>44079</v>
      </c>
      <c r="C161" s="18">
        <v>5.303240740740741E-2</v>
      </c>
      <c r="D161" s="3">
        <v>4463.9981699999998</v>
      </c>
      <c r="E161" s="3">
        <v>617.42976999999996</v>
      </c>
      <c r="F161" s="3">
        <v>8.08507</v>
      </c>
      <c r="G161" s="3">
        <v>318.62</v>
      </c>
      <c r="H161" s="3">
        <v>185.27</v>
      </c>
      <c r="I161" s="3">
        <v>118.63</v>
      </c>
      <c r="J161" s="3">
        <v>14.72</v>
      </c>
      <c r="K161" s="3">
        <v>0</v>
      </c>
      <c r="L161" s="1">
        <v>4</v>
      </c>
      <c r="M161" s="1">
        <v>24</v>
      </c>
      <c r="N161" s="1">
        <v>39</v>
      </c>
      <c r="O161" s="3">
        <v>21.645</v>
      </c>
      <c r="P161" s="1">
        <v>1</v>
      </c>
      <c r="Q161" s="1" t="s">
        <v>44</v>
      </c>
      <c r="R161" s="3" t="s">
        <v>44</v>
      </c>
      <c r="S161" s="21"/>
      <c r="T161" s="11" t="str">
        <f t="shared" si="10"/>
        <v>土曜日</v>
      </c>
      <c r="U161" s="24"/>
      <c r="V161" s="25" t="str">
        <f>IF(T161=曜日!A$1,ROW(),"")</f>
        <v/>
      </c>
      <c r="W161" s="25" t="str">
        <f t="shared" si="11"/>
        <v/>
      </c>
      <c r="X161" s="25" t="str">
        <f>IF(T161=曜日!V$1,ROW(),"")</f>
        <v/>
      </c>
      <c r="Y161" s="25" t="str">
        <f t="shared" si="13"/>
        <v/>
      </c>
      <c r="Z161" t="str">
        <f>IF(MONTH(pipot!B161)=month!A$1,ROW(),"")</f>
        <v/>
      </c>
      <c r="AA161" t="str">
        <f>IF(A161=player!A$1,ROW(),"")</f>
        <v/>
      </c>
      <c r="AB161" t="str">
        <f>IF(A161=player!BI$1,ROW(),"")</f>
        <v/>
      </c>
      <c r="AC161" t="str">
        <f t="shared" si="12"/>
        <v/>
      </c>
    </row>
    <row r="162" spans="1:29">
      <c r="A162" s="1" t="s">
        <v>57</v>
      </c>
      <c r="B162" s="17">
        <v>44079</v>
      </c>
      <c r="C162" s="18">
        <v>5.303240740740741E-2</v>
      </c>
      <c r="D162" s="3">
        <v>4223.8898600000002</v>
      </c>
      <c r="E162" s="3">
        <v>515.03930000000003</v>
      </c>
      <c r="F162" s="3">
        <v>6.7442900000000003</v>
      </c>
      <c r="G162" s="3">
        <v>286.81</v>
      </c>
      <c r="H162" s="3">
        <v>140.30000000000001</v>
      </c>
      <c r="I162" s="3">
        <v>107.05</v>
      </c>
      <c r="J162" s="3">
        <v>39.46</v>
      </c>
      <c r="K162" s="3">
        <v>0</v>
      </c>
      <c r="L162" s="1">
        <v>6</v>
      </c>
      <c r="M162" s="1">
        <v>10</v>
      </c>
      <c r="N162" s="1">
        <v>42</v>
      </c>
      <c r="O162" s="3">
        <v>22.264199999999999</v>
      </c>
      <c r="P162" s="1">
        <v>2</v>
      </c>
      <c r="Q162" s="1" t="s">
        <v>44</v>
      </c>
      <c r="R162" s="3" t="s">
        <v>44</v>
      </c>
      <c r="S162" s="21"/>
      <c r="T162" s="11" t="str">
        <f t="shared" si="10"/>
        <v>土曜日</v>
      </c>
      <c r="U162" s="24"/>
      <c r="V162" s="25" t="str">
        <f>IF(T162=曜日!A$1,ROW(),"")</f>
        <v/>
      </c>
      <c r="W162" s="25" t="str">
        <f t="shared" si="11"/>
        <v/>
      </c>
      <c r="X162" s="25" t="str">
        <f>IF(T162=曜日!V$1,ROW(),"")</f>
        <v/>
      </c>
      <c r="Y162" s="25" t="str">
        <f t="shared" si="13"/>
        <v/>
      </c>
      <c r="Z162" t="str">
        <f>IF(MONTH(pipot!B162)=month!A$1,ROW(),"")</f>
        <v/>
      </c>
      <c r="AA162" t="str">
        <f>IF(A162=player!A$1,ROW(),"")</f>
        <v/>
      </c>
      <c r="AB162" t="str">
        <f>IF(A162=player!BI$1,ROW(),"")</f>
        <v/>
      </c>
      <c r="AC162" t="str">
        <f t="shared" si="12"/>
        <v/>
      </c>
    </row>
    <row r="163" spans="1:29">
      <c r="A163" s="1" t="s">
        <v>58</v>
      </c>
      <c r="B163" s="17">
        <v>44079</v>
      </c>
      <c r="C163" s="18">
        <v>5.303240740740741E-2</v>
      </c>
      <c r="D163" s="3">
        <v>4169.7223800000002</v>
      </c>
      <c r="E163" s="3">
        <v>544.65463</v>
      </c>
      <c r="F163" s="3">
        <v>7.1321000000000003</v>
      </c>
      <c r="G163" s="3">
        <v>330.86</v>
      </c>
      <c r="H163" s="3">
        <v>210.27</v>
      </c>
      <c r="I163" s="3">
        <v>116.67</v>
      </c>
      <c r="J163" s="3">
        <v>3.92</v>
      </c>
      <c r="K163" s="3">
        <v>0</v>
      </c>
      <c r="L163" s="1">
        <v>13</v>
      </c>
      <c r="M163" s="1">
        <v>9</v>
      </c>
      <c r="N163" s="1">
        <v>60</v>
      </c>
      <c r="O163" s="3">
        <v>21.050999999999998</v>
      </c>
      <c r="P163" s="1">
        <v>0</v>
      </c>
      <c r="Q163" s="1" t="s">
        <v>44</v>
      </c>
      <c r="R163" s="3" t="s">
        <v>44</v>
      </c>
      <c r="S163" s="21"/>
      <c r="T163" s="11" t="str">
        <f t="shared" si="10"/>
        <v>土曜日</v>
      </c>
      <c r="U163" s="24"/>
      <c r="V163" s="25" t="str">
        <f>IF(T163=曜日!A$1,ROW(),"")</f>
        <v/>
      </c>
      <c r="W163" s="25" t="str">
        <f t="shared" si="11"/>
        <v/>
      </c>
      <c r="X163" s="25" t="str">
        <f>IF(T163=曜日!V$1,ROW(),"")</f>
        <v/>
      </c>
      <c r="Y163" s="25" t="str">
        <f t="shared" si="13"/>
        <v/>
      </c>
      <c r="Z163" t="str">
        <f>IF(MONTH(pipot!B163)=month!A$1,ROW(),"")</f>
        <v/>
      </c>
      <c r="AA163" t="str">
        <f>IF(A163=player!A$1,ROW(),"")</f>
        <v/>
      </c>
      <c r="AB163" t="str">
        <f>IF(A163=player!BI$1,ROW(),"")</f>
        <v/>
      </c>
      <c r="AC163" t="str">
        <f t="shared" si="12"/>
        <v/>
      </c>
    </row>
    <row r="164" spans="1:29">
      <c r="A164" s="1" t="s">
        <v>30</v>
      </c>
      <c r="B164" s="17">
        <v>44079</v>
      </c>
      <c r="C164" s="18">
        <v>5.303240740740741E-2</v>
      </c>
      <c r="D164" s="3">
        <v>4063.64444</v>
      </c>
      <c r="E164" s="3">
        <v>460.18281000000002</v>
      </c>
      <c r="F164" s="3">
        <v>6.0259600000000004</v>
      </c>
      <c r="G164" s="3">
        <v>288.47000000000003</v>
      </c>
      <c r="H164" s="3">
        <v>189.74</v>
      </c>
      <c r="I164" s="3">
        <v>90.33</v>
      </c>
      <c r="J164" s="3">
        <v>8.4</v>
      </c>
      <c r="K164" s="3">
        <v>0</v>
      </c>
      <c r="L164" s="1">
        <v>10</v>
      </c>
      <c r="M164" s="1">
        <v>18</v>
      </c>
      <c r="N164" s="1">
        <v>31</v>
      </c>
      <c r="O164" s="3">
        <v>21.940200000000001</v>
      </c>
      <c r="P164" s="1">
        <v>0</v>
      </c>
      <c r="Q164" s="1" t="s">
        <v>44</v>
      </c>
      <c r="R164" s="3" t="s">
        <v>44</v>
      </c>
      <c r="S164" s="21"/>
      <c r="T164" s="11" t="str">
        <f t="shared" si="10"/>
        <v>土曜日</v>
      </c>
      <c r="U164" s="24"/>
      <c r="V164" s="25" t="str">
        <f>IF(T164=曜日!A$1,ROW(),"")</f>
        <v/>
      </c>
      <c r="W164" s="25" t="str">
        <f t="shared" si="11"/>
        <v/>
      </c>
      <c r="X164" s="25" t="str">
        <f>IF(T164=曜日!V$1,ROW(),"")</f>
        <v/>
      </c>
      <c r="Y164" s="25" t="str">
        <f t="shared" si="13"/>
        <v/>
      </c>
      <c r="Z164" t="str">
        <f>IF(MONTH(pipot!B164)=month!A$1,ROW(),"")</f>
        <v/>
      </c>
      <c r="AA164" t="str">
        <f>IF(A164=player!A$1,ROW(),"")</f>
        <v/>
      </c>
      <c r="AB164" t="str">
        <f>IF(A164=player!BI$1,ROW(),"")</f>
        <v/>
      </c>
      <c r="AC164" t="str">
        <f t="shared" si="12"/>
        <v/>
      </c>
    </row>
    <row r="165" spans="1:29">
      <c r="A165" s="1" t="s">
        <v>54</v>
      </c>
      <c r="B165" s="17">
        <v>44079</v>
      </c>
      <c r="C165" s="18">
        <v>5.303240740740741E-2</v>
      </c>
      <c r="D165" s="3">
        <v>4037.759</v>
      </c>
      <c r="E165" s="3">
        <v>524.66742999999997</v>
      </c>
      <c r="F165" s="3">
        <v>6.8703700000000003</v>
      </c>
      <c r="G165" s="3">
        <v>103.99</v>
      </c>
      <c r="H165" s="3">
        <v>56.14</v>
      </c>
      <c r="I165" s="3">
        <v>13.78</v>
      </c>
      <c r="J165" s="3">
        <v>34.07</v>
      </c>
      <c r="K165" s="3">
        <v>0</v>
      </c>
      <c r="L165" s="1">
        <v>16</v>
      </c>
      <c r="M165" s="1">
        <v>17</v>
      </c>
      <c r="N165" s="1">
        <v>39</v>
      </c>
      <c r="O165" s="3">
        <v>23.509799999999998</v>
      </c>
      <c r="P165" s="1">
        <v>1</v>
      </c>
      <c r="Q165" s="1" t="s">
        <v>44</v>
      </c>
      <c r="R165" s="3" t="s">
        <v>44</v>
      </c>
      <c r="S165" s="21"/>
      <c r="T165" s="11" t="str">
        <f t="shared" si="10"/>
        <v>土曜日</v>
      </c>
      <c r="U165" s="24"/>
      <c r="V165" s="25" t="str">
        <f>IF(T165=曜日!A$1,ROW(),"")</f>
        <v/>
      </c>
      <c r="W165" s="25" t="str">
        <f t="shared" si="11"/>
        <v/>
      </c>
      <c r="X165" s="25" t="str">
        <f>IF(T165=曜日!V$1,ROW(),"")</f>
        <v/>
      </c>
      <c r="Y165" s="25" t="str">
        <f t="shared" si="13"/>
        <v/>
      </c>
      <c r="Z165" t="str">
        <f>IF(MONTH(pipot!B165)=month!A$1,ROW(),"")</f>
        <v/>
      </c>
      <c r="AA165" t="str">
        <f>IF(A165=player!A$1,ROW(),"")</f>
        <v/>
      </c>
      <c r="AB165" t="str">
        <f>IF(A165=player!BI$1,ROW(),"")</f>
        <v/>
      </c>
      <c r="AC165" t="str">
        <f t="shared" si="12"/>
        <v/>
      </c>
    </row>
    <row r="166" spans="1:29">
      <c r="A166" s="1" t="s">
        <v>20</v>
      </c>
      <c r="B166" s="17">
        <v>44079</v>
      </c>
      <c r="C166" s="18">
        <v>5.303240740740741E-2</v>
      </c>
      <c r="D166" s="3">
        <v>4027.17416</v>
      </c>
      <c r="E166" s="3">
        <v>491.33035999999998</v>
      </c>
      <c r="F166" s="3">
        <v>6.4338300000000004</v>
      </c>
      <c r="G166" s="3">
        <v>218.03</v>
      </c>
      <c r="H166" s="3">
        <v>137.44999999999999</v>
      </c>
      <c r="I166" s="3">
        <v>80.58</v>
      </c>
      <c r="J166" s="3">
        <v>0</v>
      </c>
      <c r="K166" s="3">
        <v>0</v>
      </c>
      <c r="L166" s="1">
        <v>12</v>
      </c>
      <c r="M166" s="1">
        <v>15</v>
      </c>
      <c r="N166" s="1">
        <v>46</v>
      </c>
      <c r="O166" s="3">
        <v>20.226600000000001</v>
      </c>
      <c r="P166" s="1">
        <v>0</v>
      </c>
      <c r="Q166" s="1" t="s">
        <v>44</v>
      </c>
      <c r="R166" s="3" t="s">
        <v>44</v>
      </c>
      <c r="S166" s="21"/>
      <c r="T166" s="11" t="str">
        <f t="shared" si="10"/>
        <v>土曜日</v>
      </c>
      <c r="U166" s="24"/>
      <c r="V166" s="25" t="str">
        <f>IF(T166=曜日!A$1,ROW(),"")</f>
        <v/>
      </c>
      <c r="W166" s="25" t="str">
        <f t="shared" si="11"/>
        <v/>
      </c>
      <c r="X166" s="25" t="str">
        <f>IF(T166=曜日!V$1,ROW(),"")</f>
        <v/>
      </c>
      <c r="Y166" s="25" t="str">
        <f t="shared" si="13"/>
        <v/>
      </c>
      <c r="Z166" t="str">
        <f>IF(MONTH(pipot!B166)=month!A$1,ROW(),"")</f>
        <v/>
      </c>
      <c r="AA166" t="str">
        <f>IF(A166=player!A$1,ROW(),"")</f>
        <v/>
      </c>
      <c r="AB166" t="str">
        <f>IF(A166=player!BI$1,ROW(),"")</f>
        <v/>
      </c>
      <c r="AC166" t="str">
        <f t="shared" si="12"/>
        <v/>
      </c>
    </row>
    <row r="167" spans="1:29">
      <c r="A167" s="1" t="s">
        <v>26</v>
      </c>
      <c r="B167" s="17">
        <v>44079</v>
      </c>
      <c r="C167" s="18">
        <v>5.303240740740741E-2</v>
      </c>
      <c r="D167" s="3">
        <v>3932.0086700000002</v>
      </c>
      <c r="E167" s="3">
        <v>501.68723</v>
      </c>
      <c r="F167" s="3">
        <v>6.5694499999999998</v>
      </c>
      <c r="G167" s="3">
        <v>119.4</v>
      </c>
      <c r="H167" s="3">
        <v>42.14</v>
      </c>
      <c r="I167" s="3">
        <v>77.260000000000005</v>
      </c>
      <c r="J167" s="3">
        <v>0</v>
      </c>
      <c r="K167" s="3">
        <v>0</v>
      </c>
      <c r="L167" s="1">
        <v>33</v>
      </c>
      <c r="M167" s="1">
        <v>11</v>
      </c>
      <c r="N167" s="1">
        <v>96</v>
      </c>
      <c r="O167" s="3">
        <v>20.7378</v>
      </c>
      <c r="P167" s="1">
        <v>0</v>
      </c>
      <c r="Q167" s="1" t="s">
        <v>44</v>
      </c>
      <c r="R167" s="3" t="s">
        <v>44</v>
      </c>
      <c r="S167" s="21"/>
      <c r="T167" s="11" t="str">
        <f t="shared" si="10"/>
        <v>土曜日</v>
      </c>
      <c r="U167" s="24"/>
      <c r="V167" s="25" t="str">
        <f>IF(T167=曜日!A$1,ROW(),"")</f>
        <v/>
      </c>
      <c r="W167" s="25" t="str">
        <f t="shared" si="11"/>
        <v/>
      </c>
      <c r="X167" s="25" t="str">
        <f>IF(T167=曜日!V$1,ROW(),"")</f>
        <v/>
      </c>
      <c r="Y167" s="25" t="str">
        <f t="shared" si="13"/>
        <v/>
      </c>
      <c r="Z167" t="str">
        <f>IF(MONTH(pipot!B167)=month!A$1,ROW(),"")</f>
        <v/>
      </c>
      <c r="AA167" t="str">
        <f>IF(A167=player!A$1,ROW(),"")</f>
        <v/>
      </c>
      <c r="AB167" t="str">
        <f>IF(A167=player!BI$1,ROW(),"")</f>
        <v/>
      </c>
      <c r="AC167" t="str">
        <f t="shared" si="12"/>
        <v/>
      </c>
    </row>
    <row r="168" spans="1:29">
      <c r="A168" s="1" t="s">
        <v>21</v>
      </c>
      <c r="B168" s="17">
        <v>44079</v>
      </c>
      <c r="C168" s="18">
        <v>5.303240740740741E-2</v>
      </c>
      <c r="D168" s="3">
        <v>3805.3580900000002</v>
      </c>
      <c r="E168" s="3">
        <v>473.17491999999999</v>
      </c>
      <c r="F168" s="3">
        <v>6.1960899999999999</v>
      </c>
      <c r="G168" s="3">
        <v>208.61</v>
      </c>
      <c r="H168" s="3">
        <v>101.35</v>
      </c>
      <c r="I168" s="3">
        <v>62.76</v>
      </c>
      <c r="J168" s="3">
        <v>44.5</v>
      </c>
      <c r="K168" s="3">
        <v>0</v>
      </c>
      <c r="L168" s="1">
        <v>9</v>
      </c>
      <c r="M168" s="1">
        <v>6</v>
      </c>
      <c r="N168" s="1">
        <v>46</v>
      </c>
      <c r="O168" s="3">
        <v>22.545000000000002</v>
      </c>
      <c r="P168" s="1">
        <v>2</v>
      </c>
      <c r="Q168" s="1" t="s">
        <v>44</v>
      </c>
      <c r="R168" s="3" t="s">
        <v>44</v>
      </c>
      <c r="S168" s="21"/>
      <c r="T168" s="11" t="str">
        <f t="shared" si="10"/>
        <v>土曜日</v>
      </c>
      <c r="U168" s="24"/>
      <c r="V168" s="25" t="str">
        <f>IF(T168=曜日!A$1,ROW(),"")</f>
        <v/>
      </c>
      <c r="W168" s="25" t="str">
        <f t="shared" si="11"/>
        <v/>
      </c>
      <c r="X168" s="25" t="str">
        <f>IF(T168=曜日!V$1,ROW(),"")</f>
        <v/>
      </c>
      <c r="Y168" s="25" t="str">
        <f t="shared" si="13"/>
        <v/>
      </c>
      <c r="Z168" t="str">
        <f>IF(MONTH(pipot!B168)=month!A$1,ROW(),"")</f>
        <v/>
      </c>
      <c r="AA168" t="str">
        <f>IF(A168=player!A$1,ROW(),"")</f>
        <v/>
      </c>
      <c r="AB168" t="str">
        <f>IF(A168=player!BI$1,ROW(),"")</f>
        <v/>
      </c>
      <c r="AC168" t="str">
        <f t="shared" si="12"/>
        <v/>
      </c>
    </row>
    <row r="169" spans="1:29">
      <c r="A169" s="1" t="s">
        <v>40</v>
      </c>
      <c r="B169" s="17">
        <v>44079</v>
      </c>
      <c r="C169" s="18">
        <v>5.303240740740741E-2</v>
      </c>
      <c r="D169" s="3">
        <v>4376</v>
      </c>
      <c r="E169" s="3">
        <v>553</v>
      </c>
      <c r="F169" s="3">
        <v>7.24</v>
      </c>
      <c r="G169" s="3">
        <v>271</v>
      </c>
      <c r="H169" s="3">
        <v>159</v>
      </c>
      <c r="I169" s="3">
        <v>91</v>
      </c>
      <c r="J169" s="3">
        <v>19</v>
      </c>
      <c r="K169" s="3">
        <v>2</v>
      </c>
      <c r="L169" s="1">
        <v>14</v>
      </c>
      <c r="M169" s="1">
        <v>16</v>
      </c>
      <c r="N169" s="1">
        <v>48</v>
      </c>
      <c r="O169" s="3">
        <v>22</v>
      </c>
      <c r="P169" s="1">
        <v>1</v>
      </c>
      <c r="Q169" s="1" t="s">
        <v>44</v>
      </c>
      <c r="R169" s="3" t="s">
        <v>44</v>
      </c>
      <c r="S169" s="21"/>
      <c r="T169" s="11" t="str">
        <f t="shared" si="10"/>
        <v>土曜日</v>
      </c>
      <c r="U169" s="24"/>
      <c r="V169" s="25" t="str">
        <f>IF(T169=曜日!A$1,ROW(),"")</f>
        <v/>
      </c>
      <c r="W169" s="25" t="str">
        <f t="shared" si="11"/>
        <v/>
      </c>
      <c r="X169" s="25" t="str">
        <f>IF(T169=曜日!V$1,ROW(),"")</f>
        <v/>
      </c>
      <c r="Y169" s="25" t="str">
        <f t="shared" si="13"/>
        <v/>
      </c>
      <c r="Z169" t="str">
        <f>IF(MONTH(pipot!B169)=month!A$1,ROW(),"")</f>
        <v/>
      </c>
      <c r="AA169" t="str">
        <f>IF(A169=player!A$1,ROW(),"")</f>
        <v/>
      </c>
      <c r="AB169">
        <f>IF(A169=player!BI$1,ROW(),"")</f>
        <v>169</v>
      </c>
      <c r="AC169">
        <f t="shared" si="12"/>
        <v>169</v>
      </c>
    </row>
    <row r="170" spans="1:29">
      <c r="A170" s="1" t="s">
        <v>16</v>
      </c>
      <c r="B170" s="17">
        <v>44080</v>
      </c>
      <c r="C170" s="18">
        <v>6.3981481481481486E-2</v>
      </c>
      <c r="D170" s="3">
        <v>5184.0177299999996</v>
      </c>
      <c r="E170" s="3">
        <v>679.61147000000005</v>
      </c>
      <c r="F170" s="3">
        <v>7.3763899999999998</v>
      </c>
      <c r="G170" s="3">
        <v>301.35000000000002</v>
      </c>
      <c r="H170" s="3">
        <v>261.66000000000003</v>
      </c>
      <c r="I170" s="3">
        <v>39.69</v>
      </c>
      <c r="J170" s="3">
        <v>0</v>
      </c>
      <c r="K170" s="3">
        <v>0</v>
      </c>
      <c r="L170" s="1">
        <v>20</v>
      </c>
      <c r="M170" s="1">
        <v>21</v>
      </c>
      <c r="N170" s="1">
        <v>39</v>
      </c>
      <c r="O170" s="3">
        <v>19.456199999999999</v>
      </c>
      <c r="P170" s="1">
        <v>0</v>
      </c>
      <c r="Q170" s="1">
        <v>199</v>
      </c>
      <c r="R170" s="3">
        <v>127.80322</v>
      </c>
      <c r="S170" s="22"/>
      <c r="T170" s="11" t="str">
        <f t="shared" si="10"/>
        <v>日曜日</v>
      </c>
      <c r="U170" s="24"/>
      <c r="V170" s="25" t="str">
        <f>IF(T170=曜日!A$1,ROW(),"")</f>
        <v/>
      </c>
      <c r="W170" s="25" t="str">
        <f t="shared" si="11"/>
        <v/>
      </c>
      <c r="X170" s="25">
        <f>IF(T170=曜日!V$1,ROW(),"")</f>
        <v>170</v>
      </c>
      <c r="Y170" s="25" t="str">
        <f t="shared" si="13"/>
        <v/>
      </c>
      <c r="Z170" t="str">
        <f>IF(MONTH(pipot!B170)=month!A$1,ROW(),"")</f>
        <v/>
      </c>
      <c r="AA170" t="str">
        <f>IF(A170=player!A$1,ROW(),"")</f>
        <v/>
      </c>
      <c r="AB170" t="str">
        <f>IF(A170=player!BI$1,ROW(),"")</f>
        <v/>
      </c>
      <c r="AC170" t="str">
        <f t="shared" si="12"/>
        <v/>
      </c>
    </row>
    <row r="171" spans="1:29">
      <c r="A171" s="1" t="s">
        <v>28</v>
      </c>
      <c r="B171" s="17">
        <v>44080</v>
      </c>
      <c r="C171" s="18">
        <v>6.3981481481481486E-2</v>
      </c>
      <c r="D171" s="3">
        <v>4740.9452600000004</v>
      </c>
      <c r="E171" s="3">
        <v>603.18686000000002</v>
      </c>
      <c r="F171" s="3">
        <v>6.5468900000000003</v>
      </c>
      <c r="G171" s="3">
        <v>264.35001</v>
      </c>
      <c r="H171" s="3">
        <v>200.38001</v>
      </c>
      <c r="I171" s="3">
        <v>58.11</v>
      </c>
      <c r="J171" s="3">
        <v>5.86</v>
      </c>
      <c r="K171" s="3">
        <v>0</v>
      </c>
      <c r="L171" s="1">
        <v>14</v>
      </c>
      <c r="M171" s="1">
        <v>17</v>
      </c>
      <c r="N171" s="1">
        <v>57</v>
      </c>
      <c r="O171" s="3">
        <v>21.411000000000001</v>
      </c>
      <c r="P171" s="1">
        <v>1</v>
      </c>
      <c r="Q171" s="1">
        <v>191</v>
      </c>
      <c r="R171" s="3">
        <v>124.39975</v>
      </c>
      <c r="S171" s="22"/>
      <c r="T171" s="11" t="str">
        <f t="shared" si="10"/>
        <v>日曜日</v>
      </c>
      <c r="U171" s="24"/>
      <c r="V171" s="25" t="str">
        <f>IF(T171=曜日!A$1,ROW(),"")</f>
        <v/>
      </c>
      <c r="W171" s="25" t="str">
        <f t="shared" si="11"/>
        <v/>
      </c>
      <c r="X171" s="25">
        <f>IF(T171=曜日!V$1,ROW(),"")</f>
        <v>171</v>
      </c>
      <c r="Y171" s="25" t="str">
        <f t="shared" si="13"/>
        <v/>
      </c>
      <c r="Z171" t="str">
        <f>IF(MONTH(pipot!B171)=month!A$1,ROW(),"")</f>
        <v/>
      </c>
      <c r="AA171" t="str">
        <f>IF(A171=player!A$1,ROW(),"")</f>
        <v/>
      </c>
      <c r="AB171" t="str">
        <f>IF(A171=player!BI$1,ROW(),"")</f>
        <v/>
      </c>
      <c r="AC171" t="str">
        <f t="shared" si="12"/>
        <v/>
      </c>
    </row>
    <row r="172" spans="1:29">
      <c r="A172" s="1" t="s">
        <v>27</v>
      </c>
      <c r="B172" s="17">
        <v>44080</v>
      </c>
      <c r="C172" s="18">
        <v>6.3981481481481486E-2</v>
      </c>
      <c r="D172" s="3">
        <v>4699.6473500000002</v>
      </c>
      <c r="E172" s="3">
        <v>606.57640000000004</v>
      </c>
      <c r="F172" s="3">
        <v>6.5836800000000002</v>
      </c>
      <c r="G172" s="3">
        <v>288.60000000000002</v>
      </c>
      <c r="H172" s="3">
        <v>231.02</v>
      </c>
      <c r="I172" s="3">
        <v>57.58</v>
      </c>
      <c r="J172" s="3">
        <v>0</v>
      </c>
      <c r="K172" s="3">
        <v>0</v>
      </c>
      <c r="L172" s="1">
        <v>16</v>
      </c>
      <c r="M172" s="1">
        <v>13</v>
      </c>
      <c r="N172" s="1">
        <v>59</v>
      </c>
      <c r="O172" s="3">
        <v>20.132999999999999</v>
      </c>
      <c r="P172" s="1">
        <v>0</v>
      </c>
      <c r="Q172" s="1">
        <v>186</v>
      </c>
      <c r="R172" s="3">
        <v>120.83419000000001</v>
      </c>
      <c r="S172" s="22"/>
      <c r="T172" s="11" t="str">
        <f t="shared" si="10"/>
        <v>日曜日</v>
      </c>
      <c r="U172" s="24"/>
      <c r="V172" s="25" t="str">
        <f>IF(T172=曜日!A$1,ROW(),"")</f>
        <v/>
      </c>
      <c r="W172" s="25" t="str">
        <f t="shared" si="11"/>
        <v/>
      </c>
      <c r="X172" s="25">
        <f>IF(T172=曜日!V$1,ROW(),"")</f>
        <v>172</v>
      </c>
      <c r="Y172" s="25" t="str">
        <f t="shared" si="13"/>
        <v/>
      </c>
      <c r="Z172" t="str">
        <f>IF(MONTH(pipot!B172)=month!A$1,ROW(),"")</f>
        <v/>
      </c>
      <c r="AA172" t="str">
        <f>IF(A172=player!A$1,ROW(),"")</f>
        <v/>
      </c>
      <c r="AB172" t="str">
        <f>IF(A172=player!BI$1,ROW(),"")</f>
        <v/>
      </c>
      <c r="AC172" t="str">
        <f t="shared" si="12"/>
        <v/>
      </c>
    </row>
    <row r="173" spans="1:29">
      <c r="A173" s="1" t="s">
        <v>35</v>
      </c>
      <c r="B173" s="17">
        <v>44080</v>
      </c>
      <c r="C173" s="18">
        <v>6.3981481481481486E-2</v>
      </c>
      <c r="D173" s="3">
        <v>4670.41723</v>
      </c>
      <c r="E173" s="3">
        <v>622.59804999999994</v>
      </c>
      <c r="F173" s="3">
        <v>6.7575799999999999</v>
      </c>
      <c r="G173" s="3">
        <v>242.33</v>
      </c>
      <c r="H173" s="3">
        <v>196.24</v>
      </c>
      <c r="I173" s="3">
        <v>46.09</v>
      </c>
      <c r="J173" s="3">
        <v>0</v>
      </c>
      <c r="K173" s="3">
        <v>0</v>
      </c>
      <c r="L173" s="1">
        <v>15</v>
      </c>
      <c r="M173" s="1">
        <v>14</v>
      </c>
      <c r="N173" s="1">
        <v>43</v>
      </c>
      <c r="O173" s="3">
        <v>19.917000000000002</v>
      </c>
      <c r="P173" s="1">
        <v>0</v>
      </c>
      <c r="Q173" s="1">
        <v>193</v>
      </c>
      <c r="R173" s="3">
        <v>124.32406</v>
      </c>
      <c r="S173" s="22"/>
      <c r="T173" s="11" t="str">
        <f t="shared" si="10"/>
        <v>日曜日</v>
      </c>
      <c r="U173" s="24"/>
      <c r="V173" s="25" t="str">
        <f>IF(T173=曜日!A$1,ROW(),"")</f>
        <v/>
      </c>
      <c r="W173" s="25" t="str">
        <f t="shared" si="11"/>
        <v/>
      </c>
      <c r="X173" s="25">
        <f>IF(T173=曜日!V$1,ROW(),"")</f>
        <v>173</v>
      </c>
      <c r="Y173" s="25" t="str">
        <f t="shared" si="13"/>
        <v/>
      </c>
      <c r="Z173" t="str">
        <f>IF(MONTH(pipot!B173)=month!A$1,ROW(),"")</f>
        <v/>
      </c>
      <c r="AA173" t="str">
        <f>IF(A173=player!A$1,ROW(),"")</f>
        <v/>
      </c>
      <c r="AB173" t="str">
        <f>IF(A173=player!BI$1,ROW(),"")</f>
        <v/>
      </c>
      <c r="AC173" t="str">
        <f t="shared" si="12"/>
        <v/>
      </c>
    </row>
    <row r="174" spans="1:29">
      <c r="A174" s="1" t="s">
        <v>23</v>
      </c>
      <c r="B174" s="17">
        <v>44080</v>
      </c>
      <c r="C174" s="18">
        <v>6.3981481481481486E-2</v>
      </c>
      <c r="D174" s="3">
        <v>4623.2026100000003</v>
      </c>
      <c r="E174" s="3">
        <v>581.73149000000001</v>
      </c>
      <c r="F174" s="3">
        <v>6.3140200000000002</v>
      </c>
      <c r="G174" s="3">
        <v>319.99000999999998</v>
      </c>
      <c r="H174" s="3">
        <v>247.54001</v>
      </c>
      <c r="I174" s="3">
        <v>71.31</v>
      </c>
      <c r="J174" s="3">
        <v>1.1399999999999999</v>
      </c>
      <c r="K174" s="3">
        <v>0</v>
      </c>
      <c r="L174" s="1">
        <v>11</v>
      </c>
      <c r="M174" s="1">
        <v>16</v>
      </c>
      <c r="N174" s="1">
        <v>39</v>
      </c>
      <c r="O174" s="3">
        <v>21.101400000000002</v>
      </c>
      <c r="P174" s="1">
        <v>0</v>
      </c>
      <c r="Q174" s="1">
        <v>193</v>
      </c>
      <c r="R174" s="3">
        <v>131.27984000000001</v>
      </c>
      <c r="S174" s="22"/>
      <c r="T174" s="11" t="str">
        <f t="shared" si="10"/>
        <v>日曜日</v>
      </c>
      <c r="U174" s="24"/>
      <c r="V174" s="25" t="str">
        <f>IF(T174=曜日!A$1,ROW(),"")</f>
        <v/>
      </c>
      <c r="W174" s="25" t="str">
        <f t="shared" si="11"/>
        <v/>
      </c>
      <c r="X174" s="25">
        <f>IF(T174=曜日!V$1,ROW(),"")</f>
        <v>174</v>
      </c>
      <c r="Y174" s="25" t="str">
        <f t="shared" si="13"/>
        <v/>
      </c>
      <c r="Z174" t="str">
        <f>IF(MONTH(pipot!B174)=month!A$1,ROW(),"")</f>
        <v/>
      </c>
      <c r="AA174" t="str">
        <f>IF(A174=player!A$1,ROW(),"")</f>
        <v/>
      </c>
      <c r="AB174" t="str">
        <f>IF(A174=player!BI$1,ROW(),"")</f>
        <v/>
      </c>
      <c r="AC174" t="str">
        <f t="shared" si="12"/>
        <v/>
      </c>
    </row>
    <row r="175" spans="1:29">
      <c r="A175" s="1" t="s">
        <v>25</v>
      </c>
      <c r="B175" s="17">
        <v>44080</v>
      </c>
      <c r="C175" s="18">
        <v>6.3981481481481486E-2</v>
      </c>
      <c r="D175" s="3">
        <v>4558.9740300000003</v>
      </c>
      <c r="E175" s="3">
        <v>509.91116</v>
      </c>
      <c r="F175" s="3">
        <v>5.5344899999999999</v>
      </c>
      <c r="G175" s="3">
        <v>314.88999000000001</v>
      </c>
      <c r="H175" s="3">
        <v>236.65998999999999</v>
      </c>
      <c r="I175" s="3">
        <v>77.12</v>
      </c>
      <c r="J175" s="3">
        <v>1.1100000000000001</v>
      </c>
      <c r="K175" s="3">
        <v>0</v>
      </c>
      <c r="L175" s="1">
        <v>14</v>
      </c>
      <c r="M175" s="1">
        <v>20</v>
      </c>
      <c r="N175" s="1">
        <v>28</v>
      </c>
      <c r="O175" s="3">
        <v>20.928599999999999</v>
      </c>
      <c r="P175" s="1">
        <v>0</v>
      </c>
      <c r="Q175" s="1">
        <v>186</v>
      </c>
      <c r="R175" s="3">
        <v>126.37387</v>
      </c>
      <c r="S175" s="22"/>
      <c r="T175" s="11" t="str">
        <f t="shared" si="10"/>
        <v>日曜日</v>
      </c>
      <c r="U175" s="24"/>
      <c r="V175" s="25" t="str">
        <f>IF(T175=曜日!A$1,ROW(),"")</f>
        <v/>
      </c>
      <c r="W175" s="25" t="str">
        <f t="shared" si="11"/>
        <v/>
      </c>
      <c r="X175" s="25">
        <f>IF(T175=曜日!V$1,ROW(),"")</f>
        <v>175</v>
      </c>
      <c r="Y175" s="25" t="str">
        <f t="shared" si="13"/>
        <v/>
      </c>
      <c r="Z175" t="str">
        <f>IF(MONTH(pipot!B175)=month!A$1,ROW(),"")</f>
        <v/>
      </c>
      <c r="AA175" t="str">
        <f>IF(A175=player!A$1,ROW(),"")</f>
        <v/>
      </c>
      <c r="AB175" t="str">
        <f>IF(A175=player!BI$1,ROW(),"")</f>
        <v/>
      </c>
      <c r="AC175" t="str">
        <f t="shared" si="12"/>
        <v/>
      </c>
    </row>
    <row r="176" spans="1:29">
      <c r="A176" s="1" t="s">
        <v>45</v>
      </c>
      <c r="B176" s="17">
        <v>44080</v>
      </c>
      <c r="C176" s="18">
        <v>6.3981481481481486E-2</v>
      </c>
      <c r="D176" s="3">
        <v>4527.3787199999997</v>
      </c>
      <c r="E176" s="3">
        <v>613.60114999999996</v>
      </c>
      <c r="F176" s="3">
        <v>6.6599300000000001</v>
      </c>
      <c r="G176" s="3">
        <v>261.94</v>
      </c>
      <c r="H176" s="3">
        <v>220.72</v>
      </c>
      <c r="I176" s="3">
        <v>37.47</v>
      </c>
      <c r="J176" s="3">
        <v>3.75</v>
      </c>
      <c r="K176" s="3">
        <v>0</v>
      </c>
      <c r="L176" s="1">
        <v>32</v>
      </c>
      <c r="M176" s="1">
        <v>11</v>
      </c>
      <c r="N176" s="1">
        <v>30</v>
      </c>
      <c r="O176" s="3">
        <v>21.1662</v>
      </c>
      <c r="P176" s="1">
        <v>0</v>
      </c>
      <c r="Q176" s="1">
        <v>175</v>
      </c>
      <c r="R176" s="3">
        <v>116.66773000000001</v>
      </c>
      <c r="S176" s="22"/>
      <c r="T176" s="11" t="str">
        <f t="shared" si="10"/>
        <v>日曜日</v>
      </c>
      <c r="U176" s="24"/>
      <c r="V176" s="25" t="str">
        <f>IF(T176=曜日!A$1,ROW(),"")</f>
        <v/>
      </c>
      <c r="W176" s="25" t="str">
        <f t="shared" si="11"/>
        <v/>
      </c>
      <c r="X176" s="25">
        <f>IF(T176=曜日!V$1,ROW(),"")</f>
        <v>176</v>
      </c>
      <c r="Y176" s="25" t="str">
        <f t="shared" si="13"/>
        <v/>
      </c>
      <c r="Z176" t="str">
        <f>IF(MONTH(pipot!B176)=month!A$1,ROW(),"")</f>
        <v/>
      </c>
      <c r="AA176" t="str">
        <f>IF(A176=player!A$1,ROW(),"")</f>
        <v/>
      </c>
      <c r="AB176" t="str">
        <f>IF(A176=player!BI$1,ROW(),"")</f>
        <v/>
      </c>
      <c r="AC176" t="str">
        <f t="shared" si="12"/>
        <v/>
      </c>
    </row>
    <row r="177" spans="1:29">
      <c r="A177" s="1" t="s">
        <v>21</v>
      </c>
      <c r="B177" s="17">
        <v>44080</v>
      </c>
      <c r="C177" s="18">
        <v>6.3981481481481486E-2</v>
      </c>
      <c r="D177" s="3">
        <v>4487.5889299999999</v>
      </c>
      <c r="E177" s="3">
        <v>561.05016999999998</v>
      </c>
      <c r="F177" s="3">
        <v>6.08955</v>
      </c>
      <c r="G177" s="3">
        <v>230.04</v>
      </c>
      <c r="H177" s="3">
        <v>169.03</v>
      </c>
      <c r="I177" s="3">
        <v>61.01</v>
      </c>
      <c r="J177" s="3">
        <v>0</v>
      </c>
      <c r="K177" s="3">
        <v>0</v>
      </c>
      <c r="L177" s="1">
        <v>14</v>
      </c>
      <c r="M177" s="1">
        <v>11</v>
      </c>
      <c r="N177" s="1">
        <v>44</v>
      </c>
      <c r="O177" s="3">
        <v>20.6874</v>
      </c>
      <c r="P177" s="1">
        <v>0</v>
      </c>
      <c r="Q177" s="1">
        <v>186</v>
      </c>
      <c r="R177" s="3">
        <v>125.46071000000001</v>
      </c>
      <c r="S177" s="22"/>
      <c r="T177" s="11" t="str">
        <f t="shared" si="10"/>
        <v>日曜日</v>
      </c>
      <c r="U177" s="24"/>
      <c r="V177" s="25" t="str">
        <f>IF(T177=曜日!A$1,ROW(),"")</f>
        <v/>
      </c>
      <c r="W177" s="25" t="str">
        <f t="shared" si="11"/>
        <v/>
      </c>
      <c r="X177" s="25">
        <f>IF(T177=曜日!V$1,ROW(),"")</f>
        <v>177</v>
      </c>
      <c r="Y177" s="25" t="str">
        <f t="shared" si="13"/>
        <v/>
      </c>
      <c r="Z177" t="str">
        <f>IF(MONTH(pipot!B177)=month!A$1,ROW(),"")</f>
        <v/>
      </c>
      <c r="AA177" t="str">
        <f>IF(A177=player!A$1,ROW(),"")</f>
        <v/>
      </c>
      <c r="AB177" t="str">
        <f>IF(A177=player!BI$1,ROW(),"")</f>
        <v/>
      </c>
      <c r="AC177" t="str">
        <f t="shared" si="12"/>
        <v/>
      </c>
    </row>
    <row r="178" spans="1:29">
      <c r="A178" s="1" t="s">
        <v>59</v>
      </c>
      <c r="B178" s="17">
        <v>44080</v>
      </c>
      <c r="C178" s="18">
        <v>6.3981481481481486E-2</v>
      </c>
      <c r="D178" s="3">
        <v>4409.2885999999999</v>
      </c>
      <c r="E178" s="3">
        <v>546.54344000000003</v>
      </c>
      <c r="F178" s="3">
        <v>5.9320899999999996</v>
      </c>
      <c r="G178" s="3">
        <v>182.67</v>
      </c>
      <c r="H178" s="3">
        <v>117.95</v>
      </c>
      <c r="I178" s="3">
        <v>51.06</v>
      </c>
      <c r="J178" s="3">
        <v>13.66</v>
      </c>
      <c r="K178" s="3">
        <v>0</v>
      </c>
      <c r="L178" s="1">
        <v>10</v>
      </c>
      <c r="M178" s="1">
        <v>24</v>
      </c>
      <c r="N178" s="1">
        <v>54</v>
      </c>
      <c r="O178" s="3">
        <v>21.8718</v>
      </c>
      <c r="P178" s="1">
        <v>0</v>
      </c>
      <c r="Q178" s="1">
        <v>199</v>
      </c>
      <c r="R178" s="3">
        <v>143.28672</v>
      </c>
      <c r="S178" s="22"/>
      <c r="T178" s="11" t="str">
        <f t="shared" si="10"/>
        <v>日曜日</v>
      </c>
      <c r="U178" s="24"/>
      <c r="V178" s="25" t="str">
        <f>IF(T178=曜日!A$1,ROW(),"")</f>
        <v/>
      </c>
      <c r="W178" s="25" t="str">
        <f t="shared" si="11"/>
        <v/>
      </c>
      <c r="X178" s="25">
        <f>IF(T178=曜日!V$1,ROW(),"")</f>
        <v>178</v>
      </c>
      <c r="Y178" s="25" t="str">
        <f t="shared" si="13"/>
        <v/>
      </c>
      <c r="Z178" t="str">
        <f>IF(MONTH(pipot!B178)=month!A$1,ROW(),"")</f>
        <v/>
      </c>
      <c r="AA178" t="str">
        <f>IF(A178=player!A$1,ROW(),"")</f>
        <v/>
      </c>
      <c r="AB178" t="str">
        <f>IF(A178=player!BI$1,ROW(),"")</f>
        <v/>
      </c>
      <c r="AC178" t="str">
        <f t="shared" si="12"/>
        <v/>
      </c>
    </row>
    <row r="179" spans="1:29">
      <c r="A179" s="1" t="s">
        <v>17</v>
      </c>
      <c r="B179" s="17">
        <v>44080</v>
      </c>
      <c r="C179" s="18">
        <v>6.3981481481481486E-2</v>
      </c>
      <c r="D179" s="3">
        <v>4339.3988600000002</v>
      </c>
      <c r="E179" s="3">
        <v>613.74355000000003</v>
      </c>
      <c r="F179" s="3">
        <v>6.6614699999999996</v>
      </c>
      <c r="G179" s="3">
        <v>365.75</v>
      </c>
      <c r="H179" s="3">
        <v>287.23</v>
      </c>
      <c r="I179" s="3">
        <v>71.099999999999994</v>
      </c>
      <c r="J179" s="3">
        <v>7.42</v>
      </c>
      <c r="K179" s="3">
        <v>0</v>
      </c>
      <c r="L179" s="1">
        <v>24</v>
      </c>
      <c r="M179" s="1">
        <v>14</v>
      </c>
      <c r="N179" s="1">
        <v>59</v>
      </c>
      <c r="O179" s="3">
        <v>22.0914</v>
      </c>
      <c r="P179" s="1">
        <v>1</v>
      </c>
      <c r="Q179" s="1">
        <v>202</v>
      </c>
      <c r="R179" s="3">
        <v>113.9962</v>
      </c>
      <c r="S179" s="22"/>
      <c r="T179" s="11" t="str">
        <f t="shared" si="10"/>
        <v>日曜日</v>
      </c>
      <c r="U179" s="24"/>
      <c r="V179" s="25" t="str">
        <f>IF(T179=曜日!A$1,ROW(),"")</f>
        <v/>
      </c>
      <c r="W179" s="25" t="str">
        <f t="shared" si="11"/>
        <v/>
      </c>
      <c r="X179" s="25">
        <f>IF(T179=曜日!V$1,ROW(),"")</f>
        <v>179</v>
      </c>
      <c r="Y179" s="25" t="str">
        <f t="shared" si="13"/>
        <v/>
      </c>
      <c r="Z179" t="str">
        <f>IF(MONTH(pipot!B179)=month!A$1,ROW(),"")</f>
        <v/>
      </c>
      <c r="AA179" t="str">
        <f>IF(A179=player!A$1,ROW(),"")</f>
        <v/>
      </c>
      <c r="AB179" t="str">
        <f>IF(A179=player!BI$1,ROW(),"")</f>
        <v/>
      </c>
      <c r="AC179" t="str">
        <f t="shared" si="12"/>
        <v/>
      </c>
    </row>
    <row r="180" spans="1:29">
      <c r="A180" s="1" t="s">
        <v>57</v>
      </c>
      <c r="B180" s="17">
        <v>44080</v>
      </c>
      <c r="C180" s="18">
        <v>6.3981481481481486E-2</v>
      </c>
      <c r="D180" s="3">
        <v>4310.9954200000002</v>
      </c>
      <c r="E180" s="3">
        <v>519.95600000000002</v>
      </c>
      <c r="F180" s="3">
        <v>5.6435199999999996</v>
      </c>
      <c r="G180" s="3">
        <v>199.87001000000001</v>
      </c>
      <c r="H180" s="3">
        <v>152.97001</v>
      </c>
      <c r="I180" s="3">
        <v>45.81</v>
      </c>
      <c r="J180" s="3">
        <v>1.0900000000000001</v>
      </c>
      <c r="K180" s="3">
        <v>0</v>
      </c>
      <c r="L180" s="1">
        <v>20</v>
      </c>
      <c r="M180" s="1">
        <v>2</v>
      </c>
      <c r="N180" s="1">
        <v>24</v>
      </c>
      <c r="O180" s="3">
        <v>21.079799999999999</v>
      </c>
      <c r="P180" s="1">
        <v>0</v>
      </c>
      <c r="Q180" s="1">
        <v>183</v>
      </c>
      <c r="R180" s="3">
        <v>136.82219000000001</v>
      </c>
      <c r="S180" s="22"/>
      <c r="T180" s="11" t="str">
        <f t="shared" si="10"/>
        <v>日曜日</v>
      </c>
      <c r="U180" s="24"/>
      <c r="V180" s="25" t="str">
        <f>IF(T180=曜日!A$1,ROW(),"")</f>
        <v/>
      </c>
      <c r="W180" s="25" t="str">
        <f t="shared" si="11"/>
        <v/>
      </c>
      <c r="X180" s="25">
        <f>IF(T180=曜日!V$1,ROW(),"")</f>
        <v>180</v>
      </c>
      <c r="Y180" s="25" t="str">
        <f t="shared" si="13"/>
        <v/>
      </c>
      <c r="Z180" t="str">
        <f>IF(MONTH(pipot!B180)=month!A$1,ROW(),"")</f>
        <v/>
      </c>
      <c r="AA180" t="str">
        <f>IF(A180=player!A$1,ROW(),"")</f>
        <v/>
      </c>
      <c r="AB180" t="str">
        <f>IF(A180=player!BI$1,ROW(),"")</f>
        <v/>
      </c>
      <c r="AC180" t="str">
        <f t="shared" si="12"/>
        <v/>
      </c>
    </row>
    <row r="181" spans="1:29">
      <c r="A181" s="1" t="s">
        <v>60</v>
      </c>
      <c r="B181" s="17">
        <v>44080</v>
      </c>
      <c r="C181" s="18">
        <v>6.3981481481481486E-2</v>
      </c>
      <c r="D181" s="3">
        <v>4195.0224200000002</v>
      </c>
      <c r="E181" s="3">
        <v>533.45065999999997</v>
      </c>
      <c r="F181" s="3">
        <v>5.7899900000000004</v>
      </c>
      <c r="G181" s="3">
        <v>251.46</v>
      </c>
      <c r="H181" s="3">
        <v>221.66</v>
      </c>
      <c r="I181" s="3">
        <v>29.8</v>
      </c>
      <c r="J181" s="3">
        <v>0</v>
      </c>
      <c r="K181" s="3">
        <v>0</v>
      </c>
      <c r="L181" s="1">
        <v>17</v>
      </c>
      <c r="M181" s="1">
        <v>5</v>
      </c>
      <c r="N181" s="1">
        <v>53</v>
      </c>
      <c r="O181" s="3">
        <v>19.305</v>
      </c>
      <c r="P181" s="1">
        <v>0</v>
      </c>
      <c r="Q181" s="1" t="s">
        <v>44</v>
      </c>
      <c r="R181" s="3" t="s">
        <v>44</v>
      </c>
      <c r="S181" s="22"/>
      <c r="T181" s="11" t="str">
        <f t="shared" si="10"/>
        <v>日曜日</v>
      </c>
      <c r="U181" s="24"/>
      <c r="V181" s="25" t="str">
        <f>IF(T181=曜日!A$1,ROW(),"")</f>
        <v/>
      </c>
      <c r="W181" s="25" t="str">
        <f t="shared" si="11"/>
        <v/>
      </c>
      <c r="X181" s="25">
        <f>IF(T181=曜日!V$1,ROW(),"")</f>
        <v>181</v>
      </c>
      <c r="Y181" s="25" t="str">
        <f t="shared" si="13"/>
        <v/>
      </c>
      <c r="Z181" t="str">
        <f>IF(MONTH(pipot!B181)=month!A$1,ROW(),"")</f>
        <v/>
      </c>
      <c r="AA181" t="str">
        <f>IF(A181=player!A$1,ROW(),"")</f>
        <v/>
      </c>
      <c r="AB181" t="str">
        <f>IF(A181=player!BI$1,ROW(),"")</f>
        <v/>
      </c>
      <c r="AC181" t="str">
        <f t="shared" si="12"/>
        <v/>
      </c>
    </row>
    <row r="182" spans="1:29">
      <c r="A182" s="1" t="s">
        <v>61</v>
      </c>
      <c r="B182" s="17">
        <v>44080</v>
      </c>
      <c r="C182" s="18">
        <v>6.3981481481481486E-2</v>
      </c>
      <c r="D182" s="3">
        <v>4043.0256800000002</v>
      </c>
      <c r="E182" s="3">
        <v>522.67093999999997</v>
      </c>
      <c r="F182" s="3">
        <v>5.6729799999999999</v>
      </c>
      <c r="G182" s="3">
        <v>352.62</v>
      </c>
      <c r="H182" s="3">
        <v>245</v>
      </c>
      <c r="I182" s="3">
        <v>89.23</v>
      </c>
      <c r="J182" s="3">
        <v>18.39</v>
      </c>
      <c r="K182" s="3">
        <v>0</v>
      </c>
      <c r="L182" s="1">
        <v>17</v>
      </c>
      <c r="M182" s="1">
        <v>4</v>
      </c>
      <c r="N182" s="1">
        <v>53</v>
      </c>
      <c r="O182" s="3">
        <v>23.3262</v>
      </c>
      <c r="P182" s="1">
        <v>2</v>
      </c>
      <c r="Q182" s="1">
        <v>209</v>
      </c>
      <c r="R182" s="3">
        <v>118.84309</v>
      </c>
      <c r="S182" s="22"/>
      <c r="T182" s="11" t="str">
        <f t="shared" ref="T182:T241" si="14">IF(B182&lt;&gt;"",TEXT(B182,"aaaa"),"")</f>
        <v>日曜日</v>
      </c>
      <c r="U182" s="24"/>
      <c r="V182" s="25" t="str">
        <f>IF(T182=曜日!A$1,ROW(),"")</f>
        <v/>
      </c>
      <c r="W182" s="25" t="str">
        <f t="shared" si="11"/>
        <v/>
      </c>
      <c r="X182" s="25">
        <f>IF(T182=曜日!V$1,ROW(),"")</f>
        <v>182</v>
      </c>
      <c r="Y182" s="25" t="str">
        <f t="shared" si="13"/>
        <v/>
      </c>
      <c r="Z182" t="str">
        <f>IF(MONTH(pipot!B182)=month!A$1,ROW(),"")</f>
        <v/>
      </c>
      <c r="AA182" t="str">
        <f>IF(A182=player!A$1,ROW(),"")</f>
        <v/>
      </c>
      <c r="AB182" t="str">
        <f>IF(A182=player!BI$1,ROW(),"")</f>
        <v/>
      </c>
      <c r="AC182" t="str">
        <f t="shared" si="12"/>
        <v/>
      </c>
    </row>
    <row r="183" spans="1:29">
      <c r="A183" s="1" t="s">
        <v>30</v>
      </c>
      <c r="B183" s="17">
        <v>44080</v>
      </c>
      <c r="C183" s="18">
        <v>6.3981481481481486E-2</v>
      </c>
      <c r="D183" s="3">
        <v>3869.6822400000001</v>
      </c>
      <c r="E183" s="3">
        <v>470.79052999999999</v>
      </c>
      <c r="F183" s="3">
        <v>5.1098800000000004</v>
      </c>
      <c r="G183" s="3">
        <v>251.6</v>
      </c>
      <c r="H183" s="3">
        <v>172.05</v>
      </c>
      <c r="I183" s="3">
        <v>72.11</v>
      </c>
      <c r="J183" s="3">
        <v>7.44</v>
      </c>
      <c r="K183" s="3">
        <v>0</v>
      </c>
      <c r="L183" s="1">
        <v>11</v>
      </c>
      <c r="M183" s="1">
        <v>16</v>
      </c>
      <c r="N183" s="1">
        <v>32</v>
      </c>
      <c r="O183" s="3">
        <v>21.6126</v>
      </c>
      <c r="P183" s="1">
        <v>1</v>
      </c>
      <c r="Q183" s="1">
        <v>209</v>
      </c>
      <c r="R183" s="3">
        <v>128.16537</v>
      </c>
      <c r="S183" s="22"/>
      <c r="T183" s="11" t="str">
        <f t="shared" si="14"/>
        <v>日曜日</v>
      </c>
      <c r="U183" s="24"/>
      <c r="V183" s="25" t="str">
        <f>IF(T183=曜日!A$1,ROW(),"")</f>
        <v/>
      </c>
      <c r="W183" s="25" t="str">
        <f t="shared" ref="W183:W242" si="15">IF(AND(V183&lt;&gt;"",AC183&lt;&gt;""),ROW(),"")</f>
        <v/>
      </c>
      <c r="X183" s="25">
        <f>IF(T183=曜日!V$1,ROW(),"")</f>
        <v>183</v>
      </c>
      <c r="Y183" s="25" t="str">
        <f t="shared" si="13"/>
        <v/>
      </c>
      <c r="Z183" t="str">
        <f>IF(MONTH(pipot!B183)=month!A$1,ROW(),"")</f>
        <v/>
      </c>
      <c r="AA183" t="str">
        <f>IF(A183=player!A$1,ROW(),"")</f>
        <v/>
      </c>
      <c r="AB183" t="str">
        <f>IF(A183=player!BI$1,ROW(),"")</f>
        <v/>
      </c>
      <c r="AC183" t="str">
        <f t="shared" si="12"/>
        <v/>
      </c>
    </row>
    <row r="184" spans="1:29">
      <c r="A184" s="1" t="s">
        <v>54</v>
      </c>
      <c r="B184" s="17">
        <v>44080</v>
      </c>
      <c r="C184" s="18">
        <v>6.3981481481481486E-2</v>
      </c>
      <c r="D184" s="3">
        <v>3865.0277099999998</v>
      </c>
      <c r="E184" s="3">
        <v>505.95814000000001</v>
      </c>
      <c r="F184" s="3">
        <v>5.4915900000000004</v>
      </c>
      <c r="G184" s="3">
        <v>34.67</v>
      </c>
      <c r="H184" s="3">
        <v>24.21</v>
      </c>
      <c r="I184" s="3">
        <v>10.46</v>
      </c>
      <c r="J184" s="3">
        <v>0</v>
      </c>
      <c r="K184" s="3">
        <v>0</v>
      </c>
      <c r="L184" s="1">
        <v>30</v>
      </c>
      <c r="M184" s="1">
        <v>25</v>
      </c>
      <c r="N184" s="1">
        <v>45</v>
      </c>
      <c r="O184" s="3">
        <v>18.930599999999998</v>
      </c>
      <c r="P184" s="1">
        <v>0</v>
      </c>
      <c r="Q184" s="1">
        <v>186</v>
      </c>
      <c r="R184" s="3">
        <v>125.17648</v>
      </c>
      <c r="S184" s="22"/>
      <c r="T184" s="11" t="str">
        <f t="shared" si="14"/>
        <v>日曜日</v>
      </c>
      <c r="U184" s="24"/>
      <c r="V184" s="25" t="str">
        <f>IF(T184=曜日!A$1,ROW(),"")</f>
        <v/>
      </c>
      <c r="W184" s="25" t="str">
        <f t="shared" si="15"/>
        <v/>
      </c>
      <c r="X184" s="25">
        <f>IF(T184=曜日!V$1,ROW(),"")</f>
        <v>184</v>
      </c>
      <c r="Y184" s="25" t="str">
        <f t="shared" si="13"/>
        <v/>
      </c>
      <c r="Z184" t="str">
        <f>IF(MONTH(pipot!B184)=month!A$1,ROW(),"")</f>
        <v/>
      </c>
      <c r="AA184" t="str">
        <f>IF(A184=player!A$1,ROW(),"")</f>
        <v/>
      </c>
      <c r="AB184" t="str">
        <f>IF(A184=player!BI$1,ROW(),"")</f>
        <v/>
      </c>
      <c r="AC184" t="str">
        <f t="shared" si="12"/>
        <v/>
      </c>
    </row>
    <row r="185" spans="1:29">
      <c r="A185" s="1" t="s">
        <v>15</v>
      </c>
      <c r="B185" s="17">
        <v>44080</v>
      </c>
      <c r="C185" s="18">
        <v>6.3981481481481486E-2</v>
      </c>
      <c r="D185" s="3">
        <v>3859.67182</v>
      </c>
      <c r="E185" s="3">
        <v>532.79609000000005</v>
      </c>
      <c r="F185" s="3">
        <v>5.7828799999999996</v>
      </c>
      <c r="G185" s="3">
        <v>189.68</v>
      </c>
      <c r="H185" s="3">
        <v>139.6</v>
      </c>
      <c r="I185" s="3">
        <v>50.08</v>
      </c>
      <c r="J185" s="3">
        <v>0</v>
      </c>
      <c r="K185" s="3">
        <v>0</v>
      </c>
      <c r="L185" s="1">
        <v>8</v>
      </c>
      <c r="M185" s="1">
        <v>16</v>
      </c>
      <c r="N185" s="1">
        <v>32</v>
      </c>
      <c r="O185" s="3">
        <v>20.7378</v>
      </c>
      <c r="P185" s="1">
        <v>0</v>
      </c>
      <c r="Q185" s="1">
        <v>202</v>
      </c>
      <c r="R185" s="3">
        <v>137.07928000000001</v>
      </c>
      <c r="S185" s="22"/>
      <c r="T185" s="11" t="str">
        <f t="shared" si="14"/>
        <v>日曜日</v>
      </c>
      <c r="U185" s="24"/>
      <c r="V185" s="25" t="str">
        <f>IF(T185=曜日!A$1,ROW(),"")</f>
        <v/>
      </c>
      <c r="W185" s="25" t="str">
        <f t="shared" si="15"/>
        <v/>
      </c>
      <c r="X185" s="25">
        <f>IF(T185=曜日!V$1,ROW(),"")</f>
        <v>185</v>
      </c>
      <c r="Y185" s="25" t="str">
        <f t="shared" si="13"/>
        <v/>
      </c>
      <c r="Z185" t="str">
        <f>IF(MONTH(pipot!B185)=month!A$1,ROW(),"")</f>
        <v/>
      </c>
      <c r="AA185" t="str">
        <f>IF(A185=player!A$1,ROW(),"")</f>
        <v/>
      </c>
      <c r="AB185" t="str">
        <f>IF(A185=player!BI$1,ROW(),"")</f>
        <v/>
      </c>
      <c r="AC185" t="str">
        <f t="shared" si="12"/>
        <v/>
      </c>
    </row>
    <row r="186" spans="1:29">
      <c r="A186" s="1" t="s">
        <v>20</v>
      </c>
      <c r="B186" s="17">
        <v>44080</v>
      </c>
      <c r="C186" s="18">
        <v>6.3981481481481486E-2</v>
      </c>
      <c r="D186" s="3">
        <v>3828.2979099999998</v>
      </c>
      <c r="E186" s="3">
        <v>413.55590000000001</v>
      </c>
      <c r="F186" s="3">
        <v>4.4886699999999999</v>
      </c>
      <c r="G186" s="3">
        <v>367.28998999999999</v>
      </c>
      <c r="H186" s="3">
        <v>222.21999</v>
      </c>
      <c r="I186" s="3">
        <v>126.32</v>
      </c>
      <c r="J186" s="3">
        <v>16.899999999999999</v>
      </c>
      <c r="K186" s="3">
        <v>1.85</v>
      </c>
      <c r="L186" s="1">
        <v>23</v>
      </c>
      <c r="M186" s="1">
        <v>13</v>
      </c>
      <c r="N186" s="1">
        <v>40</v>
      </c>
      <c r="O186" s="3">
        <v>24.683399999999999</v>
      </c>
      <c r="P186" s="1">
        <v>0</v>
      </c>
      <c r="Q186" s="1">
        <v>183</v>
      </c>
      <c r="R186" s="3">
        <v>116.56738</v>
      </c>
      <c r="S186" s="22"/>
      <c r="T186" s="11" t="str">
        <f t="shared" si="14"/>
        <v>日曜日</v>
      </c>
      <c r="U186" s="24"/>
      <c r="V186" s="25" t="str">
        <f>IF(T186=曜日!A$1,ROW(),"")</f>
        <v/>
      </c>
      <c r="W186" s="25" t="str">
        <f t="shared" si="15"/>
        <v/>
      </c>
      <c r="X186" s="25">
        <f>IF(T186=曜日!V$1,ROW(),"")</f>
        <v>186</v>
      </c>
      <c r="Y186" s="25" t="str">
        <f t="shared" si="13"/>
        <v/>
      </c>
      <c r="Z186" t="str">
        <f>IF(MONTH(pipot!B186)=month!A$1,ROW(),"")</f>
        <v/>
      </c>
      <c r="AA186" t="str">
        <f>IF(A186=player!A$1,ROW(),"")</f>
        <v/>
      </c>
      <c r="AB186" t="str">
        <f>IF(A186=player!BI$1,ROW(),"")</f>
        <v/>
      </c>
      <c r="AC186" t="str">
        <f t="shared" si="12"/>
        <v/>
      </c>
    </row>
    <row r="187" spans="1:29">
      <c r="A187" s="1" t="s">
        <v>36</v>
      </c>
      <c r="B187" s="17">
        <v>44080</v>
      </c>
      <c r="C187" s="18">
        <v>6.2233796296296294E-2</v>
      </c>
      <c r="D187" s="3">
        <v>3756.1763500000002</v>
      </c>
      <c r="E187" s="3">
        <v>420.19594000000001</v>
      </c>
      <c r="F187" s="3">
        <v>4.6888100000000001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1">
        <v>11</v>
      </c>
      <c r="M187" s="1">
        <v>9</v>
      </c>
      <c r="N187" s="1">
        <v>8</v>
      </c>
      <c r="O187" s="3">
        <v>13.4802</v>
      </c>
      <c r="P187" s="1">
        <v>0</v>
      </c>
      <c r="Q187" s="1">
        <v>147</v>
      </c>
      <c r="R187" s="3">
        <v>99.875810000000001</v>
      </c>
      <c r="S187" s="22"/>
      <c r="T187" s="11" t="str">
        <f t="shared" si="14"/>
        <v>日曜日</v>
      </c>
      <c r="U187" s="24"/>
      <c r="V187" s="25" t="str">
        <f>IF(T187=曜日!A$1,ROW(),"")</f>
        <v/>
      </c>
      <c r="W187" s="25" t="str">
        <f t="shared" si="15"/>
        <v/>
      </c>
      <c r="X187" s="25">
        <f>IF(T187=曜日!V$1,ROW(),"")</f>
        <v>187</v>
      </c>
      <c r="Y187" s="25" t="str">
        <f t="shared" si="13"/>
        <v/>
      </c>
      <c r="Z187" t="str">
        <f>IF(MONTH(pipot!B187)=month!A$1,ROW(),"")</f>
        <v/>
      </c>
      <c r="AA187">
        <f>IF(A187=player!A$1,ROW(),"")</f>
        <v>187</v>
      </c>
      <c r="AB187" t="str">
        <f>IF(A187=player!BI$1,ROW(),"")</f>
        <v/>
      </c>
      <c r="AC187" t="str">
        <f t="shared" si="12"/>
        <v/>
      </c>
    </row>
    <row r="188" spans="1:29">
      <c r="A188" s="1" t="s">
        <v>62</v>
      </c>
      <c r="B188" s="17">
        <v>44080</v>
      </c>
      <c r="C188" s="18">
        <v>6.3981481481481486E-2</v>
      </c>
      <c r="D188" s="3">
        <v>3691.4781800000001</v>
      </c>
      <c r="E188" s="3">
        <v>480.29862000000003</v>
      </c>
      <c r="F188" s="3">
        <v>5.2130799999999997</v>
      </c>
      <c r="G188" s="3">
        <v>33.74</v>
      </c>
      <c r="H188" s="3">
        <v>9.41</v>
      </c>
      <c r="I188" s="3">
        <v>12.42</v>
      </c>
      <c r="J188" s="3">
        <v>11.91</v>
      </c>
      <c r="K188" s="3">
        <v>0</v>
      </c>
      <c r="L188" s="1">
        <v>30</v>
      </c>
      <c r="M188" s="1">
        <v>27</v>
      </c>
      <c r="N188" s="1">
        <v>84</v>
      </c>
      <c r="O188" s="3">
        <v>22.004999999999999</v>
      </c>
      <c r="P188" s="1">
        <v>1</v>
      </c>
      <c r="Q188" s="1">
        <v>185</v>
      </c>
      <c r="R188" s="3">
        <v>141.53561999999999</v>
      </c>
      <c r="S188" s="22"/>
      <c r="T188" s="11" t="str">
        <f t="shared" si="14"/>
        <v>日曜日</v>
      </c>
      <c r="U188" s="24"/>
      <c r="V188" s="25" t="str">
        <f>IF(T188=曜日!A$1,ROW(),"")</f>
        <v/>
      </c>
      <c r="W188" s="25" t="str">
        <f t="shared" si="15"/>
        <v/>
      </c>
      <c r="X188" s="25">
        <f>IF(T188=曜日!V$1,ROW(),"")</f>
        <v>188</v>
      </c>
      <c r="Y188" s="25" t="str">
        <f t="shared" si="13"/>
        <v/>
      </c>
      <c r="Z188" t="str">
        <f>IF(MONTH(pipot!B188)=month!A$1,ROW(),"")</f>
        <v/>
      </c>
      <c r="AA188" t="str">
        <f>IF(A188=player!A$1,ROW(),"")</f>
        <v/>
      </c>
      <c r="AB188" t="str">
        <f>IF(A188=player!BI$1,ROW(),"")</f>
        <v/>
      </c>
      <c r="AC188" t="str">
        <f t="shared" si="12"/>
        <v/>
      </c>
    </row>
    <row r="189" spans="1:29">
      <c r="A189" s="1" t="s">
        <v>31</v>
      </c>
      <c r="B189" s="17">
        <v>44080</v>
      </c>
      <c r="C189" s="18">
        <v>6.2233796296296294E-2</v>
      </c>
      <c r="D189" s="3">
        <v>3623.9575300000001</v>
      </c>
      <c r="E189" s="3">
        <v>428.40377000000001</v>
      </c>
      <c r="F189" s="3">
        <v>4.7804000000000002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1">
        <v>5</v>
      </c>
      <c r="M189" s="1">
        <v>3</v>
      </c>
      <c r="N189" s="1">
        <v>11</v>
      </c>
      <c r="O189" s="3">
        <v>14.8734</v>
      </c>
      <c r="P189" s="1">
        <v>0</v>
      </c>
      <c r="Q189" s="1">
        <v>137</v>
      </c>
      <c r="R189" s="3">
        <v>96.235659999999996</v>
      </c>
      <c r="S189" s="22"/>
      <c r="T189" s="11" t="str">
        <f t="shared" si="14"/>
        <v>日曜日</v>
      </c>
      <c r="U189" s="24"/>
      <c r="V189" s="25" t="str">
        <f>IF(T189=曜日!A$1,ROW(),"")</f>
        <v/>
      </c>
      <c r="W189" s="25" t="str">
        <f t="shared" si="15"/>
        <v/>
      </c>
      <c r="X189" s="25">
        <f>IF(T189=曜日!V$1,ROW(),"")</f>
        <v>189</v>
      </c>
      <c r="Y189" s="25" t="str">
        <f t="shared" si="13"/>
        <v/>
      </c>
      <c r="Z189" t="str">
        <f>IF(MONTH(pipot!B189)=month!A$1,ROW(),"")</f>
        <v/>
      </c>
      <c r="AA189" t="str">
        <f>IF(A189=player!A$1,ROW(),"")</f>
        <v/>
      </c>
      <c r="AB189" t="str">
        <f>IF(A189=player!BI$1,ROW(),"")</f>
        <v/>
      </c>
      <c r="AC189" t="str">
        <f t="shared" si="12"/>
        <v/>
      </c>
    </row>
    <row r="190" spans="1:29">
      <c r="A190" s="1" t="s">
        <v>18</v>
      </c>
      <c r="B190" s="17">
        <v>44080</v>
      </c>
      <c r="C190" s="18">
        <v>6.2233796296296294E-2</v>
      </c>
      <c r="D190" s="3">
        <v>3594.9337300000002</v>
      </c>
      <c r="E190" s="3">
        <v>446.30939000000001</v>
      </c>
      <c r="F190" s="3">
        <v>4.9802099999999996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1">
        <v>7</v>
      </c>
      <c r="M190" s="1">
        <v>3</v>
      </c>
      <c r="N190" s="1">
        <v>12</v>
      </c>
      <c r="O190" s="3">
        <v>13.224600000000001</v>
      </c>
      <c r="P190" s="1">
        <v>0</v>
      </c>
      <c r="Q190" s="1">
        <v>218</v>
      </c>
      <c r="R190" s="3">
        <v>133.55779999999999</v>
      </c>
      <c r="S190" s="22"/>
      <c r="T190" s="11" t="str">
        <f t="shared" si="14"/>
        <v>日曜日</v>
      </c>
      <c r="U190" s="24"/>
      <c r="V190" s="25" t="str">
        <f>IF(T190=曜日!A$1,ROW(),"")</f>
        <v/>
      </c>
      <c r="W190" s="25" t="str">
        <f t="shared" si="15"/>
        <v/>
      </c>
      <c r="X190" s="25">
        <f>IF(T190=曜日!V$1,ROW(),"")</f>
        <v>190</v>
      </c>
      <c r="Y190" s="25" t="str">
        <f t="shared" si="13"/>
        <v/>
      </c>
      <c r="Z190" t="str">
        <f>IF(MONTH(pipot!B190)=month!A$1,ROW(),"")</f>
        <v/>
      </c>
      <c r="AA190" t="str">
        <f>IF(A190=player!A$1,ROW(),"")</f>
        <v/>
      </c>
      <c r="AB190" t="str">
        <f>IF(A190=player!BI$1,ROW(),"")</f>
        <v/>
      </c>
      <c r="AC190" t="str">
        <f t="shared" si="12"/>
        <v/>
      </c>
    </row>
    <row r="191" spans="1:29">
      <c r="A191" s="1" t="s">
        <v>22</v>
      </c>
      <c r="B191" s="17">
        <v>44080</v>
      </c>
      <c r="C191" s="18">
        <v>6.2233796296296294E-2</v>
      </c>
      <c r="D191" s="3">
        <v>3562.5393399999998</v>
      </c>
      <c r="E191" s="3">
        <v>337.56661000000003</v>
      </c>
      <c r="F191" s="3">
        <v>3.7667799999999998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1">
        <v>1</v>
      </c>
      <c r="M191" s="1">
        <v>5</v>
      </c>
      <c r="N191" s="1">
        <v>5</v>
      </c>
      <c r="O191" s="3">
        <v>14.070600000000001</v>
      </c>
      <c r="P191" s="1">
        <v>0</v>
      </c>
      <c r="Q191" s="1">
        <v>129</v>
      </c>
      <c r="R191" s="3">
        <v>94.138339999999999</v>
      </c>
      <c r="S191" s="22"/>
      <c r="T191" s="11" t="str">
        <f t="shared" si="14"/>
        <v>日曜日</v>
      </c>
      <c r="U191" s="24"/>
      <c r="V191" s="25" t="str">
        <f>IF(T191=曜日!A$1,ROW(),"")</f>
        <v/>
      </c>
      <c r="W191" s="25" t="str">
        <f t="shared" si="15"/>
        <v/>
      </c>
      <c r="X191" s="25">
        <f>IF(T191=曜日!V$1,ROW(),"")</f>
        <v>191</v>
      </c>
      <c r="Y191" s="25" t="str">
        <f t="shared" si="13"/>
        <v/>
      </c>
      <c r="Z191" t="str">
        <f>IF(MONTH(pipot!B191)=month!A$1,ROW(),"")</f>
        <v/>
      </c>
      <c r="AA191" t="str">
        <f>IF(A191=player!A$1,ROW(),"")</f>
        <v/>
      </c>
      <c r="AB191" t="str">
        <f>IF(A191=player!BI$1,ROW(),"")</f>
        <v/>
      </c>
      <c r="AC191" t="str">
        <f t="shared" si="12"/>
        <v/>
      </c>
    </row>
    <row r="192" spans="1:29">
      <c r="A192" s="1" t="s">
        <v>32</v>
      </c>
      <c r="B192" s="17">
        <v>44080</v>
      </c>
      <c r="C192" s="18">
        <v>6.2233796296296294E-2</v>
      </c>
      <c r="D192" s="3">
        <v>3545.5442499999999</v>
      </c>
      <c r="E192" s="3">
        <v>373.95188999999999</v>
      </c>
      <c r="F192" s="3">
        <v>4.17279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1">
        <v>15</v>
      </c>
      <c r="M192" s="1">
        <v>1</v>
      </c>
      <c r="N192" s="1">
        <v>10</v>
      </c>
      <c r="O192" s="3">
        <v>14.4846</v>
      </c>
      <c r="P192" s="1">
        <v>0</v>
      </c>
      <c r="Q192" s="1">
        <v>149</v>
      </c>
      <c r="R192" s="3">
        <v>94.19211</v>
      </c>
      <c r="S192" s="22"/>
      <c r="T192" s="11" t="str">
        <f t="shared" si="14"/>
        <v>日曜日</v>
      </c>
      <c r="U192" s="24"/>
      <c r="V192" s="25" t="str">
        <f>IF(T192=曜日!A$1,ROW(),"")</f>
        <v/>
      </c>
      <c r="W192" s="25" t="str">
        <f t="shared" si="15"/>
        <v/>
      </c>
      <c r="X192" s="25">
        <f>IF(T192=曜日!V$1,ROW(),"")</f>
        <v>192</v>
      </c>
      <c r="Y192" s="25" t="str">
        <f t="shared" si="13"/>
        <v/>
      </c>
      <c r="Z192" t="str">
        <f>IF(MONTH(pipot!B192)=month!A$1,ROW(),"")</f>
        <v/>
      </c>
      <c r="AA192" t="str">
        <f>IF(A192=player!A$1,ROW(),"")</f>
        <v/>
      </c>
      <c r="AB192" t="str">
        <f>IF(A192=player!BI$1,ROW(),"")</f>
        <v/>
      </c>
      <c r="AC192" t="str">
        <f t="shared" si="12"/>
        <v/>
      </c>
    </row>
    <row r="193" spans="1:29">
      <c r="A193" s="1" t="s">
        <v>24</v>
      </c>
      <c r="B193" s="17">
        <v>44080</v>
      </c>
      <c r="C193" s="18">
        <v>6.2233796296296294E-2</v>
      </c>
      <c r="D193" s="3">
        <v>3506.9312</v>
      </c>
      <c r="E193" s="3">
        <v>363.74910999999997</v>
      </c>
      <c r="F193" s="3">
        <v>4.0589399999999998</v>
      </c>
      <c r="G193" s="3">
        <v>1.51</v>
      </c>
      <c r="H193" s="3">
        <v>1.51</v>
      </c>
      <c r="I193" s="3">
        <v>0</v>
      </c>
      <c r="J193" s="3">
        <v>0</v>
      </c>
      <c r="K193" s="3">
        <v>0</v>
      </c>
      <c r="L193" s="1">
        <v>9</v>
      </c>
      <c r="M193" s="1">
        <v>3</v>
      </c>
      <c r="N193" s="1">
        <v>4</v>
      </c>
      <c r="O193" s="3">
        <v>15.435</v>
      </c>
      <c r="P193" s="1">
        <v>0</v>
      </c>
      <c r="Q193" s="1">
        <v>162</v>
      </c>
      <c r="R193" s="3">
        <v>86.642060000000001</v>
      </c>
      <c r="S193" s="22"/>
      <c r="T193" s="11" t="str">
        <f t="shared" si="14"/>
        <v>日曜日</v>
      </c>
      <c r="U193" s="24"/>
      <c r="V193" s="25" t="str">
        <f>IF(T193=曜日!A$1,ROW(),"")</f>
        <v/>
      </c>
      <c r="W193" s="25" t="str">
        <f t="shared" si="15"/>
        <v/>
      </c>
      <c r="X193" s="25">
        <f>IF(T193=曜日!V$1,ROW(),"")</f>
        <v>193</v>
      </c>
      <c r="Y193" s="25" t="str">
        <f t="shared" si="13"/>
        <v/>
      </c>
      <c r="Z193" t="str">
        <f>IF(MONTH(pipot!B193)=month!A$1,ROW(),"")</f>
        <v/>
      </c>
      <c r="AA193" t="str">
        <f>IF(A193=player!A$1,ROW(),"")</f>
        <v/>
      </c>
      <c r="AB193" t="str">
        <f>IF(A193=player!BI$1,ROW(),"")</f>
        <v/>
      </c>
      <c r="AC193" t="str">
        <f t="shared" si="12"/>
        <v/>
      </c>
    </row>
    <row r="194" spans="1:29">
      <c r="A194" s="1" t="s">
        <v>29</v>
      </c>
      <c r="B194" s="17">
        <v>44080</v>
      </c>
      <c r="C194" s="18">
        <v>6.2233796296296294E-2</v>
      </c>
      <c r="D194" s="3">
        <v>3293.6586299999999</v>
      </c>
      <c r="E194" s="3">
        <v>367.20663000000002</v>
      </c>
      <c r="F194" s="3">
        <v>4.0975299999999999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1">
        <v>2</v>
      </c>
      <c r="M194" s="1">
        <v>2</v>
      </c>
      <c r="N194" s="1">
        <v>11</v>
      </c>
      <c r="O194" s="3">
        <v>13.6206</v>
      </c>
      <c r="P194" s="1">
        <v>0</v>
      </c>
      <c r="Q194" s="1">
        <v>157</v>
      </c>
      <c r="R194" s="3">
        <v>91.145219999999995</v>
      </c>
      <c r="S194" s="22"/>
      <c r="T194" s="11" t="str">
        <f t="shared" si="14"/>
        <v>日曜日</v>
      </c>
      <c r="U194" s="24"/>
      <c r="V194" s="25" t="str">
        <f>IF(T194=曜日!A$1,ROW(),"")</f>
        <v/>
      </c>
      <c r="W194" s="25" t="str">
        <f t="shared" si="15"/>
        <v/>
      </c>
      <c r="X194" s="25">
        <f>IF(T194=曜日!V$1,ROW(),"")</f>
        <v>194</v>
      </c>
      <c r="Y194" s="25" t="str">
        <f t="shared" si="13"/>
        <v/>
      </c>
      <c r="Z194" t="str">
        <f>IF(MONTH(pipot!B194)=month!A$1,ROW(),"")</f>
        <v/>
      </c>
      <c r="AA194" t="str">
        <f>IF(A194=player!A$1,ROW(),"")</f>
        <v/>
      </c>
      <c r="AB194" t="str">
        <f>IF(A194=player!BI$1,ROW(),"")</f>
        <v/>
      </c>
      <c r="AC194" t="str">
        <f t="shared" ref="AC194:AC257" si="16">IF(A194="Average",ROW(),"")</f>
        <v/>
      </c>
    </row>
    <row r="195" spans="1:29">
      <c r="A195" s="1" t="s">
        <v>63</v>
      </c>
      <c r="B195" s="17">
        <v>44080</v>
      </c>
      <c r="C195" s="18">
        <v>6.3981481481481486E-2</v>
      </c>
      <c r="D195" s="3">
        <v>3210.77133</v>
      </c>
      <c r="E195" s="3">
        <v>416.67547000000002</v>
      </c>
      <c r="F195" s="3">
        <v>4.5225299999999997</v>
      </c>
      <c r="G195" s="3">
        <v>145.87</v>
      </c>
      <c r="H195" s="3">
        <v>95.41</v>
      </c>
      <c r="I195" s="3">
        <v>36.979999999999997</v>
      </c>
      <c r="J195" s="3">
        <v>13.48</v>
      </c>
      <c r="K195" s="3">
        <v>0</v>
      </c>
      <c r="L195" s="1">
        <v>8</v>
      </c>
      <c r="M195" s="1">
        <v>11</v>
      </c>
      <c r="N195" s="1">
        <v>51</v>
      </c>
      <c r="O195" s="3">
        <v>22.599</v>
      </c>
      <c r="P195" s="1">
        <v>1</v>
      </c>
      <c r="Q195" s="1">
        <v>172</v>
      </c>
      <c r="R195" s="3">
        <v>116.30976</v>
      </c>
      <c r="S195" s="22"/>
      <c r="T195" s="11" t="str">
        <f t="shared" si="14"/>
        <v>日曜日</v>
      </c>
      <c r="U195" s="24"/>
      <c r="V195" s="25" t="str">
        <f>IF(T195=曜日!A$1,ROW(),"")</f>
        <v/>
      </c>
      <c r="W195" s="25" t="str">
        <f t="shared" si="15"/>
        <v/>
      </c>
      <c r="X195" s="25">
        <f>IF(T195=曜日!V$1,ROW(),"")</f>
        <v>195</v>
      </c>
      <c r="Y195" s="25" t="str">
        <f t="shared" si="13"/>
        <v/>
      </c>
      <c r="Z195" t="str">
        <f>IF(MONTH(pipot!B195)=month!A$1,ROW(),"")</f>
        <v/>
      </c>
      <c r="AA195" t="str">
        <f>IF(A195=player!A$1,ROW(),"")</f>
        <v/>
      </c>
      <c r="AB195" t="str">
        <f>IF(A195=player!BI$1,ROW(),"")</f>
        <v/>
      </c>
      <c r="AC195" t="str">
        <f t="shared" si="16"/>
        <v/>
      </c>
    </row>
    <row r="196" spans="1:29">
      <c r="A196" s="1" t="s">
        <v>33</v>
      </c>
      <c r="B196" s="17">
        <v>44080</v>
      </c>
      <c r="C196" s="18">
        <v>6.2233796296296294E-2</v>
      </c>
      <c r="D196" s="3">
        <v>3126.7706800000001</v>
      </c>
      <c r="E196" s="3">
        <v>388.06909000000002</v>
      </c>
      <c r="F196" s="3">
        <v>4.3303200000000004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1">
        <v>8</v>
      </c>
      <c r="M196" s="1">
        <v>2</v>
      </c>
      <c r="N196" s="1">
        <v>6</v>
      </c>
      <c r="O196" s="3">
        <v>14.462999999999999</v>
      </c>
      <c r="P196" s="1">
        <v>0</v>
      </c>
      <c r="Q196" s="1">
        <v>235</v>
      </c>
      <c r="R196" s="3">
        <v>175.68034</v>
      </c>
      <c r="S196" s="22"/>
      <c r="T196" s="11" t="str">
        <f t="shared" si="14"/>
        <v>日曜日</v>
      </c>
      <c r="U196" s="24"/>
      <c r="V196" s="25" t="str">
        <f>IF(T196=曜日!A$1,ROW(),"")</f>
        <v/>
      </c>
      <c r="W196" s="25" t="str">
        <f t="shared" si="15"/>
        <v/>
      </c>
      <c r="X196" s="25">
        <f>IF(T196=曜日!V$1,ROW(),"")</f>
        <v>196</v>
      </c>
      <c r="Y196" s="25" t="str">
        <f t="shared" si="13"/>
        <v/>
      </c>
      <c r="Z196" t="str">
        <f>IF(MONTH(pipot!B196)=month!A$1,ROW(),"")</f>
        <v/>
      </c>
      <c r="AA196" t="str">
        <f>IF(A196=player!A$1,ROW(),"")</f>
        <v/>
      </c>
      <c r="AB196" t="str">
        <f>IF(A196=player!BI$1,ROW(),"")</f>
        <v/>
      </c>
      <c r="AC196" t="str">
        <f t="shared" si="16"/>
        <v/>
      </c>
    </row>
    <row r="197" spans="1:29">
      <c r="A197" s="1" t="s">
        <v>34</v>
      </c>
      <c r="B197" s="17">
        <v>44080</v>
      </c>
      <c r="C197" s="18">
        <v>6.2233796296296294E-2</v>
      </c>
      <c r="D197" s="3">
        <v>3115.8269700000001</v>
      </c>
      <c r="E197" s="3">
        <v>328.43077</v>
      </c>
      <c r="F197" s="3">
        <v>3.6648399999999999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1">
        <v>2</v>
      </c>
      <c r="M197" s="1">
        <v>1</v>
      </c>
      <c r="N197" s="1">
        <v>5</v>
      </c>
      <c r="O197" s="3">
        <v>12.7674</v>
      </c>
      <c r="P197" s="1">
        <v>0</v>
      </c>
      <c r="Q197" s="1">
        <v>159</v>
      </c>
      <c r="R197" s="3">
        <v>94.312420000000003</v>
      </c>
      <c r="S197" s="22"/>
      <c r="T197" s="11" t="str">
        <f t="shared" si="14"/>
        <v>日曜日</v>
      </c>
      <c r="U197" s="24"/>
      <c r="V197" s="25" t="str">
        <f>IF(T197=曜日!A$1,ROW(),"")</f>
        <v/>
      </c>
      <c r="W197" s="25" t="str">
        <f t="shared" si="15"/>
        <v/>
      </c>
      <c r="X197" s="25">
        <f>IF(T197=曜日!V$1,ROW(),"")</f>
        <v>197</v>
      </c>
      <c r="Y197" s="25" t="str">
        <f t="shared" si="13"/>
        <v/>
      </c>
      <c r="Z197" t="str">
        <f>IF(MONTH(pipot!B197)=month!A$1,ROW(),"")</f>
        <v/>
      </c>
      <c r="AA197" t="str">
        <f>IF(A197=player!A$1,ROW(),"")</f>
        <v/>
      </c>
      <c r="AB197" t="str">
        <f>IF(A197=player!BI$1,ROW(),"")</f>
        <v/>
      </c>
      <c r="AC197" t="str">
        <f t="shared" si="16"/>
        <v/>
      </c>
    </row>
    <row r="198" spans="1:29">
      <c r="A198" s="1" t="s">
        <v>39</v>
      </c>
      <c r="B198" s="17">
        <v>44080</v>
      </c>
      <c r="C198" s="18">
        <v>6.3981481481481486E-2</v>
      </c>
      <c r="D198" s="3">
        <v>2677.2206900000001</v>
      </c>
      <c r="E198" s="3">
        <v>345.61725999999999</v>
      </c>
      <c r="F198" s="3">
        <v>3.7512699999999999</v>
      </c>
      <c r="G198" s="3">
        <v>15.22</v>
      </c>
      <c r="H198" s="3">
        <v>14.83</v>
      </c>
      <c r="I198" s="3">
        <v>0.39</v>
      </c>
      <c r="J198" s="3">
        <v>0</v>
      </c>
      <c r="K198" s="3">
        <v>0</v>
      </c>
      <c r="L198" s="1">
        <v>13</v>
      </c>
      <c r="M198" s="1">
        <v>19</v>
      </c>
      <c r="N198" s="1">
        <v>47</v>
      </c>
      <c r="O198" s="3">
        <v>18.322199999999999</v>
      </c>
      <c r="P198" s="1">
        <v>0</v>
      </c>
      <c r="Q198" s="1">
        <v>192</v>
      </c>
      <c r="R198" s="3">
        <v>134.47352000000001</v>
      </c>
      <c r="S198" s="22"/>
      <c r="T198" s="11" t="str">
        <f t="shared" si="14"/>
        <v>日曜日</v>
      </c>
      <c r="U198" s="24"/>
      <c r="V198" s="25" t="str">
        <f>IF(T198=曜日!A$1,ROW(),"")</f>
        <v/>
      </c>
      <c r="W198" s="25" t="str">
        <f t="shared" si="15"/>
        <v/>
      </c>
      <c r="X198" s="25">
        <f>IF(T198=曜日!V$1,ROW(),"")</f>
        <v>198</v>
      </c>
      <c r="Y198" s="25" t="str">
        <f t="shared" si="13"/>
        <v/>
      </c>
      <c r="Z198" t="str">
        <f>IF(MONTH(pipot!B198)=month!A$1,ROW(),"")</f>
        <v/>
      </c>
      <c r="AA198" t="str">
        <f>IF(A198=player!A$1,ROW(),"")</f>
        <v/>
      </c>
      <c r="AB198" t="str">
        <f>IF(A198=player!BI$1,ROW(),"")</f>
        <v/>
      </c>
      <c r="AC198" t="str">
        <f t="shared" si="16"/>
        <v/>
      </c>
    </row>
    <row r="199" spans="1:29">
      <c r="A199" s="1" t="s">
        <v>40</v>
      </c>
      <c r="B199" s="17">
        <v>44080</v>
      </c>
      <c r="C199" s="18">
        <v>6.3437499999999994E-2</v>
      </c>
      <c r="D199" s="3">
        <v>3963</v>
      </c>
      <c r="E199" s="3">
        <v>487</v>
      </c>
      <c r="F199" s="3">
        <v>5.34</v>
      </c>
      <c r="G199" s="3">
        <v>159</v>
      </c>
      <c r="H199" s="3">
        <v>120</v>
      </c>
      <c r="I199" s="3">
        <v>36</v>
      </c>
      <c r="J199" s="3">
        <v>4</v>
      </c>
      <c r="K199" s="3">
        <v>0</v>
      </c>
      <c r="L199" s="1">
        <v>14</v>
      </c>
      <c r="M199" s="1">
        <v>11</v>
      </c>
      <c r="N199" s="1">
        <v>34</v>
      </c>
      <c r="O199" s="3">
        <v>19</v>
      </c>
      <c r="P199" s="1">
        <v>0</v>
      </c>
      <c r="Q199" s="3">
        <f>AVERAGE(Q170:Q198)</f>
        <v>183</v>
      </c>
      <c r="R199" s="3">
        <f>AVERAGE(R170:R198)</f>
        <v>120.54209785714286</v>
      </c>
      <c r="S199" s="22"/>
      <c r="T199" s="11" t="str">
        <f t="shared" si="14"/>
        <v>日曜日</v>
      </c>
      <c r="U199" s="24"/>
      <c r="V199" s="25" t="str">
        <f>IF(T199=曜日!A$1,ROW(),"")</f>
        <v/>
      </c>
      <c r="W199" s="25" t="str">
        <f t="shared" si="15"/>
        <v/>
      </c>
      <c r="X199" s="25">
        <f>IF(T199=曜日!V$1,ROW(),"")</f>
        <v>199</v>
      </c>
      <c r="Y199" s="25">
        <f t="shared" si="13"/>
        <v>199</v>
      </c>
      <c r="Z199" t="str">
        <f>IF(MONTH(pipot!B199)=month!A$1,ROW(),"")</f>
        <v/>
      </c>
      <c r="AA199" t="str">
        <f>IF(A199=player!A$1,ROW(),"")</f>
        <v/>
      </c>
      <c r="AB199">
        <f>IF(A199=player!BI$1,ROW(),"")</f>
        <v>199</v>
      </c>
      <c r="AC199">
        <f t="shared" si="16"/>
        <v>199</v>
      </c>
    </row>
    <row r="200" spans="1:29">
      <c r="A200" s="1" t="s">
        <v>36</v>
      </c>
      <c r="B200" s="17">
        <v>44081</v>
      </c>
      <c r="C200" s="18">
        <v>0.10209490740740741</v>
      </c>
      <c r="D200" s="3">
        <v>10226.618839999999</v>
      </c>
      <c r="E200" s="3">
        <v>1189.2236</v>
      </c>
      <c r="F200" s="3">
        <v>8.0890400000000007</v>
      </c>
      <c r="G200" s="3">
        <v>996.87000999999998</v>
      </c>
      <c r="H200" s="3">
        <v>629.28</v>
      </c>
      <c r="I200" s="3">
        <v>288.28001</v>
      </c>
      <c r="J200" s="3">
        <v>79.31</v>
      </c>
      <c r="K200" s="3">
        <v>0</v>
      </c>
      <c r="L200" s="1">
        <v>37</v>
      </c>
      <c r="M200" s="1">
        <v>25</v>
      </c>
      <c r="N200" s="1">
        <v>77</v>
      </c>
      <c r="O200" s="3">
        <v>23.779800000000002</v>
      </c>
      <c r="P200" s="1">
        <v>6</v>
      </c>
      <c r="Q200" s="1">
        <v>186</v>
      </c>
      <c r="R200" s="3">
        <v>141.86302000000001</v>
      </c>
      <c r="S200" s="22"/>
      <c r="T200" s="11" t="str">
        <f t="shared" si="14"/>
        <v>月曜日</v>
      </c>
      <c r="U200" s="24"/>
      <c r="V200" s="25" t="str">
        <f>IF(T200=曜日!A$1,ROW(),"")</f>
        <v/>
      </c>
      <c r="W200" s="25" t="str">
        <f t="shared" si="15"/>
        <v/>
      </c>
      <c r="X200" s="25" t="str">
        <f>IF(T200=曜日!V$1,ROW(),"")</f>
        <v/>
      </c>
      <c r="Y200" s="25" t="str">
        <f t="shared" si="13"/>
        <v/>
      </c>
      <c r="Z200" t="str">
        <f>IF(MONTH(pipot!B200)=month!A$1,ROW(),"")</f>
        <v/>
      </c>
      <c r="AA200">
        <f>IF(A200=player!A$1,ROW(),"")</f>
        <v>200</v>
      </c>
      <c r="AB200" t="str">
        <f>IF(A200=player!BI$1,ROW(),"")</f>
        <v/>
      </c>
      <c r="AC200" t="str">
        <f t="shared" si="16"/>
        <v/>
      </c>
    </row>
    <row r="201" spans="1:29">
      <c r="A201" s="1" t="s">
        <v>16</v>
      </c>
      <c r="B201" s="17">
        <v>44081</v>
      </c>
      <c r="C201" s="18">
        <v>0.10209490740740741</v>
      </c>
      <c r="D201" s="3">
        <v>10120.65984</v>
      </c>
      <c r="E201" s="3">
        <v>1190.6203499999999</v>
      </c>
      <c r="F201" s="3">
        <v>8.0985399999999998</v>
      </c>
      <c r="G201" s="3">
        <v>589.29999999999995</v>
      </c>
      <c r="H201" s="3">
        <v>430.14</v>
      </c>
      <c r="I201" s="3">
        <v>159.16</v>
      </c>
      <c r="J201" s="3">
        <v>0</v>
      </c>
      <c r="K201" s="3">
        <v>0</v>
      </c>
      <c r="L201" s="1">
        <v>19</v>
      </c>
      <c r="M201" s="1">
        <v>19</v>
      </c>
      <c r="N201" s="1">
        <v>48</v>
      </c>
      <c r="O201" s="3">
        <v>20.334599999999998</v>
      </c>
      <c r="P201" s="1">
        <v>0</v>
      </c>
      <c r="Q201" s="1">
        <v>209</v>
      </c>
      <c r="R201" s="3">
        <v>137.47719000000001</v>
      </c>
      <c r="S201" s="22"/>
      <c r="T201" s="11" t="str">
        <f t="shared" si="14"/>
        <v>月曜日</v>
      </c>
      <c r="U201" s="24"/>
      <c r="V201" s="25" t="str">
        <f>IF(T201=曜日!A$1,ROW(),"")</f>
        <v/>
      </c>
      <c r="W201" s="25" t="str">
        <f t="shared" si="15"/>
        <v/>
      </c>
      <c r="X201" s="25" t="str">
        <f>IF(T201=曜日!V$1,ROW(),"")</f>
        <v/>
      </c>
      <c r="Y201" s="25" t="str">
        <f t="shared" si="13"/>
        <v/>
      </c>
      <c r="Z201" t="str">
        <f>IF(MONTH(pipot!B201)=month!A$1,ROW(),"")</f>
        <v/>
      </c>
      <c r="AA201" t="str">
        <f>IF(A201=player!A$1,ROW(),"")</f>
        <v/>
      </c>
      <c r="AB201" t="str">
        <f>IF(A201=player!BI$1,ROW(),"")</f>
        <v/>
      </c>
      <c r="AC201" t="str">
        <f t="shared" si="16"/>
        <v/>
      </c>
    </row>
    <row r="202" spans="1:29">
      <c r="A202" s="1" t="s">
        <v>24</v>
      </c>
      <c r="B202" s="17">
        <v>44081</v>
      </c>
      <c r="C202" s="18">
        <v>0.10209490740740741</v>
      </c>
      <c r="D202" s="3">
        <v>9747.7340700000004</v>
      </c>
      <c r="E202" s="3">
        <v>981.82497000000001</v>
      </c>
      <c r="F202" s="3">
        <v>6.6783200000000003</v>
      </c>
      <c r="G202" s="3">
        <v>1123.0899999999999</v>
      </c>
      <c r="H202" s="3">
        <v>567.27</v>
      </c>
      <c r="I202" s="3">
        <v>401.46</v>
      </c>
      <c r="J202" s="3">
        <v>145.04</v>
      </c>
      <c r="K202" s="3">
        <v>9.32</v>
      </c>
      <c r="L202" s="1">
        <v>19</v>
      </c>
      <c r="M202" s="1">
        <v>28</v>
      </c>
      <c r="N202" s="1">
        <v>49</v>
      </c>
      <c r="O202" s="3">
        <v>25.0686</v>
      </c>
      <c r="P202" s="1">
        <v>11</v>
      </c>
      <c r="Q202" s="1">
        <v>168</v>
      </c>
      <c r="R202" s="3">
        <v>128.35449</v>
      </c>
      <c r="S202" s="22"/>
      <c r="T202" s="11" t="str">
        <f t="shared" si="14"/>
        <v>月曜日</v>
      </c>
      <c r="U202" s="24"/>
      <c r="V202" s="25" t="str">
        <f>IF(T202=曜日!A$1,ROW(),"")</f>
        <v/>
      </c>
      <c r="W202" s="25" t="str">
        <f t="shared" si="15"/>
        <v/>
      </c>
      <c r="X202" s="25" t="str">
        <f>IF(T202=曜日!V$1,ROW(),"")</f>
        <v/>
      </c>
      <c r="Y202" s="25" t="str">
        <f t="shared" si="13"/>
        <v/>
      </c>
      <c r="Z202" t="str">
        <f>IF(MONTH(pipot!B202)=month!A$1,ROW(),"")</f>
        <v/>
      </c>
      <c r="AA202" t="str">
        <f>IF(A202=player!A$1,ROW(),"")</f>
        <v/>
      </c>
      <c r="AB202" t="str">
        <f>IF(A202=player!BI$1,ROW(),"")</f>
        <v/>
      </c>
      <c r="AC202" t="str">
        <f t="shared" si="16"/>
        <v/>
      </c>
    </row>
    <row r="203" spans="1:29">
      <c r="A203" s="1" t="s">
        <v>31</v>
      </c>
      <c r="B203" s="17">
        <v>44081</v>
      </c>
      <c r="C203" s="18">
        <v>0.10209490740740741</v>
      </c>
      <c r="D203" s="3">
        <v>9687.1655599999995</v>
      </c>
      <c r="E203" s="3">
        <v>1177.6688799999999</v>
      </c>
      <c r="F203" s="3">
        <v>8.0104399999999991</v>
      </c>
      <c r="G203" s="3">
        <v>824.50000999999997</v>
      </c>
      <c r="H203" s="3">
        <v>544.86000999999999</v>
      </c>
      <c r="I203" s="3">
        <v>171.02</v>
      </c>
      <c r="J203" s="3">
        <v>58.11</v>
      </c>
      <c r="K203" s="3">
        <v>50.51</v>
      </c>
      <c r="L203" s="1">
        <v>24</v>
      </c>
      <c r="M203" s="1">
        <v>15</v>
      </c>
      <c r="N203" s="1">
        <v>69</v>
      </c>
      <c r="O203" s="3">
        <v>26.774999999999999</v>
      </c>
      <c r="P203" s="1">
        <v>9</v>
      </c>
      <c r="Q203" s="1">
        <v>181</v>
      </c>
      <c r="R203" s="3">
        <v>134.00904</v>
      </c>
      <c r="S203" s="22"/>
      <c r="T203" s="11" t="str">
        <f t="shared" si="14"/>
        <v>月曜日</v>
      </c>
      <c r="U203" s="24"/>
      <c r="V203" s="25" t="str">
        <f>IF(T203=曜日!A$1,ROW(),"")</f>
        <v/>
      </c>
      <c r="W203" s="25" t="str">
        <f t="shared" si="15"/>
        <v/>
      </c>
      <c r="X203" s="25" t="str">
        <f>IF(T203=曜日!V$1,ROW(),"")</f>
        <v/>
      </c>
      <c r="Y203" s="25" t="str">
        <f t="shared" si="13"/>
        <v/>
      </c>
      <c r="Z203" t="str">
        <f>IF(MONTH(pipot!B203)=month!A$1,ROW(),"")</f>
        <v/>
      </c>
      <c r="AA203" t="str">
        <f>IF(A203=player!A$1,ROW(),"")</f>
        <v/>
      </c>
      <c r="AB203" t="str">
        <f>IF(A203=player!BI$1,ROW(),"")</f>
        <v/>
      </c>
      <c r="AC203" t="str">
        <f t="shared" si="16"/>
        <v/>
      </c>
    </row>
    <row r="204" spans="1:29">
      <c r="A204" s="1" t="s">
        <v>21</v>
      </c>
      <c r="B204" s="17">
        <v>44081</v>
      </c>
      <c r="C204" s="18">
        <v>0.10209490740740741</v>
      </c>
      <c r="D204" s="3">
        <v>9685.9240699999991</v>
      </c>
      <c r="E204" s="3">
        <v>1145.2069899999999</v>
      </c>
      <c r="F204" s="3">
        <v>7.7896400000000003</v>
      </c>
      <c r="G204" s="3">
        <v>766.19998999999996</v>
      </c>
      <c r="H204" s="3">
        <v>540.40998999999999</v>
      </c>
      <c r="I204" s="3">
        <v>214.69</v>
      </c>
      <c r="J204" s="3">
        <v>11.1</v>
      </c>
      <c r="K204" s="3">
        <v>0</v>
      </c>
      <c r="L204" s="1">
        <v>35</v>
      </c>
      <c r="M204" s="1">
        <v>7</v>
      </c>
      <c r="N204" s="1">
        <v>44</v>
      </c>
      <c r="O204" s="3">
        <v>21.9438</v>
      </c>
      <c r="P204" s="1">
        <v>1</v>
      </c>
      <c r="Q204" s="1">
        <v>175</v>
      </c>
      <c r="R204" s="3">
        <v>128.15117000000001</v>
      </c>
      <c r="S204" s="22"/>
      <c r="T204" s="11" t="str">
        <f t="shared" si="14"/>
        <v>月曜日</v>
      </c>
      <c r="U204" s="24"/>
      <c r="V204" s="25" t="str">
        <f>IF(T204=曜日!A$1,ROW(),"")</f>
        <v/>
      </c>
      <c r="W204" s="25" t="str">
        <f t="shared" si="15"/>
        <v/>
      </c>
      <c r="X204" s="25" t="str">
        <f>IF(T204=曜日!V$1,ROW(),"")</f>
        <v/>
      </c>
      <c r="Y204" s="25" t="str">
        <f t="shared" si="13"/>
        <v/>
      </c>
      <c r="Z204" t="str">
        <f>IF(MONTH(pipot!B204)=month!A$1,ROW(),"")</f>
        <v/>
      </c>
      <c r="AA204" t="str">
        <f>IF(A204=player!A$1,ROW(),"")</f>
        <v/>
      </c>
      <c r="AB204" t="str">
        <f>IF(A204=player!BI$1,ROW(),"")</f>
        <v/>
      </c>
      <c r="AC204" t="str">
        <f t="shared" si="16"/>
        <v/>
      </c>
    </row>
    <row r="205" spans="1:29">
      <c r="A205" s="1" t="s">
        <v>57</v>
      </c>
      <c r="B205" s="17">
        <v>44081</v>
      </c>
      <c r="C205" s="18">
        <v>0.10209490740740741</v>
      </c>
      <c r="D205" s="3">
        <v>9342.1908899999999</v>
      </c>
      <c r="E205" s="3">
        <v>1077.87174</v>
      </c>
      <c r="F205" s="3">
        <v>7.3316299999999996</v>
      </c>
      <c r="G205" s="3">
        <v>825.31998999999996</v>
      </c>
      <c r="H205" s="3">
        <v>611.61999000000003</v>
      </c>
      <c r="I205" s="3">
        <v>182.33</v>
      </c>
      <c r="J205" s="3">
        <v>31.37</v>
      </c>
      <c r="K205" s="3">
        <v>0</v>
      </c>
      <c r="L205" s="1">
        <v>28</v>
      </c>
      <c r="M205" s="1">
        <v>14</v>
      </c>
      <c r="N205" s="1">
        <v>35</v>
      </c>
      <c r="O205" s="3">
        <v>22.6782</v>
      </c>
      <c r="P205" s="1">
        <v>2</v>
      </c>
      <c r="Q205" s="1">
        <v>189</v>
      </c>
      <c r="R205" s="3">
        <v>141.69331</v>
      </c>
      <c r="S205" s="22"/>
      <c r="T205" s="11" t="str">
        <f t="shared" si="14"/>
        <v>月曜日</v>
      </c>
      <c r="U205" s="24"/>
      <c r="V205" s="25" t="str">
        <f>IF(T205=曜日!A$1,ROW(),"")</f>
        <v/>
      </c>
      <c r="W205" s="25" t="str">
        <f t="shared" si="15"/>
        <v/>
      </c>
      <c r="X205" s="25" t="str">
        <f>IF(T205=曜日!V$1,ROW(),"")</f>
        <v/>
      </c>
      <c r="Y205" s="25" t="str">
        <f t="shared" si="13"/>
        <v/>
      </c>
      <c r="Z205" t="str">
        <f>IF(MONTH(pipot!B205)=month!A$1,ROW(),"")</f>
        <v/>
      </c>
      <c r="AA205" t="str">
        <f>IF(A205=player!A$1,ROW(),"")</f>
        <v/>
      </c>
      <c r="AB205" t="str">
        <f>IF(A205=player!BI$1,ROW(),"")</f>
        <v/>
      </c>
      <c r="AC205" t="str">
        <f t="shared" si="16"/>
        <v/>
      </c>
    </row>
    <row r="206" spans="1:29">
      <c r="A206" s="1" t="s">
        <v>25</v>
      </c>
      <c r="B206" s="17">
        <v>44081</v>
      </c>
      <c r="C206" s="18">
        <v>0.10209490740740741</v>
      </c>
      <c r="D206" s="3">
        <v>9124.6429399999997</v>
      </c>
      <c r="E206" s="3">
        <v>871.04688999999996</v>
      </c>
      <c r="F206" s="3">
        <v>5.9248200000000004</v>
      </c>
      <c r="G206" s="3">
        <v>901.85</v>
      </c>
      <c r="H206" s="3">
        <v>515.49</v>
      </c>
      <c r="I206" s="3">
        <v>286.39999999999998</v>
      </c>
      <c r="J206" s="3">
        <v>98.64</v>
      </c>
      <c r="K206" s="3">
        <v>1.32</v>
      </c>
      <c r="L206" s="1">
        <v>13</v>
      </c>
      <c r="M206" s="1">
        <v>22</v>
      </c>
      <c r="N206" s="1">
        <v>33</v>
      </c>
      <c r="O206" s="3">
        <v>24.2514</v>
      </c>
      <c r="P206" s="1">
        <v>6</v>
      </c>
      <c r="Q206" s="1">
        <v>180</v>
      </c>
      <c r="R206" s="3">
        <v>127.75185</v>
      </c>
      <c r="S206" s="22"/>
      <c r="T206" s="11" t="str">
        <f t="shared" si="14"/>
        <v>月曜日</v>
      </c>
      <c r="U206" s="24"/>
      <c r="V206" s="25" t="str">
        <f>IF(T206=曜日!A$1,ROW(),"")</f>
        <v/>
      </c>
      <c r="W206" s="25" t="str">
        <f t="shared" si="15"/>
        <v/>
      </c>
      <c r="X206" s="25" t="str">
        <f>IF(T206=曜日!V$1,ROW(),"")</f>
        <v/>
      </c>
      <c r="Y206" s="25" t="str">
        <f t="shared" si="13"/>
        <v/>
      </c>
      <c r="Z206" t="str">
        <f>IF(MONTH(pipot!B206)=month!A$1,ROW(),"")</f>
        <v/>
      </c>
      <c r="AA206" t="str">
        <f>IF(A206=player!A$1,ROW(),"")</f>
        <v/>
      </c>
      <c r="AB206" t="str">
        <f>IF(A206=player!BI$1,ROW(),"")</f>
        <v/>
      </c>
      <c r="AC206" t="str">
        <f t="shared" si="16"/>
        <v/>
      </c>
    </row>
    <row r="207" spans="1:29">
      <c r="A207" s="1" t="s">
        <v>28</v>
      </c>
      <c r="B207" s="17">
        <v>44081</v>
      </c>
      <c r="C207" s="18">
        <v>0.10209490740740741</v>
      </c>
      <c r="D207" s="3">
        <v>9114.9068000000007</v>
      </c>
      <c r="E207" s="3">
        <v>1044.17001</v>
      </c>
      <c r="F207" s="3">
        <v>7.1023899999999998</v>
      </c>
      <c r="G207" s="3">
        <v>1034.2099900000001</v>
      </c>
      <c r="H207" s="3">
        <v>560.78</v>
      </c>
      <c r="I207" s="3">
        <v>259.82999000000001</v>
      </c>
      <c r="J207" s="3">
        <v>190.29</v>
      </c>
      <c r="K207" s="3">
        <v>23.31</v>
      </c>
      <c r="L207" s="1">
        <v>22</v>
      </c>
      <c r="M207" s="1">
        <v>17</v>
      </c>
      <c r="N207" s="1">
        <v>49</v>
      </c>
      <c r="O207" s="3">
        <v>25.856999999999999</v>
      </c>
      <c r="P207" s="1">
        <v>13</v>
      </c>
      <c r="Q207" s="1">
        <v>183</v>
      </c>
      <c r="R207" s="3">
        <v>116.45690999999999</v>
      </c>
      <c r="S207" s="22"/>
      <c r="T207" s="11" t="str">
        <f t="shared" si="14"/>
        <v>月曜日</v>
      </c>
      <c r="U207" s="24"/>
      <c r="V207" s="25" t="str">
        <f>IF(T207=曜日!A$1,ROW(),"")</f>
        <v/>
      </c>
      <c r="W207" s="25" t="str">
        <f t="shared" si="15"/>
        <v/>
      </c>
      <c r="X207" s="25" t="str">
        <f>IF(T207=曜日!V$1,ROW(),"")</f>
        <v/>
      </c>
      <c r="Y207" s="25" t="str">
        <f t="shared" si="13"/>
        <v/>
      </c>
      <c r="Z207" t="str">
        <f>IF(MONTH(pipot!B207)=month!A$1,ROW(),"")</f>
        <v/>
      </c>
      <c r="AA207" t="str">
        <f>IF(A207=player!A$1,ROW(),"")</f>
        <v/>
      </c>
      <c r="AB207" t="str">
        <f>IF(A207=player!BI$1,ROW(),"")</f>
        <v/>
      </c>
      <c r="AC207" t="str">
        <f t="shared" si="16"/>
        <v/>
      </c>
    </row>
    <row r="208" spans="1:29">
      <c r="A208" s="1" t="s">
        <v>29</v>
      </c>
      <c r="B208" s="17">
        <v>44081</v>
      </c>
      <c r="C208" s="18">
        <v>9.5613425925925921E-2</v>
      </c>
      <c r="D208" s="3">
        <v>9080.4724399999996</v>
      </c>
      <c r="E208" s="3">
        <v>1023.7817700000001</v>
      </c>
      <c r="F208" s="3">
        <v>7.4357699999999998</v>
      </c>
      <c r="G208" s="3">
        <v>778.84999000000005</v>
      </c>
      <c r="H208" s="3">
        <v>441.51999000000001</v>
      </c>
      <c r="I208" s="3">
        <v>266.14</v>
      </c>
      <c r="J208" s="3">
        <v>62.26</v>
      </c>
      <c r="K208" s="3">
        <v>8.93</v>
      </c>
      <c r="L208" s="1">
        <v>27</v>
      </c>
      <c r="M208" s="1">
        <v>27</v>
      </c>
      <c r="N208" s="1">
        <v>41</v>
      </c>
      <c r="O208" s="3">
        <v>24.791399999999999</v>
      </c>
      <c r="P208" s="1">
        <v>6</v>
      </c>
      <c r="Q208" s="1">
        <v>176</v>
      </c>
      <c r="R208" s="3">
        <v>131.53694999999999</v>
      </c>
      <c r="S208" s="22"/>
      <c r="T208" s="11" t="str">
        <f t="shared" si="14"/>
        <v>月曜日</v>
      </c>
      <c r="U208" s="24"/>
      <c r="V208" s="25" t="str">
        <f>IF(T208=曜日!A$1,ROW(),"")</f>
        <v/>
      </c>
      <c r="W208" s="25" t="str">
        <f t="shared" si="15"/>
        <v/>
      </c>
      <c r="X208" s="25" t="str">
        <f>IF(T208=曜日!V$1,ROW(),"")</f>
        <v/>
      </c>
      <c r="Y208" s="25" t="str">
        <f t="shared" ref="Y208:Y267" si="17">IF(AND(X208&lt;&gt;"",AB208&lt;&gt;""),ROW(),"")</f>
        <v/>
      </c>
      <c r="Z208" t="str">
        <f>IF(MONTH(pipot!B208)=month!A$1,ROW(),"")</f>
        <v/>
      </c>
      <c r="AA208" t="str">
        <f>IF(A208=player!A$1,ROW(),"")</f>
        <v/>
      </c>
      <c r="AB208" t="str">
        <f>IF(A208=player!BI$1,ROW(),"")</f>
        <v/>
      </c>
      <c r="AC208" t="str">
        <f t="shared" si="16"/>
        <v/>
      </c>
    </row>
    <row r="209" spans="1:29">
      <c r="A209" s="1" t="s">
        <v>33</v>
      </c>
      <c r="B209" s="17">
        <v>44081</v>
      </c>
      <c r="C209" s="18">
        <v>9.5613425925925921E-2</v>
      </c>
      <c r="D209" s="3">
        <v>9075.1183500000006</v>
      </c>
      <c r="E209" s="3">
        <v>1253.98182</v>
      </c>
      <c r="F209" s="3">
        <v>9.1077200000000005</v>
      </c>
      <c r="G209" s="3">
        <v>841.92001000000005</v>
      </c>
      <c r="H209" s="3">
        <v>600.53000999999995</v>
      </c>
      <c r="I209" s="3">
        <v>203.43</v>
      </c>
      <c r="J209" s="3">
        <v>37.96</v>
      </c>
      <c r="K209" s="3">
        <v>0</v>
      </c>
      <c r="L209" s="1">
        <v>30</v>
      </c>
      <c r="M209" s="1">
        <v>28</v>
      </c>
      <c r="N209" s="1">
        <v>61</v>
      </c>
      <c r="O209" s="3">
        <v>22.048200000000001</v>
      </c>
      <c r="P209" s="1">
        <v>4</v>
      </c>
      <c r="Q209" s="1">
        <v>172</v>
      </c>
      <c r="R209" s="3">
        <v>114.33114999999999</v>
      </c>
      <c r="S209" s="22"/>
      <c r="T209" s="11" t="str">
        <f t="shared" si="14"/>
        <v>月曜日</v>
      </c>
      <c r="U209" s="24"/>
      <c r="V209" s="25" t="str">
        <f>IF(T209=曜日!A$1,ROW(),"")</f>
        <v/>
      </c>
      <c r="W209" s="25" t="str">
        <f t="shared" si="15"/>
        <v/>
      </c>
      <c r="X209" s="25" t="str">
        <f>IF(T209=曜日!V$1,ROW(),"")</f>
        <v/>
      </c>
      <c r="Y209" s="25" t="str">
        <f t="shared" si="17"/>
        <v/>
      </c>
      <c r="Z209" t="str">
        <f>IF(MONTH(pipot!B209)=month!A$1,ROW(),"")</f>
        <v/>
      </c>
      <c r="AA209" t="str">
        <f>IF(A209=player!A$1,ROW(),"")</f>
        <v/>
      </c>
      <c r="AB209" t="str">
        <f>IF(A209=player!BI$1,ROW(),"")</f>
        <v/>
      </c>
      <c r="AC209" t="str">
        <f t="shared" si="16"/>
        <v/>
      </c>
    </row>
    <row r="210" spans="1:29">
      <c r="A210" s="1" t="s">
        <v>22</v>
      </c>
      <c r="B210" s="17">
        <v>44081</v>
      </c>
      <c r="C210" s="18">
        <v>9.5613425925925921E-2</v>
      </c>
      <c r="D210" s="3">
        <v>8859.8294399999995</v>
      </c>
      <c r="E210" s="3">
        <v>893.97770000000003</v>
      </c>
      <c r="F210" s="3">
        <v>6.4930000000000003</v>
      </c>
      <c r="G210" s="3">
        <v>816.76</v>
      </c>
      <c r="H210" s="3">
        <v>593.30999999999995</v>
      </c>
      <c r="I210" s="3">
        <v>168.21</v>
      </c>
      <c r="J210" s="3">
        <v>49.27</v>
      </c>
      <c r="K210" s="3">
        <v>5.97</v>
      </c>
      <c r="L210" s="1">
        <v>24</v>
      </c>
      <c r="M210" s="1">
        <v>11</v>
      </c>
      <c r="N210" s="1">
        <v>54</v>
      </c>
      <c r="O210" s="3">
        <v>25.0002</v>
      </c>
      <c r="P210" s="1">
        <v>3</v>
      </c>
      <c r="Q210" s="1">
        <v>175</v>
      </c>
      <c r="R210" s="3">
        <v>126.17294</v>
      </c>
      <c r="S210" s="22"/>
      <c r="T210" s="11" t="str">
        <f t="shared" si="14"/>
        <v>月曜日</v>
      </c>
      <c r="U210" s="24"/>
      <c r="V210" s="25" t="str">
        <f>IF(T210=曜日!A$1,ROW(),"")</f>
        <v/>
      </c>
      <c r="W210" s="25" t="str">
        <f t="shared" si="15"/>
        <v/>
      </c>
      <c r="X210" s="25" t="str">
        <f>IF(T210=曜日!V$1,ROW(),"")</f>
        <v/>
      </c>
      <c r="Y210" s="25" t="str">
        <f t="shared" si="17"/>
        <v/>
      </c>
      <c r="Z210" t="str">
        <f>IF(MONTH(pipot!B210)=month!A$1,ROW(),"")</f>
        <v/>
      </c>
      <c r="AA210" t="str">
        <f>IF(A210=player!A$1,ROW(),"")</f>
        <v/>
      </c>
      <c r="AB210" t="str">
        <f>IF(A210=player!BI$1,ROW(),"")</f>
        <v/>
      </c>
      <c r="AC210" t="str">
        <f t="shared" si="16"/>
        <v/>
      </c>
    </row>
    <row r="211" spans="1:29">
      <c r="A211" s="1" t="s">
        <v>32</v>
      </c>
      <c r="B211" s="17">
        <v>44081</v>
      </c>
      <c r="C211" s="18">
        <v>9.5613425925925921E-2</v>
      </c>
      <c r="D211" s="3">
        <v>8826.8629500000006</v>
      </c>
      <c r="E211" s="3">
        <v>911.11704999999995</v>
      </c>
      <c r="F211" s="3">
        <v>6.6174799999999996</v>
      </c>
      <c r="G211" s="3">
        <v>805.22</v>
      </c>
      <c r="H211" s="3">
        <v>562.46</v>
      </c>
      <c r="I211" s="3">
        <v>233.52</v>
      </c>
      <c r="J211" s="3">
        <v>9.24</v>
      </c>
      <c r="K211" s="3">
        <v>0</v>
      </c>
      <c r="L211" s="1">
        <v>15</v>
      </c>
      <c r="M211" s="1">
        <v>22</v>
      </c>
      <c r="N211" s="1">
        <v>38</v>
      </c>
      <c r="O211" s="3">
        <v>21.7818</v>
      </c>
      <c r="P211" s="1">
        <v>0</v>
      </c>
      <c r="Q211" s="1">
        <v>220</v>
      </c>
      <c r="R211" s="3">
        <v>166.21540999999999</v>
      </c>
      <c r="S211" s="22"/>
      <c r="T211" s="11" t="str">
        <f t="shared" si="14"/>
        <v>月曜日</v>
      </c>
      <c r="U211" s="24"/>
      <c r="V211" s="25" t="str">
        <f>IF(T211=曜日!A$1,ROW(),"")</f>
        <v/>
      </c>
      <c r="W211" s="25" t="str">
        <f t="shared" si="15"/>
        <v/>
      </c>
      <c r="X211" s="25" t="str">
        <f>IF(T211=曜日!V$1,ROW(),"")</f>
        <v/>
      </c>
      <c r="Y211" s="25" t="str">
        <f t="shared" si="17"/>
        <v/>
      </c>
      <c r="Z211" t="str">
        <f>IF(MONTH(pipot!B211)=month!A$1,ROW(),"")</f>
        <v/>
      </c>
      <c r="AA211" t="str">
        <f>IF(A211=player!A$1,ROW(),"")</f>
        <v/>
      </c>
      <c r="AB211" t="str">
        <f>IF(A211=player!BI$1,ROW(),"")</f>
        <v/>
      </c>
      <c r="AC211" t="str">
        <f t="shared" si="16"/>
        <v/>
      </c>
    </row>
    <row r="212" spans="1:29">
      <c r="A212" s="1" t="s">
        <v>61</v>
      </c>
      <c r="B212" s="17">
        <v>44147</v>
      </c>
      <c r="C212" s="18">
        <v>8.7199074074074068E-2</v>
      </c>
      <c r="D212" s="3">
        <v>8383.7459699999999</v>
      </c>
      <c r="E212" s="3">
        <v>967.05471</v>
      </c>
      <c r="F212" s="3">
        <v>7.7015200000000004</v>
      </c>
      <c r="G212" s="3">
        <v>1209.91002</v>
      </c>
      <c r="H212" s="3">
        <v>607.85001</v>
      </c>
      <c r="I212" s="3">
        <v>394.43000999999998</v>
      </c>
      <c r="J212" s="3">
        <v>202.46</v>
      </c>
      <c r="K212" s="3">
        <v>5.17</v>
      </c>
      <c r="L212" s="1">
        <v>27</v>
      </c>
      <c r="M212" s="1">
        <v>17</v>
      </c>
      <c r="N212" s="1">
        <v>36</v>
      </c>
      <c r="O212" s="3">
        <v>24.7014</v>
      </c>
      <c r="P212" s="1">
        <v>14</v>
      </c>
      <c r="Q212" s="1">
        <v>186</v>
      </c>
      <c r="R212" s="3">
        <v>122.65349999999999</v>
      </c>
      <c r="S212" s="22"/>
      <c r="T212" s="11" t="str">
        <f t="shared" si="14"/>
        <v>木曜日</v>
      </c>
      <c r="U212" s="24"/>
      <c r="V212" s="25" t="str">
        <f>IF(T212=曜日!A$1,ROW(),"")</f>
        <v/>
      </c>
      <c r="W212" s="25" t="str">
        <f t="shared" si="15"/>
        <v/>
      </c>
      <c r="X212" s="25" t="str">
        <f>IF(T212=曜日!V$1,ROW(),"")</f>
        <v/>
      </c>
      <c r="Y212" s="25" t="str">
        <f t="shared" si="17"/>
        <v/>
      </c>
      <c r="Z212">
        <f>IF(MONTH(pipot!B212)=month!A$1,ROW(),"")</f>
        <v>212</v>
      </c>
      <c r="AA212" t="str">
        <f>IF(A212=player!A$1,ROW(),"")</f>
        <v/>
      </c>
      <c r="AB212" t="str">
        <f>IF(A212=player!BI$1,ROW(),"")</f>
        <v/>
      </c>
      <c r="AC212" t="str">
        <f t="shared" si="16"/>
        <v/>
      </c>
    </row>
    <row r="213" spans="1:29">
      <c r="A213" s="1" t="s">
        <v>18</v>
      </c>
      <c r="B213" s="17">
        <v>44081</v>
      </c>
      <c r="C213" s="18">
        <v>9.2418981481481477E-2</v>
      </c>
      <c r="D213" s="3">
        <v>8027.1024200000002</v>
      </c>
      <c r="E213" s="3">
        <v>1022.35654</v>
      </c>
      <c r="F213" s="3">
        <v>7.68208</v>
      </c>
      <c r="G213" s="3">
        <v>789.90998000000002</v>
      </c>
      <c r="H213" s="3">
        <v>538.76999000000001</v>
      </c>
      <c r="I213" s="3">
        <v>240.01999000000001</v>
      </c>
      <c r="J213" s="3">
        <v>11.12</v>
      </c>
      <c r="K213" s="3">
        <v>0</v>
      </c>
      <c r="L213" s="1">
        <v>28</v>
      </c>
      <c r="M213" s="1">
        <v>12</v>
      </c>
      <c r="N213" s="1">
        <v>37</v>
      </c>
      <c r="O213" s="3">
        <v>21.771000000000001</v>
      </c>
      <c r="P213" s="1">
        <v>1</v>
      </c>
      <c r="Q213" s="1">
        <v>225</v>
      </c>
      <c r="R213" s="3">
        <v>179.33789999999999</v>
      </c>
      <c r="S213" s="22"/>
      <c r="T213" s="11" t="str">
        <f t="shared" si="14"/>
        <v>月曜日</v>
      </c>
      <c r="U213" s="24"/>
      <c r="V213" s="25" t="str">
        <f>IF(T213=曜日!A$1,ROW(),"")</f>
        <v/>
      </c>
      <c r="W213" s="25" t="str">
        <f t="shared" si="15"/>
        <v/>
      </c>
      <c r="X213" s="25" t="str">
        <f>IF(T213=曜日!V$1,ROW(),"")</f>
        <v/>
      </c>
      <c r="Y213" s="25" t="str">
        <f t="shared" si="17"/>
        <v/>
      </c>
      <c r="Z213" t="str">
        <f>IF(MONTH(pipot!B213)=month!A$1,ROW(),"")</f>
        <v/>
      </c>
      <c r="AA213" t="str">
        <f>IF(A213=player!A$1,ROW(),"")</f>
        <v/>
      </c>
      <c r="AB213" t="str">
        <f>IF(A213=player!BI$1,ROW(),"")</f>
        <v/>
      </c>
      <c r="AC213" t="str">
        <f t="shared" si="16"/>
        <v/>
      </c>
    </row>
    <row r="214" spans="1:29">
      <c r="A214" s="1" t="s">
        <v>34</v>
      </c>
      <c r="B214" s="17">
        <v>44081</v>
      </c>
      <c r="C214" s="18">
        <v>9.5613425925925921E-2</v>
      </c>
      <c r="D214" s="3">
        <v>7934.2221799999998</v>
      </c>
      <c r="E214" s="3">
        <v>882.72260000000006</v>
      </c>
      <c r="F214" s="3">
        <v>6.4112499999999999</v>
      </c>
      <c r="G214" s="3">
        <v>593.26</v>
      </c>
      <c r="H214" s="3">
        <v>366.04</v>
      </c>
      <c r="I214" s="3">
        <v>180.11</v>
      </c>
      <c r="J214" s="3">
        <v>47.11</v>
      </c>
      <c r="K214" s="3">
        <v>0</v>
      </c>
      <c r="L214" s="1">
        <v>15</v>
      </c>
      <c r="M214" s="1">
        <v>15</v>
      </c>
      <c r="N214" s="1">
        <v>45</v>
      </c>
      <c r="O214" s="3">
        <v>23.463000000000001</v>
      </c>
      <c r="P214" s="1">
        <v>4</v>
      </c>
      <c r="Q214" s="1">
        <v>184</v>
      </c>
      <c r="R214" s="3">
        <v>130.46963</v>
      </c>
      <c r="S214" s="22"/>
      <c r="T214" s="11" t="str">
        <f t="shared" si="14"/>
        <v>月曜日</v>
      </c>
      <c r="U214" s="24"/>
      <c r="V214" s="25" t="str">
        <f>IF(T214=曜日!A$1,ROW(),"")</f>
        <v/>
      </c>
      <c r="W214" s="25" t="str">
        <f t="shared" si="15"/>
        <v/>
      </c>
      <c r="X214" s="25" t="str">
        <f>IF(T214=曜日!V$1,ROW(),"")</f>
        <v/>
      </c>
      <c r="Y214" s="25" t="str">
        <f t="shared" si="17"/>
        <v/>
      </c>
      <c r="Z214" t="str">
        <f>IF(MONTH(pipot!B214)=month!A$1,ROW(),"")</f>
        <v/>
      </c>
      <c r="AA214" t="str">
        <f>IF(A214=player!A$1,ROW(),"")</f>
        <v/>
      </c>
      <c r="AB214" t="str">
        <f>IF(A214=player!BI$1,ROW(),"")</f>
        <v/>
      </c>
      <c r="AC214" t="str">
        <f t="shared" si="16"/>
        <v/>
      </c>
    </row>
    <row r="215" spans="1:29">
      <c r="A215" s="1" t="s">
        <v>27</v>
      </c>
      <c r="B215" s="17">
        <v>44081</v>
      </c>
      <c r="C215" s="18">
        <v>7.6979166666666668E-2</v>
      </c>
      <c r="D215" s="3">
        <v>6724.3613599999999</v>
      </c>
      <c r="E215" s="3">
        <v>848.54984000000002</v>
      </c>
      <c r="F215" s="3">
        <v>7.6549399999999999</v>
      </c>
      <c r="G215" s="3">
        <v>377.58</v>
      </c>
      <c r="H215" s="3">
        <v>295.27</v>
      </c>
      <c r="I215" s="3">
        <v>79.44</v>
      </c>
      <c r="J215" s="3">
        <v>2.87</v>
      </c>
      <c r="K215" s="3">
        <v>0</v>
      </c>
      <c r="L215" s="1">
        <v>21</v>
      </c>
      <c r="M215" s="1">
        <v>12</v>
      </c>
      <c r="N215" s="1">
        <v>37</v>
      </c>
      <c r="O215" s="3">
        <v>21.058199999999999</v>
      </c>
      <c r="P215" s="1">
        <v>0</v>
      </c>
      <c r="Q215" s="1">
        <v>178</v>
      </c>
      <c r="R215" s="3">
        <v>123.96012</v>
      </c>
      <c r="S215" s="22"/>
      <c r="T215" s="11" t="str">
        <f t="shared" si="14"/>
        <v>月曜日</v>
      </c>
      <c r="U215" s="24"/>
      <c r="V215" s="25" t="str">
        <f>IF(T215=曜日!A$1,ROW(),"")</f>
        <v/>
      </c>
      <c r="W215" s="25" t="str">
        <f t="shared" si="15"/>
        <v/>
      </c>
      <c r="X215" s="25" t="str">
        <f>IF(T215=曜日!V$1,ROW(),"")</f>
        <v/>
      </c>
      <c r="Y215" s="25" t="str">
        <f t="shared" si="17"/>
        <v/>
      </c>
      <c r="Z215" t="str">
        <f>IF(MONTH(pipot!B215)=month!A$1,ROW(),"")</f>
        <v/>
      </c>
      <c r="AA215" t="str">
        <f>IF(A215=player!A$1,ROW(),"")</f>
        <v/>
      </c>
      <c r="AB215" t="str">
        <f>IF(A215=player!BI$1,ROW(),"")</f>
        <v/>
      </c>
      <c r="AC215" t="str">
        <f t="shared" si="16"/>
        <v/>
      </c>
    </row>
    <row r="216" spans="1:29">
      <c r="A216" s="1" t="s">
        <v>62</v>
      </c>
      <c r="B216" s="17">
        <v>44081</v>
      </c>
      <c r="C216" s="18">
        <v>8.7199074074074068E-2</v>
      </c>
      <c r="D216" s="3">
        <v>5209.9516899999999</v>
      </c>
      <c r="E216" s="3">
        <v>555.23032999999998</v>
      </c>
      <c r="F216" s="3">
        <v>4.4218000000000002</v>
      </c>
      <c r="G216" s="3">
        <v>84.83</v>
      </c>
      <c r="H216" s="3">
        <v>59.75</v>
      </c>
      <c r="I216" s="3">
        <v>19.29</v>
      </c>
      <c r="J216" s="3">
        <v>5.79</v>
      </c>
      <c r="K216" s="3">
        <v>0</v>
      </c>
      <c r="L216" s="1">
        <v>21</v>
      </c>
      <c r="M216" s="1">
        <v>16</v>
      </c>
      <c r="N216" s="1">
        <v>55</v>
      </c>
      <c r="O216" s="3">
        <v>21.598199999999999</v>
      </c>
      <c r="P216" s="1">
        <v>0</v>
      </c>
      <c r="Q216" s="1">
        <v>168</v>
      </c>
      <c r="R216" s="3">
        <v>123.73066</v>
      </c>
      <c r="S216" s="22"/>
      <c r="T216" s="11" t="str">
        <f t="shared" si="14"/>
        <v>月曜日</v>
      </c>
      <c r="U216" s="24"/>
      <c r="V216" s="25" t="str">
        <f>IF(T216=曜日!A$1,ROW(),"")</f>
        <v/>
      </c>
      <c r="W216" s="25" t="str">
        <f t="shared" si="15"/>
        <v/>
      </c>
      <c r="X216" s="25" t="str">
        <f>IF(T216=曜日!V$1,ROW(),"")</f>
        <v/>
      </c>
      <c r="Y216" s="25" t="str">
        <f t="shared" si="17"/>
        <v/>
      </c>
      <c r="Z216" t="str">
        <f>IF(MONTH(pipot!B216)=month!A$1,ROW(),"")</f>
        <v/>
      </c>
      <c r="AA216" t="str">
        <f>IF(A216=player!A$1,ROW(),"")</f>
        <v/>
      </c>
      <c r="AB216" t="str">
        <f>IF(A216=player!BI$1,ROW(),"")</f>
        <v/>
      </c>
      <c r="AC216" t="str">
        <f t="shared" si="16"/>
        <v/>
      </c>
    </row>
    <row r="217" spans="1:29">
      <c r="A217" s="1" t="s">
        <v>23</v>
      </c>
      <c r="B217" s="17">
        <v>44081</v>
      </c>
      <c r="C217" s="18">
        <v>6.2083333333333331E-2</v>
      </c>
      <c r="D217" s="3">
        <v>4666.6576800000003</v>
      </c>
      <c r="E217" s="3">
        <v>537.37179000000003</v>
      </c>
      <c r="F217" s="3">
        <v>6.0108699999999997</v>
      </c>
      <c r="G217" s="3">
        <v>277.95</v>
      </c>
      <c r="H217" s="3">
        <v>206.87</v>
      </c>
      <c r="I217" s="3">
        <v>40.090000000000003</v>
      </c>
      <c r="J217" s="3">
        <v>30.99</v>
      </c>
      <c r="K217" s="3">
        <v>0</v>
      </c>
      <c r="L217" s="1">
        <v>13</v>
      </c>
      <c r="M217" s="1">
        <v>16</v>
      </c>
      <c r="N217" s="1">
        <v>21</v>
      </c>
      <c r="O217" s="3">
        <v>23.380199999999999</v>
      </c>
      <c r="P217" s="1">
        <v>1</v>
      </c>
      <c r="Q217" s="1">
        <v>202</v>
      </c>
      <c r="R217" s="3">
        <v>125.98924</v>
      </c>
      <c r="S217" s="22"/>
      <c r="T217" s="11" t="str">
        <f t="shared" si="14"/>
        <v>月曜日</v>
      </c>
      <c r="U217" s="24"/>
      <c r="V217" s="25" t="str">
        <f>IF(T217=曜日!A$1,ROW(),"")</f>
        <v/>
      </c>
      <c r="W217" s="25" t="str">
        <f t="shared" si="15"/>
        <v/>
      </c>
      <c r="X217" s="25" t="str">
        <f>IF(T217=曜日!V$1,ROW(),"")</f>
        <v/>
      </c>
      <c r="Y217" s="25" t="str">
        <f t="shared" si="17"/>
        <v/>
      </c>
      <c r="Z217" t="str">
        <f>IF(MONTH(pipot!B217)=month!A$1,ROW(),"")</f>
        <v/>
      </c>
      <c r="AA217" t="str">
        <f>IF(A217=player!A$1,ROW(),"")</f>
        <v/>
      </c>
      <c r="AB217" t="str">
        <f>IF(A217=player!BI$1,ROW(),"")</f>
        <v/>
      </c>
      <c r="AC217" t="str">
        <f t="shared" si="16"/>
        <v/>
      </c>
    </row>
    <row r="218" spans="1:29">
      <c r="A218" s="1" t="s">
        <v>15</v>
      </c>
      <c r="B218" s="17">
        <v>44081</v>
      </c>
      <c r="C218" s="18">
        <v>6.7303240740740733E-2</v>
      </c>
      <c r="D218" s="3">
        <v>4654.8276699999997</v>
      </c>
      <c r="E218" s="3">
        <v>588.18897000000004</v>
      </c>
      <c r="F218" s="3">
        <v>6.0690200000000001</v>
      </c>
      <c r="G218" s="3">
        <v>408.12</v>
      </c>
      <c r="H218" s="3">
        <v>273.76</v>
      </c>
      <c r="I218" s="3">
        <v>103.68</v>
      </c>
      <c r="J218" s="3">
        <v>30.68</v>
      </c>
      <c r="K218" s="3">
        <v>0</v>
      </c>
      <c r="L218" s="1">
        <v>5</v>
      </c>
      <c r="M218" s="1">
        <v>8</v>
      </c>
      <c r="N218" s="1">
        <v>23</v>
      </c>
      <c r="O218" s="3">
        <v>23.092199999999998</v>
      </c>
      <c r="P218" s="1">
        <v>2</v>
      </c>
      <c r="Q218" s="1">
        <v>215</v>
      </c>
      <c r="R218" s="3">
        <v>128.13181</v>
      </c>
      <c r="S218" s="22"/>
      <c r="T218" s="11" t="str">
        <f t="shared" si="14"/>
        <v>月曜日</v>
      </c>
      <c r="U218" s="24"/>
      <c r="V218" s="25" t="str">
        <f>IF(T218=曜日!A$1,ROW(),"")</f>
        <v/>
      </c>
      <c r="W218" s="25" t="str">
        <f t="shared" si="15"/>
        <v/>
      </c>
      <c r="X218" s="25" t="str">
        <f>IF(T218=曜日!V$1,ROW(),"")</f>
        <v/>
      </c>
      <c r="Y218" s="25" t="str">
        <f t="shared" si="17"/>
        <v/>
      </c>
      <c r="Z218" t="str">
        <f>IF(MONTH(pipot!B218)=month!A$1,ROW(),"")</f>
        <v/>
      </c>
      <c r="AA218" t="str">
        <f>IF(A218=player!A$1,ROW(),"")</f>
        <v/>
      </c>
      <c r="AB218" t="str">
        <f>IF(A218=player!BI$1,ROW(),"")</f>
        <v/>
      </c>
      <c r="AC218" t="str">
        <f t="shared" si="16"/>
        <v/>
      </c>
    </row>
    <row r="219" spans="1:29">
      <c r="A219" s="1" t="s">
        <v>59</v>
      </c>
      <c r="B219" s="17">
        <v>44081</v>
      </c>
      <c r="C219" s="18">
        <v>6.2083333333333331E-2</v>
      </c>
      <c r="D219" s="3">
        <v>4273.3983500000004</v>
      </c>
      <c r="E219" s="3">
        <v>561.16213000000005</v>
      </c>
      <c r="F219" s="3">
        <v>6.27698</v>
      </c>
      <c r="G219" s="3">
        <v>528.22001</v>
      </c>
      <c r="H219" s="3">
        <v>256.96001000000001</v>
      </c>
      <c r="I219" s="3">
        <v>186.45</v>
      </c>
      <c r="J219" s="3">
        <v>70.63</v>
      </c>
      <c r="K219" s="3">
        <v>14.18</v>
      </c>
      <c r="L219" s="1">
        <v>13</v>
      </c>
      <c r="M219" s="1">
        <v>9</v>
      </c>
      <c r="N219" s="1">
        <v>26</v>
      </c>
      <c r="O219" s="3">
        <v>25.3386</v>
      </c>
      <c r="P219" s="1">
        <v>6</v>
      </c>
      <c r="Q219" s="1">
        <v>201</v>
      </c>
      <c r="R219" s="3">
        <v>132.32543999999999</v>
      </c>
      <c r="S219" s="22"/>
      <c r="T219" s="11" t="str">
        <f t="shared" si="14"/>
        <v>月曜日</v>
      </c>
      <c r="U219" s="24"/>
      <c r="V219" s="25" t="str">
        <f>IF(T219=曜日!A$1,ROW(),"")</f>
        <v/>
      </c>
      <c r="W219" s="25" t="str">
        <f t="shared" si="15"/>
        <v/>
      </c>
      <c r="X219" s="25" t="str">
        <f>IF(T219=曜日!V$1,ROW(),"")</f>
        <v/>
      </c>
      <c r="Y219" s="25" t="str">
        <f t="shared" si="17"/>
        <v/>
      </c>
      <c r="Z219" t="str">
        <f>IF(MONTH(pipot!B219)=month!A$1,ROW(),"")</f>
        <v/>
      </c>
      <c r="AA219" t="str">
        <f>IF(A219=player!A$1,ROW(),"")</f>
        <v/>
      </c>
      <c r="AB219" t="str">
        <f>IF(A219=player!BI$1,ROW(),"")</f>
        <v/>
      </c>
      <c r="AC219" t="str">
        <f t="shared" si="16"/>
        <v/>
      </c>
    </row>
    <row r="220" spans="1:29">
      <c r="A220" s="1" t="s">
        <v>39</v>
      </c>
      <c r="B220" s="17">
        <v>44081</v>
      </c>
      <c r="C220" s="18">
        <v>9.2418981481481477E-2</v>
      </c>
      <c r="D220" s="3">
        <v>4111.8384999999998</v>
      </c>
      <c r="E220" s="3">
        <v>395.23898000000003</v>
      </c>
      <c r="F220" s="3">
        <v>2.9698600000000002</v>
      </c>
      <c r="G220" s="3">
        <v>156.97999999999999</v>
      </c>
      <c r="H220" s="3">
        <v>75</v>
      </c>
      <c r="I220" s="3">
        <v>69.41</v>
      </c>
      <c r="J220" s="3">
        <v>12.57</v>
      </c>
      <c r="K220" s="3">
        <v>0</v>
      </c>
      <c r="L220" s="1">
        <v>11</v>
      </c>
      <c r="M220" s="1">
        <v>12</v>
      </c>
      <c r="N220" s="1">
        <v>31</v>
      </c>
      <c r="O220" s="3">
        <v>23.588999999999999</v>
      </c>
      <c r="P220" s="1">
        <v>1</v>
      </c>
      <c r="Q220" s="1">
        <v>197</v>
      </c>
      <c r="R220" s="3">
        <v>117.58969</v>
      </c>
      <c r="S220" s="22"/>
      <c r="T220" s="11" t="str">
        <f t="shared" si="14"/>
        <v>月曜日</v>
      </c>
      <c r="U220" s="24"/>
      <c r="V220" s="25" t="str">
        <f>IF(T220=曜日!A$1,ROW(),"")</f>
        <v/>
      </c>
      <c r="W220" s="25" t="str">
        <f t="shared" si="15"/>
        <v/>
      </c>
      <c r="X220" s="25" t="str">
        <f>IF(T220=曜日!V$1,ROW(),"")</f>
        <v/>
      </c>
      <c r="Y220" s="25" t="str">
        <f t="shared" si="17"/>
        <v/>
      </c>
      <c r="Z220" t="str">
        <f>IF(MONTH(pipot!B220)=month!A$1,ROW(),"")</f>
        <v/>
      </c>
      <c r="AA220" t="str">
        <f>IF(A220=player!A$1,ROW(),"")</f>
        <v/>
      </c>
      <c r="AB220" t="str">
        <f>IF(A220=player!BI$1,ROW(),"")</f>
        <v/>
      </c>
      <c r="AC220" t="str">
        <f t="shared" si="16"/>
        <v/>
      </c>
    </row>
    <row r="221" spans="1:29">
      <c r="A221" s="1" t="s">
        <v>54</v>
      </c>
      <c r="B221" s="17">
        <v>44081</v>
      </c>
      <c r="C221" s="18">
        <v>7.0497685185185191E-2</v>
      </c>
      <c r="D221" s="3">
        <v>3908.1229899999998</v>
      </c>
      <c r="E221" s="3">
        <v>437.49648000000002</v>
      </c>
      <c r="F221" s="3">
        <v>4.3095999999999997</v>
      </c>
      <c r="G221" s="3">
        <v>66</v>
      </c>
      <c r="H221" s="3">
        <v>21.15</v>
      </c>
      <c r="I221" s="3">
        <v>25.27</v>
      </c>
      <c r="J221" s="3">
        <v>19.579999999999998</v>
      </c>
      <c r="K221" s="3">
        <v>0</v>
      </c>
      <c r="L221" s="1">
        <v>23</v>
      </c>
      <c r="M221" s="1">
        <v>14</v>
      </c>
      <c r="N221" s="1">
        <v>38</v>
      </c>
      <c r="O221" s="3">
        <v>23.819400000000002</v>
      </c>
      <c r="P221" s="1">
        <v>1</v>
      </c>
      <c r="Q221" s="1">
        <v>216</v>
      </c>
      <c r="R221" s="3">
        <v>138.83317</v>
      </c>
      <c r="S221" s="22"/>
      <c r="T221" s="11" t="str">
        <f t="shared" si="14"/>
        <v>月曜日</v>
      </c>
      <c r="U221" s="24"/>
      <c r="V221" s="25" t="str">
        <f>IF(T221=曜日!A$1,ROW(),"")</f>
        <v/>
      </c>
      <c r="W221" s="25" t="str">
        <f t="shared" si="15"/>
        <v/>
      </c>
      <c r="X221" s="25" t="str">
        <f>IF(T221=曜日!V$1,ROW(),"")</f>
        <v/>
      </c>
      <c r="Y221" s="25" t="str">
        <f t="shared" si="17"/>
        <v/>
      </c>
      <c r="Z221" t="str">
        <f>IF(MONTH(pipot!B221)=month!A$1,ROW(),"")</f>
        <v/>
      </c>
      <c r="AA221" t="str">
        <f>IF(A221=player!A$1,ROW(),"")</f>
        <v/>
      </c>
      <c r="AB221" t="str">
        <f>IF(A221=player!BI$1,ROW(),"")</f>
        <v/>
      </c>
      <c r="AC221" t="str">
        <f t="shared" si="16"/>
        <v/>
      </c>
    </row>
    <row r="222" spans="1:29">
      <c r="A222" s="1" t="s">
        <v>60</v>
      </c>
      <c r="B222" s="17">
        <v>44081</v>
      </c>
      <c r="C222" s="18">
        <v>5.2407407407407403E-2</v>
      </c>
      <c r="D222" s="3">
        <v>3324.1833200000001</v>
      </c>
      <c r="E222" s="3">
        <v>408.62857000000002</v>
      </c>
      <c r="F222" s="3">
        <v>5.4146900000000002</v>
      </c>
      <c r="G222" s="3">
        <v>140.9</v>
      </c>
      <c r="H222" s="3">
        <v>87.8</v>
      </c>
      <c r="I222" s="3">
        <v>39.71</v>
      </c>
      <c r="J222" s="3">
        <v>13.39</v>
      </c>
      <c r="K222" s="3">
        <v>0</v>
      </c>
      <c r="L222" s="1">
        <v>9</v>
      </c>
      <c r="M222" s="1">
        <v>3</v>
      </c>
      <c r="N222" s="1">
        <v>18</v>
      </c>
      <c r="O222" s="3">
        <v>21.868200000000002</v>
      </c>
      <c r="P222" s="1">
        <v>1</v>
      </c>
      <c r="Q222" s="1">
        <v>178</v>
      </c>
      <c r="R222" s="3">
        <v>126.27655</v>
      </c>
      <c r="S222" s="22"/>
      <c r="T222" s="11" t="str">
        <f t="shared" si="14"/>
        <v>月曜日</v>
      </c>
      <c r="U222" s="24"/>
      <c r="V222" s="25" t="str">
        <f>IF(T222=曜日!A$1,ROW(),"")</f>
        <v/>
      </c>
      <c r="W222" s="25" t="str">
        <f t="shared" si="15"/>
        <v/>
      </c>
      <c r="X222" s="25" t="str">
        <f>IF(T222=曜日!V$1,ROW(),"")</f>
        <v/>
      </c>
      <c r="Y222" s="25" t="str">
        <f t="shared" si="17"/>
        <v/>
      </c>
      <c r="Z222" t="str">
        <f>IF(MONTH(pipot!B222)=month!A$1,ROW(),"")</f>
        <v/>
      </c>
      <c r="AA222" t="str">
        <f>IF(A222=player!A$1,ROW(),"")</f>
        <v/>
      </c>
      <c r="AB222" t="str">
        <f>IF(A222=player!BI$1,ROW(),"")</f>
        <v/>
      </c>
      <c r="AC222" t="str">
        <f t="shared" si="16"/>
        <v/>
      </c>
    </row>
    <row r="223" spans="1:29">
      <c r="A223" s="1" t="s">
        <v>17</v>
      </c>
      <c r="B223" s="17">
        <v>44081</v>
      </c>
      <c r="C223" s="18">
        <v>5.2407407407407403E-2</v>
      </c>
      <c r="D223" s="3">
        <v>3264.5597400000001</v>
      </c>
      <c r="E223" s="3">
        <v>405.84782000000001</v>
      </c>
      <c r="F223" s="3">
        <v>5.37784</v>
      </c>
      <c r="G223" s="3">
        <v>189.04</v>
      </c>
      <c r="H223" s="3">
        <v>121.97</v>
      </c>
      <c r="I223" s="3">
        <v>62.45</v>
      </c>
      <c r="J223" s="3">
        <v>4.62</v>
      </c>
      <c r="K223" s="3">
        <v>0</v>
      </c>
      <c r="L223" s="1">
        <v>11</v>
      </c>
      <c r="M223" s="1">
        <v>3</v>
      </c>
      <c r="N223" s="1">
        <v>29</v>
      </c>
      <c r="O223" s="3">
        <v>21.637799999999999</v>
      </c>
      <c r="P223" s="1">
        <v>0</v>
      </c>
      <c r="Q223" s="1">
        <v>208</v>
      </c>
      <c r="R223" s="3">
        <v>96.543400000000005</v>
      </c>
      <c r="S223" s="22"/>
      <c r="T223" s="11" t="str">
        <f t="shared" si="14"/>
        <v>月曜日</v>
      </c>
      <c r="U223" s="24"/>
      <c r="V223" s="25" t="str">
        <f>IF(T223=曜日!A$1,ROW(),"")</f>
        <v/>
      </c>
      <c r="W223" s="25" t="str">
        <f t="shared" si="15"/>
        <v/>
      </c>
      <c r="X223" s="25" t="str">
        <f>IF(T223=曜日!V$1,ROW(),"")</f>
        <v/>
      </c>
      <c r="Y223" s="25" t="str">
        <f t="shared" si="17"/>
        <v/>
      </c>
      <c r="Z223" t="str">
        <f>IF(MONTH(pipot!B223)=month!A$1,ROW(),"")</f>
        <v/>
      </c>
      <c r="AA223" t="str">
        <f>IF(A223=player!A$1,ROW(),"")</f>
        <v/>
      </c>
      <c r="AB223" t="str">
        <f>IF(A223=player!BI$1,ROW(),"")</f>
        <v/>
      </c>
      <c r="AC223" t="str">
        <f t="shared" si="16"/>
        <v/>
      </c>
    </row>
    <row r="224" spans="1:29">
      <c r="A224" s="1" t="s">
        <v>35</v>
      </c>
      <c r="B224" s="17">
        <v>44081</v>
      </c>
      <c r="C224" s="18">
        <v>5.2407407407407403E-2</v>
      </c>
      <c r="D224" s="3">
        <v>2922.77783</v>
      </c>
      <c r="E224" s="3">
        <v>329.49982</v>
      </c>
      <c r="F224" s="3">
        <v>4.3661599999999998</v>
      </c>
      <c r="G224" s="3">
        <v>90.39</v>
      </c>
      <c r="H224" s="3">
        <v>77.36</v>
      </c>
      <c r="I224" s="3">
        <v>13.03</v>
      </c>
      <c r="J224" s="3">
        <v>0</v>
      </c>
      <c r="K224" s="3">
        <v>0</v>
      </c>
      <c r="L224" s="1">
        <v>8</v>
      </c>
      <c r="M224" s="1">
        <v>1</v>
      </c>
      <c r="N224" s="1">
        <v>8</v>
      </c>
      <c r="O224" s="3">
        <v>18.689399999999999</v>
      </c>
      <c r="P224" s="1">
        <v>0</v>
      </c>
      <c r="Q224" s="1">
        <v>195</v>
      </c>
      <c r="R224" s="3">
        <v>116.97371</v>
      </c>
      <c r="S224" s="22"/>
      <c r="T224" s="11" t="str">
        <f t="shared" si="14"/>
        <v>月曜日</v>
      </c>
      <c r="U224" s="24"/>
      <c r="V224" s="25" t="str">
        <f>IF(T224=曜日!A$1,ROW(),"")</f>
        <v/>
      </c>
      <c r="W224" s="25" t="str">
        <f t="shared" si="15"/>
        <v/>
      </c>
      <c r="X224" s="25" t="str">
        <f>IF(T224=曜日!V$1,ROW(),"")</f>
        <v/>
      </c>
      <c r="Y224" s="25" t="str">
        <f t="shared" si="17"/>
        <v/>
      </c>
      <c r="Z224" t="str">
        <f>IF(MONTH(pipot!B224)=month!A$1,ROW(),"")</f>
        <v/>
      </c>
      <c r="AA224" t="str">
        <f>IF(A224=player!A$1,ROW(),"")</f>
        <v/>
      </c>
      <c r="AB224" t="str">
        <f>IF(A224=player!BI$1,ROW(),"")</f>
        <v/>
      </c>
      <c r="AC224" t="str">
        <f t="shared" si="16"/>
        <v/>
      </c>
    </row>
    <row r="225" spans="1:29">
      <c r="A225" s="1" t="s">
        <v>45</v>
      </c>
      <c r="B225" s="17">
        <v>44081</v>
      </c>
      <c r="C225" s="18">
        <v>5.2407407407407403E-2</v>
      </c>
      <c r="D225" s="3">
        <v>2307.6219900000001</v>
      </c>
      <c r="E225" s="3">
        <v>302.29286999999999</v>
      </c>
      <c r="F225" s="3">
        <v>4.0056500000000002</v>
      </c>
      <c r="G225" s="3">
        <v>133.91</v>
      </c>
      <c r="H225" s="3">
        <v>57.17</v>
      </c>
      <c r="I225" s="3">
        <v>53.78</v>
      </c>
      <c r="J225" s="3">
        <v>22.96</v>
      </c>
      <c r="K225" s="3">
        <v>0</v>
      </c>
      <c r="L225" s="1">
        <v>11</v>
      </c>
      <c r="M225" s="1">
        <v>6</v>
      </c>
      <c r="N225" s="1">
        <v>3</v>
      </c>
      <c r="O225" s="3">
        <v>22.512599999999999</v>
      </c>
      <c r="P225" s="1">
        <v>3</v>
      </c>
      <c r="Q225" s="1">
        <v>184</v>
      </c>
      <c r="R225" s="3">
        <v>93.294330000000002</v>
      </c>
      <c r="S225" s="22"/>
      <c r="T225" s="11" t="str">
        <f t="shared" si="14"/>
        <v>月曜日</v>
      </c>
      <c r="U225" s="24"/>
      <c r="V225" s="25" t="str">
        <f>IF(T225=曜日!A$1,ROW(),"")</f>
        <v/>
      </c>
      <c r="W225" s="25" t="str">
        <f t="shared" si="15"/>
        <v/>
      </c>
      <c r="X225" s="25" t="str">
        <f>IF(T225=曜日!V$1,ROW(),"")</f>
        <v/>
      </c>
      <c r="Y225" s="25" t="str">
        <f t="shared" si="17"/>
        <v/>
      </c>
      <c r="Z225" t="str">
        <f>IF(MONTH(pipot!B225)=month!A$1,ROW(),"")</f>
        <v/>
      </c>
      <c r="AA225" t="str">
        <f>IF(A225=player!A$1,ROW(),"")</f>
        <v/>
      </c>
      <c r="AB225" t="str">
        <f>IF(A225=player!BI$1,ROW(),"")</f>
        <v/>
      </c>
      <c r="AC225" t="str">
        <f t="shared" si="16"/>
        <v/>
      </c>
    </row>
    <row r="226" spans="1:29">
      <c r="A226" s="1" t="s">
        <v>40</v>
      </c>
      <c r="B226" s="17">
        <v>44081</v>
      </c>
      <c r="C226" s="18">
        <v>8.4710648148148146E-2</v>
      </c>
      <c r="D226" s="3">
        <v>7023</v>
      </c>
      <c r="E226" s="3">
        <v>808</v>
      </c>
      <c r="F226" s="3">
        <v>6.62</v>
      </c>
      <c r="G226" s="3">
        <v>590</v>
      </c>
      <c r="H226" s="3">
        <v>371</v>
      </c>
      <c r="I226" s="3">
        <v>167</v>
      </c>
      <c r="J226" s="3">
        <v>48</v>
      </c>
      <c r="K226" s="3">
        <v>5</v>
      </c>
      <c r="L226" s="1">
        <v>20</v>
      </c>
      <c r="M226" s="1">
        <v>15</v>
      </c>
      <c r="N226" s="1">
        <v>39</v>
      </c>
      <c r="O226" s="3">
        <v>23</v>
      </c>
      <c r="P226" s="1">
        <v>4</v>
      </c>
      <c r="Q226" s="1">
        <v>190</v>
      </c>
      <c r="R226" s="3">
        <v>129</v>
      </c>
      <c r="S226" s="22"/>
      <c r="T226" s="11" t="str">
        <f t="shared" si="14"/>
        <v>月曜日</v>
      </c>
      <c r="U226" s="24"/>
      <c r="V226" s="25" t="str">
        <f>IF(T226=曜日!A$1,ROW(),"")</f>
        <v/>
      </c>
      <c r="W226" s="25" t="str">
        <f t="shared" si="15"/>
        <v/>
      </c>
      <c r="X226" s="25" t="str">
        <f>IF(T226=曜日!V$1,ROW(),"")</f>
        <v/>
      </c>
      <c r="Y226" s="25" t="str">
        <f t="shared" si="17"/>
        <v/>
      </c>
      <c r="Z226" t="str">
        <f>IF(MONTH(pipot!B226)=month!A$1,ROW(),"")</f>
        <v/>
      </c>
      <c r="AA226" t="str">
        <f>IF(A226=player!A$1,ROW(),"")</f>
        <v/>
      </c>
      <c r="AB226">
        <f>IF(A226=player!BI$1,ROW(),"")</f>
        <v>226</v>
      </c>
      <c r="AC226">
        <f t="shared" si="16"/>
        <v>226</v>
      </c>
    </row>
    <row r="227" spans="1:29">
      <c r="A227" s="1" t="s">
        <v>64</v>
      </c>
      <c r="B227" s="17">
        <v>44082</v>
      </c>
      <c r="C227" s="18">
        <v>8.3587962962962961E-2</v>
      </c>
      <c r="D227" s="3">
        <v>5962.88501</v>
      </c>
      <c r="E227" s="3">
        <v>766.05532000000005</v>
      </c>
      <c r="F227" s="3">
        <v>6.36435</v>
      </c>
      <c r="G227" s="3">
        <v>433.18999000000002</v>
      </c>
      <c r="H227" s="3">
        <v>320.95999</v>
      </c>
      <c r="I227" s="3">
        <v>110.69</v>
      </c>
      <c r="J227" s="3">
        <v>1.54</v>
      </c>
      <c r="K227" s="3">
        <v>0</v>
      </c>
      <c r="L227" s="1">
        <v>22</v>
      </c>
      <c r="M227" s="1">
        <v>11</v>
      </c>
      <c r="N227" s="1">
        <v>46</v>
      </c>
      <c r="O227" s="3">
        <v>21.158999999999999</v>
      </c>
      <c r="P227" s="1">
        <v>0</v>
      </c>
      <c r="Q227" s="1">
        <v>172</v>
      </c>
      <c r="R227" s="3">
        <v>118.73278999999999</v>
      </c>
      <c r="S227" s="22"/>
      <c r="T227" s="11" t="str">
        <f t="shared" si="14"/>
        <v>火曜日</v>
      </c>
      <c r="U227" s="24"/>
      <c r="V227" s="25">
        <f>IF(T227=曜日!A$1,ROW(),"")</f>
        <v>227</v>
      </c>
      <c r="W227" s="25" t="str">
        <f t="shared" si="15"/>
        <v/>
      </c>
      <c r="X227" s="25" t="str">
        <f>IF(T227=曜日!V$1,ROW(),"")</f>
        <v/>
      </c>
      <c r="Y227" s="25" t="str">
        <f t="shared" si="17"/>
        <v/>
      </c>
      <c r="Z227" t="str">
        <f>IF(MONTH(pipot!B227)=month!A$1,ROW(),"")</f>
        <v/>
      </c>
      <c r="AA227" t="str">
        <f>IF(A227=player!A$1,ROW(),"")</f>
        <v/>
      </c>
      <c r="AB227" t="str">
        <f>IF(A227=player!BI$1,ROW(),"")</f>
        <v/>
      </c>
      <c r="AC227" t="str">
        <f t="shared" si="16"/>
        <v/>
      </c>
    </row>
    <row r="228" spans="1:29">
      <c r="A228" s="1" t="s">
        <v>36</v>
      </c>
      <c r="B228" s="17">
        <v>44082</v>
      </c>
      <c r="C228" s="18">
        <v>8.3587962962962961E-2</v>
      </c>
      <c r="D228" s="3">
        <v>5898.4636099999998</v>
      </c>
      <c r="E228" s="3">
        <v>756.72816</v>
      </c>
      <c r="F228" s="3">
        <v>6.2868599999999999</v>
      </c>
      <c r="G228" s="3">
        <v>236.3</v>
      </c>
      <c r="H228" s="3">
        <v>183.68</v>
      </c>
      <c r="I228" s="3">
        <v>46.99</v>
      </c>
      <c r="J228" s="3">
        <v>5.63</v>
      </c>
      <c r="K228" s="3">
        <v>0</v>
      </c>
      <c r="L228" s="1">
        <v>19</v>
      </c>
      <c r="M228" s="1">
        <v>15</v>
      </c>
      <c r="N228" s="1">
        <v>65</v>
      </c>
      <c r="O228" s="3">
        <v>21.976199999999999</v>
      </c>
      <c r="P228" s="1">
        <v>0</v>
      </c>
      <c r="Q228" s="1">
        <v>178</v>
      </c>
      <c r="R228" s="3">
        <v>125.91707</v>
      </c>
      <c r="S228" s="22"/>
      <c r="T228" s="11" t="str">
        <f t="shared" si="14"/>
        <v>火曜日</v>
      </c>
      <c r="U228" s="24"/>
      <c r="V228" s="25">
        <f>IF(T228=曜日!A$1,ROW(),"")</f>
        <v>228</v>
      </c>
      <c r="W228" s="25" t="str">
        <f t="shared" si="15"/>
        <v/>
      </c>
      <c r="X228" s="25" t="str">
        <f>IF(T228=曜日!V$1,ROW(),"")</f>
        <v/>
      </c>
      <c r="Y228" s="25" t="str">
        <f t="shared" si="17"/>
        <v/>
      </c>
      <c r="Z228" t="str">
        <f>IF(MONTH(pipot!B228)=month!A$1,ROW(),"")</f>
        <v/>
      </c>
      <c r="AA228">
        <f>IF(A228=player!A$1,ROW(),"")</f>
        <v>228</v>
      </c>
      <c r="AB228" t="str">
        <f>IF(A228=player!BI$1,ROW(),"")</f>
        <v/>
      </c>
      <c r="AC228" t="str">
        <f t="shared" si="16"/>
        <v/>
      </c>
    </row>
    <row r="229" spans="1:29">
      <c r="A229" s="1" t="s">
        <v>23</v>
      </c>
      <c r="B229" s="17">
        <v>44082</v>
      </c>
      <c r="C229" s="18">
        <v>8.4062499999999998E-2</v>
      </c>
      <c r="D229" s="3">
        <v>5894.6771500000004</v>
      </c>
      <c r="E229" s="3">
        <v>756.92764</v>
      </c>
      <c r="F229" s="3">
        <v>6.2530200000000002</v>
      </c>
      <c r="G229" s="3">
        <v>235.69</v>
      </c>
      <c r="H229" s="3">
        <v>186.57</v>
      </c>
      <c r="I229" s="3">
        <v>49.12</v>
      </c>
      <c r="J229" s="3">
        <v>0</v>
      </c>
      <c r="K229" s="3">
        <v>0</v>
      </c>
      <c r="L229" s="1">
        <v>14</v>
      </c>
      <c r="M229" s="1">
        <v>24</v>
      </c>
      <c r="N229" s="1">
        <v>49</v>
      </c>
      <c r="O229" s="3">
        <v>20.6478</v>
      </c>
      <c r="P229" s="1">
        <v>0</v>
      </c>
      <c r="Q229" s="1">
        <v>209</v>
      </c>
      <c r="R229" s="3">
        <v>131.24198999999999</v>
      </c>
      <c r="S229" s="22"/>
      <c r="T229" s="11" t="str">
        <f t="shared" si="14"/>
        <v>火曜日</v>
      </c>
      <c r="U229" s="24"/>
      <c r="V229" s="25">
        <f>IF(T229=曜日!A$1,ROW(),"")</f>
        <v>229</v>
      </c>
      <c r="W229" s="25" t="str">
        <f t="shared" si="15"/>
        <v/>
      </c>
      <c r="X229" s="25" t="str">
        <f>IF(T229=曜日!V$1,ROW(),"")</f>
        <v/>
      </c>
      <c r="Y229" s="25" t="str">
        <f t="shared" si="17"/>
        <v/>
      </c>
      <c r="Z229" t="str">
        <f>IF(MONTH(pipot!B229)=month!A$1,ROW(),"")</f>
        <v/>
      </c>
      <c r="AA229" t="str">
        <f>IF(A229=player!A$1,ROW(),"")</f>
        <v/>
      </c>
      <c r="AB229" t="str">
        <f>IF(A229=player!BI$1,ROW(),"")</f>
        <v/>
      </c>
      <c r="AC229" t="str">
        <f t="shared" si="16"/>
        <v/>
      </c>
    </row>
    <row r="230" spans="1:29">
      <c r="A230" s="1" t="s">
        <v>28</v>
      </c>
      <c r="B230" s="17">
        <v>44082</v>
      </c>
      <c r="C230" s="18">
        <v>8.3587962962962961E-2</v>
      </c>
      <c r="D230" s="3">
        <v>5841.9097199999997</v>
      </c>
      <c r="E230" s="3">
        <v>733.10397</v>
      </c>
      <c r="F230" s="3">
        <v>6.0905899999999997</v>
      </c>
      <c r="G230" s="3">
        <v>366</v>
      </c>
      <c r="H230" s="3">
        <v>220.39</v>
      </c>
      <c r="I230" s="3">
        <v>114.89</v>
      </c>
      <c r="J230" s="3">
        <v>30.72</v>
      </c>
      <c r="K230" s="3">
        <v>0</v>
      </c>
      <c r="L230" s="1">
        <v>17</v>
      </c>
      <c r="M230" s="1">
        <v>29</v>
      </c>
      <c r="N230" s="1">
        <v>46</v>
      </c>
      <c r="O230" s="3">
        <v>23.851800000000001</v>
      </c>
      <c r="P230" s="1">
        <v>2</v>
      </c>
      <c r="Q230" s="1">
        <v>171</v>
      </c>
      <c r="R230" s="3">
        <v>113.43192999999999</v>
      </c>
      <c r="S230" s="22"/>
      <c r="T230" s="11" t="str">
        <f t="shared" si="14"/>
        <v>火曜日</v>
      </c>
      <c r="U230" s="24"/>
      <c r="V230" s="25">
        <f>IF(T230=曜日!A$1,ROW(),"")</f>
        <v>230</v>
      </c>
      <c r="W230" s="25" t="str">
        <f t="shared" si="15"/>
        <v/>
      </c>
      <c r="X230" s="25" t="str">
        <f>IF(T230=曜日!V$1,ROW(),"")</f>
        <v/>
      </c>
      <c r="Y230" s="25" t="str">
        <f t="shared" si="17"/>
        <v/>
      </c>
      <c r="Z230" t="str">
        <f>IF(MONTH(pipot!B230)=month!A$1,ROW(),"")</f>
        <v/>
      </c>
      <c r="AA230" t="str">
        <f>IF(A230=player!A$1,ROW(),"")</f>
        <v/>
      </c>
      <c r="AB230" t="str">
        <f>IF(A230=player!BI$1,ROW(),"")</f>
        <v/>
      </c>
      <c r="AC230" t="str">
        <f t="shared" si="16"/>
        <v/>
      </c>
    </row>
    <row r="231" spans="1:29">
      <c r="A231" s="1" t="s">
        <v>25</v>
      </c>
      <c r="B231" s="17">
        <v>44082</v>
      </c>
      <c r="C231" s="18">
        <v>8.3587962962962961E-2</v>
      </c>
      <c r="D231" s="3">
        <v>5723.9073600000002</v>
      </c>
      <c r="E231" s="3">
        <v>614.22882000000004</v>
      </c>
      <c r="F231" s="3">
        <v>5.1029799999999996</v>
      </c>
      <c r="G231" s="3">
        <v>336.2</v>
      </c>
      <c r="H231" s="3">
        <v>246.71</v>
      </c>
      <c r="I231" s="3">
        <v>71.09</v>
      </c>
      <c r="J231" s="3">
        <v>17.77</v>
      </c>
      <c r="K231" s="3">
        <v>0.63</v>
      </c>
      <c r="L231" s="1">
        <v>19</v>
      </c>
      <c r="M231" s="1">
        <v>16</v>
      </c>
      <c r="N231" s="1">
        <v>37</v>
      </c>
      <c r="O231" s="3">
        <v>24.125399999999999</v>
      </c>
      <c r="P231" s="1">
        <v>1</v>
      </c>
      <c r="Q231" s="1">
        <v>211</v>
      </c>
      <c r="R231" s="3">
        <v>135.90117000000001</v>
      </c>
      <c r="S231" s="22"/>
      <c r="T231" s="11" t="str">
        <f t="shared" si="14"/>
        <v>火曜日</v>
      </c>
      <c r="U231" s="24"/>
      <c r="V231" s="25">
        <f>IF(T231=曜日!A$1,ROW(),"")</f>
        <v>231</v>
      </c>
      <c r="W231" s="25" t="str">
        <f t="shared" si="15"/>
        <v/>
      </c>
      <c r="X231" s="25" t="str">
        <f>IF(T231=曜日!V$1,ROW(),"")</f>
        <v/>
      </c>
      <c r="Y231" s="25" t="str">
        <f t="shared" si="17"/>
        <v/>
      </c>
      <c r="Z231" t="str">
        <f>IF(MONTH(pipot!B231)=month!A$1,ROW(),"")</f>
        <v/>
      </c>
      <c r="AA231" t="str">
        <f>IF(A231=player!A$1,ROW(),"")</f>
        <v/>
      </c>
      <c r="AB231" t="str">
        <f>IF(A231=player!BI$1,ROW(),"")</f>
        <v/>
      </c>
      <c r="AC231" t="str">
        <f t="shared" si="16"/>
        <v/>
      </c>
    </row>
    <row r="232" spans="1:29">
      <c r="A232" s="1" t="s">
        <v>35</v>
      </c>
      <c r="B232" s="17">
        <v>44082</v>
      </c>
      <c r="C232" s="18">
        <v>8.4062499999999998E-2</v>
      </c>
      <c r="D232" s="3">
        <v>5688.0537999999997</v>
      </c>
      <c r="E232" s="3">
        <v>722.91540999999995</v>
      </c>
      <c r="F232" s="3">
        <v>5.9720399999999998</v>
      </c>
      <c r="G232" s="3">
        <v>124.94</v>
      </c>
      <c r="H232" s="3">
        <v>92.03</v>
      </c>
      <c r="I232" s="3">
        <v>28.18</v>
      </c>
      <c r="J232" s="3">
        <v>4.7300000000000004</v>
      </c>
      <c r="K232" s="3">
        <v>0</v>
      </c>
      <c r="L232" s="1">
        <v>21</v>
      </c>
      <c r="M232" s="1">
        <v>29</v>
      </c>
      <c r="N232" s="1">
        <v>37</v>
      </c>
      <c r="O232" s="3">
        <v>21.338999999999999</v>
      </c>
      <c r="P232" s="1">
        <v>0</v>
      </c>
      <c r="Q232" s="1">
        <v>115</v>
      </c>
      <c r="R232" s="3">
        <v>90.107669999999999</v>
      </c>
      <c r="S232" s="22"/>
      <c r="T232" s="11" t="str">
        <f t="shared" si="14"/>
        <v>火曜日</v>
      </c>
      <c r="U232" s="24"/>
      <c r="V232" s="25">
        <f>IF(T232=曜日!A$1,ROW(),"")</f>
        <v>232</v>
      </c>
      <c r="W232" s="25" t="str">
        <f t="shared" si="15"/>
        <v/>
      </c>
      <c r="X232" s="25" t="str">
        <f>IF(T232=曜日!V$1,ROW(),"")</f>
        <v/>
      </c>
      <c r="Y232" s="25" t="str">
        <f t="shared" si="17"/>
        <v/>
      </c>
      <c r="Z232" t="str">
        <f>IF(MONTH(pipot!B232)=month!A$1,ROW(),"")</f>
        <v/>
      </c>
      <c r="AA232" t="str">
        <f>IF(A232=player!A$1,ROW(),"")</f>
        <v/>
      </c>
      <c r="AB232" t="str">
        <f>IF(A232=player!BI$1,ROW(),"")</f>
        <v/>
      </c>
      <c r="AC232" t="str">
        <f t="shared" si="16"/>
        <v/>
      </c>
    </row>
    <row r="233" spans="1:29">
      <c r="A233" s="1" t="s">
        <v>24</v>
      </c>
      <c r="B233" s="17">
        <v>44082</v>
      </c>
      <c r="C233" s="18">
        <v>8.3587962962962961E-2</v>
      </c>
      <c r="D233" s="3">
        <v>5659.1170700000002</v>
      </c>
      <c r="E233" s="3">
        <v>658.69696999999996</v>
      </c>
      <c r="F233" s="3">
        <v>5.4724199999999996</v>
      </c>
      <c r="G233" s="3">
        <v>296.39999</v>
      </c>
      <c r="H233" s="3">
        <v>230.00998999999999</v>
      </c>
      <c r="I233" s="3">
        <v>64.150000000000006</v>
      </c>
      <c r="J233" s="3">
        <v>2.2400000000000002</v>
      </c>
      <c r="K233" s="3">
        <v>0</v>
      </c>
      <c r="L233" s="1">
        <v>22</v>
      </c>
      <c r="M233" s="1">
        <v>18</v>
      </c>
      <c r="N233" s="1">
        <v>64</v>
      </c>
      <c r="O233" s="3">
        <v>21.288599999999999</v>
      </c>
      <c r="P233" s="1">
        <v>0</v>
      </c>
      <c r="Q233" s="1">
        <v>172</v>
      </c>
      <c r="R233" s="3">
        <v>117.02237</v>
      </c>
      <c r="S233" s="22"/>
      <c r="T233" s="11" t="str">
        <f t="shared" si="14"/>
        <v>火曜日</v>
      </c>
      <c r="U233" s="24"/>
      <c r="V233" s="25">
        <f>IF(T233=曜日!A$1,ROW(),"")</f>
        <v>233</v>
      </c>
      <c r="W233" s="25" t="str">
        <f t="shared" si="15"/>
        <v/>
      </c>
      <c r="X233" s="25" t="str">
        <f>IF(T233=曜日!V$1,ROW(),"")</f>
        <v/>
      </c>
      <c r="Y233" s="25" t="str">
        <f t="shared" si="17"/>
        <v/>
      </c>
      <c r="Z233" t="str">
        <f>IF(MONTH(pipot!B233)=month!A$1,ROW(),"")</f>
        <v/>
      </c>
      <c r="AA233" t="str">
        <f>IF(A233=player!A$1,ROW(),"")</f>
        <v/>
      </c>
      <c r="AB233" t="str">
        <f>IF(A233=player!BI$1,ROW(),"")</f>
        <v/>
      </c>
      <c r="AC233" t="str">
        <f t="shared" si="16"/>
        <v/>
      </c>
    </row>
    <row r="234" spans="1:29">
      <c r="A234" s="1" t="s">
        <v>17</v>
      </c>
      <c r="B234" s="17">
        <v>44082</v>
      </c>
      <c r="C234" s="18">
        <v>8.4062499999999998E-2</v>
      </c>
      <c r="D234" s="3">
        <v>5652.2405099999996</v>
      </c>
      <c r="E234" s="3">
        <v>808.15557999999999</v>
      </c>
      <c r="F234" s="3">
        <v>6.6762100000000002</v>
      </c>
      <c r="G234" s="3">
        <v>161.30000000000001</v>
      </c>
      <c r="H234" s="3">
        <v>132.13</v>
      </c>
      <c r="I234" s="3">
        <v>29.17</v>
      </c>
      <c r="J234" s="3">
        <v>0</v>
      </c>
      <c r="K234" s="3">
        <v>0</v>
      </c>
      <c r="L234" s="1">
        <v>32</v>
      </c>
      <c r="M234" s="1">
        <v>42</v>
      </c>
      <c r="N234" s="1">
        <v>57</v>
      </c>
      <c r="O234" s="3">
        <v>19.618200000000002</v>
      </c>
      <c r="P234" s="1">
        <v>0</v>
      </c>
      <c r="Q234" s="1">
        <v>196</v>
      </c>
      <c r="R234" s="3">
        <v>104.96772</v>
      </c>
      <c r="S234" s="22"/>
      <c r="T234" s="11" t="str">
        <f t="shared" si="14"/>
        <v>火曜日</v>
      </c>
      <c r="U234" s="24"/>
      <c r="V234" s="25">
        <f>IF(T234=曜日!A$1,ROW(),"")</f>
        <v>234</v>
      </c>
      <c r="W234" s="25" t="str">
        <f t="shared" si="15"/>
        <v/>
      </c>
      <c r="X234" s="25" t="str">
        <f>IF(T234=曜日!V$1,ROW(),"")</f>
        <v/>
      </c>
      <c r="Y234" s="25" t="str">
        <f t="shared" si="17"/>
        <v/>
      </c>
      <c r="Z234" t="str">
        <f>IF(MONTH(pipot!B234)=month!A$1,ROW(),"")</f>
        <v/>
      </c>
      <c r="AA234" t="str">
        <f>IF(A234=player!A$1,ROW(),"")</f>
        <v/>
      </c>
      <c r="AB234" t="str">
        <f>IF(A234=player!BI$1,ROW(),"")</f>
        <v/>
      </c>
      <c r="AC234" t="str">
        <f t="shared" si="16"/>
        <v/>
      </c>
    </row>
    <row r="235" spans="1:29">
      <c r="A235" s="1" t="s">
        <v>31</v>
      </c>
      <c r="B235" s="17">
        <v>44082</v>
      </c>
      <c r="C235" s="18">
        <v>8.3587962962962961E-2</v>
      </c>
      <c r="D235" s="3">
        <v>5647.99586</v>
      </c>
      <c r="E235" s="3">
        <v>754.54699000000005</v>
      </c>
      <c r="F235" s="3">
        <v>6.2687400000000002</v>
      </c>
      <c r="G235" s="3">
        <v>586.58001000000002</v>
      </c>
      <c r="H235" s="3">
        <v>350.60001</v>
      </c>
      <c r="I235" s="3">
        <v>189.07</v>
      </c>
      <c r="J235" s="3">
        <v>46.91</v>
      </c>
      <c r="K235" s="3">
        <v>0</v>
      </c>
      <c r="L235" s="1">
        <v>25</v>
      </c>
      <c r="M235" s="1">
        <v>17</v>
      </c>
      <c r="N235" s="1">
        <v>72</v>
      </c>
      <c r="O235" s="3">
        <v>23.715</v>
      </c>
      <c r="P235" s="1">
        <v>3</v>
      </c>
      <c r="Q235" s="1">
        <v>189</v>
      </c>
      <c r="R235" s="3">
        <v>126.29618000000001</v>
      </c>
      <c r="S235" s="22"/>
      <c r="T235" s="11" t="str">
        <f t="shared" si="14"/>
        <v>火曜日</v>
      </c>
      <c r="U235" s="24"/>
      <c r="V235" s="25">
        <f>IF(T235=曜日!A$1,ROW(),"")</f>
        <v>235</v>
      </c>
      <c r="W235" s="25" t="str">
        <f t="shared" si="15"/>
        <v/>
      </c>
      <c r="X235" s="25" t="str">
        <f>IF(T235=曜日!V$1,ROW(),"")</f>
        <v/>
      </c>
      <c r="Y235" s="25" t="str">
        <f t="shared" si="17"/>
        <v/>
      </c>
      <c r="Z235" t="str">
        <f>IF(MONTH(pipot!B235)=month!A$1,ROW(),"")</f>
        <v/>
      </c>
      <c r="AA235" t="str">
        <f>IF(A235=player!A$1,ROW(),"")</f>
        <v/>
      </c>
      <c r="AB235" t="str">
        <f>IF(A235=player!BI$1,ROW(),"")</f>
        <v/>
      </c>
      <c r="AC235" t="str">
        <f t="shared" si="16"/>
        <v/>
      </c>
    </row>
    <row r="236" spans="1:29">
      <c r="A236" s="1" t="s">
        <v>27</v>
      </c>
      <c r="B236" s="17">
        <v>44082</v>
      </c>
      <c r="C236" s="18">
        <v>8.4062499999999998E-2</v>
      </c>
      <c r="D236" s="3">
        <v>5638.7457999999997</v>
      </c>
      <c r="E236" s="3">
        <v>749.40373999999997</v>
      </c>
      <c r="F236" s="3">
        <v>6.1908599999999998</v>
      </c>
      <c r="G236" s="3">
        <v>143.18</v>
      </c>
      <c r="H236" s="3">
        <v>107.2</v>
      </c>
      <c r="I236" s="3">
        <v>34.659999999999997</v>
      </c>
      <c r="J236" s="3">
        <v>1.32</v>
      </c>
      <c r="K236" s="3">
        <v>0</v>
      </c>
      <c r="L236" s="1">
        <v>15</v>
      </c>
      <c r="M236" s="1">
        <v>19</v>
      </c>
      <c r="N236" s="1">
        <v>59</v>
      </c>
      <c r="O236" s="3">
        <v>20.989799999999999</v>
      </c>
      <c r="P236" s="1">
        <v>0</v>
      </c>
      <c r="Q236" s="1">
        <v>175</v>
      </c>
      <c r="R236" s="3">
        <v>114.76040999999999</v>
      </c>
      <c r="S236" s="22"/>
      <c r="T236" s="11" t="str">
        <f t="shared" si="14"/>
        <v>火曜日</v>
      </c>
      <c r="U236" s="24"/>
      <c r="V236" s="25">
        <f>IF(T236=曜日!A$1,ROW(),"")</f>
        <v>236</v>
      </c>
      <c r="W236" s="25" t="str">
        <f t="shared" si="15"/>
        <v/>
      </c>
      <c r="X236" s="25" t="str">
        <f>IF(T236=曜日!V$1,ROW(),"")</f>
        <v/>
      </c>
      <c r="Y236" s="25" t="str">
        <f t="shared" si="17"/>
        <v/>
      </c>
      <c r="Z236" t="str">
        <f>IF(MONTH(pipot!B236)=month!A$1,ROW(),"")</f>
        <v/>
      </c>
      <c r="AA236" t="str">
        <f>IF(A236=player!A$1,ROW(),"")</f>
        <v/>
      </c>
      <c r="AB236" t="str">
        <f>IF(A236=player!BI$1,ROW(),"")</f>
        <v/>
      </c>
      <c r="AC236" t="str">
        <f t="shared" si="16"/>
        <v/>
      </c>
    </row>
    <row r="237" spans="1:29">
      <c r="A237" s="1" t="s">
        <v>53</v>
      </c>
      <c r="B237" s="17">
        <v>44082</v>
      </c>
      <c r="C237" s="18">
        <v>8.4062499999999998E-2</v>
      </c>
      <c r="D237" s="3">
        <v>5546.5307599999996</v>
      </c>
      <c r="E237" s="3">
        <v>741.44241999999997</v>
      </c>
      <c r="F237" s="3">
        <v>6.1250900000000001</v>
      </c>
      <c r="G237" s="3">
        <v>119.93</v>
      </c>
      <c r="H237" s="3">
        <v>93.41</v>
      </c>
      <c r="I237" s="3">
        <v>15.56</v>
      </c>
      <c r="J237" s="3">
        <v>10.96</v>
      </c>
      <c r="K237" s="3">
        <v>0</v>
      </c>
      <c r="L237" s="1">
        <v>10</v>
      </c>
      <c r="M237" s="1">
        <v>38</v>
      </c>
      <c r="N237" s="1">
        <v>36</v>
      </c>
      <c r="O237" s="3">
        <v>22.458600000000001</v>
      </c>
      <c r="P237" s="1">
        <v>1</v>
      </c>
      <c r="Q237" s="1">
        <v>183</v>
      </c>
      <c r="R237" s="3">
        <v>129.68796</v>
      </c>
      <c r="S237" s="22"/>
      <c r="T237" s="11" t="str">
        <f t="shared" si="14"/>
        <v>火曜日</v>
      </c>
      <c r="U237" s="24"/>
      <c r="V237" s="25">
        <f>IF(T237=曜日!A$1,ROW(),"")</f>
        <v>237</v>
      </c>
      <c r="W237" s="25" t="str">
        <f t="shared" si="15"/>
        <v/>
      </c>
      <c r="X237" s="25" t="str">
        <f>IF(T237=曜日!V$1,ROW(),"")</f>
        <v/>
      </c>
      <c r="Y237" s="25" t="str">
        <f t="shared" si="17"/>
        <v/>
      </c>
      <c r="Z237" t="str">
        <f>IF(MONTH(pipot!B237)=month!A$1,ROW(),"")</f>
        <v/>
      </c>
      <c r="AA237" t="str">
        <f>IF(A237=player!A$1,ROW(),"")</f>
        <v/>
      </c>
      <c r="AB237" t="str">
        <f>IF(A237=player!BI$1,ROW(),"")</f>
        <v/>
      </c>
      <c r="AC237" t="str">
        <f t="shared" si="16"/>
        <v/>
      </c>
    </row>
    <row r="238" spans="1:29">
      <c r="A238" s="1" t="s">
        <v>60</v>
      </c>
      <c r="B238" s="17">
        <v>44082</v>
      </c>
      <c r="C238" s="18">
        <v>8.4062499999999998E-2</v>
      </c>
      <c r="D238" s="3">
        <v>5496.7736800000002</v>
      </c>
      <c r="E238" s="3">
        <v>712.47154</v>
      </c>
      <c r="F238" s="3">
        <v>5.8857600000000003</v>
      </c>
      <c r="G238" s="3">
        <v>204.54</v>
      </c>
      <c r="H238" s="3">
        <v>154.66</v>
      </c>
      <c r="I238" s="3">
        <v>49.88</v>
      </c>
      <c r="J238" s="3">
        <v>0</v>
      </c>
      <c r="K238" s="3">
        <v>0</v>
      </c>
      <c r="L238" s="1">
        <v>19</v>
      </c>
      <c r="M238" s="1">
        <v>11</v>
      </c>
      <c r="N238" s="1">
        <v>36</v>
      </c>
      <c r="O238" s="3">
        <v>20.798999999999999</v>
      </c>
      <c r="P238" s="1">
        <v>0</v>
      </c>
      <c r="Q238" s="1">
        <v>187</v>
      </c>
      <c r="R238" s="3">
        <v>129.3656</v>
      </c>
      <c r="S238" s="22"/>
      <c r="T238" s="11" t="str">
        <f t="shared" si="14"/>
        <v>火曜日</v>
      </c>
      <c r="U238" s="24"/>
      <c r="V238" s="25">
        <f>IF(T238=曜日!A$1,ROW(),"")</f>
        <v>238</v>
      </c>
      <c r="W238" s="25" t="str">
        <f t="shared" si="15"/>
        <v/>
      </c>
      <c r="X238" s="25" t="str">
        <f>IF(T238=曜日!V$1,ROW(),"")</f>
        <v/>
      </c>
      <c r="Y238" s="25" t="str">
        <f t="shared" si="17"/>
        <v/>
      </c>
      <c r="Z238" t="str">
        <f>IF(MONTH(pipot!B238)=month!A$1,ROW(),"")</f>
        <v/>
      </c>
      <c r="AA238" t="str">
        <f>IF(A238=player!A$1,ROW(),"")</f>
        <v/>
      </c>
      <c r="AB238" t="str">
        <f>IF(A238=player!BI$1,ROW(),"")</f>
        <v/>
      </c>
      <c r="AC238" t="str">
        <f t="shared" si="16"/>
        <v/>
      </c>
    </row>
    <row r="239" spans="1:29">
      <c r="A239" s="1" t="s">
        <v>34</v>
      </c>
      <c r="B239" s="17">
        <v>44082</v>
      </c>
      <c r="C239" s="18">
        <v>8.3587962962962961E-2</v>
      </c>
      <c r="D239" s="3">
        <v>5293.3729400000002</v>
      </c>
      <c r="E239" s="3">
        <v>629.61729000000003</v>
      </c>
      <c r="F239" s="3">
        <v>5.2308300000000001</v>
      </c>
      <c r="G239" s="3">
        <v>287.73</v>
      </c>
      <c r="H239" s="3">
        <v>218.63</v>
      </c>
      <c r="I239" s="3">
        <v>68.150000000000006</v>
      </c>
      <c r="J239" s="3">
        <v>0.95</v>
      </c>
      <c r="K239" s="3">
        <v>0</v>
      </c>
      <c r="L239" s="1">
        <v>28</v>
      </c>
      <c r="M239" s="1">
        <v>19</v>
      </c>
      <c r="N239" s="1">
        <v>60</v>
      </c>
      <c r="O239" s="3">
        <v>21.321000000000002</v>
      </c>
      <c r="P239" s="1">
        <v>0</v>
      </c>
      <c r="Q239" s="1">
        <v>178</v>
      </c>
      <c r="R239" s="3">
        <v>124.64151</v>
      </c>
      <c r="S239" s="22"/>
      <c r="T239" s="11" t="str">
        <f t="shared" si="14"/>
        <v>火曜日</v>
      </c>
      <c r="U239" s="24"/>
      <c r="V239" s="25">
        <f>IF(T239=曜日!A$1,ROW(),"")</f>
        <v>239</v>
      </c>
      <c r="W239" s="25" t="str">
        <f t="shared" si="15"/>
        <v/>
      </c>
      <c r="X239" s="25" t="str">
        <f>IF(T239=曜日!V$1,ROW(),"")</f>
        <v/>
      </c>
      <c r="Y239" s="25" t="str">
        <f t="shared" si="17"/>
        <v/>
      </c>
      <c r="Z239" t="str">
        <f>IF(MONTH(pipot!B239)=month!A$1,ROW(),"")</f>
        <v/>
      </c>
      <c r="AA239" t="str">
        <f>IF(A239=player!A$1,ROW(),"")</f>
        <v/>
      </c>
      <c r="AB239" t="str">
        <f>IF(A239=player!BI$1,ROW(),"")</f>
        <v/>
      </c>
      <c r="AC239" t="str">
        <f t="shared" si="16"/>
        <v/>
      </c>
    </row>
    <row r="240" spans="1:29">
      <c r="A240" s="1" t="s">
        <v>45</v>
      </c>
      <c r="B240" s="17">
        <v>44082</v>
      </c>
      <c r="C240" s="18">
        <v>8.4062499999999998E-2</v>
      </c>
      <c r="D240" s="3">
        <v>5279.2504900000004</v>
      </c>
      <c r="E240" s="3">
        <v>667.64919999999995</v>
      </c>
      <c r="F240" s="3">
        <v>5.5154800000000002</v>
      </c>
      <c r="G240" s="3">
        <v>121.96</v>
      </c>
      <c r="H240" s="3">
        <v>84.65</v>
      </c>
      <c r="I240" s="3">
        <v>37.31</v>
      </c>
      <c r="J240" s="3">
        <v>0</v>
      </c>
      <c r="K240" s="3">
        <v>0</v>
      </c>
      <c r="L240" s="1">
        <v>19</v>
      </c>
      <c r="M240" s="1">
        <v>30</v>
      </c>
      <c r="N240" s="1">
        <v>44</v>
      </c>
      <c r="O240" s="3">
        <v>20.503799999999998</v>
      </c>
      <c r="P240" s="1">
        <v>0</v>
      </c>
      <c r="Q240" s="1">
        <v>183</v>
      </c>
      <c r="R240" s="3">
        <v>109.49159</v>
      </c>
      <c r="S240" s="22"/>
      <c r="T240" s="11" t="str">
        <f t="shared" si="14"/>
        <v>火曜日</v>
      </c>
      <c r="U240" s="24"/>
      <c r="V240" s="25">
        <f>IF(T240=曜日!A$1,ROW(),"")</f>
        <v>240</v>
      </c>
      <c r="W240" s="25" t="str">
        <f t="shared" si="15"/>
        <v/>
      </c>
      <c r="X240" s="25" t="str">
        <f>IF(T240=曜日!V$1,ROW(),"")</f>
        <v/>
      </c>
      <c r="Y240" s="25" t="str">
        <f t="shared" si="17"/>
        <v/>
      </c>
      <c r="Z240" t="str">
        <f>IF(MONTH(pipot!B240)=month!A$1,ROW(),"")</f>
        <v/>
      </c>
      <c r="AA240" t="str">
        <f>IF(A240=player!A$1,ROW(),"")</f>
        <v/>
      </c>
      <c r="AB240" t="str">
        <f>IF(A240=player!BI$1,ROW(),"")</f>
        <v/>
      </c>
      <c r="AC240" t="str">
        <f t="shared" si="16"/>
        <v/>
      </c>
    </row>
    <row r="241" spans="1:29">
      <c r="A241" s="1" t="s">
        <v>32</v>
      </c>
      <c r="B241" s="17">
        <v>44082</v>
      </c>
      <c r="C241" s="18">
        <v>8.3587962962962961E-2</v>
      </c>
      <c r="D241" s="3">
        <v>5255.9576100000004</v>
      </c>
      <c r="E241" s="3">
        <v>662.34657000000004</v>
      </c>
      <c r="F241" s="3">
        <v>5.5027400000000002</v>
      </c>
      <c r="G241" s="3">
        <v>187.34</v>
      </c>
      <c r="H241" s="3">
        <v>152.66999999999999</v>
      </c>
      <c r="I241" s="3">
        <v>29.49</v>
      </c>
      <c r="J241" s="3">
        <v>5.18</v>
      </c>
      <c r="K241" s="3">
        <v>0</v>
      </c>
      <c r="L241" s="1">
        <v>19</v>
      </c>
      <c r="M241" s="1">
        <v>32</v>
      </c>
      <c r="N241" s="1">
        <v>48</v>
      </c>
      <c r="O241" s="3">
        <v>22.109400000000001</v>
      </c>
      <c r="P241" s="1">
        <v>0</v>
      </c>
      <c r="Q241" s="1">
        <v>171</v>
      </c>
      <c r="R241" s="3">
        <v>111.91122</v>
      </c>
      <c r="S241" s="22"/>
      <c r="T241" s="11" t="str">
        <f t="shared" si="14"/>
        <v>火曜日</v>
      </c>
      <c r="U241" s="24"/>
      <c r="V241" s="25">
        <f>IF(T241=曜日!A$1,ROW(),"")</f>
        <v>241</v>
      </c>
      <c r="W241" s="25" t="str">
        <f t="shared" si="15"/>
        <v/>
      </c>
      <c r="X241" s="25" t="str">
        <f>IF(T241=曜日!V$1,ROW(),"")</f>
        <v/>
      </c>
      <c r="Y241" s="25" t="str">
        <f t="shared" si="17"/>
        <v/>
      </c>
      <c r="Z241" t="str">
        <f>IF(MONTH(pipot!B241)=month!A$1,ROW(),"")</f>
        <v/>
      </c>
      <c r="AA241" t="str">
        <f>IF(A241=player!A$1,ROW(),"")</f>
        <v/>
      </c>
      <c r="AB241" t="str">
        <f>IF(A241=player!BI$1,ROW(),"")</f>
        <v/>
      </c>
      <c r="AC241" t="str">
        <f t="shared" si="16"/>
        <v/>
      </c>
    </row>
    <row r="242" spans="1:29">
      <c r="A242" s="1" t="s">
        <v>20</v>
      </c>
      <c r="B242" s="17">
        <v>44082</v>
      </c>
      <c r="C242" s="18">
        <v>8.4062499999999998E-2</v>
      </c>
      <c r="D242" s="3">
        <v>5156.49118</v>
      </c>
      <c r="E242" s="3">
        <v>592.19632000000001</v>
      </c>
      <c r="F242" s="3">
        <v>4.8921599999999996</v>
      </c>
      <c r="G242" s="3">
        <v>156.18</v>
      </c>
      <c r="H242" s="3">
        <v>126.03</v>
      </c>
      <c r="I242" s="3">
        <v>29.61</v>
      </c>
      <c r="J242" s="3">
        <v>0.54</v>
      </c>
      <c r="K242" s="3">
        <v>0</v>
      </c>
      <c r="L242" s="1">
        <v>23</v>
      </c>
      <c r="M242" s="1">
        <v>23</v>
      </c>
      <c r="N242" s="1">
        <v>39</v>
      </c>
      <c r="O242" s="3">
        <v>21.090599999999998</v>
      </c>
      <c r="P242" s="1">
        <v>0</v>
      </c>
      <c r="Q242" s="1">
        <v>181</v>
      </c>
      <c r="R242" s="3">
        <v>130.77751000000001</v>
      </c>
      <c r="S242" s="22"/>
      <c r="T242" s="11" t="str">
        <f t="shared" ref="T242:T299" si="18">IF(B242&lt;&gt;"",TEXT(B242,"aaaa"),"")</f>
        <v>火曜日</v>
      </c>
      <c r="U242" s="24"/>
      <c r="V242" s="25">
        <f>IF(T242=曜日!A$1,ROW(),"")</f>
        <v>242</v>
      </c>
      <c r="W242" s="25" t="str">
        <f t="shared" si="15"/>
        <v/>
      </c>
      <c r="X242" s="25" t="str">
        <f>IF(T242=曜日!V$1,ROW(),"")</f>
        <v/>
      </c>
      <c r="Y242" s="25" t="str">
        <f t="shared" si="17"/>
        <v/>
      </c>
      <c r="Z242" t="str">
        <f>IF(MONTH(pipot!B242)=month!A$1,ROW(),"")</f>
        <v/>
      </c>
      <c r="AA242" t="str">
        <f>IF(A242=player!A$1,ROW(),"")</f>
        <v/>
      </c>
      <c r="AB242" t="str">
        <f>IF(A242=player!BI$1,ROW(),"")</f>
        <v/>
      </c>
      <c r="AC242" t="str">
        <f t="shared" si="16"/>
        <v/>
      </c>
    </row>
    <row r="243" spans="1:29">
      <c r="A243" s="1" t="s">
        <v>29</v>
      </c>
      <c r="B243" s="17">
        <v>44082</v>
      </c>
      <c r="C243" s="18">
        <v>8.3587962962962961E-2</v>
      </c>
      <c r="D243" s="3">
        <v>5109.0084699999998</v>
      </c>
      <c r="E243" s="3">
        <v>624.57668000000001</v>
      </c>
      <c r="F243" s="3">
        <v>5.1889500000000002</v>
      </c>
      <c r="G243" s="3">
        <v>221.01</v>
      </c>
      <c r="H243" s="3">
        <v>150.87</v>
      </c>
      <c r="I243" s="3">
        <v>68.14</v>
      </c>
      <c r="J243" s="3">
        <v>2</v>
      </c>
      <c r="K243" s="3">
        <v>0</v>
      </c>
      <c r="L243" s="1">
        <v>24</v>
      </c>
      <c r="M243" s="1">
        <v>14</v>
      </c>
      <c r="N243" s="1">
        <v>31</v>
      </c>
      <c r="O243" s="3">
        <v>21.213000000000001</v>
      </c>
      <c r="P243" s="1">
        <v>0</v>
      </c>
      <c r="Q243" s="1">
        <v>187</v>
      </c>
      <c r="R243" s="3">
        <v>114.46923</v>
      </c>
      <c r="S243" s="22"/>
      <c r="T243" s="11" t="str">
        <f t="shared" si="18"/>
        <v>火曜日</v>
      </c>
      <c r="U243" s="24"/>
      <c r="V243" s="25">
        <f>IF(T243=曜日!A$1,ROW(),"")</f>
        <v>243</v>
      </c>
      <c r="W243" s="25" t="str">
        <f t="shared" ref="W243:W300" si="19">IF(AND(V243&lt;&gt;"",AC243&lt;&gt;""),ROW(),"")</f>
        <v/>
      </c>
      <c r="X243" s="25" t="str">
        <f>IF(T243=曜日!V$1,ROW(),"")</f>
        <v/>
      </c>
      <c r="Y243" s="25" t="str">
        <f t="shared" si="17"/>
        <v/>
      </c>
      <c r="Z243" t="str">
        <f>IF(MONTH(pipot!B243)=month!A$1,ROW(),"")</f>
        <v/>
      </c>
      <c r="AA243" t="str">
        <f>IF(A243=player!A$1,ROW(),"")</f>
        <v/>
      </c>
      <c r="AB243" t="str">
        <f>IF(A243=player!BI$1,ROW(),"")</f>
        <v/>
      </c>
      <c r="AC243" t="str">
        <f t="shared" si="16"/>
        <v/>
      </c>
    </row>
    <row r="244" spans="1:29">
      <c r="A244" s="1" t="s">
        <v>65</v>
      </c>
      <c r="B244" s="17">
        <v>44082</v>
      </c>
      <c r="C244" s="18">
        <v>8.3587962962962961E-2</v>
      </c>
      <c r="D244" s="3">
        <v>5097.0207200000004</v>
      </c>
      <c r="E244" s="3">
        <v>678.30110999999999</v>
      </c>
      <c r="F244" s="3">
        <v>5.6352900000000004</v>
      </c>
      <c r="G244" s="3">
        <v>256.37</v>
      </c>
      <c r="H244" s="3">
        <v>198.58</v>
      </c>
      <c r="I244" s="3">
        <v>57.27</v>
      </c>
      <c r="J244" s="3">
        <v>0.52</v>
      </c>
      <c r="K244" s="3">
        <v>0</v>
      </c>
      <c r="L244" s="1">
        <v>22</v>
      </c>
      <c r="M244" s="1">
        <v>10</v>
      </c>
      <c r="N244" s="1">
        <v>38</v>
      </c>
      <c r="O244" s="3">
        <v>20.903400000000001</v>
      </c>
      <c r="P244" s="1">
        <v>0</v>
      </c>
      <c r="Q244" s="1">
        <v>198</v>
      </c>
      <c r="R244" s="3">
        <v>129.59854999999999</v>
      </c>
      <c r="S244" s="22"/>
      <c r="T244" s="11" t="str">
        <f t="shared" si="18"/>
        <v>火曜日</v>
      </c>
      <c r="U244" s="24"/>
      <c r="V244" s="25">
        <f>IF(T244=曜日!A$1,ROW(),"")</f>
        <v>244</v>
      </c>
      <c r="W244" s="25" t="str">
        <f t="shared" si="19"/>
        <v/>
      </c>
      <c r="X244" s="25" t="str">
        <f>IF(T244=曜日!V$1,ROW(),"")</f>
        <v/>
      </c>
      <c r="Y244" s="25" t="str">
        <f t="shared" si="17"/>
        <v/>
      </c>
      <c r="Z244" t="str">
        <f>IF(MONTH(pipot!B244)=month!A$1,ROW(),"")</f>
        <v/>
      </c>
      <c r="AA244" t="str">
        <f>IF(A244=player!A$1,ROW(),"")</f>
        <v/>
      </c>
      <c r="AB244" t="str">
        <f>IF(A244=player!BI$1,ROW(),"")</f>
        <v/>
      </c>
      <c r="AC244" t="str">
        <f t="shared" si="16"/>
        <v/>
      </c>
    </row>
    <row r="245" spans="1:29">
      <c r="A245" s="1" t="s">
        <v>18</v>
      </c>
      <c r="B245" s="17">
        <v>44082</v>
      </c>
      <c r="C245" s="18">
        <v>8.3587962962962961E-2</v>
      </c>
      <c r="D245" s="3">
        <v>4901.6709700000001</v>
      </c>
      <c r="E245" s="3">
        <v>645.16858999999999</v>
      </c>
      <c r="F245" s="3">
        <v>5.3600300000000001</v>
      </c>
      <c r="G245" s="3">
        <v>197.21</v>
      </c>
      <c r="H245" s="3">
        <v>111.66</v>
      </c>
      <c r="I245" s="3">
        <v>75.55</v>
      </c>
      <c r="J245" s="3">
        <v>10</v>
      </c>
      <c r="K245" s="3">
        <v>0</v>
      </c>
      <c r="L245" s="1">
        <v>20</v>
      </c>
      <c r="M245" s="1">
        <v>5</v>
      </c>
      <c r="N245" s="1">
        <v>38</v>
      </c>
      <c r="O245" s="3">
        <v>21.4758</v>
      </c>
      <c r="P245" s="1">
        <v>0</v>
      </c>
      <c r="Q245" s="1">
        <v>234</v>
      </c>
      <c r="R245" s="3">
        <v>206.61619999999999</v>
      </c>
      <c r="S245" s="22"/>
      <c r="T245" s="11" t="str">
        <f t="shared" si="18"/>
        <v>火曜日</v>
      </c>
      <c r="U245" s="24"/>
      <c r="V245" s="25">
        <f>IF(T245=曜日!A$1,ROW(),"")</f>
        <v>245</v>
      </c>
      <c r="W245" s="25" t="str">
        <f t="shared" si="19"/>
        <v/>
      </c>
      <c r="X245" s="25" t="str">
        <f>IF(T245=曜日!V$1,ROW(),"")</f>
        <v/>
      </c>
      <c r="Y245" s="25" t="str">
        <f t="shared" si="17"/>
        <v/>
      </c>
      <c r="Z245" t="str">
        <f>IF(MONTH(pipot!B245)=month!A$1,ROW(),"")</f>
        <v/>
      </c>
      <c r="AA245" t="str">
        <f>IF(A245=player!A$1,ROW(),"")</f>
        <v/>
      </c>
      <c r="AB245" t="str">
        <f>IF(A245=player!BI$1,ROW(),"")</f>
        <v/>
      </c>
      <c r="AC245" t="str">
        <f t="shared" si="16"/>
        <v/>
      </c>
    </row>
    <row r="246" spans="1:29">
      <c r="A246" s="1" t="s">
        <v>59</v>
      </c>
      <c r="B246" s="17">
        <v>44082</v>
      </c>
      <c r="C246" s="18">
        <v>8.3587962962962961E-2</v>
      </c>
      <c r="D246" s="3">
        <v>4609.3188200000004</v>
      </c>
      <c r="E246" s="3">
        <v>616.95780000000002</v>
      </c>
      <c r="F246" s="3">
        <v>5.1256500000000003</v>
      </c>
      <c r="G246" s="3">
        <v>313.25</v>
      </c>
      <c r="H246" s="3">
        <v>185.02</v>
      </c>
      <c r="I246" s="3">
        <v>75.400000000000006</v>
      </c>
      <c r="J246" s="3">
        <v>36.96</v>
      </c>
      <c r="K246" s="3">
        <v>15.87</v>
      </c>
      <c r="L246" s="1">
        <v>33</v>
      </c>
      <c r="M246" s="1">
        <v>14</v>
      </c>
      <c r="N246" s="1">
        <v>52</v>
      </c>
      <c r="O246" s="3">
        <v>25.9542</v>
      </c>
      <c r="P246" s="1">
        <v>4</v>
      </c>
      <c r="Q246" s="1">
        <v>213</v>
      </c>
      <c r="R246" s="3">
        <v>129.74459999999999</v>
      </c>
      <c r="S246" s="22"/>
      <c r="T246" s="11" t="str">
        <f t="shared" si="18"/>
        <v>火曜日</v>
      </c>
      <c r="U246" s="24"/>
      <c r="V246" s="25">
        <f>IF(T246=曜日!A$1,ROW(),"")</f>
        <v>246</v>
      </c>
      <c r="W246" s="25" t="str">
        <f t="shared" si="19"/>
        <v/>
      </c>
      <c r="X246" s="25" t="str">
        <f>IF(T246=曜日!V$1,ROW(),"")</f>
        <v/>
      </c>
      <c r="Y246" s="25" t="str">
        <f t="shared" si="17"/>
        <v/>
      </c>
      <c r="Z246" t="str">
        <f>IF(MONTH(pipot!B246)=month!A$1,ROW(),"")</f>
        <v/>
      </c>
      <c r="AA246" t="str">
        <f>IF(A246=player!A$1,ROW(),"")</f>
        <v/>
      </c>
      <c r="AB246" t="str">
        <f>IF(A246=player!BI$1,ROW(),"")</f>
        <v/>
      </c>
      <c r="AC246" t="str">
        <f t="shared" si="16"/>
        <v/>
      </c>
    </row>
    <row r="247" spans="1:29">
      <c r="A247" s="1" t="s">
        <v>22</v>
      </c>
      <c r="B247" s="17">
        <v>44082</v>
      </c>
      <c r="C247" s="18">
        <v>8.3587962962962961E-2</v>
      </c>
      <c r="D247" s="3">
        <v>4482.5183399999996</v>
      </c>
      <c r="E247" s="3">
        <v>497.94385999999997</v>
      </c>
      <c r="F247" s="3">
        <v>4.1368900000000002</v>
      </c>
      <c r="G247" s="3">
        <v>174.73</v>
      </c>
      <c r="H247" s="3">
        <v>116.75</v>
      </c>
      <c r="I247" s="3">
        <v>55.75</v>
      </c>
      <c r="J247" s="3">
        <v>2.23</v>
      </c>
      <c r="K247" s="3">
        <v>0</v>
      </c>
      <c r="L247" s="1">
        <v>6</v>
      </c>
      <c r="M247" s="1">
        <v>27</v>
      </c>
      <c r="N247" s="1">
        <v>44</v>
      </c>
      <c r="O247" s="3">
        <v>21.2346</v>
      </c>
      <c r="P247" s="1">
        <v>0</v>
      </c>
      <c r="Q247" s="1">
        <v>179</v>
      </c>
      <c r="R247" s="3">
        <v>110.05110999999999</v>
      </c>
      <c r="S247" s="22"/>
      <c r="T247" s="11" t="str">
        <f t="shared" si="18"/>
        <v>火曜日</v>
      </c>
      <c r="U247" s="24"/>
      <c r="V247" s="25">
        <f>IF(T247=曜日!A$1,ROW(),"")</f>
        <v>247</v>
      </c>
      <c r="W247" s="25" t="str">
        <f t="shared" si="19"/>
        <v/>
      </c>
      <c r="X247" s="25" t="str">
        <f>IF(T247=曜日!V$1,ROW(),"")</f>
        <v/>
      </c>
      <c r="Y247" s="25" t="str">
        <f t="shared" si="17"/>
        <v/>
      </c>
      <c r="Z247" t="str">
        <f>IF(MONTH(pipot!B247)=month!A$1,ROW(),"")</f>
        <v/>
      </c>
      <c r="AA247" t="str">
        <f>IF(A247=player!A$1,ROW(),"")</f>
        <v/>
      </c>
      <c r="AB247" t="str">
        <f>IF(A247=player!BI$1,ROW(),"")</f>
        <v/>
      </c>
      <c r="AC247" t="str">
        <f t="shared" si="16"/>
        <v/>
      </c>
    </row>
    <row r="248" spans="1:29">
      <c r="A248" s="1" t="s">
        <v>21</v>
      </c>
      <c r="B248" s="17">
        <v>44082</v>
      </c>
      <c r="C248" s="18">
        <v>8.3587962962962961E-2</v>
      </c>
      <c r="D248" s="3">
        <v>4467.5894900000003</v>
      </c>
      <c r="E248" s="3">
        <v>541.28489999999999</v>
      </c>
      <c r="F248" s="3">
        <v>4.4969700000000001</v>
      </c>
      <c r="G248" s="3">
        <v>290.30999000000003</v>
      </c>
      <c r="H248" s="3">
        <v>214.69999000000001</v>
      </c>
      <c r="I248" s="3">
        <v>63.19</v>
      </c>
      <c r="J248" s="3">
        <v>12.42</v>
      </c>
      <c r="K248" s="3">
        <v>0</v>
      </c>
      <c r="L248" s="1">
        <v>10</v>
      </c>
      <c r="M248" s="1">
        <v>3</v>
      </c>
      <c r="N248" s="1">
        <v>32</v>
      </c>
      <c r="O248" s="3">
        <v>22.375800000000002</v>
      </c>
      <c r="P248" s="1">
        <v>1</v>
      </c>
      <c r="Q248" s="1">
        <v>172</v>
      </c>
      <c r="R248" s="3">
        <v>101.28128</v>
      </c>
      <c r="S248" s="22"/>
      <c r="T248" s="11" t="str">
        <f t="shared" si="18"/>
        <v>火曜日</v>
      </c>
      <c r="U248" s="24"/>
      <c r="V248" s="25">
        <f>IF(T248=曜日!A$1,ROW(),"")</f>
        <v>248</v>
      </c>
      <c r="W248" s="25" t="str">
        <f t="shared" si="19"/>
        <v/>
      </c>
      <c r="X248" s="25" t="str">
        <f>IF(T248=曜日!V$1,ROW(),"")</f>
        <v/>
      </c>
      <c r="Y248" s="25" t="str">
        <f t="shared" si="17"/>
        <v/>
      </c>
      <c r="Z248" t="str">
        <f>IF(MONTH(pipot!B248)=month!A$1,ROW(),"")</f>
        <v/>
      </c>
      <c r="AA248" t="str">
        <f>IF(A248=player!A$1,ROW(),"")</f>
        <v/>
      </c>
      <c r="AB248" t="str">
        <f>IF(A248=player!BI$1,ROW(),"")</f>
        <v/>
      </c>
      <c r="AC248" t="str">
        <f t="shared" si="16"/>
        <v/>
      </c>
    </row>
    <row r="249" spans="1:29">
      <c r="A249" s="1" t="s">
        <v>33</v>
      </c>
      <c r="B249" s="17">
        <v>44082</v>
      </c>
      <c r="C249" s="18">
        <v>8.3587962962962961E-2</v>
      </c>
      <c r="D249" s="3">
        <v>4339.6379500000003</v>
      </c>
      <c r="E249" s="3">
        <v>596.43870000000004</v>
      </c>
      <c r="F249" s="3">
        <v>4.9551800000000004</v>
      </c>
      <c r="G249" s="3">
        <v>157.56</v>
      </c>
      <c r="H249" s="3">
        <v>140.66999999999999</v>
      </c>
      <c r="I249" s="3">
        <v>16.89</v>
      </c>
      <c r="J249" s="3">
        <v>0</v>
      </c>
      <c r="K249" s="3">
        <v>0</v>
      </c>
      <c r="L249" s="1">
        <v>23</v>
      </c>
      <c r="M249" s="1">
        <v>15</v>
      </c>
      <c r="N249" s="1">
        <v>49</v>
      </c>
      <c r="O249" s="3">
        <v>20.611799999999999</v>
      </c>
      <c r="P249" s="1">
        <v>0</v>
      </c>
      <c r="Q249" s="1">
        <v>161</v>
      </c>
      <c r="R249" s="3">
        <v>90.534989999999993</v>
      </c>
      <c r="S249" s="22"/>
      <c r="T249" s="11" t="str">
        <f t="shared" si="18"/>
        <v>火曜日</v>
      </c>
      <c r="U249" s="24"/>
      <c r="V249" s="25">
        <f>IF(T249=曜日!A$1,ROW(),"")</f>
        <v>249</v>
      </c>
      <c r="W249" s="25" t="str">
        <f t="shared" si="19"/>
        <v/>
      </c>
      <c r="X249" s="25" t="str">
        <f>IF(T249=曜日!V$1,ROW(),"")</f>
        <v/>
      </c>
      <c r="Y249" s="25" t="str">
        <f t="shared" si="17"/>
        <v/>
      </c>
      <c r="Z249" t="str">
        <f>IF(MONTH(pipot!B249)=month!A$1,ROW(),"")</f>
        <v/>
      </c>
      <c r="AA249" t="str">
        <f>IF(A249=player!A$1,ROW(),"")</f>
        <v/>
      </c>
      <c r="AB249" t="str">
        <f>IF(A249=player!BI$1,ROW(),"")</f>
        <v/>
      </c>
      <c r="AC249" t="str">
        <f t="shared" si="16"/>
        <v/>
      </c>
    </row>
    <row r="250" spans="1:29">
      <c r="A250" s="1" t="s">
        <v>63</v>
      </c>
      <c r="B250" s="17">
        <v>44082</v>
      </c>
      <c r="C250" s="18">
        <v>0.11487268518518519</v>
      </c>
      <c r="D250" s="3">
        <v>4198.8759799999998</v>
      </c>
      <c r="E250" s="3">
        <v>315.89031999999997</v>
      </c>
      <c r="F250" s="3">
        <v>1.9096599999999999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1">
        <v>0</v>
      </c>
      <c r="M250" s="1">
        <v>0</v>
      </c>
      <c r="N250" s="1">
        <v>0</v>
      </c>
      <c r="O250" s="3">
        <v>11.9718</v>
      </c>
      <c r="P250" s="1">
        <v>0</v>
      </c>
      <c r="Q250" s="1">
        <v>126</v>
      </c>
      <c r="R250" s="3">
        <v>75.558229999999995</v>
      </c>
      <c r="S250" s="22"/>
      <c r="T250" s="11" t="str">
        <f t="shared" si="18"/>
        <v>火曜日</v>
      </c>
      <c r="U250" s="24"/>
      <c r="V250" s="25">
        <f>IF(T250=曜日!A$1,ROW(),"")</f>
        <v>250</v>
      </c>
      <c r="W250" s="25" t="str">
        <f t="shared" si="19"/>
        <v/>
      </c>
      <c r="X250" s="25" t="str">
        <f>IF(T250=曜日!V$1,ROW(),"")</f>
        <v/>
      </c>
      <c r="Y250" s="25" t="str">
        <f t="shared" si="17"/>
        <v/>
      </c>
      <c r="Z250" t="str">
        <f>IF(MONTH(pipot!B250)=month!A$1,ROW(),"")</f>
        <v/>
      </c>
      <c r="AA250" t="str">
        <f>IF(A250=player!A$1,ROW(),"")</f>
        <v/>
      </c>
      <c r="AB250" t="str">
        <f>IF(A250=player!BI$1,ROW(),"")</f>
        <v/>
      </c>
      <c r="AC250" t="str">
        <f t="shared" si="16"/>
        <v/>
      </c>
    </row>
    <row r="251" spans="1:29">
      <c r="A251" s="1" t="s">
        <v>61</v>
      </c>
      <c r="B251" s="17">
        <v>44082</v>
      </c>
      <c r="C251" s="18">
        <v>5.0821759259259254E-2</v>
      </c>
      <c r="D251" s="3">
        <v>4002.61438</v>
      </c>
      <c r="E251" s="3">
        <v>529.56667000000004</v>
      </c>
      <c r="F251" s="3">
        <v>7.2361599999999999</v>
      </c>
      <c r="G251" s="3">
        <v>203.28</v>
      </c>
      <c r="H251" s="3">
        <v>129.72</v>
      </c>
      <c r="I251" s="3">
        <v>65.97</v>
      </c>
      <c r="J251" s="3">
        <v>7.59</v>
      </c>
      <c r="K251" s="3">
        <v>0</v>
      </c>
      <c r="L251" s="1">
        <v>17</v>
      </c>
      <c r="M251" s="1">
        <v>19</v>
      </c>
      <c r="N251" s="1">
        <v>52</v>
      </c>
      <c r="O251" s="3">
        <v>22.073399999999999</v>
      </c>
      <c r="P251" s="1">
        <v>0</v>
      </c>
      <c r="Q251" s="1">
        <v>175</v>
      </c>
      <c r="R251" s="3">
        <v>117.01963000000001</v>
      </c>
      <c r="S251" s="22"/>
      <c r="T251" s="11" t="str">
        <f t="shared" si="18"/>
        <v>火曜日</v>
      </c>
      <c r="U251" s="24"/>
      <c r="V251" s="25">
        <f>IF(T251=曜日!A$1,ROW(),"")</f>
        <v>251</v>
      </c>
      <c r="W251" s="25" t="str">
        <f t="shared" si="19"/>
        <v/>
      </c>
      <c r="X251" s="25" t="str">
        <f>IF(T251=曜日!V$1,ROW(),"")</f>
        <v/>
      </c>
      <c r="Y251" s="25" t="str">
        <f t="shared" si="17"/>
        <v/>
      </c>
      <c r="Z251" t="str">
        <f>IF(MONTH(pipot!B251)=month!A$1,ROW(),"")</f>
        <v/>
      </c>
      <c r="AA251" t="str">
        <f>IF(A251=player!A$1,ROW(),"")</f>
        <v/>
      </c>
      <c r="AB251" t="str">
        <f>IF(A251=player!BI$1,ROW(),"")</f>
        <v/>
      </c>
      <c r="AC251" t="str">
        <f t="shared" si="16"/>
        <v/>
      </c>
    </row>
    <row r="252" spans="1:29">
      <c r="A252" s="1" t="s">
        <v>54</v>
      </c>
      <c r="B252" s="17">
        <v>44082</v>
      </c>
      <c r="C252" s="18">
        <v>7.4675925925925923E-2</v>
      </c>
      <c r="D252" s="3">
        <v>3347.09076</v>
      </c>
      <c r="E252" s="3">
        <v>422.49887000000001</v>
      </c>
      <c r="F252" s="3">
        <v>3.9289999999999998</v>
      </c>
      <c r="G252" s="3">
        <v>50.84</v>
      </c>
      <c r="H252" s="3">
        <v>36.78</v>
      </c>
      <c r="I252" s="3">
        <v>14.06</v>
      </c>
      <c r="J252" s="3">
        <v>0</v>
      </c>
      <c r="K252" s="3">
        <v>0</v>
      </c>
      <c r="L252" s="1">
        <v>18</v>
      </c>
      <c r="M252" s="1">
        <v>19</v>
      </c>
      <c r="N252" s="1">
        <v>29</v>
      </c>
      <c r="O252" s="3">
        <v>20.795400000000001</v>
      </c>
      <c r="P252" s="1">
        <v>0</v>
      </c>
      <c r="Q252" s="1">
        <v>191</v>
      </c>
      <c r="R252" s="3">
        <v>113.51831</v>
      </c>
      <c r="S252" s="22"/>
      <c r="T252" s="11" t="str">
        <f t="shared" si="18"/>
        <v>火曜日</v>
      </c>
      <c r="U252" s="24"/>
      <c r="V252" s="25">
        <f>IF(T252=曜日!A$1,ROW(),"")</f>
        <v>252</v>
      </c>
      <c r="W252" s="25" t="str">
        <f t="shared" si="19"/>
        <v/>
      </c>
      <c r="X252" s="25" t="str">
        <f>IF(T252=曜日!V$1,ROW(),"")</f>
        <v/>
      </c>
      <c r="Y252" s="25" t="str">
        <f t="shared" si="17"/>
        <v/>
      </c>
      <c r="Z252" t="str">
        <f>IF(MONTH(pipot!B252)=month!A$1,ROW(),"")</f>
        <v/>
      </c>
      <c r="AA252" t="str">
        <f>IF(A252=player!A$1,ROW(),"")</f>
        <v/>
      </c>
      <c r="AB252" t="str">
        <f>IF(A252=player!BI$1,ROW(),"")</f>
        <v/>
      </c>
      <c r="AC252" t="str">
        <f t="shared" si="16"/>
        <v/>
      </c>
    </row>
    <row r="253" spans="1:29">
      <c r="A253" s="1" t="s">
        <v>39</v>
      </c>
      <c r="B253" s="17">
        <v>44082</v>
      </c>
      <c r="C253" s="18">
        <v>7.4675925925925923E-2</v>
      </c>
      <c r="D253" s="3">
        <v>2667.3005199999998</v>
      </c>
      <c r="E253" s="3">
        <v>330.52724000000001</v>
      </c>
      <c r="F253" s="3">
        <v>3.0737199999999998</v>
      </c>
      <c r="G253" s="3">
        <v>65.83</v>
      </c>
      <c r="H253" s="3">
        <v>29.25</v>
      </c>
      <c r="I253" s="3">
        <v>23.94</v>
      </c>
      <c r="J253" s="3">
        <v>12.64</v>
      </c>
      <c r="K253" s="3">
        <v>0</v>
      </c>
      <c r="L253" s="1">
        <v>14</v>
      </c>
      <c r="M253" s="1">
        <v>28</v>
      </c>
      <c r="N253" s="1">
        <v>33</v>
      </c>
      <c r="O253" s="3">
        <v>22.156199999999998</v>
      </c>
      <c r="P253" s="1">
        <v>1</v>
      </c>
      <c r="Q253" s="1">
        <v>192</v>
      </c>
      <c r="R253" s="3">
        <v>120.91208</v>
      </c>
      <c r="S253" s="22"/>
      <c r="T253" s="11" t="str">
        <f t="shared" si="18"/>
        <v>火曜日</v>
      </c>
      <c r="U253" s="24"/>
      <c r="V253" s="25">
        <f>IF(T253=曜日!A$1,ROW(),"")</f>
        <v>253</v>
      </c>
      <c r="W253" s="25" t="str">
        <f t="shared" si="19"/>
        <v/>
      </c>
      <c r="X253" s="25" t="str">
        <f>IF(T253=曜日!V$1,ROW(),"")</f>
        <v/>
      </c>
      <c r="Y253" s="25" t="str">
        <f t="shared" si="17"/>
        <v/>
      </c>
      <c r="Z253" t="str">
        <f>IF(MONTH(pipot!B253)=month!A$1,ROW(),"")</f>
        <v/>
      </c>
      <c r="AA253" t="str">
        <f>IF(A253=player!A$1,ROW(),"")</f>
        <v/>
      </c>
      <c r="AB253" t="str">
        <f>IF(A253=player!BI$1,ROW(),"")</f>
        <v/>
      </c>
      <c r="AC253" t="str">
        <f t="shared" si="16"/>
        <v/>
      </c>
    </row>
    <row r="254" spans="1:29">
      <c r="A254" s="1" t="s">
        <v>40</v>
      </c>
      <c r="B254" s="17">
        <v>44082</v>
      </c>
      <c r="C254" s="18">
        <v>8.3009259259259269E-2</v>
      </c>
      <c r="D254" s="3">
        <v>5069</v>
      </c>
      <c r="E254" s="3">
        <v>634</v>
      </c>
      <c r="F254" s="3">
        <v>5.31</v>
      </c>
      <c r="G254" s="3">
        <v>220</v>
      </c>
      <c r="H254" s="3">
        <v>156</v>
      </c>
      <c r="I254" s="3">
        <v>55</v>
      </c>
      <c r="J254" s="3">
        <v>8</v>
      </c>
      <c r="K254" s="3">
        <v>1</v>
      </c>
      <c r="L254" s="1">
        <v>19</v>
      </c>
      <c r="M254" s="1">
        <v>20</v>
      </c>
      <c r="N254" s="1">
        <v>44</v>
      </c>
      <c r="O254" s="3">
        <v>21</v>
      </c>
      <c r="P254" s="1">
        <v>0</v>
      </c>
      <c r="Q254" s="1">
        <v>181</v>
      </c>
      <c r="R254" s="3">
        <v>119</v>
      </c>
      <c r="S254" s="22"/>
      <c r="T254" s="11" t="str">
        <f t="shared" si="18"/>
        <v>火曜日</v>
      </c>
      <c r="U254" s="24"/>
      <c r="V254" s="25">
        <f>IF(T254=曜日!A$1,ROW(),"")</f>
        <v>254</v>
      </c>
      <c r="W254" s="25">
        <f t="shared" si="19"/>
        <v>254</v>
      </c>
      <c r="X254" s="25" t="str">
        <f>IF(T254=曜日!V$1,ROW(),"")</f>
        <v/>
      </c>
      <c r="Y254" s="25" t="str">
        <f t="shared" si="17"/>
        <v/>
      </c>
      <c r="Z254" t="str">
        <f>IF(MONTH(pipot!B254)=month!A$1,ROW(),"")</f>
        <v/>
      </c>
      <c r="AA254" t="str">
        <f>IF(A254=player!A$1,ROW(),"")</f>
        <v/>
      </c>
      <c r="AB254">
        <f>IF(A254=player!BI$1,ROW(),"")</f>
        <v>254</v>
      </c>
      <c r="AC254">
        <f t="shared" si="16"/>
        <v>254</v>
      </c>
    </row>
    <row r="255" spans="1:29">
      <c r="A255" s="1" t="s">
        <v>17</v>
      </c>
      <c r="B255" s="17">
        <v>44083</v>
      </c>
      <c r="C255" s="18">
        <v>5.1956018518518519E-2</v>
      </c>
      <c r="D255" s="3">
        <v>5901.8721699999996</v>
      </c>
      <c r="E255" s="3">
        <v>755.13275999999996</v>
      </c>
      <c r="F255" s="3">
        <v>10.093109999999999</v>
      </c>
      <c r="G255" s="3">
        <v>958.32</v>
      </c>
      <c r="H255" s="3">
        <v>483.76</v>
      </c>
      <c r="I255" s="3">
        <v>379.89</v>
      </c>
      <c r="J255" s="3">
        <v>94.67</v>
      </c>
      <c r="K255" s="3">
        <v>0</v>
      </c>
      <c r="L255" s="1">
        <v>15</v>
      </c>
      <c r="M255" s="1">
        <v>9</v>
      </c>
      <c r="N255" s="1">
        <v>42</v>
      </c>
      <c r="O255" s="3">
        <v>22.4514</v>
      </c>
      <c r="P255" s="1">
        <v>5</v>
      </c>
      <c r="Q255" s="1">
        <v>199</v>
      </c>
      <c r="R255" s="3">
        <v>133.77229</v>
      </c>
      <c r="S255" s="22"/>
      <c r="T255" s="11" t="str">
        <f t="shared" si="18"/>
        <v>水曜日</v>
      </c>
      <c r="U255" s="24"/>
      <c r="V255" s="25" t="str">
        <f>IF(T255=曜日!A$1,ROW(),"")</f>
        <v/>
      </c>
      <c r="W255" s="25" t="str">
        <f t="shared" si="19"/>
        <v/>
      </c>
      <c r="X255" s="25" t="str">
        <f>IF(T255=曜日!V$1,ROW(),"")</f>
        <v/>
      </c>
      <c r="Y255" s="25" t="str">
        <f t="shared" si="17"/>
        <v/>
      </c>
      <c r="Z255" t="str">
        <f>IF(MONTH(pipot!B255)=month!A$1,ROW(),"")</f>
        <v/>
      </c>
      <c r="AA255" t="str">
        <f>IF(A255=player!A$1,ROW(),"")</f>
        <v/>
      </c>
      <c r="AB255" t="str">
        <f>IF(A255=player!BI$1,ROW(),"")</f>
        <v/>
      </c>
      <c r="AC255" t="str">
        <f t="shared" si="16"/>
        <v/>
      </c>
    </row>
    <row r="256" spans="1:29">
      <c r="A256" s="1" t="s">
        <v>45</v>
      </c>
      <c r="B256" s="17">
        <v>44083</v>
      </c>
      <c r="C256" s="18">
        <v>5.1956018518518519E-2</v>
      </c>
      <c r="D256" s="3">
        <v>5787.7272899999998</v>
      </c>
      <c r="E256" s="3">
        <v>772.92645000000005</v>
      </c>
      <c r="F256" s="3">
        <v>10.33094</v>
      </c>
      <c r="G256" s="3">
        <v>662.18</v>
      </c>
      <c r="H256" s="3">
        <v>351.89</v>
      </c>
      <c r="I256" s="3">
        <v>182.68</v>
      </c>
      <c r="J256" s="3">
        <v>127.61</v>
      </c>
      <c r="K256" s="3">
        <v>0</v>
      </c>
      <c r="L256" s="1">
        <v>18</v>
      </c>
      <c r="M256" s="1">
        <v>7</v>
      </c>
      <c r="N256" s="1">
        <v>26</v>
      </c>
      <c r="O256" s="3">
        <v>23.920200000000001</v>
      </c>
      <c r="P256" s="1">
        <v>5</v>
      </c>
      <c r="Q256" s="1">
        <v>172</v>
      </c>
      <c r="R256" s="3">
        <v>138.67714000000001</v>
      </c>
      <c r="S256" s="22"/>
      <c r="T256" s="11" t="str">
        <f t="shared" si="18"/>
        <v>水曜日</v>
      </c>
      <c r="U256" s="24"/>
      <c r="V256" s="25" t="str">
        <f>IF(T256=曜日!A$1,ROW(),"")</f>
        <v/>
      </c>
      <c r="W256" s="25" t="str">
        <f t="shared" si="19"/>
        <v/>
      </c>
      <c r="X256" s="25" t="str">
        <f>IF(T256=曜日!V$1,ROW(),"")</f>
        <v/>
      </c>
      <c r="Y256" s="25" t="str">
        <f t="shared" si="17"/>
        <v/>
      </c>
      <c r="Z256" t="str">
        <f>IF(MONTH(pipot!B256)=month!A$1,ROW(),"")</f>
        <v/>
      </c>
      <c r="AA256" t="str">
        <f>IF(A256=player!A$1,ROW(),"")</f>
        <v/>
      </c>
      <c r="AB256" t="str">
        <f>IF(A256=player!BI$1,ROW(),"")</f>
        <v/>
      </c>
      <c r="AC256" t="str">
        <f t="shared" si="16"/>
        <v/>
      </c>
    </row>
    <row r="257" spans="1:29">
      <c r="A257" s="1" t="s">
        <v>61</v>
      </c>
      <c r="B257" s="17">
        <v>44083</v>
      </c>
      <c r="C257" s="18">
        <v>5.1956018518518519E-2</v>
      </c>
      <c r="D257" s="3">
        <v>5770.6531400000003</v>
      </c>
      <c r="E257" s="3">
        <v>699.91787999999997</v>
      </c>
      <c r="F257" s="3">
        <v>9.3551099999999998</v>
      </c>
      <c r="G257" s="3">
        <v>905.28997000000004</v>
      </c>
      <c r="H257" s="3">
        <v>419.28998000000001</v>
      </c>
      <c r="I257" s="3">
        <v>318.09998999999999</v>
      </c>
      <c r="J257" s="3">
        <v>167.9</v>
      </c>
      <c r="K257" s="3">
        <v>0</v>
      </c>
      <c r="L257" s="1">
        <v>23</v>
      </c>
      <c r="M257" s="1">
        <v>17</v>
      </c>
      <c r="N257" s="1">
        <v>60</v>
      </c>
      <c r="O257" s="3">
        <v>23.578199999999999</v>
      </c>
      <c r="P257" s="1">
        <v>7</v>
      </c>
      <c r="Q257" s="1">
        <v>186</v>
      </c>
      <c r="R257" s="3">
        <v>135.87521000000001</v>
      </c>
      <c r="S257" s="22"/>
      <c r="T257" s="11" t="str">
        <f t="shared" si="18"/>
        <v>水曜日</v>
      </c>
      <c r="U257" s="24"/>
      <c r="V257" s="25" t="str">
        <f>IF(T257=曜日!A$1,ROW(),"")</f>
        <v/>
      </c>
      <c r="W257" s="25" t="str">
        <f t="shared" si="19"/>
        <v/>
      </c>
      <c r="X257" s="25" t="str">
        <f>IF(T257=曜日!V$1,ROW(),"")</f>
        <v/>
      </c>
      <c r="Y257" s="25" t="str">
        <f t="shared" si="17"/>
        <v/>
      </c>
      <c r="Z257" t="str">
        <f>IF(MONTH(pipot!B257)=month!A$1,ROW(),"")</f>
        <v/>
      </c>
      <c r="AA257" t="str">
        <f>IF(A257=player!A$1,ROW(),"")</f>
        <v/>
      </c>
      <c r="AB257" t="str">
        <f>IF(A257=player!BI$1,ROW(),"")</f>
        <v/>
      </c>
      <c r="AC257" t="str">
        <f t="shared" si="16"/>
        <v/>
      </c>
    </row>
    <row r="258" spans="1:29">
      <c r="A258" s="1" t="s">
        <v>18</v>
      </c>
      <c r="B258" s="17">
        <v>44083</v>
      </c>
      <c r="C258" s="18">
        <v>5.1956018518518519E-2</v>
      </c>
      <c r="D258" s="3">
        <v>5725.1382000000003</v>
      </c>
      <c r="E258" s="3">
        <v>713.39216999999996</v>
      </c>
      <c r="F258" s="3">
        <v>9.5351999999999997</v>
      </c>
      <c r="G258" s="3">
        <v>621.53</v>
      </c>
      <c r="H258" s="3">
        <v>368.98</v>
      </c>
      <c r="I258" s="3">
        <v>174.13</v>
      </c>
      <c r="J258" s="3">
        <v>78.42</v>
      </c>
      <c r="K258" s="3">
        <v>0</v>
      </c>
      <c r="L258" s="1">
        <v>18</v>
      </c>
      <c r="M258" s="1">
        <v>3</v>
      </c>
      <c r="N258" s="1">
        <v>38</v>
      </c>
      <c r="O258" s="3">
        <v>22.894200000000001</v>
      </c>
      <c r="P258" s="1">
        <v>3</v>
      </c>
      <c r="Q258" s="1">
        <v>213</v>
      </c>
      <c r="R258" s="3">
        <v>159.03978000000001</v>
      </c>
      <c r="S258" s="22"/>
      <c r="T258" s="11" t="str">
        <f t="shared" si="18"/>
        <v>水曜日</v>
      </c>
      <c r="U258" s="24"/>
      <c r="V258" s="25" t="str">
        <f>IF(T258=曜日!A$1,ROW(),"")</f>
        <v/>
      </c>
      <c r="W258" s="25" t="str">
        <f t="shared" si="19"/>
        <v/>
      </c>
      <c r="X258" s="25" t="str">
        <f>IF(T258=曜日!V$1,ROW(),"")</f>
        <v/>
      </c>
      <c r="Y258" s="25" t="str">
        <f t="shared" si="17"/>
        <v/>
      </c>
      <c r="Z258" t="str">
        <f>IF(MONTH(pipot!B258)=month!A$1,ROW(),"")</f>
        <v/>
      </c>
      <c r="AA258" t="str">
        <f>IF(A258=player!A$1,ROW(),"")</f>
        <v/>
      </c>
      <c r="AB258" t="str">
        <f>IF(A258=player!BI$1,ROW(),"")</f>
        <v/>
      </c>
      <c r="AC258" t="str">
        <f t="shared" ref="AC258:AC321" si="20">IF(A258="Average",ROW(),"")</f>
        <v/>
      </c>
    </row>
    <row r="259" spans="1:29">
      <c r="A259" s="1" t="s">
        <v>23</v>
      </c>
      <c r="B259" s="17">
        <v>44083</v>
      </c>
      <c r="C259" s="18">
        <v>5.1956018518518519E-2</v>
      </c>
      <c r="D259" s="3">
        <v>5493.6997099999999</v>
      </c>
      <c r="E259" s="3">
        <v>701.39378999999997</v>
      </c>
      <c r="F259" s="3">
        <v>9.3748299999999993</v>
      </c>
      <c r="G259" s="3">
        <v>730.47997999999995</v>
      </c>
      <c r="H259" s="3">
        <v>438.70997999999997</v>
      </c>
      <c r="I259" s="3">
        <v>224.8</v>
      </c>
      <c r="J259" s="3">
        <v>66.97</v>
      </c>
      <c r="K259" s="3">
        <v>0</v>
      </c>
      <c r="L259" s="1">
        <v>13</v>
      </c>
      <c r="M259" s="1">
        <v>11</v>
      </c>
      <c r="N259" s="1">
        <v>30</v>
      </c>
      <c r="O259" s="3">
        <v>22.642199999999999</v>
      </c>
      <c r="P259" s="1">
        <v>2</v>
      </c>
      <c r="Q259" s="1">
        <v>209</v>
      </c>
      <c r="R259" s="3">
        <v>148.21831</v>
      </c>
      <c r="S259" s="22"/>
      <c r="T259" s="11" t="str">
        <f t="shared" si="18"/>
        <v>水曜日</v>
      </c>
      <c r="U259" s="24"/>
      <c r="V259" s="25" t="str">
        <f>IF(T259=曜日!A$1,ROW(),"")</f>
        <v/>
      </c>
      <c r="W259" s="25" t="str">
        <f t="shared" si="19"/>
        <v/>
      </c>
      <c r="X259" s="25" t="str">
        <f>IF(T259=曜日!V$1,ROW(),"")</f>
        <v/>
      </c>
      <c r="Y259" s="25" t="str">
        <f t="shared" si="17"/>
        <v/>
      </c>
      <c r="Z259" t="str">
        <f>IF(MONTH(pipot!B259)=month!A$1,ROW(),"")</f>
        <v/>
      </c>
      <c r="AA259" t="str">
        <f>IF(A259=player!A$1,ROW(),"")</f>
        <v/>
      </c>
      <c r="AB259" t="str">
        <f>IF(A259=player!BI$1,ROW(),"")</f>
        <v/>
      </c>
      <c r="AC259" t="str">
        <f t="shared" si="20"/>
        <v/>
      </c>
    </row>
    <row r="260" spans="1:29">
      <c r="A260" s="1" t="s">
        <v>27</v>
      </c>
      <c r="B260" s="17">
        <v>44083</v>
      </c>
      <c r="C260" s="18">
        <v>5.1956018518518519E-2</v>
      </c>
      <c r="D260" s="3">
        <v>5410.8001700000004</v>
      </c>
      <c r="E260" s="3">
        <v>682.19379000000004</v>
      </c>
      <c r="F260" s="3">
        <v>9.1182099999999995</v>
      </c>
      <c r="G260" s="3">
        <v>713.58</v>
      </c>
      <c r="H260" s="3">
        <v>383.3</v>
      </c>
      <c r="I260" s="3">
        <v>323.89</v>
      </c>
      <c r="J260" s="3">
        <v>6.39</v>
      </c>
      <c r="K260" s="3">
        <v>0</v>
      </c>
      <c r="L260" s="1">
        <v>11</v>
      </c>
      <c r="M260" s="1">
        <v>12</v>
      </c>
      <c r="N260" s="1">
        <v>30</v>
      </c>
      <c r="O260" s="3">
        <v>21.720600000000001</v>
      </c>
      <c r="P260" s="1">
        <v>0</v>
      </c>
      <c r="Q260" s="1">
        <v>189</v>
      </c>
      <c r="R260" s="3">
        <v>144.47179</v>
      </c>
      <c r="S260" s="22"/>
      <c r="T260" s="11" t="str">
        <f t="shared" si="18"/>
        <v>水曜日</v>
      </c>
      <c r="U260" s="24"/>
      <c r="V260" s="25" t="str">
        <f>IF(T260=曜日!A$1,ROW(),"")</f>
        <v/>
      </c>
      <c r="W260" s="25" t="str">
        <f t="shared" si="19"/>
        <v/>
      </c>
      <c r="X260" s="25" t="str">
        <f>IF(T260=曜日!V$1,ROW(),"")</f>
        <v/>
      </c>
      <c r="Y260" s="25" t="str">
        <f t="shared" si="17"/>
        <v/>
      </c>
      <c r="Z260" t="str">
        <f>IF(MONTH(pipot!B260)=month!A$1,ROW(),"")</f>
        <v/>
      </c>
      <c r="AA260" t="str">
        <f>IF(A260=player!A$1,ROW(),"")</f>
        <v/>
      </c>
      <c r="AB260" t="str">
        <f>IF(A260=player!BI$1,ROW(),"")</f>
        <v/>
      </c>
      <c r="AC260" t="str">
        <f t="shared" si="20"/>
        <v/>
      </c>
    </row>
    <row r="261" spans="1:29">
      <c r="A261" s="1" t="s">
        <v>28</v>
      </c>
      <c r="B261" s="17">
        <v>44083</v>
      </c>
      <c r="C261" s="18">
        <v>5.1956018518518519E-2</v>
      </c>
      <c r="D261" s="3">
        <v>5257.6645500000004</v>
      </c>
      <c r="E261" s="3">
        <v>623.09126000000003</v>
      </c>
      <c r="F261" s="3">
        <v>8.3282399999999992</v>
      </c>
      <c r="G261" s="3">
        <v>823.47</v>
      </c>
      <c r="H261" s="3">
        <v>374.10998999999998</v>
      </c>
      <c r="I261" s="3">
        <v>287.91001</v>
      </c>
      <c r="J261" s="3">
        <v>141.29</v>
      </c>
      <c r="K261" s="3">
        <v>20.16</v>
      </c>
      <c r="L261" s="1">
        <v>11</v>
      </c>
      <c r="M261" s="1">
        <v>9</v>
      </c>
      <c r="N261" s="1">
        <v>32</v>
      </c>
      <c r="O261" s="3">
        <v>25.212599999999998</v>
      </c>
      <c r="P261" s="1">
        <v>8</v>
      </c>
      <c r="Q261" s="1">
        <v>192</v>
      </c>
      <c r="R261" s="3">
        <v>134.91864000000001</v>
      </c>
      <c r="S261" s="22"/>
      <c r="T261" s="11" t="str">
        <f t="shared" si="18"/>
        <v>水曜日</v>
      </c>
      <c r="U261" s="24"/>
      <c r="V261" s="25" t="str">
        <f>IF(T261=曜日!A$1,ROW(),"")</f>
        <v/>
      </c>
      <c r="W261" s="25" t="str">
        <f t="shared" si="19"/>
        <v/>
      </c>
      <c r="X261" s="25" t="str">
        <f>IF(T261=曜日!V$1,ROW(),"")</f>
        <v/>
      </c>
      <c r="Y261" s="25" t="str">
        <f t="shared" si="17"/>
        <v/>
      </c>
      <c r="Z261" t="str">
        <f>IF(MONTH(pipot!B261)=month!A$1,ROW(),"")</f>
        <v/>
      </c>
      <c r="AA261" t="str">
        <f>IF(A261=player!A$1,ROW(),"")</f>
        <v/>
      </c>
      <c r="AB261" t="str">
        <f>IF(A261=player!BI$1,ROW(),"")</f>
        <v/>
      </c>
      <c r="AC261" t="str">
        <f t="shared" si="20"/>
        <v/>
      </c>
    </row>
    <row r="262" spans="1:29">
      <c r="A262" s="1" t="s">
        <v>60</v>
      </c>
      <c r="B262" s="17">
        <v>44083</v>
      </c>
      <c r="C262" s="18">
        <v>5.1956018518518519E-2</v>
      </c>
      <c r="D262" s="3">
        <v>5207.3821399999997</v>
      </c>
      <c r="E262" s="3">
        <v>631.24105999999995</v>
      </c>
      <c r="F262" s="3">
        <v>8.4371700000000001</v>
      </c>
      <c r="G262" s="3">
        <v>677.85001</v>
      </c>
      <c r="H262" s="3">
        <v>388.11000999999999</v>
      </c>
      <c r="I262" s="3">
        <v>231.87</v>
      </c>
      <c r="J262" s="3">
        <v>57.87</v>
      </c>
      <c r="K262" s="3">
        <v>0</v>
      </c>
      <c r="L262" s="1">
        <v>10</v>
      </c>
      <c r="M262" s="1">
        <v>4</v>
      </c>
      <c r="N262" s="1">
        <v>47</v>
      </c>
      <c r="O262" s="3">
        <v>22.782599999999999</v>
      </c>
      <c r="P262" s="1">
        <v>3</v>
      </c>
      <c r="Q262" s="1">
        <v>205</v>
      </c>
      <c r="R262" s="3">
        <v>151.87589</v>
      </c>
      <c r="S262" s="22"/>
      <c r="T262" s="11" t="str">
        <f t="shared" si="18"/>
        <v>水曜日</v>
      </c>
      <c r="U262" s="24"/>
      <c r="V262" s="25" t="str">
        <f>IF(T262=曜日!A$1,ROW(),"")</f>
        <v/>
      </c>
      <c r="W262" s="25" t="str">
        <f t="shared" si="19"/>
        <v/>
      </c>
      <c r="X262" s="25" t="str">
        <f>IF(T262=曜日!V$1,ROW(),"")</f>
        <v/>
      </c>
      <c r="Y262" s="25" t="str">
        <f t="shared" si="17"/>
        <v/>
      </c>
      <c r="Z262" t="str">
        <f>IF(MONTH(pipot!B262)=month!A$1,ROW(),"")</f>
        <v/>
      </c>
      <c r="AA262" t="str">
        <f>IF(A262=player!A$1,ROW(),"")</f>
        <v/>
      </c>
      <c r="AB262" t="str">
        <f>IF(A262=player!BI$1,ROW(),"")</f>
        <v/>
      </c>
      <c r="AC262" t="str">
        <f t="shared" si="20"/>
        <v/>
      </c>
    </row>
    <row r="263" spans="1:29">
      <c r="A263" s="1" t="s">
        <v>53</v>
      </c>
      <c r="B263" s="17">
        <v>44083</v>
      </c>
      <c r="C263" s="18">
        <v>5.1956018518518519E-2</v>
      </c>
      <c r="D263" s="3">
        <v>5200.6951399999998</v>
      </c>
      <c r="E263" s="3">
        <v>697.83015</v>
      </c>
      <c r="F263" s="3">
        <v>9.3271999999999995</v>
      </c>
      <c r="G263" s="3">
        <v>716.37</v>
      </c>
      <c r="H263" s="3">
        <v>363.99</v>
      </c>
      <c r="I263" s="3">
        <v>259.08999999999997</v>
      </c>
      <c r="J263" s="3">
        <v>93.29</v>
      </c>
      <c r="K263" s="3">
        <v>0</v>
      </c>
      <c r="L263" s="1">
        <v>9</v>
      </c>
      <c r="M263" s="1">
        <v>9</v>
      </c>
      <c r="N263" s="1">
        <v>22</v>
      </c>
      <c r="O263" s="3">
        <v>23.283000000000001</v>
      </c>
      <c r="P263" s="1">
        <v>4</v>
      </c>
      <c r="Q263" s="1">
        <v>188</v>
      </c>
      <c r="R263" s="3">
        <v>150.69895</v>
      </c>
      <c r="S263" s="22"/>
      <c r="T263" s="11" t="str">
        <f t="shared" si="18"/>
        <v>水曜日</v>
      </c>
      <c r="U263" s="24"/>
      <c r="V263" s="25" t="str">
        <f>IF(T263=曜日!A$1,ROW(),"")</f>
        <v/>
      </c>
      <c r="W263" s="25" t="str">
        <f t="shared" si="19"/>
        <v/>
      </c>
      <c r="X263" s="25" t="str">
        <f>IF(T263=曜日!V$1,ROW(),"")</f>
        <v/>
      </c>
      <c r="Y263" s="25" t="str">
        <f t="shared" si="17"/>
        <v/>
      </c>
      <c r="Z263" t="str">
        <f>IF(MONTH(pipot!B263)=month!A$1,ROW(),"")</f>
        <v/>
      </c>
      <c r="AA263" t="str">
        <f>IF(A263=player!A$1,ROW(),"")</f>
        <v/>
      </c>
      <c r="AB263" t="str">
        <f>IF(A263=player!BI$1,ROW(),"")</f>
        <v/>
      </c>
      <c r="AC263" t="str">
        <f t="shared" si="20"/>
        <v/>
      </c>
    </row>
    <row r="264" spans="1:29">
      <c r="A264" s="1" t="s">
        <v>65</v>
      </c>
      <c r="B264" s="17">
        <v>44083</v>
      </c>
      <c r="C264" s="18">
        <v>5.1956018518518519E-2</v>
      </c>
      <c r="D264" s="3">
        <v>5145.4351999999999</v>
      </c>
      <c r="E264" s="3">
        <v>627.85530000000006</v>
      </c>
      <c r="F264" s="3">
        <v>8.3919200000000007</v>
      </c>
      <c r="G264" s="3">
        <v>504.89001000000002</v>
      </c>
      <c r="H264" s="3">
        <v>236.14000999999999</v>
      </c>
      <c r="I264" s="3">
        <v>221.32</v>
      </c>
      <c r="J264" s="3">
        <v>47.43</v>
      </c>
      <c r="K264" s="3">
        <v>0</v>
      </c>
      <c r="L264" s="1">
        <v>12</v>
      </c>
      <c r="M264" s="1">
        <v>6</v>
      </c>
      <c r="N264" s="1">
        <v>30</v>
      </c>
      <c r="O264" s="3">
        <v>22.5306</v>
      </c>
      <c r="P264" s="1">
        <v>2</v>
      </c>
      <c r="Q264" s="1" t="s">
        <v>44</v>
      </c>
      <c r="R264" s="3" t="s">
        <v>44</v>
      </c>
      <c r="S264" s="22"/>
      <c r="T264" s="11" t="str">
        <f t="shared" si="18"/>
        <v>水曜日</v>
      </c>
      <c r="U264" s="24"/>
      <c r="V264" s="25" t="str">
        <f>IF(T264=曜日!A$1,ROW(),"")</f>
        <v/>
      </c>
      <c r="W264" s="25" t="str">
        <f t="shared" si="19"/>
        <v/>
      </c>
      <c r="X264" s="25" t="str">
        <f>IF(T264=曜日!V$1,ROW(),"")</f>
        <v/>
      </c>
      <c r="Y264" s="25" t="str">
        <f t="shared" si="17"/>
        <v/>
      </c>
      <c r="Z264" t="str">
        <f>IF(MONTH(pipot!B264)=month!A$1,ROW(),"")</f>
        <v/>
      </c>
      <c r="AA264" t="str">
        <f>IF(A264=player!A$1,ROW(),"")</f>
        <v/>
      </c>
      <c r="AB264" t="str">
        <f>IF(A264=player!BI$1,ROW(),"")</f>
        <v/>
      </c>
      <c r="AC264" t="str">
        <f t="shared" si="20"/>
        <v/>
      </c>
    </row>
    <row r="265" spans="1:29">
      <c r="A265" s="1" t="s">
        <v>20</v>
      </c>
      <c r="B265" s="17">
        <v>44083</v>
      </c>
      <c r="C265" s="18">
        <v>5.1956018518518519E-2</v>
      </c>
      <c r="D265" s="3">
        <v>4899.6356299999998</v>
      </c>
      <c r="E265" s="3">
        <v>603.48221999999998</v>
      </c>
      <c r="F265" s="3">
        <v>8.0661500000000004</v>
      </c>
      <c r="G265" s="3">
        <v>657.75999000000002</v>
      </c>
      <c r="H265" s="3">
        <v>332.26999000000001</v>
      </c>
      <c r="I265" s="3">
        <v>271.77999999999997</v>
      </c>
      <c r="J265" s="3">
        <v>49.85</v>
      </c>
      <c r="K265" s="3">
        <v>3.86</v>
      </c>
      <c r="L265" s="1">
        <v>23</v>
      </c>
      <c r="M265" s="1">
        <v>5</v>
      </c>
      <c r="N265" s="1">
        <v>38</v>
      </c>
      <c r="O265" s="3">
        <v>24.2226</v>
      </c>
      <c r="P265" s="1">
        <v>3</v>
      </c>
      <c r="Q265" s="1">
        <v>202</v>
      </c>
      <c r="R265" s="3">
        <v>149.07885999999999</v>
      </c>
      <c r="S265" s="22"/>
      <c r="T265" s="11" t="str">
        <f t="shared" si="18"/>
        <v>水曜日</v>
      </c>
      <c r="U265" s="24"/>
      <c r="V265" s="25" t="str">
        <f>IF(T265=曜日!A$1,ROW(),"")</f>
        <v/>
      </c>
      <c r="W265" s="25" t="str">
        <f t="shared" si="19"/>
        <v/>
      </c>
      <c r="X265" s="25" t="str">
        <f>IF(T265=曜日!V$1,ROW(),"")</f>
        <v/>
      </c>
      <c r="Y265" s="25" t="str">
        <f t="shared" si="17"/>
        <v/>
      </c>
      <c r="Z265" t="str">
        <f>IF(MONTH(pipot!B265)=month!A$1,ROW(),"")</f>
        <v/>
      </c>
      <c r="AA265" t="str">
        <f>IF(A265=player!A$1,ROW(),"")</f>
        <v/>
      </c>
      <c r="AB265" t="str">
        <f>IF(A265=player!BI$1,ROW(),"")</f>
        <v/>
      </c>
      <c r="AC265" t="str">
        <f t="shared" si="20"/>
        <v/>
      </c>
    </row>
    <row r="266" spans="1:29">
      <c r="A266" s="1" t="s">
        <v>21</v>
      </c>
      <c r="B266" s="17">
        <v>44083</v>
      </c>
      <c r="C266" s="18">
        <v>5.1956018518518519E-2</v>
      </c>
      <c r="D266" s="3">
        <v>4738.8343199999999</v>
      </c>
      <c r="E266" s="3">
        <v>578.52327000000002</v>
      </c>
      <c r="F266" s="3">
        <v>7.7325499999999998</v>
      </c>
      <c r="G266" s="3">
        <v>590.01</v>
      </c>
      <c r="H266" s="3">
        <v>272.05</v>
      </c>
      <c r="I266" s="3">
        <v>197.67</v>
      </c>
      <c r="J266" s="3">
        <v>120.29</v>
      </c>
      <c r="K266" s="3">
        <v>0</v>
      </c>
      <c r="L266" s="1">
        <v>7</v>
      </c>
      <c r="M266" s="1">
        <v>7</v>
      </c>
      <c r="N266" s="1">
        <v>27</v>
      </c>
      <c r="O266" s="3">
        <v>23.567399999999999</v>
      </c>
      <c r="P266" s="1">
        <v>5</v>
      </c>
      <c r="Q266" s="1">
        <v>189</v>
      </c>
      <c r="R266" s="3">
        <v>130.02141</v>
      </c>
      <c r="S266" s="22"/>
      <c r="T266" s="11" t="str">
        <f t="shared" si="18"/>
        <v>水曜日</v>
      </c>
      <c r="U266" s="24"/>
      <c r="V266" s="25" t="str">
        <f>IF(T266=曜日!A$1,ROW(),"")</f>
        <v/>
      </c>
      <c r="W266" s="25" t="str">
        <f t="shared" si="19"/>
        <v/>
      </c>
      <c r="X266" s="25" t="str">
        <f>IF(T266=曜日!V$1,ROW(),"")</f>
        <v/>
      </c>
      <c r="Y266" s="25" t="str">
        <f t="shared" si="17"/>
        <v/>
      </c>
      <c r="Z266" t="str">
        <f>IF(MONTH(pipot!B266)=month!A$1,ROW(),"")</f>
        <v/>
      </c>
      <c r="AA266" t="str">
        <f>IF(A266=player!A$1,ROW(),"")</f>
        <v/>
      </c>
      <c r="AB266" t="str">
        <f>IF(A266=player!BI$1,ROW(),"")</f>
        <v/>
      </c>
      <c r="AC266" t="str">
        <f t="shared" si="20"/>
        <v/>
      </c>
    </row>
    <row r="267" spans="1:29">
      <c r="A267" s="1" t="s">
        <v>54</v>
      </c>
      <c r="B267" s="17">
        <v>44083</v>
      </c>
      <c r="C267" s="18">
        <v>5.1956018518518519E-2</v>
      </c>
      <c r="D267" s="3">
        <v>4244.6448099999998</v>
      </c>
      <c r="E267" s="3">
        <v>502.64672999999999</v>
      </c>
      <c r="F267" s="3">
        <v>6.7183799999999998</v>
      </c>
      <c r="G267" s="3">
        <v>404.25999000000002</v>
      </c>
      <c r="H267" s="3">
        <v>136.38</v>
      </c>
      <c r="I267" s="3">
        <v>102.44</v>
      </c>
      <c r="J267" s="3">
        <v>154.39999</v>
      </c>
      <c r="K267" s="3">
        <v>11.04</v>
      </c>
      <c r="L267" s="1">
        <v>12</v>
      </c>
      <c r="M267" s="1">
        <v>16</v>
      </c>
      <c r="N267" s="1">
        <v>21</v>
      </c>
      <c r="O267" s="3">
        <v>24.964200000000002</v>
      </c>
      <c r="P267" s="1">
        <v>7</v>
      </c>
      <c r="Q267" s="1">
        <v>206</v>
      </c>
      <c r="R267" s="3">
        <v>146.58527000000001</v>
      </c>
      <c r="S267" s="22"/>
      <c r="T267" s="11" t="str">
        <f t="shared" si="18"/>
        <v>水曜日</v>
      </c>
      <c r="U267" s="24"/>
      <c r="V267" s="25" t="str">
        <f>IF(T267=曜日!A$1,ROW(),"")</f>
        <v/>
      </c>
      <c r="W267" s="25" t="str">
        <f t="shared" si="19"/>
        <v/>
      </c>
      <c r="X267" s="25" t="str">
        <f>IF(T267=曜日!V$1,ROW(),"")</f>
        <v/>
      </c>
      <c r="Y267" s="25" t="str">
        <f t="shared" si="17"/>
        <v/>
      </c>
      <c r="Z267" t="str">
        <f>IF(MONTH(pipot!B267)=month!A$1,ROW(),"")</f>
        <v/>
      </c>
      <c r="AA267" t="str">
        <f>IF(A267=player!A$1,ROW(),"")</f>
        <v/>
      </c>
      <c r="AB267" t="str">
        <f>IF(A267=player!BI$1,ROW(),"")</f>
        <v/>
      </c>
      <c r="AC267" t="str">
        <f t="shared" si="20"/>
        <v/>
      </c>
    </row>
    <row r="268" spans="1:29">
      <c r="A268" s="1" t="s">
        <v>62</v>
      </c>
      <c r="B268" s="17">
        <v>44083</v>
      </c>
      <c r="C268" s="18">
        <v>5.1956018518518519E-2</v>
      </c>
      <c r="D268" s="3">
        <v>3952.6924600000002</v>
      </c>
      <c r="E268" s="3">
        <v>496.64776999999998</v>
      </c>
      <c r="F268" s="3">
        <v>6.6382000000000003</v>
      </c>
      <c r="G268" s="3">
        <v>351.47</v>
      </c>
      <c r="H268" s="3">
        <v>111.02</v>
      </c>
      <c r="I268" s="3">
        <v>174.22</v>
      </c>
      <c r="J268" s="3">
        <v>66.23</v>
      </c>
      <c r="K268" s="3">
        <v>0</v>
      </c>
      <c r="L268" s="1">
        <v>18</v>
      </c>
      <c r="M268" s="1">
        <v>10</v>
      </c>
      <c r="N268" s="1">
        <v>47</v>
      </c>
      <c r="O268" s="3">
        <v>23.6538</v>
      </c>
      <c r="P268" s="1">
        <v>3</v>
      </c>
      <c r="Q268" s="1">
        <v>210</v>
      </c>
      <c r="R268" s="3">
        <v>140.44811999999999</v>
      </c>
      <c r="S268" s="22"/>
      <c r="T268" s="11" t="str">
        <f t="shared" si="18"/>
        <v>水曜日</v>
      </c>
      <c r="U268" s="24"/>
      <c r="V268" s="25" t="str">
        <f>IF(T268=曜日!A$1,ROW(),"")</f>
        <v/>
      </c>
      <c r="W268" s="25" t="str">
        <f t="shared" si="19"/>
        <v/>
      </c>
      <c r="X268" s="25" t="str">
        <f>IF(T268=曜日!V$1,ROW(),"")</f>
        <v/>
      </c>
      <c r="Y268" s="25" t="str">
        <f t="shared" ref="Y268:Y325" si="21">IF(AND(X268&lt;&gt;"",AB268&lt;&gt;""),ROW(),"")</f>
        <v/>
      </c>
      <c r="Z268" t="str">
        <f>IF(MONTH(pipot!B268)=month!A$1,ROW(),"")</f>
        <v/>
      </c>
      <c r="AA268" t="str">
        <f>IF(A268=player!A$1,ROW(),"")</f>
        <v/>
      </c>
      <c r="AB268" t="str">
        <f>IF(A268=player!BI$1,ROW(),"")</f>
        <v/>
      </c>
      <c r="AC268" t="str">
        <f t="shared" si="20"/>
        <v/>
      </c>
    </row>
    <row r="269" spans="1:29">
      <c r="A269" s="1" t="s">
        <v>40</v>
      </c>
      <c r="B269" s="17">
        <v>44083</v>
      </c>
      <c r="C269" s="18">
        <v>5.1956018518518519E-2</v>
      </c>
      <c r="D269" s="3">
        <v>5195</v>
      </c>
      <c r="E269" s="3">
        <v>649</v>
      </c>
      <c r="F269" s="3">
        <v>8.67</v>
      </c>
      <c r="G269" s="3">
        <v>666</v>
      </c>
      <c r="H269" s="3">
        <v>333</v>
      </c>
      <c r="I269" s="3">
        <v>239</v>
      </c>
      <c r="J269" s="3">
        <v>91</v>
      </c>
      <c r="K269" s="3">
        <v>3</v>
      </c>
      <c r="L269" s="1">
        <v>14</v>
      </c>
      <c r="M269" s="1">
        <v>9</v>
      </c>
      <c r="N269" s="1">
        <v>35</v>
      </c>
      <c r="O269" s="3">
        <v>23</v>
      </c>
      <c r="P269" s="1">
        <v>4</v>
      </c>
      <c r="Q269" s="3">
        <f>AVERAGE(Q255:Q268)</f>
        <v>196.92307692307693</v>
      </c>
      <c r="R269" s="3">
        <f>AVERAGE(R255:R268)</f>
        <v>143.36012769230771</v>
      </c>
      <c r="S269" s="22"/>
      <c r="T269" s="11" t="str">
        <f t="shared" si="18"/>
        <v>水曜日</v>
      </c>
      <c r="U269" s="24"/>
      <c r="V269" s="25" t="str">
        <f>IF(T269=曜日!A$1,ROW(),"")</f>
        <v/>
      </c>
      <c r="W269" s="25" t="str">
        <f t="shared" si="19"/>
        <v/>
      </c>
      <c r="X269" s="25" t="str">
        <f>IF(T269=曜日!V$1,ROW(),"")</f>
        <v/>
      </c>
      <c r="Y269" s="25" t="str">
        <f t="shared" si="21"/>
        <v/>
      </c>
      <c r="Z269" t="str">
        <f>IF(MONTH(pipot!B269)=month!A$1,ROW(),"")</f>
        <v/>
      </c>
      <c r="AA269" t="str">
        <f>IF(A269=player!A$1,ROW(),"")</f>
        <v/>
      </c>
      <c r="AB269">
        <f>IF(A269=player!BI$1,ROW(),"")</f>
        <v>269</v>
      </c>
      <c r="AC269">
        <f t="shared" si="20"/>
        <v>269</v>
      </c>
    </row>
    <row r="270" spans="1:29">
      <c r="A270" s="1" t="s">
        <v>23</v>
      </c>
      <c r="B270" s="17">
        <v>44084</v>
      </c>
      <c r="C270" s="18">
        <v>5.5787037037037031E-2</v>
      </c>
      <c r="D270" s="3">
        <v>4056.5507200000002</v>
      </c>
      <c r="E270" s="3">
        <v>470.20459</v>
      </c>
      <c r="F270" s="3">
        <v>5.8531700000000004</v>
      </c>
      <c r="G270" s="3">
        <v>7.19</v>
      </c>
      <c r="H270" s="3">
        <v>7.19</v>
      </c>
      <c r="I270" s="3">
        <v>0</v>
      </c>
      <c r="J270" s="3">
        <v>0</v>
      </c>
      <c r="K270" s="3">
        <v>0</v>
      </c>
      <c r="L270" s="1">
        <v>10</v>
      </c>
      <c r="M270" s="1">
        <v>4</v>
      </c>
      <c r="N270" s="1">
        <v>11</v>
      </c>
      <c r="O270" s="3">
        <v>17.886600000000001</v>
      </c>
      <c r="P270" s="1">
        <v>0</v>
      </c>
      <c r="Q270" s="1">
        <v>196</v>
      </c>
      <c r="R270" s="3">
        <v>133.48488</v>
      </c>
      <c r="S270" s="22"/>
      <c r="T270" s="11" t="str">
        <f t="shared" si="18"/>
        <v>木曜日</v>
      </c>
      <c r="U270" s="24"/>
      <c r="V270" s="25" t="str">
        <f>IF(T270=曜日!A$1,ROW(),"")</f>
        <v/>
      </c>
      <c r="W270" s="25" t="str">
        <f t="shared" si="19"/>
        <v/>
      </c>
      <c r="X270" s="25" t="str">
        <f>IF(T270=曜日!V$1,ROW(),"")</f>
        <v/>
      </c>
      <c r="Y270" s="25" t="str">
        <f t="shared" si="21"/>
        <v/>
      </c>
      <c r="Z270" t="str">
        <f>IF(MONTH(pipot!B270)=month!A$1,ROW(),"")</f>
        <v/>
      </c>
      <c r="AA270" t="str">
        <f>IF(A270=player!A$1,ROW(),"")</f>
        <v/>
      </c>
      <c r="AB270" t="str">
        <f>IF(A270=player!BI$1,ROW(),"")</f>
        <v/>
      </c>
      <c r="AC270" t="str">
        <f t="shared" si="20"/>
        <v/>
      </c>
    </row>
    <row r="271" spans="1:29">
      <c r="A271" s="1" t="s">
        <v>25</v>
      </c>
      <c r="B271" s="17">
        <v>44084</v>
      </c>
      <c r="C271" s="18">
        <v>5.5787037037037031E-2</v>
      </c>
      <c r="D271" s="3">
        <v>3994.6198399999998</v>
      </c>
      <c r="E271" s="3">
        <v>455.47271000000001</v>
      </c>
      <c r="F271" s="3">
        <v>5.6697800000000003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1">
        <v>22</v>
      </c>
      <c r="M271" s="1">
        <v>4</v>
      </c>
      <c r="N271" s="1">
        <v>14</v>
      </c>
      <c r="O271" s="3">
        <v>13.2318</v>
      </c>
      <c r="P271" s="1">
        <v>0</v>
      </c>
      <c r="Q271" s="1">
        <v>186</v>
      </c>
      <c r="R271" s="3">
        <v>127.31291</v>
      </c>
      <c r="S271" s="22"/>
      <c r="T271" s="11" t="str">
        <f t="shared" si="18"/>
        <v>木曜日</v>
      </c>
      <c r="U271" s="24"/>
      <c r="V271" s="25" t="str">
        <f>IF(T271=曜日!A$1,ROW(),"")</f>
        <v/>
      </c>
      <c r="W271" s="25" t="str">
        <f t="shared" si="19"/>
        <v/>
      </c>
      <c r="X271" s="25" t="str">
        <f>IF(T271=曜日!V$1,ROW(),"")</f>
        <v/>
      </c>
      <c r="Y271" s="25" t="str">
        <f t="shared" si="21"/>
        <v/>
      </c>
      <c r="Z271" t="str">
        <f>IF(MONTH(pipot!B271)=month!A$1,ROW(),"")</f>
        <v/>
      </c>
      <c r="AA271" t="str">
        <f>IF(A271=player!A$1,ROW(),"")</f>
        <v/>
      </c>
      <c r="AB271" t="str">
        <f>IF(A271=player!BI$1,ROW(),"")</f>
        <v/>
      </c>
      <c r="AC271" t="str">
        <f t="shared" si="20"/>
        <v/>
      </c>
    </row>
    <row r="272" spans="1:29">
      <c r="A272" s="1" t="s">
        <v>54</v>
      </c>
      <c r="B272" s="17">
        <v>44084</v>
      </c>
      <c r="C272" s="18">
        <v>5.5787037037037031E-2</v>
      </c>
      <c r="D272" s="3">
        <v>3965.57431</v>
      </c>
      <c r="E272" s="3">
        <v>498.30113999999998</v>
      </c>
      <c r="F272" s="3">
        <v>6.2029199999999998</v>
      </c>
      <c r="G272" s="3">
        <v>13.26</v>
      </c>
      <c r="H272" s="3">
        <v>12.53</v>
      </c>
      <c r="I272" s="3">
        <v>0.73</v>
      </c>
      <c r="J272" s="3">
        <v>0</v>
      </c>
      <c r="K272" s="3">
        <v>0</v>
      </c>
      <c r="L272" s="1">
        <v>28</v>
      </c>
      <c r="M272" s="1">
        <v>7</v>
      </c>
      <c r="N272" s="1">
        <v>3</v>
      </c>
      <c r="O272" s="3">
        <v>18.4482</v>
      </c>
      <c r="P272" s="1">
        <v>0</v>
      </c>
      <c r="Q272" s="1">
        <v>117</v>
      </c>
      <c r="R272" s="3">
        <v>116.9725</v>
      </c>
      <c r="S272" s="22"/>
      <c r="T272" s="11" t="str">
        <f t="shared" si="18"/>
        <v>木曜日</v>
      </c>
      <c r="U272" s="24"/>
      <c r="V272" s="25" t="str">
        <f>IF(T272=曜日!A$1,ROW(),"")</f>
        <v/>
      </c>
      <c r="W272" s="25" t="str">
        <f t="shared" si="19"/>
        <v/>
      </c>
      <c r="X272" s="25" t="str">
        <f>IF(T272=曜日!V$1,ROW(),"")</f>
        <v/>
      </c>
      <c r="Y272" s="25" t="str">
        <f t="shared" si="21"/>
        <v/>
      </c>
      <c r="Z272" t="str">
        <f>IF(MONTH(pipot!B272)=month!A$1,ROW(),"")</f>
        <v/>
      </c>
      <c r="AA272" t="str">
        <f>IF(A272=player!A$1,ROW(),"")</f>
        <v/>
      </c>
      <c r="AB272" t="str">
        <f>IF(A272=player!BI$1,ROW(),"")</f>
        <v/>
      </c>
      <c r="AC272" t="str">
        <f t="shared" si="20"/>
        <v/>
      </c>
    </row>
    <row r="273" spans="1:29">
      <c r="A273" s="1" t="s">
        <v>18</v>
      </c>
      <c r="B273" s="17">
        <v>44084</v>
      </c>
      <c r="C273" s="18">
        <v>5.5787037037037031E-2</v>
      </c>
      <c r="D273" s="3">
        <v>3959.43127</v>
      </c>
      <c r="E273" s="3">
        <v>566.36495000000002</v>
      </c>
      <c r="F273" s="3">
        <v>7.0501899999999997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1">
        <v>15</v>
      </c>
      <c r="M273" s="1">
        <v>1</v>
      </c>
      <c r="N273" s="1">
        <v>6</v>
      </c>
      <c r="O273" s="3">
        <v>14.1282</v>
      </c>
      <c r="P273" s="1">
        <v>0</v>
      </c>
      <c r="Q273" s="1">
        <v>202</v>
      </c>
      <c r="R273" s="3">
        <v>138.67332999999999</v>
      </c>
      <c r="S273" s="22"/>
      <c r="T273" s="11" t="str">
        <f t="shared" si="18"/>
        <v>木曜日</v>
      </c>
      <c r="U273" s="24"/>
      <c r="V273" s="25" t="str">
        <f>IF(T273=曜日!A$1,ROW(),"")</f>
        <v/>
      </c>
      <c r="W273" s="25" t="str">
        <f t="shared" si="19"/>
        <v/>
      </c>
      <c r="X273" s="25" t="str">
        <f>IF(T273=曜日!V$1,ROW(),"")</f>
        <v/>
      </c>
      <c r="Y273" s="25" t="str">
        <f t="shared" si="21"/>
        <v/>
      </c>
      <c r="Z273" t="str">
        <f>IF(MONTH(pipot!B273)=month!A$1,ROW(),"")</f>
        <v/>
      </c>
      <c r="AA273" t="str">
        <f>IF(A273=player!A$1,ROW(),"")</f>
        <v/>
      </c>
      <c r="AB273" t="str">
        <f>IF(A273=player!BI$1,ROW(),"")</f>
        <v/>
      </c>
      <c r="AC273" t="str">
        <f t="shared" si="20"/>
        <v/>
      </c>
    </row>
    <row r="274" spans="1:29">
      <c r="A274" s="1" t="s">
        <v>17</v>
      </c>
      <c r="B274" s="17">
        <v>44084</v>
      </c>
      <c r="C274" s="18">
        <v>5.5787037037037031E-2</v>
      </c>
      <c r="D274" s="3">
        <v>3936.8853300000001</v>
      </c>
      <c r="E274" s="3">
        <v>489.22674999999998</v>
      </c>
      <c r="F274" s="3">
        <v>6.0899599999999996</v>
      </c>
      <c r="G274" s="3">
        <v>15.48</v>
      </c>
      <c r="H274" s="3">
        <v>10.46</v>
      </c>
      <c r="I274" s="3">
        <v>5.0199999999999996</v>
      </c>
      <c r="J274" s="3">
        <v>0</v>
      </c>
      <c r="K274" s="3">
        <v>0</v>
      </c>
      <c r="L274" s="1">
        <v>16</v>
      </c>
      <c r="M274" s="1">
        <v>3</v>
      </c>
      <c r="N274" s="1">
        <v>9</v>
      </c>
      <c r="O274" s="3">
        <v>18.822600000000001</v>
      </c>
      <c r="P274" s="1">
        <v>0</v>
      </c>
      <c r="Q274" s="1">
        <v>198</v>
      </c>
      <c r="R274" s="3">
        <v>114.93834</v>
      </c>
      <c r="S274" s="22"/>
      <c r="T274" s="11" t="str">
        <f t="shared" si="18"/>
        <v>木曜日</v>
      </c>
      <c r="U274" s="24"/>
      <c r="V274" s="25" t="str">
        <f>IF(T274=曜日!A$1,ROW(),"")</f>
        <v/>
      </c>
      <c r="W274" s="25" t="str">
        <f t="shared" si="19"/>
        <v/>
      </c>
      <c r="X274" s="25" t="str">
        <f>IF(T274=曜日!V$1,ROW(),"")</f>
        <v/>
      </c>
      <c r="Y274" s="25" t="str">
        <f t="shared" si="21"/>
        <v/>
      </c>
      <c r="Z274" t="str">
        <f>IF(MONTH(pipot!B274)=month!A$1,ROW(),"")</f>
        <v/>
      </c>
      <c r="AA274" t="str">
        <f>IF(A274=player!A$1,ROW(),"")</f>
        <v/>
      </c>
      <c r="AB274" t="str">
        <f>IF(A274=player!BI$1,ROW(),"")</f>
        <v/>
      </c>
      <c r="AC274" t="str">
        <f t="shared" si="20"/>
        <v/>
      </c>
    </row>
    <row r="275" spans="1:29">
      <c r="A275" s="1" t="s">
        <v>62</v>
      </c>
      <c r="B275" s="17">
        <v>44084</v>
      </c>
      <c r="C275" s="18">
        <v>5.5787037037037031E-2</v>
      </c>
      <c r="D275" s="3">
        <v>3875.4733299999998</v>
      </c>
      <c r="E275" s="3">
        <v>476.27922000000001</v>
      </c>
      <c r="F275" s="3">
        <v>5.9287900000000002</v>
      </c>
      <c r="G275" s="3">
        <v>0.57999999999999996</v>
      </c>
      <c r="H275" s="3">
        <v>0.57999999999999996</v>
      </c>
      <c r="I275" s="3">
        <v>0</v>
      </c>
      <c r="J275" s="3">
        <v>0</v>
      </c>
      <c r="K275" s="3">
        <v>0</v>
      </c>
      <c r="L275" s="1">
        <v>18</v>
      </c>
      <c r="M275" s="1">
        <v>6</v>
      </c>
      <c r="N275" s="1">
        <v>13</v>
      </c>
      <c r="O275" s="3">
        <v>15.607799999999999</v>
      </c>
      <c r="P275" s="1">
        <v>0</v>
      </c>
      <c r="Q275" s="1">
        <v>163</v>
      </c>
      <c r="R275" s="3">
        <v>133.56038000000001</v>
      </c>
      <c r="S275" s="22"/>
      <c r="T275" s="11" t="str">
        <f t="shared" si="18"/>
        <v>木曜日</v>
      </c>
      <c r="U275" s="24"/>
      <c r="V275" s="25" t="str">
        <f>IF(T275=曜日!A$1,ROW(),"")</f>
        <v/>
      </c>
      <c r="W275" s="25" t="str">
        <f t="shared" si="19"/>
        <v/>
      </c>
      <c r="X275" s="25" t="str">
        <f>IF(T275=曜日!V$1,ROW(),"")</f>
        <v/>
      </c>
      <c r="Y275" s="25" t="str">
        <f t="shared" si="21"/>
        <v/>
      </c>
      <c r="Z275" t="str">
        <f>IF(MONTH(pipot!B275)=month!A$1,ROW(),"")</f>
        <v/>
      </c>
      <c r="AA275" t="str">
        <f>IF(A275=player!A$1,ROW(),"")</f>
        <v/>
      </c>
      <c r="AB275" t="str">
        <f>IF(A275=player!BI$1,ROW(),"")</f>
        <v/>
      </c>
      <c r="AC275" t="str">
        <f t="shared" si="20"/>
        <v/>
      </c>
    </row>
    <row r="276" spans="1:29">
      <c r="A276" s="1" t="s">
        <v>28</v>
      </c>
      <c r="B276" s="17">
        <v>44084</v>
      </c>
      <c r="C276" s="18">
        <v>5.5787037037037031E-2</v>
      </c>
      <c r="D276" s="3">
        <v>3869.59807</v>
      </c>
      <c r="E276" s="3">
        <v>484.44621999999998</v>
      </c>
      <c r="F276" s="3">
        <v>6.0304500000000001</v>
      </c>
      <c r="G276" s="3">
        <v>8.56</v>
      </c>
      <c r="H276" s="3">
        <v>8.56</v>
      </c>
      <c r="I276" s="3">
        <v>0</v>
      </c>
      <c r="J276" s="3">
        <v>0</v>
      </c>
      <c r="K276" s="3">
        <v>0</v>
      </c>
      <c r="L276" s="1">
        <v>17</v>
      </c>
      <c r="M276" s="1">
        <v>7</v>
      </c>
      <c r="N276" s="1">
        <v>16</v>
      </c>
      <c r="O276" s="3">
        <v>16.695</v>
      </c>
      <c r="P276" s="1">
        <v>0</v>
      </c>
      <c r="Q276" s="1">
        <v>179</v>
      </c>
      <c r="R276" s="3">
        <v>115.28864</v>
      </c>
      <c r="S276" s="22"/>
      <c r="T276" s="11" t="str">
        <f t="shared" si="18"/>
        <v>木曜日</v>
      </c>
      <c r="U276" s="24"/>
      <c r="V276" s="25" t="str">
        <f>IF(T276=曜日!A$1,ROW(),"")</f>
        <v/>
      </c>
      <c r="W276" s="25" t="str">
        <f t="shared" si="19"/>
        <v/>
      </c>
      <c r="X276" s="25" t="str">
        <f>IF(T276=曜日!V$1,ROW(),"")</f>
        <v/>
      </c>
      <c r="Y276" s="25" t="str">
        <f t="shared" si="21"/>
        <v/>
      </c>
      <c r="Z276" t="str">
        <f>IF(MONTH(pipot!B276)=month!A$1,ROW(),"")</f>
        <v/>
      </c>
      <c r="AA276" t="str">
        <f>IF(A276=player!A$1,ROW(),"")</f>
        <v/>
      </c>
      <c r="AB276" t="str">
        <f>IF(A276=player!BI$1,ROW(),"")</f>
        <v/>
      </c>
      <c r="AC276" t="str">
        <f t="shared" si="20"/>
        <v/>
      </c>
    </row>
    <row r="277" spans="1:29">
      <c r="A277" s="1" t="s">
        <v>45</v>
      </c>
      <c r="B277" s="17">
        <v>44084</v>
      </c>
      <c r="C277" s="18">
        <v>5.5787037037037031E-2</v>
      </c>
      <c r="D277" s="3">
        <v>3861.48776</v>
      </c>
      <c r="E277" s="3">
        <v>485.93277</v>
      </c>
      <c r="F277" s="3">
        <v>6.0489600000000001</v>
      </c>
      <c r="G277" s="3">
        <v>3.25</v>
      </c>
      <c r="H277" s="3">
        <v>3.25</v>
      </c>
      <c r="I277" s="3">
        <v>0</v>
      </c>
      <c r="J277" s="3">
        <v>0</v>
      </c>
      <c r="K277" s="3">
        <v>0</v>
      </c>
      <c r="L277" s="1">
        <v>10</v>
      </c>
      <c r="M277" s="1">
        <v>1</v>
      </c>
      <c r="N277" s="1">
        <v>3</v>
      </c>
      <c r="O277" s="3">
        <v>16.162199999999999</v>
      </c>
      <c r="P277" s="1">
        <v>0</v>
      </c>
      <c r="Q277" s="1">
        <v>164</v>
      </c>
      <c r="R277" s="3">
        <v>117.27161</v>
      </c>
      <c r="S277" s="22"/>
      <c r="T277" s="11" t="str">
        <f t="shared" si="18"/>
        <v>木曜日</v>
      </c>
      <c r="U277" s="24"/>
      <c r="V277" s="25" t="str">
        <f>IF(T277=曜日!A$1,ROW(),"")</f>
        <v/>
      </c>
      <c r="W277" s="25" t="str">
        <f t="shared" si="19"/>
        <v/>
      </c>
      <c r="X277" s="25" t="str">
        <f>IF(T277=曜日!V$1,ROW(),"")</f>
        <v/>
      </c>
      <c r="Y277" s="25" t="str">
        <f t="shared" si="21"/>
        <v/>
      </c>
      <c r="Z277" t="str">
        <f>IF(MONTH(pipot!B277)=month!A$1,ROW(),"")</f>
        <v/>
      </c>
      <c r="AA277" t="str">
        <f>IF(A277=player!A$1,ROW(),"")</f>
        <v/>
      </c>
      <c r="AB277" t="str">
        <f>IF(A277=player!BI$1,ROW(),"")</f>
        <v/>
      </c>
      <c r="AC277" t="str">
        <f t="shared" si="20"/>
        <v/>
      </c>
    </row>
    <row r="278" spans="1:29">
      <c r="A278" s="1" t="s">
        <v>65</v>
      </c>
      <c r="B278" s="17">
        <v>44084</v>
      </c>
      <c r="C278" s="18">
        <v>5.5787037037037031E-2</v>
      </c>
      <c r="D278" s="3">
        <v>3820.6514900000002</v>
      </c>
      <c r="E278" s="3">
        <v>449.18752000000001</v>
      </c>
      <c r="F278" s="3">
        <v>5.5915499999999998</v>
      </c>
      <c r="G278" s="3">
        <v>2.61</v>
      </c>
      <c r="H278" s="3">
        <v>2.61</v>
      </c>
      <c r="I278" s="3">
        <v>0</v>
      </c>
      <c r="J278" s="3">
        <v>0</v>
      </c>
      <c r="K278" s="3">
        <v>0</v>
      </c>
      <c r="L278" s="1">
        <v>11</v>
      </c>
      <c r="M278" s="1">
        <v>11</v>
      </c>
      <c r="N278" s="1">
        <v>6</v>
      </c>
      <c r="O278" s="3">
        <v>16.3566</v>
      </c>
      <c r="P278" s="1">
        <v>0</v>
      </c>
      <c r="Q278" s="1">
        <v>195</v>
      </c>
      <c r="R278" s="3">
        <v>180.40402</v>
      </c>
      <c r="S278" s="22"/>
      <c r="T278" s="11" t="str">
        <f t="shared" si="18"/>
        <v>木曜日</v>
      </c>
      <c r="U278" s="24"/>
      <c r="V278" s="25" t="str">
        <f>IF(T278=曜日!A$1,ROW(),"")</f>
        <v/>
      </c>
      <c r="W278" s="25" t="str">
        <f t="shared" si="19"/>
        <v/>
      </c>
      <c r="X278" s="25" t="str">
        <f>IF(T278=曜日!V$1,ROW(),"")</f>
        <v/>
      </c>
      <c r="Y278" s="25" t="str">
        <f t="shared" si="21"/>
        <v/>
      </c>
      <c r="Z278" t="str">
        <f>IF(MONTH(pipot!B278)=month!A$1,ROW(),"")</f>
        <v/>
      </c>
      <c r="AA278" t="str">
        <f>IF(A278=player!A$1,ROW(),"")</f>
        <v/>
      </c>
      <c r="AB278" t="str">
        <f>IF(A278=player!BI$1,ROW(),"")</f>
        <v/>
      </c>
      <c r="AC278" t="str">
        <f t="shared" si="20"/>
        <v/>
      </c>
    </row>
    <row r="279" spans="1:29">
      <c r="A279" s="1" t="s">
        <v>27</v>
      </c>
      <c r="B279" s="17">
        <v>44084</v>
      </c>
      <c r="C279" s="18">
        <v>5.5787037037037031E-2</v>
      </c>
      <c r="D279" s="3">
        <v>3820.0069400000002</v>
      </c>
      <c r="E279" s="3">
        <v>509.29264999999998</v>
      </c>
      <c r="F279" s="3">
        <v>6.3397399999999999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1">
        <v>19</v>
      </c>
      <c r="M279" s="1">
        <v>3</v>
      </c>
      <c r="N279" s="1">
        <v>4</v>
      </c>
      <c r="O279" s="3">
        <v>11.068199999999999</v>
      </c>
      <c r="P279" s="1">
        <v>0</v>
      </c>
      <c r="Q279" s="1">
        <v>168</v>
      </c>
      <c r="R279" s="3">
        <v>119.68276</v>
      </c>
      <c r="S279" s="22"/>
      <c r="T279" s="11" t="str">
        <f t="shared" si="18"/>
        <v>木曜日</v>
      </c>
      <c r="U279" s="24"/>
      <c r="V279" s="25" t="str">
        <f>IF(T279=曜日!A$1,ROW(),"")</f>
        <v/>
      </c>
      <c r="W279" s="25" t="str">
        <f t="shared" si="19"/>
        <v/>
      </c>
      <c r="X279" s="25" t="str">
        <f>IF(T279=曜日!V$1,ROW(),"")</f>
        <v/>
      </c>
      <c r="Y279" s="25" t="str">
        <f t="shared" si="21"/>
        <v/>
      </c>
      <c r="Z279" t="str">
        <f>IF(MONTH(pipot!B279)=month!A$1,ROW(),"")</f>
        <v/>
      </c>
      <c r="AA279" t="str">
        <f>IF(A279=player!A$1,ROW(),"")</f>
        <v/>
      </c>
      <c r="AB279" t="str">
        <f>IF(A279=player!BI$1,ROW(),"")</f>
        <v/>
      </c>
      <c r="AC279" t="str">
        <f t="shared" si="20"/>
        <v/>
      </c>
    </row>
    <row r="280" spans="1:29">
      <c r="A280" s="1" t="s">
        <v>60</v>
      </c>
      <c r="B280" s="17">
        <v>44084</v>
      </c>
      <c r="C280" s="18">
        <v>5.5787037037037031E-2</v>
      </c>
      <c r="D280" s="3">
        <v>3799.5144700000001</v>
      </c>
      <c r="E280" s="3">
        <v>485.58344</v>
      </c>
      <c r="F280" s="3">
        <v>6.0446099999999996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1">
        <v>10</v>
      </c>
      <c r="M280" s="1">
        <v>2</v>
      </c>
      <c r="N280" s="1">
        <v>10</v>
      </c>
      <c r="O280" s="3">
        <v>12.7386</v>
      </c>
      <c r="P280" s="1">
        <v>0</v>
      </c>
      <c r="Q280" s="1">
        <v>175</v>
      </c>
      <c r="R280" s="3">
        <v>142.0547</v>
      </c>
      <c r="S280" s="22"/>
      <c r="T280" s="11" t="str">
        <f t="shared" si="18"/>
        <v>木曜日</v>
      </c>
      <c r="U280" s="24"/>
      <c r="V280" s="25" t="str">
        <f>IF(T280=曜日!A$1,ROW(),"")</f>
        <v/>
      </c>
      <c r="W280" s="25" t="str">
        <f t="shared" si="19"/>
        <v/>
      </c>
      <c r="X280" s="25" t="str">
        <f>IF(T280=曜日!V$1,ROW(),"")</f>
        <v/>
      </c>
      <c r="Y280" s="25" t="str">
        <f t="shared" si="21"/>
        <v/>
      </c>
      <c r="Z280" t="str">
        <f>IF(MONTH(pipot!B280)=month!A$1,ROW(),"")</f>
        <v/>
      </c>
      <c r="AA280" t="str">
        <f>IF(A280=player!A$1,ROW(),"")</f>
        <v/>
      </c>
      <c r="AB280" t="str">
        <f>IF(A280=player!BI$1,ROW(),"")</f>
        <v/>
      </c>
      <c r="AC280" t="str">
        <f t="shared" si="20"/>
        <v/>
      </c>
    </row>
    <row r="281" spans="1:29">
      <c r="A281" s="1" t="s">
        <v>32</v>
      </c>
      <c r="B281" s="17">
        <v>44084</v>
      </c>
      <c r="C281" s="18">
        <v>5.5787037037037031E-2</v>
      </c>
      <c r="D281" s="3">
        <v>3795.1608999999999</v>
      </c>
      <c r="E281" s="3">
        <v>449.52863000000002</v>
      </c>
      <c r="F281" s="3">
        <v>5.59579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1">
        <v>11</v>
      </c>
      <c r="M281" s="1">
        <v>6</v>
      </c>
      <c r="N281" s="1">
        <v>2</v>
      </c>
      <c r="O281" s="3">
        <v>13.757400000000001</v>
      </c>
      <c r="P281" s="1">
        <v>0</v>
      </c>
      <c r="Q281" s="1">
        <v>148</v>
      </c>
      <c r="R281" s="3">
        <v>116.54643</v>
      </c>
      <c r="S281" s="22"/>
      <c r="T281" s="11" t="str">
        <f t="shared" si="18"/>
        <v>木曜日</v>
      </c>
      <c r="U281" s="24"/>
      <c r="V281" s="25" t="str">
        <f>IF(T281=曜日!A$1,ROW(),"")</f>
        <v/>
      </c>
      <c r="W281" s="25" t="str">
        <f t="shared" si="19"/>
        <v/>
      </c>
      <c r="X281" s="25" t="str">
        <f>IF(T281=曜日!V$1,ROW(),"")</f>
        <v/>
      </c>
      <c r="Y281" s="25" t="str">
        <f t="shared" si="21"/>
        <v/>
      </c>
      <c r="Z281" t="str">
        <f>IF(MONTH(pipot!B281)=month!A$1,ROW(),"")</f>
        <v/>
      </c>
      <c r="AA281" t="str">
        <f>IF(A281=player!A$1,ROW(),"")</f>
        <v/>
      </c>
      <c r="AB281" t="str">
        <f>IF(A281=player!BI$1,ROW(),"")</f>
        <v/>
      </c>
      <c r="AC281" t="str">
        <f t="shared" si="20"/>
        <v/>
      </c>
    </row>
    <row r="282" spans="1:29">
      <c r="A282" s="1" t="s">
        <v>35</v>
      </c>
      <c r="B282" s="17">
        <v>44084</v>
      </c>
      <c r="C282" s="18">
        <v>5.5787037037037031E-2</v>
      </c>
      <c r="D282" s="3">
        <v>3793.9556699999998</v>
      </c>
      <c r="E282" s="3">
        <v>456.20522</v>
      </c>
      <c r="F282" s="3">
        <v>5.6788999999999996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1">
        <v>8</v>
      </c>
      <c r="M282" s="1">
        <v>3</v>
      </c>
      <c r="N282" s="1">
        <v>8</v>
      </c>
      <c r="O282" s="3">
        <v>13.368600000000001</v>
      </c>
      <c r="P282" s="1">
        <v>0</v>
      </c>
      <c r="Q282" s="1">
        <v>170</v>
      </c>
      <c r="R282" s="3">
        <v>121.67614</v>
      </c>
      <c r="S282" s="22"/>
      <c r="T282" s="11" t="str">
        <f t="shared" si="18"/>
        <v>木曜日</v>
      </c>
      <c r="U282" s="24"/>
      <c r="V282" s="25" t="str">
        <f>IF(T282=曜日!A$1,ROW(),"")</f>
        <v/>
      </c>
      <c r="W282" s="25" t="str">
        <f t="shared" si="19"/>
        <v/>
      </c>
      <c r="X282" s="25" t="str">
        <f>IF(T282=曜日!V$1,ROW(),"")</f>
        <v/>
      </c>
      <c r="Y282" s="25" t="str">
        <f t="shared" si="21"/>
        <v/>
      </c>
      <c r="Z282" t="str">
        <f>IF(MONTH(pipot!B282)=month!A$1,ROW(),"")</f>
        <v/>
      </c>
      <c r="AA282" t="str">
        <f>IF(A282=player!A$1,ROW(),"")</f>
        <v/>
      </c>
      <c r="AB282" t="str">
        <f>IF(A282=player!BI$1,ROW(),"")</f>
        <v/>
      </c>
      <c r="AC282" t="str">
        <f t="shared" si="20"/>
        <v/>
      </c>
    </row>
    <row r="283" spans="1:29">
      <c r="A283" s="1" t="s">
        <v>59</v>
      </c>
      <c r="B283" s="17">
        <v>44084</v>
      </c>
      <c r="C283" s="18">
        <v>5.5787037037037031E-2</v>
      </c>
      <c r="D283" s="3">
        <v>3712.5862000000002</v>
      </c>
      <c r="E283" s="3">
        <v>439.58314000000001</v>
      </c>
      <c r="F283" s="3">
        <v>5.4719899999999999</v>
      </c>
      <c r="G283" s="3">
        <v>7.73</v>
      </c>
      <c r="H283" s="3">
        <v>7.73</v>
      </c>
      <c r="I283" s="3">
        <v>0</v>
      </c>
      <c r="J283" s="3">
        <v>0</v>
      </c>
      <c r="K283" s="3">
        <v>0</v>
      </c>
      <c r="L283" s="1">
        <v>5</v>
      </c>
      <c r="M283" s="1">
        <v>8</v>
      </c>
      <c r="N283" s="1">
        <v>16</v>
      </c>
      <c r="O283" s="3">
        <v>17.429400000000001</v>
      </c>
      <c r="P283" s="1">
        <v>0</v>
      </c>
      <c r="Q283" s="1">
        <v>171</v>
      </c>
      <c r="R283" s="3">
        <v>127.50573</v>
      </c>
      <c r="S283" s="22"/>
      <c r="T283" s="11" t="str">
        <f t="shared" si="18"/>
        <v>木曜日</v>
      </c>
      <c r="U283" s="24"/>
      <c r="V283" s="25" t="str">
        <f>IF(T283=曜日!A$1,ROW(),"")</f>
        <v/>
      </c>
      <c r="W283" s="25" t="str">
        <f t="shared" si="19"/>
        <v/>
      </c>
      <c r="X283" s="25" t="str">
        <f>IF(T283=曜日!V$1,ROW(),"")</f>
        <v/>
      </c>
      <c r="Y283" s="25" t="str">
        <f t="shared" si="21"/>
        <v/>
      </c>
      <c r="Z283" t="str">
        <f>IF(MONTH(pipot!B283)=month!A$1,ROW(),"")</f>
        <v/>
      </c>
      <c r="AA283" t="str">
        <f>IF(A283=player!A$1,ROW(),"")</f>
        <v/>
      </c>
      <c r="AB283" t="str">
        <f>IF(A283=player!BI$1,ROW(),"")</f>
        <v/>
      </c>
      <c r="AC283" t="str">
        <f t="shared" si="20"/>
        <v/>
      </c>
    </row>
    <row r="284" spans="1:29">
      <c r="A284" s="1" t="s">
        <v>22</v>
      </c>
      <c r="B284" s="17">
        <v>44084</v>
      </c>
      <c r="C284" s="18">
        <v>5.5787037037037031E-2</v>
      </c>
      <c r="D284" s="3">
        <v>3696.8235</v>
      </c>
      <c r="E284" s="3">
        <v>389.71348</v>
      </c>
      <c r="F284" s="3">
        <v>4.85121</v>
      </c>
      <c r="G284" s="3">
        <v>4.3899999999999997</v>
      </c>
      <c r="H284" s="3">
        <v>4.3899999999999997</v>
      </c>
      <c r="I284" s="3">
        <v>0</v>
      </c>
      <c r="J284" s="3">
        <v>0</v>
      </c>
      <c r="K284" s="3">
        <v>0</v>
      </c>
      <c r="L284" s="1">
        <v>12</v>
      </c>
      <c r="M284" s="1">
        <v>1</v>
      </c>
      <c r="N284" s="1">
        <v>10</v>
      </c>
      <c r="O284" s="3">
        <v>16.813800000000001</v>
      </c>
      <c r="P284" s="1">
        <v>0</v>
      </c>
      <c r="Q284" s="1">
        <v>170</v>
      </c>
      <c r="R284" s="3">
        <v>127.2026</v>
      </c>
      <c r="S284" s="22"/>
      <c r="T284" s="11" t="str">
        <f t="shared" si="18"/>
        <v>木曜日</v>
      </c>
      <c r="U284" s="24"/>
      <c r="V284" s="25" t="str">
        <f>IF(T284=曜日!A$1,ROW(),"")</f>
        <v/>
      </c>
      <c r="W284" s="25" t="str">
        <f t="shared" si="19"/>
        <v/>
      </c>
      <c r="X284" s="25" t="str">
        <f>IF(T284=曜日!V$1,ROW(),"")</f>
        <v/>
      </c>
      <c r="Y284" s="25" t="str">
        <f t="shared" si="21"/>
        <v/>
      </c>
      <c r="Z284" t="str">
        <f>IF(MONTH(pipot!B284)=month!A$1,ROW(),"")</f>
        <v/>
      </c>
      <c r="AA284" t="str">
        <f>IF(A284=player!A$1,ROW(),"")</f>
        <v/>
      </c>
      <c r="AB284" t="str">
        <f>IF(A284=player!BI$1,ROW(),"")</f>
        <v/>
      </c>
      <c r="AC284" t="str">
        <f t="shared" si="20"/>
        <v/>
      </c>
    </row>
    <row r="285" spans="1:29">
      <c r="A285" s="1" t="s">
        <v>24</v>
      </c>
      <c r="B285" s="17">
        <v>44084</v>
      </c>
      <c r="C285" s="18">
        <v>5.5787037037037031E-2</v>
      </c>
      <c r="D285" s="3">
        <v>3685.8080300000001</v>
      </c>
      <c r="E285" s="3">
        <v>438.84273999999999</v>
      </c>
      <c r="F285" s="3">
        <v>5.4627699999999999</v>
      </c>
      <c r="G285" s="3">
        <v>4.59</v>
      </c>
      <c r="H285" s="3">
        <v>4.59</v>
      </c>
      <c r="I285" s="3">
        <v>0</v>
      </c>
      <c r="J285" s="3">
        <v>0</v>
      </c>
      <c r="K285" s="3">
        <v>0</v>
      </c>
      <c r="L285" s="1">
        <v>22</v>
      </c>
      <c r="M285" s="1">
        <v>2</v>
      </c>
      <c r="N285" s="1">
        <v>3</v>
      </c>
      <c r="O285" s="3">
        <v>15.787800000000001</v>
      </c>
      <c r="P285" s="1">
        <v>0</v>
      </c>
      <c r="Q285" s="1">
        <v>163</v>
      </c>
      <c r="R285" s="3">
        <v>114.4902</v>
      </c>
      <c r="S285" s="22"/>
      <c r="T285" s="11" t="str">
        <f t="shared" si="18"/>
        <v>木曜日</v>
      </c>
      <c r="U285" s="24"/>
      <c r="V285" s="25" t="str">
        <f>IF(T285=曜日!A$1,ROW(),"")</f>
        <v/>
      </c>
      <c r="W285" s="25" t="str">
        <f t="shared" si="19"/>
        <v/>
      </c>
      <c r="X285" s="25" t="str">
        <f>IF(T285=曜日!V$1,ROW(),"")</f>
        <v/>
      </c>
      <c r="Y285" s="25" t="str">
        <f t="shared" si="21"/>
        <v/>
      </c>
      <c r="Z285" t="str">
        <f>IF(MONTH(pipot!B285)=month!A$1,ROW(),"")</f>
        <v/>
      </c>
      <c r="AA285" t="str">
        <f>IF(A285=player!A$1,ROW(),"")</f>
        <v/>
      </c>
      <c r="AB285" t="str">
        <f>IF(A285=player!BI$1,ROW(),"")</f>
        <v/>
      </c>
      <c r="AC285" t="str">
        <f t="shared" si="20"/>
        <v/>
      </c>
    </row>
    <row r="286" spans="1:29">
      <c r="A286" s="1" t="s">
        <v>61</v>
      </c>
      <c r="B286" s="17">
        <v>44084</v>
      </c>
      <c r="C286" s="18">
        <v>5.5787037037037031E-2</v>
      </c>
      <c r="D286" s="3">
        <v>3669.3471100000002</v>
      </c>
      <c r="E286" s="3">
        <v>470.57283000000001</v>
      </c>
      <c r="F286" s="3">
        <v>5.8577500000000002</v>
      </c>
      <c r="G286" s="3">
        <v>0.33</v>
      </c>
      <c r="H286" s="3">
        <v>0.33</v>
      </c>
      <c r="I286" s="3">
        <v>0</v>
      </c>
      <c r="J286" s="3">
        <v>0</v>
      </c>
      <c r="K286" s="3">
        <v>0</v>
      </c>
      <c r="L286" s="1">
        <v>12</v>
      </c>
      <c r="M286" s="1">
        <v>9</v>
      </c>
      <c r="N286" s="1">
        <v>18</v>
      </c>
      <c r="O286" s="3">
        <v>15.363</v>
      </c>
      <c r="P286" s="1">
        <v>0</v>
      </c>
      <c r="Q286" s="1">
        <v>168</v>
      </c>
      <c r="R286" s="3">
        <v>115.55168</v>
      </c>
      <c r="S286" s="22"/>
      <c r="T286" s="11" t="str">
        <f t="shared" si="18"/>
        <v>木曜日</v>
      </c>
      <c r="U286" s="24"/>
      <c r="V286" s="25" t="str">
        <f>IF(T286=曜日!A$1,ROW(),"")</f>
        <v/>
      </c>
      <c r="W286" s="25" t="str">
        <f t="shared" si="19"/>
        <v/>
      </c>
      <c r="X286" s="25" t="str">
        <f>IF(T286=曜日!V$1,ROW(),"")</f>
        <v/>
      </c>
      <c r="Y286" s="25" t="str">
        <f t="shared" si="21"/>
        <v/>
      </c>
      <c r="Z286" t="str">
        <f>IF(MONTH(pipot!B286)=month!A$1,ROW(),"")</f>
        <v/>
      </c>
      <c r="AA286" t="str">
        <f>IF(A286=player!A$1,ROW(),"")</f>
        <v/>
      </c>
      <c r="AB286" t="str">
        <f>IF(A286=player!BI$1,ROW(),"")</f>
        <v/>
      </c>
      <c r="AC286" t="str">
        <f t="shared" si="20"/>
        <v/>
      </c>
    </row>
    <row r="287" spans="1:29">
      <c r="A287" s="1" t="s">
        <v>53</v>
      </c>
      <c r="B287" s="17">
        <v>44084</v>
      </c>
      <c r="C287" s="18">
        <v>5.5787037037037031E-2</v>
      </c>
      <c r="D287" s="3">
        <v>3633.4414099999999</v>
      </c>
      <c r="E287" s="3">
        <v>478.07983000000002</v>
      </c>
      <c r="F287" s="3">
        <v>5.9512</v>
      </c>
      <c r="G287" s="3">
        <v>1.41</v>
      </c>
      <c r="H287" s="3">
        <v>1.41</v>
      </c>
      <c r="I287" s="3">
        <v>0</v>
      </c>
      <c r="J287" s="3">
        <v>0</v>
      </c>
      <c r="K287" s="3">
        <v>0</v>
      </c>
      <c r="L287" s="1">
        <v>7</v>
      </c>
      <c r="M287" s="1">
        <v>6</v>
      </c>
      <c r="N287" s="1">
        <v>2</v>
      </c>
      <c r="O287" s="3">
        <v>15.489000000000001</v>
      </c>
      <c r="P287" s="1">
        <v>0</v>
      </c>
      <c r="Q287" s="1">
        <v>168</v>
      </c>
      <c r="R287" s="3">
        <v>138.89388</v>
      </c>
      <c r="S287" s="22"/>
      <c r="T287" s="11" t="str">
        <f t="shared" si="18"/>
        <v>木曜日</v>
      </c>
      <c r="U287" s="24"/>
      <c r="V287" s="25" t="str">
        <f>IF(T287=曜日!A$1,ROW(),"")</f>
        <v/>
      </c>
      <c r="W287" s="25" t="str">
        <f t="shared" si="19"/>
        <v/>
      </c>
      <c r="X287" s="25" t="str">
        <f>IF(T287=曜日!V$1,ROW(),"")</f>
        <v/>
      </c>
      <c r="Y287" s="25" t="str">
        <f t="shared" si="21"/>
        <v/>
      </c>
      <c r="Z287" t="str">
        <f>IF(MONTH(pipot!B287)=month!A$1,ROW(),"")</f>
        <v/>
      </c>
      <c r="AA287" t="str">
        <f>IF(A287=player!A$1,ROW(),"")</f>
        <v/>
      </c>
      <c r="AB287" t="str">
        <f>IF(A287=player!BI$1,ROW(),"")</f>
        <v/>
      </c>
      <c r="AC287" t="str">
        <f t="shared" si="20"/>
        <v/>
      </c>
    </row>
    <row r="288" spans="1:29">
      <c r="A288" s="1" t="s">
        <v>21</v>
      </c>
      <c r="B288" s="17">
        <v>44084</v>
      </c>
      <c r="C288" s="18">
        <v>5.5787037037037031E-2</v>
      </c>
      <c r="D288" s="3">
        <v>3580.3790300000001</v>
      </c>
      <c r="E288" s="3">
        <v>424.15674000000001</v>
      </c>
      <c r="F288" s="3">
        <v>5.27996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1">
        <v>8</v>
      </c>
      <c r="M288" s="1">
        <v>1</v>
      </c>
      <c r="N288" s="1">
        <v>5</v>
      </c>
      <c r="O288" s="3">
        <v>12.4938</v>
      </c>
      <c r="P288" s="1">
        <v>0</v>
      </c>
      <c r="Q288" s="1">
        <v>154</v>
      </c>
      <c r="R288" s="3">
        <v>111.46545999999999</v>
      </c>
      <c r="S288" s="22"/>
      <c r="T288" s="11" t="str">
        <f t="shared" si="18"/>
        <v>木曜日</v>
      </c>
      <c r="U288" s="24"/>
      <c r="V288" s="25" t="str">
        <f>IF(T288=曜日!A$1,ROW(),"")</f>
        <v/>
      </c>
      <c r="W288" s="25" t="str">
        <f t="shared" si="19"/>
        <v/>
      </c>
      <c r="X288" s="25" t="str">
        <f>IF(T288=曜日!V$1,ROW(),"")</f>
        <v/>
      </c>
      <c r="Y288" s="25" t="str">
        <f t="shared" si="21"/>
        <v/>
      </c>
      <c r="Z288" t="str">
        <f>IF(MONTH(pipot!B288)=month!A$1,ROW(),"")</f>
        <v/>
      </c>
      <c r="AA288" t="str">
        <f>IF(A288=player!A$1,ROW(),"")</f>
        <v/>
      </c>
      <c r="AB288" t="str">
        <f>IF(A288=player!BI$1,ROW(),"")</f>
        <v/>
      </c>
      <c r="AC288" t="str">
        <f t="shared" si="20"/>
        <v/>
      </c>
    </row>
    <row r="289" spans="1:29">
      <c r="A289" s="1" t="s">
        <v>39</v>
      </c>
      <c r="B289" s="17">
        <v>44084</v>
      </c>
      <c r="C289" s="18">
        <v>5.5787037037037031E-2</v>
      </c>
      <c r="D289" s="3">
        <v>3560.9654399999999</v>
      </c>
      <c r="E289" s="3">
        <v>433.98164000000003</v>
      </c>
      <c r="F289" s="3">
        <v>5.4022600000000001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1">
        <v>5</v>
      </c>
      <c r="M289" s="1">
        <v>1</v>
      </c>
      <c r="N289" s="1">
        <v>3</v>
      </c>
      <c r="O289" s="3">
        <v>11.978999999999999</v>
      </c>
      <c r="P289" s="1">
        <v>0</v>
      </c>
      <c r="Q289" s="1">
        <v>199</v>
      </c>
      <c r="R289" s="3">
        <v>128.41565</v>
      </c>
      <c r="S289" s="22"/>
      <c r="T289" s="11" t="str">
        <f t="shared" si="18"/>
        <v>木曜日</v>
      </c>
      <c r="U289" s="24"/>
      <c r="V289" s="25" t="str">
        <f>IF(T289=曜日!A$1,ROW(),"")</f>
        <v/>
      </c>
      <c r="W289" s="25" t="str">
        <f t="shared" si="19"/>
        <v/>
      </c>
      <c r="X289" s="25" t="str">
        <f>IF(T289=曜日!V$1,ROW(),"")</f>
        <v/>
      </c>
      <c r="Y289" s="25" t="str">
        <f t="shared" si="21"/>
        <v/>
      </c>
      <c r="Z289" t="str">
        <f>IF(MONTH(pipot!B289)=month!A$1,ROW(),"")</f>
        <v/>
      </c>
      <c r="AA289" t="str">
        <f>IF(A289=player!A$1,ROW(),"")</f>
        <v/>
      </c>
      <c r="AB289" t="str">
        <f>IF(A289=player!BI$1,ROW(),"")</f>
        <v/>
      </c>
      <c r="AC289" t="str">
        <f t="shared" si="20"/>
        <v/>
      </c>
    </row>
    <row r="290" spans="1:29">
      <c r="A290" s="1" t="s">
        <v>20</v>
      </c>
      <c r="B290" s="17">
        <v>44084</v>
      </c>
      <c r="C290" s="18">
        <v>3.6712962962962961E-2</v>
      </c>
      <c r="D290" s="3">
        <v>3552.58583</v>
      </c>
      <c r="E290" s="3">
        <v>390.08672999999999</v>
      </c>
      <c r="F290" s="3">
        <v>7.3786899999999997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1">
        <v>10</v>
      </c>
      <c r="M290" s="1">
        <v>1</v>
      </c>
      <c r="N290" s="1">
        <v>6</v>
      </c>
      <c r="O290" s="3">
        <v>14.9274</v>
      </c>
      <c r="P290" s="1">
        <v>0</v>
      </c>
      <c r="Q290" s="1">
        <v>183</v>
      </c>
      <c r="R290" s="3">
        <v>139.96526</v>
      </c>
      <c r="S290" s="22"/>
      <c r="T290" s="11" t="str">
        <f t="shared" si="18"/>
        <v>木曜日</v>
      </c>
      <c r="U290" s="24"/>
      <c r="V290" s="25" t="str">
        <f>IF(T290=曜日!A$1,ROW(),"")</f>
        <v/>
      </c>
      <c r="W290" s="25" t="str">
        <f t="shared" si="19"/>
        <v/>
      </c>
      <c r="X290" s="25" t="str">
        <f>IF(T290=曜日!V$1,ROW(),"")</f>
        <v/>
      </c>
      <c r="Y290" s="25" t="str">
        <f t="shared" si="21"/>
        <v/>
      </c>
      <c r="Z290" t="str">
        <f>IF(MONTH(pipot!B290)=month!A$1,ROW(),"")</f>
        <v/>
      </c>
      <c r="AA290" t="str">
        <f>IF(A290=player!A$1,ROW(),"")</f>
        <v/>
      </c>
      <c r="AB290" t="str">
        <f>IF(A290=player!BI$1,ROW(),"")</f>
        <v/>
      </c>
      <c r="AC290" t="str">
        <f t="shared" si="20"/>
        <v/>
      </c>
    </row>
    <row r="291" spans="1:29">
      <c r="A291" s="1" t="s">
        <v>64</v>
      </c>
      <c r="B291" s="17">
        <v>44084</v>
      </c>
      <c r="C291" s="18">
        <v>5.5787037037037031E-2</v>
      </c>
      <c r="D291" s="3">
        <v>3011.7165500000001</v>
      </c>
      <c r="E291" s="3">
        <v>372.95584000000002</v>
      </c>
      <c r="F291" s="3">
        <v>4.6425999999999998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1">
        <v>2</v>
      </c>
      <c r="M291" s="1">
        <v>2</v>
      </c>
      <c r="N291" s="1">
        <v>2</v>
      </c>
      <c r="O291" s="3">
        <v>10.413</v>
      </c>
      <c r="P291" s="1">
        <v>0</v>
      </c>
      <c r="Q291" s="1">
        <v>213</v>
      </c>
      <c r="R291" s="3">
        <v>105.97974000000001</v>
      </c>
      <c r="S291" s="22"/>
      <c r="T291" s="11" t="str">
        <f t="shared" si="18"/>
        <v>木曜日</v>
      </c>
      <c r="U291" s="24"/>
      <c r="V291" s="25" t="str">
        <f>IF(T291=曜日!A$1,ROW(),"")</f>
        <v/>
      </c>
      <c r="W291" s="25" t="str">
        <f t="shared" si="19"/>
        <v/>
      </c>
      <c r="X291" s="25" t="str">
        <f>IF(T291=曜日!V$1,ROW(),"")</f>
        <v/>
      </c>
      <c r="Y291" s="25" t="str">
        <f t="shared" si="21"/>
        <v/>
      </c>
      <c r="Z291" t="str">
        <f>IF(MONTH(pipot!B291)=month!A$1,ROW(),"")</f>
        <v/>
      </c>
      <c r="AA291" t="str">
        <f>IF(A291=player!A$1,ROW(),"")</f>
        <v/>
      </c>
      <c r="AB291" t="str">
        <f>IF(A291=player!BI$1,ROW(),"")</f>
        <v/>
      </c>
      <c r="AC291" t="str">
        <f t="shared" si="20"/>
        <v/>
      </c>
    </row>
    <row r="292" spans="1:29">
      <c r="A292" s="1" t="s">
        <v>36</v>
      </c>
      <c r="B292" s="17">
        <v>44084</v>
      </c>
      <c r="C292" s="18">
        <v>5.5787037037037031E-2</v>
      </c>
      <c r="D292" s="3">
        <v>2915.8631599999999</v>
      </c>
      <c r="E292" s="3">
        <v>315.75054999999998</v>
      </c>
      <c r="F292" s="3">
        <v>3.9304999999999999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1">
        <v>4</v>
      </c>
      <c r="M292" s="1">
        <v>2</v>
      </c>
      <c r="N292" s="1">
        <v>2</v>
      </c>
      <c r="O292" s="3">
        <v>11.5578</v>
      </c>
      <c r="P292" s="1">
        <v>0</v>
      </c>
      <c r="Q292" s="1">
        <v>175</v>
      </c>
      <c r="R292" s="3">
        <v>124.3905</v>
      </c>
      <c r="S292" s="22"/>
      <c r="T292" s="11" t="str">
        <f t="shared" si="18"/>
        <v>木曜日</v>
      </c>
      <c r="U292" s="24"/>
      <c r="V292" s="25" t="str">
        <f>IF(T292=曜日!A$1,ROW(),"")</f>
        <v/>
      </c>
      <c r="W292" s="25" t="str">
        <f t="shared" si="19"/>
        <v/>
      </c>
      <c r="X292" s="25" t="str">
        <f>IF(T292=曜日!V$1,ROW(),"")</f>
        <v/>
      </c>
      <c r="Y292" s="25" t="str">
        <f t="shared" si="21"/>
        <v/>
      </c>
      <c r="Z292" t="str">
        <f>IF(MONTH(pipot!B292)=month!A$1,ROW(),"")</f>
        <v/>
      </c>
      <c r="AA292">
        <f>IF(A292=player!A$1,ROW(),"")</f>
        <v>292</v>
      </c>
      <c r="AB292" t="str">
        <f>IF(A292=player!BI$1,ROW(),"")</f>
        <v/>
      </c>
      <c r="AC292" t="str">
        <f t="shared" si="20"/>
        <v/>
      </c>
    </row>
    <row r="293" spans="1:29">
      <c r="A293" s="1" t="s">
        <v>31</v>
      </c>
      <c r="B293" s="17">
        <v>44084</v>
      </c>
      <c r="C293" s="18">
        <v>5.5787037037037031E-2</v>
      </c>
      <c r="D293" s="3">
        <v>2121.44182</v>
      </c>
      <c r="E293" s="3">
        <v>222.93767</v>
      </c>
      <c r="F293" s="3">
        <v>2.7751600000000001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1">
        <v>0</v>
      </c>
      <c r="M293" s="1">
        <v>0</v>
      </c>
      <c r="N293" s="1">
        <v>0</v>
      </c>
      <c r="O293" s="3">
        <v>11.241</v>
      </c>
      <c r="P293" s="1">
        <v>0</v>
      </c>
      <c r="Q293" s="1">
        <v>138</v>
      </c>
      <c r="R293" s="3">
        <v>91.032849999999996</v>
      </c>
      <c r="S293" s="22"/>
      <c r="T293" s="11" t="str">
        <f t="shared" si="18"/>
        <v>木曜日</v>
      </c>
      <c r="U293" s="24"/>
      <c r="V293" s="25" t="str">
        <f>IF(T293=曜日!A$1,ROW(),"")</f>
        <v/>
      </c>
      <c r="W293" s="25" t="str">
        <f t="shared" si="19"/>
        <v/>
      </c>
      <c r="X293" s="25" t="str">
        <f>IF(T293=曜日!V$1,ROW(),"")</f>
        <v/>
      </c>
      <c r="Y293" s="25" t="str">
        <f t="shared" si="21"/>
        <v/>
      </c>
      <c r="Z293" t="str">
        <f>IF(MONTH(pipot!B293)=month!A$1,ROW(),"")</f>
        <v/>
      </c>
      <c r="AA293" t="str">
        <f>IF(A293=player!A$1,ROW(),"")</f>
        <v/>
      </c>
      <c r="AB293" t="str">
        <f>IF(A293=player!BI$1,ROW(),"")</f>
        <v/>
      </c>
      <c r="AC293" t="str">
        <f t="shared" si="20"/>
        <v/>
      </c>
    </row>
    <row r="294" spans="1:29">
      <c r="A294" s="1" t="s">
        <v>29</v>
      </c>
      <c r="B294" s="17">
        <v>44084</v>
      </c>
      <c r="C294" s="18">
        <v>5.5787037037037031E-2</v>
      </c>
      <c r="D294" s="3">
        <v>1881.3344300000001</v>
      </c>
      <c r="E294" s="3">
        <v>163.30736999999999</v>
      </c>
      <c r="F294" s="3">
        <v>2.03287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1">
        <v>0</v>
      </c>
      <c r="M294" s="1">
        <v>0</v>
      </c>
      <c r="N294" s="1">
        <v>0</v>
      </c>
      <c r="O294" s="3">
        <v>9.5381999999999998</v>
      </c>
      <c r="P294" s="1">
        <v>0</v>
      </c>
      <c r="Q294" s="1">
        <v>153</v>
      </c>
      <c r="R294" s="3">
        <v>91.80377</v>
      </c>
      <c r="S294" s="22"/>
      <c r="T294" s="11" t="str">
        <f t="shared" si="18"/>
        <v>木曜日</v>
      </c>
      <c r="U294" s="24"/>
      <c r="V294" s="25" t="str">
        <f>IF(T294=曜日!A$1,ROW(),"")</f>
        <v/>
      </c>
      <c r="W294" s="25" t="str">
        <f t="shared" si="19"/>
        <v/>
      </c>
      <c r="X294" s="25" t="str">
        <f>IF(T294=曜日!V$1,ROW(),"")</f>
        <v/>
      </c>
      <c r="Y294" s="25" t="str">
        <f t="shared" si="21"/>
        <v/>
      </c>
      <c r="Z294" t="str">
        <f>IF(MONTH(pipot!B294)=month!A$1,ROW(),"")</f>
        <v/>
      </c>
      <c r="AA294" t="str">
        <f>IF(A294=player!A$1,ROW(),"")</f>
        <v/>
      </c>
      <c r="AB294" t="str">
        <f>IF(A294=player!BI$1,ROW(),"")</f>
        <v/>
      </c>
      <c r="AC294" t="str">
        <f t="shared" si="20"/>
        <v/>
      </c>
    </row>
    <row r="295" spans="1:29">
      <c r="A295" s="1" t="s">
        <v>40</v>
      </c>
      <c r="B295" s="17">
        <v>44084</v>
      </c>
      <c r="C295" s="18">
        <v>5.5023148148148147E-2</v>
      </c>
      <c r="D295" s="3">
        <v>3583</v>
      </c>
      <c r="E295" s="3">
        <v>433</v>
      </c>
      <c r="F295" s="3">
        <v>5.46</v>
      </c>
      <c r="G295" s="3">
        <v>3</v>
      </c>
      <c r="H295" s="3">
        <v>3</v>
      </c>
      <c r="I295" s="3">
        <v>0</v>
      </c>
      <c r="J295" s="3">
        <v>0</v>
      </c>
      <c r="K295" s="3">
        <v>0</v>
      </c>
      <c r="L295" s="1">
        <v>11</v>
      </c>
      <c r="M295" s="1">
        <v>4</v>
      </c>
      <c r="N295" s="1">
        <v>7</v>
      </c>
      <c r="O295" s="3">
        <v>14</v>
      </c>
      <c r="P295" s="1">
        <v>0</v>
      </c>
      <c r="Q295" s="1">
        <v>173</v>
      </c>
      <c r="R295" s="3">
        <v>124</v>
      </c>
      <c r="S295" s="22"/>
      <c r="T295" s="11" t="str">
        <f t="shared" si="18"/>
        <v>木曜日</v>
      </c>
      <c r="U295" s="24"/>
      <c r="V295" s="25" t="str">
        <f>IF(T295=曜日!A$1,ROW(),"")</f>
        <v/>
      </c>
      <c r="W295" s="25" t="str">
        <f t="shared" si="19"/>
        <v/>
      </c>
      <c r="X295" s="25" t="str">
        <f>IF(T295=曜日!V$1,ROW(),"")</f>
        <v/>
      </c>
      <c r="Y295" s="25" t="str">
        <f t="shared" si="21"/>
        <v/>
      </c>
      <c r="Z295" t="str">
        <f>IF(MONTH(pipot!B295)=month!A$1,ROW(),"")</f>
        <v/>
      </c>
      <c r="AA295" t="str">
        <f>IF(A295=player!A$1,ROW(),"")</f>
        <v/>
      </c>
      <c r="AB295">
        <f>IF(A295=player!BI$1,ROW(),"")</f>
        <v>295</v>
      </c>
      <c r="AC295">
        <f t="shared" si="20"/>
        <v>295</v>
      </c>
    </row>
    <row r="296" spans="1:29">
      <c r="A296" s="1" t="s">
        <v>36</v>
      </c>
      <c r="B296" s="17">
        <v>44087</v>
      </c>
      <c r="C296" s="18">
        <v>9.0787037037037041E-2</v>
      </c>
      <c r="D296" s="3">
        <v>8870.3688399999992</v>
      </c>
      <c r="E296" s="3">
        <v>1124.1936700000001</v>
      </c>
      <c r="F296" s="3">
        <v>8.5991400000000002</v>
      </c>
      <c r="G296" s="3">
        <v>473.48998999999998</v>
      </c>
      <c r="H296" s="3">
        <v>335.09998999999999</v>
      </c>
      <c r="I296" s="3">
        <v>108.72</v>
      </c>
      <c r="J296" s="3">
        <v>26.82</v>
      </c>
      <c r="K296" s="3">
        <v>2.85</v>
      </c>
      <c r="L296" s="1">
        <v>32</v>
      </c>
      <c r="M296" s="1">
        <v>18</v>
      </c>
      <c r="N296" s="1">
        <v>49</v>
      </c>
      <c r="O296" s="3">
        <v>24.273</v>
      </c>
      <c r="P296" s="1">
        <v>1</v>
      </c>
      <c r="Q296" s="1">
        <v>190</v>
      </c>
      <c r="R296" s="3">
        <v>152.25210999999999</v>
      </c>
      <c r="S296" s="22"/>
      <c r="T296" s="11" t="str">
        <f t="shared" si="18"/>
        <v>日曜日</v>
      </c>
      <c r="U296" s="24"/>
      <c r="V296" s="25" t="str">
        <f>IF(T296=曜日!A$1,ROW(),"")</f>
        <v/>
      </c>
      <c r="W296" s="25" t="str">
        <f t="shared" si="19"/>
        <v/>
      </c>
      <c r="X296" s="25">
        <f>IF(T296=曜日!V$1,ROW(),"")</f>
        <v>296</v>
      </c>
      <c r="Y296" s="25" t="str">
        <f t="shared" si="21"/>
        <v/>
      </c>
      <c r="Z296" t="str">
        <f>IF(MONTH(pipot!B296)=month!A$1,ROW(),"")</f>
        <v/>
      </c>
      <c r="AA296">
        <f>IF(A296=player!A$1,ROW(),"")</f>
        <v>296</v>
      </c>
      <c r="AB296" t="str">
        <f>IF(A296=player!BI$1,ROW(),"")</f>
        <v/>
      </c>
      <c r="AC296" t="str">
        <f t="shared" si="20"/>
        <v/>
      </c>
    </row>
    <row r="297" spans="1:29">
      <c r="A297" s="1" t="s">
        <v>60</v>
      </c>
      <c r="B297" s="17">
        <v>44087</v>
      </c>
      <c r="C297" s="18">
        <v>9.0787037037037041E-2</v>
      </c>
      <c r="D297" s="3">
        <v>8801.7276299999994</v>
      </c>
      <c r="E297" s="3">
        <v>1124.2814900000001</v>
      </c>
      <c r="F297" s="3">
        <v>8.5998099999999997</v>
      </c>
      <c r="G297" s="3">
        <v>408.72</v>
      </c>
      <c r="H297" s="3">
        <v>302.68</v>
      </c>
      <c r="I297" s="3">
        <v>91.53</v>
      </c>
      <c r="J297" s="3">
        <v>14.51</v>
      </c>
      <c r="K297" s="3">
        <v>0</v>
      </c>
      <c r="L297" s="1">
        <v>23</v>
      </c>
      <c r="M297" s="1">
        <v>12</v>
      </c>
      <c r="N297" s="1">
        <v>74</v>
      </c>
      <c r="O297" s="3">
        <v>21.6846</v>
      </c>
      <c r="P297" s="1">
        <v>0</v>
      </c>
      <c r="Q297" s="1">
        <v>180</v>
      </c>
      <c r="R297" s="3">
        <v>144.03368</v>
      </c>
      <c r="S297" s="22"/>
      <c r="T297" s="11" t="str">
        <f t="shared" si="18"/>
        <v>日曜日</v>
      </c>
      <c r="U297" s="24"/>
      <c r="V297" s="25" t="str">
        <f>IF(T297=曜日!A$1,ROW(),"")</f>
        <v/>
      </c>
      <c r="W297" s="25" t="str">
        <f t="shared" si="19"/>
        <v/>
      </c>
      <c r="X297" s="25">
        <f>IF(T297=曜日!V$1,ROW(),"")</f>
        <v>297</v>
      </c>
      <c r="Y297" s="25" t="str">
        <f t="shared" si="21"/>
        <v/>
      </c>
      <c r="Z297" t="str">
        <f>IF(MONTH(pipot!B297)=month!A$1,ROW(),"")</f>
        <v/>
      </c>
      <c r="AA297" t="str">
        <f>IF(A297=player!A$1,ROW(),"")</f>
        <v/>
      </c>
      <c r="AB297" t="str">
        <f>IF(A297=player!BI$1,ROW(),"")</f>
        <v/>
      </c>
      <c r="AC297" t="str">
        <f t="shared" si="20"/>
        <v/>
      </c>
    </row>
    <row r="298" spans="1:29">
      <c r="A298" s="1" t="s">
        <v>17</v>
      </c>
      <c r="B298" s="17">
        <v>44087</v>
      </c>
      <c r="C298" s="18">
        <v>9.0787037037037041E-2</v>
      </c>
      <c r="D298" s="3">
        <v>8603.7202099999995</v>
      </c>
      <c r="E298" s="3">
        <v>1133.6335300000001</v>
      </c>
      <c r="F298" s="3">
        <v>8.6713400000000007</v>
      </c>
      <c r="G298" s="3">
        <v>690.71</v>
      </c>
      <c r="H298" s="3">
        <v>504.25</v>
      </c>
      <c r="I298" s="3">
        <v>153.12</v>
      </c>
      <c r="J298" s="3">
        <v>33.340000000000003</v>
      </c>
      <c r="K298" s="3">
        <v>0</v>
      </c>
      <c r="L298" s="1">
        <v>34</v>
      </c>
      <c r="M298" s="1">
        <v>24</v>
      </c>
      <c r="N298" s="1">
        <v>81</v>
      </c>
      <c r="O298" s="3">
        <v>23.250599999999999</v>
      </c>
      <c r="P298" s="1">
        <v>3</v>
      </c>
      <c r="Q298" s="1">
        <v>204</v>
      </c>
      <c r="R298" s="3">
        <v>120.35404</v>
      </c>
      <c r="S298" s="22"/>
      <c r="T298" s="11" t="str">
        <f t="shared" si="18"/>
        <v>日曜日</v>
      </c>
      <c r="U298" s="24"/>
      <c r="V298" s="25" t="str">
        <f>IF(T298=曜日!A$1,ROW(),"")</f>
        <v/>
      </c>
      <c r="W298" s="25" t="str">
        <f t="shared" si="19"/>
        <v/>
      </c>
      <c r="X298" s="25">
        <f>IF(T298=曜日!V$1,ROW(),"")</f>
        <v>298</v>
      </c>
      <c r="Y298" s="25" t="str">
        <f t="shared" si="21"/>
        <v/>
      </c>
      <c r="Z298" t="str">
        <f>IF(MONTH(pipot!B298)=month!A$1,ROW(),"")</f>
        <v/>
      </c>
      <c r="AA298" t="str">
        <f>IF(A298=player!A$1,ROW(),"")</f>
        <v/>
      </c>
      <c r="AB298" t="str">
        <f>IF(A298=player!BI$1,ROW(),"")</f>
        <v/>
      </c>
      <c r="AC298" t="str">
        <f t="shared" si="20"/>
        <v/>
      </c>
    </row>
    <row r="299" spans="1:29">
      <c r="A299" s="1" t="s">
        <v>28</v>
      </c>
      <c r="B299" s="17">
        <v>44087</v>
      </c>
      <c r="C299" s="18">
        <v>9.0787037037037041E-2</v>
      </c>
      <c r="D299" s="3">
        <v>8437.7800900000002</v>
      </c>
      <c r="E299" s="3">
        <v>1013.57978</v>
      </c>
      <c r="F299" s="3">
        <v>7.7530299999999999</v>
      </c>
      <c r="G299" s="3">
        <v>421.97</v>
      </c>
      <c r="H299" s="3">
        <v>316.64999999999998</v>
      </c>
      <c r="I299" s="3">
        <v>78.400000000000006</v>
      </c>
      <c r="J299" s="3">
        <v>26.92</v>
      </c>
      <c r="K299" s="3">
        <v>0</v>
      </c>
      <c r="L299" s="1">
        <v>25</v>
      </c>
      <c r="M299" s="1">
        <v>15</v>
      </c>
      <c r="N299" s="1">
        <v>52</v>
      </c>
      <c r="O299" s="3">
        <v>22.890599999999999</v>
      </c>
      <c r="P299" s="1">
        <v>3</v>
      </c>
      <c r="Q299" s="1">
        <v>183</v>
      </c>
      <c r="R299" s="3">
        <v>128.90450999999999</v>
      </c>
      <c r="S299" s="22"/>
      <c r="T299" s="11" t="str">
        <f t="shared" si="18"/>
        <v>日曜日</v>
      </c>
      <c r="U299" s="24"/>
      <c r="V299" s="25" t="str">
        <f>IF(T299=曜日!A$1,ROW(),"")</f>
        <v/>
      </c>
      <c r="W299" s="25" t="str">
        <f t="shared" si="19"/>
        <v/>
      </c>
      <c r="X299" s="25">
        <f>IF(T299=曜日!V$1,ROW(),"")</f>
        <v>299</v>
      </c>
      <c r="Y299" s="25" t="str">
        <f t="shared" si="21"/>
        <v/>
      </c>
      <c r="Z299" t="str">
        <f>IF(MONTH(pipot!B299)=month!A$1,ROW(),"")</f>
        <v/>
      </c>
      <c r="AA299" t="str">
        <f>IF(A299=player!A$1,ROW(),"")</f>
        <v/>
      </c>
      <c r="AB299" t="str">
        <f>IF(A299=player!BI$1,ROW(),"")</f>
        <v/>
      </c>
      <c r="AC299" t="str">
        <f t="shared" si="20"/>
        <v/>
      </c>
    </row>
    <row r="300" spans="1:29">
      <c r="A300" s="1" t="s">
        <v>18</v>
      </c>
      <c r="B300" s="17">
        <v>44087</v>
      </c>
      <c r="C300" s="18">
        <v>9.0787037037037041E-2</v>
      </c>
      <c r="D300" s="3">
        <v>8433.9018199999991</v>
      </c>
      <c r="E300" s="3">
        <v>1103.08124</v>
      </c>
      <c r="F300" s="3">
        <v>8.43764</v>
      </c>
      <c r="G300" s="3">
        <v>365.12999000000002</v>
      </c>
      <c r="H300" s="3">
        <v>227.70999</v>
      </c>
      <c r="I300" s="3">
        <v>101.52</v>
      </c>
      <c r="J300" s="3">
        <v>35.9</v>
      </c>
      <c r="K300" s="3">
        <v>0</v>
      </c>
      <c r="L300" s="1">
        <v>45</v>
      </c>
      <c r="M300" s="1">
        <v>14</v>
      </c>
      <c r="N300" s="1">
        <v>62</v>
      </c>
      <c r="O300" s="3">
        <v>23.7654</v>
      </c>
      <c r="P300" s="1">
        <v>2</v>
      </c>
      <c r="Q300" s="1">
        <v>221</v>
      </c>
      <c r="R300" s="3">
        <v>154.47444999999999</v>
      </c>
      <c r="S300" s="22"/>
      <c r="T300" s="11" t="str">
        <f t="shared" ref="T300:T359" si="22">IF(B300&lt;&gt;"",TEXT(B300,"aaaa"),"")</f>
        <v>日曜日</v>
      </c>
      <c r="U300" s="24"/>
      <c r="V300" s="25" t="str">
        <f>IF(T300=曜日!A$1,ROW(),"")</f>
        <v/>
      </c>
      <c r="W300" s="25" t="str">
        <f t="shared" si="19"/>
        <v/>
      </c>
      <c r="X300" s="25">
        <f>IF(T300=曜日!V$1,ROW(),"")</f>
        <v>300</v>
      </c>
      <c r="Y300" s="25" t="str">
        <f t="shared" si="21"/>
        <v/>
      </c>
      <c r="Z300" t="str">
        <f>IF(MONTH(pipot!B300)=month!A$1,ROW(),"")</f>
        <v/>
      </c>
      <c r="AA300" t="str">
        <f>IF(A300=player!A$1,ROW(),"")</f>
        <v/>
      </c>
      <c r="AB300" t="str">
        <f>IF(A300=player!BI$1,ROW(),"")</f>
        <v/>
      </c>
      <c r="AC300" t="str">
        <f t="shared" si="20"/>
        <v/>
      </c>
    </row>
    <row r="301" spans="1:29">
      <c r="A301" s="1" t="s">
        <v>35</v>
      </c>
      <c r="B301" s="17">
        <v>44087</v>
      </c>
      <c r="C301" s="18">
        <v>9.0787037037037041E-2</v>
      </c>
      <c r="D301" s="3">
        <v>8400.1553999999996</v>
      </c>
      <c r="E301" s="3">
        <v>988.90554999999995</v>
      </c>
      <c r="F301" s="3">
        <v>7.5643000000000002</v>
      </c>
      <c r="G301" s="3">
        <v>443.46</v>
      </c>
      <c r="H301" s="3">
        <v>352.53</v>
      </c>
      <c r="I301" s="3">
        <v>70.349999999999994</v>
      </c>
      <c r="J301" s="3">
        <v>20.58</v>
      </c>
      <c r="K301" s="3">
        <v>0</v>
      </c>
      <c r="L301" s="1">
        <v>26</v>
      </c>
      <c r="M301" s="1">
        <v>16</v>
      </c>
      <c r="N301" s="1">
        <v>55</v>
      </c>
      <c r="O301" s="3">
        <v>23.142600000000002</v>
      </c>
      <c r="P301" s="1">
        <v>2</v>
      </c>
      <c r="Q301" s="1">
        <v>183</v>
      </c>
      <c r="R301" s="3">
        <v>135.11295000000001</v>
      </c>
      <c r="S301" s="22"/>
      <c r="T301" s="11" t="str">
        <f t="shared" si="22"/>
        <v>日曜日</v>
      </c>
      <c r="U301" s="24"/>
      <c r="V301" s="25" t="str">
        <f>IF(T301=曜日!A$1,ROW(),"")</f>
        <v/>
      </c>
      <c r="W301" s="25" t="str">
        <f t="shared" ref="W301:W360" si="23">IF(AND(V301&lt;&gt;"",AC301&lt;&gt;""),ROW(),"")</f>
        <v/>
      </c>
      <c r="X301" s="25">
        <f>IF(T301=曜日!V$1,ROW(),"")</f>
        <v>301</v>
      </c>
      <c r="Y301" s="25" t="str">
        <f t="shared" si="21"/>
        <v/>
      </c>
      <c r="Z301" t="str">
        <f>IF(MONTH(pipot!B301)=month!A$1,ROW(),"")</f>
        <v/>
      </c>
      <c r="AA301" t="str">
        <f>IF(A301=player!A$1,ROW(),"")</f>
        <v/>
      </c>
      <c r="AB301" t="str">
        <f>IF(A301=player!BI$1,ROW(),"")</f>
        <v/>
      </c>
      <c r="AC301" t="str">
        <f t="shared" si="20"/>
        <v/>
      </c>
    </row>
    <row r="302" spans="1:29">
      <c r="A302" s="1" t="s">
        <v>45</v>
      </c>
      <c r="B302" s="17">
        <v>44087</v>
      </c>
      <c r="C302" s="18">
        <v>9.0787037037037041E-2</v>
      </c>
      <c r="D302" s="3">
        <v>8378.9392100000005</v>
      </c>
      <c r="E302" s="3">
        <v>1049.7296100000001</v>
      </c>
      <c r="F302" s="3">
        <v>8.0295500000000004</v>
      </c>
      <c r="G302" s="3">
        <v>427.97</v>
      </c>
      <c r="H302" s="3">
        <v>309.04000000000002</v>
      </c>
      <c r="I302" s="3">
        <v>110.74</v>
      </c>
      <c r="J302" s="3">
        <v>8.19</v>
      </c>
      <c r="K302" s="3">
        <v>0</v>
      </c>
      <c r="L302" s="1">
        <v>20</v>
      </c>
      <c r="M302" s="1">
        <v>11</v>
      </c>
      <c r="N302" s="1">
        <v>37</v>
      </c>
      <c r="O302" s="3">
        <v>22.3794</v>
      </c>
      <c r="P302" s="1">
        <v>1</v>
      </c>
      <c r="Q302" s="1">
        <v>173</v>
      </c>
      <c r="R302" s="3">
        <v>127.36167</v>
      </c>
      <c r="S302" s="22"/>
      <c r="T302" s="11" t="str">
        <f t="shared" si="22"/>
        <v>日曜日</v>
      </c>
      <c r="U302" s="24"/>
      <c r="V302" s="25" t="str">
        <f>IF(T302=曜日!A$1,ROW(),"")</f>
        <v/>
      </c>
      <c r="W302" s="25" t="str">
        <f t="shared" si="23"/>
        <v/>
      </c>
      <c r="X302" s="25">
        <f>IF(T302=曜日!V$1,ROW(),"")</f>
        <v>302</v>
      </c>
      <c r="Y302" s="25" t="str">
        <f t="shared" si="21"/>
        <v/>
      </c>
      <c r="Z302" t="str">
        <f>IF(MONTH(pipot!B302)=month!A$1,ROW(),"")</f>
        <v/>
      </c>
      <c r="AA302" t="str">
        <f>IF(A302=player!A$1,ROW(),"")</f>
        <v/>
      </c>
      <c r="AB302" t="str">
        <f>IF(A302=player!BI$1,ROW(),"")</f>
        <v/>
      </c>
      <c r="AC302" t="str">
        <f t="shared" si="20"/>
        <v/>
      </c>
    </row>
    <row r="303" spans="1:29">
      <c r="A303" s="1" t="s">
        <v>61</v>
      </c>
      <c r="B303" s="17">
        <v>44087</v>
      </c>
      <c r="C303" s="18">
        <v>9.0787037037037041E-2</v>
      </c>
      <c r="D303" s="3">
        <v>8370.5602400000007</v>
      </c>
      <c r="E303" s="3">
        <v>981.54652999999996</v>
      </c>
      <c r="F303" s="3">
        <v>7.5080099999999996</v>
      </c>
      <c r="G303" s="3">
        <v>558.25000999999997</v>
      </c>
      <c r="H303" s="3">
        <v>389.84001000000001</v>
      </c>
      <c r="I303" s="3">
        <v>147.54</v>
      </c>
      <c r="J303" s="3">
        <v>20.87</v>
      </c>
      <c r="K303" s="3">
        <v>0</v>
      </c>
      <c r="L303" s="1">
        <v>25</v>
      </c>
      <c r="M303" s="1">
        <v>35</v>
      </c>
      <c r="N303" s="1">
        <v>81</v>
      </c>
      <c r="O303" s="3">
        <v>23.427</v>
      </c>
      <c r="P303" s="1">
        <v>2</v>
      </c>
      <c r="Q303" s="1">
        <v>189</v>
      </c>
      <c r="R303" s="3">
        <v>130.69696999999999</v>
      </c>
      <c r="S303" s="22"/>
      <c r="T303" s="11" t="str">
        <f t="shared" si="22"/>
        <v>日曜日</v>
      </c>
      <c r="U303" s="24"/>
      <c r="V303" s="25" t="str">
        <f>IF(T303=曜日!A$1,ROW(),"")</f>
        <v/>
      </c>
      <c r="W303" s="25" t="str">
        <f t="shared" si="23"/>
        <v/>
      </c>
      <c r="X303" s="25">
        <f>IF(T303=曜日!V$1,ROW(),"")</f>
        <v>303</v>
      </c>
      <c r="Y303" s="25" t="str">
        <f t="shared" si="21"/>
        <v/>
      </c>
      <c r="Z303" t="str">
        <f>IF(MONTH(pipot!B303)=month!A$1,ROW(),"")</f>
        <v/>
      </c>
      <c r="AA303" t="str">
        <f>IF(A303=player!A$1,ROW(),"")</f>
        <v/>
      </c>
      <c r="AB303" t="str">
        <f>IF(A303=player!BI$1,ROW(),"")</f>
        <v/>
      </c>
      <c r="AC303" t="str">
        <f t="shared" si="20"/>
        <v/>
      </c>
    </row>
    <row r="304" spans="1:29">
      <c r="A304" s="1" t="s">
        <v>22</v>
      </c>
      <c r="B304" s="17">
        <v>44087</v>
      </c>
      <c r="C304" s="18">
        <v>9.0787037037037041E-2</v>
      </c>
      <c r="D304" s="3">
        <v>8345.9358499999998</v>
      </c>
      <c r="E304" s="3">
        <v>902.09902999999997</v>
      </c>
      <c r="F304" s="3">
        <v>6.9002999999999997</v>
      </c>
      <c r="G304" s="3">
        <v>376.62</v>
      </c>
      <c r="H304" s="3">
        <v>333.68</v>
      </c>
      <c r="I304" s="3">
        <v>42.94</v>
      </c>
      <c r="J304" s="3">
        <v>0</v>
      </c>
      <c r="K304" s="3">
        <v>0</v>
      </c>
      <c r="L304" s="1">
        <v>30</v>
      </c>
      <c r="M304" s="1">
        <v>15</v>
      </c>
      <c r="N304" s="1">
        <v>74</v>
      </c>
      <c r="O304" s="3">
        <v>20.2986</v>
      </c>
      <c r="P304" s="1">
        <v>0</v>
      </c>
      <c r="Q304" s="1">
        <v>178</v>
      </c>
      <c r="R304" s="3">
        <v>135.61112</v>
      </c>
      <c r="S304" s="22"/>
      <c r="T304" s="11" t="str">
        <f t="shared" si="22"/>
        <v>日曜日</v>
      </c>
      <c r="U304" s="24"/>
      <c r="V304" s="25" t="str">
        <f>IF(T304=曜日!A$1,ROW(),"")</f>
        <v/>
      </c>
      <c r="W304" s="25" t="str">
        <f t="shared" si="23"/>
        <v/>
      </c>
      <c r="X304" s="25">
        <f>IF(T304=曜日!V$1,ROW(),"")</f>
        <v>304</v>
      </c>
      <c r="Y304" s="25" t="str">
        <f t="shared" si="21"/>
        <v/>
      </c>
      <c r="Z304" t="str">
        <f>IF(MONTH(pipot!B304)=month!A$1,ROW(),"")</f>
        <v/>
      </c>
      <c r="AA304" t="str">
        <f>IF(A304=player!A$1,ROW(),"")</f>
        <v/>
      </c>
      <c r="AB304" t="str">
        <f>IF(A304=player!BI$1,ROW(),"")</f>
        <v/>
      </c>
      <c r="AC304" t="str">
        <f t="shared" si="20"/>
        <v/>
      </c>
    </row>
    <row r="305" spans="1:29">
      <c r="A305" s="1" t="s">
        <v>21</v>
      </c>
      <c r="B305" s="17">
        <v>44087</v>
      </c>
      <c r="C305" s="18">
        <v>9.0787037037037041E-2</v>
      </c>
      <c r="D305" s="3">
        <v>8344.4908799999994</v>
      </c>
      <c r="E305" s="3">
        <v>1003.39228</v>
      </c>
      <c r="F305" s="3">
        <v>7.6751100000000001</v>
      </c>
      <c r="G305" s="3">
        <v>199.06001000000001</v>
      </c>
      <c r="H305" s="3">
        <v>179.69001</v>
      </c>
      <c r="I305" s="3">
        <v>19.37</v>
      </c>
      <c r="J305" s="3">
        <v>0</v>
      </c>
      <c r="K305" s="3">
        <v>0</v>
      </c>
      <c r="L305" s="1">
        <v>34</v>
      </c>
      <c r="M305" s="1">
        <v>10</v>
      </c>
      <c r="N305" s="1">
        <v>44</v>
      </c>
      <c r="O305" s="3">
        <v>20.316600000000001</v>
      </c>
      <c r="P305" s="1">
        <v>0</v>
      </c>
      <c r="Q305" s="1">
        <v>181</v>
      </c>
      <c r="R305" s="3">
        <v>146.88871</v>
      </c>
      <c r="S305" s="22"/>
      <c r="T305" s="11" t="str">
        <f t="shared" si="22"/>
        <v>日曜日</v>
      </c>
      <c r="U305" s="24"/>
      <c r="V305" s="25" t="str">
        <f>IF(T305=曜日!A$1,ROW(),"")</f>
        <v/>
      </c>
      <c r="W305" s="25" t="str">
        <f t="shared" si="23"/>
        <v/>
      </c>
      <c r="X305" s="25">
        <f>IF(T305=曜日!V$1,ROW(),"")</f>
        <v>305</v>
      </c>
      <c r="Y305" s="25" t="str">
        <f t="shared" si="21"/>
        <v/>
      </c>
      <c r="Z305" t="str">
        <f>IF(MONTH(pipot!B305)=month!A$1,ROW(),"")</f>
        <v/>
      </c>
      <c r="AA305" t="str">
        <f>IF(A305=player!A$1,ROW(),"")</f>
        <v/>
      </c>
      <c r="AB305" t="str">
        <f>IF(A305=player!BI$1,ROW(),"")</f>
        <v/>
      </c>
      <c r="AC305" t="str">
        <f t="shared" si="20"/>
        <v/>
      </c>
    </row>
    <row r="306" spans="1:29">
      <c r="A306" s="1" t="s">
        <v>31</v>
      </c>
      <c r="B306" s="17">
        <v>44087</v>
      </c>
      <c r="C306" s="18">
        <v>9.0787037037037041E-2</v>
      </c>
      <c r="D306" s="3">
        <v>8319.3562600000005</v>
      </c>
      <c r="E306" s="3">
        <v>1121.3161</v>
      </c>
      <c r="F306" s="3">
        <v>8.5771200000000007</v>
      </c>
      <c r="G306" s="3">
        <v>383.72</v>
      </c>
      <c r="H306" s="3">
        <v>273.45</v>
      </c>
      <c r="I306" s="3">
        <v>97.74</v>
      </c>
      <c r="J306" s="3">
        <v>12.53</v>
      </c>
      <c r="K306" s="3">
        <v>0</v>
      </c>
      <c r="L306" s="1">
        <v>25</v>
      </c>
      <c r="M306" s="1">
        <v>8</v>
      </c>
      <c r="N306" s="1">
        <v>47</v>
      </c>
      <c r="O306" s="3">
        <v>22.5486</v>
      </c>
      <c r="P306" s="1">
        <v>1</v>
      </c>
      <c r="Q306" s="1">
        <v>172</v>
      </c>
      <c r="R306" s="3">
        <v>141.60240999999999</v>
      </c>
      <c r="S306" s="22"/>
      <c r="T306" s="11" t="str">
        <f t="shared" si="22"/>
        <v>日曜日</v>
      </c>
      <c r="U306" s="24"/>
      <c r="V306" s="25" t="str">
        <f>IF(T306=曜日!A$1,ROW(),"")</f>
        <v/>
      </c>
      <c r="W306" s="25" t="str">
        <f t="shared" si="23"/>
        <v/>
      </c>
      <c r="X306" s="25">
        <f>IF(T306=曜日!V$1,ROW(),"")</f>
        <v>306</v>
      </c>
      <c r="Y306" s="25" t="str">
        <f t="shared" si="21"/>
        <v/>
      </c>
      <c r="Z306" t="str">
        <f>IF(MONTH(pipot!B306)=month!A$1,ROW(),"")</f>
        <v/>
      </c>
      <c r="AA306" t="str">
        <f>IF(A306=player!A$1,ROW(),"")</f>
        <v/>
      </c>
      <c r="AB306" t="str">
        <f>IF(A306=player!BI$1,ROW(),"")</f>
        <v/>
      </c>
      <c r="AC306" t="str">
        <f t="shared" si="20"/>
        <v/>
      </c>
    </row>
    <row r="307" spans="1:29">
      <c r="A307" s="1" t="s">
        <v>27</v>
      </c>
      <c r="B307" s="17">
        <v>44087</v>
      </c>
      <c r="C307" s="18">
        <v>9.0787037037037041E-2</v>
      </c>
      <c r="D307" s="3">
        <v>8298.6549400000004</v>
      </c>
      <c r="E307" s="3">
        <v>1093.3423299999999</v>
      </c>
      <c r="F307" s="3">
        <v>8.3631499999999992</v>
      </c>
      <c r="G307" s="3">
        <v>325.49</v>
      </c>
      <c r="H307" s="3">
        <v>245.66</v>
      </c>
      <c r="I307" s="3">
        <v>66.400000000000006</v>
      </c>
      <c r="J307" s="3">
        <v>13.43</v>
      </c>
      <c r="K307" s="3">
        <v>0</v>
      </c>
      <c r="L307" s="1">
        <v>32</v>
      </c>
      <c r="M307" s="1">
        <v>17</v>
      </c>
      <c r="N307" s="1">
        <v>67</v>
      </c>
      <c r="O307" s="3">
        <v>22.3794</v>
      </c>
      <c r="P307" s="1">
        <v>1</v>
      </c>
      <c r="Q307" s="1">
        <v>195</v>
      </c>
      <c r="R307" s="3">
        <v>134.35802000000001</v>
      </c>
      <c r="S307" s="22"/>
      <c r="T307" s="11" t="str">
        <f t="shared" si="22"/>
        <v>日曜日</v>
      </c>
      <c r="U307" s="24"/>
      <c r="V307" s="25" t="str">
        <f>IF(T307=曜日!A$1,ROW(),"")</f>
        <v/>
      </c>
      <c r="W307" s="25" t="str">
        <f t="shared" si="23"/>
        <v/>
      </c>
      <c r="X307" s="25">
        <f>IF(T307=曜日!V$1,ROW(),"")</f>
        <v>307</v>
      </c>
      <c r="Y307" s="25" t="str">
        <f t="shared" si="21"/>
        <v/>
      </c>
      <c r="Z307" t="str">
        <f>IF(MONTH(pipot!B307)=month!A$1,ROW(),"")</f>
        <v/>
      </c>
      <c r="AA307" t="str">
        <f>IF(A307=player!A$1,ROW(),"")</f>
        <v/>
      </c>
      <c r="AB307" t="str">
        <f>IF(A307=player!BI$1,ROW(),"")</f>
        <v/>
      </c>
      <c r="AC307" t="str">
        <f t="shared" si="20"/>
        <v/>
      </c>
    </row>
    <row r="308" spans="1:29">
      <c r="A308" s="1" t="s">
        <v>34</v>
      </c>
      <c r="B308" s="17">
        <v>44087</v>
      </c>
      <c r="C308" s="18">
        <v>9.0787037037037041E-2</v>
      </c>
      <c r="D308" s="3">
        <v>8283.3380099999995</v>
      </c>
      <c r="E308" s="3">
        <v>1042.8549499999999</v>
      </c>
      <c r="F308" s="3">
        <v>7.9769600000000001</v>
      </c>
      <c r="G308" s="3">
        <v>257.60000000000002</v>
      </c>
      <c r="H308" s="3">
        <v>173.86</v>
      </c>
      <c r="I308" s="3">
        <v>55.49</v>
      </c>
      <c r="J308" s="3">
        <v>28.25</v>
      </c>
      <c r="K308" s="3">
        <v>0</v>
      </c>
      <c r="L308" s="1">
        <v>25</v>
      </c>
      <c r="M308" s="1">
        <v>12</v>
      </c>
      <c r="N308" s="1">
        <v>66</v>
      </c>
      <c r="O308" s="3">
        <v>24.060600000000001</v>
      </c>
      <c r="P308" s="1">
        <v>2</v>
      </c>
      <c r="Q308" s="1">
        <v>199</v>
      </c>
      <c r="R308" s="3">
        <v>144.98989</v>
      </c>
      <c r="S308" s="22"/>
      <c r="T308" s="11" t="str">
        <f t="shared" si="22"/>
        <v>日曜日</v>
      </c>
      <c r="U308" s="24"/>
      <c r="V308" s="25" t="str">
        <f>IF(T308=曜日!A$1,ROW(),"")</f>
        <v/>
      </c>
      <c r="W308" s="25" t="str">
        <f t="shared" si="23"/>
        <v/>
      </c>
      <c r="X308" s="25">
        <f>IF(T308=曜日!V$1,ROW(),"")</f>
        <v>308</v>
      </c>
      <c r="Y308" s="25" t="str">
        <f t="shared" si="21"/>
        <v/>
      </c>
      <c r="Z308" t="str">
        <f>IF(MONTH(pipot!B308)=month!A$1,ROW(),"")</f>
        <v/>
      </c>
      <c r="AA308" t="str">
        <f>IF(A308=player!A$1,ROW(),"")</f>
        <v/>
      </c>
      <c r="AB308" t="str">
        <f>IF(A308=player!BI$1,ROW(),"")</f>
        <v/>
      </c>
      <c r="AC308" t="str">
        <f t="shared" si="20"/>
        <v/>
      </c>
    </row>
    <row r="309" spans="1:29">
      <c r="A309" s="1" t="s">
        <v>23</v>
      </c>
      <c r="B309" s="17">
        <v>44087</v>
      </c>
      <c r="C309" s="18">
        <v>9.0787037037037041E-2</v>
      </c>
      <c r="D309" s="3">
        <v>8159.3545199999999</v>
      </c>
      <c r="E309" s="3">
        <v>988.74725999999998</v>
      </c>
      <c r="F309" s="3">
        <v>7.5630800000000002</v>
      </c>
      <c r="G309" s="3">
        <v>368.55</v>
      </c>
      <c r="H309" s="3">
        <v>324.55</v>
      </c>
      <c r="I309" s="3">
        <v>44</v>
      </c>
      <c r="J309" s="3">
        <v>0</v>
      </c>
      <c r="K309" s="3">
        <v>0</v>
      </c>
      <c r="L309" s="1">
        <v>37</v>
      </c>
      <c r="M309" s="1">
        <v>29</v>
      </c>
      <c r="N309" s="1">
        <v>47</v>
      </c>
      <c r="O309" s="3">
        <v>20.0322</v>
      </c>
      <c r="P309" s="1">
        <v>0</v>
      </c>
      <c r="Q309" s="1">
        <v>217</v>
      </c>
      <c r="R309" s="3">
        <v>141.80419000000001</v>
      </c>
      <c r="S309" s="22"/>
      <c r="T309" s="11" t="str">
        <f t="shared" si="22"/>
        <v>日曜日</v>
      </c>
      <c r="U309" s="24"/>
      <c r="V309" s="25" t="str">
        <f>IF(T309=曜日!A$1,ROW(),"")</f>
        <v/>
      </c>
      <c r="W309" s="25" t="str">
        <f t="shared" si="23"/>
        <v/>
      </c>
      <c r="X309" s="25">
        <f>IF(T309=曜日!V$1,ROW(),"")</f>
        <v>309</v>
      </c>
      <c r="Y309" s="25" t="str">
        <f t="shared" si="21"/>
        <v/>
      </c>
      <c r="Z309" t="str">
        <f>IF(MONTH(pipot!B309)=month!A$1,ROW(),"")</f>
        <v/>
      </c>
      <c r="AA309" t="str">
        <f>IF(A309=player!A$1,ROW(),"")</f>
        <v/>
      </c>
      <c r="AB309" t="str">
        <f>IF(A309=player!BI$1,ROW(),"")</f>
        <v/>
      </c>
      <c r="AC309" t="str">
        <f t="shared" si="20"/>
        <v/>
      </c>
    </row>
    <row r="310" spans="1:29">
      <c r="A310" s="1" t="s">
        <v>59</v>
      </c>
      <c r="B310" s="17">
        <v>44087</v>
      </c>
      <c r="C310" s="18">
        <v>9.0787037037037041E-2</v>
      </c>
      <c r="D310" s="3">
        <v>7992.6654500000004</v>
      </c>
      <c r="E310" s="3">
        <v>1014.56823</v>
      </c>
      <c r="F310" s="3">
        <v>7.7605899999999997</v>
      </c>
      <c r="G310" s="3">
        <v>649.19998999999996</v>
      </c>
      <c r="H310" s="3">
        <v>480.05999000000003</v>
      </c>
      <c r="I310" s="3">
        <v>123.9</v>
      </c>
      <c r="J310" s="3">
        <v>45.24</v>
      </c>
      <c r="K310" s="3">
        <v>0</v>
      </c>
      <c r="L310" s="1">
        <v>25</v>
      </c>
      <c r="M310" s="1">
        <v>30</v>
      </c>
      <c r="N310" s="1">
        <v>83</v>
      </c>
      <c r="O310" s="3">
        <v>23.772600000000001</v>
      </c>
      <c r="P310" s="1">
        <v>4</v>
      </c>
      <c r="Q310" s="1">
        <v>225</v>
      </c>
      <c r="R310" s="3">
        <v>149.50221999999999</v>
      </c>
      <c r="S310" s="22"/>
      <c r="T310" s="11" t="str">
        <f t="shared" si="22"/>
        <v>日曜日</v>
      </c>
      <c r="U310" s="24"/>
      <c r="V310" s="25" t="str">
        <f>IF(T310=曜日!A$1,ROW(),"")</f>
        <v/>
      </c>
      <c r="W310" s="25" t="str">
        <f t="shared" si="23"/>
        <v/>
      </c>
      <c r="X310" s="25">
        <f>IF(T310=曜日!V$1,ROW(),"")</f>
        <v>310</v>
      </c>
      <c r="Y310" s="25" t="str">
        <f t="shared" si="21"/>
        <v/>
      </c>
      <c r="Z310" t="str">
        <f>IF(MONTH(pipot!B310)=month!A$1,ROW(),"")</f>
        <v/>
      </c>
      <c r="AA310" t="str">
        <f>IF(A310=player!A$1,ROW(),"")</f>
        <v/>
      </c>
      <c r="AB310" t="str">
        <f>IF(A310=player!BI$1,ROW(),"")</f>
        <v/>
      </c>
      <c r="AC310" t="str">
        <f t="shared" si="20"/>
        <v/>
      </c>
    </row>
    <row r="311" spans="1:29">
      <c r="A311" s="1" t="s">
        <v>32</v>
      </c>
      <c r="B311" s="17">
        <v>44087</v>
      </c>
      <c r="C311" s="18">
        <v>9.0787037037037041E-2</v>
      </c>
      <c r="D311" s="3">
        <v>7920.7105899999997</v>
      </c>
      <c r="E311" s="3">
        <v>983.46249999999998</v>
      </c>
      <c r="F311" s="3">
        <v>7.5226600000000001</v>
      </c>
      <c r="G311" s="3">
        <v>531.24</v>
      </c>
      <c r="H311" s="3">
        <v>291.05</v>
      </c>
      <c r="I311" s="3">
        <v>134.77000000000001</v>
      </c>
      <c r="J311" s="3">
        <v>104.25</v>
      </c>
      <c r="K311" s="3">
        <v>1.17</v>
      </c>
      <c r="L311" s="1">
        <v>18</v>
      </c>
      <c r="M311" s="1">
        <v>20</v>
      </c>
      <c r="N311" s="1">
        <v>57</v>
      </c>
      <c r="O311" s="3">
        <v>24.1434</v>
      </c>
      <c r="P311" s="1">
        <v>6</v>
      </c>
      <c r="Q311" s="1">
        <v>198</v>
      </c>
      <c r="R311" s="3">
        <v>132.36947000000001</v>
      </c>
      <c r="S311" s="22"/>
      <c r="T311" s="11" t="str">
        <f t="shared" si="22"/>
        <v>日曜日</v>
      </c>
      <c r="U311" s="24"/>
      <c r="V311" s="25" t="str">
        <f>IF(T311=曜日!A$1,ROW(),"")</f>
        <v/>
      </c>
      <c r="W311" s="25" t="str">
        <f t="shared" si="23"/>
        <v/>
      </c>
      <c r="X311" s="25">
        <f>IF(T311=曜日!V$1,ROW(),"")</f>
        <v>311</v>
      </c>
      <c r="Y311" s="25" t="str">
        <f t="shared" si="21"/>
        <v/>
      </c>
      <c r="Z311" t="str">
        <f>IF(MONTH(pipot!B311)=month!A$1,ROW(),"")</f>
        <v/>
      </c>
      <c r="AA311" t="str">
        <f>IF(A311=player!A$1,ROW(),"")</f>
        <v/>
      </c>
      <c r="AB311" t="str">
        <f>IF(A311=player!BI$1,ROW(),"")</f>
        <v/>
      </c>
      <c r="AC311" t="str">
        <f t="shared" si="20"/>
        <v/>
      </c>
    </row>
    <row r="312" spans="1:29">
      <c r="A312" s="1" t="s">
        <v>65</v>
      </c>
      <c r="B312" s="17">
        <v>44087</v>
      </c>
      <c r="C312" s="18">
        <v>9.0787037037037041E-2</v>
      </c>
      <c r="D312" s="3">
        <v>7802.3338599999997</v>
      </c>
      <c r="E312" s="3">
        <v>918.62157999999999</v>
      </c>
      <c r="F312" s="3">
        <v>7.0266799999999998</v>
      </c>
      <c r="G312" s="3">
        <v>253.44</v>
      </c>
      <c r="H312" s="3">
        <v>235.48</v>
      </c>
      <c r="I312" s="3">
        <v>17.96</v>
      </c>
      <c r="J312" s="3">
        <v>0</v>
      </c>
      <c r="K312" s="3">
        <v>0</v>
      </c>
      <c r="L312" s="1">
        <v>29</v>
      </c>
      <c r="M312" s="1">
        <v>21</v>
      </c>
      <c r="N312" s="1">
        <v>48</v>
      </c>
      <c r="O312" s="3">
        <v>19.2942</v>
      </c>
      <c r="P312" s="1">
        <v>0</v>
      </c>
      <c r="Q312" s="1">
        <v>189</v>
      </c>
      <c r="R312" s="3">
        <v>173.31659999999999</v>
      </c>
      <c r="S312" s="22"/>
      <c r="T312" s="11" t="str">
        <f t="shared" si="22"/>
        <v>日曜日</v>
      </c>
      <c r="U312" s="24"/>
      <c r="V312" s="25" t="str">
        <f>IF(T312=曜日!A$1,ROW(),"")</f>
        <v/>
      </c>
      <c r="W312" s="25" t="str">
        <f t="shared" si="23"/>
        <v/>
      </c>
      <c r="X312" s="25">
        <f>IF(T312=曜日!V$1,ROW(),"")</f>
        <v>312</v>
      </c>
      <c r="Y312" s="25" t="str">
        <f t="shared" si="21"/>
        <v/>
      </c>
      <c r="Z312" t="str">
        <f>IF(MONTH(pipot!B312)=month!A$1,ROW(),"")</f>
        <v/>
      </c>
      <c r="AA312" t="str">
        <f>IF(A312=player!A$1,ROW(),"")</f>
        <v/>
      </c>
      <c r="AB312" t="str">
        <f>IF(A312=player!BI$1,ROW(),"")</f>
        <v/>
      </c>
      <c r="AC312" t="str">
        <f t="shared" si="20"/>
        <v/>
      </c>
    </row>
    <row r="313" spans="1:29">
      <c r="A313" s="1" t="s">
        <v>29</v>
      </c>
      <c r="B313" s="17">
        <v>44087</v>
      </c>
      <c r="C313" s="18">
        <v>9.0787037037037041E-2</v>
      </c>
      <c r="D313" s="3">
        <v>7674.5344400000004</v>
      </c>
      <c r="E313" s="3">
        <v>857.23590999999999</v>
      </c>
      <c r="F313" s="3">
        <v>6.5571299999999999</v>
      </c>
      <c r="G313" s="3">
        <v>231.72</v>
      </c>
      <c r="H313" s="3">
        <v>176.49</v>
      </c>
      <c r="I313" s="3">
        <v>54.2</v>
      </c>
      <c r="J313" s="3">
        <v>1.03</v>
      </c>
      <c r="K313" s="3">
        <v>0</v>
      </c>
      <c r="L313" s="1">
        <v>9</v>
      </c>
      <c r="M313" s="1">
        <v>19</v>
      </c>
      <c r="N313" s="1">
        <v>31</v>
      </c>
      <c r="O313" s="3">
        <v>21.1158</v>
      </c>
      <c r="P313" s="1">
        <v>0</v>
      </c>
      <c r="Q313" s="1">
        <v>179</v>
      </c>
      <c r="R313" s="3">
        <v>121.1969</v>
      </c>
      <c r="S313" s="22"/>
      <c r="T313" s="11" t="str">
        <f t="shared" si="22"/>
        <v>日曜日</v>
      </c>
      <c r="U313" s="24"/>
      <c r="V313" s="25" t="str">
        <f>IF(T313=曜日!A$1,ROW(),"")</f>
        <v/>
      </c>
      <c r="W313" s="25" t="str">
        <f t="shared" si="23"/>
        <v/>
      </c>
      <c r="X313" s="25">
        <f>IF(T313=曜日!V$1,ROW(),"")</f>
        <v>313</v>
      </c>
      <c r="Y313" s="25" t="str">
        <f t="shared" si="21"/>
        <v/>
      </c>
      <c r="Z313" t="str">
        <f>IF(MONTH(pipot!B313)=month!A$1,ROW(),"")</f>
        <v/>
      </c>
      <c r="AA313" t="str">
        <f>IF(A313=player!A$1,ROW(),"")</f>
        <v/>
      </c>
      <c r="AB313" t="str">
        <f>IF(A313=player!BI$1,ROW(),"")</f>
        <v/>
      </c>
      <c r="AC313" t="str">
        <f t="shared" si="20"/>
        <v/>
      </c>
    </row>
    <row r="314" spans="1:29">
      <c r="A314" s="1" t="s">
        <v>24</v>
      </c>
      <c r="B314" s="17">
        <v>44087</v>
      </c>
      <c r="C314" s="18">
        <v>9.0787037037037041E-2</v>
      </c>
      <c r="D314" s="3">
        <v>7553.2118700000001</v>
      </c>
      <c r="E314" s="3">
        <v>833.17109000000005</v>
      </c>
      <c r="F314" s="3">
        <v>6.3730599999999997</v>
      </c>
      <c r="G314" s="3">
        <v>288.43</v>
      </c>
      <c r="H314" s="3">
        <v>212.95</v>
      </c>
      <c r="I314" s="3">
        <v>59.19</v>
      </c>
      <c r="J314" s="3">
        <v>16.29</v>
      </c>
      <c r="K314" s="3">
        <v>0</v>
      </c>
      <c r="L314" s="1">
        <v>20</v>
      </c>
      <c r="M314" s="1">
        <v>27</v>
      </c>
      <c r="N314" s="1">
        <v>49</v>
      </c>
      <c r="O314" s="3">
        <v>22.606200000000001</v>
      </c>
      <c r="P314" s="1">
        <v>2</v>
      </c>
      <c r="Q314" s="1">
        <v>171</v>
      </c>
      <c r="R314" s="3">
        <v>130.45907</v>
      </c>
      <c r="S314" s="22"/>
      <c r="T314" s="11" t="str">
        <f t="shared" si="22"/>
        <v>日曜日</v>
      </c>
      <c r="U314" s="24"/>
      <c r="V314" s="25" t="str">
        <f>IF(T314=曜日!A$1,ROW(),"")</f>
        <v/>
      </c>
      <c r="W314" s="25" t="str">
        <f t="shared" si="23"/>
        <v/>
      </c>
      <c r="X314" s="25">
        <f>IF(T314=曜日!V$1,ROW(),"")</f>
        <v>314</v>
      </c>
      <c r="Y314" s="25" t="str">
        <f t="shared" si="21"/>
        <v/>
      </c>
      <c r="Z314" t="str">
        <f>IF(MONTH(pipot!B314)=month!A$1,ROW(),"")</f>
        <v/>
      </c>
      <c r="AA314" t="str">
        <f>IF(A314=player!A$1,ROW(),"")</f>
        <v/>
      </c>
      <c r="AB314" t="str">
        <f>IF(A314=player!BI$1,ROW(),"")</f>
        <v/>
      </c>
      <c r="AC314" t="str">
        <f t="shared" si="20"/>
        <v/>
      </c>
    </row>
    <row r="315" spans="1:29">
      <c r="A315" s="1" t="s">
        <v>53</v>
      </c>
      <c r="B315" s="17">
        <v>44087</v>
      </c>
      <c r="C315" s="18">
        <v>9.0787037037037041E-2</v>
      </c>
      <c r="D315" s="3">
        <v>7529.0314600000002</v>
      </c>
      <c r="E315" s="3">
        <v>1050.8699999999999</v>
      </c>
      <c r="F315" s="3">
        <v>8.0382700000000007</v>
      </c>
      <c r="G315" s="3">
        <v>501.72</v>
      </c>
      <c r="H315" s="3">
        <v>399.28</v>
      </c>
      <c r="I315" s="3">
        <v>95.64</v>
      </c>
      <c r="J315" s="3">
        <v>6.8</v>
      </c>
      <c r="K315" s="3">
        <v>0</v>
      </c>
      <c r="L315" s="1">
        <v>21</v>
      </c>
      <c r="M315" s="1">
        <v>16</v>
      </c>
      <c r="N315" s="1">
        <v>45</v>
      </c>
      <c r="O315" s="3">
        <v>21.4938</v>
      </c>
      <c r="P315" s="1">
        <v>1</v>
      </c>
      <c r="Q315" s="1">
        <v>193</v>
      </c>
      <c r="R315" s="3">
        <v>152.28393</v>
      </c>
      <c r="S315" s="22"/>
      <c r="T315" s="11" t="str">
        <f t="shared" si="22"/>
        <v>日曜日</v>
      </c>
      <c r="U315" s="24"/>
      <c r="V315" s="25" t="str">
        <f>IF(T315=曜日!A$1,ROW(),"")</f>
        <v/>
      </c>
      <c r="W315" s="25" t="str">
        <f t="shared" si="23"/>
        <v/>
      </c>
      <c r="X315" s="25">
        <f>IF(T315=曜日!V$1,ROW(),"")</f>
        <v>315</v>
      </c>
      <c r="Y315" s="25" t="str">
        <f t="shared" si="21"/>
        <v/>
      </c>
      <c r="Z315" t="str">
        <f>IF(MONTH(pipot!B315)=month!A$1,ROW(),"")</f>
        <v/>
      </c>
      <c r="AA315" t="str">
        <f>IF(A315=player!A$1,ROW(),"")</f>
        <v/>
      </c>
      <c r="AB315" t="str">
        <f>IF(A315=player!BI$1,ROW(),"")</f>
        <v/>
      </c>
      <c r="AC315" t="str">
        <f t="shared" si="20"/>
        <v/>
      </c>
    </row>
    <row r="316" spans="1:29">
      <c r="A316" s="1" t="s">
        <v>25</v>
      </c>
      <c r="B316" s="17">
        <v>44087</v>
      </c>
      <c r="C316" s="18">
        <v>9.0787037037037041E-2</v>
      </c>
      <c r="D316" s="3">
        <v>7385.7228999999998</v>
      </c>
      <c r="E316" s="3">
        <v>781.29560000000004</v>
      </c>
      <c r="F316" s="3">
        <v>5.9762500000000003</v>
      </c>
      <c r="G316" s="3">
        <v>157.87</v>
      </c>
      <c r="H316" s="3">
        <v>135.28</v>
      </c>
      <c r="I316" s="3">
        <v>22.59</v>
      </c>
      <c r="J316" s="3">
        <v>0</v>
      </c>
      <c r="K316" s="3">
        <v>0</v>
      </c>
      <c r="L316" s="1">
        <v>19</v>
      </c>
      <c r="M316" s="1">
        <v>27</v>
      </c>
      <c r="N316" s="1">
        <v>50</v>
      </c>
      <c r="O316" s="3">
        <v>20.5002</v>
      </c>
      <c r="P316" s="1">
        <v>0</v>
      </c>
      <c r="Q316" s="1">
        <v>180</v>
      </c>
      <c r="R316" s="3">
        <v>139.50914</v>
      </c>
      <c r="S316" s="22"/>
      <c r="T316" s="11" t="str">
        <f t="shared" si="22"/>
        <v>日曜日</v>
      </c>
      <c r="U316" s="24"/>
      <c r="V316" s="25" t="str">
        <f>IF(T316=曜日!A$1,ROW(),"")</f>
        <v/>
      </c>
      <c r="W316" s="25" t="str">
        <f t="shared" si="23"/>
        <v/>
      </c>
      <c r="X316" s="25">
        <f>IF(T316=曜日!V$1,ROW(),"")</f>
        <v>316</v>
      </c>
      <c r="Y316" s="25" t="str">
        <f t="shared" si="21"/>
        <v/>
      </c>
      <c r="Z316" t="str">
        <f>IF(MONTH(pipot!B316)=month!A$1,ROW(),"")</f>
        <v/>
      </c>
      <c r="AA316" t="str">
        <f>IF(A316=player!A$1,ROW(),"")</f>
        <v/>
      </c>
      <c r="AB316" t="str">
        <f>IF(A316=player!BI$1,ROW(),"")</f>
        <v/>
      </c>
      <c r="AC316" t="str">
        <f t="shared" si="20"/>
        <v/>
      </c>
    </row>
    <row r="317" spans="1:29">
      <c r="A317" s="1" t="s">
        <v>64</v>
      </c>
      <c r="B317" s="17">
        <v>44087</v>
      </c>
      <c r="C317" s="18">
        <v>0.10574074074074075</v>
      </c>
      <c r="D317" s="3">
        <v>6543.6440400000001</v>
      </c>
      <c r="E317" s="3">
        <v>764.94366000000002</v>
      </c>
      <c r="F317" s="3">
        <v>5.0237100000000003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1">
        <v>3</v>
      </c>
      <c r="M317" s="1">
        <v>0</v>
      </c>
      <c r="N317" s="1">
        <v>1</v>
      </c>
      <c r="O317" s="3">
        <v>11.7486</v>
      </c>
      <c r="P317" s="1">
        <v>0</v>
      </c>
      <c r="Q317" s="1">
        <v>211</v>
      </c>
      <c r="R317" s="3">
        <v>88.965029999999999</v>
      </c>
      <c r="S317" s="22"/>
      <c r="T317" s="11" t="str">
        <f t="shared" si="22"/>
        <v>日曜日</v>
      </c>
      <c r="U317" s="24"/>
      <c r="V317" s="25" t="str">
        <f>IF(T317=曜日!A$1,ROW(),"")</f>
        <v/>
      </c>
      <c r="W317" s="25" t="str">
        <f t="shared" si="23"/>
        <v/>
      </c>
      <c r="X317" s="25">
        <f>IF(T317=曜日!V$1,ROW(),"")</f>
        <v>317</v>
      </c>
      <c r="Y317" s="25" t="str">
        <f t="shared" si="21"/>
        <v/>
      </c>
      <c r="Z317" t="str">
        <f>IF(MONTH(pipot!B317)=month!A$1,ROW(),"")</f>
        <v/>
      </c>
      <c r="AA317" t="str">
        <f>IF(A317=player!A$1,ROW(),"")</f>
        <v/>
      </c>
      <c r="AB317" t="str">
        <f>IF(A317=player!BI$1,ROW(),"")</f>
        <v/>
      </c>
      <c r="AC317" t="str">
        <f t="shared" si="20"/>
        <v/>
      </c>
    </row>
    <row r="318" spans="1:29">
      <c r="A318" s="1" t="s">
        <v>54</v>
      </c>
      <c r="B318" s="17">
        <v>44087</v>
      </c>
      <c r="C318" s="18">
        <v>9.0787037037037041E-2</v>
      </c>
      <c r="D318" s="3">
        <v>6339.7545200000004</v>
      </c>
      <c r="E318" s="3">
        <v>799.50027</v>
      </c>
      <c r="F318" s="3">
        <v>6.1154999999999999</v>
      </c>
      <c r="G318" s="3">
        <v>59.22</v>
      </c>
      <c r="H318" s="3">
        <v>33.08</v>
      </c>
      <c r="I318" s="3">
        <v>17.2</v>
      </c>
      <c r="J318" s="3">
        <v>8.94</v>
      </c>
      <c r="K318" s="3">
        <v>0</v>
      </c>
      <c r="L318" s="1">
        <v>32</v>
      </c>
      <c r="M318" s="1">
        <v>24</v>
      </c>
      <c r="N318" s="1">
        <v>49</v>
      </c>
      <c r="O318" s="3">
        <v>22.023</v>
      </c>
      <c r="P318" s="1">
        <v>1</v>
      </c>
      <c r="Q318" s="1">
        <v>180</v>
      </c>
      <c r="R318" s="3">
        <v>132.63808</v>
      </c>
      <c r="S318" s="22"/>
      <c r="T318" s="11" t="str">
        <f t="shared" si="22"/>
        <v>日曜日</v>
      </c>
      <c r="U318" s="24"/>
      <c r="V318" s="25" t="str">
        <f>IF(T318=曜日!A$1,ROW(),"")</f>
        <v/>
      </c>
      <c r="W318" s="25" t="str">
        <f t="shared" si="23"/>
        <v/>
      </c>
      <c r="X318" s="25">
        <f>IF(T318=曜日!V$1,ROW(),"")</f>
        <v>318</v>
      </c>
      <c r="Y318" s="25" t="str">
        <f t="shared" si="21"/>
        <v/>
      </c>
      <c r="Z318" t="str">
        <f>IF(MONTH(pipot!B318)=month!A$1,ROW(),"")</f>
        <v/>
      </c>
      <c r="AA318" t="str">
        <f>IF(A318=player!A$1,ROW(),"")</f>
        <v/>
      </c>
      <c r="AB318" t="str">
        <f>IF(A318=player!BI$1,ROW(),"")</f>
        <v/>
      </c>
      <c r="AC318" t="str">
        <f t="shared" si="20"/>
        <v/>
      </c>
    </row>
    <row r="319" spans="1:29">
      <c r="A319" s="1" t="s">
        <v>62</v>
      </c>
      <c r="B319" s="17">
        <v>44087</v>
      </c>
      <c r="C319" s="18">
        <v>9.0787037037037041E-2</v>
      </c>
      <c r="D319" s="3">
        <v>5620.2101700000003</v>
      </c>
      <c r="E319" s="3">
        <v>689.06948</v>
      </c>
      <c r="F319" s="3">
        <v>5.2708000000000004</v>
      </c>
      <c r="G319" s="3">
        <v>44.7</v>
      </c>
      <c r="H319" s="3">
        <v>31.46</v>
      </c>
      <c r="I319" s="3">
        <v>13.24</v>
      </c>
      <c r="J319" s="3">
        <v>0</v>
      </c>
      <c r="K319" s="3">
        <v>0</v>
      </c>
      <c r="L319" s="1">
        <v>36</v>
      </c>
      <c r="M319" s="1">
        <v>23</v>
      </c>
      <c r="N319" s="1">
        <v>99</v>
      </c>
      <c r="O319" s="3">
        <v>19.9026</v>
      </c>
      <c r="P319" s="1">
        <v>0</v>
      </c>
      <c r="Q319" s="1">
        <v>175</v>
      </c>
      <c r="R319" s="3">
        <v>133.60862</v>
      </c>
      <c r="S319" s="22"/>
      <c r="T319" s="11" t="str">
        <f t="shared" si="22"/>
        <v>日曜日</v>
      </c>
      <c r="U319" s="24"/>
      <c r="V319" s="25" t="str">
        <f>IF(T319=曜日!A$1,ROW(),"")</f>
        <v/>
      </c>
      <c r="W319" s="25" t="str">
        <f t="shared" si="23"/>
        <v/>
      </c>
      <c r="X319" s="25">
        <f>IF(T319=曜日!V$1,ROW(),"")</f>
        <v>319</v>
      </c>
      <c r="Y319" s="25" t="str">
        <f t="shared" si="21"/>
        <v/>
      </c>
      <c r="Z319" t="str">
        <f>IF(MONTH(pipot!B319)=month!A$1,ROW(),"")</f>
        <v/>
      </c>
      <c r="AA319" t="str">
        <f>IF(A319=player!A$1,ROW(),"")</f>
        <v/>
      </c>
      <c r="AB319" t="str">
        <f>IF(A319=player!BI$1,ROW(),"")</f>
        <v/>
      </c>
      <c r="AC319" t="str">
        <f t="shared" si="20"/>
        <v/>
      </c>
    </row>
    <row r="320" spans="1:29">
      <c r="A320" s="1" t="s">
        <v>39</v>
      </c>
      <c r="B320" s="17">
        <v>44087</v>
      </c>
      <c r="C320" s="18">
        <v>9.0787037037037041E-2</v>
      </c>
      <c r="D320" s="3">
        <v>5128.8387599999996</v>
      </c>
      <c r="E320" s="3">
        <v>605.30364999999995</v>
      </c>
      <c r="F320" s="3">
        <v>4.6300600000000003</v>
      </c>
      <c r="G320" s="3">
        <v>39.36</v>
      </c>
      <c r="H320" s="3">
        <v>26.93</v>
      </c>
      <c r="I320" s="3">
        <v>12.43</v>
      </c>
      <c r="J320" s="3">
        <v>0</v>
      </c>
      <c r="K320" s="3">
        <v>0</v>
      </c>
      <c r="L320" s="1">
        <v>10</v>
      </c>
      <c r="M320" s="1">
        <v>5</v>
      </c>
      <c r="N320" s="1">
        <v>37</v>
      </c>
      <c r="O320" s="3">
        <v>19.719000000000001</v>
      </c>
      <c r="P320" s="1">
        <v>0</v>
      </c>
      <c r="Q320" s="1">
        <v>187</v>
      </c>
      <c r="R320" s="3">
        <v>124.06456</v>
      </c>
      <c r="S320" s="22"/>
      <c r="T320" s="11" t="str">
        <f t="shared" si="22"/>
        <v>日曜日</v>
      </c>
      <c r="U320" s="24"/>
      <c r="V320" s="25" t="str">
        <f>IF(T320=曜日!A$1,ROW(),"")</f>
        <v/>
      </c>
      <c r="W320" s="25" t="str">
        <f t="shared" si="23"/>
        <v/>
      </c>
      <c r="X320" s="25">
        <f>IF(T320=曜日!V$1,ROW(),"")</f>
        <v>320</v>
      </c>
      <c r="Y320" s="25" t="str">
        <f t="shared" si="21"/>
        <v/>
      </c>
      <c r="Z320" t="str">
        <f>IF(MONTH(pipot!B320)=month!A$1,ROW(),"")</f>
        <v/>
      </c>
      <c r="AA320" t="str">
        <f>IF(A320=player!A$1,ROW(),"")</f>
        <v/>
      </c>
      <c r="AB320" t="str">
        <f>IF(A320=player!BI$1,ROW(),"")</f>
        <v/>
      </c>
      <c r="AC320" t="str">
        <f t="shared" si="20"/>
        <v/>
      </c>
    </row>
    <row r="321" spans="1:29">
      <c r="A321" s="1" t="s">
        <v>40</v>
      </c>
      <c r="B321" s="17">
        <v>44087</v>
      </c>
      <c r="C321" s="18">
        <v>9.1377314814814814E-2</v>
      </c>
      <c r="D321" s="3">
        <v>7822</v>
      </c>
      <c r="E321" s="3">
        <v>959</v>
      </c>
      <c r="F321" s="3">
        <v>7.29</v>
      </c>
      <c r="G321" s="3">
        <v>338</v>
      </c>
      <c r="H321" s="3">
        <v>252</v>
      </c>
      <c r="I321" s="3">
        <v>70</v>
      </c>
      <c r="J321" s="3">
        <v>17</v>
      </c>
      <c r="K321" s="3">
        <v>0</v>
      </c>
      <c r="L321" s="1">
        <v>25</v>
      </c>
      <c r="M321" s="1">
        <v>18</v>
      </c>
      <c r="N321" s="1">
        <v>55</v>
      </c>
      <c r="O321" s="3">
        <v>22</v>
      </c>
      <c r="P321" s="1">
        <v>1</v>
      </c>
      <c r="Q321" s="1">
        <v>190</v>
      </c>
      <c r="R321" s="3">
        <v>137</v>
      </c>
      <c r="S321" s="22"/>
      <c r="T321" s="11" t="str">
        <f t="shared" si="22"/>
        <v>日曜日</v>
      </c>
      <c r="U321" s="24"/>
      <c r="V321" s="25" t="str">
        <f>IF(T321=曜日!A$1,ROW(),"")</f>
        <v/>
      </c>
      <c r="W321" s="25" t="str">
        <f t="shared" si="23"/>
        <v/>
      </c>
      <c r="X321" s="25">
        <f>IF(T321=曜日!V$1,ROW(),"")</f>
        <v>321</v>
      </c>
      <c r="Y321" s="25">
        <f t="shared" si="21"/>
        <v>321</v>
      </c>
      <c r="Z321" t="str">
        <f>IF(MONTH(pipot!B321)=month!A$1,ROW(),"")</f>
        <v/>
      </c>
      <c r="AA321" t="str">
        <f>IF(A321=player!A$1,ROW(),"")</f>
        <v/>
      </c>
      <c r="AB321">
        <f>IF(A321=player!BI$1,ROW(),"")</f>
        <v>321</v>
      </c>
      <c r="AC321">
        <f t="shared" si="20"/>
        <v>321</v>
      </c>
    </row>
    <row r="322" spans="1:29">
      <c r="A322" s="1" t="s">
        <v>17</v>
      </c>
      <c r="B322" s="17">
        <v>44088</v>
      </c>
      <c r="C322" s="18">
        <v>9.0023148148148144E-2</v>
      </c>
      <c r="D322" s="3">
        <v>8807.1127899999992</v>
      </c>
      <c r="E322" s="3">
        <v>1110.7876699999999</v>
      </c>
      <c r="F322" s="3">
        <v>8.5685500000000001</v>
      </c>
      <c r="G322" s="3">
        <v>724.58997999999997</v>
      </c>
      <c r="H322" s="3">
        <v>534.42998</v>
      </c>
      <c r="I322" s="3">
        <v>164.2</v>
      </c>
      <c r="J322" s="3">
        <v>25.96</v>
      </c>
      <c r="K322" s="3">
        <v>0</v>
      </c>
      <c r="L322" s="1">
        <v>24</v>
      </c>
      <c r="M322" s="1">
        <v>31</v>
      </c>
      <c r="N322" s="1">
        <v>68</v>
      </c>
      <c r="O322" s="3">
        <v>23.751000000000001</v>
      </c>
      <c r="P322" s="1">
        <v>2</v>
      </c>
      <c r="Q322" s="1">
        <v>204</v>
      </c>
      <c r="R322" s="3">
        <v>124.52888</v>
      </c>
      <c r="S322" s="22"/>
      <c r="T322" s="11" t="str">
        <f t="shared" si="22"/>
        <v>月曜日</v>
      </c>
      <c r="U322" s="24"/>
      <c r="V322" s="25" t="str">
        <f>IF(T322=曜日!A$1,ROW(),"")</f>
        <v/>
      </c>
      <c r="W322" s="25" t="str">
        <f t="shared" si="23"/>
        <v/>
      </c>
      <c r="X322" s="25" t="str">
        <f>IF(T322=曜日!V$1,ROW(),"")</f>
        <v/>
      </c>
      <c r="Y322" s="25" t="str">
        <f t="shared" si="21"/>
        <v/>
      </c>
      <c r="Z322" t="str">
        <f>IF(MONTH(pipot!B322)=month!A$1,ROW(),"")</f>
        <v/>
      </c>
      <c r="AA322" t="str">
        <f>IF(A322=player!A$1,ROW(),"")</f>
        <v/>
      </c>
      <c r="AB322" t="str">
        <f>IF(A322=player!BI$1,ROW(),"")</f>
        <v/>
      </c>
      <c r="AC322" t="str">
        <f t="shared" ref="AC322:AC385" si="24">IF(A322="Average",ROW(),"")</f>
        <v/>
      </c>
    </row>
    <row r="323" spans="1:29">
      <c r="A323" s="1" t="s">
        <v>22</v>
      </c>
      <c r="B323" s="17">
        <v>44088</v>
      </c>
      <c r="C323" s="18">
        <v>9.0023148148148144E-2</v>
      </c>
      <c r="D323" s="3">
        <v>8696.0297499999997</v>
      </c>
      <c r="E323" s="3">
        <v>892.09848</v>
      </c>
      <c r="F323" s="3">
        <v>6.8815900000000001</v>
      </c>
      <c r="G323" s="3">
        <v>622.75000999999997</v>
      </c>
      <c r="H323" s="3">
        <v>456.07001000000002</v>
      </c>
      <c r="I323" s="3">
        <v>89.05</v>
      </c>
      <c r="J323" s="3">
        <v>68.400000000000006</v>
      </c>
      <c r="K323" s="3">
        <v>9.23</v>
      </c>
      <c r="L323" s="1">
        <v>14</v>
      </c>
      <c r="M323" s="1">
        <v>27</v>
      </c>
      <c r="N323" s="1">
        <v>73</v>
      </c>
      <c r="O323" s="3">
        <v>25.115400000000001</v>
      </c>
      <c r="P323" s="1">
        <v>4</v>
      </c>
      <c r="Q323" s="1">
        <v>179</v>
      </c>
      <c r="R323" s="3">
        <v>136.03174999999999</v>
      </c>
      <c r="S323" s="22"/>
      <c r="T323" s="11" t="str">
        <f t="shared" si="22"/>
        <v>月曜日</v>
      </c>
      <c r="U323" s="24"/>
      <c r="V323" s="25" t="str">
        <f>IF(T323=曜日!A$1,ROW(),"")</f>
        <v/>
      </c>
      <c r="W323" s="25" t="str">
        <f t="shared" si="23"/>
        <v/>
      </c>
      <c r="X323" s="25" t="str">
        <f>IF(T323=曜日!V$1,ROW(),"")</f>
        <v/>
      </c>
      <c r="Y323" s="25" t="str">
        <f t="shared" si="21"/>
        <v/>
      </c>
      <c r="Z323" t="str">
        <f>IF(MONTH(pipot!B323)=month!A$1,ROW(),"")</f>
        <v/>
      </c>
      <c r="AA323" t="str">
        <f>IF(A323=player!A$1,ROW(),"")</f>
        <v/>
      </c>
      <c r="AB323" t="str">
        <f>IF(A323=player!BI$1,ROW(),"")</f>
        <v/>
      </c>
      <c r="AC323" t="str">
        <f t="shared" si="24"/>
        <v/>
      </c>
    </row>
    <row r="324" spans="1:29">
      <c r="A324" s="1" t="s">
        <v>23</v>
      </c>
      <c r="B324" s="17">
        <v>44088</v>
      </c>
      <c r="C324" s="18">
        <v>9.0023148148148144E-2</v>
      </c>
      <c r="D324" s="3">
        <v>8603.4556100000009</v>
      </c>
      <c r="E324" s="3">
        <v>1070.6443300000001</v>
      </c>
      <c r="F324" s="3">
        <v>8.2588799999999996</v>
      </c>
      <c r="G324" s="3">
        <v>605.57001000000002</v>
      </c>
      <c r="H324" s="3">
        <v>498.85001</v>
      </c>
      <c r="I324" s="3">
        <v>92.43</v>
      </c>
      <c r="J324" s="3">
        <v>14.29</v>
      </c>
      <c r="K324" s="3">
        <v>0</v>
      </c>
      <c r="L324" s="1">
        <v>21</v>
      </c>
      <c r="M324" s="1">
        <v>35</v>
      </c>
      <c r="N324" s="1">
        <v>66</v>
      </c>
      <c r="O324" s="3">
        <v>22.670999999999999</v>
      </c>
      <c r="P324" s="1">
        <v>1</v>
      </c>
      <c r="Q324" s="1">
        <v>213</v>
      </c>
      <c r="R324" s="3">
        <v>149.28398999999999</v>
      </c>
      <c r="S324" s="22"/>
      <c r="T324" s="11" t="str">
        <f t="shared" si="22"/>
        <v>月曜日</v>
      </c>
      <c r="U324" s="24"/>
      <c r="V324" s="25" t="str">
        <f>IF(T324=曜日!A$1,ROW(),"")</f>
        <v/>
      </c>
      <c r="W324" s="25" t="str">
        <f t="shared" si="23"/>
        <v/>
      </c>
      <c r="X324" s="25" t="str">
        <f>IF(T324=曜日!V$1,ROW(),"")</f>
        <v/>
      </c>
      <c r="Y324" s="25" t="str">
        <f t="shared" si="21"/>
        <v/>
      </c>
      <c r="Z324" t="str">
        <f>IF(MONTH(pipot!B324)=month!A$1,ROW(),"")</f>
        <v/>
      </c>
      <c r="AA324" t="str">
        <f>IF(A324=player!A$1,ROW(),"")</f>
        <v/>
      </c>
      <c r="AB324" t="str">
        <f>IF(A324=player!BI$1,ROW(),"")</f>
        <v/>
      </c>
      <c r="AC324" t="str">
        <f t="shared" si="24"/>
        <v/>
      </c>
    </row>
    <row r="325" spans="1:29">
      <c r="A325" s="1" t="s">
        <v>36</v>
      </c>
      <c r="B325" s="17">
        <v>44088</v>
      </c>
      <c r="C325" s="18">
        <v>9.0023148148148144E-2</v>
      </c>
      <c r="D325" s="3">
        <v>8511.79198</v>
      </c>
      <c r="E325" s="3">
        <v>1115.1955700000001</v>
      </c>
      <c r="F325" s="3">
        <v>8.6025500000000008</v>
      </c>
      <c r="G325" s="3">
        <v>552.24000999999998</v>
      </c>
      <c r="H325" s="3">
        <v>327.19000999999997</v>
      </c>
      <c r="I325" s="3">
        <v>189.81</v>
      </c>
      <c r="J325" s="3">
        <v>35.24</v>
      </c>
      <c r="K325" s="3">
        <v>0</v>
      </c>
      <c r="L325" s="1">
        <v>20</v>
      </c>
      <c r="M325" s="1">
        <v>18</v>
      </c>
      <c r="N325" s="1">
        <v>69</v>
      </c>
      <c r="O325" s="3">
        <v>23.153400000000001</v>
      </c>
      <c r="P325" s="1">
        <v>2</v>
      </c>
      <c r="Q325" s="1">
        <v>189</v>
      </c>
      <c r="R325" s="3">
        <v>144.83477999999999</v>
      </c>
      <c r="S325" s="22"/>
      <c r="T325" s="11" t="str">
        <f t="shared" si="22"/>
        <v>月曜日</v>
      </c>
      <c r="U325" s="24"/>
      <c r="V325" s="25" t="str">
        <f>IF(T325=曜日!A$1,ROW(),"")</f>
        <v/>
      </c>
      <c r="W325" s="25" t="str">
        <f t="shared" si="23"/>
        <v/>
      </c>
      <c r="X325" s="25" t="str">
        <f>IF(T325=曜日!V$1,ROW(),"")</f>
        <v/>
      </c>
      <c r="Y325" s="25" t="str">
        <f t="shared" si="21"/>
        <v/>
      </c>
      <c r="Z325" t="str">
        <f>IF(MONTH(pipot!B325)=month!A$1,ROW(),"")</f>
        <v/>
      </c>
      <c r="AA325">
        <f>IF(A325=player!A$1,ROW(),"")</f>
        <v>325</v>
      </c>
      <c r="AB325" t="str">
        <f>IF(A325=player!BI$1,ROW(),"")</f>
        <v/>
      </c>
      <c r="AC325" t="str">
        <f t="shared" si="24"/>
        <v/>
      </c>
    </row>
    <row r="326" spans="1:29">
      <c r="A326" s="1" t="s">
        <v>61</v>
      </c>
      <c r="B326" s="17">
        <v>44088</v>
      </c>
      <c r="C326" s="18">
        <v>9.0023148148148144E-2</v>
      </c>
      <c r="D326" s="3">
        <v>8479.2448700000004</v>
      </c>
      <c r="E326" s="3">
        <v>1040.57718</v>
      </c>
      <c r="F326" s="3">
        <v>8.0269499999999994</v>
      </c>
      <c r="G326" s="3">
        <v>722.11</v>
      </c>
      <c r="H326" s="3">
        <v>473.98</v>
      </c>
      <c r="I326" s="3">
        <v>178.51</v>
      </c>
      <c r="J326" s="3">
        <v>64.92</v>
      </c>
      <c r="K326" s="3">
        <v>4.7</v>
      </c>
      <c r="L326" s="1">
        <v>29</v>
      </c>
      <c r="M326" s="1">
        <v>44</v>
      </c>
      <c r="N326" s="1">
        <v>67</v>
      </c>
      <c r="O326" s="3">
        <v>24.831</v>
      </c>
      <c r="P326" s="1">
        <v>4</v>
      </c>
      <c r="Q326" s="1" t="s">
        <v>44</v>
      </c>
      <c r="R326" s="3" t="s">
        <v>44</v>
      </c>
      <c r="S326" s="22"/>
      <c r="T326" s="11" t="str">
        <f t="shared" si="22"/>
        <v>月曜日</v>
      </c>
      <c r="U326" s="24"/>
      <c r="V326" s="25" t="str">
        <f>IF(T326=曜日!A$1,ROW(),"")</f>
        <v/>
      </c>
      <c r="W326" s="25" t="str">
        <f t="shared" si="23"/>
        <v/>
      </c>
      <c r="X326" s="25" t="str">
        <f>IF(T326=曜日!V$1,ROW(),"")</f>
        <v/>
      </c>
      <c r="Y326" s="25" t="str">
        <f t="shared" ref="Y326:Y385" si="25">IF(AND(X326&lt;&gt;"",AB326&lt;&gt;""),ROW(),"")</f>
        <v/>
      </c>
      <c r="Z326" t="str">
        <f>IF(MONTH(pipot!B326)=month!A$1,ROW(),"")</f>
        <v/>
      </c>
      <c r="AA326" t="str">
        <f>IF(A326=player!A$1,ROW(),"")</f>
        <v/>
      </c>
      <c r="AB326" t="str">
        <f>IF(A326=player!BI$1,ROW(),"")</f>
        <v/>
      </c>
      <c r="AC326" t="str">
        <f t="shared" si="24"/>
        <v/>
      </c>
    </row>
    <row r="327" spans="1:29">
      <c r="A327" s="1" t="s">
        <v>18</v>
      </c>
      <c r="B327" s="17">
        <v>44088</v>
      </c>
      <c r="C327" s="18">
        <v>9.0023148148148144E-2</v>
      </c>
      <c r="D327" s="3">
        <v>8446.7831399999995</v>
      </c>
      <c r="E327" s="3">
        <v>1144.17643</v>
      </c>
      <c r="F327" s="3">
        <v>8.8261000000000003</v>
      </c>
      <c r="G327" s="3">
        <v>477.82</v>
      </c>
      <c r="H327" s="3">
        <v>338.64</v>
      </c>
      <c r="I327" s="3">
        <v>132.55000000000001</v>
      </c>
      <c r="J327" s="3">
        <v>6.63</v>
      </c>
      <c r="K327" s="3">
        <v>0</v>
      </c>
      <c r="L327" s="1">
        <v>34</v>
      </c>
      <c r="M327" s="1">
        <v>10</v>
      </c>
      <c r="N327" s="1">
        <v>64</v>
      </c>
      <c r="O327" s="3">
        <v>21.7638</v>
      </c>
      <c r="P327" s="1">
        <v>0</v>
      </c>
      <c r="Q327" s="1">
        <v>216</v>
      </c>
      <c r="R327" s="3">
        <v>153.7749</v>
      </c>
      <c r="S327" s="22"/>
      <c r="T327" s="11" t="str">
        <f t="shared" si="22"/>
        <v>月曜日</v>
      </c>
      <c r="U327" s="24"/>
      <c r="V327" s="25" t="str">
        <f>IF(T327=曜日!A$1,ROW(),"")</f>
        <v/>
      </c>
      <c r="W327" s="25" t="str">
        <f t="shared" si="23"/>
        <v/>
      </c>
      <c r="X327" s="25" t="str">
        <f>IF(T327=曜日!V$1,ROW(),"")</f>
        <v/>
      </c>
      <c r="Y327" s="25" t="str">
        <f t="shared" si="25"/>
        <v/>
      </c>
      <c r="Z327" t="str">
        <f>IF(MONTH(pipot!B327)=month!A$1,ROW(),"")</f>
        <v/>
      </c>
      <c r="AA327" t="str">
        <f>IF(A327=player!A$1,ROW(),"")</f>
        <v/>
      </c>
      <c r="AB327" t="str">
        <f>IF(A327=player!BI$1,ROW(),"")</f>
        <v/>
      </c>
      <c r="AC327" t="str">
        <f t="shared" si="24"/>
        <v/>
      </c>
    </row>
    <row r="328" spans="1:29">
      <c r="A328" s="1" t="s">
        <v>65</v>
      </c>
      <c r="B328" s="17">
        <v>44088</v>
      </c>
      <c r="C328" s="18">
        <v>9.0023148148148144E-2</v>
      </c>
      <c r="D328" s="3">
        <v>8286.80314</v>
      </c>
      <c r="E328" s="3">
        <v>970.63619000000006</v>
      </c>
      <c r="F328" s="3">
        <v>7.4874299999999998</v>
      </c>
      <c r="G328" s="3">
        <v>485.13001000000003</v>
      </c>
      <c r="H328" s="3">
        <v>300.90001000000001</v>
      </c>
      <c r="I328" s="3">
        <v>148.69999999999999</v>
      </c>
      <c r="J328" s="3">
        <v>35.53</v>
      </c>
      <c r="K328" s="3">
        <v>0</v>
      </c>
      <c r="L328" s="1">
        <v>27</v>
      </c>
      <c r="M328" s="1">
        <v>22</v>
      </c>
      <c r="N328" s="1">
        <v>58</v>
      </c>
      <c r="O328" s="3">
        <v>23.373000000000001</v>
      </c>
      <c r="P328" s="1">
        <v>4</v>
      </c>
      <c r="Q328" s="1">
        <v>200</v>
      </c>
      <c r="R328" s="3">
        <v>148.70384999999999</v>
      </c>
      <c r="S328" s="22"/>
      <c r="T328" s="11" t="str">
        <f t="shared" si="22"/>
        <v>月曜日</v>
      </c>
      <c r="U328" s="24"/>
      <c r="V328" s="25" t="str">
        <f>IF(T328=曜日!A$1,ROW(),"")</f>
        <v/>
      </c>
      <c r="W328" s="25" t="str">
        <f t="shared" si="23"/>
        <v/>
      </c>
      <c r="X328" s="25" t="str">
        <f>IF(T328=曜日!V$1,ROW(),"")</f>
        <v/>
      </c>
      <c r="Y328" s="25" t="str">
        <f t="shared" si="25"/>
        <v/>
      </c>
      <c r="Z328" t="str">
        <f>IF(MONTH(pipot!B328)=month!A$1,ROW(),"")</f>
        <v/>
      </c>
      <c r="AA328" t="str">
        <f>IF(A328=player!A$1,ROW(),"")</f>
        <v/>
      </c>
      <c r="AB328" t="str">
        <f>IF(A328=player!BI$1,ROW(),"")</f>
        <v/>
      </c>
      <c r="AC328" t="str">
        <f t="shared" si="24"/>
        <v/>
      </c>
    </row>
    <row r="329" spans="1:29">
      <c r="A329" s="1" t="s">
        <v>27</v>
      </c>
      <c r="B329" s="17">
        <v>44088</v>
      </c>
      <c r="C329" s="18">
        <v>9.0023148148148144E-2</v>
      </c>
      <c r="D329" s="3">
        <v>8142.06801</v>
      </c>
      <c r="E329" s="3">
        <v>1082.20928</v>
      </c>
      <c r="F329" s="3">
        <v>8.3480899999999991</v>
      </c>
      <c r="G329" s="3">
        <v>508.26002</v>
      </c>
      <c r="H329" s="3">
        <v>300.46001000000001</v>
      </c>
      <c r="I329" s="3">
        <v>168.57001</v>
      </c>
      <c r="J329" s="3">
        <v>39.229999999999997</v>
      </c>
      <c r="K329" s="3">
        <v>0</v>
      </c>
      <c r="L329" s="1">
        <v>20</v>
      </c>
      <c r="M329" s="1">
        <v>27</v>
      </c>
      <c r="N329" s="1">
        <v>71</v>
      </c>
      <c r="O329" s="3">
        <v>22.545000000000002</v>
      </c>
      <c r="P329" s="1">
        <v>4</v>
      </c>
      <c r="Q329" s="1">
        <v>186</v>
      </c>
      <c r="R329" s="3">
        <v>134.95114000000001</v>
      </c>
      <c r="S329" s="22"/>
      <c r="T329" s="11" t="str">
        <f t="shared" si="22"/>
        <v>月曜日</v>
      </c>
      <c r="U329" s="24"/>
      <c r="V329" s="25" t="str">
        <f>IF(T329=曜日!A$1,ROW(),"")</f>
        <v/>
      </c>
      <c r="W329" s="25" t="str">
        <f t="shared" si="23"/>
        <v/>
      </c>
      <c r="X329" s="25" t="str">
        <f>IF(T329=曜日!V$1,ROW(),"")</f>
        <v/>
      </c>
      <c r="Y329" s="25" t="str">
        <f t="shared" si="25"/>
        <v/>
      </c>
      <c r="Z329" t="str">
        <f>IF(MONTH(pipot!B329)=month!A$1,ROW(),"")</f>
        <v/>
      </c>
      <c r="AA329" t="str">
        <f>IF(A329=player!A$1,ROW(),"")</f>
        <v/>
      </c>
      <c r="AB329" t="str">
        <f>IF(A329=player!BI$1,ROW(),"")</f>
        <v/>
      </c>
      <c r="AC329" t="str">
        <f t="shared" si="24"/>
        <v/>
      </c>
    </row>
    <row r="330" spans="1:29">
      <c r="A330" s="1" t="s">
        <v>21</v>
      </c>
      <c r="B330" s="17">
        <v>44088</v>
      </c>
      <c r="C330" s="18">
        <v>9.0023148148148144E-2</v>
      </c>
      <c r="D330" s="3">
        <v>7854.3778899999998</v>
      </c>
      <c r="E330" s="3">
        <v>936.55514000000005</v>
      </c>
      <c r="F330" s="3">
        <v>7.2245299999999997</v>
      </c>
      <c r="G330" s="3">
        <v>497.91001</v>
      </c>
      <c r="H330" s="3">
        <v>333.51001000000002</v>
      </c>
      <c r="I330" s="3">
        <v>126.18</v>
      </c>
      <c r="J330" s="3">
        <v>38.22</v>
      </c>
      <c r="K330" s="3">
        <v>0</v>
      </c>
      <c r="L330" s="1">
        <v>23</v>
      </c>
      <c r="M330" s="1">
        <v>15</v>
      </c>
      <c r="N330" s="1">
        <v>46</v>
      </c>
      <c r="O330" s="3">
        <v>22.523399999999999</v>
      </c>
      <c r="P330" s="1">
        <v>3</v>
      </c>
      <c r="Q330" s="1">
        <v>180</v>
      </c>
      <c r="R330" s="3">
        <v>128.38287</v>
      </c>
      <c r="S330" s="22"/>
      <c r="T330" s="11" t="str">
        <f t="shared" si="22"/>
        <v>月曜日</v>
      </c>
      <c r="U330" s="24"/>
      <c r="V330" s="25" t="str">
        <f>IF(T330=曜日!A$1,ROW(),"")</f>
        <v/>
      </c>
      <c r="W330" s="25" t="str">
        <f t="shared" si="23"/>
        <v/>
      </c>
      <c r="X330" s="25" t="str">
        <f>IF(T330=曜日!V$1,ROW(),"")</f>
        <v/>
      </c>
      <c r="Y330" s="25" t="str">
        <f t="shared" si="25"/>
        <v/>
      </c>
      <c r="Z330" t="str">
        <f>IF(MONTH(pipot!B330)=month!A$1,ROW(),"")</f>
        <v/>
      </c>
      <c r="AA330" t="str">
        <f>IF(A330=player!A$1,ROW(),"")</f>
        <v/>
      </c>
      <c r="AB330" t="str">
        <f>IF(A330=player!BI$1,ROW(),"")</f>
        <v/>
      </c>
      <c r="AC330" t="str">
        <f t="shared" si="24"/>
        <v/>
      </c>
    </row>
    <row r="331" spans="1:29">
      <c r="A331" s="1" t="s">
        <v>34</v>
      </c>
      <c r="B331" s="17">
        <v>44088</v>
      </c>
      <c r="C331" s="18">
        <v>9.0023148148148144E-2</v>
      </c>
      <c r="D331" s="3">
        <v>7772.97498</v>
      </c>
      <c r="E331" s="3">
        <v>930.75797</v>
      </c>
      <c r="F331" s="3">
        <v>7.1798099999999998</v>
      </c>
      <c r="G331" s="3">
        <v>505.11</v>
      </c>
      <c r="H331" s="3">
        <v>290.7</v>
      </c>
      <c r="I331" s="3">
        <v>169.87</v>
      </c>
      <c r="J331" s="3">
        <v>44.54</v>
      </c>
      <c r="K331" s="3">
        <v>0</v>
      </c>
      <c r="L331" s="1">
        <v>17</v>
      </c>
      <c r="M331" s="1">
        <v>25</v>
      </c>
      <c r="N331" s="1">
        <v>40</v>
      </c>
      <c r="O331" s="3">
        <v>22.876200000000001</v>
      </c>
      <c r="P331" s="1">
        <v>4</v>
      </c>
      <c r="Q331" s="1">
        <v>186</v>
      </c>
      <c r="R331" s="3">
        <v>130.57601</v>
      </c>
      <c r="S331" s="22"/>
      <c r="T331" s="11" t="str">
        <f t="shared" si="22"/>
        <v>月曜日</v>
      </c>
      <c r="U331" s="24"/>
      <c r="V331" s="25" t="str">
        <f>IF(T331=曜日!A$1,ROW(),"")</f>
        <v/>
      </c>
      <c r="W331" s="25" t="str">
        <f t="shared" si="23"/>
        <v/>
      </c>
      <c r="X331" s="25" t="str">
        <f>IF(T331=曜日!V$1,ROW(),"")</f>
        <v/>
      </c>
      <c r="Y331" s="25" t="str">
        <f t="shared" si="25"/>
        <v/>
      </c>
      <c r="Z331" t="str">
        <f>IF(MONTH(pipot!B331)=month!A$1,ROW(),"")</f>
        <v/>
      </c>
      <c r="AA331" t="str">
        <f>IF(A331=player!A$1,ROW(),"")</f>
        <v/>
      </c>
      <c r="AB331" t="str">
        <f>IF(A331=player!BI$1,ROW(),"")</f>
        <v/>
      </c>
      <c r="AC331" t="str">
        <f t="shared" si="24"/>
        <v/>
      </c>
    </row>
    <row r="332" spans="1:29">
      <c r="A332" s="1" t="s">
        <v>29</v>
      </c>
      <c r="B332" s="17">
        <v>44088</v>
      </c>
      <c r="C332" s="18">
        <v>9.0023148148148144E-2</v>
      </c>
      <c r="D332" s="3">
        <v>7740.4327599999997</v>
      </c>
      <c r="E332" s="3">
        <v>912.90074000000004</v>
      </c>
      <c r="F332" s="3">
        <v>7.0420600000000002</v>
      </c>
      <c r="G332" s="3">
        <v>455.28</v>
      </c>
      <c r="H332" s="3">
        <v>229.92</v>
      </c>
      <c r="I332" s="3">
        <v>144.41999999999999</v>
      </c>
      <c r="J332" s="3">
        <v>80.94</v>
      </c>
      <c r="K332" s="3">
        <v>0</v>
      </c>
      <c r="L332" s="1">
        <v>22</v>
      </c>
      <c r="M332" s="1">
        <v>32</v>
      </c>
      <c r="N332" s="1">
        <v>41</v>
      </c>
      <c r="O332" s="3">
        <v>24.1038</v>
      </c>
      <c r="P332" s="1">
        <v>7</v>
      </c>
      <c r="Q332" s="1">
        <v>178</v>
      </c>
      <c r="R332" s="3">
        <v>121.53467000000001</v>
      </c>
      <c r="S332" s="22"/>
      <c r="T332" s="11" t="str">
        <f t="shared" si="22"/>
        <v>月曜日</v>
      </c>
      <c r="U332" s="24"/>
      <c r="V332" s="25" t="str">
        <f>IF(T332=曜日!A$1,ROW(),"")</f>
        <v/>
      </c>
      <c r="W332" s="25" t="str">
        <f t="shared" si="23"/>
        <v/>
      </c>
      <c r="X332" s="25" t="str">
        <f>IF(T332=曜日!V$1,ROW(),"")</f>
        <v/>
      </c>
      <c r="Y332" s="25" t="str">
        <f t="shared" si="25"/>
        <v/>
      </c>
      <c r="Z332" t="str">
        <f>IF(MONTH(pipot!B332)=month!A$1,ROW(),"")</f>
        <v/>
      </c>
      <c r="AA332" t="str">
        <f>IF(A332=player!A$1,ROW(),"")</f>
        <v/>
      </c>
      <c r="AB332" t="str">
        <f>IF(A332=player!BI$1,ROW(),"")</f>
        <v/>
      </c>
      <c r="AC332" t="str">
        <f t="shared" si="24"/>
        <v/>
      </c>
    </row>
    <row r="333" spans="1:29">
      <c r="A333" s="1" t="s">
        <v>24</v>
      </c>
      <c r="B333" s="17">
        <v>44088</v>
      </c>
      <c r="C333" s="18">
        <v>9.0023148148148144E-2</v>
      </c>
      <c r="D333" s="3">
        <v>7674.8322099999996</v>
      </c>
      <c r="E333" s="3">
        <v>875.56451000000004</v>
      </c>
      <c r="F333" s="3">
        <v>6.7540500000000003</v>
      </c>
      <c r="G333" s="3">
        <v>558.35</v>
      </c>
      <c r="H333" s="3">
        <v>360.79</v>
      </c>
      <c r="I333" s="3">
        <v>177.26</v>
      </c>
      <c r="J333" s="3">
        <v>20.3</v>
      </c>
      <c r="K333" s="3">
        <v>0</v>
      </c>
      <c r="L333" s="1">
        <v>19</v>
      </c>
      <c r="M333" s="1">
        <v>19</v>
      </c>
      <c r="N333" s="1">
        <v>39</v>
      </c>
      <c r="O333" s="3">
        <v>21.875399999999999</v>
      </c>
      <c r="P333" s="1">
        <v>1</v>
      </c>
      <c r="Q333" s="1">
        <v>178</v>
      </c>
      <c r="R333" s="3">
        <v>130.36562000000001</v>
      </c>
      <c r="S333" s="22"/>
      <c r="T333" s="11" t="str">
        <f t="shared" si="22"/>
        <v>月曜日</v>
      </c>
      <c r="U333" s="24"/>
      <c r="V333" s="25" t="str">
        <f>IF(T333=曜日!A$1,ROW(),"")</f>
        <v/>
      </c>
      <c r="W333" s="25" t="str">
        <f t="shared" si="23"/>
        <v/>
      </c>
      <c r="X333" s="25" t="str">
        <f>IF(T333=曜日!V$1,ROW(),"")</f>
        <v/>
      </c>
      <c r="Y333" s="25" t="str">
        <f t="shared" si="25"/>
        <v/>
      </c>
      <c r="Z333" t="str">
        <f>IF(MONTH(pipot!B333)=month!A$1,ROW(),"")</f>
        <v/>
      </c>
      <c r="AA333" t="str">
        <f>IF(A333=player!A$1,ROW(),"")</f>
        <v/>
      </c>
      <c r="AB333" t="str">
        <f>IF(A333=player!BI$1,ROW(),"")</f>
        <v/>
      </c>
      <c r="AC333" t="str">
        <f t="shared" si="24"/>
        <v/>
      </c>
    </row>
    <row r="334" spans="1:29">
      <c r="A334" s="1" t="s">
        <v>32</v>
      </c>
      <c r="B334" s="17">
        <v>44088</v>
      </c>
      <c r="C334" s="18">
        <v>9.0023148148148144E-2</v>
      </c>
      <c r="D334" s="3">
        <v>7586.3085300000002</v>
      </c>
      <c r="E334" s="3">
        <v>879.53080999999997</v>
      </c>
      <c r="F334" s="3">
        <v>6.7846399999999996</v>
      </c>
      <c r="G334" s="3">
        <v>385.52</v>
      </c>
      <c r="H334" s="3">
        <v>259.98</v>
      </c>
      <c r="I334" s="3">
        <v>103.26</v>
      </c>
      <c r="J334" s="3">
        <v>22.28</v>
      </c>
      <c r="K334" s="3">
        <v>0</v>
      </c>
      <c r="L334" s="1">
        <v>16</v>
      </c>
      <c r="M334" s="1">
        <v>25</v>
      </c>
      <c r="N334" s="1">
        <v>62</v>
      </c>
      <c r="O334" s="3">
        <v>22.023</v>
      </c>
      <c r="P334" s="1">
        <v>2</v>
      </c>
      <c r="Q334" s="1">
        <v>168</v>
      </c>
      <c r="R334" s="3">
        <v>122.1195</v>
      </c>
      <c r="S334" s="22"/>
      <c r="T334" s="11" t="str">
        <f t="shared" si="22"/>
        <v>月曜日</v>
      </c>
      <c r="U334" s="24"/>
      <c r="V334" s="25" t="str">
        <f>IF(T334=曜日!A$1,ROW(),"")</f>
        <v/>
      </c>
      <c r="W334" s="25" t="str">
        <f t="shared" si="23"/>
        <v/>
      </c>
      <c r="X334" s="25" t="str">
        <f>IF(T334=曜日!V$1,ROW(),"")</f>
        <v/>
      </c>
      <c r="Y334" s="25" t="str">
        <f t="shared" si="25"/>
        <v/>
      </c>
      <c r="Z334" t="str">
        <f>IF(MONTH(pipot!B334)=month!A$1,ROW(),"")</f>
        <v/>
      </c>
      <c r="AA334" t="str">
        <f>IF(A334=player!A$1,ROW(),"")</f>
        <v/>
      </c>
      <c r="AB334" t="str">
        <f>IF(A334=player!BI$1,ROW(),"")</f>
        <v/>
      </c>
      <c r="AC334" t="str">
        <f t="shared" si="24"/>
        <v/>
      </c>
    </row>
    <row r="335" spans="1:29">
      <c r="A335" s="1" t="s">
        <v>25</v>
      </c>
      <c r="B335" s="17">
        <v>44088</v>
      </c>
      <c r="C335" s="18">
        <v>9.0023148148148144E-2</v>
      </c>
      <c r="D335" s="3">
        <v>7492.9933499999997</v>
      </c>
      <c r="E335" s="3">
        <v>777.11503000000005</v>
      </c>
      <c r="F335" s="3">
        <v>5.9946200000000003</v>
      </c>
      <c r="G335" s="3">
        <v>384.28</v>
      </c>
      <c r="H335" s="3">
        <v>255.05</v>
      </c>
      <c r="I335" s="3">
        <v>109.82</v>
      </c>
      <c r="J335" s="3">
        <v>19.41</v>
      </c>
      <c r="K335" s="3">
        <v>0</v>
      </c>
      <c r="L335" s="1">
        <v>7</v>
      </c>
      <c r="M335" s="1">
        <v>20</v>
      </c>
      <c r="N335" s="1">
        <v>27</v>
      </c>
      <c r="O335" s="3">
        <v>22.566600000000001</v>
      </c>
      <c r="P335" s="1">
        <v>2</v>
      </c>
      <c r="Q335" s="1">
        <v>183</v>
      </c>
      <c r="R335" s="3">
        <v>138.48623000000001</v>
      </c>
      <c r="S335" s="22"/>
      <c r="T335" s="11" t="str">
        <f t="shared" si="22"/>
        <v>月曜日</v>
      </c>
      <c r="U335" s="24"/>
      <c r="V335" s="25" t="str">
        <f>IF(T335=曜日!A$1,ROW(),"")</f>
        <v/>
      </c>
      <c r="W335" s="25" t="str">
        <f t="shared" si="23"/>
        <v/>
      </c>
      <c r="X335" s="25" t="str">
        <f>IF(T335=曜日!V$1,ROW(),"")</f>
        <v/>
      </c>
      <c r="Y335" s="25" t="str">
        <f t="shared" si="25"/>
        <v/>
      </c>
      <c r="Z335" t="str">
        <f>IF(MONTH(pipot!B335)=month!A$1,ROW(),"")</f>
        <v/>
      </c>
      <c r="AA335" t="str">
        <f>IF(A335=player!A$1,ROW(),"")</f>
        <v/>
      </c>
      <c r="AB335" t="str">
        <f>IF(A335=player!BI$1,ROW(),"")</f>
        <v/>
      </c>
      <c r="AC335" t="str">
        <f t="shared" si="24"/>
        <v/>
      </c>
    </row>
    <row r="336" spans="1:29">
      <c r="A336" s="1" t="s">
        <v>59</v>
      </c>
      <c r="B336" s="17">
        <v>44088</v>
      </c>
      <c r="C336" s="18">
        <v>9.0023148148148144E-2</v>
      </c>
      <c r="D336" s="3">
        <v>7378.2344700000003</v>
      </c>
      <c r="E336" s="3">
        <v>945.13581999999997</v>
      </c>
      <c r="F336" s="3">
        <v>7.2907200000000003</v>
      </c>
      <c r="G336" s="3">
        <v>748.25998000000004</v>
      </c>
      <c r="H336" s="3">
        <v>344.67998999999998</v>
      </c>
      <c r="I336" s="3">
        <v>211.79</v>
      </c>
      <c r="J336" s="3">
        <v>139.12998999999999</v>
      </c>
      <c r="K336" s="3">
        <v>52.66</v>
      </c>
      <c r="L336" s="1">
        <v>31</v>
      </c>
      <c r="M336" s="1">
        <v>28</v>
      </c>
      <c r="N336" s="1">
        <v>58</v>
      </c>
      <c r="O336" s="3">
        <v>26.598600000000001</v>
      </c>
      <c r="P336" s="1">
        <v>11</v>
      </c>
      <c r="Q336" s="1">
        <v>209</v>
      </c>
      <c r="R336" s="3">
        <v>145.3287</v>
      </c>
      <c r="S336" s="22"/>
      <c r="T336" s="11" t="str">
        <f t="shared" si="22"/>
        <v>月曜日</v>
      </c>
      <c r="U336" s="24"/>
      <c r="V336" s="25" t="str">
        <f>IF(T336=曜日!A$1,ROW(),"")</f>
        <v/>
      </c>
      <c r="W336" s="25" t="str">
        <f t="shared" si="23"/>
        <v/>
      </c>
      <c r="X336" s="25" t="str">
        <f>IF(T336=曜日!V$1,ROW(),"")</f>
        <v/>
      </c>
      <c r="Y336" s="25" t="str">
        <f t="shared" si="25"/>
        <v/>
      </c>
      <c r="Z336" t="str">
        <f>IF(MONTH(pipot!B336)=month!A$1,ROW(),"")</f>
        <v/>
      </c>
      <c r="AA336" t="str">
        <f>IF(A336=player!A$1,ROW(),"")</f>
        <v/>
      </c>
      <c r="AB336" t="str">
        <f>IF(A336=player!BI$1,ROW(),"")</f>
        <v/>
      </c>
      <c r="AC336" t="str">
        <f t="shared" si="24"/>
        <v/>
      </c>
    </row>
    <row r="337" spans="1:29">
      <c r="A337" s="1" t="s">
        <v>20</v>
      </c>
      <c r="B337" s="17">
        <v>44088</v>
      </c>
      <c r="C337" s="18">
        <v>9.3124999999999999E-2</v>
      </c>
      <c r="D337" s="3">
        <v>6902.5175499999996</v>
      </c>
      <c r="E337" s="3">
        <v>882.99671999999998</v>
      </c>
      <c r="F337" s="3">
        <v>6.5845099999999999</v>
      </c>
      <c r="G337" s="3">
        <v>83.31</v>
      </c>
      <c r="H337" s="3">
        <v>73.33</v>
      </c>
      <c r="I337" s="3">
        <v>9.98</v>
      </c>
      <c r="J337" s="3">
        <v>0</v>
      </c>
      <c r="K337" s="3">
        <v>0</v>
      </c>
      <c r="L337" s="1">
        <v>28</v>
      </c>
      <c r="M337" s="1">
        <v>43</v>
      </c>
      <c r="N337" s="1">
        <v>90</v>
      </c>
      <c r="O337" s="3">
        <v>19.934999999999999</v>
      </c>
      <c r="P337" s="1">
        <v>0</v>
      </c>
      <c r="Q337" s="1">
        <v>202</v>
      </c>
      <c r="R337" s="3">
        <v>149.52874</v>
      </c>
      <c r="S337" s="22"/>
      <c r="T337" s="11" t="str">
        <f t="shared" si="22"/>
        <v>月曜日</v>
      </c>
      <c r="U337" s="24"/>
      <c r="V337" s="25" t="str">
        <f>IF(T337=曜日!A$1,ROW(),"")</f>
        <v/>
      </c>
      <c r="W337" s="25" t="str">
        <f t="shared" si="23"/>
        <v/>
      </c>
      <c r="X337" s="25" t="str">
        <f>IF(T337=曜日!V$1,ROW(),"")</f>
        <v/>
      </c>
      <c r="Y337" s="25" t="str">
        <f t="shared" si="25"/>
        <v/>
      </c>
      <c r="Z337" t="str">
        <f>IF(MONTH(pipot!B337)=month!A$1,ROW(),"")</f>
        <v/>
      </c>
      <c r="AA337" t="str">
        <f>IF(A337=player!A$1,ROW(),"")</f>
        <v/>
      </c>
      <c r="AB337" t="str">
        <f>IF(A337=player!BI$1,ROW(),"")</f>
        <v/>
      </c>
      <c r="AC337" t="str">
        <f t="shared" si="24"/>
        <v/>
      </c>
    </row>
    <row r="338" spans="1:29">
      <c r="A338" s="1" t="s">
        <v>45</v>
      </c>
      <c r="B338" s="17">
        <v>44088</v>
      </c>
      <c r="C338" s="18">
        <v>9.3124999999999999E-2</v>
      </c>
      <c r="D338" s="3">
        <v>6542.3930200000004</v>
      </c>
      <c r="E338" s="3">
        <v>907.0915</v>
      </c>
      <c r="F338" s="3">
        <v>6.7641799999999996</v>
      </c>
      <c r="G338" s="3">
        <v>32.9</v>
      </c>
      <c r="H338" s="3">
        <v>30.25</v>
      </c>
      <c r="I338" s="3">
        <v>2.65</v>
      </c>
      <c r="J338" s="3">
        <v>0</v>
      </c>
      <c r="K338" s="3">
        <v>0</v>
      </c>
      <c r="L338" s="1">
        <v>29</v>
      </c>
      <c r="M338" s="1">
        <v>40</v>
      </c>
      <c r="N338" s="1">
        <v>78</v>
      </c>
      <c r="O338" s="3">
        <v>18.664200000000001</v>
      </c>
      <c r="P338" s="1">
        <v>0</v>
      </c>
      <c r="Q338" s="1">
        <v>175</v>
      </c>
      <c r="R338" s="3">
        <v>123.89345</v>
      </c>
      <c r="S338" s="22"/>
      <c r="T338" s="11" t="str">
        <f t="shared" si="22"/>
        <v>月曜日</v>
      </c>
      <c r="U338" s="24"/>
      <c r="V338" s="25" t="str">
        <f>IF(T338=曜日!A$1,ROW(),"")</f>
        <v/>
      </c>
      <c r="W338" s="25" t="str">
        <f t="shared" si="23"/>
        <v/>
      </c>
      <c r="X338" s="25" t="str">
        <f>IF(T338=曜日!V$1,ROW(),"")</f>
        <v/>
      </c>
      <c r="Y338" s="25" t="str">
        <f t="shared" si="25"/>
        <v/>
      </c>
      <c r="Z338" t="str">
        <f>IF(MONTH(pipot!B338)=month!A$1,ROW(),"")</f>
        <v/>
      </c>
      <c r="AA338" t="str">
        <f>IF(A338=player!A$1,ROW(),"")</f>
        <v/>
      </c>
      <c r="AB338" t="str">
        <f>IF(A338=player!BI$1,ROW(),"")</f>
        <v/>
      </c>
      <c r="AC338" t="str">
        <f t="shared" si="24"/>
        <v/>
      </c>
    </row>
    <row r="339" spans="1:29">
      <c r="A339" s="1" t="s">
        <v>64</v>
      </c>
      <c r="B339" s="17">
        <v>44088</v>
      </c>
      <c r="C339" s="18">
        <v>0.10028935185185185</v>
      </c>
      <c r="D339" s="3">
        <v>5088.7665999999999</v>
      </c>
      <c r="E339" s="3">
        <v>608.02246000000002</v>
      </c>
      <c r="F339" s="3">
        <v>4.2102000000000004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1">
        <v>1</v>
      </c>
      <c r="M339" s="1">
        <v>0</v>
      </c>
      <c r="N339" s="1">
        <v>1</v>
      </c>
      <c r="O339" s="3">
        <v>11.507400000000001</v>
      </c>
      <c r="P339" s="1">
        <v>0</v>
      </c>
      <c r="Q339" s="1">
        <v>137</v>
      </c>
      <c r="R339" s="3">
        <v>77.552989999999994</v>
      </c>
      <c r="S339" s="22"/>
      <c r="T339" s="11" t="str">
        <f t="shared" si="22"/>
        <v>月曜日</v>
      </c>
      <c r="U339" s="24"/>
      <c r="V339" s="25" t="str">
        <f>IF(T339=曜日!A$1,ROW(),"")</f>
        <v/>
      </c>
      <c r="W339" s="25" t="str">
        <f t="shared" si="23"/>
        <v/>
      </c>
      <c r="X339" s="25" t="str">
        <f>IF(T339=曜日!V$1,ROW(),"")</f>
        <v/>
      </c>
      <c r="Y339" s="25" t="str">
        <f t="shared" si="25"/>
        <v/>
      </c>
      <c r="Z339" t="str">
        <f>IF(MONTH(pipot!B339)=month!A$1,ROW(),"")</f>
        <v/>
      </c>
      <c r="AA339" t="str">
        <f>IF(A339=player!A$1,ROW(),"")</f>
        <v/>
      </c>
      <c r="AB339" t="str">
        <f>IF(A339=player!BI$1,ROW(),"")</f>
        <v/>
      </c>
      <c r="AC339" t="str">
        <f t="shared" si="24"/>
        <v/>
      </c>
    </row>
    <row r="340" spans="1:29">
      <c r="A340" s="1" t="s">
        <v>62</v>
      </c>
      <c r="B340" s="17">
        <v>44088</v>
      </c>
      <c r="C340" s="18">
        <v>9.0023148148148144E-2</v>
      </c>
      <c r="D340" s="3">
        <v>4908.1606099999999</v>
      </c>
      <c r="E340" s="3">
        <v>628.83960999999999</v>
      </c>
      <c r="F340" s="3">
        <v>4.8508300000000002</v>
      </c>
      <c r="G340" s="3">
        <v>33.74</v>
      </c>
      <c r="H340" s="3">
        <v>15.47</v>
      </c>
      <c r="I340" s="3">
        <v>18.27</v>
      </c>
      <c r="J340" s="3">
        <v>0</v>
      </c>
      <c r="K340" s="3">
        <v>0</v>
      </c>
      <c r="L340" s="1">
        <v>33</v>
      </c>
      <c r="M340" s="1">
        <v>18</v>
      </c>
      <c r="N340" s="1">
        <v>48</v>
      </c>
      <c r="O340" s="3">
        <v>19.556999999999999</v>
      </c>
      <c r="P340" s="1">
        <v>0</v>
      </c>
      <c r="Q340" s="1">
        <v>176</v>
      </c>
      <c r="R340" s="3">
        <v>128.54611</v>
      </c>
      <c r="S340" s="22"/>
      <c r="T340" s="11" t="str">
        <f t="shared" si="22"/>
        <v>月曜日</v>
      </c>
      <c r="U340" s="24"/>
      <c r="V340" s="25" t="str">
        <f>IF(T340=曜日!A$1,ROW(),"")</f>
        <v/>
      </c>
      <c r="W340" s="25" t="str">
        <f t="shared" si="23"/>
        <v/>
      </c>
      <c r="X340" s="25" t="str">
        <f>IF(T340=曜日!V$1,ROW(),"")</f>
        <v/>
      </c>
      <c r="Y340" s="25" t="str">
        <f t="shared" si="25"/>
        <v/>
      </c>
      <c r="Z340" t="str">
        <f>IF(MONTH(pipot!B340)=month!A$1,ROW(),"")</f>
        <v/>
      </c>
      <c r="AA340" t="str">
        <f>IF(A340=player!A$1,ROW(),"")</f>
        <v/>
      </c>
      <c r="AB340" t="str">
        <f>IF(A340=player!BI$1,ROW(),"")</f>
        <v/>
      </c>
      <c r="AC340" t="str">
        <f t="shared" si="24"/>
        <v/>
      </c>
    </row>
    <row r="341" spans="1:29">
      <c r="A341" s="1" t="s">
        <v>54</v>
      </c>
      <c r="B341" s="17">
        <v>44088</v>
      </c>
      <c r="C341" s="18">
        <v>9.0023148148148144E-2</v>
      </c>
      <c r="D341" s="3">
        <v>4618.9971699999996</v>
      </c>
      <c r="E341" s="3">
        <v>572.30484000000001</v>
      </c>
      <c r="F341" s="3">
        <v>4.41472</v>
      </c>
      <c r="G341" s="3">
        <v>68.2</v>
      </c>
      <c r="H341" s="3">
        <v>44.96</v>
      </c>
      <c r="I341" s="3">
        <v>23.24</v>
      </c>
      <c r="J341" s="3">
        <v>0</v>
      </c>
      <c r="K341" s="3">
        <v>0</v>
      </c>
      <c r="L341" s="1">
        <v>10</v>
      </c>
      <c r="M341" s="1">
        <v>19</v>
      </c>
      <c r="N341" s="1">
        <v>25</v>
      </c>
      <c r="O341" s="3">
        <v>20.752199999999998</v>
      </c>
      <c r="P341" s="1">
        <v>0</v>
      </c>
      <c r="Q341" s="1">
        <v>178</v>
      </c>
      <c r="R341" s="3">
        <v>112.77097000000001</v>
      </c>
      <c r="S341" s="22"/>
      <c r="T341" s="11" t="str">
        <f t="shared" si="22"/>
        <v>月曜日</v>
      </c>
      <c r="U341" s="24"/>
      <c r="V341" s="25" t="str">
        <f>IF(T341=曜日!A$1,ROW(),"")</f>
        <v/>
      </c>
      <c r="W341" s="25" t="str">
        <f t="shared" si="23"/>
        <v/>
      </c>
      <c r="X341" s="25" t="str">
        <f>IF(T341=曜日!V$1,ROW(),"")</f>
        <v/>
      </c>
      <c r="Y341" s="25" t="str">
        <f t="shared" si="25"/>
        <v/>
      </c>
      <c r="Z341" t="str">
        <f>IF(MONTH(pipot!B341)=month!A$1,ROW(),"")</f>
        <v/>
      </c>
      <c r="AA341" t="str">
        <f>IF(A341=player!A$1,ROW(),"")</f>
        <v/>
      </c>
      <c r="AB341" t="str">
        <f>IF(A341=player!BI$1,ROW(),"")</f>
        <v/>
      </c>
      <c r="AC341" t="str">
        <f t="shared" si="24"/>
        <v/>
      </c>
    </row>
    <row r="342" spans="1:29">
      <c r="A342" s="1" t="s">
        <v>60</v>
      </c>
      <c r="B342" s="17">
        <v>44088</v>
      </c>
      <c r="C342" s="18">
        <v>9.3124999999999999E-2</v>
      </c>
      <c r="D342" s="3">
        <v>4457.3603499999999</v>
      </c>
      <c r="E342" s="3">
        <v>594.26342999999997</v>
      </c>
      <c r="F342" s="3">
        <v>4.4314200000000001</v>
      </c>
      <c r="G342" s="3">
        <v>52.84</v>
      </c>
      <c r="H342" s="3">
        <v>47.79</v>
      </c>
      <c r="I342" s="3">
        <v>5.05</v>
      </c>
      <c r="J342" s="3">
        <v>0</v>
      </c>
      <c r="K342" s="3">
        <v>0</v>
      </c>
      <c r="L342" s="1">
        <v>15</v>
      </c>
      <c r="M342" s="1">
        <v>15</v>
      </c>
      <c r="N342" s="1">
        <v>44</v>
      </c>
      <c r="O342" s="3">
        <v>18.693000000000001</v>
      </c>
      <c r="P342" s="1">
        <v>0</v>
      </c>
      <c r="Q342" s="1">
        <v>195</v>
      </c>
      <c r="R342" s="3">
        <v>115.88661</v>
      </c>
      <c r="S342" s="22"/>
      <c r="T342" s="11" t="str">
        <f t="shared" si="22"/>
        <v>月曜日</v>
      </c>
      <c r="U342" s="24"/>
      <c r="V342" s="25" t="str">
        <f>IF(T342=曜日!A$1,ROW(),"")</f>
        <v/>
      </c>
      <c r="W342" s="25" t="str">
        <f t="shared" si="23"/>
        <v/>
      </c>
      <c r="X342" s="25" t="str">
        <f>IF(T342=曜日!V$1,ROW(),"")</f>
        <v/>
      </c>
      <c r="Y342" s="25" t="str">
        <f t="shared" si="25"/>
        <v/>
      </c>
      <c r="Z342" t="str">
        <f>IF(MONTH(pipot!B342)=month!A$1,ROW(),"")</f>
        <v/>
      </c>
      <c r="AA342" t="str">
        <f>IF(A342=player!A$1,ROW(),"")</f>
        <v/>
      </c>
      <c r="AB342" t="str">
        <f>IF(A342=player!BI$1,ROW(),"")</f>
        <v/>
      </c>
      <c r="AC342" t="str">
        <f t="shared" si="24"/>
        <v/>
      </c>
    </row>
    <row r="343" spans="1:29">
      <c r="A343" s="1" t="s">
        <v>28</v>
      </c>
      <c r="B343" s="17">
        <v>44088</v>
      </c>
      <c r="C343" s="18">
        <v>9.0023148148148144E-2</v>
      </c>
      <c r="D343" s="3">
        <v>3544.79034</v>
      </c>
      <c r="E343" s="3">
        <v>486.09105</v>
      </c>
      <c r="F343" s="3">
        <v>3.7496800000000001</v>
      </c>
      <c r="G343" s="3">
        <v>175.76</v>
      </c>
      <c r="H343" s="3">
        <v>96.05</v>
      </c>
      <c r="I343" s="3">
        <v>55.52</v>
      </c>
      <c r="J343" s="3">
        <v>24.19</v>
      </c>
      <c r="K343" s="3">
        <v>0</v>
      </c>
      <c r="L343" s="1">
        <v>14</v>
      </c>
      <c r="M343" s="1">
        <v>13</v>
      </c>
      <c r="N343" s="1">
        <v>23</v>
      </c>
      <c r="O343" s="3">
        <v>22.0806</v>
      </c>
      <c r="P343" s="1">
        <v>2</v>
      </c>
      <c r="Q343" s="1">
        <v>171</v>
      </c>
      <c r="R343" s="3">
        <v>89.534419999999997</v>
      </c>
      <c r="S343" s="22"/>
      <c r="T343" s="11" t="str">
        <f t="shared" si="22"/>
        <v>月曜日</v>
      </c>
      <c r="U343" s="24"/>
      <c r="V343" s="25" t="str">
        <f>IF(T343=曜日!A$1,ROW(),"")</f>
        <v/>
      </c>
      <c r="W343" s="25" t="str">
        <f t="shared" si="23"/>
        <v/>
      </c>
      <c r="X343" s="25" t="str">
        <f>IF(T343=曜日!V$1,ROW(),"")</f>
        <v/>
      </c>
      <c r="Y343" s="25" t="str">
        <f t="shared" si="25"/>
        <v/>
      </c>
      <c r="Z343" t="str">
        <f>IF(MONTH(pipot!B343)=month!A$1,ROW(),"")</f>
        <v/>
      </c>
      <c r="AA343" t="str">
        <f>IF(A343=player!A$1,ROW(),"")</f>
        <v/>
      </c>
      <c r="AB343" t="str">
        <f>IF(A343=player!BI$1,ROW(),"")</f>
        <v/>
      </c>
      <c r="AC343" t="str">
        <f t="shared" si="24"/>
        <v/>
      </c>
    </row>
    <row r="344" spans="1:29">
      <c r="A344" s="1" t="s">
        <v>31</v>
      </c>
      <c r="B344" s="17">
        <v>44088</v>
      </c>
      <c r="C344" s="18">
        <v>9.0023148148148144E-2</v>
      </c>
      <c r="D344" s="3">
        <v>3412.94308</v>
      </c>
      <c r="E344" s="3">
        <v>446.64814999999999</v>
      </c>
      <c r="F344" s="3">
        <v>3.4454199999999999</v>
      </c>
      <c r="G344" s="3">
        <v>5.86</v>
      </c>
      <c r="H344" s="3">
        <v>5.86</v>
      </c>
      <c r="I344" s="3">
        <v>0</v>
      </c>
      <c r="J344" s="3">
        <v>0</v>
      </c>
      <c r="K344" s="3">
        <v>0</v>
      </c>
      <c r="L344" s="1">
        <v>2</v>
      </c>
      <c r="M344" s="1">
        <v>0</v>
      </c>
      <c r="N344" s="1">
        <v>6</v>
      </c>
      <c r="O344" s="3">
        <v>15.939</v>
      </c>
      <c r="P344" s="1">
        <v>0</v>
      </c>
      <c r="Q344" s="1">
        <v>180</v>
      </c>
      <c r="R344" s="3">
        <v>127.05886</v>
      </c>
      <c r="S344" s="22"/>
      <c r="T344" s="11" t="str">
        <f t="shared" si="22"/>
        <v>月曜日</v>
      </c>
      <c r="U344" s="24"/>
      <c r="V344" s="25" t="str">
        <f>IF(T344=曜日!A$1,ROW(),"")</f>
        <v/>
      </c>
      <c r="W344" s="25" t="str">
        <f t="shared" si="23"/>
        <v/>
      </c>
      <c r="X344" s="25" t="str">
        <f>IF(T344=曜日!V$1,ROW(),"")</f>
        <v/>
      </c>
      <c r="Y344" s="25" t="str">
        <f t="shared" si="25"/>
        <v/>
      </c>
      <c r="Z344" t="str">
        <f>IF(MONTH(pipot!B344)=month!A$1,ROW(),"")</f>
        <v/>
      </c>
      <c r="AA344" t="str">
        <f>IF(A344=player!A$1,ROW(),"")</f>
        <v/>
      </c>
      <c r="AB344" t="str">
        <f>IF(A344=player!BI$1,ROW(),"")</f>
        <v/>
      </c>
      <c r="AC344" t="str">
        <f t="shared" si="24"/>
        <v/>
      </c>
    </row>
    <row r="345" spans="1:29">
      <c r="A345" s="1" t="s">
        <v>39</v>
      </c>
      <c r="B345" s="17">
        <v>44088</v>
      </c>
      <c r="C345" s="18">
        <v>9.0023148148148144E-2</v>
      </c>
      <c r="D345" s="3">
        <v>3349.3571400000001</v>
      </c>
      <c r="E345" s="3">
        <v>436.65055999999998</v>
      </c>
      <c r="F345" s="3">
        <v>3.36829</v>
      </c>
      <c r="G345" s="3">
        <v>36.28</v>
      </c>
      <c r="H345" s="3">
        <v>18.28</v>
      </c>
      <c r="I345" s="3">
        <v>17.440000000000001</v>
      </c>
      <c r="J345" s="3">
        <v>0.56000000000000005</v>
      </c>
      <c r="K345" s="3">
        <v>0</v>
      </c>
      <c r="L345" s="1">
        <v>8</v>
      </c>
      <c r="M345" s="1">
        <v>15</v>
      </c>
      <c r="N345" s="1">
        <v>21</v>
      </c>
      <c r="O345" s="3">
        <v>20.899799999999999</v>
      </c>
      <c r="P345" s="1">
        <v>0</v>
      </c>
      <c r="Q345" s="1">
        <v>205</v>
      </c>
      <c r="R345" s="3">
        <v>117.32163</v>
      </c>
      <c r="S345" s="22"/>
      <c r="T345" s="11" t="str">
        <f t="shared" si="22"/>
        <v>月曜日</v>
      </c>
      <c r="U345" s="24"/>
      <c r="V345" s="25" t="str">
        <f>IF(T345=曜日!A$1,ROW(),"")</f>
        <v/>
      </c>
      <c r="W345" s="25" t="str">
        <f t="shared" si="23"/>
        <v/>
      </c>
      <c r="X345" s="25" t="str">
        <f>IF(T345=曜日!V$1,ROW(),"")</f>
        <v/>
      </c>
      <c r="Y345" s="25" t="str">
        <f t="shared" si="25"/>
        <v/>
      </c>
      <c r="Z345" t="str">
        <f>IF(MONTH(pipot!B345)=month!A$1,ROW(),"")</f>
        <v/>
      </c>
      <c r="AA345" t="str">
        <f>IF(A345=player!A$1,ROW(),"")</f>
        <v/>
      </c>
      <c r="AB345" t="str">
        <f>IF(A345=player!BI$1,ROW(),"")</f>
        <v/>
      </c>
      <c r="AC345" t="str">
        <f t="shared" si="24"/>
        <v/>
      </c>
    </row>
    <row r="346" spans="1:29">
      <c r="A346" s="1" t="s">
        <v>40</v>
      </c>
      <c r="B346" s="17">
        <v>44088</v>
      </c>
      <c r="C346" s="18">
        <v>9.0833333333333335E-2</v>
      </c>
      <c r="D346" s="3">
        <v>6846</v>
      </c>
      <c r="E346" s="3">
        <v>844</v>
      </c>
      <c r="F346" s="3">
        <v>6.45</v>
      </c>
      <c r="G346" s="3">
        <v>363</v>
      </c>
      <c r="H346" s="3">
        <v>235</v>
      </c>
      <c r="I346" s="3">
        <v>97</v>
      </c>
      <c r="J346" s="3">
        <v>28</v>
      </c>
      <c r="K346" s="3">
        <v>3</v>
      </c>
      <c r="L346" s="1">
        <v>19</v>
      </c>
      <c r="M346" s="1">
        <v>23</v>
      </c>
      <c r="N346" s="1">
        <v>49</v>
      </c>
      <c r="O346" s="3">
        <v>22</v>
      </c>
      <c r="P346" s="1">
        <v>2</v>
      </c>
      <c r="Q346" s="3">
        <f>AVERAGE(Q322:Q345)</f>
        <v>186.43478260869566</v>
      </c>
      <c r="R346" s="3">
        <f>AVERAGE(R322:R345)</f>
        <v>128.30420304347825</v>
      </c>
      <c r="S346" s="22"/>
      <c r="T346" s="11" t="str">
        <f t="shared" si="22"/>
        <v>月曜日</v>
      </c>
      <c r="U346" s="24"/>
      <c r="V346" s="25" t="str">
        <f>IF(T346=曜日!A$1,ROW(),"")</f>
        <v/>
      </c>
      <c r="W346" s="25" t="str">
        <f t="shared" si="23"/>
        <v/>
      </c>
      <c r="X346" s="25" t="str">
        <f>IF(T346=曜日!V$1,ROW(),"")</f>
        <v/>
      </c>
      <c r="Y346" s="25" t="str">
        <f t="shared" si="25"/>
        <v/>
      </c>
      <c r="Z346" t="str">
        <f>IF(MONTH(pipot!B346)=month!A$1,ROW(),"")</f>
        <v/>
      </c>
      <c r="AA346" t="str">
        <f>IF(A346=player!A$1,ROW(),"")</f>
        <v/>
      </c>
      <c r="AB346">
        <f>IF(A346=player!BI$1,ROW(),"")</f>
        <v>346</v>
      </c>
      <c r="AC346">
        <f t="shared" si="24"/>
        <v>346</v>
      </c>
    </row>
    <row r="347" spans="1:29">
      <c r="A347" s="1" t="s">
        <v>23</v>
      </c>
      <c r="B347" s="17">
        <v>44089</v>
      </c>
      <c r="C347" s="18">
        <v>7.3240740740740731E-2</v>
      </c>
      <c r="D347" s="3">
        <v>5938.1779200000001</v>
      </c>
      <c r="E347" s="3">
        <v>799.08101999999997</v>
      </c>
      <c r="F347" s="3">
        <v>7.5766200000000001</v>
      </c>
      <c r="G347" s="3">
        <v>132.91999999999999</v>
      </c>
      <c r="H347" s="3">
        <v>111.86</v>
      </c>
      <c r="I347" s="3">
        <v>21.06</v>
      </c>
      <c r="J347" s="3">
        <v>0</v>
      </c>
      <c r="K347" s="3">
        <v>0</v>
      </c>
      <c r="L347" s="1">
        <v>27</v>
      </c>
      <c r="M347" s="1">
        <v>35</v>
      </c>
      <c r="N347" s="1">
        <v>77</v>
      </c>
      <c r="O347" s="3">
        <v>20.572199999999999</v>
      </c>
      <c r="P347" s="1">
        <v>0</v>
      </c>
      <c r="Q347" s="1">
        <v>213</v>
      </c>
      <c r="R347" s="3">
        <v>144.74624</v>
      </c>
      <c r="S347" s="22"/>
      <c r="T347" s="11" t="str">
        <f t="shared" si="22"/>
        <v>火曜日</v>
      </c>
      <c r="U347" s="24"/>
      <c r="V347" s="25">
        <f>IF(T347=曜日!A$1,ROW(),"")</f>
        <v>347</v>
      </c>
      <c r="W347" s="25" t="str">
        <f t="shared" si="23"/>
        <v/>
      </c>
      <c r="X347" s="25" t="str">
        <f>IF(T347=曜日!V$1,ROW(),"")</f>
        <v/>
      </c>
      <c r="Y347" s="25" t="str">
        <f t="shared" si="25"/>
        <v/>
      </c>
      <c r="Z347" t="str">
        <f>IF(MONTH(pipot!B347)=month!A$1,ROW(),"")</f>
        <v/>
      </c>
      <c r="AA347" t="str">
        <f>IF(A347=player!A$1,ROW(),"")</f>
        <v/>
      </c>
      <c r="AB347" t="str">
        <f>IF(A347=player!BI$1,ROW(),"")</f>
        <v/>
      </c>
      <c r="AC347" t="str">
        <f t="shared" si="24"/>
        <v/>
      </c>
    </row>
    <row r="348" spans="1:29">
      <c r="A348" s="1" t="s">
        <v>59</v>
      </c>
      <c r="B348" s="17">
        <v>44089</v>
      </c>
      <c r="C348" s="18">
        <v>7.3240740740740731E-2</v>
      </c>
      <c r="D348" s="3">
        <v>5664.8589499999998</v>
      </c>
      <c r="E348" s="3">
        <v>784.16895999999997</v>
      </c>
      <c r="F348" s="3">
        <v>7.4352299999999998</v>
      </c>
      <c r="G348" s="3">
        <v>141.41999999999999</v>
      </c>
      <c r="H348" s="3">
        <v>112.43</v>
      </c>
      <c r="I348" s="3">
        <v>28.99</v>
      </c>
      <c r="J348" s="3">
        <v>0</v>
      </c>
      <c r="K348" s="3">
        <v>0</v>
      </c>
      <c r="L348" s="1">
        <v>29</v>
      </c>
      <c r="M348" s="1">
        <v>30</v>
      </c>
      <c r="N348" s="1">
        <v>61</v>
      </c>
      <c r="O348" s="3">
        <v>19.938600000000001</v>
      </c>
      <c r="P348" s="1">
        <v>0</v>
      </c>
      <c r="Q348" s="1">
        <v>221</v>
      </c>
      <c r="R348" s="3">
        <v>146.52378999999999</v>
      </c>
      <c r="S348" s="22"/>
      <c r="T348" s="11" t="str">
        <f t="shared" si="22"/>
        <v>火曜日</v>
      </c>
      <c r="U348" s="24"/>
      <c r="V348" s="25">
        <f>IF(T348=曜日!A$1,ROW(),"")</f>
        <v>348</v>
      </c>
      <c r="W348" s="25" t="str">
        <f t="shared" si="23"/>
        <v/>
      </c>
      <c r="X348" s="25" t="str">
        <f>IF(T348=曜日!V$1,ROW(),"")</f>
        <v/>
      </c>
      <c r="Y348" s="25" t="str">
        <f t="shared" si="25"/>
        <v/>
      </c>
      <c r="Z348" t="str">
        <f>IF(MONTH(pipot!B348)=month!A$1,ROW(),"")</f>
        <v/>
      </c>
      <c r="AA348" t="str">
        <f>IF(A348=player!A$1,ROW(),"")</f>
        <v/>
      </c>
      <c r="AB348" t="str">
        <f>IF(A348=player!BI$1,ROW(),"")</f>
        <v/>
      </c>
      <c r="AC348" t="str">
        <f t="shared" si="24"/>
        <v/>
      </c>
    </row>
    <row r="349" spans="1:29">
      <c r="A349" s="1" t="s">
        <v>18</v>
      </c>
      <c r="B349" s="17">
        <v>44089</v>
      </c>
      <c r="C349" s="18">
        <v>7.3240740740740731E-2</v>
      </c>
      <c r="D349" s="3">
        <v>5663.1755700000003</v>
      </c>
      <c r="E349" s="3">
        <v>819.44542999999999</v>
      </c>
      <c r="F349" s="3">
        <v>7.7697099999999999</v>
      </c>
      <c r="G349" s="3">
        <v>139.09</v>
      </c>
      <c r="H349" s="3">
        <v>106.59</v>
      </c>
      <c r="I349" s="3">
        <v>32.5</v>
      </c>
      <c r="J349" s="3">
        <v>0</v>
      </c>
      <c r="K349" s="3">
        <v>0</v>
      </c>
      <c r="L349" s="1">
        <v>43</v>
      </c>
      <c r="M349" s="1">
        <v>23</v>
      </c>
      <c r="N349" s="1">
        <v>80</v>
      </c>
      <c r="O349" s="3">
        <v>20.0322</v>
      </c>
      <c r="P349" s="1">
        <v>0</v>
      </c>
      <c r="Q349" s="1">
        <v>214</v>
      </c>
      <c r="R349" s="3">
        <v>145.06843000000001</v>
      </c>
      <c r="S349" s="22"/>
      <c r="T349" s="11" t="str">
        <f t="shared" si="22"/>
        <v>火曜日</v>
      </c>
      <c r="U349" s="24"/>
      <c r="V349" s="25">
        <f>IF(T349=曜日!A$1,ROW(),"")</f>
        <v>349</v>
      </c>
      <c r="W349" s="25" t="str">
        <f t="shared" si="23"/>
        <v/>
      </c>
      <c r="X349" s="25" t="str">
        <f>IF(T349=曜日!V$1,ROW(),"")</f>
        <v/>
      </c>
      <c r="Y349" s="25" t="str">
        <f t="shared" si="25"/>
        <v/>
      </c>
      <c r="Z349" t="str">
        <f>IF(MONTH(pipot!B349)=month!A$1,ROW(),"")</f>
        <v/>
      </c>
      <c r="AA349" t="str">
        <f>IF(A349=player!A$1,ROW(),"")</f>
        <v/>
      </c>
      <c r="AB349" t="str">
        <f>IF(A349=player!BI$1,ROW(),"")</f>
        <v/>
      </c>
      <c r="AC349" t="str">
        <f t="shared" si="24"/>
        <v/>
      </c>
    </row>
    <row r="350" spans="1:29">
      <c r="A350" s="1" t="s">
        <v>36</v>
      </c>
      <c r="B350" s="17">
        <v>44089</v>
      </c>
      <c r="C350" s="18">
        <v>7.3240740740740731E-2</v>
      </c>
      <c r="D350" s="3">
        <v>5596.1156600000004</v>
      </c>
      <c r="E350" s="3">
        <v>772.03278999999998</v>
      </c>
      <c r="F350" s="3">
        <v>7.3201599999999996</v>
      </c>
      <c r="G350" s="3">
        <v>96.27</v>
      </c>
      <c r="H350" s="3">
        <v>80.989999999999995</v>
      </c>
      <c r="I350" s="3">
        <v>15.28</v>
      </c>
      <c r="J350" s="3">
        <v>0</v>
      </c>
      <c r="K350" s="3">
        <v>0</v>
      </c>
      <c r="L350" s="1">
        <v>26</v>
      </c>
      <c r="M350" s="1">
        <v>32</v>
      </c>
      <c r="N350" s="1">
        <v>72</v>
      </c>
      <c r="O350" s="3">
        <v>20.154599999999999</v>
      </c>
      <c r="P350" s="1">
        <v>0</v>
      </c>
      <c r="Q350" s="1">
        <v>186</v>
      </c>
      <c r="R350" s="3">
        <v>143.08839</v>
      </c>
      <c r="S350" s="22"/>
      <c r="T350" s="11" t="str">
        <f t="shared" si="22"/>
        <v>火曜日</v>
      </c>
      <c r="U350" s="24"/>
      <c r="V350" s="25">
        <f>IF(T350=曜日!A$1,ROW(),"")</f>
        <v>350</v>
      </c>
      <c r="W350" s="25" t="str">
        <f t="shared" si="23"/>
        <v/>
      </c>
      <c r="X350" s="25" t="str">
        <f>IF(T350=曜日!V$1,ROW(),"")</f>
        <v/>
      </c>
      <c r="Y350" s="25" t="str">
        <f t="shared" si="25"/>
        <v/>
      </c>
      <c r="Z350" t="str">
        <f>IF(MONTH(pipot!B350)=month!A$1,ROW(),"")</f>
        <v/>
      </c>
      <c r="AA350">
        <f>IF(A350=player!A$1,ROW(),"")</f>
        <v>350</v>
      </c>
      <c r="AB350" t="str">
        <f>IF(A350=player!BI$1,ROW(),"")</f>
        <v/>
      </c>
      <c r="AC350" t="str">
        <f t="shared" si="24"/>
        <v/>
      </c>
    </row>
    <row r="351" spans="1:29">
      <c r="A351" s="1" t="s">
        <v>17</v>
      </c>
      <c r="B351" s="17">
        <v>44089</v>
      </c>
      <c r="C351" s="18">
        <v>7.3240740740740731E-2</v>
      </c>
      <c r="D351" s="3">
        <v>5522.84861</v>
      </c>
      <c r="E351" s="3">
        <v>839.52152999999998</v>
      </c>
      <c r="F351" s="3">
        <v>7.96007</v>
      </c>
      <c r="G351" s="3">
        <v>165.52</v>
      </c>
      <c r="H351" s="3">
        <v>140.09</v>
      </c>
      <c r="I351" s="3">
        <v>25.43</v>
      </c>
      <c r="J351" s="3">
        <v>0</v>
      </c>
      <c r="K351" s="3">
        <v>0</v>
      </c>
      <c r="L351" s="1">
        <v>27</v>
      </c>
      <c r="M351" s="1">
        <v>26</v>
      </c>
      <c r="N351" s="1">
        <v>79</v>
      </c>
      <c r="O351" s="3">
        <v>20.392199999999999</v>
      </c>
      <c r="P351" s="1">
        <v>0</v>
      </c>
      <c r="Q351" s="1">
        <v>191</v>
      </c>
      <c r="R351" s="3">
        <v>115.04071999999999</v>
      </c>
      <c r="S351" s="22"/>
      <c r="T351" s="11" t="str">
        <f t="shared" si="22"/>
        <v>火曜日</v>
      </c>
      <c r="U351" s="24"/>
      <c r="V351" s="25">
        <f>IF(T351=曜日!A$1,ROW(),"")</f>
        <v>351</v>
      </c>
      <c r="W351" s="25" t="str">
        <f t="shared" si="23"/>
        <v/>
      </c>
      <c r="X351" s="25" t="str">
        <f>IF(T351=曜日!V$1,ROW(),"")</f>
        <v/>
      </c>
      <c r="Y351" s="25" t="str">
        <f t="shared" si="25"/>
        <v/>
      </c>
      <c r="Z351" t="str">
        <f>IF(MONTH(pipot!B351)=month!A$1,ROW(),"")</f>
        <v/>
      </c>
      <c r="AA351" t="str">
        <f>IF(A351=player!A$1,ROW(),"")</f>
        <v/>
      </c>
      <c r="AB351" t="str">
        <f>IF(A351=player!BI$1,ROW(),"")</f>
        <v/>
      </c>
      <c r="AC351" t="str">
        <f t="shared" si="24"/>
        <v/>
      </c>
    </row>
    <row r="352" spans="1:29">
      <c r="A352" s="1" t="s">
        <v>61</v>
      </c>
      <c r="B352" s="17">
        <v>44089</v>
      </c>
      <c r="C352" s="18">
        <v>7.3240740740740731E-2</v>
      </c>
      <c r="D352" s="3">
        <v>5468.1320800000003</v>
      </c>
      <c r="E352" s="3">
        <v>781.18975999999998</v>
      </c>
      <c r="F352" s="3">
        <v>7.4069799999999999</v>
      </c>
      <c r="G352" s="3">
        <v>206.18001000000001</v>
      </c>
      <c r="H352" s="3">
        <v>159.43001000000001</v>
      </c>
      <c r="I352" s="3">
        <v>45.09</v>
      </c>
      <c r="J352" s="3">
        <v>1.66</v>
      </c>
      <c r="K352" s="3">
        <v>0</v>
      </c>
      <c r="L352" s="1">
        <v>24</v>
      </c>
      <c r="M352" s="1">
        <v>40</v>
      </c>
      <c r="N352" s="1">
        <v>78</v>
      </c>
      <c r="O352" s="3">
        <v>21.259799999999998</v>
      </c>
      <c r="P352" s="1">
        <v>0</v>
      </c>
      <c r="Q352" s="1">
        <v>180</v>
      </c>
      <c r="R352" s="3">
        <v>119.28184</v>
      </c>
      <c r="S352" s="22"/>
      <c r="T352" s="11" t="str">
        <f t="shared" si="22"/>
        <v>火曜日</v>
      </c>
      <c r="U352" s="24"/>
      <c r="V352" s="25">
        <f>IF(T352=曜日!A$1,ROW(),"")</f>
        <v>352</v>
      </c>
      <c r="W352" s="25" t="str">
        <f t="shared" si="23"/>
        <v/>
      </c>
      <c r="X352" s="25" t="str">
        <f>IF(T352=曜日!V$1,ROW(),"")</f>
        <v/>
      </c>
      <c r="Y352" s="25" t="str">
        <f t="shared" si="25"/>
        <v/>
      </c>
      <c r="Z352" t="str">
        <f>IF(MONTH(pipot!B352)=month!A$1,ROW(),"")</f>
        <v/>
      </c>
      <c r="AA352" t="str">
        <f>IF(A352=player!A$1,ROW(),"")</f>
        <v/>
      </c>
      <c r="AB352" t="str">
        <f>IF(A352=player!BI$1,ROW(),"")</f>
        <v/>
      </c>
      <c r="AC352" t="str">
        <f t="shared" si="24"/>
        <v/>
      </c>
    </row>
    <row r="353" spans="1:29">
      <c r="A353" s="1" t="s">
        <v>32</v>
      </c>
      <c r="B353" s="17">
        <v>44089</v>
      </c>
      <c r="C353" s="18">
        <v>7.3240740740740731E-2</v>
      </c>
      <c r="D353" s="3">
        <v>5439.4564200000004</v>
      </c>
      <c r="E353" s="3">
        <v>741.58299999999997</v>
      </c>
      <c r="F353" s="3">
        <v>7.0314399999999999</v>
      </c>
      <c r="G353" s="3">
        <v>137.5</v>
      </c>
      <c r="H353" s="3">
        <v>117.19</v>
      </c>
      <c r="I353" s="3">
        <v>20.309999999999999</v>
      </c>
      <c r="J353" s="3">
        <v>0</v>
      </c>
      <c r="K353" s="3">
        <v>0</v>
      </c>
      <c r="L353" s="1">
        <v>24</v>
      </c>
      <c r="M353" s="1">
        <v>42</v>
      </c>
      <c r="N353" s="1">
        <v>73</v>
      </c>
      <c r="O353" s="3">
        <v>20.5974</v>
      </c>
      <c r="P353" s="1">
        <v>0</v>
      </c>
      <c r="Q353" s="1">
        <v>183</v>
      </c>
      <c r="R353" s="3">
        <v>119.42439</v>
      </c>
      <c r="S353" s="22"/>
      <c r="T353" s="11" t="str">
        <f t="shared" si="22"/>
        <v>火曜日</v>
      </c>
      <c r="U353" s="24"/>
      <c r="V353" s="25">
        <f>IF(T353=曜日!A$1,ROW(),"")</f>
        <v>353</v>
      </c>
      <c r="W353" s="25" t="str">
        <f t="shared" si="23"/>
        <v/>
      </c>
      <c r="X353" s="25" t="str">
        <f>IF(T353=曜日!V$1,ROW(),"")</f>
        <v/>
      </c>
      <c r="Y353" s="25" t="str">
        <f t="shared" si="25"/>
        <v/>
      </c>
      <c r="Z353" t="str">
        <f>IF(MONTH(pipot!B353)=month!A$1,ROW(),"")</f>
        <v/>
      </c>
      <c r="AA353" t="str">
        <f>IF(A353=player!A$1,ROW(),"")</f>
        <v/>
      </c>
      <c r="AB353" t="str">
        <f>IF(A353=player!BI$1,ROW(),"")</f>
        <v/>
      </c>
      <c r="AC353" t="str">
        <f t="shared" si="24"/>
        <v/>
      </c>
    </row>
    <row r="354" spans="1:29">
      <c r="A354" s="1" t="s">
        <v>22</v>
      </c>
      <c r="B354" s="17">
        <v>44089</v>
      </c>
      <c r="C354" s="18">
        <v>7.3240740740740731E-2</v>
      </c>
      <c r="D354" s="3">
        <v>5282.2006799999999</v>
      </c>
      <c r="E354" s="3">
        <v>658.91570000000002</v>
      </c>
      <c r="F354" s="3">
        <v>6.2476200000000004</v>
      </c>
      <c r="G354" s="3">
        <v>94.42</v>
      </c>
      <c r="H354" s="3">
        <v>71.77</v>
      </c>
      <c r="I354" s="3">
        <v>20.9</v>
      </c>
      <c r="J354" s="3">
        <v>1.75</v>
      </c>
      <c r="K354" s="3">
        <v>0</v>
      </c>
      <c r="L354" s="1">
        <v>13</v>
      </c>
      <c r="M354" s="1">
        <v>15</v>
      </c>
      <c r="N354" s="1">
        <v>67</v>
      </c>
      <c r="O354" s="3">
        <v>21.050999999999998</v>
      </c>
      <c r="P354" s="1">
        <v>0</v>
      </c>
      <c r="Q354" s="1">
        <v>172</v>
      </c>
      <c r="R354" s="3">
        <v>122.73248</v>
      </c>
      <c r="S354" s="22"/>
      <c r="T354" s="11" t="str">
        <f t="shared" si="22"/>
        <v>火曜日</v>
      </c>
      <c r="U354" s="24"/>
      <c r="V354" s="25">
        <f>IF(T354=曜日!A$1,ROW(),"")</f>
        <v>354</v>
      </c>
      <c r="W354" s="25" t="str">
        <f t="shared" si="23"/>
        <v/>
      </c>
      <c r="X354" s="25" t="str">
        <f>IF(T354=曜日!V$1,ROW(),"")</f>
        <v/>
      </c>
      <c r="Y354" s="25" t="str">
        <f t="shared" si="25"/>
        <v/>
      </c>
      <c r="Z354" t="str">
        <f>IF(MONTH(pipot!B354)=month!A$1,ROW(),"")</f>
        <v/>
      </c>
      <c r="AA354" t="str">
        <f>IF(A354=player!A$1,ROW(),"")</f>
        <v/>
      </c>
      <c r="AB354" t="str">
        <f>IF(A354=player!BI$1,ROW(),"")</f>
        <v/>
      </c>
      <c r="AC354" t="str">
        <f t="shared" si="24"/>
        <v/>
      </c>
    </row>
    <row r="355" spans="1:29">
      <c r="A355" s="1" t="s">
        <v>60</v>
      </c>
      <c r="B355" s="17">
        <v>44089</v>
      </c>
      <c r="C355" s="18">
        <v>7.4050925925925923E-2</v>
      </c>
      <c r="D355" s="3">
        <v>5137.9610300000004</v>
      </c>
      <c r="E355" s="3">
        <v>761.96578</v>
      </c>
      <c r="F355" s="3">
        <v>7.1456600000000003</v>
      </c>
      <c r="G355" s="3">
        <v>64.44</v>
      </c>
      <c r="H355" s="3">
        <v>64.010000000000005</v>
      </c>
      <c r="I355" s="3">
        <v>0.43</v>
      </c>
      <c r="J355" s="3">
        <v>0</v>
      </c>
      <c r="K355" s="3">
        <v>0</v>
      </c>
      <c r="L355" s="1">
        <v>26</v>
      </c>
      <c r="M355" s="1">
        <v>12</v>
      </c>
      <c r="N355" s="1">
        <v>100</v>
      </c>
      <c r="O355" s="3">
        <v>17.998200000000001</v>
      </c>
      <c r="P355" s="1">
        <v>0</v>
      </c>
      <c r="Q355" s="1">
        <v>178</v>
      </c>
      <c r="R355" s="3">
        <v>141.76568</v>
      </c>
      <c r="S355" s="22"/>
      <c r="T355" s="11" t="str">
        <f t="shared" si="22"/>
        <v>火曜日</v>
      </c>
      <c r="U355" s="24"/>
      <c r="V355" s="25">
        <f>IF(T355=曜日!A$1,ROW(),"")</f>
        <v>355</v>
      </c>
      <c r="W355" s="25" t="str">
        <f t="shared" si="23"/>
        <v/>
      </c>
      <c r="X355" s="25" t="str">
        <f>IF(T355=曜日!V$1,ROW(),"")</f>
        <v/>
      </c>
      <c r="Y355" s="25" t="str">
        <f t="shared" si="25"/>
        <v/>
      </c>
      <c r="Z355" t="str">
        <f>IF(MONTH(pipot!B355)=month!A$1,ROW(),"")</f>
        <v/>
      </c>
      <c r="AA355" t="str">
        <f>IF(A355=player!A$1,ROW(),"")</f>
        <v/>
      </c>
      <c r="AB355" t="str">
        <f>IF(A355=player!BI$1,ROW(),"")</f>
        <v/>
      </c>
      <c r="AC355" t="str">
        <f t="shared" si="24"/>
        <v/>
      </c>
    </row>
    <row r="356" spans="1:29">
      <c r="A356" s="1" t="s">
        <v>34</v>
      </c>
      <c r="B356" s="17">
        <v>44089</v>
      </c>
      <c r="C356" s="18">
        <v>7.3240740740740731E-2</v>
      </c>
      <c r="D356" s="3">
        <v>5115.89426</v>
      </c>
      <c r="E356" s="3">
        <v>666.08513000000005</v>
      </c>
      <c r="F356" s="3">
        <v>6.3155999999999999</v>
      </c>
      <c r="G356" s="3">
        <v>82.69</v>
      </c>
      <c r="H356" s="3">
        <v>70.430000000000007</v>
      </c>
      <c r="I356" s="3">
        <v>12.26</v>
      </c>
      <c r="J356" s="3">
        <v>0</v>
      </c>
      <c r="K356" s="3">
        <v>0</v>
      </c>
      <c r="L356" s="1">
        <v>22</v>
      </c>
      <c r="M356" s="1">
        <v>15</v>
      </c>
      <c r="N356" s="1">
        <v>50</v>
      </c>
      <c r="O356" s="3">
        <v>18.6174</v>
      </c>
      <c r="P356" s="1">
        <v>0</v>
      </c>
      <c r="Q356" s="1">
        <v>178</v>
      </c>
      <c r="R356" s="3">
        <v>124.4131</v>
      </c>
      <c r="S356" s="22"/>
      <c r="T356" s="11" t="str">
        <f t="shared" si="22"/>
        <v>火曜日</v>
      </c>
      <c r="U356" s="24"/>
      <c r="V356" s="25">
        <f>IF(T356=曜日!A$1,ROW(),"")</f>
        <v>356</v>
      </c>
      <c r="W356" s="25" t="str">
        <f t="shared" si="23"/>
        <v/>
      </c>
      <c r="X356" s="25" t="str">
        <f>IF(T356=曜日!V$1,ROW(),"")</f>
        <v/>
      </c>
      <c r="Y356" s="25" t="str">
        <f t="shared" si="25"/>
        <v/>
      </c>
      <c r="Z356" t="str">
        <f>IF(MONTH(pipot!B356)=month!A$1,ROW(),"")</f>
        <v/>
      </c>
      <c r="AA356" t="str">
        <f>IF(A356=player!A$1,ROW(),"")</f>
        <v/>
      </c>
      <c r="AB356" t="str">
        <f>IF(A356=player!BI$1,ROW(),"")</f>
        <v/>
      </c>
      <c r="AC356" t="str">
        <f t="shared" si="24"/>
        <v/>
      </c>
    </row>
    <row r="357" spans="1:29">
      <c r="A357" s="1" t="s">
        <v>20</v>
      </c>
      <c r="B357" s="17">
        <v>44089</v>
      </c>
      <c r="C357" s="18">
        <v>7.4050925925925923E-2</v>
      </c>
      <c r="D357" s="3">
        <v>5115.8077999999996</v>
      </c>
      <c r="E357" s="3">
        <v>656.84402999999998</v>
      </c>
      <c r="F357" s="3">
        <v>6.15984</v>
      </c>
      <c r="G357" s="3">
        <v>82.54</v>
      </c>
      <c r="H357" s="3">
        <v>73.569999999999993</v>
      </c>
      <c r="I357" s="3">
        <v>8.9700000000000006</v>
      </c>
      <c r="J357" s="3">
        <v>0</v>
      </c>
      <c r="K357" s="3">
        <v>0</v>
      </c>
      <c r="L357" s="1">
        <v>25</v>
      </c>
      <c r="M357" s="1">
        <v>27</v>
      </c>
      <c r="N357" s="1">
        <v>81</v>
      </c>
      <c r="O357" s="3">
        <v>19.258199999999999</v>
      </c>
      <c r="P357" s="1">
        <v>0</v>
      </c>
      <c r="Q357" s="1">
        <v>186</v>
      </c>
      <c r="R357" s="3">
        <v>144.8536</v>
      </c>
      <c r="S357" s="22"/>
      <c r="T357" s="11" t="str">
        <f t="shared" si="22"/>
        <v>火曜日</v>
      </c>
      <c r="U357" s="24"/>
      <c r="V357" s="25">
        <f>IF(T357=曜日!A$1,ROW(),"")</f>
        <v>357</v>
      </c>
      <c r="W357" s="25" t="str">
        <f t="shared" si="23"/>
        <v/>
      </c>
      <c r="X357" s="25" t="str">
        <f>IF(T357=曜日!V$1,ROW(),"")</f>
        <v/>
      </c>
      <c r="Y357" s="25" t="str">
        <f t="shared" si="25"/>
        <v/>
      </c>
      <c r="Z357" t="str">
        <f>IF(MONTH(pipot!B357)=month!A$1,ROW(),"")</f>
        <v/>
      </c>
      <c r="AA357" t="str">
        <f>IF(A357=player!A$1,ROW(),"")</f>
        <v/>
      </c>
      <c r="AB357" t="str">
        <f>IF(A357=player!BI$1,ROW(),"")</f>
        <v/>
      </c>
      <c r="AC357" t="str">
        <f t="shared" si="24"/>
        <v/>
      </c>
    </row>
    <row r="358" spans="1:29">
      <c r="A358" s="1" t="s">
        <v>29</v>
      </c>
      <c r="B358" s="17">
        <v>44089</v>
      </c>
      <c r="C358" s="18">
        <v>7.3240740740740731E-2</v>
      </c>
      <c r="D358" s="3">
        <v>5095.2135500000004</v>
      </c>
      <c r="E358" s="3">
        <v>700.55762000000004</v>
      </c>
      <c r="F358" s="3">
        <v>6.6424599999999998</v>
      </c>
      <c r="G358" s="3">
        <v>127.3</v>
      </c>
      <c r="H358" s="3">
        <v>113.66</v>
      </c>
      <c r="I358" s="3">
        <v>13.64</v>
      </c>
      <c r="J358" s="3">
        <v>0</v>
      </c>
      <c r="K358" s="3">
        <v>0</v>
      </c>
      <c r="L358" s="1">
        <v>13</v>
      </c>
      <c r="M358" s="1">
        <v>26</v>
      </c>
      <c r="N358" s="1">
        <v>42</v>
      </c>
      <c r="O358" s="3">
        <v>18.934200000000001</v>
      </c>
      <c r="P358" s="1">
        <v>0</v>
      </c>
      <c r="Q358" s="1">
        <v>165</v>
      </c>
      <c r="R358" s="3">
        <v>122.29149</v>
      </c>
      <c r="S358" s="22"/>
      <c r="T358" s="11" t="str">
        <f t="shared" si="22"/>
        <v>火曜日</v>
      </c>
      <c r="U358" s="24"/>
      <c r="V358" s="25">
        <f>IF(T358=曜日!A$1,ROW(),"")</f>
        <v>358</v>
      </c>
      <c r="W358" s="25" t="str">
        <f t="shared" si="23"/>
        <v/>
      </c>
      <c r="X358" s="25" t="str">
        <f>IF(T358=曜日!V$1,ROW(),"")</f>
        <v/>
      </c>
      <c r="Y358" s="25" t="str">
        <f t="shared" si="25"/>
        <v/>
      </c>
      <c r="Z358" t="str">
        <f>IF(MONTH(pipot!B358)=month!A$1,ROW(),"")</f>
        <v/>
      </c>
      <c r="AA358" t="str">
        <f>IF(A358=player!A$1,ROW(),"")</f>
        <v/>
      </c>
      <c r="AB358" t="str">
        <f>IF(A358=player!BI$1,ROW(),"")</f>
        <v/>
      </c>
      <c r="AC358" t="str">
        <f t="shared" si="24"/>
        <v/>
      </c>
    </row>
    <row r="359" spans="1:29">
      <c r="A359" s="1" t="s">
        <v>65</v>
      </c>
      <c r="B359" s="17">
        <v>44089</v>
      </c>
      <c r="C359" s="18">
        <v>7.3240740740740731E-2</v>
      </c>
      <c r="D359" s="3">
        <v>4944.2733500000004</v>
      </c>
      <c r="E359" s="3">
        <v>656.34676000000002</v>
      </c>
      <c r="F359" s="3">
        <v>6.2232599999999998</v>
      </c>
      <c r="G359" s="3">
        <v>139.30000000000001</v>
      </c>
      <c r="H359" s="3">
        <v>136.66</v>
      </c>
      <c r="I359" s="3">
        <v>2.64</v>
      </c>
      <c r="J359" s="3">
        <v>0</v>
      </c>
      <c r="K359" s="3">
        <v>0</v>
      </c>
      <c r="L359" s="1">
        <v>21</v>
      </c>
      <c r="M359" s="1">
        <v>27</v>
      </c>
      <c r="N359" s="1">
        <v>44</v>
      </c>
      <c r="O359" s="3">
        <v>18.336600000000001</v>
      </c>
      <c r="P359" s="1">
        <v>0</v>
      </c>
      <c r="Q359" s="1">
        <v>189</v>
      </c>
      <c r="R359" s="3">
        <v>130.73096000000001</v>
      </c>
      <c r="S359" s="22"/>
      <c r="T359" s="11" t="str">
        <f t="shared" si="22"/>
        <v>火曜日</v>
      </c>
      <c r="U359" s="24"/>
      <c r="V359" s="25">
        <f>IF(T359=曜日!A$1,ROW(),"")</f>
        <v>359</v>
      </c>
      <c r="W359" s="25" t="str">
        <f t="shared" si="23"/>
        <v/>
      </c>
      <c r="X359" s="25" t="str">
        <f>IF(T359=曜日!V$1,ROW(),"")</f>
        <v/>
      </c>
      <c r="Y359" s="25" t="str">
        <f t="shared" si="25"/>
        <v/>
      </c>
      <c r="Z359" t="str">
        <f>IF(MONTH(pipot!B359)=month!A$1,ROW(),"")</f>
        <v/>
      </c>
      <c r="AA359" t="str">
        <f>IF(A359=player!A$1,ROW(),"")</f>
        <v/>
      </c>
      <c r="AB359" t="str">
        <f>IF(A359=player!BI$1,ROW(),"")</f>
        <v/>
      </c>
      <c r="AC359" t="str">
        <f t="shared" si="24"/>
        <v/>
      </c>
    </row>
    <row r="360" spans="1:29">
      <c r="A360" s="1" t="s">
        <v>24</v>
      </c>
      <c r="B360" s="17">
        <v>44089</v>
      </c>
      <c r="C360" s="18">
        <v>7.3240740740740731E-2</v>
      </c>
      <c r="D360" s="3">
        <v>4932.3230400000002</v>
      </c>
      <c r="E360" s="3">
        <v>627.39328999999998</v>
      </c>
      <c r="F360" s="3">
        <v>5.9487399999999999</v>
      </c>
      <c r="G360" s="3">
        <v>124.22</v>
      </c>
      <c r="H360" s="3">
        <v>94.34</v>
      </c>
      <c r="I360" s="3">
        <v>28.26</v>
      </c>
      <c r="J360" s="3">
        <v>1.62</v>
      </c>
      <c r="K360" s="3">
        <v>0</v>
      </c>
      <c r="L360" s="1">
        <v>18</v>
      </c>
      <c r="M360" s="1">
        <v>32</v>
      </c>
      <c r="N360" s="1">
        <v>66</v>
      </c>
      <c r="O360" s="3">
        <v>21.112200000000001</v>
      </c>
      <c r="P360" s="1">
        <v>0</v>
      </c>
      <c r="Q360" s="1">
        <v>214</v>
      </c>
      <c r="R360" s="3">
        <v>135.91088999999999</v>
      </c>
      <c r="S360" s="22"/>
      <c r="T360" s="11" t="str">
        <f t="shared" ref="T360:T417" si="26">IF(B360&lt;&gt;"",TEXT(B360,"aaaa"),"")</f>
        <v>火曜日</v>
      </c>
      <c r="U360" s="24"/>
      <c r="V360" s="25">
        <f>IF(T360=曜日!A$1,ROW(),"")</f>
        <v>360</v>
      </c>
      <c r="W360" s="25" t="str">
        <f t="shared" si="23"/>
        <v/>
      </c>
      <c r="X360" s="25" t="str">
        <f>IF(T360=曜日!V$1,ROW(),"")</f>
        <v/>
      </c>
      <c r="Y360" s="25" t="str">
        <f t="shared" si="25"/>
        <v/>
      </c>
      <c r="Z360" t="str">
        <f>IF(MONTH(pipot!B360)=month!A$1,ROW(),"")</f>
        <v/>
      </c>
      <c r="AA360" t="str">
        <f>IF(A360=player!A$1,ROW(),"")</f>
        <v/>
      </c>
      <c r="AB360" t="str">
        <f>IF(A360=player!BI$1,ROW(),"")</f>
        <v/>
      </c>
      <c r="AC360" t="str">
        <f t="shared" si="24"/>
        <v/>
      </c>
    </row>
    <row r="361" spans="1:29">
      <c r="A361" s="1" t="s">
        <v>53</v>
      </c>
      <c r="B361" s="17">
        <v>44089</v>
      </c>
      <c r="C361" s="18">
        <v>7.3240740740740731E-2</v>
      </c>
      <c r="D361" s="3">
        <v>4786.8570900000004</v>
      </c>
      <c r="E361" s="3">
        <v>735.82267999999999</v>
      </c>
      <c r="F361" s="3">
        <v>6.9768299999999996</v>
      </c>
      <c r="G361" s="3">
        <v>124.98</v>
      </c>
      <c r="H361" s="3">
        <v>97.66</v>
      </c>
      <c r="I361" s="3">
        <v>27.32</v>
      </c>
      <c r="J361" s="3">
        <v>0</v>
      </c>
      <c r="K361" s="3">
        <v>0</v>
      </c>
      <c r="L361" s="1">
        <v>9</v>
      </c>
      <c r="M361" s="1">
        <v>29</v>
      </c>
      <c r="N361" s="1">
        <v>52</v>
      </c>
      <c r="O361" s="3">
        <v>20.068200000000001</v>
      </c>
      <c r="P361" s="1">
        <v>0</v>
      </c>
      <c r="Q361" s="1">
        <v>189</v>
      </c>
      <c r="R361" s="3">
        <v>140.91664</v>
      </c>
      <c r="S361" s="22"/>
      <c r="T361" s="11" t="str">
        <f t="shared" si="26"/>
        <v>火曜日</v>
      </c>
      <c r="U361" s="24"/>
      <c r="V361" s="25">
        <f>IF(T361=曜日!A$1,ROW(),"")</f>
        <v>361</v>
      </c>
      <c r="W361" s="25" t="str">
        <f t="shared" ref="W361:W418" si="27">IF(AND(V361&lt;&gt;"",AC361&lt;&gt;""),ROW(),"")</f>
        <v/>
      </c>
      <c r="X361" s="25" t="str">
        <f>IF(T361=曜日!V$1,ROW(),"")</f>
        <v/>
      </c>
      <c r="Y361" s="25" t="str">
        <f t="shared" si="25"/>
        <v/>
      </c>
      <c r="Z361" t="str">
        <f>IF(MONTH(pipot!B361)=month!A$1,ROW(),"")</f>
        <v/>
      </c>
      <c r="AA361" t="str">
        <f>IF(A361=player!A$1,ROW(),"")</f>
        <v/>
      </c>
      <c r="AB361" t="str">
        <f>IF(A361=player!BI$1,ROW(),"")</f>
        <v/>
      </c>
      <c r="AC361" t="str">
        <f t="shared" si="24"/>
        <v/>
      </c>
    </row>
    <row r="362" spans="1:29">
      <c r="A362" s="1" t="s">
        <v>45</v>
      </c>
      <c r="B362" s="17">
        <v>44089</v>
      </c>
      <c r="C362" s="18">
        <v>7.4050925925925923E-2</v>
      </c>
      <c r="D362" s="3">
        <v>4756.4064900000003</v>
      </c>
      <c r="E362" s="3">
        <v>706.15777000000003</v>
      </c>
      <c r="F362" s="3">
        <v>6.6223000000000001</v>
      </c>
      <c r="G362" s="3">
        <v>35.74</v>
      </c>
      <c r="H362" s="3">
        <v>35.74</v>
      </c>
      <c r="I362" s="3">
        <v>0</v>
      </c>
      <c r="J362" s="3">
        <v>0</v>
      </c>
      <c r="K362" s="3">
        <v>0</v>
      </c>
      <c r="L362" s="1">
        <v>22</v>
      </c>
      <c r="M362" s="1">
        <v>26</v>
      </c>
      <c r="N362" s="1">
        <v>55</v>
      </c>
      <c r="O362" s="3">
        <v>17.933399999999999</v>
      </c>
      <c r="P362" s="1">
        <v>0</v>
      </c>
      <c r="Q362" s="1">
        <v>170</v>
      </c>
      <c r="R362" s="3">
        <v>115.98555</v>
      </c>
      <c r="S362" s="22"/>
      <c r="T362" s="11" t="str">
        <f t="shared" si="26"/>
        <v>火曜日</v>
      </c>
      <c r="U362" s="24"/>
      <c r="V362" s="25">
        <f>IF(T362=曜日!A$1,ROW(),"")</f>
        <v>362</v>
      </c>
      <c r="W362" s="25" t="str">
        <f t="shared" si="27"/>
        <v/>
      </c>
      <c r="X362" s="25" t="str">
        <f>IF(T362=曜日!V$1,ROW(),"")</f>
        <v/>
      </c>
      <c r="Y362" s="25" t="str">
        <f t="shared" si="25"/>
        <v/>
      </c>
      <c r="Z362" t="str">
        <f>IF(MONTH(pipot!B362)=month!A$1,ROW(),"")</f>
        <v/>
      </c>
      <c r="AA362" t="str">
        <f>IF(A362=player!A$1,ROW(),"")</f>
        <v/>
      </c>
      <c r="AB362" t="str">
        <f>IF(A362=player!BI$1,ROW(),"")</f>
        <v/>
      </c>
      <c r="AC362" t="str">
        <f t="shared" si="24"/>
        <v/>
      </c>
    </row>
    <row r="363" spans="1:29">
      <c r="A363" s="1" t="s">
        <v>27</v>
      </c>
      <c r="B363" s="17">
        <v>44089</v>
      </c>
      <c r="C363" s="18">
        <v>7.4050925925925923E-2</v>
      </c>
      <c r="D363" s="3">
        <v>4719.6337299999996</v>
      </c>
      <c r="E363" s="3">
        <v>693.23275000000001</v>
      </c>
      <c r="F363" s="3">
        <v>6.5010899999999996</v>
      </c>
      <c r="G363" s="3">
        <v>25.51</v>
      </c>
      <c r="H363" s="3">
        <v>24.11</v>
      </c>
      <c r="I363" s="3">
        <v>1.4</v>
      </c>
      <c r="J363" s="3">
        <v>0</v>
      </c>
      <c r="K363" s="3">
        <v>0</v>
      </c>
      <c r="L363" s="1">
        <v>26</v>
      </c>
      <c r="M363" s="1">
        <v>34</v>
      </c>
      <c r="N363" s="1">
        <v>85</v>
      </c>
      <c r="O363" s="3">
        <v>18.242999999999999</v>
      </c>
      <c r="P363" s="1">
        <v>0</v>
      </c>
      <c r="Q363" s="1">
        <v>191</v>
      </c>
      <c r="R363" s="3">
        <v>118.80240999999999</v>
      </c>
      <c r="S363" s="22"/>
      <c r="T363" s="11" t="str">
        <f t="shared" si="26"/>
        <v>火曜日</v>
      </c>
      <c r="U363" s="24"/>
      <c r="V363" s="25">
        <f>IF(T363=曜日!A$1,ROW(),"")</f>
        <v>363</v>
      </c>
      <c r="W363" s="25" t="str">
        <f t="shared" si="27"/>
        <v/>
      </c>
      <c r="X363" s="25" t="str">
        <f>IF(T363=曜日!V$1,ROW(),"")</f>
        <v/>
      </c>
      <c r="Y363" s="25" t="str">
        <f t="shared" si="25"/>
        <v/>
      </c>
      <c r="Z363" t="str">
        <f>IF(MONTH(pipot!B363)=month!A$1,ROW(),"")</f>
        <v/>
      </c>
      <c r="AA363" t="str">
        <f>IF(A363=player!A$1,ROW(),"")</f>
        <v/>
      </c>
      <c r="AB363" t="str">
        <f>IF(A363=player!BI$1,ROW(),"")</f>
        <v/>
      </c>
      <c r="AC363" t="str">
        <f t="shared" si="24"/>
        <v/>
      </c>
    </row>
    <row r="364" spans="1:29">
      <c r="A364" s="1" t="s">
        <v>54</v>
      </c>
      <c r="B364" s="17">
        <v>44089</v>
      </c>
      <c r="C364" s="18">
        <v>7.3240740740740731E-2</v>
      </c>
      <c r="D364" s="3">
        <v>4324.20928</v>
      </c>
      <c r="E364" s="3">
        <v>581.95693000000006</v>
      </c>
      <c r="F364" s="3">
        <v>5.5179200000000002</v>
      </c>
      <c r="G364" s="3">
        <v>31.08</v>
      </c>
      <c r="H364" s="3">
        <v>17.5</v>
      </c>
      <c r="I364" s="3">
        <v>13.58</v>
      </c>
      <c r="J364" s="3">
        <v>0</v>
      </c>
      <c r="K364" s="3">
        <v>0</v>
      </c>
      <c r="L364" s="1">
        <v>18</v>
      </c>
      <c r="M364" s="1">
        <v>20</v>
      </c>
      <c r="N364" s="1">
        <v>37</v>
      </c>
      <c r="O364" s="3">
        <v>19.038599999999999</v>
      </c>
      <c r="P364" s="1">
        <v>0</v>
      </c>
      <c r="Q364" s="1">
        <v>192</v>
      </c>
      <c r="R364" s="3">
        <v>122.53654</v>
      </c>
      <c r="S364" s="22"/>
      <c r="T364" s="11" t="str">
        <f t="shared" si="26"/>
        <v>火曜日</v>
      </c>
      <c r="U364" s="24"/>
      <c r="V364" s="25">
        <f>IF(T364=曜日!A$1,ROW(),"")</f>
        <v>364</v>
      </c>
      <c r="W364" s="25" t="str">
        <f t="shared" si="27"/>
        <v/>
      </c>
      <c r="X364" s="25" t="str">
        <f>IF(T364=曜日!V$1,ROW(),"")</f>
        <v/>
      </c>
      <c r="Y364" s="25" t="str">
        <f t="shared" si="25"/>
        <v/>
      </c>
      <c r="Z364" t="str">
        <f>IF(MONTH(pipot!B364)=month!A$1,ROW(),"")</f>
        <v/>
      </c>
      <c r="AA364" t="str">
        <f>IF(A364=player!A$1,ROW(),"")</f>
        <v/>
      </c>
      <c r="AB364" t="str">
        <f>IF(A364=player!BI$1,ROW(),"")</f>
        <v/>
      </c>
      <c r="AC364" t="str">
        <f t="shared" si="24"/>
        <v/>
      </c>
    </row>
    <row r="365" spans="1:29">
      <c r="A365" s="1" t="s">
        <v>64</v>
      </c>
      <c r="B365" s="17">
        <v>44089</v>
      </c>
      <c r="C365" s="18">
        <v>9.0613425925925917E-2</v>
      </c>
      <c r="D365" s="3">
        <v>4291.6723599999996</v>
      </c>
      <c r="E365" s="3">
        <v>500.68295999999998</v>
      </c>
      <c r="F365" s="3">
        <v>3.8371400000000002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1">
        <v>2</v>
      </c>
      <c r="M365" s="1">
        <v>0</v>
      </c>
      <c r="N365" s="1">
        <v>0</v>
      </c>
      <c r="O365" s="3">
        <v>14.5062</v>
      </c>
      <c r="P365" s="1">
        <v>0</v>
      </c>
      <c r="Q365" s="1">
        <v>202</v>
      </c>
      <c r="R365" s="3">
        <v>83.258930000000007</v>
      </c>
      <c r="S365" s="22"/>
      <c r="T365" s="11" t="str">
        <f t="shared" si="26"/>
        <v>火曜日</v>
      </c>
      <c r="U365" s="24"/>
      <c r="V365" s="25">
        <f>IF(T365=曜日!A$1,ROW(),"")</f>
        <v>365</v>
      </c>
      <c r="W365" s="25" t="str">
        <f t="shared" si="27"/>
        <v/>
      </c>
      <c r="X365" s="25" t="str">
        <f>IF(T365=曜日!V$1,ROW(),"")</f>
        <v/>
      </c>
      <c r="Y365" s="25" t="str">
        <f t="shared" si="25"/>
        <v/>
      </c>
      <c r="Z365" t="str">
        <f>IF(MONTH(pipot!B365)=month!A$1,ROW(),"")</f>
        <v/>
      </c>
      <c r="AA365" t="str">
        <f>IF(A365=player!A$1,ROW(),"")</f>
        <v/>
      </c>
      <c r="AB365" t="str">
        <f>IF(A365=player!BI$1,ROW(),"")</f>
        <v/>
      </c>
      <c r="AC365" t="str">
        <f t="shared" si="24"/>
        <v/>
      </c>
    </row>
    <row r="366" spans="1:29">
      <c r="A366" s="1" t="s">
        <v>62</v>
      </c>
      <c r="B366" s="17">
        <v>44089</v>
      </c>
      <c r="C366" s="18">
        <v>7.3240740740740731E-2</v>
      </c>
      <c r="D366" s="3">
        <v>4061.30249</v>
      </c>
      <c r="E366" s="3">
        <v>574.77281000000005</v>
      </c>
      <c r="F366" s="3">
        <v>5.4498100000000003</v>
      </c>
      <c r="G366" s="3">
        <v>35.39</v>
      </c>
      <c r="H366" s="3">
        <v>14.98</v>
      </c>
      <c r="I366" s="3">
        <v>20.41</v>
      </c>
      <c r="J366" s="3">
        <v>0</v>
      </c>
      <c r="K366" s="3">
        <v>0</v>
      </c>
      <c r="L366" s="1">
        <v>28</v>
      </c>
      <c r="M366" s="1">
        <v>27</v>
      </c>
      <c r="N366" s="1">
        <v>96</v>
      </c>
      <c r="O366" s="3">
        <v>20.485800000000001</v>
      </c>
      <c r="P366" s="1">
        <v>0</v>
      </c>
      <c r="Q366" s="1">
        <v>171</v>
      </c>
      <c r="R366" s="3">
        <v>128.14705000000001</v>
      </c>
      <c r="S366" s="22"/>
      <c r="T366" s="11" t="str">
        <f t="shared" si="26"/>
        <v>火曜日</v>
      </c>
      <c r="U366" s="24"/>
      <c r="V366" s="25">
        <f>IF(T366=曜日!A$1,ROW(),"")</f>
        <v>366</v>
      </c>
      <c r="W366" s="25" t="str">
        <f t="shared" si="27"/>
        <v/>
      </c>
      <c r="X366" s="25" t="str">
        <f>IF(T366=曜日!V$1,ROW(),"")</f>
        <v/>
      </c>
      <c r="Y366" s="25" t="str">
        <f t="shared" si="25"/>
        <v/>
      </c>
      <c r="Z366" t="str">
        <f>IF(MONTH(pipot!B366)=month!A$1,ROW(),"")</f>
        <v/>
      </c>
      <c r="AA366" t="str">
        <f>IF(A366=player!A$1,ROW(),"")</f>
        <v/>
      </c>
      <c r="AB366" t="str">
        <f>IF(A366=player!BI$1,ROW(),"")</f>
        <v/>
      </c>
      <c r="AC366" t="str">
        <f t="shared" si="24"/>
        <v/>
      </c>
    </row>
    <row r="367" spans="1:29">
      <c r="A367" s="1" t="s">
        <v>39</v>
      </c>
      <c r="B367" s="17">
        <v>44089</v>
      </c>
      <c r="C367" s="18">
        <v>7.3240740740740731E-2</v>
      </c>
      <c r="D367" s="3">
        <v>3181.6931100000002</v>
      </c>
      <c r="E367" s="3">
        <v>384.08483000000001</v>
      </c>
      <c r="F367" s="3">
        <v>3.6417700000000002</v>
      </c>
      <c r="G367" s="3">
        <v>26.41</v>
      </c>
      <c r="H367" s="3">
        <v>11.61</v>
      </c>
      <c r="I367" s="3">
        <v>14.8</v>
      </c>
      <c r="J367" s="3">
        <v>0</v>
      </c>
      <c r="K367" s="3">
        <v>0</v>
      </c>
      <c r="L367" s="1">
        <v>9</v>
      </c>
      <c r="M367" s="1">
        <v>13</v>
      </c>
      <c r="N367" s="1">
        <v>23</v>
      </c>
      <c r="O367" s="3">
        <v>20.5398</v>
      </c>
      <c r="P367" s="1">
        <v>0</v>
      </c>
      <c r="Q367" s="1">
        <v>202</v>
      </c>
      <c r="R367" s="3">
        <v>125.79470999999999</v>
      </c>
      <c r="S367" s="22"/>
      <c r="T367" s="11" t="str">
        <f t="shared" si="26"/>
        <v>火曜日</v>
      </c>
      <c r="U367" s="24"/>
      <c r="V367" s="25">
        <f>IF(T367=曜日!A$1,ROW(),"")</f>
        <v>367</v>
      </c>
      <c r="W367" s="25" t="str">
        <f t="shared" si="27"/>
        <v/>
      </c>
      <c r="X367" s="25" t="str">
        <f>IF(T367=曜日!V$1,ROW(),"")</f>
        <v/>
      </c>
      <c r="Y367" s="25" t="str">
        <f t="shared" si="25"/>
        <v/>
      </c>
      <c r="Z367" t="str">
        <f>IF(MONTH(pipot!B367)=month!A$1,ROW(),"")</f>
        <v/>
      </c>
      <c r="AA367" t="str">
        <f>IF(A367=player!A$1,ROW(),"")</f>
        <v/>
      </c>
      <c r="AB367" t="str">
        <f>IF(A367=player!BI$1,ROW(),"")</f>
        <v/>
      </c>
      <c r="AC367" t="str">
        <f t="shared" si="24"/>
        <v/>
      </c>
    </row>
    <row r="368" spans="1:29">
      <c r="A368" s="1" t="s">
        <v>40</v>
      </c>
      <c r="B368" s="17">
        <v>44089</v>
      </c>
      <c r="C368" s="18">
        <v>7.4212962962962967E-2</v>
      </c>
      <c r="D368" s="3">
        <v>5002</v>
      </c>
      <c r="E368" s="3">
        <v>688</v>
      </c>
      <c r="F368" s="3">
        <v>6.43</v>
      </c>
      <c r="G368" s="3">
        <v>96</v>
      </c>
      <c r="H368" s="3">
        <v>79</v>
      </c>
      <c r="I368" s="3">
        <v>17</v>
      </c>
      <c r="J368" s="3">
        <v>0</v>
      </c>
      <c r="K368" s="3">
        <v>0</v>
      </c>
      <c r="L368" s="1">
        <v>22</v>
      </c>
      <c r="M368" s="1">
        <v>25</v>
      </c>
      <c r="N368" s="1">
        <v>63</v>
      </c>
      <c r="O368" s="3">
        <v>19</v>
      </c>
      <c r="P368" s="1">
        <v>0</v>
      </c>
      <c r="Q368" s="1">
        <v>190</v>
      </c>
      <c r="R368" s="3">
        <v>128</v>
      </c>
      <c r="S368" s="22"/>
      <c r="T368" s="11" t="str">
        <f t="shared" si="26"/>
        <v>火曜日</v>
      </c>
      <c r="U368" s="24"/>
      <c r="V368" s="25">
        <f>IF(T368=曜日!A$1,ROW(),"")</f>
        <v>368</v>
      </c>
      <c r="W368" s="25">
        <f t="shared" si="27"/>
        <v>368</v>
      </c>
      <c r="X368" s="25" t="str">
        <f>IF(T368=曜日!V$1,ROW(),"")</f>
        <v/>
      </c>
      <c r="Y368" s="25" t="str">
        <f t="shared" si="25"/>
        <v/>
      </c>
      <c r="Z368" t="str">
        <f>IF(MONTH(pipot!B368)=month!A$1,ROW(),"")</f>
        <v/>
      </c>
      <c r="AA368" t="str">
        <f>IF(A368=player!A$1,ROW(),"")</f>
        <v/>
      </c>
      <c r="AB368">
        <f>IF(A368=player!BI$1,ROW(),"")</f>
        <v>368</v>
      </c>
      <c r="AC368">
        <f t="shared" si="24"/>
        <v>368</v>
      </c>
    </row>
    <row r="369" spans="1:29">
      <c r="A369" s="1" t="s">
        <v>17</v>
      </c>
      <c r="B369" s="17">
        <v>44090</v>
      </c>
      <c r="C369" s="18">
        <v>8.3541666666666667E-2</v>
      </c>
      <c r="D369" s="3">
        <v>8120.8690800000004</v>
      </c>
      <c r="E369" s="3">
        <v>1055.0401899999999</v>
      </c>
      <c r="F369" s="3">
        <v>8.7700800000000001</v>
      </c>
      <c r="G369" s="3">
        <v>654.25000999999997</v>
      </c>
      <c r="H369" s="3">
        <v>540.83001000000002</v>
      </c>
      <c r="I369" s="3">
        <v>112.86</v>
      </c>
      <c r="J369" s="3">
        <v>0.56000000000000005</v>
      </c>
      <c r="K369" s="3">
        <v>0</v>
      </c>
      <c r="L369" s="1">
        <v>25</v>
      </c>
      <c r="M369" s="1">
        <v>37</v>
      </c>
      <c r="N369" s="1">
        <v>88</v>
      </c>
      <c r="O369" s="3">
        <v>21.061800000000002</v>
      </c>
      <c r="P369" s="1">
        <v>0</v>
      </c>
      <c r="Q369" s="1">
        <v>202</v>
      </c>
      <c r="R369" s="3">
        <v>122.91280999999999</v>
      </c>
      <c r="S369" s="22"/>
      <c r="T369" s="11" t="str">
        <f t="shared" si="26"/>
        <v>水曜日</v>
      </c>
      <c r="U369" s="24"/>
      <c r="V369" s="25" t="str">
        <f>IF(T369=曜日!A$1,ROW(),"")</f>
        <v/>
      </c>
      <c r="W369" s="25" t="str">
        <f t="shared" si="27"/>
        <v/>
      </c>
      <c r="X369" s="25" t="str">
        <f>IF(T369=曜日!V$1,ROW(),"")</f>
        <v/>
      </c>
      <c r="Y369" s="25" t="str">
        <f t="shared" si="25"/>
        <v/>
      </c>
      <c r="Z369" t="str">
        <f>IF(MONTH(pipot!B369)=month!A$1,ROW(),"")</f>
        <v/>
      </c>
      <c r="AA369" t="str">
        <f>IF(A369=player!A$1,ROW(),"")</f>
        <v/>
      </c>
      <c r="AB369" t="str">
        <f>IF(A369=player!BI$1,ROW(),"")</f>
        <v/>
      </c>
      <c r="AC369" t="str">
        <f t="shared" si="24"/>
        <v/>
      </c>
    </row>
    <row r="370" spans="1:29">
      <c r="A370" s="1" t="s">
        <v>24</v>
      </c>
      <c r="B370" s="17">
        <v>44090</v>
      </c>
      <c r="C370" s="18">
        <v>8.3541666666666667E-2</v>
      </c>
      <c r="D370" s="3">
        <v>7890.3679400000001</v>
      </c>
      <c r="E370" s="3">
        <v>908.75157999999999</v>
      </c>
      <c r="F370" s="3">
        <v>7.5540399999999996</v>
      </c>
      <c r="G370" s="3">
        <v>374.07001000000002</v>
      </c>
      <c r="H370" s="3">
        <v>285.23000999999999</v>
      </c>
      <c r="I370" s="3">
        <v>65.38</v>
      </c>
      <c r="J370" s="3">
        <v>23.46</v>
      </c>
      <c r="K370" s="3">
        <v>0</v>
      </c>
      <c r="L370" s="1">
        <v>16</v>
      </c>
      <c r="M370" s="1">
        <v>47</v>
      </c>
      <c r="N370" s="1">
        <v>76</v>
      </c>
      <c r="O370" s="3">
        <v>22.267800000000001</v>
      </c>
      <c r="P370" s="1">
        <v>2</v>
      </c>
      <c r="Q370" s="1">
        <v>178</v>
      </c>
      <c r="R370" s="3">
        <v>137.39555999999999</v>
      </c>
      <c r="S370" s="22"/>
      <c r="T370" s="11" t="str">
        <f t="shared" si="26"/>
        <v>水曜日</v>
      </c>
      <c r="U370" s="24"/>
      <c r="V370" s="25" t="str">
        <f>IF(T370=曜日!A$1,ROW(),"")</f>
        <v/>
      </c>
      <c r="W370" s="25" t="str">
        <f t="shared" si="27"/>
        <v/>
      </c>
      <c r="X370" s="25" t="str">
        <f>IF(T370=曜日!V$1,ROW(),"")</f>
        <v/>
      </c>
      <c r="Y370" s="25" t="str">
        <f t="shared" si="25"/>
        <v/>
      </c>
      <c r="Z370" t="str">
        <f>IF(MONTH(pipot!B370)=month!A$1,ROW(),"")</f>
        <v/>
      </c>
      <c r="AA370" t="str">
        <f>IF(A370=player!A$1,ROW(),"")</f>
        <v/>
      </c>
      <c r="AB370" t="str">
        <f>IF(A370=player!BI$1,ROW(),"")</f>
        <v/>
      </c>
      <c r="AC370" t="str">
        <f t="shared" si="24"/>
        <v/>
      </c>
    </row>
    <row r="371" spans="1:29">
      <c r="A371" s="1" t="s">
        <v>61</v>
      </c>
      <c r="B371" s="17">
        <v>44090</v>
      </c>
      <c r="C371" s="18">
        <v>8.3541666666666667E-2</v>
      </c>
      <c r="D371" s="3">
        <v>7873.3131400000002</v>
      </c>
      <c r="E371" s="3">
        <v>996.85758999999996</v>
      </c>
      <c r="F371" s="3">
        <v>8.2864299999999993</v>
      </c>
      <c r="G371" s="3">
        <v>590.70998999999995</v>
      </c>
      <c r="H371" s="3">
        <v>350.51</v>
      </c>
      <c r="I371" s="3">
        <v>171.83999</v>
      </c>
      <c r="J371" s="3">
        <v>67.180000000000007</v>
      </c>
      <c r="K371" s="3">
        <v>1.18</v>
      </c>
      <c r="L371" s="1">
        <v>31</v>
      </c>
      <c r="M371" s="1">
        <v>44</v>
      </c>
      <c r="N371" s="1">
        <v>76</v>
      </c>
      <c r="O371" s="3">
        <v>24.334199999999999</v>
      </c>
      <c r="P371" s="1">
        <v>4</v>
      </c>
      <c r="Q371" s="1">
        <v>219</v>
      </c>
      <c r="R371" s="3">
        <v>131.10893999999999</v>
      </c>
      <c r="S371" s="22"/>
      <c r="T371" s="11" t="str">
        <f t="shared" si="26"/>
        <v>水曜日</v>
      </c>
      <c r="U371" s="24"/>
      <c r="V371" s="25" t="str">
        <f>IF(T371=曜日!A$1,ROW(),"")</f>
        <v/>
      </c>
      <c r="W371" s="25" t="str">
        <f t="shared" si="27"/>
        <v/>
      </c>
      <c r="X371" s="25" t="str">
        <f>IF(T371=曜日!V$1,ROW(),"")</f>
        <v/>
      </c>
      <c r="Y371" s="25" t="str">
        <f t="shared" si="25"/>
        <v/>
      </c>
      <c r="Z371" t="str">
        <f>IF(MONTH(pipot!B371)=month!A$1,ROW(),"")</f>
        <v/>
      </c>
      <c r="AA371" t="str">
        <f>IF(A371=player!A$1,ROW(),"")</f>
        <v/>
      </c>
      <c r="AB371" t="str">
        <f>IF(A371=player!BI$1,ROW(),"")</f>
        <v/>
      </c>
      <c r="AC371" t="str">
        <f t="shared" si="24"/>
        <v/>
      </c>
    </row>
    <row r="372" spans="1:29">
      <c r="A372" s="1" t="s">
        <v>36</v>
      </c>
      <c r="B372" s="17">
        <v>44090</v>
      </c>
      <c r="C372" s="18">
        <v>8.3541666666666667E-2</v>
      </c>
      <c r="D372" s="3">
        <v>7793.3640100000002</v>
      </c>
      <c r="E372" s="3">
        <v>999.25927999999999</v>
      </c>
      <c r="F372" s="3">
        <v>8.3063900000000004</v>
      </c>
      <c r="G372" s="3">
        <v>326.76001000000002</v>
      </c>
      <c r="H372" s="3">
        <v>209.80000999999999</v>
      </c>
      <c r="I372" s="3">
        <v>91.06</v>
      </c>
      <c r="J372" s="3">
        <v>25.9</v>
      </c>
      <c r="K372" s="3">
        <v>0</v>
      </c>
      <c r="L372" s="1">
        <v>19</v>
      </c>
      <c r="M372" s="1">
        <v>22</v>
      </c>
      <c r="N372" s="1">
        <v>92</v>
      </c>
      <c r="O372" s="3">
        <v>21.965399999999999</v>
      </c>
      <c r="P372" s="1">
        <v>2</v>
      </c>
      <c r="Q372" s="1">
        <v>186</v>
      </c>
      <c r="R372" s="3">
        <v>143.80538000000001</v>
      </c>
      <c r="S372" s="22"/>
      <c r="T372" s="11" t="str">
        <f t="shared" si="26"/>
        <v>水曜日</v>
      </c>
      <c r="U372" s="24"/>
      <c r="V372" s="25" t="str">
        <f>IF(T372=曜日!A$1,ROW(),"")</f>
        <v/>
      </c>
      <c r="W372" s="25" t="str">
        <f t="shared" si="27"/>
        <v/>
      </c>
      <c r="X372" s="25" t="str">
        <f>IF(T372=曜日!V$1,ROW(),"")</f>
        <v/>
      </c>
      <c r="Y372" s="25" t="str">
        <f t="shared" si="25"/>
        <v/>
      </c>
      <c r="Z372" t="str">
        <f>IF(MONTH(pipot!B372)=month!A$1,ROW(),"")</f>
        <v/>
      </c>
      <c r="AA372">
        <f>IF(A372=player!A$1,ROW(),"")</f>
        <v>372</v>
      </c>
      <c r="AB372" t="str">
        <f>IF(A372=player!BI$1,ROW(),"")</f>
        <v/>
      </c>
      <c r="AC372" t="str">
        <f t="shared" si="24"/>
        <v/>
      </c>
    </row>
    <row r="373" spans="1:29">
      <c r="A373" s="1" t="s">
        <v>35</v>
      </c>
      <c r="B373" s="17">
        <v>44090</v>
      </c>
      <c r="C373" s="18">
        <v>8.3541666666666667E-2</v>
      </c>
      <c r="D373" s="3">
        <v>7776.7794800000001</v>
      </c>
      <c r="E373" s="3">
        <v>981.41387999999995</v>
      </c>
      <c r="F373" s="3">
        <v>8.1580499999999994</v>
      </c>
      <c r="G373" s="3">
        <v>301.81</v>
      </c>
      <c r="H373" s="3">
        <v>203.12</v>
      </c>
      <c r="I373" s="3">
        <v>86.52</v>
      </c>
      <c r="J373" s="3">
        <v>12.17</v>
      </c>
      <c r="K373" s="3">
        <v>0</v>
      </c>
      <c r="L373" s="1">
        <v>23</v>
      </c>
      <c r="M373" s="1">
        <v>30</v>
      </c>
      <c r="N373" s="1">
        <v>57</v>
      </c>
      <c r="O373" s="3">
        <v>21.868200000000002</v>
      </c>
      <c r="P373" s="1">
        <v>1</v>
      </c>
      <c r="Q373" s="1">
        <v>183</v>
      </c>
      <c r="R373" s="3">
        <v>133.39177000000001</v>
      </c>
      <c r="S373" s="22"/>
      <c r="T373" s="11" t="str">
        <f t="shared" si="26"/>
        <v>水曜日</v>
      </c>
      <c r="U373" s="24"/>
      <c r="V373" s="25" t="str">
        <f>IF(T373=曜日!A$1,ROW(),"")</f>
        <v/>
      </c>
      <c r="W373" s="25" t="str">
        <f t="shared" si="27"/>
        <v/>
      </c>
      <c r="X373" s="25" t="str">
        <f>IF(T373=曜日!V$1,ROW(),"")</f>
        <v/>
      </c>
      <c r="Y373" s="25" t="str">
        <f t="shared" si="25"/>
        <v/>
      </c>
      <c r="Z373" t="str">
        <f>IF(MONTH(pipot!B373)=month!A$1,ROW(),"")</f>
        <v/>
      </c>
      <c r="AA373" t="str">
        <f>IF(A373=player!A$1,ROW(),"")</f>
        <v/>
      </c>
      <c r="AB373" t="str">
        <f>IF(A373=player!BI$1,ROW(),"")</f>
        <v/>
      </c>
      <c r="AC373" t="str">
        <f t="shared" si="24"/>
        <v/>
      </c>
    </row>
    <row r="374" spans="1:29">
      <c r="A374" s="1" t="s">
        <v>22</v>
      </c>
      <c r="B374" s="17">
        <v>44090</v>
      </c>
      <c r="C374" s="18">
        <v>8.3541666666666667E-2</v>
      </c>
      <c r="D374" s="3">
        <v>7693.7009399999997</v>
      </c>
      <c r="E374" s="3">
        <v>866.55544999999995</v>
      </c>
      <c r="F374" s="3">
        <v>7.20329</v>
      </c>
      <c r="G374" s="3">
        <v>196.92</v>
      </c>
      <c r="H374" s="3">
        <v>139.55000000000001</v>
      </c>
      <c r="I374" s="3">
        <v>57.37</v>
      </c>
      <c r="J374" s="3">
        <v>0</v>
      </c>
      <c r="K374" s="3">
        <v>0</v>
      </c>
      <c r="L374" s="1">
        <v>17</v>
      </c>
      <c r="M374" s="1">
        <v>44</v>
      </c>
      <c r="N374" s="1">
        <v>93</v>
      </c>
      <c r="O374" s="3">
        <v>20.870999999999999</v>
      </c>
      <c r="P374" s="1">
        <v>0</v>
      </c>
      <c r="Q374" s="1">
        <v>182</v>
      </c>
      <c r="R374" s="3">
        <v>134.03164000000001</v>
      </c>
      <c r="S374" s="22"/>
      <c r="T374" s="11" t="str">
        <f t="shared" si="26"/>
        <v>水曜日</v>
      </c>
      <c r="U374" s="24"/>
      <c r="V374" s="25" t="str">
        <f>IF(T374=曜日!A$1,ROW(),"")</f>
        <v/>
      </c>
      <c r="W374" s="25" t="str">
        <f t="shared" si="27"/>
        <v/>
      </c>
      <c r="X374" s="25" t="str">
        <f>IF(T374=曜日!V$1,ROW(),"")</f>
        <v/>
      </c>
      <c r="Y374" s="25" t="str">
        <f t="shared" si="25"/>
        <v/>
      </c>
      <c r="Z374" t="str">
        <f>IF(MONTH(pipot!B374)=month!A$1,ROW(),"")</f>
        <v/>
      </c>
      <c r="AA374" t="str">
        <f>IF(A374=player!A$1,ROW(),"")</f>
        <v/>
      </c>
      <c r="AB374" t="str">
        <f>IF(A374=player!BI$1,ROW(),"")</f>
        <v/>
      </c>
      <c r="AC374" t="str">
        <f t="shared" si="24"/>
        <v/>
      </c>
    </row>
    <row r="375" spans="1:29">
      <c r="A375" s="1" t="s">
        <v>60</v>
      </c>
      <c r="B375" s="17">
        <v>44090</v>
      </c>
      <c r="C375" s="18">
        <v>8.3541666666666667E-2</v>
      </c>
      <c r="D375" s="3">
        <v>7669.8510100000003</v>
      </c>
      <c r="E375" s="3">
        <v>945.18245000000002</v>
      </c>
      <c r="F375" s="3">
        <v>7.8568800000000003</v>
      </c>
      <c r="G375" s="3">
        <v>330.72</v>
      </c>
      <c r="H375" s="3">
        <v>230.27</v>
      </c>
      <c r="I375" s="3">
        <v>83.75</v>
      </c>
      <c r="J375" s="3">
        <v>16.7</v>
      </c>
      <c r="K375" s="3">
        <v>0</v>
      </c>
      <c r="L375" s="1">
        <v>21</v>
      </c>
      <c r="M375" s="1">
        <v>18</v>
      </c>
      <c r="N375" s="1">
        <v>68</v>
      </c>
      <c r="O375" s="3">
        <v>22.163399999999999</v>
      </c>
      <c r="P375" s="1">
        <v>2</v>
      </c>
      <c r="Q375" s="1">
        <v>181</v>
      </c>
      <c r="R375" s="3">
        <v>144.45167000000001</v>
      </c>
      <c r="S375" s="22"/>
      <c r="T375" s="11" t="str">
        <f t="shared" si="26"/>
        <v>水曜日</v>
      </c>
      <c r="U375" s="24"/>
      <c r="V375" s="25" t="str">
        <f>IF(T375=曜日!A$1,ROW(),"")</f>
        <v/>
      </c>
      <c r="W375" s="25" t="str">
        <f t="shared" si="27"/>
        <v/>
      </c>
      <c r="X375" s="25" t="str">
        <f>IF(T375=曜日!V$1,ROW(),"")</f>
        <v/>
      </c>
      <c r="Y375" s="25" t="str">
        <f t="shared" si="25"/>
        <v/>
      </c>
      <c r="Z375" t="str">
        <f>IF(MONTH(pipot!B375)=month!A$1,ROW(),"")</f>
        <v/>
      </c>
      <c r="AA375" t="str">
        <f>IF(A375=player!A$1,ROW(),"")</f>
        <v/>
      </c>
      <c r="AB375" t="str">
        <f>IF(A375=player!BI$1,ROW(),"")</f>
        <v/>
      </c>
      <c r="AC375" t="str">
        <f t="shared" si="24"/>
        <v/>
      </c>
    </row>
    <row r="376" spans="1:29">
      <c r="A376" s="1" t="s">
        <v>23</v>
      </c>
      <c r="B376" s="17">
        <v>44090</v>
      </c>
      <c r="C376" s="18">
        <v>8.3541666666666667E-2</v>
      </c>
      <c r="D376" s="3">
        <v>7632.4505799999997</v>
      </c>
      <c r="E376" s="3">
        <v>933.53395</v>
      </c>
      <c r="F376" s="3">
        <v>7.7600499999999997</v>
      </c>
      <c r="G376" s="3">
        <v>396.12999000000002</v>
      </c>
      <c r="H376" s="3">
        <v>299.08999</v>
      </c>
      <c r="I376" s="3">
        <v>80.27</v>
      </c>
      <c r="J376" s="3">
        <v>16.77</v>
      </c>
      <c r="K376" s="3">
        <v>0</v>
      </c>
      <c r="L376" s="1">
        <v>12</v>
      </c>
      <c r="M376" s="1">
        <v>35</v>
      </c>
      <c r="N376" s="1">
        <v>64</v>
      </c>
      <c r="O376" s="3">
        <v>21.709800000000001</v>
      </c>
      <c r="P376" s="1">
        <v>2</v>
      </c>
      <c r="Q376" s="1">
        <v>207</v>
      </c>
      <c r="R376" s="3">
        <v>144.27789999999999</v>
      </c>
      <c r="S376" s="22"/>
      <c r="T376" s="11" t="str">
        <f t="shared" si="26"/>
        <v>水曜日</v>
      </c>
      <c r="U376" s="24"/>
      <c r="V376" s="25" t="str">
        <f>IF(T376=曜日!A$1,ROW(),"")</f>
        <v/>
      </c>
      <c r="W376" s="25" t="str">
        <f t="shared" si="27"/>
        <v/>
      </c>
      <c r="X376" s="25" t="str">
        <f>IF(T376=曜日!V$1,ROW(),"")</f>
        <v/>
      </c>
      <c r="Y376" s="25" t="str">
        <f t="shared" si="25"/>
        <v/>
      </c>
      <c r="Z376" t="str">
        <f>IF(MONTH(pipot!B376)=month!A$1,ROW(),"")</f>
        <v/>
      </c>
      <c r="AA376" t="str">
        <f>IF(A376=player!A$1,ROW(),"")</f>
        <v/>
      </c>
      <c r="AB376" t="str">
        <f>IF(A376=player!BI$1,ROW(),"")</f>
        <v/>
      </c>
      <c r="AC376" t="str">
        <f t="shared" si="24"/>
        <v/>
      </c>
    </row>
    <row r="377" spans="1:29">
      <c r="A377" s="1" t="s">
        <v>32</v>
      </c>
      <c r="B377" s="17">
        <v>44090</v>
      </c>
      <c r="C377" s="18">
        <v>8.3541666666666667E-2</v>
      </c>
      <c r="D377" s="3">
        <v>7556.9308899999996</v>
      </c>
      <c r="E377" s="3">
        <v>994.43008999999995</v>
      </c>
      <c r="F377" s="3">
        <v>8.2662499999999994</v>
      </c>
      <c r="G377" s="3">
        <v>374.96</v>
      </c>
      <c r="H377" s="3">
        <v>224.94</v>
      </c>
      <c r="I377" s="3">
        <v>107.49</v>
      </c>
      <c r="J377" s="3">
        <v>42.53</v>
      </c>
      <c r="K377" s="3">
        <v>0</v>
      </c>
      <c r="L377" s="1">
        <v>18</v>
      </c>
      <c r="M377" s="1">
        <v>54</v>
      </c>
      <c r="N377" s="1">
        <v>97</v>
      </c>
      <c r="O377" s="3">
        <v>23.603400000000001</v>
      </c>
      <c r="P377" s="1">
        <v>3</v>
      </c>
      <c r="Q377" s="1">
        <v>180</v>
      </c>
      <c r="R377" s="3">
        <v>133.33842000000001</v>
      </c>
      <c r="S377" s="22"/>
      <c r="T377" s="11" t="str">
        <f t="shared" si="26"/>
        <v>水曜日</v>
      </c>
      <c r="U377" s="24"/>
      <c r="V377" s="25" t="str">
        <f>IF(T377=曜日!A$1,ROW(),"")</f>
        <v/>
      </c>
      <c r="W377" s="25" t="str">
        <f t="shared" si="27"/>
        <v/>
      </c>
      <c r="X377" s="25" t="str">
        <f>IF(T377=曜日!V$1,ROW(),"")</f>
        <v/>
      </c>
      <c r="Y377" s="25" t="str">
        <f t="shared" si="25"/>
        <v/>
      </c>
      <c r="Z377" t="str">
        <f>IF(MONTH(pipot!B377)=month!A$1,ROW(),"")</f>
        <v/>
      </c>
      <c r="AA377" t="str">
        <f>IF(A377=player!A$1,ROW(),"")</f>
        <v/>
      </c>
      <c r="AB377" t="str">
        <f>IF(A377=player!BI$1,ROW(),"")</f>
        <v/>
      </c>
      <c r="AC377" t="str">
        <f t="shared" si="24"/>
        <v/>
      </c>
    </row>
    <row r="378" spans="1:29">
      <c r="A378" s="1" t="s">
        <v>18</v>
      </c>
      <c r="B378" s="17">
        <v>44090</v>
      </c>
      <c r="C378" s="18">
        <v>8.3541666666666667E-2</v>
      </c>
      <c r="D378" s="3">
        <v>7517.5639300000003</v>
      </c>
      <c r="E378" s="3">
        <v>1000.12505</v>
      </c>
      <c r="F378" s="3">
        <v>8.3135899999999996</v>
      </c>
      <c r="G378" s="3">
        <v>253.49</v>
      </c>
      <c r="H378" s="3">
        <v>179.84</v>
      </c>
      <c r="I378" s="3">
        <v>64.48</v>
      </c>
      <c r="J378" s="3">
        <v>9.17</v>
      </c>
      <c r="K378" s="3">
        <v>0</v>
      </c>
      <c r="L378" s="1">
        <v>43</v>
      </c>
      <c r="M378" s="1">
        <v>24</v>
      </c>
      <c r="N378" s="1">
        <v>91</v>
      </c>
      <c r="O378" s="3">
        <v>21.648599999999998</v>
      </c>
      <c r="P378" s="1">
        <v>1</v>
      </c>
      <c r="Q378" s="1">
        <v>217</v>
      </c>
      <c r="R378" s="3">
        <v>151.77204</v>
      </c>
      <c r="S378" s="22"/>
      <c r="T378" s="11" t="str">
        <f t="shared" si="26"/>
        <v>水曜日</v>
      </c>
      <c r="U378" s="24"/>
      <c r="V378" s="25" t="str">
        <f>IF(T378=曜日!A$1,ROW(),"")</f>
        <v/>
      </c>
      <c r="W378" s="25" t="str">
        <f t="shared" si="27"/>
        <v/>
      </c>
      <c r="X378" s="25" t="str">
        <f>IF(T378=曜日!V$1,ROW(),"")</f>
        <v/>
      </c>
      <c r="Y378" s="25" t="str">
        <f t="shared" si="25"/>
        <v/>
      </c>
      <c r="Z378" t="str">
        <f>IF(MONTH(pipot!B378)=month!A$1,ROW(),"")</f>
        <v/>
      </c>
      <c r="AA378" t="str">
        <f>IF(A378=player!A$1,ROW(),"")</f>
        <v/>
      </c>
      <c r="AB378" t="str">
        <f>IF(A378=player!BI$1,ROW(),"")</f>
        <v/>
      </c>
      <c r="AC378" t="str">
        <f t="shared" si="24"/>
        <v/>
      </c>
    </row>
    <row r="379" spans="1:29">
      <c r="A379" s="1" t="s">
        <v>53</v>
      </c>
      <c r="B379" s="17">
        <v>44090</v>
      </c>
      <c r="C379" s="18">
        <v>8.3541666666666667E-2</v>
      </c>
      <c r="D379" s="3">
        <v>7445.6519500000004</v>
      </c>
      <c r="E379" s="3">
        <v>1048.82447</v>
      </c>
      <c r="F379" s="3">
        <v>8.7184100000000004</v>
      </c>
      <c r="G379" s="3">
        <v>259.99</v>
      </c>
      <c r="H379" s="3">
        <v>176.65</v>
      </c>
      <c r="I379" s="3">
        <v>52.05</v>
      </c>
      <c r="J379" s="3">
        <v>31.29</v>
      </c>
      <c r="K379" s="3">
        <v>0</v>
      </c>
      <c r="L379" s="1">
        <v>10</v>
      </c>
      <c r="M379" s="1">
        <v>54</v>
      </c>
      <c r="N379" s="1">
        <v>60</v>
      </c>
      <c r="O379" s="3">
        <v>22.926600000000001</v>
      </c>
      <c r="P379" s="1">
        <v>3</v>
      </c>
      <c r="Q379" s="1">
        <v>193</v>
      </c>
      <c r="R379" s="3">
        <v>148.21052</v>
      </c>
      <c r="S379" s="22"/>
      <c r="T379" s="11" t="str">
        <f t="shared" si="26"/>
        <v>水曜日</v>
      </c>
      <c r="U379" s="24"/>
      <c r="V379" s="25" t="str">
        <f>IF(T379=曜日!A$1,ROW(),"")</f>
        <v/>
      </c>
      <c r="W379" s="25" t="str">
        <f t="shared" si="27"/>
        <v/>
      </c>
      <c r="X379" s="25" t="str">
        <f>IF(T379=曜日!V$1,ROW(),"")</f>
        <v/>
      </c>
      <c r="Y379" s="25" t="str">
        <f t="shared" si="25"/>
        <v/>
      </c>
      <c r="Z379" t="str">
        <f>IF(MONTH(pipot!B379)=month!A$1,ROW(),"")</f>
        <v/>
      </c>
      <c r="AA379" t="str">
        <f>IF(A379=player!A$1,ROW(),"")</f>
        <v/>
      </c>
      <c r="AB379" t="str">
        <f>IF(A379=player!BI$1,ROW(),"")</f>
        <v/>
      </c>
      <c r="AC379" t="str">
        <f t="shared" si="24"/>
        <v/>
      </c>
    </row>
    <row r="380" spans="1:29">
      <c r="A380" s="1" t="s">
        <v>59</v>
      </c>
      <c r="B380" s="17">
        <v>44090</v>
      </c>
      <c r="C380" s="18">
        <v>8.3541666666666667E-2</v>
      </c>
      <c r="D380" s="3">
        <v>7413.8409799999999</v>
      </c>
      <c r="E380" s="3">
        <v>989.81123000000002</v>
      </c>
      <c r="F380" s="3">
        <v>8.2278599999999997</v>
      </c>
      <c r="G380" s="3">
        <v>433.08999</v>
      </c>
      <c r="H380" s="3">
        <v>269.89999</v>
      </c>
      <c r="I380" s="3">
        <v>126.14</v>
      </c>
      <c r="J380" s="3">
        <v>37.049999999999997</v>
      </c>
      <c r="K380" s="3">
        <v>0</v>
      </c>
      <c r="L380" s="1">
        <v>33</v>
      </c>
      <c r="M380" s="1">
        <v>28</v>
      </c>
      <c r="N380" s="1">
        <v>94</v>
      </c>
      <c r="O380" s="3">
        <v>23.772600000000001</v>
      </c>
      <c r="P380" s="1">
        <v>3</v>
      </c>
      <c r="Q380" s="1">
        <v>213</v>
      </c>
      <c r="R380" s="3">
        <v>148.16659000000001</v>
      </c>
      <c r="S380" s="22"/>
      <c r="T380" s="11" t="str">
        <f t="shared" si="26"/>
        <v>水曜日</v>
      </c>
      <c r="U380" s="24"/>
      <c r="V380" s="25" t="str">
        <f>IF(T380=曜日!A$1,ROW(),"")</f>
        <v/>
      </c>
      <c r="W380" s="25" t="str">
        <f t="shared" si="27"/>
        <v/>
      </c>
      <c r="X380" s="25" t="str">
        <f>IF(T380=曜日!V$1,ROW(),"")</f>
        <v/>
      </c>
      <c r="Y380" s="25" t="str">
        <f t="shared" si="25"/>
        <v/>
      </c>
      <c r="Z380" t="str">
        <f>IF(MONTH(pipot!B380)=month!A$1,ROW(),"")</f>
        <v/>
      </c>
      <c r="AA380" t="str">
        <f>IF(A380=player!A$1,ROW(),"")</f>
        <v/>
      </c>
      <c r="AB380" t="str">
        <f>IF(A380=player!BI$1,ROW(),"")</f>
        <v/>
      </c>
      <c r="AC380" t="str">
        <f t="shared" si="24"/>
        <v/>
      </c>
    </row>
    <row r="381" spans="1:29">
      <c r="A381" s="1" t="s">
        <v>25</v>
      </c>
      <c r="B381" s="17">
        <v>44090</v>
      </c>
      <c r="C381" s="18">
        <v>8.3541666666666667E-2</v>
      </c>
      <c r="D381" s="3">
        <v>7409.3872499999998</v>
      </c>
      <c r="E381" s="3">
        <v>786.40227000000004</v>
      </c>
      <c r="F381" s="3">
        <v>6.5370100000000004</v>
      </c>
      <c r="G381" s="3">
        <v>206.67999</v>
      </c>
      <c r="H381" s="3">
        <v>166.95999</v>
      </c>
      <c r="I381" s="3">
        <v>39.72</v>
      </c>
      <c r="J381" s="3">
        <v>0</v>
      </c>
      <c r="K381" s="3">
        <v>0</v>
      </c>
      <c r="L381" s="1">
        <v>9</v>
      </c>
      <c r="M381" s="1">
        <v>42</v>
      </c>
      <c r="N381" s="1">
        <v>51</v>
      </c>
      <c r="O381" s="3">
        <v>20.622599999999998</v>
      </c>
      <c r="P381" s="1">
        <v>0</v>
      </c>
      <c r="Q381" s="1">
        <v>188</v>
      </c>
      <c r="R381" s="3">
        <v>144.74171999999999</v>
      </c>
      <c r="S381" s="22"/>
      <c r="T381" s="11" t="str">
        <f t="shared" si="26"/>
        <v>水曜日</v>
      </c>
      <c r="U381" s="24"/>
      <c r="V381" s="25" t="str">
        <f>IF(T381=曜日!A$1,ROW(),"")</f>
        <v/>
      </c>
      <c r="W381" s="25" t="str">
        <f t="shared" si="27"/>
        <v/>
      </c>
      <c r="X381" s="25" t="str">
        <f>IF(T381=曜日!V$1,ROW(),"")</f>
        <v/>
      </c>
      <c r="Y381" s="25" t="str">
        <f t="shared" si="25"/>
        <v/>
      </c>
      <c r="Z381" t="str">
        <f>IF(MONTH(pipot!B381)=month!A$1,ROW(),"")</f>
        <v/>
      </c>
      <c r="AA381" t="str">
        <f>IF(A381=player!A$1,ROW(),"")</f>
        <v/>
      </c>
      <c r="AB381" t="str">
        <f>IF(A381=player!BI$1,ROW(),"")</f>
        <v/>
      </c>
      <c r="AC381" t="str">
        <f t="shared" si="24"/>
        <v/>
      </c>
    </row>
    <row r="382" spans="1:29">
      <c r="A382" s="1" t="s">
        <v>27</v>
      </c>
      <c r="B382" s="17">
        <v>44090</v>
      </c>
      <c r="C382" s="18">
        <v>8.3541666666666667E-2</v>
      </c>
      <c r="D382" s="3">
        <v>7323.8077899999998</v>
      </c>
      <c r="E382" s="3">
        <v>971.69403</v>
      </c>
      <c r="F382" s="3">
        <v>8.0772600000000008</v>
      </c>
      <c r="G382" s="3">
        <v>253.18</v>
      </c>
      <c r="H382" s="3">
        <v>186.6</v>
      </c>
      <c r="I382" s="3">
        <v>55.8</v>
      </c>
      <c r="J382" s="3">
        <v>10.78</v>
      </c>
      <c r="K382" s="3">
        <v>0</v>
      </c>
      <c r="L382" s="1">
        <v>21</v>
      </c>
      <c r="M382" s="1">
        <v>31</v>
      </c>
      <c r="N382" s="1">
        <v>83</v>
      </c>
      <c r="O382" s="3">
        <v>21.886199999999999</v>
      </c>
      <c r="P382" s="1">
        <v>1</v>
      </c>
      <c r="Q382" s="1">
        <v>183</v>
      </c>
      <c r="R382" s="3">
        <v>134.93404000000001</v>
      </c>
      <c r="S382" s="22"/>
      <c r="T382" s="11" t="str">
        <f t="shared" si="26"/>
        <v>水曜日</v>
      </c>
      <c r="U382" s="24"/>
      <c r="V382" s="25" t="str">
        <f>IF(T382=曜日!A$1,ROW(),"")</f>
        <v/>
      </c>
      <c r="W382" s="25" t="str">
        <f t="shared" si="27"/>
        <v/>
      </c>
      <c r="X382" s="25" t="str">
        <f>IF(T382=曜日!V$1,ROW(),"")</f>
        <v/>
      </c>
      <c r="Y382" s="25" t="str">
        <f t="shared" si="25"/>
        <v/>
      </c>
      <c r="Z382" t="str">
        <f>IF(MONTH(pipot!B382)=month!A$1,ROW(),"")</f>
        <v/>
      </c>
      <c r="AA382" t="str">
        <f>IF(A382=player!A$1,ROW(),"")</f>
        <v/>
      </c>
      <c r="AB382" t="str">
        <f>IF(A382=player!BI$1,ROW(),"")</f>
        <v/>
      </c>
      <c r="AC382" t="str">
        <f t="shared" si="24"/>
        <v/>
      </c>
    </row>
    <row r="383" spans="1:29">
      <c r="A383" s="1" t="s">
        <v>45</v>
      </c>
      <c r="B383" s="17">
        <v>44090</v>
      </c>
      <c r="C383" s="18">
        <v>8.3541666666666667E-2</v>
      </c>
      <c r="D383" s="3">
        <v>7186.2413500000002</v>
      </c>
      <c r="E383" s="3">
        <v>939.48328000000004</v>
      </c>
      <c r="F383" s="3">
        <v>7.8094999999999999</v>
      </c>
      <c r="G383" s="3">
        <v>335.18</v>
      </c>
      <c r="H383" s="3">
        <v>187.46</v>
      </c>
      <c r="I383" s="3">
        <v>108.47</v>
      </c>
      <c r="J383" s="3">
        <v>39.25</v>
      </c>
      <c r="K383" s="3">
        <v>0</v>
      </c>
      <c r="L383" s="1">
        <v>34</v>
      </c>
      <c r="M383" s="1">
        <v>33</v>
      </c>
      <c r="N383" s="1">
        <v>50</v>
      </c>
      <c r="O383" s="3">
        <v>23.8734</v>
      </c>
      <c r="P383" s="1">
        <v>3</v>
      </c>
      <c r="Q383" s="1" t="s">
        <v>44</v>
      </c>
      <c r="R383" s="3" t="s">
        <v>44</v>
      </c>
      <c r="S383" s="22"/>
      <c r="T383" s="11" t="str">
        <f t="shared" si="26"/>
        <v>水曜日</v>
      </c>
      <c r="U383" s="24"/>
      <c r="V383" s="25" t="str">
        <f>IF(T383=曜日!A$1,ROW(),"")</f>
        <v/>
      </c>
      <c r="W383" s="25" t="str">
        <f t="shared" si="27"/>
        <v/>
      </c>
      <c r="X383" s="25" t="str">
        <f>IF(T383=曜日!V$1,ROW(),"")</f>
        <v/>
      </c>
      <c r="Y383" s="25" t="str">
        <f t="shared" si="25"/>
        <v/>
      </c>
      <c r="Z383" t="str">
        <f>IF(MONTH(pipot!B383)=month!A$1,ROW(),"")</f>
        <v/>
      </c>
      <c r="AA383" t="str">
        <f>IF(A383=player!A$1,ROW(),"")</f>
        <v/>
      </c>
      <c r="AB383" t="str">
        <f>IF(A383=player!BI$1,ROW(),"")</f>
        <v/>
      </c>
      <c r="AC383" t="str">
        <f t="shared" si="24"/>
        <v/>
      </c>
    </row>
    <row r="384" spans="1:29">
      <c r="A384" s="1" t="s">
        <v>34</v>
      </c>
      <c r="B384" s="17">
        <v>44090</v>
      </c>
      <c r="C384" s="18">
        <v>8.3541666666666667E-2</v>
      </c>
      <c r="D384" s="3">
        <v>7135.4240600000003</v>
      </c>
      <c r="E384" s="3">
        <v>850.30505000000005</v>
      </c>
      <c r="F384" s="3">
        <v>7.0682</v>
      </c>
      <c r="G384" s="3">
        <v>302.02999</v>
      </c>
      <c r="H384" s="3">
        <v>184.36999</v>
      </c>
      <c r="I384" s="3">
        <v>90.46</v>
      </c>
      <c r="J384" s="3">
        <v>17.420000000000002</v>
      </c>
      <c r="K384" s="3">
        <v>9.7799999999999994</v>
      </c>
      <c r="L384" s="1">
        <v>20</v>
      </c>
      <c r="M384" s="1">
        <v>27</v>
      </c>
      <c r="N384" s="1">
        <v>62</v>
      </c>
      <c r="O384" s="3">
        <v>25.036200000000001</v>
      </c>
      <c r="P384" s="1">
        <v>2</v>
      </c>
      <c r="Q384" s="1">
        <v>184</v>
      </c>
      <c r="R384" s="3">
        <v>130.02785</v>
      </c>
      <c r="S384" s="22"/>
      <c r="T384" s="11" t="str">
        <f t="shared" si="26"/>
        <v>水曜日</v>
      </c>
      <c r="U384" s="24"/>
      <c r="V384" s="25" t="str">
        <f>IF(T384=曜日!A$1,ROW(),"")</f>
        <v/>
      </c>
      <c r="W384" s="25" t="str">
        <f t="shared" si="27"/>
        <v/>
      </c>
      <c r="X384" s="25" t="str">
        <f>IF(T384=曜日!V$1,ROW(),"")</f>
        <v/>
      </c>
      <c r="Y384" s="25" t="str">
        <f t="shared" si="25"/>
        <v/>
      </c>
      <c r="Z384" t="str">
        <f>IF(MONTH(pipot!B384)=month!A$1,ROW(),"")</f>
        <v/>
      </c>
      <c r="AA384" t="str">
        <f>IF(A384=player!A$1,ROW(),"")</f>
        <v/>
      </c>
      <c r="AB384" t="str">
        <f>IF(A384=player!BI$1,ROW(),"")</f>
        <v/>
      </c>
      <c r="AC384" t="str">
        <f t="shared" si="24"/>
        <v/>
      </c>
    </row>
    <row r="385" spans="1:29">
      <c r="A385" s="1" t="s">
        <v>65</v>
      </c>
      <c r="B385" s="17">
        <v>44090</v>
      </c>
      <c r="C385" s="18">
        <v>8.3541666666666667E-2</v>
      </c>
      <c r="D385" s="3">
        <v>7101.6276799999996</v>
      </c>
      <c r="E385" s="3">
        <v>893.12090000000001</v>
      </c>
      <c r="F385" s="3">
        <v>7.4241099999999998</v>
      </c>
      <c r="G385" s="3">
        <v>423.12</v>
      </c>
      <c r="H385" s="3">
        <v>256.33</v>
      </c>
      <c r="I385" s="3">
        <v>131.94</v>
      </c>
      <c r="J385" s="3">
        <v>34.85</v>
      </c>
      <c r="K385" s="3">
        <v>0</v>
      </c>
      <c r="L385" s="1">
        <v>11</v>
      </c>
      <c r="M385" s="1">
        <v>32</v>
      </c>
      <c r="N385" s="1">
        <v>46</v>
      </c>
      <c r="O385" s="3">
        <v>23.650200000000002</v>
      </c>
      <c r="P385" s="1">
        <v>3</v>
      </c>
      <c r="Q385" s="1">
        <v>205</v>
      </c>
      <c r="R385" s="3">
        <v>142.36108999999999</v>
      </c>
      <c r="S385" s="22"/>
      <c r="T385" s="11" t="str">
        <f t="shared" si="26"/>
        <v>水曜日</v>
      </c>
      <c r="U385" s="24"/>
      <c r="V385" s="25" t="str">
        <f>IF(T385=曜日!A$1,ROW(),"")</f>
        <v/>
      </c>
      <c r="W385" s="25" t="str">
        <f t="shared" si="27"/>
        <v/>
      </c>
      <c r="X385" s="25" t="str">
        <f>IF(T385=曜日!V$1,ROW(),"")</f>
        <v/>
      </c>
      <c r="Y385" s="25" t="str">
        <f t="shared" si="25"/>
        <v/>
      </c>
      <c r="Z385" t="str">
        <f>IF(MONTH(pipot!B385)=month!A$1,ROW(),"")</f>
        <v/>
      </c>
      <c r="AA385" t="str">
        <f>IF(A385=player!A$1,ROW(),"")</f>
        <v/>
      </c>
      <c r="AB385" t="str">
        <f>IF(A385=player!BI$1,ROW(),"")</f>
        <v/>
      </c>
      <c r="AC385" t="str">
        <f t="shared" si="24"/>
        <v/>
      </c>
    </row>
    <row r="386" spans="1:29">
      <c r="A386" s="1" t="s">
        <v>54</v>
      </c>
      <c r="B386" s="17">
        <v>44090</v>
      </c>
      <c r="C386" s="18">
        <v>8.3541666666666667E-2</v>
      </c>
      <c r="D386" s="3">
        <v>5909.78467</v>
      </c>
      <c r="E386" s="3">
        <v>744.67483000000004</v>
      </c>
      <c r="F386" s="3">
        <v>6.19015</v>
      </c>
      <c r="G386" s="3">
        <v>81.180000000000007</v>
      </c>
      <c r="H386" s="3">
        <v>41.26</v>
      </c>
      <c r="I386" s="3">
        <v>24.24</v>
      </c>
      <c r="J386" s="3">
        <v>15.68</v>
      </c>
      <c r="K386" s="3">
        <v>0</v>
      </c>
      <c r="L386" s="1">
        <v>20</v>
      </c>
      <c r="M386" s="1">
        <v>17</v>
      </c>
      <c r="N386" s="1">
        <v>20</v>
      </c>
      <c r="O386" s="3">
        <v>22.098600000000001</v>
      </c>
      <c r="P386" s="1">
        <v>1</v>
      </c>
      <c r="Q386" s="1">
        <v>172</v>
      </c>
      <c r="R386" s="3">
        <v>126.0244</v>
      </c>
      <c r="S386" s="22"/>
      <c r="T386" s="11" t="str">
        <f t="shared" si="26"/>
        <v>水曜日</v>
      </c>
      <c r="U386" s="24"/>
      <c r="V386" s="25" t="str">
        <f>IF(T386=曜日!A$1,ROW(),"")</f>
        <v/>
      </c>
      <c r="W386" s="25" t="str">
        <f t="shared" si="27"/>
        <v/>
      </c>
      <c r="X386" s="25" t="str">
        <f>IF(T386=曜日!V$1,ROW(),"")</f>
        <v/>
      </c>
      <c r="Y386" s="25" t="str">
        <f t="shared" ref="Y386:Y443" si="28">IF(AND(X386&lt;&gt;"",AB386&lt;&gt;""),ROW(),"")</f>
        <v/>
      </c>
      <c r="Z386" t="str">
        <f>IF(MONTH(pipot!B386)=month!A$1,ROW(),"")</f>
        <v/>
      </c>
      <c r="AA386" t="str">
        <f>IF(A386=player!A$1,ROW(),"")</f>
        <v/>
      </c>
      <c r="AB386" t="str">
        <f>IF(A386=player!BI$1,ROW(),"")</f>
        <v/>
      </c>
      <c r="AC386" t="str">
        <f t="shared" ref="AC386:AC449" si="29">IF(A386="Average",ROW(),"")</f>
        <v/>
      </c>
    </row>
    <row r="387" spans="1:29">
      <c r="A387" s="1" t="s">
        <v>64</v>
      </c>
      <c r="B387" s="17">
        <v>44090</v>
      </c>
      <c r="C387" s="18">
        <v>9.67824074074074E-2</v>
      </c>
      <c r="D387" s="3">
        <v>5339.5714500000004</v>
      </c>
      <c r="E387" s="3">
        <v>717.00112000000001</v>
      </c>
      <c r="F387" s="3">
        <v>5.1447099999999999</v>
      </c>
      <c r="G387" s="3">
        <v>102.02</v>
      </c>
      <c r="H387" s="3">
        <v>95.36</v>
      </c>
      <c r="I387" s="3">
        <v>6.66</v>
      </c>
      <c r="J387" s="3">
        <v>0</v>
      </c>
      <c r="K387" s="3">
        <v>0</v>
      </c>
      <c r="L387" s="1">
        <v>4</v>
      </c>
      <c r="M387" s="1">
        <v>0</v>
      </c>
      <c r="N387" s="1">
        <v>3</v>
      </c>
      <c r="O387" s="3">
        <v>18.703800000000001</v>
      </c>
      <c r="P387" s="1">
        <v>0</v>
      </c>
      <c r="Q387" s="1">
        <v>178</v>
      </c>
      <c r="R387" s="3">
        <v>93.033209999999997</v>
      </c>
      <c r="S387" s="22"/>
      <c r="T387" s="11" t="str">
        <f t="shared" si="26"/>
        <v>水曜日</v>
      </c>
      <c r="U387" s="24"/>
      <c r="V387" s="25" t="str">
        <f>IF(T387=曜日!A$1,ROW(),"")</f>
        <v/>
      </c>
      <c r="W387" s="25" t="str">
        <f t="shared" si="27"/>
        <v/>
      </c>
      <c r="X387" s="25" t="str">
        <f>IF(T387=曜日!V$1,ROW(),"")</f>
        <v/>
      </c>
      <c r="Y387" s="25" t="str">
        <f t="shared" si="28"/>
        <v/>
      </c>
      <c r="Z387" t="str">
        <f>IF(MONTH(pipot!B387)=month!A$1,ROW(),"")</f>
        <v/>
      </c>
      <c r="AA387" t="str">
        <f>IF(A387=player!A$1,ROW(),"")</f>
        <v/>
      </c>
      <c r="AB387" t="str">
        <f>IF(A387=player!BI$1,ROW(),"")</f>
        <v/>
      </c>
      <c r="AC387" t="str">
        <f t="shared" si="29"/>
        <v/>
      </c>
    </row>
    <row r="388" spans="1:29">
      <c r="A388" s="1" t="s">
        <v>62</v>
      </c>
      <c r="B388" s="17">
        <v>44090</v>
      </c>
      <c r="C388" s="18">
        <v>8.3541666666666667E-2</v>
      </c>
      <c r="D388" s="3">
        <v>4546.7789000000002</v>
      </c>
      <c r="E388" s="3">
        <v>578.97679000000005</v>
      </c>
      <c r="F388" s="3">
        <v>4.8127700000000004</v>
      </c>
      <c r="G388" s="3">
        <v>78.41</v>
      </c>
      <c r="H388" s="3">
        <v>45.77</v>
      </c>
      <c r="I388" s="3">
        <v>16.96</v>
      </c>
      <c r="J388" s="3">
        <v>15.68</v>
      </c>
      <c r="K388" s="3">
        <v>0</v>
      </c>
      <c r="L388" s="1">
        <v>19</v>
      </c>
      <c r="M388" s="1">
        <v>23</v>
      </c>
      <c r="N388" s="1">
        <v>58</v>
      </c>
      <c r="O388" s="3">
        <v>22.127400000000002</v>
      </c>
      <c r="P388" s="1">
        <v>1</v>
      </c>
      <c r="Q388" s="1">
        <v>205</v>
      </c>
      <c r="R388" s="3">
        <v>132.98477</v>
      </c>
      <c r="S388" s="22"/>
      <c r="T388" s="11" t="str">
        <f t="shared" si="26"/>
        <v>水曜日</v>
      </c>
      <c r="U388" s="24"/>
      <c r="V388" s="25" t="str">
        <f>IF(T388=曜日!A$1,ROW(),"")</f>
        <v/>
      </c>
      <c r="W388" s="25" t="str">
        <f t="shared" si="27"/>
        <v/>
      </c>
      <c r="X388" s="25" t="str">
        <f>IF(T388=曜日!V$1,ROW(),"")</f>
        <v/>
      </c>
      <c r="Y388" s="25" t="str">
        <f t="shared" si="28"/>
        <v/>
      </c>
      <c r="Z388" t="str">
        <f>IF(MONTH(pipot!B388)=month!A$1,ROW(),"")</f>
        <v/>
      </c>
      <c r="AA388" t="str">
        <f>IF(A388=player!A$1,ROW(),"")</f>
        <v/>
      </c>
      <c r="AB388" t="str">
        <f>IF(A388=player!BI$1,ROW(),"")</f>
        <v/>
      </c>
      <c r="AC388" t="str">
        <f t="shared" si="29"/>
        <v/>
      </c>
    </row>
    <row r="389" spans="1:29">
      <c r="A389" s="1" t="s">
        <v>29</v>
      </c>
      <c r="B389" s="17">
        <v>44090</v>
      </c>
      <c r="C389" s="18">
        <v>8.3541666666666667E-2</v>
      </c>
      <c r="D389" s="3">
        <v>4174.7607099999996</v>
      </c>
      <c r="E389" s="3">
        <v>503.77895999999998</v>
      </c>
      <c r="F389" s="3">
        <v>4.1876899999999999</v>
      </c>
      <c r="G389" s="3">
        <v>347.83999</v>
      </c>
      <c r="H389" s="3">
        <v>158.88999999999999</v>
      </c>
      <c r="I389" s="3">
        <v>168.59998999999999</v>
      </c>
      <c r="J389" s="3">
        <v>20.350000000000001</v>
      </c>
      <c r="K389" s="3">
        <v>0</v>
      </c>
      <c r="L389" s="1">
        <v>7</v>
      </c>
      <c r="M389" s="1">
        <v>18</v>
      </c>
      <c r="N389" s="1">
        <v>21</v>
      </c>
      <c r="O389" s="3">
        <v>29.694600000000001</v>
      </c>
      <c r="P389" s="1">
        <v>1</v>
      </c>
      <c r="Q389" s="1">
        <v>159</v>
      </c>
      <c r="R389" s="3">
        <v>103.29124</v>
      </c>
      <c r="S389" s="22"/>
      <c r="T389" s="11" t="str">
        <f t="shared" si="26"/>
        <v>水曜日</v>
      </c>
      <c r="U389" s="24"/>
      <c r="V389" s="25" t="str">
        <f>IF(T389=曜日!A$1,ROW(),"")</f>
        <v/>
      </c>
      <c r="W389" s="25" t="str">
        <f t="shared" si="27"/>
        <v/>
      </c>
      <c r="X389" s="25" t="str">
        <f>IF(T389=曜日!V$1,ROW(),"")</f>
        <v/>
      </c>
      <c r="Y389" s="25" t="str">
        <f t="shared" si="28"/>
        <v/>
      </c>
      <c r="Z389" t="str">
        <f>IF(MONTH(pipot!B389)=month!A$1,ROW(),"")</f>
        <v/>
      </c>
      <c r="AA389" t="str">
        <f>IF(A389=player!A$1,ROW(),"")</f>
        <v/>
      </c>
      <c r="AB389" t="str">
        <f>IF(A389=player!BI$1,ROW(),"")</f>
        <v/>
      </c>
      <c r="AC389" t="str">
        <f t="shared" si="29"/>
        <v/>
      </c>
    </row>
    <row r="390" spans="1:29">
      <c r="A390" s="1" t="s">
        <v>39</v>
      </c>
      <c r="B390" s="17">
        <v>44090</v>
      </c>
      <c r="C390" s="18">
        <v>8.3541666666666667E-2</v>
      </c>
      <c r="D390" s="3">
        <v>4087.1801099999998</v>
      </c>
      <c r="E390" s="3">
        <v>466.42935999999997</v>
      </c>
      <c r="F390" s="3">
        <v>3.8772199999999999</v>
      </c>
      <c r="G390" s="3">
        <v>42.86</v>
      </c>
      <c r="H390" s="3">
        <v>25.13</v>
      </c>
      <c r="I390" s="3">
        <v>17.2</v>
      </c>
      <c r="J390" s="3">
        <v>0.53</v>
      </c>
      <c r="K390" s="3">
        <v>0</v>
      </c>
      <c r="L390" s="1">
        <v>5</v>
      </c>
      <c r="M390" s="1">
        <v>14</v>
      </c>
      <c r="N390" s="1">
        <v>24</v>
      </c>
      <c r="O390" s="3">
        <v>20.9754</v>
      </c>
      <c r="P390" s="1">
        <v>0</v>
      </c>
      <c r="Q390" s="1">
        <v>182</v>
      </c>
      <c r="R390" s="3">
        <v>118.07778</v>
      </c>
      <c r="S390" s="22"/>
      <c r="T390" s="11" t="str">
        <f t="shared" si="26"/>
        <v>水曜日</v>
      </c>
      <c r="U390" s="24"/>
      <c r="V390" s="25" t="str">
        <f>IF(T390=曜日!A$1,ROW(),"")</f>
        <v/>
      </c>
      <c r="W390" s="25" t="str">
        <f t="shared" si="27"/>
        <v/>
      </c>
      <c r="X390" s="25" t="str">
        <f>IF(T390=曜日!V$1,ROW(),"")</f>
        <v/>
      </c>
      <c r="Y390" s="25" t="str">
        <f t="shared" si="28"/>
        <v/>
      </c>
      <c r="Z390" t="str">
        <f>IF(MONTH(pipot!B390)=month!A$1,ROW(),"")</f>
        <v/>
      </c>
      <c r="AA390" t="str">
        <f>IF(A390=player!A$1,ROW(),"")</f>
        <v/>
      </c>
      <c r="AB390" t="str">
        <f>IF(A390=player!BI$1,ROW(),"")</f>
        <v/>
      </c>
      <c r="AC390" t="str">
        <f t="shared" si="29"/>
        <v/>
      </c>
    </row>
    <row r="391" spans="1:29">
      <c r="A391" s="1" t="s">
        <v>40</v>
      </c>
      <c r="B391" s="17">
        <v>44090</v>
      </c>
      <c r="C391" s="18">
        <v>8.414351851851852E-2</v>
      </c>
      <c r="D391" s="3">
        <v>6936</v>
      </c>
      <c r="E391" s="3">
        <v>871</v>
      </c>
      <c r="F391" s="3">
        <v>7.19</v>
      </c>
      <c r="G391" s="3">
        <v>303</v>
      </c>
      <c r="H391" s="3">
        <v>203</v>
      </c>
      <c r="I391" s="3">
        <v>80</v>
      </c>
      <c r="J391" s="3">
        <v>20</v>
      </c>
      <c r="K391" s="3">
        <v>0</v>
      </c>
      <c r="L391" s="1">
        <v>19</v>
      </c>
      <c r="M391" s="1">
        <v>31</v>
      </c>
      <c r="N391" s="1">
        <v>62</v>
      </c>
      <c r="O391" s="3">
        <v>23</v>
      </c>
      <c r="P391" s="1">
        <v>2</v>
      </c>
      <c r="Q391" s="3">
        <f>AVERAGE(Q369:Q390)</f>
        <v>190.33333333333334</v>
      </c>
      <c r="R391" s="3">
        <f>AVERAGE(R369:R390)</f>
        <v>133.2542542857143</v>
      </c>
      <c r="S391" s="22"/>
      <c r="T391" s="11" t="str">
        <f t="shared" si="26"/>
        <v>水曜日</v>
      </c>
      <c r="U391" s="24"/>
      <c r="V391" s="25" t="str">
        <f>IF(T391=曜日!A$1,ROW(),"")</f>
        <v/>
      </c>
      <c r="W391" s="25" t="str">
        <f t="shared" si="27"/>
        <v/>
      </c>
      <c r="X391" s="25" t="str">
        <f>IF(T391=曜日!V$1,ROW(),"")</f>
        <v/>
      </c>
      <c r="Y391" s="25" t="str">
        <f t="shared" si="28"/>
        <v/>
      </c>
      <c r="Z391" t="str">
        <f>IF(MONTH(pipot!B391)=month!A$1,ROW(),"")</f>
        <v/>
      </c>
      <c r="AA391" t="str">
        <f>IF(A391=player!A$1,ROW(),"")</f>
        <v/>
      </c>
      <c r="AB391">
        <f>IF(A391=player!BI$1,ROW(),"")</f>
        <v>391</v>
      </c>
      <c r="AC391">
        <f t="shared" si="29"/>
        <v>391</v>
      </c>
    </row>
    <row r="392" spans="1:29">
      <c r="A392" s="1" t="s">
        <v>18</v>
      </c>
      <c r="B392" s="17">
        <v>44091</v>
      </c>
      <c r="C392" s="18">
        <v>8.2546296296296298E-2</v>
      </c>
      <c r="D392" s="3">
        <v>6938.2941099999998</v>
      </c>
      <c r="E392" s="3">
        <v>972.98938999999996</v>
      </c>
      <c r="F392" s="3">
        <v>8.1855499999999992</v>
      </c>
      <c r="G392" s="3">
        <v>296.60000000000002</v>
      </c>
      <c r="H392" s="3">
        <v>180.18</v>
      </c>
      <c r="I392" s="3">
        <v>80.36</v>
      </c>
      <c r="J392" s="3">
        <v>36.06</v>
      </c>
      <c r="K392" s="3">
        <v>0</v>
      </c>
      <c r="L392" s="1">
        <v>41</v>
      </c>
      <c r="M392" s="1">
        <v>29</v>
      </c>
      <c r="N392" s="1">
        <v>94</v>
      </c>
      <c r="O392" s="3">
        <v>23.1282</v>
      </c>
      <c r="P392" s="1">
        <v>2</v>
      </c>
      <c r="Q392" s="1">
        <v>225</v>
      </c>
      <c r="R392" s="3">
        <v>155.91837000000001</v>
      </c>
      <c r="S392" s="22"/>
      <c r="T392" s="11" t="str">
        <f t="shared" si="26"/>
        <v>木曜日</v>
      </c>
      <c r="U392" s="24"/>
      <c r="V392" s="25" t="str">
        <f>IF(T392=曜日!A$1,ROW(),"")</f>
        <v/>
      </c>
      <c r="W392" s="25" t="str">
        <f t="shared" si="27"/>
        <v/>
      </c>
      <c r="X392" s="25" t="str">
        <f>IF(T392=曜日!V$1,ROW(),"")</f>
        <v/>
      </c>
      <c r="Y392" s="25" t="str">
        <f t="shared" si="28"/>
        <v/>
      </c>
      <c r="Z392" t="str">
        <f>IF(MONTH(pipot!B392)=month!A$1,ROW(),"")</f>
        <v/>
      </c>
      <c r="AA392" t="str">
        <f>IF(A392=player!A$1,ROW(),"")</f>
        <v/>
      </c>
      <c r="AB392" t="str">
        <f>IF(A392=player!BI$1,ROW(),"")</f>
        <v/>
      </c>
      <c r="AC392" t="str">
        <f t="shared" si="29"/>
        <v/>
      </c>
    </row>
    <row r="393" spans="1:29">
      <c r="A393" s="1" t="s">
        <v>17</v>
      </c>
      <c r="B393" s="17">
        <v>44091</v>
      </c>
      <c r="C393" s="18">
        <v>8.2546296296296298E-2</v>
      </c>
      <c r="D393" s="3">
        <v>6823.3496999999998</v>
      </c>
      <c r="E393" s="3">
        <v>972.06872999999996</v>
      </c>
      <c r="F393" s="3">
        <v>8.1778099999999991</v>
      </c>
      <c r="G393" s="3">
        <v>279.70999</v>
      </c>
      <c r="H393" s="3">
        <v>196.69999000000001</v>
      </c>
      <c r="I393" s="3">
        <v>53.96</v>
      </c>
      <c r="J393" s="3">
        <v>29.05</v>
      </c>
      <c r="K393" s="3">
        <v>0</v>
      </c>
      <c r="L393" s="1">
        <v>37</v>
      </c>
      <c r="M393" s="1">
        <v>35</v>
      </c>
      <c r="N393" s="1">
        <v>95</v>
      </c>
      <c r="O393" s="3">
        <v>22.422599999999999</v>
      </c>
      <c r="P393" s="1">
        <v>2</v>
      </c>
      <c r="Q393" s="1" t="s">
        <v>44</v>
      </c>
      <c r="R393" s="3" t="s">
        <v>44</v>
      </c>
      <c r="S393" s="22"/>
      <c r="T393" s="11" t="str">
        <f t="shared" si="26"/>
        <v>木曜日</v>
      </c>
      <c r="U393" s="24"/>
      <c r="V393" s="25" t="str">
        <f>IF(T393=曜日!A$1,ROW(),"")</f>
        <v/>
      </c>
      <c r="W393" s="25" t="str">
        <f t="shared" si="27"/>
        <v/>
      </c>
      <c r="X393" s="25" t="str">
        <f>IF(T393=曜日!V$1,ROW(),"")</f>
        <v/>
      </c>
      <c r="Y393" s="25" t="str">
        <f t="shared" si="28"/>
        <v/>
      </c>
      <c r="Z393" t="str">
        <f>IF(MONTH(pipot!B393)=month!A$1,ROW(),"")</f>
        <v/>
      </c>
      <c r="AA393" t="str">
        <f>IF(A393=player!A$1,ROW(),"")</f>
        <v/>
      </c>
      <c r="AB393" t="str">
        <f>IF(A393=player!BI$1,ROW(),"")</f>
        <v/>
      </c>
      <c r="AC393" t="str">
        <f t="shared" si="29"/>
        <v/>
      </c>
    </row>
    <row r="394" spans="1:29">
      <c r="A394" s="1" t="s">
        <v>34</v>
      </c>
      <c r="B394" s="17">
        <v>44091</v>
      </c>
      <c r="C394" s="18">
        <v>8.2546296296296298E-2</v>
      </c>
      <c r="D394" s="3">
        <v>6742.3433199999999</v>
      </c>
      <c r="E394" s="3">
        <v>838.20254999999997</v>
      </c>
      <c r="F394" s="3">
        <v>7.0516199999999998</v>
      </c>
      <c r="G394" s="3">
        <v>223.97</v>
      </c>
      <c r="H394" s="3">
        <v>116.45</v>
      </c>
      <c r="I394" s="3">
        <v>83.67</v>
      </c>
      <c r="J394" s="3">
        <v>23.85</v>
      </c>
      <c r="K394" s="3">
        <v>0</v>
      </c>
      <c r="L394" s="1">
        <v>18</v>
      </c>
      <c r="M394" s="1">
        <v>28</v>
      </c>
      <c r="N394" s="1">
        <v>76</v>
      </c>
      <c r="O394" s="3">
        <v>22.652999999999999</v>
      </c>
      <c r="P394" s="1">
        <v>1</v>
      </c>
      <c r="Q394" s="1">
        <v>201</v>
      </c>
      <c r="R394" s="3">
        <v>132.17689999999999</v>
      </c>
      <c r="S394" s="22"/>
      <c r="T394" s="11" t="str">
        <f t="shared" si="26"/>
        <v>木曜日</v>
      </c>
      <c r="U394" s="24"/>
      <c r="V394" s="25" t="str">
        <f>IF(T394=曜日!A$1,ROW(),"")</f>
        <v/>
      </c>
      <c r="W394" s="25" t="str">
        <f t="shared" si="27"/>
        <v/>
      </c>
      <c r="X394" s="25" t="str">
        <f>IF(T394=曜日!V$1,ROW(),"")</f>
        <v/>
      </c>
      <c r="Y394" s="25" t="str">
        <f t="shared" si="28"/>
        <v/>
      </c>
      <c r="Z394" t="str">
        <f>IF(MONTH(pipot!B394)=month!A$1,ROW(),"")</f>
        <v/>
      </c>
      <c r="AA394" t="str">
        <f>IF(A394=player!A$1,ROW(),"")</f>
        <v/>
      </c>
      <c r="AB394" t="str">
        <f>IF(A394=player!BI$1,ROW(),"")</f>
        <v/>
      </c>
      <c r="AC394" t="str">
        <f t="shared" si="29"/>
        <v/>
      </c>
    </row>
    <row r="395" spans="1:29">
      <c r="A395" s="1" t="s">
        <v>65</v>
      </c>
      <c r="B395" s="17">
        <v>44091</v>
      </c>
      <c r="C395" s="18">
        <v>8.2546296296296298E-2</v>
      </c>
      <c r="D395" s="3">
        <v>6729.1713</v>
      </c>
      <c r="E395" s="3">
        <v>846.11104999999998</v>
      </c>
      <c r="F395" s="3">
        <v>7.11815</v>
      </c>
      <c r="G395" s="3">
        <v>193.96</v>
      </c>
      <c r="H395" s="3">
        <v>106.72</v>
      </c>
      <c r="I395" s="3">
        <v>72.989999999999995</v>
      </c>
      <c r="J395" s="3">
        <v>14.25</v>
      </c>
      <c r="K395" s="3">
        <v>0</v>
      </c>
      <c r="L395" s="1">
        <v>39</v>
      </c>
      <c r="M395" s="1">
        <v>27</v>
      </c>
      <c r="N395" s="1">
        <v>49</v>
      </c>
      <c r="O395" s="3">
        <v>21.432600000000001</v>
      </c>
      <c r="P395" s="1">
        <v>2</v>
      </c>
      <c r="Q395" s="1">
        <v>212</v>
      </c>
      <c r="R395" s="3">
        <v>140.93924000000001</v>
      </c>
      <c r="S395" s="22"/>
      <c r="T395" s="11" t="str">
        <f t="shared" si="26"/>
        <v>木曜日</v>
      </c>
      <c r="U395" s="24"/>
      <c r="V395" s="25" t="str">
        <f>IF(T395=曜日!A$1,ROW(),"")</f>
        <v/>
      </c>
      <c r="W395" s="25" t="str">
        <f t="shared" si="27"/>
        <v/>
      </c>
      <c r="X395" s="25" t="str">
        <f>IF(T395=曜日!V$1,ROW(),"")</f>
        <v/>
      </c>
      <c r="Y395" s="25" t="str">
        <f t="shared" si="28"/>
        <v/>
      </c>
      <c r="Z395" t="str">
        <f>IF(MONTH(pipot!B395)=month!A$1,ROW(),"")</f>
        <v/>
      </c>
      <c r="AA395" t="str">
        <f>IF(A395=player!A$1,ROW(),"")</f>
        <v/>
      </c>
      <c r="AB395" t="str">
        <f>IF(A395=player!BI$1,ROW(),"")</f>
        <v/>
      </c>
      <c r="AC395" t="str">
        <f t="shared" si="29"/>
        <v/>
      </c>
    </row>
    <row r="396" spans="1:29">
      <c r="A396" s="1" t="s">
        <v>25</v>
      </c>
      <c r="B396" s="17">
        <v>44091</v>
      </c>
      <c r="C396" s="18">
        <v>8.2546296296296298E-2</v>
      </c>
      <c r="D396" s="3">
        <v>6657.0048299999999</v>
      </c>
      <c r="E396" s="3">
        <v>728.90255000000002</v>
      </c>
      <c r="F396" s="3">
        <v>6.1321000000000003</v>
      </c>
      <c r="G396" s="3">
        <v>233.95</v>
      </c>
      <c r="H396" s="3">
        <v>152.6</v>
      </c>
      <c r="I396" s="3">
        <v>39.799999999999997</v>
      </c>
      <c r="J396" s="3">
        <v>41.55</v>
      </c>
      <c r="K396" s="3">
        <v>0</v>
      </c>
      <c r="L396" s="1">
        <v>17</v>
      </c>
      <c r="M396" s="1">
        <v>37</v>
      </c>
      <c r="N396" s="1">
        <v>46</v>
      </c>
      <c r="O396" s="3">
        <v>22.969799999999999</v>
      </c>
      <c r="P396" s="1">
        <v>3</v>
      </c>
      <c r="Q396" s="1">
        <v>186</v>
      </c>
      <c r="R396" s="3">
        <v>135.60772</v>
      </c>
      <c r="S396" s="22"/>
      <c r="T396" s="11" t="str">
        <f t="shared" si="26"/>
        <v>木曜日</v>
      </c>
      <c r="U396" s="24"/>
      <c r="V396" s="25" t="str">
        <f>IF(T396=曜日!A$1,ROW(),"")</f>
        <v/>
      </c>
      <c r="W396" s="25" t="str">
        <f t="shared" si="27"/>
        <v/>
      </c>
      <c r="X396" s="25" t="str">
        <f>IF(T396=曜日!V$1,ROW(),"")</f>
        <v/>
      </c>
      <c r="Y396" s="25" t="str">
        <f t="shared" si="28"/>
        <v/>
      </c>
      <c r="Z396" t="str">
        <f>IF(MONTH(pipot!B396)=month!A$1,ROW(),"")</f>
        <v/>
      </c>
      <c r="AA396" t="str">
        <f>IF(A396=player!A$1,ROW(),"")</f>
        <v/>
      </c>
      <c r="AB396" t="str">
        <f>IF(A396=player!BI$1,ROW(),"")</f>
        <v/>
      </c>
      <c r="AC396" t="str">
        <f t="shared" si="29"/>
        <v/>
      </c>
    </row>
    <row r="397" spans="1:29">
      <c r="A397" s="1" t="s">
        <v>60</v>
      </c>
      <c r="B397" s="17">
        <v>44091</v>
      </c>
      <c r="C397" s="18">
        <v>8.2546296296296298E-2</v>
      </c>
      <c r="D397" s="3">
        <v>6560.0851400000001</v>
      </c>
      <c r="E397" s="3">
        <v>863.88464999999997</v>
      </c>
      <c r="F397" s="3">
        <v>7.2676800000000004</v>
      </c>
      <c r="G397" s="3">
        <v>182.67</v>
      </c>
      <c r="H397" s="3">
        <v>90.56</v>
      </c>
      <c r="I397" s="3">
        <v>55.52</v>
      </c>
      <c r="J397" s="3">
        <v>36.590000000000003</v>
      </c>
      <c r="K397" s="3">
        <v>0</v>
      </c>
      <c r="L397" s="1">
        <v>29</v>
      </c>
      <c r="M397" s="1">
        <v>20</v>
      </c>
      <c r="N397" s="1">
        <v>79</v>
      </c>
      <c r="O397" s="3">
        <v>22.879799999999999</v>
      </c>
      <c r="P397" s="1">
        <v>2</v>
      </c>
      <c r="Q397" s="1">
        <v>180</v>
      </c>
      <c r="R397" s="3">
        <v>143.35387</v>
      </c>
      <c r="S397" s="22"/>
      <c r="T397" s="11" t="str">
        <f t="shared" si="26"/>
        <v>木曜日</v>
      </c>
      <c r="U397" s="24"/>
      <c r="V397" s="25" t="str">
        <f>IF(T397=曜日!A$1,ROW(),"")</f>
        <v/>
      </c>
      <c r="W397" s="25" t="str">
        <f t="shared" si="27"/>
        <v/>
      </c>
      <c r="X397" s="25" t="str">
        <f>IF(T397=曜日!V$1,ROW(),"")</f>
        <v/>
      </c>
      <c r="Y397" s="25" t="str">
        <f t="shared" si="28"/>
        <v/>
      </c>
      <c r="Z397" t="str">
        <f>IF(MONTH(pipot!B397)=month!A$1,ROW(),"")</f>
        <v/>
      </c>
      <c r="AA397" t="str">
        <f>IF(A397=player!A$1,ROW(),"")</f>
        <v/>
      </c>
      <c r="AB397" t="str">
        <f>IF(A397=player!BI$1,ROW(),"")</f>
        <v/>
      </c>
      <c r="AC397" t="str">
        <f t="shared" si="29"/>
        <v/>
      </c>
    </row>
    <row r="398" spans="1:29">
      <c r="A398" s="1" t="s">
        <v>36</v>
      </c>
      <c r="B398" s="17">
        <v>44091</v>
      </c>
      <c r="C398" s="18">
        <v>8.2546296296296298E-2</v>
      </c>
      <c r="D398" s="3">
        <v>6535.0001499999998</v>
      </c>
      <c r="E398" s="3">
        <v>878.45718999999997</v>
      </c>
      <c r="F398" s="3">
        <v>7.3902700000000001</v>
      </c>
      <c r="G398" s="3">
        <v>165.95</v>
      </c>
      <c r="H398" s="3">
        <v>87.1</v>
      </c>
      <c r="I398" s="3">
        <v>31.88</v>
      </c>
      <c r="J398" s="3">
        <v>46.97</v>
      </c>
      <c r="K398" s="3">
        <v>0</v>
      </c>
      <c r="L398" s="1">
        <v>19</v>
      </c>
      <c r="M398" s="1">
        <v>29</v>
      </c>
      <c r="N398" s="1">
        <v>93</v>
      </c>
      <c r="O398" s="3">
        <v>23.751000000000001</v>
      </c>
      <c r="P398" s="1">
        <v>3</v>
      </c>
      <c r="Q398" s="1">
        <v>193</v>
      </c>
      <c r="R398" s="3">
        <v>150.55350000000001</v>
      </c>
      <c r="S398" s="22"/>
      <c r="T398" s="11" t="str">
        <f t="shared" si="26"/>
        <v>木曜日</v>
      </c>
      <c r="U398" s="24"/>
      <c r="V398" s="25" t="str">
        <f>IF(T398=曜日!A$1,ROW(),"")</f>
        <v/>
      </c>
      <c r="W398" s="25" t="str">
        <f t="shared" si="27"/>
        <v/>
      </c>
      <c r="X398" s="25" t="str">
        <f>IF(T398=曜日!V$1,ROW(),"")</f>
        <v/>
      </c>
      <c r="Y398" s="25" t="str">
        <f t="shared" si="28"/>
        <v/>
      </c>
      <c r="Z398" t="str">
        <f>IF(MONTH(pipot!B398)=month!A$1,ROW(),"")</f>
        <v/>
      </c>
      <c r="AA398">
        <f>IF(A398=player!A$1,ROW(),"")</f>
        <v>398</v>
      </c>
      <c r="AB398" t="str">
        <f>IF(A398=player!BI$1,ROW(),"")</f>
        <v/>
      </c>
      <c r="AC398" t="str">
        <f t="shared" si="29"/>
        <v/>
      </c>
    </row>
    <row r="399" spans="1:29">
      <c r="A399" s="1" t="s">
        <v>53</v>
      </c>
      <c r="B399" s="17">
        <v>44091</v>
      </c>
      <c r="C399" s="18">
        <v>8.2546296296296298E-2</v>
      </c>
      <c r="D399" s="3">
        <v>6490.1530599999996</v>
      </c>
      <c r="E399" s="3">
        <v>933.59605999999997</v>
      </c>
      <c r="F399" s="3">
        <v>7.8541499999999997</v>
      </c>
      <c r="G399" s="3">
        <v>180.96</v>
      </c>
      <c r="H399" s="3">
        <v>124.39</v>
      </c>
      <c r="I399" s="3">
        <v>34.42</v>
      </c>
      <c r="J399" s="3">
        <v>22.15</v>
      </c>
      <c r="K399" s="3">
        <v>0</v>
      </c>
      <c r="L399" s="1">
        <v>13</v>
      </c>
      <c r="M399" s="1">
        <v>37</v>
      </c>
      <c r="N399" s="1">
        <v>56</v>
      </c>
      <c r="O399" s="3">
        <v>23.1066</v>
      </c>
      <c r="P399" s="1">
        <v>2</v>
      </c>
      <c r="Q399" s="1">
        <v>190</v>
      </c>
      <c r="R399" s="3">
        <v>141.4434</v>
      </c>
      <c r="S399" s="22"/>
      <c r="T399" s="11" t="str">
        <f t="shared" si="26"/>
        <v>木曜日</v>
      </c>
      <c r="U399" s="24"/>
      <c r="V399" s="25" t="str">
        <f>IF(T399=曜日!A$1,ROW(),"")</f>
        <v/>
      </c>
      <c r="W399" s="25" t="str">
        <f t="shared" si="27"/>
        <v/>
      </c>
      <c r="X399" s="25" t="str">
        <f>IF(T399=曜日!V$1,ROW(),"")</f>
        <v/>
      </c>
      <c r="Y399" s="25" t="str">
        <f t="shared" si="28"/>
        <v/>
      </c>
      <c r="Z399" t="str">
        <f>IF(MONTH(pipot!B399)=month!A$1,ROW(),"")</f>
        <v/>
      </c>
      <c r="AA399" t="str">
        <f>IF(A399=player!A$1,ROW(),"")</f>
        <v/>
      </c>
      <c r="AB399" t="str">
        <f>IF(A399=player!BI$1,ROW(),"")</f>
        <v/>
      </c>
      <c r="AC399" t="str">
        <f t="shared" si="29"/>
        <v/>
      </c>
    </row>
    <row r="400" spans="1:29">
      <c r="A400" s="1" t="s">
        <v>61</v>
      </c>
      <c r="B400" s="17">
        <v>44091</v>
      </c>
      <c r="C400" s="18">
        <v>8.2546296296296298E-2</v>
      </c>
      <c r="D400" s="3">
        <v>6451.05951</v>
      </c>
      <c r="E400" s="3">
        <v>849.44582000000003</v>
      </c>
      <c r="F400" s="3">
        <v>7.14621</v>
      </c>
      <c r="G400" s="3">
        <v>245.27</v>
      </c>
      <c r="H400" s="3">
        <v>144.37</v>
      </c>
      <c r="I400" s="3">
        <v>64.099999999999994</v>
      </c>
      <c r="J400" s="3">
        <v>36.799999999999997</v>
      </c>
      <c r="K400" s="3">
        <v>0</v>
      </c>
      <c r="L400" s="1">
        <v>23</v>
      </c>
      <c r="M400" s="1">
        <v>27</v>
      </c>
      <c r="N400" s="1">
        <v>79</v>
      </c>
      <c r="O400" s="3">
        <v>23.160599999999999</v>
      </c>
      <c r="P400" s="1">
        <v>2</v>
      </c>
      <c r="Q400" s="1">
        <v>199</v>
      </c>
      <c r="R400" s="3">
        <v>120.07684999999999</v>
      </c>
      <c r="S400" s="22"/>
      <c r="T400" s="11" t="str">
        <f t="shared" si="26"/>
        <v>木曜日</v>
      </c>
      <c r="U400" s="24"/>
      <c r="V400" s="25" t="str">
        <f>IF(T400=曜日!A$1,ROW(),"")</f>
        <v/>
      </c>
      <c r="W400" s="25" t="str">
        <f t="shared" si="27"/>
        <v/>
      </c>
      <c r="X400" s="25" t="str">
        <f>IF(T400=曜日!V$1,ROW(),"")</f>
        <v/>
      </c>
      <c r="Y400" s="25" t="str">
        <f t="shared" si="28"/>
        <v/>
      </c>
      <c r="Z400" t="str">
        <f>IF(MONTH(pipot!B400)=month!A$1,ROW(),"")</f>
        <v/>
      </c>
      <c r="AA400" t="str">
        <f>IF(A400=player!A$1,ROW(),"")</f>
        <v/>
      </c>
      <c r="AB400" t="str">
        <f>IF(A400=player!BI$1,ROW(),"")</f>
        <v/>
      </c>
      <c r="AC400" t="str">
        <f t="shared" si="29"/>
        <v/>
      </c>
    </row>
    <row r="401" spans="1:29">
      <c r="A401" s="1" t="s">
        <v>22</v>
      </c>
      <c r="B401" s="17">
        <v>44091</v>
      </c>
      <c r="C401" s="18">
        <v>8.2546296296296298E-2</v>
      </c>
      <c r="D401" s="3">
        <v>6363.2986700000001</v>
      </c>
      <c r="E401" s="3">
        <v>778.34040000000005</v>
      </c>
      <c r="F401" s="3">
        <v>6.5480099999999997</v>
      </c>
      <c r="G401" s="3">
        <v>196.87</v>
      </c>
      <c r="H401" s="3">
        <v>107.99</v>
      </c>
      <c r="I401" s="3">
        <v>67</v>
      </c>
      <c r="J401" s="3">
        <v>21.88</v>
      </c>
      <c r="K401" s="3">
        <v>0</v>
      </c>
      <c r="L401" s="1">
        <v>17</v>
      </c>
      <c r="M401" s="1">
        <v>25</v>
      </c>
      <c r="N401" s="1">
        <v>85</v>
      </c>
      <c r="O401" s="3">
        <v>22.537800000000001</v>
      </c>
      <c r="P401" s="1">
        <v>1</v>
      </c>
      <c r="Q401" s="1">
        <v>183</v>
      </c>
      <c r="R401" s="3">
        <v>131.53565</v>
      </c>
      <c r="S401" s="22"/>
      <c r="T401" s="11" t="str">
        <f t="shared" si="26"/>
        <v>木曜日</v>
      </c>
      <c r="U401" s="24"/>
      <c r="V401" s="25" t="str">
        <f>IF(T401=曜日!A$1,ROW(),"")</f>
        <v/>
      </c>
      <c r="W401" s="25" t="str">
        <f t="shared" si="27"/>
        <v/>
      </c>
      <c r="X401" s="25" t="str">
        <f>IF(T401=曜日!V$1,ROW(),"")</f>
        <v/>
      </c>
      <c r="Y401" s="25" t="str">
        <f t="shared" si="28"/>
        <v/>
      </c>
      <c r="Z401" t="str">
        <f>IF(MONTH(pipot!B401)=month!A$1,ROW(),"")</f>
        <v/>
      </c>
      <c r="AA401" t="str">
        <f>IF(A401=player!A$1,ROW(),"")</f>
        <v/>
      </c>
      <c r="AB401" t="str">
        <f>IF(A401=player!BI$1,ROW(),"")</f>
        <v/>
      </c>
      <c r="AC401" t="str">
        <f t="shared" si="29"/>
        <v/>
      </c>
    </row>
    <row r="402" spans="1:29">
      <c r="A402" s="1" t="s">
        <v>31</v>
      </c>
      <c r="B402" s="17">
        <v>44091</v>
      </c>
      <c r="C402" s="18">
        <v>8.2546296296296298E-2</v>
      </c>
      <c r="D402" s="3">
        <v>6319.6906900000004</v>
      </c>
      <c r="E402" s="3">
        <v>913.12175999999999</v>
      </c>
      <c r="F402" s="3">
        <v>7.6818999999999997</v>
      </c>
      <c r="G402" s="3">
        <v>346.41</v>
      </c>
      <c r="H402" s="3">
        <v>251.75</v>
      </c>
      <c r="I402" s="3">
        <v>77.73</v>
      </c>
      <c r="J402" s="3">
        <v>16.93</v>
      </c>
      <c r="K402" s="3">
        <v>0</v>
      </c>
      <c r="L402" s="1">
        <v>30</v>
      </c>
      <c r="M402" s="1">
        <v>25</v>
      </c>
      <c r="N402" s="1">
        <v>72</v>
      </c>
      <c r="O402" s="3">
        <v>21.587399999999999</v>
      </c>
      <c r="P402" s="1">
        <v>2</v>
      </c>
      <c r="Q402" s="1">
        <v>186</v>
      </c>
      <c r="R402" s="3">
        <v>140.20088999999999</v>
      </c>
      <c r="S402" s="22"/>
      <c r="T402" s="11" t="str">
        <f t="shared" si="26"/>
        <v>木曜日</v>
      </c>
      <c r="U402" s="24"/>
      <c r="V402" s="25" t="str">
        <f>IF(T402=曜日!A$1,ROW(),"")</f>
        <v/>
      </c>
      <c r="W402" s="25" t="str">
        <f t="shared" si="27"/>
        <v/>
      </c>
      <c r="X402" s="25" t="str">
        <f>IF(T402=曜日!V$1,ROW(),"")</f>
        <v/>
      </c>
      <c r="Y402" s="25" t="str">
        <f t="shared" si="28"/>
        <v/>
      </c>
      <c r="Z402" t="str">
        <f>IF(MONTH(pipot!B402)=month!A$1,ROW(),"")</f>
        <v/>
      </c>
      <c r="AA402" t="str">
        <f>IF(A402=player!A$1,ROW(),"")</f>
        <v/>
      </c>
      <c r="AB402" t="str">
        <f>IF(A402=player!BI$1,ROW(),"")</f>
        <v/>
      </c>
      <c r="AC402" t="str">
        <f t="shared" si="29"/>
        <v/>
      </c>
    </row>
    <row r="403" spans="1:29">
      <c r="A403" s="1" t="s">
        <v>23</v>
      </c>
      <c r="B403" s="17">
        <v>44091</v>
      </c>
      <c r="C403" s="18">
        <v>8.2546296296296298E-2</v>
      </c>
      <c r="D403" s="3">
        <v>6193.6063999999997</v>
      </c>
      <c r="E403" s="3">
        <v>813.38845000000003</v>
      </c>
      <c r="F403" s="3">
        <v>6.8428599999999999</v>
      </c>
      <c r="G403" s="3">
        <v>196.97</v>
      </c>
      <c r="H403" s="3">
        <v>127.23</v>
      </c>
      <c r="I403" s="3">
        <v>34.049999999999997</v>
      </c>
      <c r="J403" s="3">
        <v>35.69</v>
      </c>
      <c r="K403" s="3">
        <v>0</v>
      </c>
      <c r="L403" s="1">
        <v>18</v>
      </c>
      <c r="M403" s="1">
        <v>48</v>
      </c>
      <c r="N403" s="1">
        <v>76</v>
      </c>
      <c r="O403" s="3">
        <v>22.6782</v>
      </c>
      <c r="P403" s="1">
        <v>2</v>
      </c>
      <c r="Q403" s="1">
        <v>210</v>
      </c>
      <c r="R403" s="3">
        <v>139.75898000000001</v>
      </c>
      <c r="S403" s="22"/>
      <c r="T403" s="11" t="str">
        <f t="shared" si="26"/>
        <v>木曜日</v>
      </c>
      <c r="U403" s="24"/>
      <c r="V403" s="25" t="str">
        <f>IF(T403=曜日!A$1,ROW(),"")</f>
        <v/>
      </c>
      <c r="W403" s="25" t="str">
        <f t="shared" si="27"/>
        <v/>
      </c>
      <c r="X403" s="25" t="str">
        <f>IF(T403=曜日!V$1,ROW(),"")</f>
        <v/>
      </c>
      <c r="Y403" s="25" t="str">
        <f t="shared" si="28"/>
        <v/>
      </c>
      <c r="Z403" t="str">
        <f>IF(MONTH(pipot!B403)=month!A$1,ROW(),"")</f>
        <v/>
      </c>
      <c r="AA403" t="str">
        <f>IF(A403=player!A$1,ROW(),"")</f>
        <v/>
      </c>
      <c r="AB403" t="str">
        <f>IF(A403=player!BI$1,ROW(),"")</f>
        <v/>
      </c>
      <c r="AC403" t="str">
        <f t="shared" si="29"/>
        <v/>
      </c>
    </row>
    <row r="404" spans="1:29">
      <c r="A404" s="1" t="s">
        <v>59</v>
      </c>
      <c r="B404" s="17">
        <v>44091</v>
      </c>
      <c r="C404" s="18">
        <v>8.2546296296296298E-2</v>
      </c>
      <c r="D404" s="3">
        <v>6131.3140100000001</v>
      </c>
      <c r="E404" s="3">
        <v>862.42550000000006</v>
      </c>
      <c r="F404" s="3">
        <v>7.2553999999999998</v>
      </c>
      <c r="G404" s="3">
        <v>289.93</v>
      </c>
      <c r="H404" s="3">
        <v>166.53</v>
      </c>
      <c r="I404" s="3">
        <v>81.47</v>
      </c>
      <c r="J404" s="3">
        <v>41.93</v>
      </c>
      <c r="K404" s="3">
        <v>0</v>
      </c>
      <c r="L404" s="1">
        <v>29</v>
      </c>
      <c r="M404" s="1">
        <v>27</v>
      </c>
      <c r="N404" s="1">
        <v>62</v>
      </c>
      <c r="O404" s="3">
        <v>23.830200000000001</v>
      </c>
      <c r="P404" s="1">
        <v>3</v>
      </c>
      <c r="Q404" s="1">
        <v>221</v>
      </c>
      <c r="R404" s="3">
        <v>149.27537000000001</v>
      </c>
      <c r="S404" s="22"/>
      <c r="T404" s="11" t="str">
        <f t="shared" si="26"/>
        <v>木曜日</v>
      </c>
      <c r="U404" s="24"/>
      <c r="V404" s="25" t="str">
        <f>IF(T404=曜日!A$1,ROW(),"")</f>
        <v/>
      </c>
      <c r="W404" s="25" t="str">
        <f t="shared" si="27"/>
        <v/>
      </c>
      <c r="X404" s="25" t="str">
        <f>IF(T404=曜日!V$1,ROW(),"")</f>
        <v/>
      </c>
      <c r="Y404" s="25" t="str">
        <f t="shared" si="28"/>
        <v/>
      </c>
      <c r="Z404" t="str">
        <f>IF(MONTH(pipot!B404)=month!A$1,ROW(),"")</f>
        <v/>
      </c>
      <c r="AA404" t="str">
        <f>IF(A404=player!A$1,ROW(),"")</f>
        <v/>
      </c>
      <c r="AB404" t="str">
        <f>IF(A404=player!BI$1,ROW(),"")</f>
        <v/>
      </c>
      <c r="AC404" t="str">
        <f t="shared" si="29"/>
        <v/>
      </c>
    </row>
    <row r="405" spans="1:29">
      <c r="A405" s="1" t="s">
        <v>29</v>
      </c>
      <c r="B405" s="17">
        <v>44091</v>
      </c>
      <c r="C405" s="18">
        <v>8.2546296296296298E-2</v>
      </c>
      <c r="D405" s="3">
        <v>6033.5582899999999</v>
      </c>
      <c r="E405" s="3">
        <v>800.46534999999994</v>
      </c>
      <c r="F405" s="3">
        <v>6.73414</v>
      </c>
      <c r="G405" s="3">
        <v>187.31</v>
      </c>
      <c r="H405" s="3">
        <v>116.02</v>
      </c>
      <c r="I405" s="3">
        <v>59.14</v>
      </c>
      <c r="J405" s="3">
        <v>12.15</v>
      </c>
      <c r="K405" s="3">
        <v>0</v>
      </c>
      <c r="L405" s="1">
        <v>20</v>
      </c>
      <c r="M405" s="1">
        <v>28</v>
      </c>
      <c r="N405" s="1">
        <v>44</v>
      </c>
      <c r="O405" s="3">
        <v>22.087800000000001</v>
      </c>
      <c r="P405" s="1">
        <v>1</v>
      </c>
      <c r="Q405" s="1">
        <v>198</v>
      </c>
      <c r="R405" s="3">
        <v>133.32535999999999</v>
      </c>
      <c r="S405" s="22"/>
      <c r="T405" s="11" t="str">
        <f t="shared" si="26"/>
        <v>木曜日</v>
      </c>
      <c r="U405" s="24"/>
      <c r="V405" s="25" t="str">
        <f>IF(T405=曜日!A$1,ROW(),"")</f>
        <v/>
      </c>
      <c r="W405" s="25" t="str">
        <f t="shared" si="27"/>
        <v/>
      </c>
      <c r="X405" s="25" t="str">
        <f>IF(T405=曜日!V$1,ROW(),"")</f>
        <v/>
      </c>
      <c r="Y405" s="25" t="str">
        <f t="shared" si="28"/>
        <v/>
      </c>
      <c r="Z405" t="str">
        <f>IF(MONTH(pipot!B405)=month!A$1,ROW(),"")</f>
        <v/>
      </c>
      <c r="AA405" t="str">
        <f>IF(A405=player!A$1,ROW(),"")</f>
        <v/>
      </c>
      <c r="AB405" t="str">
        <f>IF(A405=player!BI$1,ROW(),"")</f>
        <v/>
      </c>
      <c r="AC405" t="str">
        <f t="shared" si="29"/>
        <v/>
      </c>
    </row>
    <row r="406" spans="1:29">
      <c r="A406" s="1" t="s">
        <v>45</v>
      </c>
      <c r="B406" s="17">
        <v>44091</v>
      </c>
      <c r="C406" s="18">
        <v>8.2546296296296298E-2</v>
      </c>
      <c r="D406" s="3">
        <v>6014.6405400000003</v>
      </c>
      <c r="E406" s="3">
        <v>862.63067999999998</v>
      </c>
      <c r="F406" s="3">
        <v>7.2571300000000001</v>
      </c>
      <c r="G406" s="3">
        <v>192.05</v>
      </c>
      <c r="H406" s="3">
        <v>121.1</v>
      </c>
      <c r="I406" s="3">
        <v>39.700000000000003</v>
      </c>
      <c r="J406" s="3">
        <v>31.25</v>
      </c>
      <c r="K406" s="3">
        <v>0</v>
      </c>
      <c r="L406" s="1">
        <v>21</v>
      </c>
      <c r="M406" s="1">
        <v>26</v>
      </c>
      <c r="N406" s="1">
        <v>48</v>
      </c>
      <c r="O406" s="3">
        <v>45.840600000000002</v>
      </c>
      <c r="P406" s="1">
        <v>3</v>
      </c>
      <c r="Q406" s="1">
        <v>196</v>
      </c>
      <c r="R406" s="3">
        <v>121.46753</v>
      </c>
      <c r="S406" s="22"/>
      <c r="T406" s="11" t="str">
        <f t="shared" si="26"/>
        <v>木曜日</v>
      </c>
      <c r="U406" s="24"/>
      <c r="V406" s="25" t="str">
        <f>IF(T406=曜日!A$1,ROW(),"")</f>
        <v/>
      </c>
      <c r="W406" s="25" t="str">
        <f t="shared" si="27"/>
        <v/>
      </c>
      <c r="X406" s="25" t="str">
        <f>IF(T406=曜日!V$1,ROW(),"")</f>
        <v/>
      </c>
      <c r="Y406" s="25" t="str">
        <f t="shared" si="28"/>
        <v/>
      </c>
      <c r="Z406" t="str">
        <f>IF(MONTH(pipot!B406)=month!A$1,ROW(),"")</f>
        <v/>
      </c>
      <c r="AA406" t="str">
        <f>IF(A406=player!A$1,ROW(),"")</f>
        <v/>
      </c>
      <c r="AB406" t="str">
        <f>IF(A406=player!BI$1,ROW(),"")</f>
        <v/>
      </c>
      <c r="AC406" t="str">
        <f t="shared" si="29"/>
        <v/>
      </c>
    </row>
    <row r="407" spans="1:29">
      <c r="A407" s="1" t="s">
        <v>24</v>
      </c>
      <c r="B407" s="17">
        <v>44091</v>
      </c>
      <c r="C407" s="18">
        <v>8.2546296296296298E-2</v>
      </c>
      <c r="D407" s="3">
        <v>6009.4059100000004</v>
      </c>
      <c r="E407" s="3">
        <v>733.75694999999996</v>
      </c>
      <c r="F407" s="3">
        <v>6.1729399999999996</v>
      </c>
      <c r="G407" s="3">
        <v>208.3</v>
      </c>
      <c r="H407" s="3">
        <v>133.18</v>
      </c>
      <c r="I407" s="3">
        <v>28.89</v>
      </c>
      <c r="J407" s="3">
        <v>39.78</v>
      </c>
      <c r="K407" s="3">
        <v>6.45</v>
      </c>
      <c r="L407" s="1">
        <v>25</v>
      </c>
      <c r="M407" s="1">
        <v>35</v>
      </c>
      <c r="N407" s="1">
        <v>75</v>
      </c>
      <c r="O407" s="3">
        <v>24.654599999999999</v>
      </c>
      <c r="P407" s="1">
        <v>3</v>
      </c>
      <c r="Q407" s="1">
        <v>175</v>
      </c>
      <c r="R407" s="3">
        <v>128.52603999999999</v>
      </c>
      <c r="S407" s="22"/>
      <c r="T407" s="11" t="str">
        <f t="shared" si="26"/>
        <v>木曜日</v>
      </c>
      <c r="U407" s="24"/>
      <c r="V407" s="25" t="str">
        <f>IF(T407=曜日!A$1,ROW(),"")</f>
        <v/>
      </c>
      <c r="W407" s="25" t="str">
        <f t="shared" si="27"/>
        <v/>
      </c>
      <c r="X407" s="25" t="str">
        <f>IF(T407=曜日!V$1,ROW(),"")</f>
        <v/>
      </c>
      <c r="Y407" s="25" t="str">
        <f t="shared" si="28"/>
        <v/>
      </c>
      <c r="Z407" t="str">
        <f>IF(MONTH(pipot!B407)=month!A$1,ROW(),"")</f>
        <v/>
      </c>
      <c r="AA407" t="str">
        <f>IF(A407=player!A$1,ROW(),"")</f>
        <v/>
      </c>
      <c r="AB407" t="str">
        <f>IF(A407=player!BI$1,ROW(),"")</f>
        <v/>
      </c>
      <c r="AC407" t="str">
        <f t="shared" si="29"/>
        <v/>
      </c>
    </row>
    <row r="408" spans="1:29">
      <c r="A408" s="1" t="s">
        <v>32</v>
      </c>
      <c r="B408" s="17">
        <v>44091</v>
      </c>
      <c r="C408" s="18">
        <v>8.2546296296296298E-2</v>
      </c>
      <c r="D408" s="3">
        <v>5959.2697900000003</v>
      </c>
      <c r="E408" s="3">
        <v>748.09681</v>
      </c>
      <c r="F408" s="3">
        <v>6.2935800000000004</v>
      </c>
      <c r="G408" s="3">
        <v>191.65</v>
      </c>
      <c r="H408" s="3">
        <v>119.06</v>
      </c>
      <c r="I408" s="3">
        <v>22.25</v>
      </c>
      <c r="J408" s="3">
        <v>32.340000000000003</v>
      </c>
      <c r="K408" s="3">
        <v>18</v>
      </c>
      <c r="L408" s="1">
        <v>21</v>
      </c>
      <c r="M408" s="1">
        <v>34</v>
      </c>
      <c r="N408" s="1">
        <v>69</v>
      </c>
      <c r="O408" s="3">
        <v>25.010999999999999</v>
      </c>
      <c r="P408" s="1">
        <v>3</v>
      </c>
      <c r="Q408" s="1">
        <v>175</v>
      </c>
      <c r="R408" s="3">
        <v>125.21518</v>
      </c>
      <c r="S408" s="22"/>
      <c r="T408" s="11" t="str">
        <f t="shared" si="26"/>
        <v>木曜日</v>
      </c>
      <c r="U408" s="24"/>
      <c r="V408" s="25" t="str">
        <f>IF(T408=曜日!A$1,ROW(),"")</f>
        <v/>
      </c>
      <c r="W408" s="25" t="str">
        <f t="shared" si="27"/>
        <v/>
      </c>
      <c r="X408" s="25" t="str">
        <f>IF(T408=曜日!V$1,ROW(),"")</f>
        <v/>
      </c>
      <c r="Y408" s="25" t="str">
        <f t="shared" si="28"/>
        <v/>
      </c>
      <c r="Z408" t="str">
        <f>IF(MONTH(pipot!B408)=month!A$1,ROW(),"")</f>
        <v/>
      </c>
      <c r="AA408" t="str">
        <f>IF(A408=player!A$1,ROW(),"")</f>
        <v/>
      </c>
      <c r="AB408" t="str">
        <f>IF(A408=player!BI$1,ROW(),"")</f>
        <v/>
      </c>
      <c r="AC408" t="str">
        <f t="shared" si="29"/>
        <v/>
      </c>
    </row>
    <row r="409" spans="1:29">
      <c r="A409" s="1" t="s">
        <v>27</v>
      </c>
      <c r="B409" s="17">
        <v>44091</v>
      </c>
      <c r="C409" s="18">
        <v>8.2546296296296298E-2</v>
      </c>
      <c r="D409" s="3">
        <v>5944.4008800000001</v>
      </c>
      <c r="E409" s="3">
        <v>851.70429000000001</v>
      </c>
      <c r="F409" s="3">
        <v>7.1652100000000001</v>
      </c>
      <c r="G409" s="3">
        <v>232.35</v>
      </c>
      <c r="H409" s="3">
        <v>138.72999999999999</v>
      </c>
      <c r="I409" s="3">
        <v>65.91</v>
      </c>
      <c r="J409" s="3">
        <v>27.71</v>
      </c>
      <c r="K409" s="3">
        <v>0</v>
      </c>
      <c r="L409" s="1">
        <v>22</v>
      </c>
      <c r="M409" s="1">
        <v>41</v>
      </c>
      <c r="N409" s="1">
        <v>99</v>
      </c>
      <c r="O409" s="3">
        <v>21.8034</v>
      </c>
      <c r="P409" s="1">
        <v>2</v>
      </c>
      <c r="Q409" s="1">
        <v>193</v>
      </c>
      <c r="R409" s="3">
        <v>126.96526</v>
      </c>
      <c r="S409" s="22"/>
      <c r="T409" s="11" t="str">
        <f t="shared" si="26"/>
        <v>木曜日</v>
      </c>
      <c r="U409" s="24"/>
      <c r="V409" s="25" t="str">
        <f>IF(T409=曜日!A$1,ROW(),"")</f>
        <v/>
      </c>
      <c r="W409" s="25" t="str">
        <f t="shared" si="27"/>
        <v/>
      </c>
      <c r="X409" s="25" t="str">
        <f>IF(T409=曜日!V$1,ROW(),"")</f>
        <v/>
      </c>
      <c r="Y409" s="25" t="str">
        <f t="shared" si="28"/>
        <v/>
      </c>
      <c r="Z409" t="str">
        <f>IF(MONTH(pipot!B409)=month!A$1,ROW(),"")</f>
        <v/>
      </c>
      <c r="AA409" t="str">
        <f>IF(A409=player!A$1,ROW(),"")</f>
        <v/>
      </c>
      <c r="AB409" t="str">
        <f>IF(A409=player!BI$1,ROW(),"")</f>
        <v/>
      </c>
      <c r="AC409" t="str">
        <f t="shared" si="29"/>
        <v/>
      </c>
    </row>
    <row r="410" spans="1:29">
      <c r="A410" s="1" t="s">
        <v>35</v>
      </c>
      <c r="B410" s="17">
        <v>44091</v>
      </c>
      <c r="C410" s="18">
        <v>8.2546296296296298E-2</v>
      </c>
      <c r="D410" s="3">
        <v>5821.5358399999996</v>
      </c>
      <c r="E410" s="3">
        <v>809.11863000000005</v>
      </c>
      <c r="F410" s="3">
        <v>6.80694</v>
      </c>
      <c r="G410" s="3">
        <v>129.26</v>
      </c>
      <c r="H410" s="3">
        <v>73.83</v>
      </c>
      <c r="I410" s="3">
        <v>43.74</v>
      </c>
      <c r="J410" s="3">
        <v>11.69</v>
      </c>
      <c r="K410" s="3">
        <v>0</v>
      </c>
      <c r="L410" s="1">
        <v>13</v>
      </c>
      <c r="M410" s="1">
        <v>30</v>
      </c>
      <c r="N410" s="1">
        <v>49</v>
      </c>
      <c r="O410" s="3">
        <v>21.824999999999999</v>
      </c>
      <c r="P410" s="1">
        <v>1</v>
      </c>
      <c r="Q410" s="1">
        <v>171</v>
      </c>
      <c r="R410" s="3">
        <v>118.96386</v>
      </c>
      <c r="S410" s="22"/>
      <c r="T410" s="11" t="str">
        <f t="shared" si="26"/>
        <v>木曜日</v>
      </c>
      <c r="U410" s="24"/>
      <c r="V410" s="25" t="str">
        <f>IF(T410=曜日!A$1,ROW(),"")</f>
        <v/>
      </c>
      <c r="W410" s="25" t="str">
        <f t="shared" si="27"/>
        <v/>
      </c>
      <c r="X410" s="25" t="str">
        <f>IF(T410=曜日!V$1,ROW(),"")</f>
        <v/>
      </c>
      <c r="Y410" s="25" t="str">
        <f t="shared" si="28"/>
        <v/>
      </c>
      <c r="Z410" t="str">
        <f>IF(MONTH(pipot!B410)=month!A$1,ROW(),"")</f>
        <v/>
      </c>
      <c r="AA410" t="str">
        <f>IF(A410=player!A$1,ROW(),"")</f>
        <v/>
      </c>
      <c r="AB410" t="str">
        <f>IF(A410=player!BI$1,ROW(),"")</f>
        <v/>
      </c>
      <c r="AC410" t="str">
        <f t="shared" si="29"/>
        <v/>
      </c>
    </row>
    <row r="411" spans="1:29">
      <c r="A411" s="1" t="s">
        <v>54</v>
      </c>
      <c r="B411" s="17">
        <v>44091</v>
      </c>
      <c r="C411" s="18">
        <v>8.2546296296296298E-2</v>
      </c>
      <c r="D411" s="3">
        <v>5556.9807799999999</v>
      </c>
      <c r="E411" s="3">
        <v>731.07519000000002</v>
      </c>
      <c r="F411" s="3">
        <v>6.1503800000000002</v>
      </c>
      <c r="G411" s="3">
        <v>23.16</v>
      </c>
      <c r="H411" s="3">
        <v>21.77</v>
      </c>
      <c r="I411" s="3">
        <v>1.39</v>
      </c>
      <c r="J411" s="3">
        <v>0</v>
      </c>
      <c r="K411" s="3">
        <v>0</v>
      </c>
      <c r="L411" s="1">
        <v>28</v>
      </c>
      <c r="M411" s="1">
        <v>26</v>
      </c>
      <c r="N411" s="1">
        <v>41</v>
      </c>
      <c r="O411" s="3">
        <v>18.189</v>
      </c>
      <c r="P411" s="1">
        <v>0</v>
      </c>
      <c r="Q411" s="1" t="s">
        <v>44</v>
      </c>
      <c r="R411" s="3" t="s">
        <v>44</v>
      </c>
      <c r="S411" s="22"/>
      <c r="T411" s="11" t="str">
        <f t="shared" si="26"/>
        <v>木曜日</v>
      </c>
      <c r="U411" s="24"/>
      <c r="V411" s="25" t="str">
        <f>IF(T411=曜日!A$1,ROW(),"")</f>
        <v/>
      </c>
      <c r="W411" s="25" t="str">
        <f t="shared" si="27"/>
        <v/>
      </c>
      <c r="X411" s="25" t="str">
        <f>IF(T411=曜日!V$1,ROW(),"")</f>
        <v/>
      </c>
      <c r="Y411" s="25" t="str">
        <f t="shared" si="28"/>
        <v/>
      </c>
      <c r="Z411" t="str">
        <f>IF(MONTH(pipot!B411)=month!A$1,ROW(),"")</f>
        <v/>
      </c>
      <c r="AA411" t="str">
        <f>IF(A411=player!A$1,ROW(),"")</f>
        <v/>
      </c>
      <c r="AB411" t="str">
        <f>IF(A411=player!BI$1,ROW(),"")</f>
        <v/>
      </c>
      <c r="AC411" t="str">
        <f t="shared" si="29"/>
        <v/>
      </c>
    </row>
    <row r="412" spans="1:29">
      <c r="A412" s="1" t="s">
        <v>64</v>
      </c>
      <c r="B412" s="17">
        <v>44091</v>
      </c>
      <c r="C412" s="18">
        <v>8.8506944444444444E-2</v>
      </c>
      <c r="D412" s="3">
        <v>4798.2509799999998</v>
      </c>
      <c r="E412" s="3">
        <v>635.19244000000003</v>
      </c>
      <c r="F412" s="3">
        <v>4.98386</v>
      </c>
      <c r="G412" s="3">
        <v>30.39</v>
      </c>
      <c r="H412" s="3">
        <v>30.39</v>
      </c>
      <c r="I412" s="3">
        <v>0</v>
      </c>
      <c r="J412" s="3">
        <v>0</v>
      </c>
      <c r="K412" s="3">
        <v>0</v>
      </c>
      <c r="L412" s="1">
        <v>1</v>
      </c>
      <c r="M412" s="1">
        <v>0</v>
      </c>
      <c r="N412" s="1">
        <v>0</v>
      </c>
      <c r="O412" s="3">
        <v>17.9694</v>
      </c>
      <c r="P412" s="1">
        <v>0</v>
      </c>
      <c r="Q412" s="1">
        <v>183</v>
      </c>
      <c r="R412" s="3">
        <v>86.967920000000007</v>
      </c>
      <c r="S412" s="22"/>
      <c r="T412" s="11" t="str">
        <f t="shared" si="26"/>
        <v>木曜日</v>
      </c>
      <c r="U412" s="24"/>
      <c r="V412" s="25" t="str">
        <f>IF(T412=曜日!A$1,ROW(),"")</f>
        <v/>
      </c>
      <c r="W412" s="25" t="str">
        <f t="shared" si="27"/>
        <v/>
      </c>
      <c r="X412" s="25" t="str">
        <f>IF(T412=曜日!V$1,ROW(),"")</f>
        <v/>
      </c>
      <c r="Y412" s="25" t="str">
        <f t="shared" si="28"/>
        <v/>
      </c>
      <c r="Z412" t="str">
        <f>IF(MONTH(pipot!B412)=month!A$1,ROW(),"")</f>
        <v/>
      </c>
      <c r="AA412" t="str">
        <f>IF(A412=player!A$1,ROW(),"")</f>
        <v/>
      </c>
      <c r="AB412" t="str">
        <f>IF(A412=player!BI$1,ROW(),"")</f>
        <v/>
      </c>
      <c r="AC412" t="str">
        <f t="shared" si="29"/>
        <v/>
      </c>
    </row>
    <row r="413" spans="1:29">
      <c r="A413" s="1" t="s">
        <v>62</v>
      </c>
      <c r="B413" s="17">
        <v>44091</v>
      </c>
      <c r="C413" s="18">
        <v>8.2546296296296298E-2</v>
      </c>
      <c r="D413" s="3">
        <v>4515.1420600000001</v>
      </c>
      <c r="E413" s="3">
        <v>604.88996999999995</v>
      </c>
      <c r="F413" s="3">
        <v>5.0888099999999996</v>
      </c>
      <c r="G413" s="3">
        <v>33.880000000000003</v>
      </c>
      <c r="H413" s="3">
        <v>11.32</v>
      </c>
      <c r="I413" s="3">
        <v>9.0500000000000007</v>
      </c>
      <c r="J413" s="3">
        <v>13.51</v>
      </c>
      <c r="K413" s="3">
        <v>0</v>
      </c>
      <c r="L413" s="1">
        <v>29</v>
      </c>
      <c r="M413" s="1">
        <v>41</v>
      </c>
      <c r="N413" s="1">
        <v>81</v>
      </c>
      <c r="O413" s="3">
        <v>22.386600000000001</v>
      </c>
      <c r="P413" s="1">
        <v>1</v>
      </c>
      <c r="Q413" s="1">
        <v>196</v>
      </c>
      <c r="R413" s="3">
        <v>137.24161000000001</v>
      </c>
      <c r="S413" s="22"/>
      <c r="T413" s="11" t="str">
        <f t="shared" si="26"/>
        <v>木曜日</v>
      </c>
      <c r="U413" s="24"/>
      <c r="V413" s="25" t="str">
        <f>IF(T413=曜日!A$1,ROW(),"")</f>
        <v/>
      </c>
      <c r="W413" s="25" t="str">
        <f t="shared" si="27"/>
        <v/>
      </c>
      <c r="X413" s="25" t="str">
        <f>IF(T413=曜日!V$1,ROW(),"")</f>
        <v/>
      </c>
      <c r="Y413" s="25" t="str">
        <f t="shared" si="28"/>
        <v/>
      </c>
      <c r="Z413" t="str">
        <f>IF(MONTH(pipot!B413)=month!A$1,ROW(),"")</f>
        <v/>
      </c>
      <c r="AA413" t="str">
        <f>IF(A413=player!A$1,ROW(),"")</f>
        <v/>
      </c>
      <c r="AB413" t="str">
        <f>IF(A413=player!BI$1,ROW(),"")</f>
        <v/>
      </c>
      <c r="AC413" t="str">
        <f t="shared" si="29"/>
        <v/>
      </c>
    </row>
    <row r="414" spans="1:29">
      <c r="A414" s="1" t="s">
        <v>39</v>
      </c>
      <c r="B414" s="17">
        <v>44091</v>
      </c>
      <c r="C414" s="18">
        <v>8.2546296296296298E-2</v>
      </c>
      <c r="D414" s="3">
        <v>3339.8771400000001</v>
      </c>
      <c r="E414" s="3">
        <v>415.69112999999999</v>
      </c>
      <c r="F414" s="3">
        <v>3.4971199999999998</v>
      </c>
      <c r="G414" s="3">
        <v>26.87</v>
      </c>
      <c r="H414" s="3">
        <v>22.13</v>
      </c>
      <c r="I414" s="3">
        <v>4.74</v>
      </c>
      <c r="J414" s="3">
        <v>0</v>
      </c>
      <c r="K414" s="3">
        <v>0</v>
      </c>
      <c r="L414" s="1">
        <v>16</v>
      </c>
      <c r="M414" s="1">
        <v>24</v>
      </c>
      <c r="N414" s="1">
        <v>52</v>
      </c>
      <c r="O414" s="3">
        <v>18.433800000000002</v>
      </c>
      <c r="P414" s="1">
        <v>0</v>
      </c>
      <c r="Q414" s="1">
        <v>209</v>
      </c>
      <c r="R414" s="3">
        <v>128.25742</v>
      </c>
      <c r="S414" s="22"/>
      <c r="T414" s="11" t="str">
        <f t="shared" si="26"/>
        <v>木曜日</v>
      </c>
      <c r="U414" s="24"/>
      <c r="V414" s="25" t="str">
        <f>IF(T414=曜日!A$1,ROW(),"")</f>
        <v/>
      </c>
      <c r="W414" s="25" t="str">
        <f t="shared" si="27"/>
        <v/>
      </c>
      <c r="X414" s="25" t="str">
        <f>IF(T414=曜日!V$1,ROW(),"")</f>
        <v/>
      </c>
      <c r="Y414" s="25" t="str">
        <f t="shared" si="28"/>
        <v/>
      </c>
      <c r="Z414" t="str">
        <f>IF(MONTH(pipot!B414)=month!A$1,ROW(),"")</f>
        <v/>
      </c>
      <c r="AA414" t="str">
        <f>IF(A414=player!A$1,ROW(),"")</f>
        <v/>
      </c>
      <c r="AB414" t="str">
        <f>IF(A414=player!BI$1,ROW(),"")</f>
        <v/>
      </c>
      <c r="AC414" t="str">
        <f t="shared" si="29"/>
        <v/>
      </c>
    </row>
    <row r="415" spans="1:29">
      <c r="A415" s="1" t="s">
        <v>40</v>
      </c>
      <c r="B415" s="17">
        <v>44091</v>
      </c>
      <c r="C415" s="18">
        <v>8.2800925925925931E-2</v>
      </c>
      <c r="D415" s="3">
        <v>6040</v>
      </c>
      <c r="E415" s="3">
        <v>802</v>
      </c>
      <c r="F415" s="3">
        <v>6.73</v>
      </c>
      <c r="G415" s="3">
        <v>186</v>
      </c>
      <c r="H415" s="3">
        <v>115</v>
      </c>
      <c r="I415" s="3">
        <v>46</v>
      </c>
      <c r="J415" s="3">
        <v>25</v>
      </c>
      <c r="K415" s="3">
        <v>1</v>
      </c>
      <c r="L415" s="1">
        <v>23</v>
      </c>
      <c r="M415" s="1">
        <v>30</v>
      </c>
      <c r="N415" s="1">
        <v>66</v>
      </c>
      <c r="O415" s="3">
        <v>23</v>
      </c>
      <c r="P415" s="1">
        <v>2</v>
      </c>
      <c r="Q415" s="3">
        <f>AVERAGE(Q392:Q414)</f>
        <v>194.38095238095238</v>
      </c>
      <c r="R415" s="3">
        <f>AVERAGE(R392:R414)</f>
        <v>132.7509961904762</v>
      </c>
      <c r="S415" s="22"/>
      <c r="T415" s="11" t="str">
        <f t="shared" si="26"/>
        <v>木曜日</v>
      </c>
      <c r="U415" s="24"/>
      <c r="V415" s="25" t="str">
        <f>IF(T415=曜日!A$1,ROW(),"")</f>
        <v/>
      </c>
      <c r="W415" s="25" t="str">
        <f t="shared" si="27"/>
        <v/>
      </c>
      <c r="X415" s="25" t="str">
        <f>IF(T415=曜日!V$1,ROW(),"")</f>
        <v/>
      </c>
      <c r="Y415" s="25" t="str">
        <f t="shared" si="28"/>
        <v/>
      </c>
      <c r="Z415" t="str">
        <f>IF(MONTH(pipot!B415)=month!A$1,ROW(),"")</f>
        <v/>
      </c>
      <c r="AA415" t="str">
        <f>IF(A415=player!A$1,ROW(),"")</f>
        <v/>
      </c>
      <c r="AB415">
        <f>IF(A415=player!BI$1,ROW(),"")</f>
        <v>415</v>
      </c>
      <c r="AC415">
        <f t="shared" si="29"/>
        <v>415</v>
      </c>
    </row>
    <row r="416" spans="1:29">
      <c r="A416" s="1" t="s">
        <v>60</v>
      </c>
      <c r="B416" s="17">
        <v>44092</v>
      </c>
      <c r="C416" s="18">
        <v>6.1493055555555558E-2</v>
      </c>
      <c r="D416" s="3" t="s">
        <v>86</v>
      </c>
      <c r="E416" s="3">
        <v>2060.21614</v>
      </c>
      <c r="F416" s="3">
        <v>23.26613</v>
      </c>
      <c r="G416" s="3">
        <v>86.6</v>
      </c>
      <c r="H416" s="3">
        <v>42.77</v>
      </c>
      <c r="I416" s="3">
        <v>39.450000000000003</v>
      </c>
      <c r="J416" s="3">
        <v>0.88</v>
      </c>
      <c r="K416" s="3">
        <v>3.5</v>
      </c>
      <c r="L416" s="1">
        <v>0</v>
      </c>
      <c r="M416" s="1">
        <v>0</v>
      </c>
      <c r="N416" s="1">
        <v>0</v>
      </c>
      <c r="O416" s="3" t="s">
        <v>86</v>
      </c>
      <c r="P416" s="1">
        <v>2</v>
      </c>
      <c r="Q416" s="1" t="s">
        <v>44</v>
      </c>
      <c r="R416" s="3" t="s">
        <v>44</v>
      </c>
      <c r="S416" s="22"/>
      <c r="T416" s="11" t="str">
        <f t="shared" si="26"/>
        <v>金曜日</v>
      </c>
      <c r="U416" s="24"/>
      <c r="V416" s="25" t="str">
        <f>IF(T416=曜日!A$1,ROW(),"")</f>
        <v/>
      </c>
      <c r="W416" s="25" t="str">
        <f t="shared" si="27"/>
        <v/>
      </c>
      <c r="X416" s="25" t="str">
        <f>IF(T416=曜日!V$1,ROW(),"")</f>
        <v/>
      </c>
      <c r="Y416" s="25" t="str">
        <f t="shared" si="28"/>
        <v/>
      </c>
      <c r="Z416" t="str">
        <f>IF(MONTH(pipot!B416)=month!A$1,ROW(),"")</f>
        <v/>
      </c>
      <c r="AA416" t="str">
        <f>IF(A416=player!A$1,ROW(),"")</f>
        <v/>
      </c>
      <c r="AB416" t="str">
        <f>IF(A416=player!BI$1,ROW(),"")</f>
        <v/>
      </c>
      <c r="AC416" t="str">
        <f t="shared" si="29"/>
        <v/>
      </c>
    </row>
    <row r="417" spans="1:29">
      <c r="A417" s="1" t="s">
        <v>23</v>
      </c>
      <c r="B417" s="17">
        <v>44092</v>
      </c>
      <c r="C417" s="18">
        <v>8.222222222222221E-2</v>
      </c>
      <c r="D417" s="3">
        <v>9692.0006599999997</v>
      </c>
      <c r="E417" s="3">
        <v>1106.3154999999999</v>
      </c>
      <c r="F417" s="3">
        <v>9.3438800000000004</v>
      </c>
      <c r="G417" s="3">
        <v>751.43</v>
      </c>
      <c r="H417" s="3">
        <v>640.30999999999995</v>
      </c>
      <c r="I417" s="3">
        <v>83.53</v>
      </c>
      <c r="J417" s="3">
        <v>27.59</v>
      </c>
      <c r="K417" s="3">
        <v>0</v>
      </c>
      <c r="L417" s="1">
        <v>17</v>
      </c>
      <c r="M417" s="1">
        <v>27</v>
      </c>
      <c r="N417" s="1">
        <v>56</v>
      </c>
      <c r="O417" s="3">
        <v>23.553000000000001</v>
      </c>
      <c r="P417" s="1">
        <v>3</v>
      </c>
      <c r="Q417" s="1" t="s">
        <v>44</v>
      </c>
      <c r="R417" s="3" t="s">
        <v>44</v>
      </c>
      <c r="S417" s="22"/>
      <c r="T417" s="11" t="str">
        <f t="shared" si="26"/>
        <v>金曜日</v>
      </c>
      <c r="U417" s="24"/>
      <c r="V417" s="25" t="str">
        <f>IF(T417=曜日!A$1,ROW(),"")</f>
        <v/>
      </c>
      <c r="W417" s="25" t="str">
        <f t="shared" si="27"/>
        <v/>
      </c>
      <c r="X417" s="25" t="str">
        <f>IF(T417=曜日!V$1,ROW(),"")</f>
        <v/>
      </c>
      <c r="Y417" s="25" t="str">
        <f t="shared" si="28"/>
        <v/>
      </c>
      <c r="Z417" t="str">
        <f>IF(MONTH(pipot!B417)=month!A$1,ROW(),"")</f>
        <v/>
      </c>
      <c r="AA417" t="str">
        <f>IF(A417=player!A$1,ROW(),"")</f>
        <v/>
      </c>
      <c r="AB417" t="str">
        <f>IF(A417=player!BI$1,ROW(),"")</f>
        <v/>
      </c>
      <c r="AC417" t="str">
        <f t="shared" si="29"/>
        <v/>
      </c>
    </row>
    <row r="418" spans="1:29">
      <c r="A418" s="1" t="s">
        <v>17</v>
      </c>
      <c r="B418" s="17">
        <v>44092</v>
      </c>
      <c r="C418" s="18">
        <v>8.222222222222221E-2</v>
      </c>
      <c r="D418" s="3">
        <v>9549.6783400000004</v>
      </c>
      <c r="E418" s="3">
        <v>1149.1944800000001</v>
      </c>
      <c r="F418" s="3">
        <v>9.7060300000000002</v>
      </c>
      <c r="G418" s="3">
        <v>1372.05</v>
      </c>
      <c r="H418" s="3">
        <v>933.31</v>
      </c>
      <c r="I418" s="3">
        <v>338.42</v>
      </c>
      <c r="J418" s="3">
        <v>92.18</v>
      </c>
      <c r="K418" s="3">
        <v>8.14</v>
      </c>
      <c r="L418" s="1">
        <v>25</v>
      </c>
      <c r="M418" s="1">
        <v>22</v>
      </c>
      <c r="N418" s="1">
        <v>53</v>
      </c>
      <c r="O418" s="3">
        <v>24.737400000000001</v>
      </c>
      <c r="P418" s="1">
        <v>4</v>
      </c>
      <c r="Q418" s="1">
        <v>225</v>
      </c>
      <c r="R418" s="3">
        <v>131.82517999999999</v>
      </c>
      <c r="S418" s="22"/>
      <c r="T418" s="11" t="str">
        <f t="shared" ref="T418:T477" si="30">IF(B418&lt;&gt;"",TEXT(B418,"aaaa"),"")</f>
        <v>金曜日</v>
      </c>
      <c r="U418" s="24"/>
      <c r="V418" s="25" t="str">
        <f>IF(T418=曜日!A$1,ROW(),"")</f>
        <v/>
      </c>
      <c r="W418" s="25" t="str">
        <f t="shared" si="27"/>
        <v/>
      </c>
      <c r="X418" s="25" t="str">
        <f>IF(T418=曜日!V$1,ROW(),"")</f>
        <v/>
      </c>
      <c r="Y418" s="25" t="str">
        <f t="shared" si="28"/>
        <v/>
      </c>
      <c r="Z418" t="str">
        <f>IF(MONTH(pipot!B418)=month!A$1,ROW(),"")</f>
        <v/>
      </c>
      <c r="AA418" t="str">
        <f>IF(A418=player!A$1,ROW(),"")</f>
        <v/>
      </c>
      <c r="AB418" t="str">
        <f>IF(A418=player!BI$1,ROW(),"")</f>
        <v/>
      </c>
      <c r="AC418" t="str">
        <f t="shared" si="29"/>
        <v/>
      </c>
    </row>
    <row r="419" spans="1:29">
      <c r="A419" s="1" t="s">
        <v>36</v>
      </c>
      <c r="B419" s="17">
        <v>44092</v>
      </c>
      <c r="C419" s="18">
        <v>8.222222222222221E-2</v>
      </c>
      <c r="D419" s="3">
        <v>9451.0143700000008</v>
      </c>
      <c r="E419" s="3">
        <v>1131.0303799999999</v>
      </c>
      <c r="F419" s="3">
        <v>9.5526199999999992</v>
      </c>
      <c r="G419" s="3">
        <v>1161.3399999999999</v>
      </c>
      <c r="H419" s="3">
        <v>708.2</v>
      </c>
      <c r="I419" s="3">
        <v>312.18</v>
      </c>
      <c r="J419" s="3">
        <v>130.13</v>
      </c>
      <c r="K419" s="3">
        <v>10.83</v>
      </c>
      <c r="L419" s="1">
        <v>29</v>
      </c>
      <c r="M419" s="1">
        <v>20</v>
      </c>
      <c r="N419" s="1">
        <v>61</v>
      </c>
      <c r="O419" s="3">
        <v>24.942599999999999</v>
      </c>
      <c r="P419" s="1">
        <v>5</v>
      </c>
      <c r="Q419" s="1">
        <v>195</v>
      </c>
      <c r="R419" s="3">
        <v>153.63128</v>
      </c>
      <c r="S419" s="22"/>
      <c r="T419" s="11" t="str">
        <f t="shared" si="30"/>
        <v>金曜日</v>
      </c>
      <c r="U419" s="24"/>
      <c r="V419" s="25" t="str">
        <f>IF(T419=曜日!A$1,ROW(),"")</f>
        <v/>
      </c>
      <c r="W419" s="25" t="str">
        <f t="shared" ref="W419:W478" si="31">IF(AND(V419&lt;&gt;"",AC419&lt;&gt;""),ROW(),"")</f>
        <v/>
      </c>
      <c r="X419" s="25" t="str">
        <f>IF(T419=曜日!V$1,ROW(),"")</f>
        <v/>
      </c>
      <c r="Y419" s="25" t="str">
        <f t="shared" si="28"/>
        <v/>
      </c>
      <c r="Z419" t="str">
        <f>IF(MONTH(pipot!B419)=month!A$1,ROW(),"")</f>
        <v/>
      </c>
      <c r="AA419">
        <f>IF(A419=player!A$1,ROW(),"")</f>
        <v>419</v>
      </c>
      <c r="AB419" t="str">
        <f>IF(A419=player!BI$1,ROW(),"")</f>
        <v/>
      </c>
      <c r="AC419" t="str">
        <f t="shared" si="29"/>
        <v/>
      </c>
    </row>
    <row r="420" spans="1:29">
      <c r="A420" s="1" t="s">
        <v>65</v>
      </c>
      <c r="B420" s="17">
        <v>44092</v>
      </c>
      <c r="C420" s="18">
        <v>8.222222222222221E-2</v>
      </c>
      <c r="D420" s="3">
        <v>9163.4390600000006</v>
      </c>
      <c r="E420" s="3">
        <v>1083.76378</v>
      </c>
      <c r="F420" s="3">
        <v>9.1534099999999992</v>
      </c>
      <c r="G420" s="3">
        <v>897.34999000000005</v>
      </c>
      <c r="H420" s="3">
        <v>632.71999000000005</v>
      </c>
      <c r="I420" s="3">
        <v>225.45</v>
      </c>
      <c r="J420" s="3">
        <v>39.18</v>
      </c>
      <c r="K420" s="3">
        <v>0</v>
      </c>
      <c r="L420" s="1">
        <v>10</v>
      </c>
      <c r="M420" s="1">
        <v>20</v>
      </c>
      <c r="N420" s="1">
        <v>40</v>
      </c>
      <c r="O420" s="3">
        <v>22.0122</v>
      </c>
      <c r="P420" s="1">
        <v>4</v>
      </c>
      <c r="Q420" s="1">
        <v>206</v>
      </c>
      <c r="R420" s="3">
        <v>152.96995999999999</v>
      </c>
      <c r="S420" s="22"/>
      <c r="T420" s="11" t="str">
        <f t="shared" si="30"/>
        <v>金曜日</v>
      </c>
      <c r="U420" s="24"/>
      <c r="V420" s="25" t="str">
        <f>IF(T420=曜日!A$1,ROW(),"")</f>
        <v/>
      </c>
      <c r="W420" s="25" t="str">
        <f t="shared" si="31"/>
        <v/>
      </c>
      <c r="X420" s="25" t="str">
        <f>IF(T420=曜日!V$1,ROW(),"")</f>
        <v/>
      </c>
      <c r="Y420" s="25" t="str">
        <f t="shared" si="28"/>
        <v/>
      </c>
      <c r="Z420" t="str">
        <f>IF(MONTH(pipot!B420)=month!A$1,ROW(),"")</f>
        <v/>
      </c>
      <c r="AA420" t="str">
        <f>IF(A420=player!A$1,ROW(),"")</f>
        <v/>
      </c>
      <c r="AB420" t="str">
        <f>IF(A420=player!BI$1,ROW(),"")</f>
        <v/>
      </c>
      <c r="AC420" t="str">
        <f t="shared" si="29"/>
        <v/>
      </c>
    </row>
    <row r="421" spans="1:29">
      <c r="A421" s="1" t="s">
        <v>59</v>
      </c>
      <c r="B421" s="17">
        <v>44092</v>
      </c>
      <c r="C421" s="18">
        <v>8.222222222222221E-2</v>
      </c>
      <c r="D421" s="3">
        <v>9159.2183199999999</v>
      </c>
      <c r="E421" s="3">
        <v>1129.54171</v>
      </c>
      <c r="F421" s="3">
        <v>9.5400500000000008</v>
      </c>
      <c r="G421" s="3">
        <v>1066.1699900000001</v>
      </c>
      <c r="H421" s="3">
        <v>667.38999000000001</v>
      </c>
      <c r="I421" s="3">
        <v>292.11</v>
      </c>
      <c r="J421" s="3">
        <v>98.49</v>
      </c>
      <c r="K421" s="3">
        <v>8.18</v>
      </c>
      <c r="L421" s="1">
        <v>26</v>
      </c>
      <c r="M421" s="1">
        <v>20</v>
      </c>
      <c r="N421" s="1">
        <v>80</v>
      </c>
      <c r="O421" s="3">
        <v>25.489799999999999</v>
      </c>
      <c r="P421" s="1">
        <v>5</v>
      </c>
      <c r="Q421" s="1">
        <v>213</v>
      </c>
      <c r="R421" s="3">
        <v>153.42542</v>
      </c>
      <c r="S421" s="22"/>
      <c r="T421" s="11" t="str">
        <f t="shared" si="30"/>
        <v>金曜日</v>
      </c>
      <c r="U421" s="24"/>
      <c r="V421" s="25" t="str">
        <f>IF(T421=曜日!A$1,ROW(),"")</f>
        <v/>
      </c>
      <c r="W421" s="25" t="str">
        <f t="shared" si="31"/>
        <v/>
      </c>
      <c r="X421" s="25" t="str">
        <f>IF(T421=曜日!V$1,ROW(),"")</f>
        <v/>
      </c>
      <c r="Y421" s="25" t="str">
        <f t="shared" si="28"/>
        <v/>
      </c>
      <c r="Z421" t="str">
        <f>IF(MONTH(pipot!B421)=month!A$1,ROW(),"")</f>
        <v/>
      </c>
      <c r="AA421" t="str">
        <f>IF(A421=player!A$1,ROW(),"")</f>
        <v/>
      </c>
      <c r="AB421" t="str">
        <f>IF(A421=player!BI$1,ROW(),"")</f>
        <v/>
      </c>
      <c r="AC421" t="str">
        <f t="shared" si="29"/>
        <v/>
      </c>
    </row>
    <row r="422" spans="1:29">
      <c r="A422" s="1" t="s">
        <v>22</v>
      </c>
      <c r="B422" s="17">
        <v>44092</v>
      </c>
      <c r="C422" s="18">
        <v>8.222222222222221E-2</v>
      </c>
      <c r="D422" s="3">
        <v>8892.9394200000006</v>
      </c>
      <c r="E422" s="3">
        <v>925.95916999999997</v>
      </c>
      <c r="F422" s="3">
        <v>7.8205999999999998</v>
      </c>
      <c r="G422" s="3">
        <v>675.83001000000002</v>
      </c>
      <c r="H422" s="3">
        <v>487.21001000000001</v>
      </c>
      <c r="I422" s="3">
        <v>163.21</v>
      </c>
      <c r="J422" s="3">
        <v>25.41</v>
      </c>
      <c r="K422" s="3">
        <v>0</v>
      </c>
      <c r="L422" s="1">
        <v>17</v>
      </c>
      <c r="M422" s="1">
        <v>16</v>
      </c>
      <c r="N422" s="1">
        <v>57</v>
      </c>
      <c r="O422" s="3">
        <v>23.7654</v>
      </c>
      <c r="P422" s="1">
        <v>2</v>
      </c>
      <c r="Q422" s="1">
        <v>175</v>
      </c>
      <c r="R422" s="3">
        <v>134.91171</v>
      </c>
      <c r="S422" s="22"/>
      <c r="T422" s="11" t="str">
        <f t="shared" si="30"/>
        <v>金曜日</v>
      </c>
      <c r="U422" s="24"/>
      <c r="V422" s="25" t="str">
        <f>IF(T422=曜日!A$1,ROW(),"")</f>
        <v/>
      </c>
      <c r="W422" s="25" t="str">
        <f t="shared" si="31"/>
        <v/>
      </c>
      <c r="X422" s="25" t="str">
        <f>IF(T422=曜日!V$1,ROW(),"")</f>
        <v/>
      </c>
      <c r="Y422" s="25" t="str">
        <f t="shared" si="28"/>
        <v/>
      </c>
      <c r="Z422" t="str">
        <f>IF(MONTH(pipot!B422)=month!A$1,ROW(),"")</f>
        <v/>
      </c>
      <c r="AA422" t="str">
        <f>IF(A422=player!A$1,ROW(),"")</f>
        <v/>
      </c>
      <c r="AB422" t="str">
        <f>IF(A422=player!BI$1,ROW(),"")</f>
        <v/>
      </c>
      <c r="AC422" t="str">
        <f t="shared" si="29"/>
        <v/>
      </c>
    </row>
    <row r="423" spans="1:29">
      <c r="A423" s="1" t="s">
        <v>18</v>
      </c>
      <c r="B423" s="17">
        <v>44092</v>
      </c>
      <c r="C423" s="18">
        <v>8.222222222222221E-2</v>
      </c>
      <c r="D423" s="3">
        <v>8849.5064999999995</v>
      </c>
      <c r="E423" s="3">
        <v>1084.3680199999999</v>
      </c>
      <c r="F423" s="3">
        <v>9.1585099999999997</v>
      </c>
      <c r="G423" s="3">
        <v>836.92</v>
      </c>
      <c r="H423" s="3">
        <v>513.37</v>
      </c>
      <c r="I423" s="3">
        <v>241.73</v>
      </c>
      <c r="J423" s="3">
        <v>81.290000000000006</v>
      </c>
      <c r="K423" s="3">
        <v>0.53</v>
      </c>
      <c r="L423" s="1">
        <v>34</v>
      </c>
      <c r="M423" s="1">
        <v>8</v>
      </c>
      <c r="N423" s="1">
        <v>44</v>
      </c>
      <c r="O423" s="3">
        <v>24.118200000000002</v>
      </c>
      <c r="P423" s="1">
        <v>5</v>
      </c>
      <c r="Q423" s="1">
        <v>222</v>
      </c>
      <c r="R423" s="3">
        <v>160.95649</v>
      </c>
      <c r="S423" s="22"/>
      <c r="T423" s="11" t="str">
        <f t="shared" si="30"/>
        <v>金曜日</v>
      </c>
      <c r="U423" s="24"/>
      <c r="V423" s="25" t="str">
        <f>IF(T423=曜日!A$1,ROW(),"")</f>
        <v/>
      </c>
      <c r="W423" s="25" t="str">
        <f t="shared" si="31"/>
        <v/>
      </c>
      <c r="X423" s="25" t="str">
        <f>IF(T423=曜日!V$1,ROW(),"")</f>
        <v/>
      </c>
      <c r="Y423" s="25" t="str">
        <f t="shared" si="28"/>
        <v/>
      </c>
      <c r="Z423" t="str">
        <f>IF(MONTH(pipot!B423)=month!A$1,ROW(),"")</f>
        <v/>
      </c>
      <c r="AA423" t="str">
        <f>IF(A423=player!A$1,ROW(),"")</f>
        <v/>
      </c>
      <c r="AB423" t="str">
        <f>IF(A423=player!BI$1,ROW(),"")</f>
        <v/>
      </c>
      <c r="AC423" t="str">
        <f t="shared" si="29"/>
        <v/>
      </c>
    </row>
    <row r="424" spans="1:29">
      <c r="A424" s="1" t="s">
        <v>24</v>
      </c>
      <c r="B424" s="17">
        <v>44092</v>
      </c>
      <c r="C424" s="18">
        <v>8.222222222222221E-2</v>
      </c>
      <c r="D424" s="3">
        <v>8790.2727099999993</v>
      </c>
      <c r="E424" s="3">
        <v>873.04888000000005</v>
      </c>
      <c r="F424" s="3">
        <v>7.3737199999999996</v>
      </c>
      <c r="G424" s="3">
        <v>798.34999000000005</v>
      </c>
      <c r="H424" s="3">
        <v>540.62999000000002</v>
      </c>
      <c r="I424" s="3">
        <v>203</v>
      </c>
      <c r="J424" s="3">
        <v>54.72</v>
      </c>
      <c r="K424" s="3">
        <v>0</v>
      </c>
      <c r="L424" s="1">
        <v>9</v>
      </c>
      <c r="M424" s="1">
        <v>23</v>
      </c>
      <c r="N424" s="1">
        <v>31</v>
      </c>
      <c r="O424" s="3">
        <v>23.988600000000002</v>
      </c>
      <c r="P424" s="1">
        <v>4</v>
      </c>
      <c r="Q424" s="1">
        <v>207</v>
      </c>
      <c r="R424" s="3">
        <v>132.79920000000001</v>
      </c>
      <c r="S424" s="22"/>
      <c r="T424" s="11" t="str">
        <f t="shared" si="30"/>
        <v>金曜日</v>
      </c>
      <c r="U424" s="24"/>
      <c r="V424" s="25" t="str">
        <f>IF(T424=曜日!A$1,ROW(),"")</f>
        <v/>
      </c>
      <c r="W424" s="25" t="str">
        <f t="shared" si="31"/>
        <v/>
      </c>
      <c r="X424" s="25" t="str">
        <f>IF(T424=曜日!V$1,ROW(),"")</f>
        <v/>
      </c>
      <c r="Y424" s="25" t="str">
        <f t="shared" si="28"/>
        <v/>
      </c>
      <c r="Z424" t="str">
        <f>IF(MONTH(pipot!B424)=month!A$1,ROW(),"")</f>
        <v/>
      </c>
      <c r="AA424" t="str">
        <f>IF(A424=player!A$1,ROW(),"")</f>
        <v/>
      </c>
      <c r="AB424" t="str">
        <f>IF(A424=player!BI$1,ROW(),"")</f>
        <v/>
      </c>
      <c r="AC424" t="str">
        <f t="shared" si="29"/>
        <v/>
      </c>
    </row>
    <row r="425" spans="1:29">
      <c r="A425" s="1" t="s">
        <v>25</v>
      </c>
      <c r="B425" s="17">
        <v>44092</v>
      </c>
      <c r="C425" s="18">
        <v>8.222222222222221E-2</v>
      </c>
      <c r="D425" s="3">
        <v>8726.9576899999993</v>
      </c>
      <c r="E425" s="3">
        <v>883.24432999999999</v>
      </c>
      <c r="F425" s="3">
        <v>7.4598300000000002</v>
      </c>
      <c r="G425" s="3">
        <v>939.34</v>
      </c>
      <c r="H425" s="3">
        <v>607.57000000000005</v>
      </c>
      <c r="I425" s="3">
        <v>272.83999999999997</v>
      </c>
      <c r="J425" s="3">
        <v>58.93</v>
      </c>
      <c r="K425" s="3">
        <v>0</v>
      </c>
      <c r="L425" s="1">
        <v>24</v>
      </c>
      <c r="M425" s="1">
        <v>17</v>
      </c>
      <c r="N425" s="1">
        <v>41</v>
      </c>
      <c r="O425" s="3">
        <v>22.721399999999999</v>
      </c>
      <c r="P425" s="1">
        <v>5</v>
      </c>
      <c r="Q425" s="1">
        <v>186</v>
      </c>
      <c r="R425" s="3">
        <v>143.93093999999999</v>
      </c>
      <c r="S425" s="22"/>
      <c r="T425" s="11" t="str">
        <f t="shared" si="30"/>
        <v>金曜日</v>
      </c>
      <c r="U425" s="24"/>
      <c r="V425" s="25" t="str">
        <f>IF(T425=曜日!A$1,ROW(),"")</f>
        <v/>
      </c>
      <c r="W425" s="25" t="str">
        <f t="shared" si="31"/>
        <v/>
      </c>
      <c r="X425" s="25" t="str">
        <f>IF(T425=曜日!V$1,ROW(),"")</f>
        <v/>
      </c>
      <c r="Y425" s="25" t="str">
        <f t="shared" si="28"/>
        <v/>
      </c>
      <c r="Z425" t="str">
        <f>IF(MONTH(pipot!B425)=month!A$1,ROW(),"")</f>
        <v/>
      </c>
      <c r="AA425" t="str">
        <f>IF(A425=player!A$1,ROW(),"")</f>
        <v/>
      </c>
      <c r="AB425" t="str">
        <f>IF(A425=player!BI$1,ROW(),"")</f>
        <v/>
      </c>
      <c r="AC425" t="str">
        <f t="shared" si="29"/>
        <v/>
      </c>
    </row>
    <row r="426" spans="1:29">
      <c r="A426" s="1" t="s">
        <v>45</v>
      </c>
      <c r="B426" s="17">
        <v>44092</v>
      </c>
      <c r="C426" s="18">
        <v>8.222222222222221E-2</v>
      </c>
      <c r="D426" s="3">
        <v>8172.2109799999998</v>
      </c>
      <c r="E426" s="3">
        <v>1000.7062</v>
      </c>
      <c r="F426" s="3">
        <v>8.4519099999999998</v>
      </c>
      <c r="G426" s="3">
        <v>898.82</v>
      </c>
      <c r="H426" s="3">
        <v>556.05999999999995</v>
      </c>
      <c r="I426" s="3">
        <v>290.94</v>
      </c>
      <c r="J426" s="3">
        <v>51.82</v>
      </c>
      <c r="K426" s="3">
        <v>0</v>
      </c>
      <c r="L426" s="1">
        <v>26</v>
      </c>
      <c r="M426" s="1">
        <v>6</v>
      </c>
      <c r="N426" s="1">
        <v>16</v>
      </c>
      <c r="O426" s="3">
        <v>22.782599999999999</v>
      </c>
      <c r="P426" s="1">
        <v>4</v>
      </c>
      <c r="Q426" s="1">
        <v>217</v>
      </c>
      <c r="R426" s="3">
        <v>124.73256000000001</v>
      </c>
      <c r="S426" s="22"/>
      <c r="T426" s="11" t="str">
        <f t="shared" si="30"/>
        <v>金曜日</v>
      </c>
      <c r="U426" s="24"/>
      <c r="V426" s="25" t="str">
        <f>IF(T426=曜日!A$1,ROW(),"")</f>
        <v/>
      </c>
      <c r="W426" s="25" t="str">
        <f t="shared" si="31"/>
        <v/>
      </c>
      <c r="X426" s="25" t="str">
        <f>IF(T426=曜日!V$1,ROW(),"")</f>
        <v/>
      </c>
      <c r="Y426" s="25" t="str">
        <f t="shared" si="28"/>
        <v/>
      </c>
      <c r="Z426" t="str">
        <f>IF(MONTH(pipot!B426)=month!A$1,ROW(),"")</f>
        <v/>
      </c>
      <c r="AA426" t="str">
        <f>IF(A426=player!A$1,ROW(),"")</f>
        <v/>
      </c>
      <c r="AB426" t="str">
        <f>IF(A426=player!BI$1,ROW(),"")</f>
        <v/>
      </c>
      <c r="AC426" t="str">
        <f t="shared" si="29"/>
        <v/>
      </c>
    </row>
    <row r="427" spans="1:29">
      <c r="A427" s="1" t="s">
        <v>29</v>
      </c>
      <c r="B427" s="17">
        <v>44092</v>
      </c>
      <c r="C427" s="18">
        <v>8.222222222222221E-2</v>
      </c>
      <c r="D427" s="3">
        <v>8154.3517499999998</v>
      </c>
      <c r="E427" s="3">
        <v>947.90648999999996</v>
      </c>
      <c r="F427" s="3">
        <v>8.0059699999999996</v>
      </c>
      <c r="G427" s="3">
        <v>750.18998999999997</v>
      </c>
      <c r="H427" s="3">
        <v>436.31999000000002</v>
      </c>
      <c r="I427" s="3">
        <v>217.16</v>
      </c>
      <c r="J427" s="3">
        <v>94.14</v>
      </c>
      <c r="K427" s="3">
        <v>2.57</v>
      </c>
      <c r="L427" s="1">
        <v>28</v>
      </c>
      <c r="M427" s="1">
        <v>12</v>
      </c>
      <c r="N427" s="1">
        <v>33</v>
      </c>
      <c r="O427" s="3">
        <v>24.409800000000001</v>
      </c>
      <c r="P427" s="1">
        <v>8</v>
      </c>
      <c r="Q427" s="1">
        <v>195</v>
      </c>
      <c r="R427" s="3">
        <v>140.88207</v>
      </c>
      <c r="S427" s="22"/>
      <c r="T427" s="11" t="str">
        <f t="shared" si="30"/>
        <v>金曜日</v>
      </c>
      <c r="U427" s="24"/>
      <c r="V427" s="25" t="str">
        <f>IF(T427=曜日!A$1,ROW(),"")</f>
        <v/>
      </c>
      <c r="W427" s="25" t="str">
        <f t="shared" si="31"/>
        <v/>
      </c>
      <c r="X427" s="25" t="str">
        <f>IF(T427=曜日!V$1,ROW(),"")</f>
        <v/>
      </c>
      <c r="Y427" s="25" t="str">
        <f t="shared" si="28"/>
        <v/>
      </c>
      <c r="Z427" t="str">
        <f>IF(MONTH(pipot!B427)=month!A$1,ROW(),"")</f>
        <v/>
      </c>
      <c r="AA427" t="str">
        <f>IF(A427=player!A$1,ROW(),"")</f>
        <v/>
      </c>
      <c r="AB427" t="str">
        <f>IF(A427=player!BI$1,ROW(),"")</f>
        <v/>
      </c>
      <c r="AC427" t="str">
        <f t="shared" si="29"/>
        <v/>
      </c>
    </row>
    <row r="428" spans="1:29">
      <c r="A428" s="1" t="s">
        <v>31</v>
      </c>
      <c r="B428" s="17">
        <v>44092</v>
      </c>
      <c r="C428" s="18">
        <v>8.222222222222221E-2</v>
      </c>
      <c r="D428" s="3">
        <v>8094.5076300000001</v>
      </c>
      <c r="E428" s="3">
        <v>1021.0142499999999</v>
      </c>
      <c r="F428" s="3">
        <v>8.6234300000000008</v>
      </c>
      <c r="G428" s="3">
        <v>643.85</v>
      </c>
      <c r="H428" s="3">
        <v>462.18</v>
      </c>
      <c r="I428" s="3">
        <v>133.47</v>
      </c>
      <c r="J428" s="3">
        <v>45.64</v>
      </c>
      <c r="K428" s="3">
        <v>2.56</v>
      </c>
      <c r="L428" s="1">
        <v>13</v>
      </c>
      <c r="M428" s="1">
        <v>20</v>
      </c>
      <c r="N428" s="1">
        <v>35</v>
      </c>
      <c r="O428" s="3">
        <v>24.777000000000001</v>
      </c>
      <c r="P428" s="1">
        <v>3</v>
      </c>
      <c r="Q428" s="1">
        <v>220</v>
      </c>
      <c r="R428" s="3">
        <v>134.78288000000001</v>
      </c>
      <c r="S428" s="22"/>
      <c r="T428" s="11" t="str">
        <f t="shared" si="30"/>
        <v>金曜日</v>
      </c>
      <c r="U428" s="24"/>
      <c r="V428" s="25" t="str">
        <f>IF(T428=曜日!A$1,ROW(),"")</f>
        <v/>
      </c>
      <c r="W428" s="25" t="str">
        <f t="shared" si="31"/>
        <v/>
      </c>
      <c r="X428" s="25" t="str">
        <f>IF(T428=曜日!V$1,ROW(),"")</f>
        <v/>
      </c>
      <c r="Y428" s="25" t="str">
        <f t="shared" si="28"/>
        <v/>
      </c>
      <c r="Z428" t="str">
        <f>IF(MONTH(pipot!B428)=month!A$1,ROW(),"")</f>
        <v/>
      </c>
      <c r="AA428" t="str">
        <f>IF(A428=player!A$1,ROW(),"")</f>
        <v/>
      </c>
      <c r="AB428" t="str">
        <f>IF(A428=player!BI$1,ROW(),"")</f>
        <v/>
      </c>
      <c r="AC428" t="str">
        <f t="shared" si="29"/>
        <v/>
      </c>
    </row>
    <row r="429" spans="1:29">
      <c r="A429" s="1" t="s">
        <v>61</v>
      </c>
      <c r="B429" s="17">
        <v>44092</v>
      </c>
      <c r="C429" s="18">
        <v>7.1678240740740737E-2</v>
      </c>
      <c r="D429" s="3">
        <v>7914.86546</v>
      </c>
      <c r="E429" s="3">
        <v>895.51026999999999</v>
      </c>
      <c r="F429" s="3">
        <v>8.6760199999999994</v>
      </c>
      <c r="G429" s="3">
        <v>1115.56</v>
      </c>
      <c r="H429" s="3">
        <v>601.11</v>
      </c>
      <c r="I429" s="3">
        <v>370.19</v>
      </c>
      <c r="J429" s="3">
        <v>141.74</v>
      </c>
      <c r="K429" s="3">
        <v>2.52</v>
      </c>
      <c r="L429" s="1">
        <v>22</v>
      </c>
      <c r="M429" s="1">
        <v>32</v>
      </c>
      <c r="N429" s="1">
        <v>52</v>
      </c>
      <c r="O429" s="3">
        <v>24.377400000000002</v>
      </c>
      <c r="P429" s="1">
        <v>7</v>
      </c>
      <c r="Q429" s="1">
        <v>202</v>
      </c>
      <c r="R429" s="3">
        <v>127.75095</v>
      </c>
      <c r="S429" s="22"/>
      <c r="T429" s="11" t="str">
        <f t="shared" si="30"/>
        <v>金曜日</v>
      </c>
      <c r="U429" s="24"/>
      <c r="V429" s="25" t="str">
        <f>IF(T429=曜日!A$1,ROW(),"")</f>
        <v/>
      </c>
      <c r="W429" s="25" t="str">
        <f t="shared" si="31"/>
        <v/>
      </c>
      <c r="X429" s="25" t="str">
        <f>IF(T429=曜日!V$1,ROW(),"")</f>
        <v/>
      </c>
      <c r="Y429" s="25" t="str">
        <f t="shared" si="28"/>
        <v/>
      </c>
      <c r="Z429" t="str">
        <f>IF(MONTH(pipot!B429)=month!A$1,ROW(),"")</f>
        <v/>
      </c>
      <c r="AA429" t="str">
        <f>IF(A429=player!A$1,ROW(),"")</f>
        <v/>
      </c>
      <c r="AB429" t="str">
        <f>IF(A429=player!BI$1,ROW(),"")</f>
        <v/>
      </c>
      <c r="AC429" t="str">
        <f t="shared" si="29"/>
        <v/>
      </c>
    </row>
    <row r="430" spans="1:29">
      <c r="A430" s="1" t="s">
        <v>35</v>
      </c>
      <c r="B430" s="17">
        <v>44092</v>
      </c>
      <c r="C430" s="18">
        <v>7.0104166666666676E-2</v>
      </c>
      <c r="D430" s="3">
        <v>7401.3433800000003</v>
      </c>
      <c r="E430" s="3">
        <v>865.95839999999998</v>
      </c>
      <c r="F430" s="3">
        <v>8.5780899999999995</v>
      </c>
      <c r="G430" s="3">
        <v>521.9</v>
      </c>
      <c r="H430" s="3">
        <v>372.42</v>
      </c>
      <c r="I430" s="3">
        <v>126.28</v>
      </c>
      <c r="J430" s="3">
        <v>23.2</v>
      </c>
      <c r="K430" s="3">
        <v>0</v>
      </c>
      <c r="L430" s="1">
        <v>15</v>
      </c>
      <c r="M430" s="1">
        <v>11</v>
      </c>
      <c r="N430" s="1">
        <v>30</v>
      </c>
      <c r="O430" s="3">
        <v>22.9374</v>
      </c>
      <c r="P430" s="1">
        <v>2</v>
      </c>
      <c r="Q430" s="1">
        <v>186</v>
      </c>
      <c r="R430" s="3">
        <v>129.74554000000001</v>
      </c>
      <c r="S430" s="22"/>
      <c r="T430" s="11" t="str">
        <f t="shared" si="30"/>
        <v>金曜日</v>
      </c>
      <c r="U430" s="24"/>
      <c r="V430" s="25" t="str">
        <f>IF(T430=曜日!A$1,ROW(),"")</f>
        <v/>
      </c>
      <c r="W430" s="25" t="str">
        <f t="shared" si="31"/>
        <v/>
      </c>
      <c r="X430" s="25" t="str">
        <f>IF(T430=曜日!V$1,ROW(),"")</f>
        <v/>
      </c>
      <c r="Y430" s="25" t="str">
        <f t="shared" si="28"/>
        <v/>
      </c>
      <c r="Z430" t="str">
        <f>IF(MONTH(pipot!B430)=month!A$1,ROW(),"")</f>
        <v/>
      </c>
      <c r="AA430" t="str">
        <f>IF(A430=player!A$1,ROW(),"")</f>
        <v/>
      </c>
      <c r="AB430" t="str">
        <f>IF(A430=player!BI$1,ROW(),"")</f>
        <v/>
      </c>
      <c r="AC430" t="str">
        <f t="shared" si="29"/>
        <v/>
      </c>
    </row>
    <row r="431" spans="1:29">
      <c r="A431" s="1" t="s">
        <v>27</v>
      </c>
      <c r="B431" s="17">
        <v>44092</v>
      </c>
      <c r="C431" s="18">
        <v>6.0266203703703704E-2</v>
      </c>
      <c r="D431" s="3">
        <v>7216.84969</v>
      </c>
      <c r="E431" s="3">
        <v>923.46619999999996</v>
      </c>
      <c r="F431" s="3">
        <v>10.64105</v>
      </c>
      <c r="G431" s="3">
        <v>660.35999000000004</v>
      </c>
      <c r="H431" s="3">
        <v>511.05999000000003</v>
      </c>
      <c r="I431" s="3">
        <v>132.88999999999999</v>
      </c>
      <c r="J431" s="3">
        <v>16.41</v>
      </c>
      <c r="K431" s="3">
        <v>0</v>
      </c>
      <c r="L431" s="1">
        <v>10</v>
      </c>
      <c r="M431" s="1">
        <v>16</v>
      </c>
      <c r="N431" s="1">
        <v>55</v>
      </c>
      <c r="O431" s="3">
        <v>21.868200000000002</v>
      </c>
      <c r="P431" s="1">
        <v>0</v>
      </c>
      <c r="Q431" s="1">
        <v>199</v>
      </c>
      <c r="R431" s="3">
        <v>143.54173</v>
      </c>
      <c r="S431" s="22"/>
      <c r="T431" s="11" t="str">
        <f t="shared" si="30"/>
        <v>金曜日</v>
      </c>
      <c r="U431" s="24"/>
      <c r="V431" s="25" t="str">
        <f>IF(T431=曜日!A$1,ROW(),"")</f>
        <v/>
      </c>
      <c r="W431" s="25" t="str">
        <f t="shared" si="31"/>
        <v/>
      </c>
      <c r="X431" s="25" t="str">
        <f>IF(T431=曜日!V$1,ROW(),"")</f>
        <v/>
      </c>
      <c r="Y431" s="25" t="str">
        <f t="shared" si="28"/>
        <v/>
      </c>
      <c r="Z431" t="str">
        <f>IF(MONTH(pipot!B431)=month!A$1,ROW(),"")</f>
        <v/>
      </c>
      <c r="AA431" t="str">
        <f>IF(A431=player!A$1,ROW(),"")</f>
        <v/>
      </c>
      <c r="AB431" t="str">
        <f>IF(A431=player!BI$1,ROW(),"")</f>
        <v/>
      </c>
      <c r="AC431" t="str">
        <f t="shared" si="29"/>
        <v/>
      </c>
    </row>
    <row r="432" spans="1:29">
      <c r="A432" s="1" t="s">
        <v>53</v>
      </c>
      <c r="B432" s="17">
        <v>44092</v>
      </c>
      <c r="C432" s="18">
        <v>7.0821759259259265E-2</v>
      </c>
      <c r="D432" s="3">
        <v>7156.29349</v>
      </c>
      <c r="E432" s="3">
        <v>926.64961000000005</v>
      </c>
      <c r="F432" s="3">
        <v>9.0862800000000004</v>
      </c>
      <c r="G432" s="3">
        <v>813.57</v>
      </c>
      <c r="H432" s="3">
        <v>582.59</v>
      </c>
      <c r="I432" s="3">
        <v>179.01</v>
      </c>
      <c r="J432" s="3">
        <v>51.97</v>
      </c>
      <c r="K432" s="3">
        <v>0</v>
      </c>
      <c r="L432" s="1">
        <v>10</v>
      </c>
      <c r="M432" s="1">
        <v>25</v>
      </c>
      <c r="N432" s="1">
        <v>41</v>
      </c>
      <c r="O432" s="3">
        <v>23.013000000000002</v>
      </c>
      <c r="P432" s="1">
        <v>2</v>
      </c>
      <c r="Q432" s="1">
        <v>189</v>
      </c>
      <c r="R432" s="3">
        <v>142.99655000000001</v>
      </c>
      <c r="S432" s="22"/>
      <c r="T432" s="11" t="str">
        <f t="shared" si="30"/>
        <v>金曜日</v>
      </c>
      <c r="U432" s="24"/>
      <c r="V432" s="25" t="str">
        <f>IF(T432=曜日!A$1,ROW(),"")</f>
        <v/>
      </c>
      <c r="W432" s="25" t="str">
        <f t="shared" si="31"/>
        <v/>
      </c>
      <c r="X432" s="25" t="str">
        <f>IF(T432=曜日!V$1,ROW(),"")</f>
        <v/>
      </c>
      <c r="Y432" s="25" t="str">
        <f t="shared" si="28"/>
        <v/>
      </c>
      <c r="Z432" t="str">
        <f>IF(MONTH(pipot!B432)=month!A$1,ROW(),"")</f>
        <v/>
      </c>
      <c r="AA432" t="str">
        <f>IF(A432=player!A$1,ROW(),"")</f>
        <v/>
      </c>
      <c r="AB432" t="str">
        <f>IF(A432=player!BI$1,ROW(),"")</f>
        <v/>
      </c>
      <c r="AC432" t="str">
        <f t="shared" si="29"/>
        <v/>
      </c>
    </row>
    <row r="433" spans="1:29">
      <c r="A433" s="1" t="s">
        <v>64</v>
      </c>
      <c r="B433" s="17">
        <v>44092</v>
      </c>
      <c r="C433" s="18">
        <v>0.10354166666666666</v>
      </c>
      <c r="D433" s="3">
        <v>6764.9465899999996</v>
      </c>
      <c r="E433" s="3">
        <v>809.70878000000005</v>
      </c>
      <c r="F433" s="3">
        <v>5.4306400000000004</v>
      </c>
      <c r="G433" s="3">
        <v>44.16</v>
      </c>
      <c r="H433" s="3">
        <v>42.16</v>
      </c>
      <c r="I433" s="3">
        <v>2</v>
      </c>
      <c r="J433" s="3">
        <v>0</v>
      </c>
      <c r="K433" s="3">
        <v>0</v>
      </c>
      <c r="L433" s="1">
        <v>0</v>
      </c>
      <c r="M433" s="1">
        <v>0</v>
      </c>
      <c r="N433" s="1">
        <v>2</v>
      </c>
      <c r="O433" s="3">
        <v>18.221399999999999</v>
      </c>
      <c r="P433" s="1">
        <v>0</v>
      </c>
      <c r="Q433" s="1">
        <v>193</v>
      </c>
      <c r="R433" s="3">
        <v>101.77701999999999</v>
      </c>
      <c r="S433" s="22"/>
      <c r="T433" s="11" t="str">
        <f t="shared" si="30"/>
        <v>金曜日</v>
      </c>
      <c r="U433" s="24"/>
      <c r="V433" s="25" t="str">
        <f>IF(T433=曜日!A$1,ROW(),"")</f>
        <v/>
      </c>
      <c r="W433" s="25" t="str">
        <f t="shared" si="31"/>
        <v/>
      </c>
      <c r="X433" s="25" t="str">
        <f>IF(T433=曜日!V$1,ROW(),"")</f>
        <v/>
      </c>
      <c r="Y433" s="25" t="str">
        <f t="shared" si="28"/>
        <v/>
      </c>
      <c r="Z433" t="str">
        <f>IF(MONTH(pipot!B433)=month!A$1,ROW(),"")</f>
        <v/>
      </c>
      <c r="AA433" t="str">
        <f>IF(A433=player!A$1,ROW(),"")</f>
        <v/>
      </c>
      <c r="AB433" t="str">
        <f>IF(A433=player!BI$1,ROW(),"")</f>
        <v/>
      </c>
      <c r="AC433" t="str">
        <f t="shared" si="29"/>
        <v/>
      </c>
    </row>
    <row r="434" spans="1:29">
      <c r="A434" s="1" t="s">
        <v>34</v>
      </c>
      <c r="B434" s="17">
        <v>44092</v>
      </c>
      <c r="C434" s="18">
        <v>6.0277777777777784E-2</v>
      </c>
      <c r="D434" s="3">
        <v>5165.09512</v>
      </c>
      <c r="E434" s="3">
        <v>595.65634</v>
      </c>
      <c r="F434" s="3">
        <v>6.8624000000000001</v>
      </c>
      <c r="G434" s="3">
        <v>337.76</v>
      </c>
      <c r="H434" s="3">
        <v>187.35</v>
      </c>
      <c r="I434" s="3">
        <v>95.31</v>
      </c>
      <c r="J434" s="3">
        <v>55.1</v>
      </c>
      <c r="K434" s="3">
        <v>0</v>
      </c>
      <c r="L434" s="1">
        <v>17</v>
      </c>
      <c r="M434" s="1">
        <v>11</v>
      </c>
      <c r="N434" s="1">
        <v>21</v>
      </c>
      <c r="O434" s="3">
        <v>23.549399999999999</v>
      </c>
      <c r="P434" s="1">
        <v>4</v>
      </c>
      <c r="Q434" s="1">
        <v>192</v>
      </c>
      <c r="R434" s="3">
        <v>125.31855</v>
      </c>
      <c r="S434" s="22"/>
      <c r="T434" s="11" t="str">
        <f t="shared" si="30"/>
        <v>金曜日</v>
      </c>
      <c r="U434" s="24"/>
      <c r="V434" s="25" t="str">
        <f>IF(T434=曜日!A$1,ROW(),"")</f>
        <v/>
      </c>
      <c r="W434" s="25" t="str">
        <f t="shared" si="31"/>
        <v/>
      </c>
      <c r="X434" s="25" t="str">
        <f>IF(T434=曜日!V$1,ROW(),"")</f>
        <v/>
      </c>
      <c r="Y434" s="25" t="str">
        <f t="shared" si="28"/>
        <v/>
      </c>
      <c r="Z434" t="str">
        <f>IF(MONTH(pipot!B434)=month!A$1,ROW(),"")</f>
        <v/>
      </c>
      <c r="AA434" t="str">
        <f>IF(A434=player!A$1,ROW(),"")</f>
        <v/>
      </c>
      <c r="AB434" t="str">
        <f>IF(A434=player!BI$1,ROW(),"")</f>
        <v/>
      </c>
      <c r="AC434" t="str">
        <f t="shared" si="29"/>
        <v/>
      </c>
    </row>
    <row r="435" spans="1:29">
      <c r="A435" s="1" t="s">
        <v>62</v>
      </c>
      <c r="B435" s="17">
        <v>44092</v>
      </c>
      <c r="C435" s="18">
        <v>7.1678240740740737E-2</v>
      </c>
      <c r="D435" s="3">
        <v>4258.9368000000004</v>
      </c>
      <c r="E435" s="3">
        <v>515.59981000000005</v>
      </c>
      <c r="F435" s="3">
        <v>4.9953200000000004</v>
      </c>
      <c r="G435" s="3">
        <v>194.99</v>
      </c>
      <c r="H435" s="3">
        <v>120.3</v>
      </c>
      <c r="I435" s="3">
        <v>53.42</v>
      </c>
      <c r="J435" s="3">
        <v>21.27</v>
      </c>
      <c r="K435" s="3">
        <v>0</v>
      </c>
      <c r="L435" s="1">
        <v>28</v>
      </c>
      <c r="M435" s="1">
        <v>8</v>
      </c>
      <c r="N435" s="1">
        <v>37</v>
      </c>
      <c r="O435" s="3">
        <v>23.1174</v>
      </c>
      <c r="P435" s="1">
        <v>2</v>
      </c>
      <c r="Q435" s="1">
        <v>165</v>
      </c>
      <c r="R435" s="3">
        <v>127.69525</v>
      </c>
      <c r="S435" s="22"/>
      <c r="T435" s="11" t="str">
        <f t="shared" si="30"/>
        <v>金曜日</v>
      </c>
      <c r="U435" s="24"/>
      <c r="V435" s="25" t="str">
        <f>IF(T435=曜日!A$1,ROW(),"")</f>
        <v/>
      </c>
      <c r="W435" s="25" t="str">
        <f t="shared" si="31"/>
        <v/>
      </c>
      <c r="X435" s="25" t="str">
        <f>IF(T435=曜日!V$1,ROW(),"")</f>
        <v/>
      </c>
      <c r="Y435" s="25" t="str">
        <f t="shared" si="28"/>
        <v/>
      </c>
      <c r="Z435" t="str">
        <f>IF(MONTH(pipot!B435)=month!A$1,ROW(),"")</f>
        <v/>
      </c>
      <c r="AA435" t="str">
        <f>IF(A435=player!A$1,ROW(),"")</f>
        <v/>
      </c>
      <c r="AB435" t="str">
        <f>IF(A435=player!BI$1,ROW(),"")</f>
        <v/>
      </c>
      <c r="AC435" t="str">
        <f t="shared" si="29"/>
        <v/>
      </c>
    </row>
    <row r="436" spans="1:29">
      <c r="A436" s="1" t="s">
        <v>54</v>
      </c>
      <c r="B436" s="17">
        <v>44092</v>
      </c>
      <c r="C436" s="18">
        <v>6.0775462962962962E-2</v>
      </c>
      <c r="D436" s="3">
        <v>4217.4585399999996</v>
      </c>
      <c r="E436" s="3">
        <v>530.06550000000004</v>
      </c>
      <c r="F436" s="3">
        <v>6.0567399999999996</v>
      </c>
      <c r="G436" s="3">
        <v>134.69</v>
      </c>
      <c r="H436" s="3">
        <v>80.64</v>
      </c>
      <c r="I436" s="3">
        <v>24.82</v>
      </c>
      <c r="J436" s="3">
        <v>29.23</v>
      </c>
      <c r="K436" s="3">
        <v>0</v>
      </c>
      <c r="L436" s="1">
        <v>23</v>
      </c>
      <c r="M436" s="1">
        <v>12</v>
      </c>
      <c r="N436" s="1">
        <v>34</v>
      </c>
      <c r="O436" s="3">
        <v>22.9482</v>
      </c>
      <c r="P436" s="1">
        <v>2</v>
      </c>
      <c r="Q436" s="1">
        <v>178</v>
      </c>
      <c r="R436" s="3">
        <v>128.36664999999999</v>
      </c>
      <c r="S436" s="22"/>
      <c r="T436" s="11" t="str">
        <f t="shared" si="30"/>
        <v>金曜日</v>
      </c>
      <c r="U436" s="24"/>
      <c r="V436" s="25" t="str">
        <f>IF(T436=曜日!A$1,ROW(),"")</f>
        <v/>
      </c>
      <c r="W436" s="25" t="str">
        <f t="shared" si="31"/>
        <v/>
      </c>
      <c r="X436" s="25" t="str">
        <f>IF(T436=曜日!V$1,ROW(),"")</f>
        <v/>
      </c>
      <c r="Y436" s="25" t="str">
        <f t="shared" si="28"/>
        <v/>
      </c>
      <c r="Z436" t="str">
        <f>IF(MONTH(pipot!B436)=month!A$1,ROW(),"")</f>
        <v/>
      </c>
      <c r="AA436" t="str">
        <f>IF(A436=player!A$1,ROW(),"")</f>
        <v/>
      </c>
      <c r="AB436" t="str">
        <f>IF(A436=player!BI$1,ROW(),"")</f>
        <v/>
      </c>
      <c r="AC436" t="str">
        <f t="shared" si="29"/>
        <v/>
      </c>
    </row>
    <row r="437" spans="1:29">
      <c r="A437" s="1" t="s">
        <v>39</v>
      </c>
      <c r="B437" s="17">
        <v>44092</v>
      </c>
      <c r="C437" s="18">
        <v>7.0821759259259265E-2</v>
      </c>
      <c r="D437" s="3">
        <v>3410.89111</v>
      </c>
      <c r="E437" s="3">
        <v>402.1995</v>
      </c>
      <c r="F437" s="3">
        <v>3.9437799999999998</v>
      </c>
      <c r="G437" s="3">
        <v>132.46</v>
      </c>
      <c r="H437" s="3">
        <v>89.77</v>
      </c>
      <c r="I437" s="3">
        <v>39.96</v>
      </c>
      <c r="J437" s="3">
        <v>2.73</v>
      </c>
      <c r="K437" s="3">
        <v>0</v>
      </c>
      <c r="L437" s="1">
        <v>12</v>
      </c>
      <c r="M437" s="1">
        <v>12</v>
      </c>
      <c r="N437" s="1">
        <v>34</v>
      </c>
      <c r="O437" s="3">
        <v>21.3858</v>
      </c>
      <c r="P437" s="1">
        <v>0</v>
      </c>
      <c r="Q437" s="1">
        <v>197</v>
      </c>
      <c r="R437" s="3">
        <v>127.04242000000001</v>
      </c>
      <c r="S437" s="22"/>
      <c r="T437" s="11" t="str">
        <f t="shared" si="30"/>
        <v>金曜日</v>
      </c>
      <c r="U437" s="24"/>
      <c r="V437" s="25" t="str">
        <f>IF(T437=曜日!A$1,ROW(),"")</f>
        <v/>
      </c>
      <c r="W437" s="25" t="str">
        <f t="shared" si="31"/>
        <v/>
      </c>
      <c r="X437" s="25" t="str">
        <f>IF(T437=曜日!V$1,ROW(),"")</f>
        <v/>
      </c>
      <c r="Y437" s="25" t="str">
        <f t="shared" si="28"/>
        <v/>
      </c>
      <c r="Z437" t="str">
        <f>IF(MONTH(pipot!B437)=month!A$1,ROW(),"")</f>
        <v/>
      </c>
      <c r="AA437" t="str">
        <f>IF(A437=player!A$1,ROW(),"")</f>
        <v/>
      </c>
      <c r="AB437" t="str">
        <f>IF(A437=player!BI$1,ROW(),"")</f>
        <v/>
      </c>
      <c r="AC437" t="str">
        <f t="shared" si="29"/>
        <v/>
      </c>
    </row>
    <row r="438" spans="1:29">
      <c r="A438" s="1" t="s">
        <v>40</v>
      </c>
      <c r="B438" s="17">
        <v>44092</v>
      </c>
      <c r="C438" s="18">
        <v>7.6724537037037036E-2</v>
      </c>
      <c r="D438" s="3">
        <f t="shared" ref="D438:R438" si="32">AVERAGE(D416:D437)</f>
        <v>7628.7036957142864</v>
      </c>
      <c r="E438" s="3">
        <f t="shared" si="32"/>
        <v>948.23289727272743</v>
      </c>
      <c r="F438" s="3">
        <f t="shared" si="32"/>
        <v>8.7148368181818174</v>
      </c>
      <c r="G438" s="3">
        <f t="shared" si="32"/>
        <v>674.25863454545458</v>
      </c>
      <c r="H438" s="3">
        <f t="shared" si="32"/>
        <v>446.15636181818172</v>
      </c>
      <c r="I438" s="3">
        <f t="shared" si="32"/>
        <v>174.42590909090907</v>
      </c>
      <c r="J438" s="3">
        <f t="shared" si="32"/>
        <v>51.911363636363632</v>
      </c>
      <c r="K438" s="3">
        <f t="shared" si="32"/>
        <v>1.7650000000000003</v>
      </c>
      <c r="L438" s="3">
        <f t="shared" si="32"/>
        <v>17.954545454545453</v>
      </c>
      <c r="M438" s="3">
        <f t="shared" si="32"/>
        <v>15.363636363636363</v>
      </c>
      <c r="N438" s="3">
        <f t="shared" si="32"/>
        <v>38.772727272727273</v>
      </c>
      <c r="O438" s="3">
        <f t="shared" si="32"/>
        <v>23.272200000000002</v>
      </c>
      <c r="P438" s="3">
        <f t="shared" si="32"/>
        <v>3.3181818181818183</v>
      </c>
      <c r="Q438" s="3">
        <f t="shared" si="32"/>
        <v>198.1</v>
      </c>
      <c r="R438" s="3">
        <f t="shared" si="32"/>
        <v>135.9541175</v>
      </c>
      <c r="S438" s="22"/>
      <c r="T438" s="11" t="str">
        <f t="shared" si="30"/>
        <v>金曜日</v>
      </c>
      <c r="U438" s="24"/>
      <c r="V438" s="25" t="str">
        <f>IF(T438=曜日!A$1,ROW(),"")</f>
        <v/>
      </c>
      <c r="W438" s="25" t="str">
        <f t="shared" si="31"/>
        <v/>
      </c>
      <c r="X438" s="25" t="str">
        <f>IF(T438=曜日!V$1,ROW(),"")</f>
        <v/>
      </c>
      <c r="Y438" s="25" t="str">
        <f t="shared" si="28"/>
        <v/>
      </c>
      <c r="Z438" t="str">
        <f>IF(MONTH(pipot!B438)=month!A$1,ROW(),"")</f>
        <v/>
      </c>
      <c r="AA438" t="str">
        <f>IF(A438=player!A$1,ROW(),"")</f>
        <v/>
      </c>
      <c r="AB438">
        <f>IF(A438=player!BI$1,ROW(),"")</f>
        <v>438</v>
      </c>
      <c r="AC438">
        <f t="shared" si="29"/>
        <v>438</v>
      </c>
    </row>
    <row r="439" spans="1:29">
      <c r="A439" s="1" t="s">
        <v>23</v>
      </c>
      <c r="B439" s="17">
        <v>44093</v>
      </c>
      <c r="C439" s="18">
        <v>8.3194444444444446E-2</v>
      </c>
      <c r="D439" s="3">
        <v>10279.280640000001</v>
      </c>
      <c r="E439" s="3">
        <v>1143.30123</v>
      </c>
      <c r="F439" s="3">
        <v>9.5434199999999993</v>
      </c>
      <c r="G439" s="3">
        <v>965.86001999999996</v>
      </c>
      <c r="H439" s="3">
        <v>752.10001999999997</v>
      </c>
      <c r="I439" s="3">
        <v>205.22</v>
      </c>
      <c r="J439" s="3">
        <v>8.5399999999999991</v>
      </c>
      <c r="K439" s="3">
        <v>0</v>
      </c>
      <c r="L439" s="1">
        <v>13</v>
      </c>
      <c r="M439" s="1">
        <v>30</v>
      </c>
      <c r="N439" s="1">
        <v>50</v>
      </c>
      <c r="O439" s="3">
        <v>22.004999999999999</v>
      </c>
      <c r="P439" s="1">
        <v>1</v>
      </c>
      <c r="Q439" s="1">
        <v>199</v>
      </c>
      <c r="R439" s="3">
        <v>125.88773999999999</v>
      </c>
      <c r="S439" s="22"/>
      <c r="T439" s="11" t="str">
        <f t="shared" si="30"/>
        <v>土曜日</v>
      </c>
      <c r="U439" s="24"/>
      <c r="V439" s="25" t="str">
        <f>IF(T439=曜日!A$1,ROW(),"")</f>
        <v/>
      </c>
      <c r="W439" s="25" t="str">
        <f t="shared" si="31"/>
        <v/>
      </c>
      <c r="X439" s="25" t="str">
        <f>IF(T439=曜日!V$1,ROW(),"")</f>
        <v/>
      </c>
      <c r="Y439" s="25" t="str">
        <f t="shared" si="28"/>
        <v/>
      </c>
      <c r="Z439" t="str">
        <f>IF(MONTH(pipot!B439)=month!A$1,ROW(),"")</f>
        <v/>
      </c>
      <c r="AA439" t="str">
        <f>IF(A439=player!A$1,ROW(),"")</f>
        <v/>
      </c>
      <c r="AB439" t="str">
        <f>IF(A439=player!BI$1,ROW(),"")</f>
        <v/>
      </c>
      <c r="AC439" t="str">
        <f t="shared" si="29"/>
        <v/>
      </c>
    </row>
    <row r="440" spans="1:29">
      <c r="A440" s="1" t="s">
        <v>61</v>
      </c>
      <c r="B440" s="17">
        <v>44093</v>
      </c>
      <c r="C440" s="18">
        <v>8.3194444444444446E-2</v>
      </c>
      <c r="D440" s="3">
        <v>10163.878489999999</v>
      </c>
      <c r="E440" s="3">
        <v>1111.2832599999999</v>
      </c>
      <c r="F440" s="3">
        <v>9.2761499999999995</v>
      </c>
      <c r="G440" s="3">
        <v>1453.25998</v>
      </c>
      <c r="H440" s="3">
        <v>783.63998000000004</v>
      </c>
      <c r="I440" s="3">
        <v>527.70000000000005</v>
      </c>
      <c r="J440" s="3">
        <v>141.33000000000001</v>
      </c>
      <c r="K440" s="3">
        <v>0.59</v>
      </c>
      <c r="L440" s="1">
        <v>38</v>
      </c>
      <c r="M440" s="1">
        <v>25</v>
      </c>
      <c r="N440" s="1">
        <v>54</v>
      </c>
      <c r="O440" s="3">
        <v>24.164999999999999</v>
      </c>
      <c r="P440" s="1">
        <v>10</v>
      </c>
      <c r="Q440" s="1">
        <v>209</v>
      </c>
      <c r="R440" s="3">
        <v>122.82468</v>
      </c>
      <c r="S440" s="22"/>
      <c r="T440" s="11" t="str">
        <f t="shared" si="30"/>
        <v>土曜日</v>
      </c>
      <c r="U440" s="24"/>
      <c r="V440" s="25" t="str">
        <f>IF(T440=曜日!A$1,ROW(),"")</f>
        <v/>
      </c>
      <c r="W440" s="25" t="str">
        <f t="shared" si="31"/>
        <v/>
      </c>
      <c r="X440" s="25" t="str">
        <f>IF(T440=曜日!V$1,ROW(),"")</f>
        <v/>
      </c>
      <c r="Y440" s="25" t="str">
        <f t="shared" si="28"/>
        <v/>
      </c>
      <c r="Z440" t="str">
        <f>IF(MONTH(pipot!B440)=month!A$1,ROW(),"")</f>
        <v/>
      </c>
      <c r="AA440" t="str">
        <f>IF(A440=player!A$1,ROW(),"")</f>
        <v/>
      </c>
      <c r="AB440" t="str">
        <f>IF(A440=player!BI$1,ROW(),"")</f>
        <v/>
      </c>
      <c r="AC440" t="str">
        <f t="shared" si="29"/>
        <v/>
      </c>
    </row>
    <row r="441" spans="1:29">
      <c r="A441" s="1" t="s">
        <v>22</v>
      </c>
      <c r="B441" s="17">
        <v>44093</v>
      </c>
      <c r="C441" s="18">
        <v>8.3194444444444446E-2</v>
      </c>
      <c r="D441" s="3">
        <v>9929.9656799999993</v>
      </c>
      <c r="E441" s="3">
        <v>976.41780000000006</v>
      </c>
      <c r="F441" s="3">
        <v>8.1503999999999994</v>
      </c>
      <c r="G441" s="3">
        <v>814.00000999999997</v>
      </c>
      <c r="H441" s="3">
        <v>641.06001000000003</v>
      </c>
      <c r="I441" s="3">
        <v>142.68</v>
      </c>
      <c r="J441" s="3">
        <v>30.26</v>
      </c>
      <c r="K441" s="3">
        <v>0</v>
      </c>
      <c r="L441" s="1">
        <v>19</v>
      </c>
      <c r="M441" s="1">
        <v>14</v>
      </c>
      <c r="N441" s="1">
        <v>70</v>
      </c>
      <c r="O441" s="3">
        <v>23.747399999999999</v>
      </c>
      <c r="P441" s="1">
        <v>2</v>
      </c>
      <c r="Q441" s="1">
        <v>178</v>
      </c>
      <c r="R441" s="3">
        <v>134.83849000000001</v>
      </c>
      <c r="S441" s="22"/>
      <c r="T441" s="11" t="str">
        <f t="shared" si="30"/>
        <v>土曜日</v>
      </c>
      <c r="U441" s="24"/>
      <c r="V441" s="25" t="str">
        <f>IF(T441=曜日!A$1,ROW(),"")</f>
        <v/>
      </c>
      <c r="W441" s="25" t="str">
        <f t="shared" si="31"/>
        <v/>
      </c>
      <c r="X441" s="25" t="str">
        <f>IF(T441=曜日!V$1,ROW(),"")</f>
        <v/>
      </c>
      <c r="Y441" s="25" t="str">
        <f t="shared" si="28"/>
        <v/>
      </c>
      <c r="Z441" t="str">
        <f>IF(MONTH(pipot!B441)=month!A$1,ROW(),"")</f>
        <v/>
      </c>
      <c r="AA441" t="str">
        <f>IF(A441=player!A$1,ROW(),"")</f>
        <v/>
      </c>
      <c r="AB441" t="str">
        <f>IF(A441=player!BI$1,ROW(),"")</f>
        <v/>
      </c>
      <c r="AC441" t="str">
        <f t="shared" si="29"/>
        <v/>
      </c>
    </row>
    <row r="442" spans="1:29">
      <c r="A442" s="1" t="s">
        <v>36</v>
      </c>
      <c r="B442" s="17">
        <v>44093</v>
      </c>
      <c r="C442" s="18">
        <v>8.3194444444444446E-2</v>
      </c>
      <c r="D442" s="3">
        <v>9912.6361699999998</v>
      </c>
      <c r="E442" s="3">
        <v>1231.16193</v>
      </c>
      <c r="F442" s="3">
        <v>10.276809999999999</v>
      </c>
      <c r="G442" s="3">
        <v>1030.55</v>
      </c>
      <c r="H442" s="3">
        <v>607.04</v>
      </c>
      <c r="I442" s="3">
        <v>339.42</v>
      </c>
      <c r="J442" s="3">
        <v>84.09</v>
      </c>
      <c r="K442" s="3">
        <v>0</v>
      </c>
      <c r="L442" s="1">
        <v>25</v>
      </c>
      <c r="M442" s="1">
        <v>19</v>
      </c>
      <c r="N442" s="1">
        <v>81</v>
      </c>
      <c r="O442" s="3">
        <v>23.571000000000002</v>
      </c>
      <c r="P442" s="1">
        <v>5</v>
      </c>
      <c r="Q442" s="1">
        <v>189</v>
      </c>
      <c r="R442" s="3">
        <v>143.93996999999999</v>
      </c>
      <c r="S442" s="22"/>
      <c r="T442" s="11" t="str">
        <f t="shared" si="30"/>
        <v>土曜日</v>
      </c>
      <c r="U442" s="24"/>
      <c r="V442" s="25" t="str">
        <f>IF(T442=曜日!A$1,ROW(),"")</f>
        <v/>
      </c>
      <c r="W442" s="25" t="str">
        <f t="shared" si="31"/>
        <v/>
      </c>
      <c r="X442" s="25" t="str">
        <f>IF(T442=曜日!V$1,ROW(),"")</f>
        <v/>
      </c>
      <c r="Y442" s="25" t="str">
        <f t="shared" si="28"/>
        <v/>
      </c>
      <c r="Z442" t="str">
        <f>IF(MONTH(pipot!B442)=month!A$1,ROW(),"")</f>
        <v/>
      </c>
      <c r="AA442">
        <f>IF(A442=player!A$1,ROW(),"")</f>
        <v>442</v>
      </c>
      <c r="AB442" t="str">
        <f>IF(A442=player!BI$1,ROW(),"")</f>
        <v/>
      </c>
      <c r="AC442" t="str">
        <f t="shared" si="29"/>
        <v/>
      </c>
    </row>
    <row r="443" spans="1:29">
      <c r="A443" s="1" t="s">
        <v>65</v>
      </c>
      <c r="B443" s="17">
        <v>44093</v>
      </c>
      <c r="C443" s="18">
        <v>8.3194444444444446E-2</v>
      </c>
      <c r="D443" s="3">
        <v>9832.8714899999995</v>
      </c>
      <c r="E443" s="3">
        <v>1209.67725</v>
      </c>
      <c r="F443" s="3">
        <v>10.09747</v>
      </c>
      <c r="G443" s="3">
        <v>679.51</v>
      </c>
      <c r="H443" s="3">
        <v>559.65</v>
      </c>
      <c r="I443" s="3">
        <v>116.96</v>
      </c>
      <c r="J443" s="3">
        <v>2.9</v>
      </c>
      <c r="K443" s="3">
        <v>0</v>
      </c>
      <c r="L443" s="1">
        <v>25</v>
      </c>
      <c r="M443" s="1">
        <v>18</v>
      </c>
      <c r="N443" s="1">
        <v>53</v>
      </c>
      <c r="O443" s="3">
        <v>21.3246</v>
      </c>
      <c r="P443" s="1">
        <v>0</v>
      </c>
      <c r="Q443" s="1">
        <v>199</v>
      </c>
      <c r="R443" s="3">
        <v>145.46303</v>
      </c>
      <c r="S443" s="22"/>
      <c r="T443" s="11" t="str">
        <f t="shared" si="30"/>
        <v>土曜日</v>
      </c>
      <c r="U443" s="24"/>
      <c r="V443" s="25" t="str">
        <f>IF(T443=曜日!A$1,ROW(),"")</f>
        <v/>
      </c>
      <c r="W443" s="25" t="str">
        <f t="shared" si="31"/>
        <v/>
      </c>
      <c r="X443" s="25" t="str">
        <f>IF(T443=曜日!V$1,ROW(),"")</f>
        <v/>
      </c>
      <c r="Y443" s="25" t="str">
        <f t="shared" si="28"/>
        <v/>
      </c>
      <c r="Z443" t="str">
        <f>IF(MONTH(pipot!B443)=month!A$1,ROW(),"")</f>
        <v/>
      </c>
      <c r="AA443" t="str">
        <f>IF(A443=player!A$1,ROW(),"")</f>
        <v/>
      </c>
      <c r="AB443" t="str">
        <f>IF(A443=player!BI$1,ROW(),"")</f>
        <v/>
      </c>
      <c r="AC443" t="str">
        <f t="shared" si="29"/>
        <v/>
      </c>
    </row>
    <row r="444" spans="1:29">
      <c r="A444" s="1" t="s">
        <v>32</v>
      </c>
      <c r="B444" s="17">
        <v>44093</v>
      </c>
      <c r="C444" s="18">
        <v>8.3194444444444446E-2</v>
      </c>
      <c r="D444" s="3">
        <v>9735.1914099999995</v>
      </c>
      <c r="E444" s="3">
        <v>1096.94426</v>
      </c>
      <c r="F444" s="3">
        <v>9.1564599999999992</v>
      </c>
      <c r="G444" s="3">
        <v>868.87000999999998</v>
      </c>
      <c r="H444" s="3">
        <v>640.83001000000002</v>
      </c>
      <c r="I444" s="3">
        <v>211.62</v>
      </c>
      <c r="J444" s="3">
        <v>16.420000000000002</v>
      </c>
      <c r="K444" s="3">
        <v>0</v>
      </c>
      <c r="L444" s="1">
        <v>21</v>
      </c>
      <c r="M444" s="1">
        <v>28</v>
      </c>
      <c r="N444" s="1">
        <v>99</v>
      </c>
      <c r="O444" s="3">
        <v>22.689</v>
      </c>
      <c r="P444" s="1">
        <v>2</v>
      </c>
      <c r="Q444" s="1">
        <v>183</v>
      </c>
      <c r="R444" s="3">
        <v>136.48131000000001</v>
      </c>
      <c r="S444" s="22"/>
      <c r="T444" s="11" t="str">
        <f t="shared" si="30"/>
        <v>土曜日</v>
      </c>
      <c r="U444" s="24"/>
      <c r="V444" s="25" t="str">
        <f>IF(T444=曜日!A$1,ROW(),"")</f>
        <v/>
      </c>
      <c r="W444" s="25" t="str">
        <f t="shared" si="31"/>
        <v/>
      </c>
      <c r="X444" s="25" t="str">
        <f>IF(T444=曜日!V$1,ROW(),"")</f>
        <v/>
      </c>
      <c r="Y444" s="25" t="str">
        <f t="shared" ref="Y444:Y503" si="33">IF(AND(X444&lt;&gt;"",AB444&lt;&gt;""),ROW(),"")</f>
        <v/>
      </c>
      <c r="Z444" t="str">
        <f>IF(MONTH(pipot!B444)=month!A$1,ROW(),"")</f>
        <v/>
      </c>
      <c r="AA444" t="str">
        <f>IF(A444=player!A$1,ROW(),"")</f>
        <v/>
      </c>
      <c r="AB444" t="str">
        <f>IF(A444=player!BI$1,ROW(),"")</f>
        <v/>
      </c>
      <c r="AC444" t="str">
        <f t="shared" si="29"/>
        <v/>
      </c>
    </row>
    <row r="445" spans="1:29">
      <c r="A445" s="1" t="s">
        <v>59</v>
      </c>
      <c r="B445" s="17">
        <v>44093</v>
      </c>
      <c r="C445" s="18">
        <v>8.3194444444444446E-2</v>
      </c>
      <c r="D445" s="3">
        <v>9500.2047700000003</v>
      </c>
      <c r="E445" s="3">
        <v>1116.0771400000001</v>
      </c>
      <c r="F445" s="3">
        <v>9.3161699999999996</v>
      </c>
      <c r="G445" s="3">
        <v>1383.98</v>
      </c>
      <c r="H445" s="3">
        <v>660.6</v>
      </c>
      <c r="I445" s="3">
        <v>462.41</v>
      </c>
      <c r="J445" s="3">
        <v>228.1</v>
      </c>
      <c r="K445" s="3">
        <v>32.869999999999997</v>
      </c>
      <c r="L445" s="1">
        <v>23</v>
      </c>
      <c r="M445" s="1">
        <v>21</v>
      </c>
      <c r="N445" s="1">
        <v>76</v>
      </c>
      <c r="O445" s="3">
        <v>27.055800000000001</v>
      </c>
      <c r="P445" s="1">
        <v>15</v>
      </c>
      <c r="Q445" s="1">
        <v>215</v>
      </c>
      <c r="R445" s="3">
        <v>151.85842</v>
      </c>
      <c r="S445" s="22"/>
      <c r="T445" s="11" t="str">
        <f t="shared" si="30"/>
        <v>土曜日</v>
      </c>
      <c r="U445" s="24"/>
      <c r="V445" s="25" t="str">
        <f>IF(T445=曜日!A$1,ROW(),"")</f>
        <v/>
      </c>
      <c r="W445" s="25" t="str">
        <f t="shared" si="31"/>
        <v/>
      </c>
      <c r="X445" s="25" t="str">
        <f>IF(T445=曜日!V$1,ROW(),"")</f>
        <v/>
      </c>
      <c r="Y445" s="25" t="str">
        <f t="shared" si="33"/>
        <v/>
      </c>
      <c r="Z445" t="str">
        <f>IF(MONTH(pipot!B445)=month!A$1,ROW(),"")</f>
        <v/>
      </c>
      <c r="AA445" t="str">
        <f>IF(A445=player!A$1,ROW(),"")</f>
        <v/>
      </c>
      <c r="AB445" t="str">
        <f>IF(A445=player!BI$1,ROW(),"")</f>
        <v/>
      </c>
      <c r="AC445" t="str">
        <f t="shared" si="29"/>
        <v/>
      </c>
    </row>
    <row r="446" spans="1:29">
      <c r="A446" s="1" t="s">
        <v>24</v>
      </c>
      <c r="B446" s="17">
        <v>44093</v>
      </c>
      <c r="C446" s="18">
        <v>8.3194444444444446E-2</v>
      </c>
      <c r="D446" s="3">
        <v>9276.9262099999996</v>
      </c>
      <c r="E446" s="3">
        <v>955.12927000000002</v>
      </c>
      <c r="F446" s="3">
        <v>7.9726999999999997</v>
      </c>
      <c r="G446" s="3">
        <v>712.07</v>
      </c>
      <c r="H446" s="3">
        <v>495.27</v>
      </c>
      <c r="I446" s="3">
        <v>141.71</v>
      </c>
      <c r="J446" s="3">
        <v>70.28</v>
      </c>
      <c r="K446" s="3">
        <v>4.8099999999999996</v>
      </c>
      <c r="L446" s="1">
        <v>18</v>
      </c>
      <c r="M446" s="1">
        <v>25</v>
      </c>
      <c r="N446" s="1">
        <v>49</v>
      </c>
      <c r="O446" s="3">
        <v>25.007400000000001</v>
      </c>
      <c r="P446" s="1">
        <v>4</v>
      </c>
      <c r="Q446" s="1">
        <v>168</v>
      </c>
      <c r="R446" s="3">
        <v>127.17581</v>
      </c>
      <c r="S446" s="22"/>
      <c r="T446" s="11" t="str">
        <f t="shared" si="30"/>
        <v>土曜日</v>
      </c>
      <c r="U446" s="24"/>
      <c r="V446" s="25" t="str">
        <f>IF(T446=曜日!A$1,ROW(),"")</f>
        <v/>
      </c>
      <c r="W446" s="25" t="str">
        <f t="shared" si="31"/>
        <v/>
      </c>
      <c r="X446" s="25" t="str">
        <f>IF(T446=曜日!V$1,ROW(),"")</f>
        <v/>
      </c>
      <c r="Y446" s="25" t="str">
        <f t="shared" si="33"/>
        <v/>
      </c>
      <c r="Z446" t="str">
        <f>IF(MONTH(pipot!B446)=month!A$1,ROW(),"")</f>
        <v/>
      </c>
      <c r="AA446" t="str">
        <f>IF(A446=player!A$1,ROW(),"")</f>
        <v/>
      </c>
      <c r="AB446" t="str">
        <f>IF(A446=player!BI$1,ROW(),"")</f>
        <v/>
      </c>
      <c r="AC446" t="str">
        <f t="shared" si="29"/>
        <v/>
      </c>
    </row>
    <row r="447" spans="1:29">
      <c r="A447" s="1" t="s">
        <v>29</v>
      </c>
      <c r="B447" s="17">
        <v>44093</v>
      </c>
      <c r="C447" s="18">
        <v>8.3194444444444446E-2</v>
      </c>
      <c r="D447" s="3">
        <v>9215.6758399999999</v>
      </c>
      <c r="E447" s="3">
        <v>1057.4138399999999</v>
      </c>
      <c r="F447" s="3">
        <v>8.8264899999999997</v>
      </c>
      <c r="G447" s="3">
        <v>730.78000999999995</v>
      </c>
      <c r="H447" s="3">
        <v>503.75000999999997</v>
      </c>
      <c r="I447" s="3">
        <v>143.55000000000001</v>
      </c>
      <c r="J447" s="3">
        <v>80.099999999999994</v>
      </c>
      <c r="K447" s="3">
        <v>3.38</v>
      </c>
      <c r="L447" s="1">
        <v>20</v>
      </c>
      <c r="M447" s="1">
        <v>14</v>
      </c>
      <c r="N447" s="1">
        <v>32</v>
      </c>
      <c r="O447" s="3">
        <v>24.254999999999999</v>
      </c>
      <c r="P447" s="1">
        <v>6</v>
      </c>
      <c r="Q447" s="1">
        <v>172</v>
      </c>
      <c r="R447" s="3">
        <v>126.78391999999999</v>
      </c>
      <c r="S447" s="22"/>
      <c r="T447" s="11" t="str">
        <f t="shared" si="30"/>
        <v>土曜日</v>
      </c>
      <c r="U447" s="24"/>
      <c r="V447" s="25" t="str">
        <f>IF(T447=曜日!A$1,ROW(),"")</f>
        <v/>
      </c>
      <c r="W447" s="25" t="str">
        <f t="shared" si="31"/>
        <v/>
      </c>
      <c r="X447" s="25" t="str">
        <f>IF(T447=曜日!V$1,ROW(),"")</f>
        <v/>
      </c>
      <c r="Y447" s="25" t="str">
        <f t="shared" si="33"/>
        <v/>
      </c>
      <c r="Z447" t="str">
        <f>IF(MONTH(pipot!B447)=month!A$1,ROW(),"")</f>
        <v/>
      </c>
      <c r="AA447" t="str">
        <f>IF(A447=player!A$1,ROW(),"")</f>
        <v/>
      </c>
      <c r="AB447" t="str">
        <f>IF(A447=player!BI$1,ROW(),"")</f>
        <v/>
      </c>
      <c r="AC447" t="str">
        <f t="shared" si="29"/>
        <v/>
      </c>
    </row>
    <row r="448" spans="1:29">
      <c r="A448" s="1" t="s">
        <v>25</v>
      </c>
      <c r="B448" s="17">
        <v>44093</v>
      </c>
      <c r="C448" s="18">
        <v>8.3194444444444446E-2</v>
      </c>
      <c r="D448" s="3">
        <v>9085.9430499999999</v>
      </c>
      <c r="E448" s="3">
        <v>875.64760999999999</v>
      </c>
      <c r="F448" s="3">
        <v>7.3092499999999996</v>
      </c>
      <c r="G448" s="3">
        <v>940.72999000000004</v>
      </c>
      <c r="H448" s="3">
        <v>607.9</v>
      </c>
      <c r="I448" s="3">
        <v>260.85998999999998</v>
      </c>
      <c r="J448" s="3">
        <v>63.22</v>
      </c>
      <c r="K448" s="3">
        <v>8.75</v>
      </c>
      <c r="L448" s="1">
        <v>23</v>
      </c>
      <c r="M448" s="1">
        <v>16</v>
      </c>
      <c r="N448" s="1">
        <v>33</v>
      </c>
      <c r="O448" s="3">
        <v>25.263000000000002</v>
      </c>
      <c r="P448" s="1">
        <v>6</v>
      </c>
      <c r="Q448" s="1">
        <v>183</v>
      </c>
      <c r="R448" s="3">
        <v>140.92403999999999</v>
      </c>
      <c r="S448" s="22"/>
      <c r="T448" s="11" t="str">
        <f t="shared" si="30"/>
        <v>土曜日</v>
      </c>
      <c r="U448" s="24"/>
      <c r="V448" s="25" t="str">
        <f>IF(T448=曜日!A$1,ROW(),"")</f>
        <v/>
      </c>
      <c r="W448" s="25" t="str">
        <f t="shared" si="31"/>
        <v/>
      </c>
      <c r="X448" s="25" t="str">
        <f>IF(T448=曜日!V$1,ROW(),"")</f>
        <v/>
      </c>
      <c r="Y448" s="25" t="str">
        <f t="shared" si="33"/>
        <v/>
      </c>
      <c r="Z448" t="str">
        <f>IF(MONTH(pipot!B448)=month!A$1,ROW(),"")</f>
        <v/>
      </c>
      <c r="AA448" t="str">
        <f>IF(A448=player!A$1,ROW(),"")</f>
        <v/>
      </c>
      <c r="AB448" t="str">
        <f>IF(A448=player!BI$1,ROW(),"")</f>
        <v/>
      </c>
      <c r="AC448" t="str">
        <f t="shared" si="29"/>
        <v/>
      </c>
    </row>
    <row r="449" spans="1:29">
      <c r="A449" s="1" t="s">
        <v>31</v>
      </c>
      <c r="B449" s="17">
        <v>44093</v>
      </c>
      <c r="C449" s="18">
        <v>8.3194444444444446E-2</v>
      </c>
      <c r="D449" s="3">
        <v>9077.5391500000005</v>
      </c>
      <c r="E449" s="3">
        <v>1142.50405</v>
      </c>
      <c r="F449" s="3">
        <v>9.5367599999999992</v>
      </c>
      <c r="G449" s="3">
        <v>882</v>
      </c>
      <c r="H449" s="3">
        <v>578.97</v>
      </c>
      <c r="I449" s="3">
        <v>242.37</v>
      </c>
      <c r="J449" s="3">
        <v>60.66</v>
      </c>
      <c r="K449" s="3">
        <v>0</v>
      </c>
      <c r="L449" s="1">
        <v>20</v>
      </c>
      <c r="M449" s="1">
        <v>12</v>
      </c>
      <c r="N449" s="1">
        <v>39</v>
      </c>
      <c r="O449" s="3">
        <v>22.444199999999999</v>
      </c>
      <c r="P449" s="1">
        <v>3</v>
      </c>
      <c r="Q449" s="1">
        <v>189</v>
      </c>
      <c r="R449" s="3">
        <v>134.64205999999999</v>
      </c>
      <c r="S449" s="22"/>
      <c r="T449" s="11" t="str">
        <f t="shared" si="30"/>
        <v>土曜日</v>
      </c>
      <c r="U449" s="24"/>
      <c r="V449" s="25" t="str">
        <f>IF(T449=曜日!A$1,ROW(),"")</f>
        <v/>
      </c>
      <c r="W449" s="25" t="str">
        <f t="shared" si="31"/>
        <v/>
      </c>
      <c r="X449" s="25" t="str">
        <f>IF(T449=曜日!V$1,ROW(),"")</f>
        <v/>
      </c>
      <c r="Y449" s="25" t="str">
        <f t="shared" si="33"/>
        <v/>
      </c>
      <c r="Z449" t="str">
        <f>IF(MONTH(pipot!B449)=month!A$1,ROW(),"")</f>
        <v/>
      </c>
      <c r="AA449" t="str">
        <f>IF(A449=player!A$1,ROW(),"")</f>
        <v/>
      </c>
      <c r="AB449" t="str">
        <f>IF(A449=player!BI$1,ROW(),"")</f>
        <v/>
      </c>
      <c r="AC449" t="str">
        <f t="shared" si="29"/>
        <v/>
      </c>
    </row>
    <row r="450" spans="1:29">
      <c r="A450" s="1" t="s">
        <v>34</v>
      </c>
      <c r="B450" s="17">
        <v>44093</v>
      </c>
      <c r="C450" s="18">
        <v>8.3194444444444446E-2</v>
      </c>
      <c r="D450" s="3">
        <v>8941.8317900000002</v>
      </c>
      <c r="E450" s="3">
        <v>970.40026999999998</v>
      </c>
      <c r="F450" s="3">
        <v>8.1001700000000003</v>
      </c>
      <c r="G450" s="3">
        <v>618.96999000000005</v>
      </c>
      <c r="H450" s="3">
        <v>373.89999</v>
      </c>
      <c r="I450" s="3">
        <v>158.26</v>
      </c>
      <c r="J450" s="3">
        <v>75.87</v>
      </c>
      <c r="K450" s="3">
        <v>10.94</v>
      </c>
      <c r="L450" s="1">
        <v>13</v>
      </c>
      <c r="M450" s="1">
        <v>23</v>
      </c>
      <c r="N450" s="1">
        <v>44</v>
      </c>
      <c r="O450" s="3">
        <v>25.518599999999999</v>
      </c>
      <c r="P450" s="1">
        <v>5</v>
      </c>
      <c r="Q450" s="1">
        <v>204</v>
      </c>
      <c r="R450" s="3">
        <v>136.59705</v>
      </c>
      <c r="S450" s="22"/>
      <c r="T450" s="11" t="str">
        <f t="shared" si="30"/>
        <v>土曜日</v>
      </c>
      <c r="U450" s="24"/>
      <c r="V450" s="25" t="str">
        <f>IF(T450=曜日!A$1,ROW(),"")</f>
        <v/>
      </c>
      <c r="W450" s="25" t="str">
        <f t="shared" si="31"/>
        <v/>
      </c>
      <c r="X450" s="25" t="str">
        <f>IF(T450=曜日!V$1,ROW(),"")</f>
        <v/>
      </c>
      <c r="Y450" s="25" t="str">
        <f t="shared" si="33"/>
        <v/>
      </c>
      <c r="Z450" t="str">
        <f>IF(MONTH(pipot!B450)=month!A$1,ROW(),"")</f>
        <v/>
      </c>
      <c r="AA450" t="str">
        <f>IF(A450=player!A$1,ROW(),"")</f>
        <v/>
      </c>
      <c r="AB450" t="str">
        <f>IF(A450=player!BI$1,ROW(),"")</f>
        <v/>
      </c>
      <c r="AC450" t="str">
        <f t="shared" ref="AC450:AC513" si="34">IF(A450="Average",ROW(),"")</f>
        <v/>
      </c>
    </row>
    <row r="451" spans="1:29">
      <c r="A451" s="1" t="s">
        <v>17</v>
      </c>
      <c r="B451" s="17">
        <v>44093</v>
      </c>
      <c r="C451" s="18">
        <v>7.1909722222222222E-2</v>
      </c>
      <c r="D451" s="3">
        <v>8584.5281799999993</v>
      </c>
      <c r="E451" s="3">
        <v>968.59451999999999</v>
      </c>
      <c r="F451" s="3">
        <v>9.3538800000000002</v>
      </c>
      <c r="G451" s="3">
        <v>827.10999000000004</v>
      </c>
      <c r="H451" s="3">
        <v>656.67998999999998</v>
      </c>
      <c r="I451" s="3">
        <v>156.58000000000001</v>
      </c>
      <c r="J451" s="3">
        <v>13.85</v>
      </c>
      <c r="K451" s="3">
        <v>0</v>
      </c>
      <c r="L451" s="1">
        <v>18</v>
      </c>
      <c r="M451" s="1">
        <v>22</v>
      </c>
      <c r="N451" s="1">
        <v>62</v>
      </c>
      <c r="O451" s="3">
        <v>22.221</v>
      </c>
      <c r="P451" s="1">
        <v>1</v>
      </c>
      <c r="Q451" s="1">
        <v>189</v>
      </c>
      <c r="R451" s="3">
        <v>127.73035</v>
      </c>
      <c r="S451" s="22"/>
      <c r="T451" s="11" t="str">
        <f t="shared" si="30"/>
        <v>土曜日</v>
      </c>
      <c r="U451" s="24"/>
      <c r="V451" s="25" t="str">
        <f>IF(T451=曜日!A$1,ROW(),"")</f>
        <v/>
      </c>
      <c r="W451" s="25" t="str">
        <f t="shared" si="31"/>
        <v/>
      </c>
      <c r="X451" s="25" t="str">
        <f>IF(T451=曜日!V$1,ROW(),"")</f>
        <v/>
      </c>
      <c r="Y451" s="25" t="str">
        <f t="shared" si="33"/>
        <v/>
      </c>
      <c r="Z451" t="str">
        <f>IF(MONTH(pipot!B451)=month!A$1,ROW(),"")</f>
        <v/>
      </c>
      <c r="AA451" t="str">
        <f>IF(A451=player!A$1,ROW(),"")</f>
        <v/>
      </c>
      <c r="AB451" t="str">
        <f>IF(A451=player!BI$1,ROW(),"")</f>
        <v/>
      </c>
      <c r="AC451" t="str">
        <f t="shared" si="34"/>
        <v/>
      </c>
    </row>
    <row r="452" spans="1:29">
      <c r="A452" s="1" t="s">
        <v>27</v>
      </c>
      <c r="B452" s="17">
        <v>44093</v>
      </c>
      <c r="C452" s="18">
        <v>7.1909722222222222E-2</v>
      </c>
      <c r="D452" s="3">
        <v>7719.1703500000003</v>
      </c>
      <c r="E452" s="3">
        <v>939.23871999999994</v>
      </c>
      <c r="F452" s="3">
        <v>9.0703899999999997</v>
      </c>
      <c r="G452" s="3">
        <v>635.46001000000001</v>
      </c>
      <c r="H452" s="3">
        <v>454.92000999999999</v>
      </c>
      <c r="I452" s="3">
        <v>147.56</v>
      </c>
      <c r="J452" s="3">
        <v>31.74</v>
      </c>
      <c r="K452" s="3">
        <v>1.24</v>
      </c>
      <c r="L452" s="1">
        <v>16</v>
      </c>
      <c r="M452" s="1">
        <v>15</v>
      </c>
      <c r="N452" s="1">
        <v>65</v>
      </c>
      <c r="O452" s="3">
        <v>24.2334</v>
      </c>
      <c r="P452" s="1">
        <v>2</v>
      </c>
      <c r="Q452" s="1">
        <v>212</v>
      </c>
      <c r="R452" s="3">
        <v>134.19793999999999</v>
      </c>
      <c r="S452" s="22"/>
      <c r="T452" s="11" t="str">
        <f t="shared" si="30"/>
        <v>土曜日</v>
      </c>
      <c r="U452" s="24"/>
      <c r="V452" s="25" t="str">
        <f>IF(T452=曜日!A$1,ROW(),"")</f>
        <v/>
      </c>
      <c r="W452" s="25" t="str">
        <f t="shared" si="31"/>
        <v/>
      </c>
      <c r="X452" s="25" t="str">
        <f>IF(T452=曜日!V$1,ROW(),"")</f>
        <v/>
      </c>
      <c r="Y452" s="25" t="str">
        <f t="shared" si="33"/>
        <v/>
      </c>
      <c r="Z452" t="str">
        <f>IF(MONTH(pipot!B452)=month!A$1,ROW(),"")</f>
        <v/>
      </c>
      <c r="AA452" t="str">
        <f>IF(A452=player!A$1,ROW(),"")</f>
        <v/>
      </c>
      <c r="AB452" t="str">
        <f>IF(A452=player!BI$1,ROW(),"")</f>
        <v/>
      </c>
      <c r="AC452" t="str">
        <f t="shared" si="34"/>
        <v/>
      </c>
    </row>
    <row r="453" spans="1:29">
      <c r="A453" s="1" t="s">
        <v>60</v>
      </c>
      <c r="B453" s="17">
        <v>44093</v>
      </c>
      <c r="C453" s="18">
        <v>7.1215277777777766E-2</v>
      </c>
      <c r="D453" s="3">
        <v>7032.3329800000001</v>
      </c>
      <c r="E453" s="3">
        <v>817.03705000000002</v>
      </c>
      <c r="F453" s="3">
        <v>7.9672099999999997</v>
      </c>
      <c r="G453" s="3">
        <v>583.04</v>
      </c>
      <c r="H453" s="3">
        <v>394.42</v>
      </c>
      <c r="I453" s="3">
        <v>153.24</v>
      </c>
      <c r="J453" s="3">
        <v>35.380000000000003</v>
      </c>
      <c r="K453" s="3">
        <v>0</v>
      </c>
      <c r="L453" s="1">
        <v>14</v>
      </c>
      <c r="M453" s="1">
        <v>6</v>
      </c>
      <c r="N453" s="1">
        <v>37</v>
      </c>
      <c r="O453" s="3">
        <v>23.0166</v>
      </c>
      <c r="P453" s="1">
        <v>2</v>
      </c>
      <c r="Q453" s="1">
        <v>178</v>
      </c>
      <c r="R453" s="3">
        <v>132.63791000000001</v>
      </c>
      <c r="S453" s="22"/>
      <c r="T453" s="11" t="str">
        <f t="shared" si="30"/>
        <v>土曜日</v>
      </c>
      <c r="U453" s="24"/>
      <c r="V453" s="25" t="str">
        <f>IF(T453=曜日!A$1,ROW(),"")</f>
        <v/>
      </c>
      <c r="W453" s="25" t="str">
        <f t="shared" si="31"/>
        <v/>
      </c>
      <c r="X453" s="25" t="str">
        <f>IF(T453=曜日!V$1,ROW(),"")</f>
        <v/>
      </c>
      <c r="Y453" s="25" t="str">
        <f t="shared" si="33"/>
        <v/>
      </c>
      <c r="Z453" t="str">
        <f>IF(MONTH(pipot!B453)=month!A$1,ROW(),"")</f>
        <v/>
      </c>
      <c r="AA453" t="str">
        <f>IF(A453=player!A$1,ROW(),"")</f>
        <v/>
      </c>
      <c r="AB453" t="str">
        <f>IF(A453=player!BI$1,ROW(),"")</f>
        <v/>
      </c>
      <c r="AC453" t="str">
        <f t="shared" si="34"/>
        <v/>
      </c>
    </row>
    <row r="454" spans="1:29">
      <c r="A454" s="1" t="s">
        <v>45</v>
      </c>
      <c r="B454" s="17">
        <v>44093</v>
      </c>
      <c r="C454" s="18">
        <v>5.334490740740741E-2</v>
      </c>
      <c r="D454" s="3">
        <v>6065.86006</v>
      </c>
      <c r="E454" s="3">
        <v>683.13103999999998</v>
      </c>
      <c r="F454" s="3">
        <v>8.8930100000000003</v>
      </c>
      <c r="G454" s="3">
        <v>813.25999000000002</v>
      </c>
      <c r="H454" s="3">
        <v>481.87999000000002</v>
      </c>
      <c r="I454" s="3">
        <v>198.66</v>
      </c>
      <c r="J454" s="3">
        <v>132.72</v>
      </c>
      <c r="K454" s="3">
        <v>0</v>
      </c>
      <c r="L454" s="1">
        <v>21</v>
      </c>
      <c r="M454" s="1">
        <v>8</v>
      </c>
      <c r="N454" s="1">
        <v>21</v>
      </c>
      <c r="O454" s="3">
        <v>23.7438</v>
      </c>
      <c r="P454" s="1">
        <v>6</v>
      </c>
      <c r="Q454" s="1">
        <v>183</v>
      </c>
      <c r="R454" s="3">
        <v>139.24941999999999</v>
      </c>
      <c r="S454" s="22"/>
      <c r="T454" s="11" t="str">
        <f t="shared" si="30"/>
        <v>土曜日</v>
      </c>
      <c r="U454" s="24"/>
      <c r="V454" s="25" t="str">
        <f>IF(T454=曜日!A$1,ROW(),"")</f>
        <v/>
      </c>
      <c r="W454" s="25" t="str">
        <f t="shared" si="31"/>
        <v/>
      </c>
      <c r="X454" s="25" t="str">
        <f>IF(T454=曜日!V$1,ROW(),"")</f>
        <v/>
      </c>
      <c r="Y454" s="25" t="str">
        <f t="shared" si="33"/>
        <v/>
      </c>
      <c r="Z454" t="str">
        <f>IF(MONTH(pipot!B454)=month!A$1,ROW(),"")</f>
        <v/>
      </c>
      <c r="AA454" t="str">
        <f>IF(A454=player!A$1,ROW(),"")</f>
        <v/>
      </c>
      <c r="AB454" t="str">
        <f>IF(A454=player!BI$1,ROW(),"")</f>
        <v/>
      </c>
      <c r="AC454" t="str">
        <f t="shared" si="34"/>
        <v/>
      </c>
    </row>
    <row r="455" spans="1:29">
      <c r="A455" s="1" t="s">
        <v>35</v>
      </c>
      <c r="B455" s="17">
        <v>44093</v>
      </c>
      <c r="C455" s="18">
        <v>6.1018518518518521E-2</v>
      </c>
      <c r="D455" s="3">
        <v>5699.0169999999998</v>
      </c>
      <c r="E455" s="3">
        <v>700.64409999999998</v>
      </c>
      <c r="F455" s="3">
        <v>7.9739500000000003</v>
      </c>
      <c r="G455" s="3">
        <v>414.31000999999998</v>
      </c>
      <c r="H455" s="3">
        <v>303.63001000000003</v>
      </c>
      <c r="I455" s="3">
        <v>94.96</v>
      </c>
      <c r="J455" s="3">
        <v>15.72</v>
      </c>
      <c r="K455" s="3">
        <v>0</v>
      </c>
      <c r="L455" s="1">
        <v>17</v>
      </c>
      <c r="M455" s="1">
        <v>18</v>
      </c>
      <c r="N455" s="1">
        <v>29</v>
      </c>
      <c r="O455" s="3">
        <v>22.167000000000002</v>
      </c>
      <c r="P455" s="1">
        <v>2</v>
      </c>
      <c r="Q455" s="1">
        <v>175</v>
      </c>
      <c r="R455" s="3">
        <v>116.61739</v>
      </c>
      <c r="S455" s="22"/>
      <c r="T455" s="11" t="str">
        <f t="shared" si="30"/>
        <v>土曜日</v>
      </c>
      <c r="U455" s="24"/>
      <c r="V455" s="25" t="str">
        <f>IF(T455=曜日!A$1,ROW(),"")</f>
        <v/>
      </c>
      <c r="W455" s="25" t="str">
        <f t="shared" si="31"/>
        <v/>
      </c>
      <c r="X455" s="25" t="str">
        <f>IF(T455=曜日!V$1,ROW(),"")</f>
        <v/>
      </c>
      <c r="Y455" s="25" t="str">
        <f t="shared" si="33"/>
        <v/>
      </c>
      <c r="Z455" t="str">
        <f>IF(MONTH(pipot!B455)=month!A$1,ROW(),"")</f>
        <v/>
      </c>
      <c r="AA455" t="str">
        <f>IF(A455=player!A$1,ROW(),"")</f>
        <v/>
      </c>
      <c r="AB455" t="str">
        <f>IF(A455=player!BI$1,ROW(),"")</f>
        <v/>
      </c>
      <c r="AC455" t="str">
        <f t="shared" si="34"/>
        <v/>
      </c>
    </row>
    <row r="456" spans="1:29">
      <c r="A456" s="1" t="s">
        <v>54</v>
      </c>
      <c r="B456" s="17">
        <v>44093</v>
      </c>
      <c r="C456" s="18">
        <v>6.2337962962962963E-2</v>
      </c>
      <c r="D456" s="3">
        <v>4410.51073</v>
      </c>
      <c r="E456" s="3">
        <v>532.19006999999999</v>
      </c>
      <c r="F456" s="3">
        <v>5.9285899999999998</v>
      </c>
      <c r="G456" s="3">
        <v>56.6</v>
      </c>
      <c r="H456" s="3">
        <v>24.95</v>
      </c>
      <c r="I456" s="3">
        <v>21.31</v>
      </c>
      <c r="J456" s="3">
        <v>10.34</v>
      </c>
      <c r="K456" s="3">
        <v>0</v>
      </c>
      <c r="L456" s="1">
        <v>9</v>
      </c>
      <c r="M456" s="1">
        <v>15</v>
      </c>
      <c r="N456" s="1">
        <v>48</v>
      </c>
      <c r="O456" s="3">
        <v>22.221</v>
      </c>
      <c r="P456" s="1">
        <v>1</v>
      </c>
      <c r="Q456" s="1">
        <v>179</v>
      </c>
      <c r="R456" s="3">
        <v>124.37121999999999</v>
      </c>
      <c r="S456" s="22"/>
      <c r="T456" s="11" t="str">
        <f t="shared" si="30"/>
        <v>土曜日</v>
      </c>
      <c r="U456" s="24"/>
      <c r="V456" s="25" t="str">
        <f>IF(T456=曜日!A$1,ROW(),"")</f>
        <v/>
      </c>
      <c r="W456" s="25" t="str">
        <f t="shared" si="31"/>
        <v/>
      </c>
      <c r="X456" s="25" t="str">
        <f>IF(T456=曜日!V$1,ROW(),"")</f>
        <v/>
      </c>
      <c r="Y456" s="25" t="str">
        <f t="shared" si="33"/>
        <v/>
      </c>
      <c r="Z456" t="str">
        <f>IF(MONTH(pipot!B456)=month!A$1,ROW(),"")</f>
        <v/>
      </c>
      <c r="AA456" t="str">
        <f>IF(A456=player!A$1,ROW(),"")</f>
        <v/>
      </c>
      <c r="AB456" t="str">
        <f>IF(A456=player!BI$1,ROW(),"")</f>
        <v/>
      </c>
      <c r="AC456" t="str">
        <f t="shared" si="34"/>
        <v/>
      </c>
    </row>
    <row r="457" spans="1:29">
      <c r="A457" s="1" t="s">
        <v>62</v>
      </c>
      <c r="B457" s="17">
        <v>44093</v>
      </c>
      <c r="C457" s="18">
        <v>7.1909722222222222E-2</v>
      </c>
      <c r="D457" s="3">
        <v>4376.7895099999996</v>
      </c>
      <c r="E457" s="3">
        <v>518.40581999999995</v>
      </c>
      <c r="F457" s="3">
        <v>5.0063300000000002</v>
      </c>
      <c r="G457" s="3">
        <v>100.38</v>
      </c>
      <c r="H457" s="3">
        <v>60.09</v>
      </c>
      <c r="I457" s="3">
        <v>36.11</v>
      </c>
      <c r="J457" s="3">
        <v>4.18</v>
      </c>
      <c r="K457" s="3">
        <v>0</v>
      </c>
      <c r="L457" s="1">
        <v>24</v>
      </c>
      <c r="M457" s="1">
        <v>7</v>
      </c>
      <c r="N457" s="1">
        <v>74</v>
      </c>
      <c r="O457" s="3">
        <v>22.069800000000001</v>
      </c>
      <c r="P457" s="1">
        <v>0</v>
      </c>
      <c r="Q457" s="1">
        <v>179</v>
      </c>
      <c r="R457" s="3">
        <v>127.89131</v>
      </c>
      <c r="S457" s="22"/>
      <c r="T457" s="11" t="str">
        <f t="shared" si="30"/>
        <v>土曜日</v>
      </c>
      <c r="U457" s="24"/>
      <c r="V457" s="25" t="str">
        <f>IF(T457=曜日!A$1,ROW(),"")</f>
        <v/>
      </c>
      <c r="W457" s="25" t="str">
        <f t="shared" si="31"/>
        <v/>
      </c>
      <c r="X457" s="25" t="str">
        <f>IF(T457=曜日!V$1,ROW(),"")</f>
        <v/>
      </c>
      <c r="Y457" s="25" t="str">
        <f t="shared" si="33"/>
        <v/>
      </c>
      <c r="Z457" t="str">
        <f>IF(MONTH(pipot!B457)=month!A$1,ROW(),"")</f>
        <v/>
      </c>
      <c r="AA457" t="str">
        <f>IF(A457=player!A$1,ROW(),"")</f>
        <v/>
      </c>
      <c r="AB457" t="str">
        <f>IF(A457=player!BI$1,ROW(),"")</f>
        <v/>
      </c>
      <c r="AC457" t="str">
        <f t="shared" si="34"/>
        <v/>
      </c>
    </row>
    <row r="458" spans="1:29">
      <c r="A458" s="1" t="s">
        <v>39</v>
      </c>
      <c r="B458" s="17">
        <v>44093</v>
      </c>
      <c r="C458" s="18">
        <v>7.1215277777777766E-2</v>
      </c>
      <c r="D458" s="3">
        <v>3820.2657899999999</v>
      </c>
      <c r="E458" s="3">
        <v>431.87587000000002</v>
      </c>
      <c r="F458" s="3">
        <v>4.2113699999999996</v>
      </c>
      <c r="G458" s="3">
        <v>152.4</v>
      </c>
      <c r="H458" s="3">
        <v>76.33</v>
      </c>
      <c r="I458" s="3">
        <v>52.34</v>
      </c>
      <c r="J458" s="3">
        <v>23.73</v>
      </c>
      <c r="K458" s="3">
        <v>0</v>
      </c>
      <c r="L458" s="1">
        <v>8</v>
      </c>
      <c r="M458" s="1">
        <v>13</v>
      </c>
      <c r="N458" s="1">
        <v>39</v>
      </c>
      <c r="O458" s="3">
        <v>23.481000000000002</v>
      </c>
      <c r="P458" s="1">
        <v>2</v>
      </c>
      <c r="Q458" s="1">
        <v>200</v>
      </c>
      <c r="R458" s="3">
        <v>122.93996</v>
      </c>
      <c r="S458" s="22"/>
      <c r="T458" s="11" t="str">
        <f t="shared" si="30"/>
        <v>土曜日</v>
      </c>
      <c r="U458" s="24"/>
      <c r="V458" s="25" t="str">
        <f>IF(T458=曜日!A$1,ROW(),"")</f>
        <v/>
      </c>
      <c r="W458" s="25" t="str">
        <f t="shared" si="31"/>
        <v/>
      </c>
      <c r="X458" s="25" t="str">
        <f>IF(T458=曜日!V$1,ROW(),"")</f>
        <v/>
      </c>
      <c r="Y458" s="25" t="str">
        <f t="shared" si="33"/>
        <v/>
      </c>
      <c r="Z458" t="str">
        <f>IF(MONTH(pipot!B458)=month!A$1,ROW(),"")</f>
        <v/>
      </c>
      <c r="AA458" t="str">
        <f>IF(A458=player!A$1,ROW(),"")</f>
        <v/>
      </c>
      <c r="AB458" t="str">
        <f>IF(A458=player!BI$1,ROW(),"")</f>
        <v/>
      </c>
      <c r="AC458" t="str">
        <f t="shared" si="34"/>
        <v/>
      </c>
    </row>
    <row r="459" spans="1:29">
      <c r="A459" s="1" t="s">
        <v>64</v>
      </c>
      <c r="B459" s="17">
        <v>44093</v>
      </c>
      <c r="C459" s="18">
        <v>0.10356481481481482</v>
      </c>
      <c r="D459" s="3">
        <v>3328.5248099999999</v>
      </c>
      <c r="E459" s="3">
        <v>406.93212</v>
      </c>
      <c r="F459" s="3">
        <v>2.72865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1">
        <v>4</v>
      </c>
      <c r="M459" s="1">
        <v>2</v>
      </c>
      <c r="N459" s="1">
        <v>4</v>
      </c>
      <c r="O459" s="3">
        <v>14.358599999999999</v>
      </c>
      <c r="P459" s="1">
        <v>0</v>
      </c>
      <c r="Q459" s="1">
        <v>202</v>
      </c>
      <c r="R459" s="3">
        <v>76.148150000000001</v>
      </c>
      <c r="S459" s="22"/>
      <c r="T459" s="11" t="str">
        <f t="shared" si="30"/>
        <v>土曜日</v>
      </c>
      <c r="U459" s="24"/>
      <c r="V459" s="25" t="str">
        <f>IF(T459=曜日!A$1,ROW(),"")</f>
        <v/>
      </c>
      <c r="W459" s="25" t="str">
        <f t="shared" si="31"/>
        <v/>
      </c>
      <c r="X459" s="25" t="str">
        <f>IF(T459=曜日!V$1,ROW(),"")</f>
        <v/>
      </c>
      <c r="Y459" s="25" t="str">
        <f t="shared" si="33"/>
        <v/>
      </c>
      <c r="Z459" t="str">
        <f>IF(MONTH(pipot!B459)=month!A$1,ROW(),"")</f>
        <v/>
      </c>
      <c r="AA459" t="str">
        <f>IF(A459=player!A$1,ROW(),"")</f>
        <v/>
      </c>
      <c r="AB459" t="str">
        <f>IF(A459=player!BI$1,ROW(),"")</f>
        <v/>
      </c>
      <c r="AC459" t="str">
        <f t="shared" si="34"/>
        <v/>
      </c>
    </row>
    <row r="460" spans="1:29">
      <c r="A460" s="1" t="s">
        <v>40</v>
      </c>
      <c r="B460" s="17">
        <v>44093</v>
      </c>
      <c r="C460" s="18">
        <v>7.7939814814814809E-2</v>
      </c>
      <c r="D460" s="3">
        <v>7904</v>
      </c>
      <c r="E460" s="3">
        <v>899</v>
      </c>
      <c r="F460" s="3">
        <v>8.01</v>
      </c>
      <c r="G460" s="3">
        <v>698</v>
      </c>
      <c r="H460" s="3">
        <v>460</v>
      </c>
      <c r="I460" s="3">
        <v>182</v>
      </c>
      <c r="J460" s="3">
        <v>54</v>
      </c>
      <c r="K460" s="3">
        <v>3</v>
      </c>
      <c r="L460" s="1">
        <v>19</v>
      </c>
      <c r="M460" s="1">
        <v>17</v>
      </c>
      <c r="N460" s="1">
        <v>50</v>
      </c>
      <c r="O460" s="3">
        <v>23</v>
      </c>
      <c r="P460" s="1">
        <v>4</v>
      </c>
      <c r="Q460" s="1">
        <v>190</v>
      </c>
      <c r="R460" s="3">
        <v>130</v>
      </c>
      <c r="S460" s="22"/>
      <c r="T460" s="11" t="str">
        <f t="shared" si="30"/>
        <v>土曜日</v>
      </c>
      <c r="U460" s="24"/>
      <c r="V460" s="25" t="str">
        <f>IF(T460=曜日!A$1,ROW(),"")</f>
        <v/>
      </c>
      <c r="W460" s="25" t="str">
        <f t="shared" si="31"/>
        <v/>
      </c>
      <c r="X460" s="25" t="str">
        <f>IF(T460=曜日!V$1,ROW(),"")</f>
        <v/>
      </c>
      <c r="Y460" s="25" t="str">
        <f t="shared" si="33"/>
        <v/>
      </c>
      <c r="Z460" t="str">
        <f>IF(MONTH(pipot!B460)=month!A$1,ROW(),"")</f>
        <v/>
      </c>
      <c r="AA460" t="str">
        <f>IF(A460=player!A$1,ROW(),"")</f>
        <v/>
      </c>
      <c r="AB460">
        <f>IF(A460=player!BI$1,ROW(),"")</f>
        <v>460</v>
      </c>
      <c r="AC460">
        <f t="shared" si="34"/>
        <v>460</v>
      </c>
    </row>
    <row r="461" spans="1:29">
      <c r="A461" s="1" t="s">
        <v>22</v>
      </c>
      <c r="B461" s="17">
        <v>44094</v>
      </c>
      <c r="C461" s="18">
        <v>8.3275462962962968E-2</v>
      </c>
      <c r="D461" s="3">
        <v>9384.0782500000005</v>
      </c>
      <c r="E461" s="3">
        <v>903.44033000000002</v>
      </c>
      <c r="F461" s="3">
        <v>7.5339</v>
      </c>
      <c r="G461" s="3">
        <v>556.34</v>
      </c>
      <c r="H461" s="3">
        <v>446.47</v>
      </c>
      <c r="I461" s="3">
        <v>84.56</v>
      </c>
      <c r="J461" s="3">
        <v>23.42</v>
      </c>
      <c r="K461" s="3">
        <v>1.89</v>
      </c>
      <c r="L461" s="1">
        <v>17</v>
      </c>
      <c r="M461" s="1">
        <v>16</v>
      </c>
      <c r="N461" s="1">
        <v>62</v>
      </c>
      <c r="O461" s="3">
        <v>24.4314</v>
      </c>
      <c r="P461" s="1">
        <v>1</v>
      </c>
      <c r="Q461" s="1">
        <v>188</v>
      </c>
      <c r="R461" s="3">
        <v>141.29306</v>
      </c>
      <c r="S461" s="22"/>
      <c r="T461" s="11" t="str">
        <f t="shared" si="30"/>
        <v>日曜日</v>
      </c>
      <c r="U461" s="24"/>
      <c r="V461" s="25" t="str">
        <f>IF(T461=曜日!A$1,ROW(),"")</f>
        <v/>
      </c>
      <c r="W461" s="25" t="str">
        <f t="shared" si="31"/>
        <v/>
      </c>
      <c r="X461" s="25">
        <f>IF(T461=曜日!V$1,ROW(),"")</f>
        <v>461</v>
      </c>
      <c r="Y461" s="25" t="str">
        <f t="shared" si="33"/>
        <v/>
      </c>
      <c r="Z461" t="str">
        <f>IF(MONTH(pipot!B461)=month!A$1,ROW(),"")</f>
        <v/>
      </c>
      <c r="AA461" t="str">
        <f>IF(A461=player!A$1,ROW(),"")</f>
        <v/>
      </c>
      <c r="AB461" t="str">
        <f>IF(A461=player!BI$1,ROW(),"")</f>
        <v/>
      </c>
      <c r="AC461" t="str">
        <f t="shared" si="34"/>
        <v/>
      </c>
    </row>
    <row r="462" spans="1:29">
      <c r="A462" s="1" t="s">
        <v>53</v>
      </c>
      <c r="B462" s="17">
        <v>44094</v>
      </c>
      <c r="C462" s="18">
        <v>8.3275462962962968E-2</v>
      </c>
      <c r="D462" s="3">
        <v>9315.5706200000004</v>
      </c>
      <c r="E462" s="3">
        <v>1201.0852600000001</v>
      </c>
      <c r="F462" s="3">
        <v>10.016</v>
      </c>
      <c r="G462" s="3">
        <v>778.11</v>
      </c>
      <c r="H462" s="3">
        <v>554.32000000000005</v>
      </c>
      <c r="I462" s="3">
        <v>187.06</v>
      </c>
      <c r="J462" s="3">
        <v>36.14</v>
      </c>
      <c r="K462" s="3">
        <v>0.59</v>
      </c>
      <c r="L462" s="1">
        <v>14</v>
      </c>
      <c r="M462" s="1">
        <v>18</v>
      </c>
      <c r="N462" s="1">
        <v>49</v>
      </c>
      <c r="O462" s="3">
        <v>24.305399999999999</v>
      </c>
      <c r="P462" s="1">
        <v>2</v>
      </c>
      <c r="Q462" s="1">
        <v>186</v>
      </c>
      <c r="R462" s="3">
        <v>151.77447000000001</v>
      </c>
      <c r="S462" s="22"/>
      <c r="T462" s="11" t="str">
        <f t="shared" si="30"/>
        <v>日曜日</v>
      </c>
      <c r="U462" s="24"/>
      <c r="V462" s="25" t="str">
        <f>IF(T462=曜日!A$1,ROW(),"")</f>
        <v/>
      </c>
      <c r="W462" s="25" t="str">
        <f t="shared" si="31"/>
        <v/>
      </c>
      <c r="X462" s="25">
        <f>IF(T462=曜日!V$1,ROW(),"")</f>
        <v>462</v>
      </c>
      <c r="Y462" s="25" t="str">
        <f t="shared" si="33"/>
        <v/>
      </c>
      <c r="Z462" t="str">
        <f>IF(MONTH(pipot!B462)=month!A$1,ROW(),"")</f>
        <v/>
      </c>
      <c r="AA462" t="str">
        <f>IF(A462=player!A$1,ROW(),"")</f>
        <v/>
      </c>
      <c r="AB462" t="str">
        <f>IF(A462=player!BI$1,ROW(),"")</f>
        <v/>
      </c>
      <c r="AC462" t="str">
        <f t="shared" si="34"/>
        <v/>
      </c>
    </row>
    <row r="463" spans="1:29">
      <c r="A463" s="1" t="s">
        <v>61</v>
      </c>
      <c r="B463" s="17">
        <v>44094</v>
      </c>
      <c r="C463" s="18">
        <v>8.3275462962962968E-2</v>
      </c>
      <c r="D463" s="3">
        <v>9204.8372799999997</v>
      </c>
      <c r="E463" s="3">
        <v>1049.16489</v>
      </c>
      <c r="F463" s="3">
        <v>8.7491199999999996</v>
      </c>
      <c r="G463" s="3">
        <v>1176.6100100000001</v>
      </c>
      <c r="H463" s="3">
        <v>687.41001000000006</v>
      </c>
      <c r="I463" s="3">
        <v>368.94</v>
      </c>
      <c r="J463" s="3">
        <v>120.26</v>
      </c>
      <c r="K463" s="3">
        <v>0</v>
      </c>
      <c r="L463" s="1">
        <v>30</v>
      </c>
      <c r="M463" s="1">
        <v>35</v>
      </c>
      <c r="N463" s="1">
        <v>64</v>
      </c>
      <c r="O463" s="3">
        <v>24.006599999999999</v>
      </c>
      <c r="P463" s="1">
        <v>8</v>
      </c>
      <c r="Q463" s="1">
        <v>194</v>
      </c>
      <c r="R463" s="3">
        <v>124.51759</v>
      </c>
      <c r="S463" s="22"/>
      <c r="T463" s="11" t="str">
        <f t="shared" si="30"/>
        <v>日曜日</v>
      </c>
      <c r="U463" s="24"/>
      <c r="V463" s="25" t="str">
        <f>IF(T463=曜日!A$1,ROW(),"")</f>
        <v/>
      </c>
      <c r="W463" s="25" t="str">
        <f t="shared" si="31"/>
        <v/>
      </c>
      <c r="X463" s="25">
        <f>IF(T463=曜日!V$1,ROW(),"")</f>
        <v>463</v>
      </c>
      <c r="Y463" s="25" t="str">
        <f t="shared" si="33"/>
        <v/>
      </c>
      <c r="Z463" t="str">
        <f>IF(MONTH(pipot!B463)=month!A$1,ROW(),"")</f>
        <v/>
      </c>
      <c r="AA463" t="str">
        <f>IF(A463=player!A$1,ROW(),"")</f>
        <v/>
      </c>
      <c r="AB463" t="str">
        <f>IF(A463=player!BI$1,ROW(),"")</f>
        <v/>
      </c>
      <c r="AC463" t="str">
        <f t="shared" si="34"/>
        <v/>
      </c>
    </row>
    <row r="464" spans="1:29">
      <c r="A464" s="1" t="s">
        <v>32</v>
      </c>
      <c r="B464" s="17">
        <v>44094</v>
      </c>
      <c r="C464" s="18">
        <v>8.3275462962962968E-2</v>
      </c>
      <c r="D464" s="3">
        <v>9154.0563700000002</v>
      </c>
      <c r="E464" s="3">
        <v>1010.96949</v>
      </c>
      <c r="F464" s="3">
        <v>8.4306000000000001</v>
      </c>
      <c r="G464" s="3">
        <v>717.93998999999997</v>
      </c>
      <c r="H464" s="3">
        <v>456.85998999999998</v>
      </c>
      <c r="I464" s="3">
        <v>201.54</v>
      </c>
      <c r="J464" s="3">
        <v>58.41</v>
      </c>
      <c r="K464" s="3">
        <v>1.1299999999999999</v>
      </c>
      <c r="L464" s="1">
        <v>25</v>
      </c>
      <c r="M464" s="1">
        <v>21</v>
      </c>
      <c r="N464" s="1">
        <v>38</v>
      </c>
      <c r="O464" s="3">
        <v>24.409800000000001</v>
      </c>
      <c r="P464" s="1">
        <v>4</v>
      </c>
      <c r="Q464" s="1" t="s">
        <v>44</v>
      </c>
      <c r="R464" s="3" t="s">
        <v>44</v>
      </c>
      <c r="S464" s="22"/>
      <c r="T464" s="11" t="str">
        <f t="shared" si="30"/>
        <v>日曜日</v>
      </c>
      <c r="U464" s="24"/>
      <c r="V464" s="25" t="str">
        <f>IF(T464=曜日!A$1,ROW(),"")</f>
        <v/>
      </c>
      <c r="W464" s="25" t="str">
        <f t="shared" si="31"/>
        <v/>
      </c>
      <c r="X464" s="25">
        <f>IF(T464=曜日!V$1,ROW(),"")</f>
        <v>464</v>
      </c>
      <c r="Y464" s="25" t="str">
        <f t="shared" si="33"/>
        <v/>
      </c>
      <c r="Z464" t="str">
        <f>IF(MONTH(pipot!B464)=month!A$1,ROW(),"")</f>
        <v/>
      </c>
      <c r="AA464" t="str">
        <f>IF(A464=player!A$1,ROW(),"")</f>
        <v/>
      </c>
      <c r="AB464" t="str">
        <f>IF(A464=player!BI$1,ROW(),"")</f>
        <v/>
      </c>
      <c r="AC464" t="str">
        <f t="shared" si="34"/>
        <v/>
      </c>
    </row>
    <row r="465" spans="1:29">
      <c r="A465" s="1" t="s">
        <v>36</v>
      </c>
      <c r="B465" s="17">
        <v>44094</v>
      </c>
      <c r="C465" s="18">
        <v>8.3275462962962968E-2</v>
      </c>
      <c r="D465" s="3">
        <v>9040.7274300000008</v>
      </c>
      <c r="E465" s="3">
        <v>1057.56023</v>
      </c>
      <c r="F465" s="3">
        <v>8.8191299999999995</v>
      </c>
      <c r="G465" s="3">
        <v>877.18998999999997</v>
      </c>
      <c r="H465" s="3">
        <v>514.03998999999999</v>
      </c>
      <c r="I465" s="3">
        <v>263.95999999999998</v>
      </c>
      <c r="J465" s="3">
        <v>91.75</v>
      </c>
      <c r="K465" s="3">
        <v>7.44</v>
      </c>
      <c r="L465" s="1">
        <v>25</v>
      </c>
      <c r="M465" s="1">
        <v>19</v>
      </c>
      <c r="N465" s="1">
        <v>61</v>
      </c>
      <c r="O465" s="3">
        <v>25.190999999999999</v>
      </c>
      <c r="P465" s="1">
        <v>6</v>
      </c>
      <c r="Q465" s="1">
        <v>183</v>
      </c>
      <c r="R465" s="3">
        <v>143.25116</v>
      </c>
      <c r="S465" s="22"/>
      <c r="T465" s="11" t="str">
        <f t="shared" si="30"/>
        <v>日曜日</v>
      </c>
      <c r="U465" s="24"/>
      <c r="V465" s="25" t="str">
        <f>IF(T465=曜日!A$1,ROW(),"")</f>
        <v/>
      </c>
      <c r="W465" s="25" t="str">
        <f t="shared" si="31"/>
        <v/>
      </c>
      <c r="X465" s="25">
        <f>IF(T465=曜日!V$1,ROW(),"")</f>
        <v>465</v>
      </c>
      <c r="Y465" s="25" t="str">
        <f t="shared" si="33"/>
        <v/>
      </c>
      <c r="Z465" t="str">
        <f>IF(MONTH(pipot!B465)=month!A$1,ROW(),"")</f>
        <v/>
      </c>
      <c r="AA465">
        <f>IF(A465=player!A$1,ROW(),"")</f>
        <v>465</v>
      </c>
      <c r="AB465" t="str">
        <f>IF(A465=player!BI$1,ROW(),"")</f>
        <v/>
      </c>
      <c r="AC465" t="str">
        <f t="shared" si="34"/>
        <v/>
      </c>
    </row>
    <row r="466" spans="1:29">
      <c r="A466" s="1" t="s">
        <v>18</v>
      </c>
      <c r="B466" s="17">
        <v>44094</v>
      </c>
      <c r="C466" s="18">
        <v>8.3275462962962968E-2</v>
      </c>
      <c r="D466" s="3">
        <v>8929.9892</v>
      </c>
      <c r="E466" s="3">
        <v>1067.72516</v>
      </c>
      <c r="F466" s="3">
        <v>8.9038900000000005</v>
      </c>
      <c r="G466" s="3">
        <v>698.58</v>
      </c>
      <c r="H466" s="3">
        <v>546.70000000000005</v>
      </c>
      <c r="I466" s="3">
        <v>105.1</v>
      </c>
      <c r="J466" s="3">
        <v>31.62</v>
      </c>
      <c r="K466" s="3">
        <v>15.16</v>
      </c>
      <c r="L466" s="1">
        <v>27</v>
      </c>
      <c r="M466" s="1">
        <v>9</v>
      </c>
      <c r="N466" s="1">
        <v>58</v>
      </c>
      <c r="O466" s="3">
        <v>25.245000000000001</v>
      </c>
      <c r="P466" s="1">
        <v>4</v>
      </c>
      <c r="Q466" s="1">
        <v>217</v>
      </c>
      <c r="R466" s="3">
        <v>160.14744999999999</v>
      </c>
      <c r="S466" s="22"/>
      <c r="T466" s="11" t="str">
        <f t="shared" si="30"/>
        <v>日曜日</v>
      </c>
      <c r="U466" s="24"/>
      <c r="V466" s="25" t="str">
        <f>IF(T466=曜日!A$1,ROW(),"")</f>
        <v/>
      </c>
      <c r="W466" s="25" t="str">
        <f t="shared" si="31"/>
        <v/>
      </c>
      <c r="X466" s="25">
        <f>IF(T466=曜日!V$1,ROW(),"")</f>
        <v>466</v>
      </c>
      <c r="Y466" s="25" t="str">
        <f t="shared" si="33"/>
        <v/>
      </c>
      <c r="Z466" t="str">
        <f>IF(MONTH(pipot!B466)=month!A$1,ROW(),"")</f>
        <v/>
      </c>
      <c r="AA466" t="str">
        <f>IF(A466=player!A$1,ROW(),"")</f>
        <v/>
      </c>
      <c r="AB466" t="str">
        <f>IF(A466=player!BI$1,ROW(),"")</f>
        <v/>
      </c>
      <c r="AC466" t="str">
        <f t="shared" si="34"/>
        <v/>
      </c>
    </row>
    <row r="467" spans="1:29">
      <c r="A467" s="1" t="s">
        <v>65</v>
      </c>
      <c r="B467" s="17">
        <v>44094</v>
      </c>
      <c r="C467" s="18">
        <v>8.3275462962962968E-2</v>
      </c>
      <c r="D467" s="3">
        <v>8459.5944999999992</v>
      </c>
      <c r="E467" s="3">
        <v>948.05397000000005</v>
      </c>
      <c r="F467" s="3">
        <v>7.9059400000000002</v>
      </c>
      <c r="G467" s="3">
        <v>552.54</v>
      </c>
      <c r="H467" s="3">
        <v>412.36</v>
      </c>
      <c r="I467" s="3">
        <v>107.09</v>
      </c>
      <c r="J467" s="3">
        <v>33.090000000000003</v>
      </c>
      <c r="K467" s="3">
        <v>0</v>
      </c>
      <c r="L467" s="1">
        <v>21</v>
      </c>
      <c r="M467" s="1">
        <v>15</v>
      </c>
      <c r="N467" s="1">
        <v>46</v>
      </c>
      <c r="O467" s="3">
        <v>23.779800000000002</v>
      </c>
      <c r="P467" s="1">
        <v>2</v>
      </c>
      <c r="Q467" s="1">
        <v>202</v>
      </c>
      <c r="R467" s="3">
        <v>137.44848999999999</v>
      </c>
      <c r="S467" s="22"/>
      <c r="T467" s="11" t="str">
        <f t="shared" si="30"/>
        <v>日曜日</v>
      </c>
      <c r="U467" s="24"/>
      <c r="V467" s="25" t="str">
        <f>IF(T467=曜日!A$1,ROW(),"")</f>
        <v/>
      </c>
      <c r="W467" s="25" t="str">
        <f t="shared" si="31"/>
        <v/>
      </c>
      <c r="X467" s="25">
        <f>IF(T467=曜日!V$1,ROW(),"")</f>
        <v>467</v>
      </c>
      <c r="Y467" s="25" t="str">
        <f t="shared" si="33"/>
        <v/>
      </c>
      <c r="Z467" t="str">
        <f>IF(MONTH(pipot!B467)=month!A$1,ROW(),"")</f>
        <v/>
      </c>
      <c r="AA467" t="str">
        <f>IF(A467=player!A$1,ROW(),"")</f>
        <v/>
      </c>
      <c r="AB467" t="str">
        <f>IF(A467=player!BI$1,ROW(),"")</f>
        <v/>
      </c>
      <c r="AC467" t="str">
        <f t="shared" si="34"/>
        <v/>
      </c>
    </row>
    <row r="468" spans="1:29">
      <c r="A468" s="1" t="s">
        <v>31</v>
      </c>
      <c r="B468" s="17">
        <v>44094</v>
      </c>
      <c r="C468" s="18">
        <v>8.3275462962962968E-2</v>
      </c>
      <c r="D468" s="3">
        <v>8366.0750100000005</v>
      </c>
      <c r="E468" s="3">
        <v>1052.5332900000001</v>
      </c>
      <c r="F468" s="3">
        <v>8.7772100000000002</v>
      </c>
      <c r="G468" s="3">
        <v>719.84</v>
      </c>
      <c r="H468" s="3">
        <v>486.63</v>
      </c>
      <c r="I468" s="3">
        <v>192.36</v>
      </c>
      <c r="J468" s="3">
        <v>40.85</v>
      </c>
      <c r="K468" s="3">
        <v>0</v>
      </c>
      <c r="L468" s="1">
        <v>12</v>
      </c>
      <c r="M468" s="1">
        <v>17</v>
      </c>
      <c r="N468" s="1">
        <v>51</v>
      </c>
      <c r="O468" s="3">
        <v>23.131799999999998</v>
      </c>
      <c r="P468" s="1">
        <v>3</v>
      </c>
      <c r="Q468" s="1">
        <v>197</v>
      </c>
      <c r="R468" s="3">
        <v>131.17840000000001</v>
      </c>
      <c r="S468" s="22"/>
      <c r="T468" s="11" t="str">
        <f t="shared" si="30"/>
        <v>日曜日</v>
      </c>
      <c r="U468" s="24"/>
      <c r="V468" s="25" t="str">
        <f>IF(T468=曜日!A$1,ROW(),"")</f>
        <v/>
      </c>
      <c r="W468" s="25" t="str">
        <f t="shared" si="31"/>
        <v/>
      </c>
      <c r="X468" s="25">
        <f>IF(T468=曜日!V$1,ROW(),"")</f>
        <v>468</v>
      </c>
      <c r="Y468" s="25" t="str">
        <f t="shared" si="33"/>
        <v/>
      </c>
      <c r="Z468" t="str">
        <f>IF(MONTH(pipot!B468)=month!A$1,ROW(),"")</f>
        <v/>
      </c>
      <c r="AA468" t="str">
        <f>IF(A468=player!A$1,ROW(),"")</f>
        <v/>
      </c>
      <c r="AB468" t="str">
        <f>IF(A468=player!BI$1,ROW(),"")</f>
        <v/>
      </c>
      <c r="AC468" t="str">
        <f t="shared" si="34"/>
        <v/>
      </c>
    </row>
    <row r="469" spans="1:29">
      <c r="A469" s="1" t="s">
        <v>23</v>
      </c>
      <c r="B469" s="17">
        <v>44094</v>
      </c>
      <c r="C469" s="18">
        <v>8.3275462962962968E-2</v>
      </c>
      <c r="D469" s="3">
        <v>8329.2681200000006</v>
      </c>
      <c r="E469" s="3">
        <v>941.80121999999994</v>
      </c>
      <c r="F469" s="3">
        <v>7.8537999999999997</v>
      </c>
      <c r="G469" s="3">
        <v>761.76000999999997</v>
      </c>
      <c r="H469" s="3">
        <v>533.61000999999999</v>
      </c>
      <c r="I469" s="3">
        <v>191.03</v>
      </c>
      <c r="J469" s="3">
        <v>33.9</v>
      </c>
      <c r="K469" s="3">
        <v>3.22</v>
      </c>
      <c r="L469" s="1">
        <v>18</v>
      </c>
      <c r="M469" s="1">
        <v>16</v>
      </c>
      <c r="N469" s="1">
        <v>25</v>
      </c>
      <c r="O469" s="3">
        <v>24.777000000000001</v>
      </c>
      <c r="P469" s="1">
        <v>2</v>
      </c>
      <c r="Q469" s="1">
        <v>200</v>
      </c>
      <c r="R469" s="3">
        <v>137.54633999999999</v>
      </c>
      <c r="S469" s="22"/>
      <c r="T469" s="11" t="str">
        <f t="shared" si="30"/>
        <v>日曜日</v>
      </c>
      <c r="U469" s="24"/>
      <c r="V469" s="25" t="str">
        <f>IF(T469=曜日!A$1,ROW(),"")</f>
        <v/>
      </c>
      <c r="W469" s="25" t="str">
        <f t="shared" si="31"/>
        <v/>
      </c>
      <c r="X469" s="25">
        <f>IF(T469=曜日!V$1,ROW(),"")</f>
        <v>469</v>
      </c>
      <c r="Y469" s="25" t="str">
        <f t="shared" si="33"/>
        <v/>
      </c>
      <c r="Z469" t="str">
        <f>IF(MONTH(pipot!B469)=month!A$1,ROW(),"")</f>
        <v/>
      </c>
      <c r="AA469" t="str">
        <f>IF(A469=player!A$1,ROW(),"")</f>
        <v/>
      </c>
      <c r="AB469" t="str">
        <f>IF(A469=player!BI$1,ROW(),"")</f>
        <v/>
      </c>
      <c r="AC469" t="str">
        <f t="shared" si="34"/>
        <v/>
      </c>
    </row>
    <row r="470" spans="1:29">
      <c r="A470" s="1" t="s">
        <v>24</v>
      </c>
      <c r="B470" s="17">
        <v>44094</v>
      </c>
      <c r="C470" s="18">
        <v>8.3275462962962968E-2</v>
      </c>
      <c r="D470" s="3">
        <v>8291.5266699999993</v>
      </c>
      <c r="E470" s="3">
        <v>868.34954000000005</v>
      </c>
      <c r="F470" s="3">
        <v>7.2412700000000001</v>
      </c>
      <c r="G470" s="3">
        <v>675.23999000000003</v>
      </c>
      <c r="H470" s="3">
        <v>405.92998999999998</v>
      </c>
      <c r="I470" s="3">
        <v>169.06</v>
      </c>
      <c r="J470" s="3">
        <v>88.78</v>
      </c>
      <c r="K470" s="3">
        <v>11.47</v>
      </c>
      <c r="L470" s="1">
        <v>20</v>
      </c>
      <c r="M470" s="1">
        <v>21</v>
      </c>
      <c r="N470" s="1">
        <v>40</v>
      </c>
      <c r="O470" s="3">
        <v>25.054200000000002</v>
      </c>
      <c r="P470" s="1">
        <v>7</v>
      </c>
      <c r="Q470" s="1">
        <v>172</v>
      </c>
      <c r="R470" s="3">
        <v>128.46683999999999</v>
      </c>
      <c r="S470" s="22"/>
      <c r="T470" s="11" t="str">
        <f t="shared" si="30"/>
        <v>日曜日</v>
      </c>
      <c r="U470" s="24"/>
      <c r="V470" s="25" t="str">
        <f>IF(T470=曜日!A$1,ROW(),"")</f>
        <v/>
      </c>
      <c r="W470" s="25" t="str">
        <f t="shared" si="31"/>
        <v/>
      </c>
      <c r="X470" s="25">
        <f>IF(T470=曜日!V$1,ROW(),"")</f>
        <v>470</v>
      </c>
      <c r="Y470" s="25" t="str">
        <f t="shared" si="33"/>
        <v/>
      </c>
      <c r="Z470" t="str">
        <f>IF(MONTH(pipot!B470)=month!A$1,ROW(),"")</f>
        <v/>
      </c>
      <c r="AA470" t="str">
        <f>IF(A470=player!A$1,ROW(),"")</f>
        <v/>
      </c>
      <c r="AB470" t="str">
        <f>IF(A470=player!BI$1,ROW(),"")</f>
        <v/>
      </c>
      <c r="AC470" t="str">
        <f t="shared" si="34"/>
        <v/>
      </c>
    </row>
    <row r="471" spans="1:29">
      <c r="A471" s="1" t="s">
        <v>25</v>
      </c>
      <c r="B471" s="17">
        <v>44094</v>
      </c>
      <c r="C471" s="18">
        <v>8.3275462962962968E-2</v>
      </c>
      <c r="D471" s="3">
        <v>8120.5493200000001</v>
      </c>
      <c r="E471" s="3">
        <v>737.17674</v>
      </c>
      <c r="F471" s="3">
        <v>6.1474099999999998</v>
      </c>
      <c r="G471" s="3">
        <v>536.11999000000003</v>
      </c>
      <c r="H471" s="3">
        <v>428.66998999999998</v>
      </c>
      <c r="I471" s="3">
        <v>79.569999999999993</v>
      </c>
      <c r="J471" s="3">
        <v>12.57</v>
      </c>
      <c r="K471" s="3">
        <v>15.31</v>
      </c>
      <c r="L471" s="1">
        <v>12</v>
      </c>
      <c r="M471" s="1">
        <v>20</v>
      </c>
      <c r="N471" s="1">
        <v>22</v>
      </c>
      <c r="O471" s="3">
        <v>25.561800000000002</v>
      </c>
      <c r="P471" s="1">
        <v>2</v>
      </c>
      <c r="Q471" s="1">
        <v>200</v>
      </c>
      <c r="R471" s="3">
        <v>133.21083999999999</v>
      </c>
      <c r="S471" s="22"/>
      <c r="T471" s="11" t="str">
        <f t="shared" si="30"/>
        <v>日曜日</v>
      </c>
      <c r="U471" s="24"/>
      <c r="V471" s="25" t="str">
        <f>IF(T471=曜日!A$1,ROW(),"")</f>
        <v/>
      </c>
      <c r="W471" s="25" t="str">
        <f t="shared" si="31"/>
        <v/>
      </c>
      <c r="X471" s="25">
        <f>IF(T471=曜日!V$1,ROW(),"")</f>
        <v>471</v>
      </c>
      <c r="Y471" s="25" t="str">
        <f t="shared" si="33"/>
        <v/>
      </c>
      <c r="Z471" t="str">
        <f>IF(MONTH(pipot!B471)=month!A$1,ROW(),"")</f>
        <v/>
      </c>
      <c r="AA471" t="str">
        <f>IF(A471=player!A$1,ROW(),"")</f>
        <v/>
      </c>
      <c r="AB471" t="str">
        <f>IF(A471=player!BI$1,ROW(),"")</f>
        <v/>
      </c>
      <c r="AC471" t="str">
        <f t="shared" si="34"/>
        <v/>
      </c>
    </row>
    <row r="472" spans="1:29">
      <c r="A472" s="1" t="s">
        <v>59</v>
      </c>
      <c r="B472" s="17">
        <v>44094</v>
      </c>
      <c r="C472" s="18">
        <v>8.3275462962962968E-2</v>
      </c>
      <c r="D472" s="3">
        <v>8078.1426799999999</v>
      </c>
      <c r="E472" s="3">
        <v>932.12717999999995</v>
      </c>
      <c r="F472" s="3">
        <v>7.7731199999999996</v>
      </c>
      <c r="G472" s="3">
        <v>860.59</v>
      </c>
      <c r="H472" s="3">
        <v>560.92999999999995</v>
      </c>
      <c r="I472" s="3">
        <v>229.27</v>
      </c>
      <c r="J472" s="3">
        <v>63.43</v>
      </c>
      <c r="K472" s="3">
        <v>6.96</v>
      </c>
      <c r="L472" s="1">
        <v>21</v>
      </c>
      <c r="M472" s="1">
        <v>24</v>
      </c>
      <c r="N472" s="1">
        <v>58</v>
      </c>
      <c r="O472" s="3">
        <v>24.614999999999998</v>
      </c>
      <c r="P472" s="1">
        <v>7</v>
      </c>
      <c r="Q472" s="1">
        <v>225</v>
      </c>
      <c r="R472" s="3">
        <v>149.40729999999999</v>
      </c>
      <c r="S472" s="22"/>
      <c r="T472" s="11" t="str">
        <f t="shared" si="30"/>
        <v>日曜日</v>
      </c>
      <c r="U472" s="24"/>
      <c r="V472" s="25" t="str">
        <f>IF(T472=曜日!A$1,ROW(),"")</f>
        <v/>
      </c>
      <c r="W472" s="25" t="str">
        <f t="shared" si="31"/>
        <v/>
      </c>
      <c r="X472" s="25">
        <f>IF(T472=曜日!V$1,ROW(),"")</f>
        <v>472</v>
      </c>
      <c r="Y472" s="25" t="str">
        <f t="shared" si="33"/>
        <v/>
      </c>
      <c r="Z472" t="str">
        <f>IF(MONTH(pipot!B472)=month!A$1,ROW(),"")</f>
        <v/>
      </c>
      <c r="AA472" t="str">
        <f>IF(A472=player!A$1,ROW(),"")</f>
        <v/>
      </c>
      <c r="AB472" t="str">
        <f>IF(A472=player!BI$1,ROW(),"")</f>
        <v/>
      </c>
      <c r="AC472" t="str">
        <f t="shared" si="34"/>
        <v/>
      </c>
    </row>
    <row r="473" spans="1:29">
      <c r="A473" s="1" t="s">
        <v>29</v>
      </c>
      <c r="B473" s="17">
        <v>44094</v>
      </c>
      <c r="C473" s="18">
        <v>8.3275462962962968E-2</v>
      </c>
      <c r="D473" s="3">
        <v>7798.2715099999996</v>
      </c>
      <c r="E473" s="3">
        <v>872.09101999999996</v>
      </c>
      <c r="F473" s="3">
        <v>7.2724799999999998</v>
      </c>
      <c r="G473" s="3">
        <v>355.12</v>
      </c>
      <c r="H473" s="3">
        <v>205.67</v>
      </c>
      <c r="I473" s="3">
        <v>89.92</v>
      </c>
      <c r="J473" s="3">
        <v>53.55</v>
      </c>
      <c r="K473" s="3">
        <v>5.98</v>
      </c>
      <c r="L473" s="1">
        <v>12</v>
      </c>
      <c r="M473" s="1">
        <v>13</v>
      </c>
      <c r="N473" s="1">
        <v>19</v>
      </c>
      <c r="O473" s="3">
        <v>25.234200000000001</v>
      </c>
      <c r="P473" s="1">
        <v>3</v>
      </c>
      <c r="Q473" s="1" t="s">
        <v>44</v>
      </c>
      <c r="R473" s="3" t="s">
        <v>44</v>
      </c>
      <c r="S473" s="22"/>
      <c r="T473" s="11" t="str">
        <f t="shared" si="30"/>
        <v>日曜日</v>
      </c>
      <c r="U473" s="24"/>
      <c r="V473" s="25" t="str">
        <f>IF(T473=曜日!A$1,ROW(),"")</f>
        <v/>
      </c>
      <c r="W473" s="25" t="str">
        <f t="shared" si="31"/>
        <v/>
      </c>
      <c r="X473" s="25">
        <f>IF(T473=曜日!V$1,ROW(),"")</f>
        <v>473</v>
      </c>
      <c r="Y473" s="25" t="str">
        <f t="shared" si="33"/>
        <v/>
      </c>
      <c r="Z473" t="str">
        <f>IF(MONTH(pipot!B473)=month!A$1,ROW(),"")</f>
        <v/>
      </c>
      <c r="AA473" t="str">
        <f>IF(A473=player!A$1,ROW(),"")</f>
        <v/>
      </c>
      <c r="AB473" t="str">
        <f>IF(A473=player!BI$1,ROW(),"")</f>
        <v/>
      </c>
      <c r="AC473" t="str">
        <f t="shared" si="34"/>
        <v/>
      </c>
    </row>
    <row r="474" spans="1:29">
      <c r="A474" s="1" t="s">
        <v>45</v>
      </c>
      <c r="B474" s="17">
        <v>44094</v>
      </c>
      <c r="C474" s="18">
        <v>8.3275462962962968E-2</v>
      </c>
      <c r="D474" s="3">
        <v>7756.0766000000003</v>
      </c>
      <c r="E474" s="3">
        <v>943.21180000000004</v>
      </c>
      <c r="F474" s="3">
        <v>7.8655600000000003</v>
      </c>
      <c r="G474" s="3">
        <v>567.29999999999995</v>
      </c>
      <c r="H474" s="3">
        <v>395.04</v>
      </c>
      <c r="I474" s="3">
        <v>106.97</v>
      </c>
      <c r="J474" s="3">
        <v>65.290000000000006</v>
      </c>
      <c r="K474" s="3">
        <v>0</v>
      </c>
      <c r="L474" s="1">
        <v>33</v>
      </c>
      <c r="M474" s="1">
        <v>10</v>
      </c>
      <c r="N474" s="1">
        <v>26</v>
      </c>
      <c r="O474" s="3">
        <v>24.085799999999999</v>
      </c>
      <c r="P474" s="1">
        <v>5</v>
      </c>
      <c r="Q474" s="1">
        <v>198</v>
      </c>
      <c r="R474" s="3">
        <v>117.36014</v>
      </c>
      <c r="S474" s="22"/>
      <c r="T474" s="11" t="str">
        <f t="shared" si="30"/>
        <v>日曜日</v>
      </c>
      <c r="U474" s="24"/>
      <c r="V474" s="25" t="str">
        <f>IF(T474=曜日!A$1,ROW(),"")</f>
        <v/>
      </c>
      <c r="W474" s="25" t="str">
        <f t="shared" si="31"/>
        <v/>
      </c>
      <c r="X474" s="25">
        <f>IF(T474=曜日!V$1,ROW(),"")</f>
        <v>474</v>
      </c>
      <c r="Y474" s="25" t="str">
        <f t="shared" si="33"/>
        <v/>
      </c>
      <c r="Z474" t="str">
        <f>IF(MONTH(pipot!B474)=month!A$1,ROW(),"")</f>
        <v/>
      </c>
      <c r="AA474" t="str">
        <f>IF(A474=player!A$1,ROW(),"")</f>
        <v/>
      </c>
      <c r="AB474" t="str">
        <f>IF(A474=player!BI$1,ROW(),"")</f>
        <v/>
      </c>
      <c r="AC474" t="str">
        <f t="shared" si="34"/>
        <v/>
      </c>
    </row>
    <row r="475" spans="1:29">
      <c r="A475" s="1" t="s">
        <v>17</v>
      </c>
      <c r="B475" s="17">
        <v>44094</v>
      </c>
      <c r="C475" s="18">
        <v>7.435185185185185E-2</v>
      </c>
      <c r="D475" s="3">
        <v>7625.5222899999999</v>
      </c>
      <c r="E475" s="3">
        <v>947.72091999999998</v>
      </c>
      <c r="F475" s="3">
        <v>8.8516899999999996</v>
      </c>
      <c r="G475" s="3">
        <v>755.18</v>
      </c>
      <c r="H475" s="3">
        <v>509.78</v>
      </c>
      <c r="I475" s="3">
        <v>209.46</v>
      </c>
      <c r="J475" s="3">
        <v>35.94</v>
      </c>
      <c r="K475" s="3">
        <v>0</v>
      </c>
      <c r="L475" s="1">
        <v>21</v>
      </c>
      <c r="M475" s="1">
        <v>4</v>
      </c>
      <c r="N475" s="1">
        <v>33</v>
      </c>
      <c r="O475" s="3">
        <v>23.344200000000001</v>
      </c>
      <c r="P475" s="1">
        <v>3</v>
      </c>
      <c r="Q475" s="1">
        <v>171</v>
      </c>
      <c r="R475" s="3">
        <v>112.06858</v>
      </c>
      <c r="S475" s="22"/>
      <c r="T475" s="11" t="str">
        <f t="shared" si="30"/>
        <v>日曜日</v>
      </c>
      <c r="U475" s="24"/>
      <c r="V475" s="25" t="str">
        <f>IF(T475=曜日!A$1,ROW(),"")</f>
        <v/>
      </c>
      <c r="W475" s="25" t="str">
        <f t="shared" si="31"/>
        <v/>
      </c>
      <c r="X475" s="25">
        <f>IF(T475=曜日!V$1,ROW(),"")</f>
        <v>475</v>
      </c>
      <c r="Y475" s="25" t="str">
        <f t="shared" si="33"/>
        <v/>
      </c>
      <c r="Z475" t="str">
        <f>IF(MONTH(pipot!B475)=month!A$1,ROW(),"")</f>
        <v/>
      </c>
      <c r="AA475" t="str">
        <f>IF(A475=player!A$1,ROW(),"")</f>
        <v/>
      </c>
      <c r="AB475" t="str">
        <f>IF(A475=player!BI$1,ROW(),"")</f>
        <v/>
      </c>
      <c r="AC475" t="str">
        <f t="shared" si="34"/>
        <v/>
      </c>
    </row>
    <row r="476" spans="1:29">
      <c r="A476" s="1" t="s">
        <v>27</v>
      </c>
      <c r="B476" s="17">
        <v>44094</v>
      </c>
      <c r="C476" s="18">
        <v>7.435185185185185E-2</v>
      </c>
      <c r="D476" s="3">
        <v>6679.6078799999996</v>
      </c>
      <c r="E476" s="3">
        <v>788.64916000000005</v>
      </c>
      <c r="F476" s="3">
        <v>7.3659600000000003</v>
      </c>
      <c r="G476" s="3">
        <v>380.01</v>
      </c>
      <c r="H476" s="3">
        <v>297.31</v>
      </c>
      <c r="I476" s="3">
        <v>60.47</v>
      </c>
      <c r="J476" s="3">
        <v>22.23</v>
      </c>
      <c r="K476" s="3">
        <v>0</v>
      </c>
      <c r="L476" s="1">
        <v>10</v>
      </c>
      <c r="M476" s="1">
        <v>12</v>
      </c>
      <c r="N476" s="1">
        <v>23</v>
      </c>
      <c r="O476" s="3">
        <v>23.3874</v>
      </c>
      <c r="P476" s="1">
        <v>1</v>
      </c>
      <c r="Q476" s="1">
        <v>175</v>
      </c>
      <c r="R476" s="3">
        <v>117.34638</v>
      </c>
      <c r="S476" s="22"/>
      <c r="T476" s="11" t="str">
        <f t="shared" si="30"/>
        <v>日曜日</v>
      </c>
      <c r="U476" s="24"/>
      <c r="V476" s="25" t="str">
        <f>IF(T476=曜日!A$1,ROW(),"")</f>
        <v/>
      </c>
      <c r="W476" s="25" t="str">
        <f t="shared" si="31"/>
        <v/>
      </c>
      <c r="X476" s="25">
        <f>IF(T476=曜日!V$1,ROW(),"")</f>
        <v>476</v>
      </c>
      <c r="Y476" s="25" t="str">
        <f t="shared" si="33"/>
        <v/>
      </c>
      <c r="Z476" t="str">
        <f>IF(MONTH(pipot!B476)=month!A$1,ROW(),"")</f>
        <v/>
      </c>
      <c r="AA476" t="str">
        <f>IF(A476=player!A$1,ROW(),"")</f>
        <v/>
      </c>
      <c r="AB476" t="str">
        <f>IF(A476=player!BI$1,ROW(),"")</f>
        <v/>
      </c>
      <c r="AC476" t="str">
        <f t="shared" si="34"/>
        <v/>
      </c>
    </row>
    <row r="477" spans="1:29">
      <c r="A477" s="1" t="s">
        <v>35</v>
      </c>
      <c r="B477" s="17">
        <v>44094</v>
      </c>
      <c r="C477" s="18">
        <v>7.2997685185185179E-2</v>
      </c>
      <c r="D477" s="3">
        <v>6388.2213700000002</v>
      </c>
      <c r="E477" s="3">
        <v>744.73208999999997</v>
      </c>
      <c r="F477" s="3">
        <v>7.0848100000000001</v>
      </c>
      <c r="G477" s="3">
        <v>511.21</v>
      </c>
      <c r="H477" s="3">
        <v>357.03</v>
      </c>
      <c r="I477" s="3">
        <v>109.87</v>
      </c>
      <c r="J477" s="3">
        <v>44.31</v>
      </c>
      <c r="K477" s="3">
        <v>0</v>
      </c>
      <c r="L477" s="1">
        <v>14</v>
      </c>
      <c r="M477" s="1">
        <v>11</v>
      </c>
      <c r="N477" s="1">
        <v>18</v>
      </c>
      <c r="O477" s="3">
        <v>23.603400000000001</v>
      </c>
      <c r="P477" s="1">
        <v>2</v>
      </c>
      <c r="Q477" s="1">
        <v>178</v>
      </c>
      <c r="R477" s="3">
        <v>119.95993</v>
      </c>
      <c r="S477" s="22"/>
      <c r="T477" s="11" t="str">
        <f t="shared" si="30"/>
        <v>日曜日</v>
      </c>
      <c r="U477" s="24"/>
      <c r="V477" s="25" t="str">
        <f>IF(T477=曜日!A$1,ROW(),"")</f>
        <v/>
      </c>
      <c r="W477" s="25" t="str">
        <f t="shared" si="31"/>
        <v/>
      </c>
      <c r="X477" s="25">
        <f>IF(T477=曜日!V$1,ROW(),"")</f>
        <v>477</v>
      </c>
      <c r="Y477" s="25" t="str">
        <f t="shared" si="33"/>
        <v/>
      </c>
      <c r="Z477" t="str">
        <f>IF(MONTH(pipot!B477)=month!A$1,ROW(),"")</f>
        <v/>
      </c>
      <c r="AA477" t="str">
        <f>IF(A477=player!A$1,ROW(),"")</f>
        <v/>
      </c>
      <c r="AB477" t="str">
        <f>IF(A477=player!BI$1,ROW(),"")</f>
        <v/>
      </c>
      <c r="AC477" t="str">
        <f t="shared" si="34"/>
        <v/>
      </c>
    </row>
    <row r="478" spans="1:29">
      <c r="A478" s="1" t="s">
        <v>60</v>
      </c>
      <c r="B478" s="17">
        <v>44094</v>
      </c>
      <c r="C478" s="18">
        <v>7.2997685185185179E-2</v>
      </c>
      <c r="D478" s="3">
        <v>6340.5213599999997</v>
      </c>
      <c r="E478" s="3">
        <v>738.62849000000006</v>
      </c>
      <c r="F478" s="3">
        <v>7.0267499999999998</v>
      </c>
      <c r="G478" s="3">
        <v>461.33001000000002</v>
      </c>
      <c r="H478" s="3">
        <v>313.47001</v>
      </c>
      <c r="I478" s="3">
        <v>106.77</v>
      </c>
      <c r="J478" s="3">
        <v>39.92</v>
      </c>
      <c r="K478" s="3">
        <v>1.17</v>
      </c>
      <c r="L478" s="1">
        <v>15</v>
      </c>
      <c r="M478" s="1">
        <v>8</v>
      </c>
      <c r="N478" s="1">
        <v>30</v>
      </c>
      <c r="O478" s="3">
        <v>24.247800000000002</v>
      </c>
      <c r="P478" s="1">
        <v>3</v>
      </c>
      <c r="Q478" s="1">
        <v>208</v>
      </c>
      <c r="R478" s="3">
        <v>131.11593999999999</v>
      </c>
      <c r="S478" s="22"/>
      <c r="T478" s="11" t="str">
        <f t="shared" ref="T478:T535" si="35">IF(B478&lt;&gt;"",TEXT(B478,"aaaa"),"")</f>
        <v>日曜日</v>
      </c>
      <c r="U478" s="24"/>
      <c r="V478" s="25" t="str">
        <f>IF(T478=曜日!A$1,ROW(),"")</f>
        <v/>
      </c>
      <c r="W478" s="25" t="str">
        <f t="shared" si="31"/>
        <v/>
      </c>
      <c r="X478" s="25">
        <f>IF(T478=曜日!V$1,ROW(),"")</f>
        <v>478</v>
      </c>
      <c r="Y478" s="25" t="str">
        <f t="shared" si="33"/>
        <v/>
      </c>
      <c r="Z478" t="str">
        <f>IF(MONTH(pipot!B478)=month!A$1,ROW(),"")</f>
        <v/>
      </c>
      <c r="AA478" t="str">
        <f>IF(A478=player!A$1,ROW(),"")</f>
        <v/>
      </c>
      <c r="AB478" t="str">
        <f>IF(A478=player!BI$1,ROW(),"")</f>
        <v/>
      </c>
      <c r="AC478" t="str">
        <f t="shared" si="34"/>
        <v/>
      </c>
    </row>
    <row r="479" spans="1:29">
      <c r="A479" s="1" t="s">
        <v>34</v>
      </c>
      <c r="B479" s="17">
        <v>44094</v>
      </c>
      <c r="C479" s="18">
        <v>7.435185185185185E-2</v>
      </c>
      <c r="D479" s="3">
        <v>6249.0252200000004</v>
      </c>
      <c r="E479" s="3">
        <v>686.76432</v>
      </c>
      <c r="F479" s="3">
        <v>6.4143600000000003</v>
      </c>
      <c r="G479" s="3">
        <v>367.07</v>
      </c>
      <c r="H479" s="3">
        <v>230.39</v>
      </c>
      <c r="I479" s="3">
        <v>87.49</v>
      </c>
      <c r="J479" s="3">
        <v>43.99</v>
      </c>
      <c r="K479" s="3">
        <v>5.2</v>
      </c>
      <c r="L479" s="1">
        <v>8</v>
      </c>
      <c r="M479" s="1">
        <v>11</v>
      </c>
      <c r="N479" s="1">
        <v>29</v>
      </c>
      <c r="O479" s="3">
        <v>24.5322</v>
      </c>
      <c r="P479" s="1">
        <v>3</v>
      </c>
      <c r="Q479" s="1">
        <v>175</v>
      </c>
      <c r="R479" s="3">
        <v>121.67461</v>
      </c>
      <c r="S479" s="22"/>
      <c r="T479" s="11" t="str">
        <f t="shared" si="35"/>
        <v>日曜日</v>
      </c>
      <c r="U479" s="24"/>
      <c r="V479" s="25" t="str">
        <f>IF(T479=曜日!A$1,ROW(),"")</f>
        <v/>
      </c>
      <c r="W479" s="25" t="str">
        <f t="shared" ref="W479:W536" si="36">IF(AND(V479&lt;&gt;"",AC479&lt;&gt;""),ROW(),"")</f>
        <v/>
      </c>
      <c r="X479" s="25">
        <f>IF(T479=曜日!V$1,ROW(),"")</f>
        <v>479</v>
      </c>
      <c r="Y479" s="25" t="str">
        <f t="shared" si="33"/>
        <v/>
      </c>
      <c r="Z479" t="str">
        <f>IF(MONTH(pipot!B479)=month!A$1,ROW(),"")</f>
        <v/>
      </c>
      <c r="AA479" t="str">
        <f>IF(A479=player!A$1,ROW(),"")</f>
        <v/>
      </c>
      <c r="AB479" t="str">
        <f>IF(A479=player!BI$1,ROW(),"")</f>
        <v/>
      </c>
      <c r="AC479" t="str">
        <f t="shared" si="34"/>
        <v/>
      </c>
    </row>
    <row r="480" spans="1:29">
      <c r="A480" s="1" t="s">
        <v>62</v>
      </c>
      <c r="B480" s="17">
        <v>44094</v>
      </c>
      <c r="C480" s="18">
        <v>8.3275462962962968E-2</v>
      </c>
      <c r="D480" s="3">
        <v>5567.3720400000002</v>
      </c>
      <c r="E480" s="3">
        <v>638.08189000000004</v>
      </c>
      <c r="F480" s="3">
        <v>5.32104</v>
      </c>
      <c r="G480" s="3">
        <v>143.08000000000001</v>
      </c>
      <c r="H480" s="3">
        <v>71.540000000000006</v>
      </c>
      <c r="I480" s="3">
        <v>33.1</v>
      </c>
      <c r="J480" s="3">
        <v>36.49</v>
      </c>
      <c r="K480" s="3">
        <v>1.95</v>
      </c>
      <c r="L480" s="1">
        <v>33</v>
      </c>
      <c r="M480" s="1">
        <v>34</v>
      </c>
      <c r="N480" s="1">
        <v>89</v>
      </c>
      <c r="O480" s="3">
        <v>24.197399999999998</v>
      </c>
      <c r="P480" s="1">
        <v>2</v>
      </c>
      <c r="Q480" s="1">
        <v>172</v>
      </c>
      <c r="R480" s="3">
        <v>132.32226</v>
      </c>
      <c r="S480" s="22"/>
      <c r="T480" s="11" t="str">
        <f t="shared" si="35"/>
        <v>日曜日</v>
      </c>
      <c r="U480" s="24"/>
      <c r="V480" s="25" t="str">
        <f>IF(T480=曜日!A$1,ROW(),"")</f>
        <v/>
      </c>
      <c r="W480" s="25" t="str">
        <f t="shared" si="36"/>
        <v/>
      </c>
      <c r="X480" s="25">
        <f>IF(T480=曜日!V$1,ROW(),"")</f>
        <v>480</v>
      </c>
      <c r="Y480" s="25" t="str">
        <f t="shared" si="33"/>
        <v/>
      </c>
      <c r="Z480" t="str">
        <f>IF(MONTH(pipot!B480)=month!A$1,ROW(),"")</f>
        <v/>
      </c>
      <c r="AA480" t="str">
        <f>IF(A480=player!A$1,ROW(),"")</f>
        <v/>
      </c>
      <c r="AB480" t="str">
        <f>IF(A480=player!BI$1,ROW(),"")</f>
        <v/>
      </c>
      <c r="AC480" t="str">
        <f t="shared" si="34"/>
        <v/>
      </c>
    </row>
    <row r="481" spans="1:29">
      <c r="A481" s="1" t="s">
        <v>64</v>
      </c>
      <c r="B481" s="17">
        <v>44094</v>
      </c>
      <c r="C481" s="18">
        <v>9.7106481481481488E-2</v>
      </c>
      <c r="D481" s="3">
        <v>5285.24982</v>
      </c>
      <c r="E481" s="3">
        <v>641.45775000000003</v>
      </c>
      <c r="F481" s="3">
        <v>4.5872999999999999</v>
      </c>
      <c r="G481" s="3">
        <v>95.94</v>
      </c>
      <c r="H481" s="3">
        <v>56.21</v>
      </c>
      <c r="I481" s="3">
        <v>39.729999999999997</v>
      </c>
      <c r="J481" s="3">
        <v>0</v>
      </c>
      <c r="K481" s="3">
        <v>0</v>
      </c>
      <c r="L481" s="1">
        <v>13</v>
      </c>
      <c r="M481" s="1">
        <v>3</v>
      </c>
      <c r="N481" s="1">
        <v>6</v>
      </c>
      <c r="O481" s="3">
        <v>20.1906</v>
      </c>
      <c r="P481" s="1">
        <v>0</v>
      </c>
      <c r="Q481" s="1">
        <v>188</v>
      </c>
      <c r="R481" s="3">
        <v>97.799490000000006</v>
      </c>
      <c r="S481" s="22"/>
      <c r="T481" s="11" t="str">
        <f t="shared" si="35"/>
        <v>日曜日</v>
      </c>
      <c r="U481" s="24"/>
      <c r="V481" s="25" t="str">
        <f>IF(T481=曜日!A$1,ROW(),"")</f>
        <v/>
      </c>
      <c r="W481" s="25" t="str">
        <f t="shared" si="36"/>
        <v/>
      </c>
      <c r="X481" s="25">
        <f>IF(T481=曜日!V$1,ROW(),"")</f>
        <v>481</v>
      </c>
      <c r="Y481" s="25" t="str">
        <f t="shared" si="33"/>
        <v/>
      </c>
      <c r="Z481" t="str">
        <f>IF(MONTH(pipot!B481)=month!A$1,ROW(),"")</f>
        <v/>
      </c>
      <c r="AA481" t="str">
        <f>IF(A481=player!A$1,ROW(),"")</f>
        <v/>
      </c>
      <c r="AB481" t="str">
        <f>IF(A481=player!BI$1,ROW(),"")</f>
        <v/>
      </c>
      <c r="AC481" t="str">
        <f t="shared" si="34"/>
        <v/>
      </c>
    </row>
    <row r="482" spans="1:29">
      <c r="A482" s="1" t="s">
        <v>54</v>
      </c>
      <c r="B482" s="17">
        <v>44094</v>
      </c>
      <c r="C482" s="18">
        <v>7.2997685185185179E-2</v>
      </c>
      <c r="D482" s="3">
        <v>4931.60437</v>
      </c>
      <c r="E482" s="3">
        <v>595.92642000000001</v>
      </c>
      <c r="F482" s="3">
        <v>5.6691900000000004</v>
      </c>
      <c r="G482" s="3">
        <v>128.68</v>
      </c>
      <c r="H482" s="3">
        <v>34.42</v>
      </c>
      <c r="I482" s="3">
        <v>24.14</v>
      </c>
      <c r="J482" s="3">
        <v>45.22</v>
      </c>
      <c r="K482" s="3">
        <v>24.9</v>
      </c>
      <c r="L482" s="1">
        <v>25</v>
      </c>
      <c r="M482" s="1">
        <v>32</v>
      </c>
      <c r="N482" s="1">
        <v>29</v>
      </c>
      <c r="O482" s="3">
        <v>25.968599999999999</v>
      </c>
      <c r="P482" s="1">
        <v>4</v>
      </c>
      <c r="Q482" s="1">
        <v>180</v>
      </c>
      <c r="R482" s="3">
        <v>124.38495</v>
      </c>
      <c r="S482" s="22"/>
      <c r="T482" s="11" t="str">
        <f t="shared" si="35"/>
        <v>日曜日</v>
      </c>
      <c r="U482" s="24"/>
      <c r="V482" s="25" t="str">
        <f>IF(T482=曜日!A$1,ROW(),"")</f>
        <v/>
      </c>
      <c r="W482" s="25" t="str">
        <f t="shared" si="36"/>
        <v/>
      </c>
      <c r="X482" s="25">
        <f>IF(T482=曜日!V$1,ROW(),"")</f>
        <v>482</v>
      </c>
      <c r="Y482" s="25" t="str">
        <f t="shared" si="33"/>
        <v/>
      </c>
      <c r="Z482" t="str">
        <f>IF(MONTH(pipot!B482)=month!A$1,ROW(),"")</f>
        <v/>
      </c>
      <c r="AA482" t="str">
        <f>IF(A482=player!A$1,ROW(),"")</f>
        <v/>
      </c>
      <c r="AB482" t="str">
        <f>IF(A482=player!BI$1,ROW(),"")</f>
        <v/>
      </c>
      <c r="AC482" t="str">
        <f t="shared" si="34"/>
        <v/>
      </c>
    </row>
    <row r="483" spans="1:29">
      <c r="A483" s="1" t="s">
        <v>39</v>
      </c>
      <c r="B483" s="17">
        <v>44094</v>
      </c>
      <c r="C483" s="18">
        <v>7.435185185185185E-2</v>
      </c>
      <c r="D483" s="3">
        <v>3919.3161599999999</v>
      </c>
      <c r="E483" s="3">
        <v>426.97770000000003</v>
      </c>
      <c r="F483" s="3">
        <v>3.9879600000000002</v>
      </c>
      <c r="G483" s="3">
        <v>111.26</v>
      </c>
      <c r="H483" s="3">
        <v>54.45</v>
      </c>
      <c r="I483" s="3">
        <v>35.75</v>
      </c>
      <c r="J483" s="3">
        <v>17.21</v>
      </c>
      <c r="K483" s="3">
        <v>3.85</v>
      </c>
      <c r="L483" s="1">
        <v>7</v>
      </c>
      <c r="M483" s="1">
        <v>29</v>
      </c>
      <c r="N483" s="1">
        <v>29</v>
      </c>
      <c r="O483" s="3">
        <v>24.766200000000001</v>
      </c>
      <c r="P483" s="1">
        <v>1</v>
      </c>
      <c r="Q483" s="1">
        <v>180</v>
      </c>
      <c r="R483" s="3">
        <v>123.6716</v>
      </c>
      <c r="S483" s="22"/>
      <c r="T483" s="11" t="str">
        <f t="shared" si="35"/>
        <v>日曜日</v>
      </c>
      <c r="U483" s="24"/>
      <c r="V483" s="25" t="str">
        <f>IF(T483=曜日!A$1,ROW(),"")</f>
        <v/>
      </c>
      <c r="W483" s="25" t="str">
        <f t="shared" si="36"/>
        <v/>
      </c>
      <c r="X483" s="25">
        <f>IF(T483=曜日!V$1,ROW(),"")</f>
        <v>483</v>
      </c>
      <c r="Y483" s="25" t="str">
        <f t="shared" si="33"/>
        <v/>
      </c>
      <c r="Z483" t="str">
        <f>IF(MONTH(pipot!B483)=month!A$1,ROW(),"")</f>
        <v/>
      </c>
      <c r="AA483" t="str">
        <f>IF(A483=player!A$1,ROW(),"")</f>
        <v/>
      </c>
      <c r="AB483" t="str">
        <f>IF(A483=player!BI$1,ROW(),"")</f>
        <v/>
      </c>
      <c r="AC483" t="str">
        <f t="shared" si="34"/>
        <v/>
      </c>
    </row>
    <row r="484" spans="1:29">
      <c r="A484" s="1" t="s">
        <v>40</v>
      </c>
      <c r="B484" s="17">
        <v>44094</v>
      </c>
      <c r="C484" s="18">
        <v>8.0983796296296304E-2</v>
      </c>
      <c r="D484" s="3">
        <v>7531</v>
      </c>
      <c r="E484" s="3">
        <v>861</v>
      </c>
      <c r="F484" s="3">
        <v>7.38</v>
      </c>
      <c r="G484" s="3">
        <v>556</v>
      </c>
      <c r="H484" s="3">
        <v>372</v>
      </c>
      <c r="I484" s="3">
        <v>134</v>
      </c>
      <c r="J484" s="3">
        <v>45</v>
      </c>
      <c r="K484" s="3">
        <v>5</v>
      </c>
      <c r="L484" s="1">
        <v>19</v>
      </c>
      <c r="M484" s="1">
        <v>17</v>
      </c>
      <c r="N484" s="1">
        <v>39</v>
      </c>
      <c r="O484" s="3">
        <v>24</v>
      </c>
      <c r="P484" s="1">
        <v>3</v>
      </c>
      <c r="Q484" s="3">
        <f>AVERAGE(Q461:Q483)</f>
        <v>189.95238095238096</v>
      </c>
      <c r="R484" s="3">
        <f>AVERAGE(R461:R483)</f>
        <v>130.28313428571428</v>
      </c>
      <c r="S484" s="22"/>
      <c r="T484" s="11" t="str">
        <f t="shared" si="35"/>
        <v>日曜日</v>
      </c>
      <c r="U484" s="24"/>
      <c r="V484" s="25" t="str">
        <f>IF(T484=曜日!A$1,ROW(),"")</f>
        <v/>
      </c>
      <c r="W484" s="25" t="str">
        <f t="shared" si="36"/>
        <v/>
      </c>
      <c r="X484" s="25">
        <f>IF(T484=曜日!V$1,ROW(),"")</f>
        <v>484</v>
      </c>
      <c r="Y484" s="25">
        <f t="shared" si="33"/>
        <v>484</v>
      </c>
      <c r="Z484" t="str">
        <f>IF(MONTH(pipot!B484)=month!A$1,ROW(),"")</f>
        <v/>
      </c>
      <c r="AA484" t="str">
        <f>IF(A484=player!A$1,ROW(),"")</f>
        <v/>
      </c>
      <c r="AB484">
        <f>IF(A484=player!BI$1,ROW(),"")</f>
        <v>484</v>
      </c>
      <c r="AC484">
        <f t="shared" si="34"/>
        <v>484</v>
      </c>
    </row>
    <row r="485" spans="1:29">
      <c r="A485" s="1" t="s">
        <v>22</v>
      </c>
      <c r="B485" s="17">
        <v>44096</v>
      </c>
      <c r="C485" s="18">
        <v>6.9224537037037029E-2</v>
      </c>
      <c r="D485" s="3">
        <v>6867.9794300000003</v>
      </c>
      <c r="E485" s="3">
        <v>671.92738999999995</v>
      </c>
      <c r="F485" s="3">
        <v>6.7406199999999998</v>
      </c>
      <c r="G485" s="3">
        <v>519.21</v>
      </c>
      <c r="H485" s="3">
        <v>387.64</v>
      </c>
      <c r="I485" s="3">
        <v>100.5</v>
      </c>
      <c r="J485" s="3">
        <v>31.07</v>
      </c>
      <c r="K485" s="3">
        <v>0</v>
      </c>
      <c r="L485" s="1">
        <v>11</v>
      </c>
      <c r="M485" s="1">
        <v>14</v>
      </c>
      <c r="N485" s="1">
        <v>48</v>
      </c>
      <c r="O485" s="3">
        <v>22.476600000000001</v>
      </c>
      <c r="P485" s="1">
        <v>3</v>
      </c>
      <c r="Q485" s="1">
        <v>180</v>
      </c>
      <c r="R485" s="3">
        <v>128.76752999999999</v>
      </c>
      <c r="S485" s="22"/>
      <c r="T485" s="11" t="str">
        <f t="shared" si="35"/>
        <v>火曜日</v>
      </c>
      <c r="U485" s="24"/>
      <c r="V485" s="25">
        <f>IF(T485=曜日!A$1,ROW(),"")</f>
        <v>485</v>
      </c>
      <c r="W485" s="25" t="str">
        <f t="shared" si="36"/>
        <v/>
      </c>
      <c r="X485" s="25" t="str">
        <f>IF(T485=曜日!V$1,ROW(),"")</f>
        <v/>
      </c>
      <c r="Y485" s="25" t="str">
        <f t="shared" si="33"/>
        <v/>
      </c>
      <c r="Z485" t="str">
        <f>IF(MONTH(pipot!B485)=month!A$1,ROW(),"")</f>
        <v/>
      </c>
      <c r="AA485" t="str">
        <f>IF(A485=player!A$1,ROW(),"")</f>
        <v/>
      </c>
      <c r="AB485" t="str">
        <f>IF(A485=player!BI$1,ROW(),"")</f>
        <v/>
      </c>
      <c r="AC485" t="str">
        <f t="shared" si="34"/>
        <v/>
      </c>
    </row>
    <row r="486" spans="1:29">
      <c r="A486" s="1" t="s">
        <v>18</v>
      </c>
      <c r="B486" s="17">
        <v>44096</v>
      </c>
      <c r="C486" s="18">
        <v>6.9224537037037029E-2</v>
      </c>
      <c r="D486" s="3">
        <v>6812.0444299999999</v>
      </c>
      <c r="E486" s="3">
        <v>816.23861999999997</v>
      </c>
      <c r="F486" s="3">
        <v>8.1883199999999992</v>
      </c>
      <c r="G486" s="3">
        <v>614.64</v>
      </c>
      <c r="H486" s="3">
        <v>451.62</v>
      </c>
      <c r="I486" s="3">
        <v>136.66</v>
      </c>
      <c r="J486" s="3">
        <v>26.36</v>
      </c>
      <c r="K486" s="3">
        <v>0</v>
      </c>
      <c r="L486" s="1">
        <v>26</v>
      </c>
      <c r="M486" s="1">
        <v>3</v>
      </c>
      <c r="N486" s="1">
        <v>33</v>
      </c>
      <c r="O486" s="3">
        <v>22.613399999999999</v>
      </c>
      <c r="P486" s="1">
        <v>3</v>
      </c>
      <c r="Q486" s="1">
        <v>221</v>
      </c>
      <c r="R486" s="3">
        <v>156.74061</v>
      </c>
      <c r="S486" s="22"/>
      <c r="T486" s="11" t="str">
        <f t="shared" si="35"/>
        <v>火曜日</v>
      </c>
      <c r="U486" s="24"/>
      <c r="V486" s="25">
        <f>IF(T486=曜日!A$1,ROW(),"")</f>
        <v>486</v>
      </c>
      <c r="W486" s="25" t="str">
        <f t="shared" si="36"/>
        <v/>
      </c>
      <c r="X486" s="25" t="str">
        <f>IF(T486=曜日!V$1,ROW(),"")</f>
        <v/>
      </c>
      <c r="Y486" s="25" t="str">
        <f t="shared" si="33"/>
        <v/>
      </c>
      <c r="Z486" t="str">
        <f>IF(MONTH(pipot!B486)=month!A$1,ROW(),"")</f>
        <v/>
      </c>
      <c r="AA486" t="str">
        <f>IF(A486=player!A$1,ROW(),"")</f>
        <v/>
      </c>
      <c r="AB486" t="str">
        <f>IF(A486=player!BI$1,ROW(),"")</f>
        <v/>
      </c>
      <c r="AC486" t="str">
        <f t="shared" si="34"/>
        <v/>
      </c>
    </row>
    <row r="487" spans="1:29">
      <c r="A487" s="1" t="s">
        <v>36</v>
      </c>
      <c r="B487" s="17">
        <v>44096</v>
      </c>
      <c r="C487" s="18">
        <v>6.9224537037037029E-2</v>
      </c>
      <c r="D487" s="3">
        <v>6673.7406000000001</v>
      </c>
      <c r="E487" s="3">
        <v>846.00494000000003</v>
      </c>
      <c r="F487" s="3">
        <v>8.4869199999999996</v>
      </c>
      <c r="G487" s="3">
        <v>483.81999000000002</v>
      </c>
      <c r="H487" s="3">
        <v>346.42998999999998</v>
      </c>
      <c r="I487" s="3">
        <v>114.93</v>
      </c>
      <c r="J487" s="3">
        <v>22.46</v>
      </c>
      <c r="K487" s="3">
        <v>0</v>
      </c>
      <c r="L487" s="1">
        <v>15</v>
      </c>
      <c r="M487" s="1">
        <v>15</v>
      </c>
      <c r="N487" s="1">
        <v>31</v>
      </c>
      <c r="O487" s="3">
        <v>22.940999999999999</v>
      </c>
      <c r="P487" s="1">
        <v>1</v>
      </c>
      <c r="Q487" s="1">
        <v>186</v>
      </c>
      <c r="R487" s="3">
        <v>139.12300999999999</v>
      </c>
      <c r="S487" s="22"/>
      <c r="T487" s="11" t="str">
        <f t="shared" si="35"/>
        <v>火曜日</v>
      </c>
      <c r="U487" s="24"/>
      <c r="V487" s="25">
        <f>IF(T487=曜日!A$1,ROW(),"")</f>
        <v>487</v>
      </c>
      <c r="W487" s="25" t="str">
        <f t="shared" si="36"/>
        <v/>
      </c>
      <c r="X487" s="25" t="str">
        <f>IF(T487=曜日!V$1,ROW(),"")</f>
        <v/>
      </c>
      <c r="Y487" s="25" t="str">
        <f t="shared" si="33"/>
        <v/>
      </c>
      <c r="Z487" t="str">
        <f>IF(MONTH(pipot!B487)=month!A$1,ROW(),"")</f>
        <v/>
      </c>
      <c r="AA487">
        <f>IF(A487=player!A$1,ROW(),"")</f>
        <v>487</v>
      </c>
      <c r="AB487" t="str">
        <f>IF(A487=player!BI$1,ROW(),"")</f>
        <v/>
      </c>
      <c r="AC487" t="str">
        <f t="shared" si="34"/>
        <v/>
      </c>
    </row>
    <row r="488" spans="1:29">
      <c r="A488" s="1" t="s">
        <v>32</v>
      </c>
      <c r="B488" s="17">
        <v>44096</v>
      </c>
      <c r="C488" s="18">
        <v>6.9224537037037029E-2</v>
      </c>
      <c r="D488" s="3">
        <v>6448.9225500000002</v>
      </c>
      <c r="E488" s="3">
        <v>708.11695999999995</v>
      </c>
      <c r="F488" s="3">
        <v>7.1036599999999996</v>
      </c>
      <c r="G488" s="3">
        <v>486.43</v>
      </c>
      <c r="H488" s="3">
        <v>315.2</v>
      </c>
      <c r="I488" s="3">
        <v>132.99</v>
      </c>
      <c r="J488" s="3">
        <v>38.24</v>
      </c>
      <c r="K488" s="3">
        <v>0</v>
      </c>
      <c r="L488" s="1">
        <v>16</v>
      </c>
      <c r="M488" s="1">
        <v>12</v>
      </c>
      <c r="N488" s="1">
        <v>33</v>
      </c>
      <c r="O488" s="3">
        <v>23.390999999999998</v>
      </c>
      <c r="P488" s="1">
        <v>2</v>
      </c>
      <c r="Q488" s="1">
        <v>172</v>
      </c>
      <c r="R488" s="3">
        <v>121.35804</v>
      </c>
      <c r="S488" s="22"/>
      <c r="T488" s="11" t="str">
        <f t="shared" si="35"/>
        <v>火曜日</v>
      </c>
      <c r="U488" s="24"/>
      <c r="V488" s="25">
        <f>IF(T488=曜日!A$1,ROW(),"")</f>
        <v>488</v>
      </c>
      <c r="W488" s="25" t="str">
        <f t="shared" si="36"/>
        <v/>
      </c>
      <c r="X488" s="25" t="str">
        <f>IF(T488=曜日!V$1,ROW(),"")</f>
        <v/>
      </c>
      <c r="Y488" s="25" t="str">
        <f t="shared" si="33"/>
        <v/>
      </c>
      <c r="Z488" t="str">
        <f>IF(MONTH(pipot!B488)=month!A$1,ROW(),"")</f>
        <v/>
      </c>
      <c r="AA488" t="str">
        <f>IF(A488=player!A$1,ROW(),"")</f>
        <v/>
      </c>
      <c r="AB488" t="str">
        <f>IF(A488=player!BI$1,ROW(),"")</f>
        <v/>
      </c>
      <c r="AC488" t="str">
        <f t="shared" si="34"/>
        <v/>
      </c>
    </row>
    <row r="489" spans="1:29">
      <c r="A489" s="1" t="s">
        <v>27</v>
      </c>
      <c r="B489" s="17">
        <v>44096</v>
      </c>
      <c r="C489" s="18">
        <v>6.9224537037037029E-2</v>
      </c>
      <c r="D489" s="3">
        <v>6427.3486000000003</v>
      </c>
      <c r="E489" s="3">
        <v>784.95853999999997</v>
      </c>
      <c r="F489" s="3">
        <v>7.8745200000000004</v>
      </c>
      <c r="G489" s="3">
        <v>401.95</v>
      </c>
      <c r="H489" s="3">
        <v>315.44</v>
      </c>
      <c r="I489" s="3">
        <v>86.51</v>
      </c>
      <c r="J489" s="3">
        <v>0</v>
      </c>
      <c r="K489" s="3">
        <v>0</v>
      </c>
      <c r="L489" s="1">
        <v>9</v>
      </c>
      <c r="M489" s="1">
        <v>4</v>
      </c>
      <c r="N489" s="1">
        <v>38</v>
      </c>
      <c r="O489" s="3">
        <v>20.770199999999999</v>
      </c>
      <c r="P489" s="1">
        <v>0</v>
      </c>
      <c r="Q489" s="1">
        <v>180</v>
      </c>
      <c r="R489" s="3">
        <v>123.23675</v>
      </c>
      <c r="S489" s="22"/>
      <c r="T489" s="11" t="str">
        <f t="shared" si="35"/>
        <v>火曜日</v>
      </c>
      <c r="U489" s="24"/>
      <c r="V489" s="25">
        <f>IF(T489=曜日!A$1,ROW(),"")</f>
        <v>489</v>
      </c>
      <c r="W489" s="25" t="str">
        <f t="shared" si="36"/>
        <v/>
      </c>
      <c r="X489" s="25" t="str">
        <f>IF(T489=曜日!V$1,ROW(),"")</f>
        <v/>
      </c>
      <c r="Y489" s="25" t="str">
        <f t="shared" si="33"/>
        <v/>
      </c>
      <c r="Z489" t="str">
        <f>IF(MONTH(pipot!B489)=month!A$1,ROW(),"")</f>
        <v/>
      </c>
      <c r="AA489" t="str">
        <f>IF(A489=player!A$1,ROW(),"")</f>
        <v/>
      </c>
      <c r="AB489" t="str">
        <f>IF(A489=player!BI$1,ROW(),"")</f>
        <v/>
      </c>
      <c r="AC489" t="str">
        <f t="shared" si="34"/>
        <v/>
      </c>
    </row>
    <row r="490" spans="1:29">
      <c r="A490" s="1" t="s">
        <v>60</v>
      </c>
      <c r="B490" s="17">
        <v>44096</v>
      </c>
      <c r="C490" s="18">
        <v>6.9224537037037029E-2</v>
      </c>
      <c r="D490" s="3">
        <v>6423.2445100000004</v>
      </c>
      <c r="E490" s="3">
        <v>759.69518000000005</v>
      </c>
      <c r="F490" s="3">
        <v>7.6210899999999997</v>
      </c>
      <c r="G490" s="3">
        <v>455.74</v>
      </c>
      <c r="H490" s="3">
        <v>316.68</v>
      </c>
      <c r="I490" s="3">
        <v>138.56</v>
      </c>
      <c r="J490" s="3">
        <v>0.5</v>
      </c>
      <c r="K490" s="3">
        <v>0</v>
      </c>
      <c r="L490" s="1">
        <v>6</v>
      </c>
      <c r="M490" s="1">
        <v>2</v>
      </c>
      <c r="N490" s="1">
        <v>43</v>
      </c>
      <c r="O490" s="3">
        <v>20.8782</v>
      </c>
      <c r="P490" s="1">
        <v>0</v>
      </c>
      <c r="Q490" s="1">
        <v>189</v>
      </c>
      <c r="R490" s="3">
        <v>135.72994</v>
      </c>
      <c r="S490" s="22"/>
      <c r="T490" s="11" t="str">
        <f t="shared" si="35"/>
        <v>火曜日</v>
      </c>
      <c r="U490" s="24"/>
      <c r="V490" s="25">
        <f>IF(T490=曜日!A$1,ROW(),"")</f>
        <v>490</v>
      </c>
      <c r="W490" s="25" t="str">
        <f t="shared" si="36"/>
        <v/>
      </c>
      <c r="X490" s="25" t="str">
        <f>IF(T490=曜日!V$1,ROW(),"")</f>
        <v/>
      </c>
      <c r="Y490" s="25" t="str">
        <f t="shared" si="33"/>
        <v/>
      </c>
      <c r="Z490" t="str">
        <f>IF(MONTH(pipot!B490)=month!A$1,ROW(),"")</f>
        <v/>
      </c>
      <c r="AA490" t="str">
        <f>IF(A490=player!A$1,ROW(),"")</f>
        <v/>
      </c>
      <c r="AB490" t="str">
        <f>IF(A490=player!BI$1,ROW(),"")</f>
        <v/>
      </c>
      <c r="AC490" t="str">
        <f t="shared" si="34"/>
        <v/>
      </c>
    </row>
    <row r="491" spans="1:29">
      <c r="A491" s="1" t="s">
        <v>53</v>
      </c>
      <c r="B491" s="17">
        <v>44096</v>
      </c>
      <c r="C491" s="18">
        <v>6.9224537037037029E-2</v>
      </c>
      <c r="D491" s="3">
        <v>6413.9324999999999</v>
      </c>
      <c r="E491" s="3">
        <v>828.81322</v>
      </c>
      <c r="F491" s="3">
        <v>8.3144600000000004</v>
      </c>
      <c r="G491" s="3">
        <v>541.77000999999996</v>
      </c>
      <c r="H491" s="3">
        <v>356.00000999999997</v>
      </c>
      <c r="I491" s="3">
        <v>148.07</v>
      </c>
      <c r="J491" s="3">
        <v>37.700000000000003</v>
      </c>
      <c r="K491" s="3">
        <v>0</v>
      </c>
      <c r="L491" s="1">
        <v>6</v>
      </c>
      <c r="M491" s="1">
        <v>12</v>
      </c>
      <c r="N491" s="1">
        <v>9</v>
      </c>
      <c r="O491" s="3">
        <v>23.945399999999999</v>
      </c>
      <c r="P491" s="1">
        <v>3</v>
      </c>
      <c r="Q491" s="1">
        <v>189</v>
      </c>
      <c r="R491" s="3">
        <v>145.13934</v>
      </c>
      <c r="S491" s="22"/>
      <c r="T491" s="11" t="str">
        <f t="shared" si="35"/>
        <v>火曜日</v>
      </c>
      <c r="U491" s="24"/>
      <c r="V491" s="25">
        <f>IF(T491=曜日!A$1,ROW(),"")</f>
        <v>491</v>
      </c>
      <c r="W491" s="25" t="str">
        <f t="shared" si="36"/>
        <v/>
      </c>
      <c r="X491" s="25" t="str">
        <f>IF(T491=曜日!V$1,ROW(),"")</f>
        <v/>
      </c>
      <c r="Y491" s="25" t="str">
        <f t="shared" si="33"/>
        <v/>
      </c>
      <c r="Z491" t="str">
        <f>IF(MONTH(pipot!B491)=month!A$1,ROW(),"")</f>
        <v/>
      </c>
      <c r="AA491" t="str">
        <f>IF(A491=player!A$1,ROW(),"")</f>
        <v/>
      </c>
      <c r="AB491" t="str">
        <f>IF(A491=player!BI$1,ROW(),"")</f>
        <v/>
      </c>
      <c r="AC491" t="str">
        <f t="shared" si="34"/>
        <v/>
      </c>
    </row>
    <row r="492" spans="1:29">
      <c r="A492" s="1" t="s">
        <v>17</v>
      </c>
      <c r="B492" s="17">
        <v>44096</v>
      </c>
      <c r="C492" s="18">
        <v>6.9224537037037029E-2</v>
      </c>
      <c r="D492" s="3">
        <v>6336.9728500000001</v>
      </c>
      <c r="E492" s="3">
        <v>737.38012000000003</v>
      </c>
      <c r="F492" s="3">
        <v>7.3972300000000004</v>
      </c>
      <c r="G492" s="3">
        <v>654.01</v>
      </c>
      <c r="H492" s="3">
        <v>470.92</v>
      </c>
      <c r="I492" s="3">
        <v>168.32</v>
      </c>
      <c r="J492" s="3">
        <v>14.77</v>
      </c>
      <c r="K492" s="3">
        <v>0</v>
      </c>
      <c r="L492" s="1">
        <v>14</v>
      </c>
      <c r="M492" s="1">
        <v>7</v>
      </c>
      <c r="N492" s="1">
        <v>36</v>
      </c>
      <c r="O492" s="3">
        <v>22.116599999999998</v>
      </c>
      <c r="P492" s="1">
        <v>2</v>
      </c>
      <c r="Q492" s="1">
        <v>195</v>
      </c>
      <c r="R492" s="3">
        <v>106.81578</v>
      </c>
      <c r="S492" s="22"/>
      <c r="T492" s="11" t="str">
        <f t="shared" si="35"/>
        <v>火曜日</v>
      </c>
      <c r="U492" s="24"/>
      <c r="V492" s="25">
        <f>IF(T492=曜日!A$1,ROW(),"")</f>
        <v>492</v>
      </c>
      <c r="W492" s="25" t="str">
        <f t="shared" si="36"/>
        <v/>
      </c>
      <c r="X492" s="25" t="str">
        <f>IF(T492=曜日!V$1,ROW(),"")</f>
        <v/>
      </c>
      <c r="Y492" s="25" t="str">
        <f t="shared" si="33"/>
        <v/>
      </c>
      <c r="Z492" t="str">
        <f>IF(MONTH(pipot!B492)=month!A$1,ROW(),"")</f>
        <v/>
      </c>
      <c r="AA492" t="str">
        <f>IF(A492=player!A$1,ROW(),"")</f>
        <v/>
      </c>
      <c r="AB492" t="str">
        <f>IF(A492=player!BI$1,ROW(),"")</f>
        <v/>
      </c>
      <c r="AC492" t="str">
        <f t="shared" si="34"/>
        <v/>
      </c>
    </row>
    <row r="493" spans="1:29">
      <c r="A493" s="1" t="s">
        <v>65</v>
      </c>
      <c r="B493" s="17">
        <v>44096</v>
      </c>
      <c r="C493" s="18">
        <v>6.9224537037037029E-2</v>
      </c>
      <c r="D493" s="3">
        <v>6207.3233600000003</v>
      </c>
      <c r="E493" s="3">
        <v>701.06973000000005</v>
      </c>
      <c r="F493" s="3">
        <v>7.0329699999999997</v>
      </c>
      <c r="G493" s="3">
        <v>497.31000999999998</v>
      </c>
      <c r="H493" s="3">
        <v>356.52001000000001</v>
      </c>
      <c r="I493" s="3">
        <v>120.86</v>
      </c>
      <c r="J493" s="3">
        <v>19.93</v>
      </c>
      <c r="K493" s="3">
        <v>0</v>
      </c>
      <c r="L493" s="1">
        <v>8</v>
      </c>
      <c r="M493" s="1">
        <v>8</v>
      </c>
      <c r="N493" s="1">
        <v>18</v>
      </c>
      <c r="O493" s="3">
        <v>21.9834</v>
      </c>
      <c r="P493" s="1">
        <v>2</v>
      </c>
      <c r="Q493" s="1">
        <v>187</v>
      </c>
      <c r="R493" s="3">
        <v>130.0361</v>
      </c>
      <c r="S493" s="22"/>
      <c r="T493" s="11" t="str">
        <f t="shared" si="35"/>
        <v>火曜日</v>
      </c>
      <c r="U493" s="24"/>
      <c r="V493" s="25">
        <f>IF(T493=曜日!A$1,ROW(),"")</f>
        <v>493</v>
      </c>
      <c r="W493" s="25" t="str">
        <f t="shared" si="36"/>
        <v/>
      </c>
      <c r="X493" s="25" t="str">
        <f>IF(T493=曜日!V$1,ROW(),"")</f>
        <v/>
      </c>
      <c r="Y493" s="25" t="str">
        <f t="shared" si="33"/>
        <v/>
      </c>
      <c r="Z493" t="str">
        <f>IF(MONTH(pipot!B493)=month!A$1,ROW(),"")</f>
        <v/>
      </c>
      <c r="AA493" t="str">
        <f>IF(A493=player!A$1,ROW(),"")</f>
        <v/>
      </c>
      <c r="AB493" t="str">
        <f>IF(A493=player!BI$1,ROW(),"")</f>
        <v/>
      </c>
      <c r="AC493" t="str">
        <f t="shared" si="34"/>
        <v/>
      </c>
    </row>
    <row r="494" spans="1:29">
      <c r="A494" s="1" t="s">
        <v>31</v>
      </c>
      <c r="B494" s="17">
        <v>44096</v>
      </c>
      <c r="C494" s="18">
        <v>6.9224537037037029E-2</v>
      </c>
      <c r="D494" s="3">
        <v>6136.3269700000001</v>
      </c>
      <c r="E494" s="3">
        <v>747.48128999999994</v>
      </c>
      <c r="F494" s="3">
        <v>7.4985600000000003</v>
      </c>
      <c r="G494" s="3">
        <v>477.1</v>
      </c>
      <c r="H494" s="3">
        <v>276.27999999999997</v>
      </c>
      <c r="I494" s="3">
        <v>134.91999999999999</v>
      </c>
      <c r="J494" s="3">
        <v>58.58</v>
      </c>
      <c r="K494" s="3">
        <v>7.32</v>
      </c>
      <c r="L494" s="1">
        <v>10</v>
      </c>
      <c r="M494" s="1">
        <v>6</v>
      </c>
      <c r="N494" s="1">
        <v>31</v>
      </c>
      <c r="O494" s="3">
        <v>24.971399999999999</v>
      </c>
      <c r="P494" s="1">
        <v>6</v>
      </c>
      <c r="Q494" s="1">
        <v>199</v>
      </c>
      <c r="R494" s="3">
        <v>131.90031999999999</v>
      </c>
      <c r="S494" s="22"/>
      <c r="T494" s="11" t="str">
        <f t="shared" si="35"/>
        <v>火曜日</v>
      </c>
      <c r="U494" s="24"/>
      <c r="V494" s="25">
        <f>IF(T494=曜日!A$1,ROW(),"")</f>
        <v>494</v>
      </c>
      <c r="W494" s="25" t="str">
        <f t="shared" si="36"/>
        <v/>
      </c>
      <c r="X494" s="25" t="str">
        <f>IF(T494=曜日!V$1,ROW(),"")</f>
        <v/>
      </c>
      <c r="Y494" s="25" t="str">
        <f t="shared" si="33"/>
        <v/>
      </c>
      <c r="Z494" t="str">
        <f>IF(MONTH(pipot!B494)=month!A$1,ROW(),"")</f>
        <v/>
      </c>
      <c r="AA494" t="str">
        <f>IF(A494=player!A$1,ROW(),"")</f>
        <v/>
      </c>
      <c r="AB494" t="str">
        <f>IF(A494=player!BI$1,ROW(),"")</f>
        <v/>
      </c>
      <c r="AC494" t="str">
        <f t="shared" si="34"/>
        <v/>
      </c>
    </row>
    <row r="495" spans="1:29">
      <c r="A495" s="1" t="s">
        <v>20</v>
      </c>
      <c r="B495" s="17">
        <v>44096</v>
      </c>
      <c r="C495" s="18">
        <v>6.9224537037037029E-2</v>
      </c>
      <c r="D495" s="3">
        <v>6111.4547700000003</v>
      </c>
      <c r="E495" s="3">
        <v>698.88734999999997</v>
      </c>
      <c r="F495" s="3">
        <v>7.0110799999999998</v>
      </c>
      <c r="G495" s="3">
        <v>497.78</v>
      </c>
      <c r="H495" s="3">
        <v>312.33</v>
      </c>
      <c r="I495" s="3">
        <v>163.34</v>
      </c>
      <c r="J495" s="3">
        <v>22.11</v>
      </c>
      <c r="K495" s="3">
        <v>0</v>
      </c>
      <c r="L495" s="1">
        <v>33</v>
      </c>
      <c r="M495" s="1">
        <v>7</v>
      </c>
      <c r="N495" s="1">
        <v>48</v>
      </c>
      <c r="O495" s="3">
        <v>23.916599999999999</v>
      </c>
      <c r="P495" s="1">
        <v>2</v>
      </c>
      <c r="Q495" s="1">
        <v>209</v>
      </c>
      <c r="R495" s="3">
        <v>143.79498000000001</v>
      </c>
      <c r="S495" s="22"/>
      <c r="T495" s="11" t="str">
        <f t="shared" si="35"/>
        <v>火曜日</v>
      </c>
      <c r="U495" s="24"/>
      <c r="V495" s="25">
        <f>IF(T495=曜日!A$1,ROW(),"")</f>
        <v>495</v>
      </c>
      <c r="W495" s="25" t="str">
        <f t="shared" si="36"/>
        <v/>
      </c>
      <c r="X495" s="25" t="str">
        <f>IF(T495=曜日!V$1,ROW(),"")</f>
        <v/>
      </c>
      <c r="Y495" s="25" t="str">
        <f t="shared" si="33"/>
        <v/>
      </c>
      <c r="Z495" t="str">
        <f>IF(MONTH(pipot!B495)=month!A$1,ROW(),"")</f>
        <v/>
      </c>
      <c r="AA495" t="str">
        <f>IF(A495=player!A$1,ROW(),"")</f>
        <v/>
      </c>
      <c r="AB495" t="str">
        <f>IF(A495=player!BI$1,ROW(),"")</f>
        <v/>
      </c>
      <c r="AC495" t="str">
        <f t="shared" si="34"/>
        <v/>
      </c>
    </row>
    <row r="496" spans="1:29">
      <c r="A496" s="1" t="s">
        <v>61</v>
      </c>
      <c r="B496" s="17">
        <v>44096</v>
      </c>
      <c r="C496" s="18">
        <v>6.9224537037037029E-2</v>
      </c>
      <c r="D496" s="3">
        <v>6073.6230500000001</v>
      </c>
      <c r="E496" s="3">
        <v>699.62810000000002</v>
      </c>
      <c r="F496" s="3">
        <v>7.01851</v>
      </c>
      <c r="G496" s="3">
        <v>445.05000999999999</v>
      </c>
      <c r="H496" s="3">
        <v>291.02001000000001</v>
      </c>
      <c r="I496" s="3">
        <v>143.38</v>
      </c>
      <c r="J496" s="3">
        <v>10.65</v>
      </c>
      <c r="K496" s="3">
        <v>0</v>
      </c>
      <c r="L496" s="1">
        <v>20</v>
      </c>
      <c r="M496" s="1">
        <v>12</v>
      </c>
      <c r="N496" s="1">
        <v>35</v>
      </c>
      <c r="O496" s="3">
        <v>22.159800000000001</v>
      </c>
      <c r="P496" s="1">
        <v>0</v>
      </c>
      <c r="Q496" s="1">
        <v>180</v>
      </c>
      <c r="R496" s="3">
        <v>107.04976000000001</v>
      </c>
      <c r="S496" s="22"/>
      <c r="T496" s="11" t="str">
        <f t="shared" si="35"/>
        <v>火曜日</v>
      </c>
      <c r="U496" s="24"/>
      <c r="V496" s="25">
        <f>IF(T496=曜日!A$1,ROW(),"")</f>
        <v>496</v>
      </c>
      <c r="W496" s="25" t="str">
        <f t="shared" si="36"/>
        <v/>
      </c>
      <c r="X496" s="25" t="str">
        <f>IF(T496=曜日!V$1,ROW(),"")</f>
        <v/>
      </c>
      <c r="Y496" s="25" t="str">
        <f t="shared" si="33"/>
        <v/>
      </c>
      <c r="Z496" t="str">
        <f>IF(MONTH(pipot!B496)=month!A$1,ROW(),"")</f>
        <v/>
      </c>
      <c r="AA496" t="str">
        <f>IF(A496=player!A$1,ROW(),"")</f>
        <v/>
      </c>
      <c r="AB496" t="str">
        <f>IF(A496=player!BI$1,ROW(),"")</f>
        <v/>
      </c>
      <c r="AC496" t="str">
        <f t="shared" si="34"/>
        <v/>
      </c>
    </row>
    <row r="497" spans="1:29">
      <c r="A497" s="1" t="s">
        <v>34</v>
      </c>
      <c r="B497" s="17">
        <v>44096</v>
      </c>
      <c r="C497" s="18">
        <v>6.9224537037037029E-2</v>
      </c>
      <c r="D497" s="3">
        <v>5973.2665299999999</v>
      </c>
      <c r="E497" s="3">
        <v>658.53526999999997</v>
      </c>
      <c r="F497" s="3">
        <v>6.6062700000000003</v>
      </c>
      <c r="G497" s="3">
        <v>382.42998999999998</v>
      </c>
      <c r="H497" s="3">
        <v>244.98999000000001</v>
      </c>
      <c r="I497" s="3">
        <v>104.52</v>
      </c>
      <c r="J497" s="3">
        <v>32.92</v>
      </c>
      <c r="K497" s="3">
        <v>0</v>
      </c>
      <c r="L497" s="1">
        <v>10</v>
      </c>
      <c r="M497" s="1">
        <v>7</v>
      </c>
      <c r="N497" s="1">
        <v>15</v>
      </c>
      <c r="O497" s="3">
        <v>23.329799999999999</v>
      </c>
      <c r="P497" s="1">
        <v>4</v>
      </c>
      <c r="Q497" s="1">
        <v>189</v>
      </c>
      <c r="R497" s="3">
        <v>123.53476000000001</v>
      </c>
      <c r="S497" s="22"/>
      <c r="T497" s="11" t="str">
        <f t="shared" si="35"/>
        <v>火曜日</v>
      </c>
      <c r="U497" s="24"/>
      <c r="V497" s="25">
        <f>IF(T497=曜日!A$1,ROW(),"")</f>
        <v>497</v>
      </c>
      <c r="W497" s="25" t="str">
        <f t="shared" si="36"/>
        <v/>
      </c>
      <c r="X497" s="25" t="str">
        <f>IF(T497=曜日!V$1,ROW(),"")</f>
        <v/>
      </c>
      <c r="Y497" s="25" t="str">
        <f t="shared" si="33"/>
        <v/>
      </c>
      <c r="Z497" t="str">
        <f>IF(MONTH(pipot!B497)=month!A$1,ROW(),"")</f>
        <v/>
      </c>
      <c r="AA497" t="str">
        <f>IF(A497=player!A$1,ROW(),"")</f>
        <v/>
      </c>
      <c r="AB497" t="str">
        <f>IF(A497=player!BI$1,ROW(),"")</f>
        <v/>
      </c>
      <c r="AC497" t="str">
        <f t="shared" si="34"/>
        <v/>
      </c>
    </row>
    <row r="498" spans="1:29">
      <c r="A498" s="1" t="s">
        <v>29</v>
      </c>
      <c r="B498" s="17">
        <v>44096</v>
      </c>
      <c r="C498" s="18">
        <v>6.9224537037037029E-2</v>
      </c>
      <c r="D498" s="3">
        <v>5941.5130600000002</v>
      </c>
      <c r="E498" s="3">
        <v>647.52656000000002</v>
      </c>
      <c r="F498" s="3">
        <v>6.4958400000000003</v>
      </c>
      <c r="G498" s="3">
        <v>382.28</v>
      </c>
      <c r="H498" s="3">
        <v>281.32</v>
      </c>
      <c r="I498" s="3">
        <v>77.87</v>
      </c>
      <c r="J498" s="3">
        <v>23.09</v>
      </c>
      <c r="K498" s="3">
        <v>0</v>
      </c>
      <c r="L498" s="1">
        <v>9</v>
      </c>
      <c r="M498" s="1">
        <v>6</v>
      </c>
      <c r="N498" s="1">
        <v>24</v>
      </c>
      <c r="O498" s="3">
        <v>24.078600000000002</v>
      </c>
      <c r="P498" s="1">
        <v>2</v>
      </c>
      <c r="Q498" s="1">
        <v>166</v>
      </c>
      <c r="R498" s="3">
        <v>114.50295</v>
      </c>
      <c r="S498" s="22"/>
      <c r="T498" s="11" t="str">
        <f t="shared" si="35"/>
        <v>火曜日</v>
      </c>
      <c r="U498" s="24"/>
      <c r="V498" s="25">
        <f>IF(T498=曜日!A$1,ROW(),"")</f>
        <v>498</v>
      </c>
      <c r="W498" s="25" t="str">
        <f t="shared" si="36"/>
        <v/>
      </c>
      <c r="X498" s="25" t="str">
        <f>IF(T498=曜日!V$1,ROW(),"")</f>
        <v/>
      </c>
      <c r="Y498" s="25" t="str">
        <f t="shared" si="33"/>
        <v/>
      </c>
      <c r="Z498" t="str">
        <f>IF(MONTH(pipot!B498)=month!A$1,ROW(),"")</f>
        <v/>
      </c>
      <c r="AA498" t="str">
        <f>IF(A498=player!A$1,ROW(),"")</f>
        <v/>
      </c>
      <c r="AB498" t="str">
        <f>IF(A498=player!BI$1,ROW(),"")</f>
        <v/>
      </c>
      <c r="AC498" t="str">
        <f t="shared" si="34"/>
        <v/>
      </c>
    </row>
    <row r="499" spans="1:29">
      <c r="A499" s="1" t="s">
        <v>64</v>
      </c>
      <c r="B499" s="17">
        <v>44096</v>
      </c>
      <c r="C499" s="18">
        <v>7.5289351851851857E-2</v>
      </c>
      <c r="D499" s="3">
        <v>5939.5313100000003</v>
      </c>
      <c r="E499" s="3">
        <v>811.26480000000004</v>
      </c>
      <c r="F499" s="3">
        <v>7.4828400000000004</v>
      </c>
      <c r="G499" s="3">
        <v>542.83000000000004</v>
      </c>
      <c r="H499" s="3">
        <v>336.48</v>
      </c>
      <c r="I499" s="3">
        <v>198.5</v>
      </c>
      <c r="J499" s="3">
        <v>7.85</v>
      </c>
      <c r="K499" s="3">
        <v>0</v>
      </c>
      <c r="L499" s="1">
        <v>7</v>
      </c>
      <c r="M499" s="1">
        <v>8</v>
      </c>
      <c r="N499" s="1">
        <v>23</v>
      </c>
      <c r="O499" s="3">
        <v>21.2958</v>
      </c>
      <c r="P499" s="1">
        <v>0</v>
      </c>
      <c r="Q499" s="1">
        <v>225</v>
      </c>
      <c r="R499" s="3">
        <v>133.50263000000001</v>
      </c>
      <c r="S499" s="22"/>
      <c r="T499" s="11" t="str">
        <f t="shared" si="35"/>
        <v>火曜日</v>
      </c>
      <c r="U499" s="24"/>
      <c r="V499" s="25">
        <f>IF(T499=曜日!A$1,ROW(),"")</f>
        <v>499</v>
      </c>
      <c r="W499" s="25" t="str">
        <f t="shared" si="36"/>
        <v/>
      </c>
      <c r="X499" s="25" t="str">
        <f>IF(T499=曜日!V$1,ROW(),"")</f>
        <v/>
      </c>
      <c r="Y499" s="25" t="str">
        <f t="shared" si="33"/>
        <v/>
      </c>
      <c r="Z499" t="str">
        <f>IF(MONTH(pipot!B499)=month!A$1,ROW(),"")</f>
        <v/>
      </c>
      <c r="AA499" t="str">
        <f>IF(A499=player!A$1,ROW(),"")</f>
        <v/>
      </c>
      <c r="AB499" t="str">
        <f>IF(A499=player!BI$1,ROW(),"")</f>
        <v/>
      </c>
      <c r="AC499" t="str">
        <f t="shared" si="34"/>
        <v/>
      </c>
    </row>
    <row r="500" spans="1:29">
      <c r="A500" s="1" t="s">
        <v>24</v>
      </c>
      <c r="B500" s="17">
        <v>44096</v>
      </c>
      <c r="C500" s="18">
        <v>6.9224537037037029E-2</v>
      </c>
      <c r="D500" s="3">
        <v>5939.3839699999999</v>
      </c>
      <c r="E500" s="3">
        <v>649.89485999999999</v>
      </c>
      <c r="F500" s="3">
        <v>6.51959</v>
      </c>
      <c r="G500" s="3">
        <v>403.94000999999997</v>
      </c>
      <c r="H500" s="3">
        <v>301.49000999999998</v>
      </c>
      <c r="I500" s="3">
        <v>87.55</v>
      </c>
      <c r="J500" s="3">
        <v>14.9</v>
      </c>
      <c r="K500" s="3">
        <v>0</v>
      </c>
      <c r="L500" s="1">
        <v>9</v>
      </c>
      <c r="M500" s="1">
        <v>8</v>
      </c>
      <c r="N500" s="1">
        <v>27</v>
      </c>
      <c r="O500" s="3">
        <v>23.412600000000001</v>
      </c>
      <c r="P500" s="1">
        <v>2</v>
      </c>
      <c r="Q500" s="1">
        <v>168</v>
      </c>
      <c r="R500" s="3">
        <v>113.83253000000001</v>
      </c>
      <c r="S500" s="22"/>
      <c r="T500" s="11" t="str">
        <f t="shared" si="35"/>
        <v>火曜日</v>
      </c>
      <c r="U500" s="24"/>
      <c r="V500" s="25">
        <f>IF(T500=曜日!A$1,ROW(),"")</f>
        <v>500</v>
      </c>
      <c r="W500" s="25" t="str">
        <f t="shared" si="36"/>
        <v/>
      </c>
      <c r="X500" s="25" t="str">
        <f>IF(T500=曜日!V$1,ROW(),"")</f>
        <v/>
      </c>
      <c r="Y500" s="25" t="str">
        <f t="shared" si="33"/>
        <v/>
      </c>
      <c r="Z500" t="str">
        <f>IF(MONTH(pipot!B500)=month!A$1,ROW(),"")</f>
        <v/>
      </c>
      <c r="AA500" t="str">
        <f>IF(A500=player!A$1,ROW(),"")</f>
        <v/>
      </c>
      <c r="AB500" t="str">
        <f>IF(A500=player!BI$1,ROW(),"")</f>
        <v/>
      </c>
      <c r="AC500" t="str">
        <f t="shared" si="34"/>
        <v/>
      </c>
    </row>
    <row r="501" spans="1:29">
      <c r="A501" s="1" t="s">
        <v>25</v>
      </c>
      <c r="B501" s="17">
        <v>44096</v>
      </c>
      <c r="C501" s="18">
        <v>6.9224537037037029E-2</v>
      </c>
      <c r="D501" s="3">
        <v>5923.5781399999996</v>
      </c>
      <c r="E501" s="3">
        <v>592.05953</v>
      </c>
      <c r="F501" s="3">
        <v>5.9394</v>
      </c>
      <c r="G501" s="3">
        <v>443.16001</v>
      </c>
      <c r="H501" s="3">
        <v>355.00000999999997</v>
      </c>
      <c r="I501" s="3">
        <v>87.67</v>
      </c>
      <c r="J501" s="3">
        <v>0.49</v>
      </c>
      <c r="K501" s="3">
        <v>0</v>
      </c>
      <c r="L501" s="1">
        <v>11</v>
      </c>
      <c r="M501" s="1">
        <v>9</v>
      </c>
      <c r="N501" s="1">
        <v>23</v>
      </c>
      <c r="O501" s="3">
        <v>20.932200000000002</v>
      </c>
      <c r="P501" s="1">
        <v>0</v>
      </c>
      <c r="Q501" s="1">
        <v>189</v>
      </c>
      <c r="R501" s="3">
        <v>135.39421999999999</v>
      </c>
      <c r="S501" s="22"/>
      <c r="T501" s="11" t="str">
        <f t="shared" si="35"/>
        <v>火曜日</v>
      </c>
      <c r="U501" s="24"/>
      <c r="V501" s="25">
        <f>IF(T501=曜日!A$1,ROW(),"")</f>
        <v>501</v>
      </c>
      <c r="W501" s="25" t="str">
        <f t="shared" si="36"/>
        <v/>
      </c>
      <c r="X501" s="25" t="str">
        <f>IF(T501=曜日!V$1,ROW(),"")</f>
        <v/>
      </c>
      <c r="Y501" s="25" t="str">
        <f t="shared" si="33"/>
        <v/>
      </c>
      <c r="Z501" t="str">
        <f>IF(MONTH(pipot!B501)=month!A$1,ROW(),"")</f>
        <v/>
      </c>
      <c r="AA501" t="str">
        <f>IF(A501=player!A$1,ROW(),"")</f>
        <v/>
      </c>
      <c r="AB501" t="str">
        <f>IF(A501=player!BI$1,ROW(),"")</f>
        <v/>
      </c>
      <c r="AC501" t="str">
        <f t="shared" si="34"/>
        <v/>
      </c>
    </row>
    <row r="502" spans="1:29">
      <c r="A502" s="1" t="s">
        <v>35</v>
      </c>
      <c r="B502" s="17">
        <v>44096</v>
      </c>
      <c r="C502" s="18">
        <v>6.9224537037037029E-2</v>
      </c>
      <c r="D502" s="3">
        <v>5858.8474900000001</v>
      </c>
      <c r="E502" s="3">
        <v>658.60924999999997</v>
      </c>
      <c r="F502" s="3">
        <v>6.6070099999999998</v>
      </c>
      <c r="G502" s="3">
        <v>396.74</v>
      </c>
      <c r="H502" s="3">
        <v>252.78</v>
      </c>
      <c r="I502" s="3">
        <v>110.6</v>
      </c>
      <c r="J502" s="3">
        <v>33.36</v>
      </c>
      <c r="K502" s="3">
        <v>0</v>
      </c>
      <c r="L502" s="1">
        <v>12</v>
      </c>
      <c r="M502" s="1">
        <v>9</v>
      </c>
      <c r="N502" s="1">
        <v>32</v>
      </c>
      <c r="O502" s="3">
        <v>23.002199999999998</v>
      </c>
      <c r="P502" s="1">
        <v>3</v>
      </c>
      <c r="Q502" s="1">
        <v>180</v>
      </c>
      <c r="R502" s="3">
        <v>121.87519</v>
      </c>
      <c r="S502" s="22"/>
      <c r="T502" s="11" t="str">
        <f t="shared" si="35"/>
        <v>火曜日</v>
      </c>
      <c r="U502" s="24"/>
      <c r="V502" s="25">
        <f>IF(T502=曜日!A$1,ROW(),"")</f>
        <v>502</v>
      </c>
      <c r="W502" s="25" t="str">
        <f t="shared" si="36"/>
        <v/>
      </c>
      <c r="X502" s="25" t="str">
        <f>IF(T502=曜日!V$1,ROW(),"")</f>
        <v/>
      </c>
      <c r="Y502" s="25" t="str">
        <f t="shared" si="33"/>
        <v/>
      </c>
      <c r="Z502" t="str">
        <f>IF(MONTH(pipot!B502)=month!A$1,ROW(),"")</f>
        <v/>
      </c>
      <c r="AA502" t="str">
        <f>IF(A502=player!A$1,ROW(),"")</f>
        <v/>
      </c>
      <c r="AB502" t="str">
        <f>IF(A502=player!BI$1,ROW(),"")</f>
        <v/>
      </c>
      <c r="AC502" t="str">
        <f t="shared" si="34"/>
        <v/>
      </c>
    </row>
    <row r="503" spans="1:29">
      <c r="A503" s="1" t="s">
        <v>59</v>
      </c>
      <c r="B503" s="17">
        <v>44096</v>
      </c>
      <c r="C503" s="18">
        <v>6.9224537037037029E-2</v>
      </c>
      <c r="D503" s="3">
        <v>5842.2520000000004</v>
      </c>
      <c r="E503" s="3">
        <v>718.79619000000002</v>
      </c>
      <c r="F503" s="3">
        <v>7.2107999999999999</v>
      </c>
      <c r="G503" s="3">
        <v>552.42999999999995</v>
      </c>
      <c r="H503" s="3">
        <v>321.27</v>
      </c>
      <c r="I503" s="3">
        <v>199.5</v>
      </c>
      <c r="J503" s="3">
        <v>31.66</v>
      </c>
      <c r="K503" s="3">
        <v>0</v>
      </c>
      <c r="L503" s="1">
        <v>12</v>
      </c>
      <c r="M503" s="1">
        <v>13</v>
      </c>
      <c r="N503" s="1">
        <v>56</v>
      </c>
      <c r="O503" s="3">
        <v>22.6494</v>
      </c>
      <c r="P503" s="1">
        <v>3</v>
      </c>
      <c r="Q503" s="1">
        <v>226</v>
      </c>
      <c r="R503" s="3">
        <v>139.82953000000001</v>
      </c>
      <c r="S503" s="22"/>
      <c r="T503" s="11" t="str">
        <f t="shared" si="35"/>
        <v>火曜日</v>
      </c>
      <c r="U503" s="24"/>
      <c r="V503" s="25">
        <f>IF(T503=曜日!A$1,ROW(),"")</f>
        <v>503</v>
      </c>
      <c r="W503" s="25" t="str">
        <f t="shared" si="36"/>
        <v/>
      </c>
      <c r="X503" s="25" t="str">
        <f>IF(T503=曜日!V$1,ROW(),"")</f>
        <v/>
      </c>
      <c r="Y503" s="25" t="str">
        <f t="shared" si="33"/>
        <v/>
      </c>
      <c r="Z503" t="str">
        <f>IF(MONTH(pipot!B503)=month!A$1,ROW(),"")</f>
        <v/>
      </c>
      <c r="AA503" t="str">
        <f>IF(A503=player!A$1,ROW(),"")</f>
        <v/>
      </c>
      <c r="AB503" t="str">
        <f>IF(A503=player!BI$1,ROW(),"")</f>
        <v/>
      </c>
      <c r="AC503" t="str">
        <f t="shared" si="34"/>
        <v/>
      </c>
    </row>
    <row r="504" spans="1:29">
      <c r="A504" s="1" t="s">
        <v>45</v>
      </c>
      <c r="B504" s="17">
        <v>44096</v>
      </c>
      <c r="C504" s="18">
        <v>6.9224537037037029E-2</v>
      </c>
      <c r="D504" s="3">
        <v>5657.5261200000004</v>
      </c>
      <c r="E504" s="3">
        <v>721.02630999999997</v>
      </c>
      <c r="F504" s="3">
        <v>7.2331700000000003</v>
      </c>
      <c r="G504" s="3">
        <v>239.79</v>
      </c>
      <c r="H504" s="3">
        <v>199.64</v>
      </c>
      <c r="I504" s="3">
        <v>40.15</v>
      </c>
      <c r="J504" s="3">
        <v>0</v>
      </c>
      <c r="K504" s="3">
        <v>0</v>
      </c>
      <c r="L504" s="1">
        <v>15</v>
      </c>
      <c r="M504" s="1">
        <v>5</v>
      </c>
      <c r="N504" s="1">
        <v>27</v>
      </c>
      <c r="O504" s="3">
        <v>19.607399999999998</v>
      </c>
      <c r="P504" s="1">
        <v>0</v>
      </c>
      <c r="Q504" s="1">
        <v>191</v>
      </c>
      <c r="R504" s="3">
        <v>106.3026</v>
      </c>
      <c r="S504" s="22"/>
      <c r="T504" s="11" t="str">
        <f t="shared" si="35"/>
        <v>火曜日</v>
      </c>
      <c r="U504" s="24"/>
      <c r="V504" s="25">
        <f>IF(T504=曜日!A$1,ROW(),"")</f>
        <v>504</v>
      </c>
      <c r="W504" s="25" t="str">
        <f t="shared" si="36"/>
        <v/>
      </c>
      <c r="X504" s="25" t="str">
        <f>IF(T504=曜日!V$1,ROW(),"")</f>
        <v/>
      </c>
      <c r="Y504" s="25" t="str">
        <f t="shared" ref="Y504:Y561" si="37">IF(AND(X504&lt;&gt;"",AB504&lt;&gt;""),ROW(),"")</f>
        <v/>
      </c>
      <c r="Z504" t="str">
        <f>IF(MONTH(pipot!B504)=month!A$1,ROW(),"")</f>
        <v/>
      </c>
      <c r="AA504" t="str">
        <f>IF(A504=player!A$1,ROW(),"")</f>
        <v/>
      </c>
      <c r="AB504" t="str">
        <f>IF(A504=player!BI$1,ROW(),"")</f>
        <v/>
      </c>
      <c r="AC504" t="str">
        <f t="shared" si="34"/>
        <v/>
      </c>
    </row>
    <row r="505" spans="1:29">
      <c r="A505" s="1" t="s">
        <v>54</v>
      </c>
      <c r="B505" s="17">
        <v>44096</v>
      </c>
      <c r="C505" s="18">
        <v>6.9224537037037029E-2</v>
      </c>
      <c r="D505" s="3">
        <v>4055.0722000000001</v>
      </c>
      <c r="E505" s="3">
        <v>516.77608999999995</v>
      </c>
      <c r="F505" s="3">
        <v>5.1841799999999996</v>
      </c>
      <c r="G505" s="3">
        <v>24.95</v>
      </c>
      <c r="H505" s="3">
        <v>24.95</v>
      </c>
      <c r="I505" s="3">
        <v>0</v>
      </c>
      <c r="J505" s="3">
        <v>0</v>
      </c>
      <c r="K505" s="3">
        <v>0</v>
      </c>
      <c r="L505" s="1">
        <v>30</v>
      </c>
      <c r="M505" s="1">
        <v>8</v>
      </c>
      <c r="N505" s="1">
        <v>67</v>
      </c>
      <c r="O505" s="3">
        <v>17.4834</v>
      </c>
      <c r="P505" s="1">
        <v>0</v>
      </c>
      <c r="Q505" s="1">
        <v>192</v>
      </c>
      <c r="R505" s="3">
        <v>143.00396000000001</v>
      </c>
      <c r="S505" s="22"/>
      <c r="T505" s="11" t="str">
        <f t="shared" si="35"/>
        <v>火曜日</v>
      </c>
      <c r="U505" s="24"/>
      <c r="V505" s="25">
        <f>IF(T505=曜日!A$1,ROW(),"")</f>
        <v>505</v>
      </c>
      <c r="W505" s="25" t="str">
        <f t="shared" si="36"/>
        <v/>
      </c>
      <c r="X505" s="25" t="str">
        <f>IF(T505=曜日!V$1,ROW(),"")</f>
        <v/>
      </c>
      <c r="Y505" s="25" t="str">
        <f t="shared" si="37"/>
        <v/>
      </c>
      <c r="Z505" t="str">
        <f>IF(MONTH(pipot!B505)=month!A$1,ROW(),"")</f>
        <v/>
      </c>
      <c r="AA505" t="str">
        <f>IF(A505=player!A$1,ROW(),"")</f>
        <v/>
      </c>
      <c r="AB505" t="str">
        <f>IF(A505=player!BI$1,ROW(),"")</f>
        <v/>
      </c>
      <c r="AC505" t="str">
        <f t="shared" si="34"/>
        <v/>
      </c>
    </row>
    <row r="506" spans="1:29">
      <c r="A506" s="1" t="s">
        <v>62</v>
      </c>
      <c r="B506" s="17">
        <v>44096</v>
      </c>
      <c r="C506" s="18">
        <v>6.9224537037037029E-2</v>
      </c>
      <c r="D506" s="3">
        <v>3890.58772</v>
      </c>
      <c r="E506" s="3">
        <v>528.42692</v>
      </c>
      <c r="F506" s="3">
        <v>5.3010599999999997</v>
      </c>
      <c r="G506" s="3">
        <v>18.25</v>
      </c>
      <c r="H506" s="3">
        <v>18.25</v>
      </c>
      <c r="I506" s="3">
        <v>0</v>
      </c>
      <c r="J506" s="3">
        <v>0</v>
      </c>
      <c r="K506" s="3">
        <v>0</v>
      </c>
      <c r="L506" s="1">
        <v>45</v>
      </c>
      <c r="M506" s="1">
        <v>6</v>
      </c>
      <c r="N506" s="1">
        <v>102</v>
      </c>
      <c r="O506" s="3">
        <v>17.3718</v>
      </c>
      <c r="P506" s="1">
        <v>0</v>
      </c>
      <c r="Q506" s="1">
        <v>175</v>
      </c>
      <c r="R506" s="3">
        <v>138.74700000000001</v>
      </c>
      <c r="S506" s="22"/>
      <c r="T506" s="11" t="str">
        <f t="shared" si="35"/>
        <v>火曜日</v>
      </c>
      <c r="U506" s="24"/>
      <c r="V506" s="25">
        <f>IF(T506=曜日!A$1,ROW(),"")</f>
        <v>506</v>
      </c>
      <c r="W506" s="25" t="str">
        <f t="shared" si="36"/>
        <v/>
      </c>
      <c r="X506" s="25" t="str">
        <f>IF(T506=曜日!V$1,ROW(),"")</f>
        <v/>
      </c>
      <c r="Y506" s="25" t="str">
        <f t="shared" si="37"/>
        <v/>
      </c>
      <c r="Z506" t="str">
        <f>IF(MONTH(pipot!B506)=month!A$1,ROW(),"")</f>
        <v/>
      </c>
      <c r="AA506" t="str">
        <f>IF(A506=player!A$1,ROW(),"")</f>
        <v/>
      </c>
      <c r="AB506" t="str">
        <f>IF(A506=player!BI$1,ROW(),"")</f>
        <v/>
      </c>
      <c r="AC506" t="str">
        <f t="shared" si="34"/>
        <v/>
      </c>
    </row>
    <row r="507" spans="1:29">
      <c r="A507" s="1" t="s">
        <v>66</v>
      </c>
      <c r="B507" s="17">
        <v>44096</v>
      </c>
      <c r="C507" s="18">
        <v>7.5289351851851857E-2</v>
      </c>
      <c r="D507" s="3">
        <v>3082.6802400000001</v>
      </c>
      <c r="E507" s="3">
        <v>474.08058999999997</v>
      </c>
      <c r="F507" s="3">
        <v>4.3727600000000004</v>
      </c>
      <c r="G507" s="3">
        <v>245.03</v>
      </c>
      <c r="H507" s="3">
        <v>105.44</v>
      </c>
      <c r="I507" s="3">
        <v>43.6</v>
      </c>
      <c r="J507" s="3">
        <v>94.28</v>
      </c>
      <c r="K507" s="3">
        <v>1.71</v>
      </c>
      <c r="L507" s="1">
        <v>4</v>
      </c>
      <c r="M507" s="1">
        <v>3</v>
      </c>
      <c r="N507" s="1">
        <v>21</v>
      </c>
      <c r="O507" s="3">
        <v>24.240600000000001</v>
      </c>
      <c r="P507" s="1">
        <v>6</v>
      </c>
      <c r="Q507" s="1" t="s">
        <v>44</v>
      </c>
      <c r="R507" s="3" t="s">
        <v>44</v>
      </c>
      <c r="S507" s="22"/>
      <c r="T507" s="11" t="str">
        <f t="shared" si="35"/>
        <v>火曜日</v>
      </c>
      <c r="U507" s="24"/>
      <c r="V507" s="25">
        <f>IF(T507=曜日!A$1,ROW(),"")</f>
        <v>507</v>
      </c>
      <c r="W507" s="25" t="str">
        <f t="shared" si="36"/>
        <v/>
      </c>
      <c r="X507" s="25" t="str">
        <f>IF(T507=曜日!V$1,ROW(),"")</f>
        <v/>
      </c>
      <c r="Y507" s="25" t="str">
        <f t="shared" si="37"/>
        <v/>
      </c>
      <c r="Z507" t="str">
        <f>IF(MONTH(pipot!B507)=month!A$1,ROW(),"")</f>
        <v/>
      </c>
      <c r="AA507" t="str">
        <f>IF(A507=player!A$1,ROW(),"")</f>
        <v/>
      </c>
      <c r="AB507" t="str">
        <f>IF(A507=player!BI$1,ROW(),"")</f>
        <v/>
      </c>
      <c r="AC507" t="str">
        <f t="shared" si="34"/>
        <v/>
      </c>
    </row>
    <row r="508" spans="1:29">
      <c r="A508" s="1" t="s">
        <v>39</v>
      </c>
      <c r="B508" s="17">
        <v>44096</v>
      </c>
      <c r="C508" s="18">
        <v>6.9224537037037029E-2</v>
      </c>
      <c r="D508" s="3">
        <v>2944.74719</v>
      </c>
      <c r="E508" s="3">
        <v>382.73023000000001</v>
      </c>
      <c r="F508" s="3">
        <v>3.8394599999999999</v>
      </c>
      <c r="G508" s="3">
        <v>18.5</v>
      </c>
      <c r="H508" s="3">
        <v>17.149999999999999</v>
      </c>
      <c r="I508" s="3">
        <v>1.35</v>
      </c>
      <c r="J508" s="3">
        <v>0</v>
      </c>
      <c r="K508" s="3">
        <v>0</v>
      </c>
      <c r="L508" s="1">
        <v>21</v>
      </c>
      <c r="M508" s="1">
        <v>12</v>
      </c>
      <c r="N508" s="1">
        <v>52</v>
      </c>
      <c r="O508" s="3">
        <v>18.2394</v>
      </c>
      <c r="P508" s="1">
        <v>0</v>
      </c>
      <c r="Q508" s="1">
        <v>161</v>
      </c>
      <c r="R508" s="3">
        <v>112.5262</v>
      </c>
      <c r="S508" s="22"/>
      <c r="T508" s="11" t="str">
        <f t="shared" si="35"/>
        <v>火曜日</v>
      </c>
      <c r="U508" s="24"/>
      <c r="V508" s="25">
        <f>IF(T508=曜日!A$1,ROW(),"")</f>
        <v>508</v>
      </c>
      <c r="W508" s="25" t="str">
        <f t="shared" si="36"/>
        <v/>
      </c>
      <c r="X508" s="25" t="str">
        <f>IF(T508=曜日!V$1,ROW(),"")</f>
        <v/>
      </c>
      <c r="Y508" s="25" t="str">
        <f t="shared" si="37"/>
        <v/>
      </c>
      <c r="Z508" t="str">
        <f>IF(MONTH(pipot!B508)=month!A$1,ROW(),"")</f>
        <v/>
      </c>
      <c r="AA508" t="str">
        <f>IF(A508=player!A$1,ROW(),"")</f>
        <v/>
      </c>
      <c r="AB508" t="str">
        <f>IF(A508=player!BI$1,ROW(),"")</f>
        <v/>
      </c>
      <c r="AC508" t="str">
        <f t="shared" si="34"/>
        <v/>
      </c>
    </row>
    <row r="509" spans="1:29">
      <c r="A509" s="1" t="s">
        <v>40</v>
      </c>
      <c r="B509" s="17">
        <v>44096</v>
      </c>
      <c r="C509" s="18">
        <v>6.9722222222222227E-2</v>
      </c>
      <c r="D509" s="3">
        <v>5749</v>
      </c>
      <c r="E509" s="3">
        <v>682</v>
      </c>
      <c r="F509" s="3">
        <v>6.79</v>
      </c>
      <c r="G509" s="3">
        <v>405</v>
      </c>
      <c r="H509" s="3">
        <v>277</v>
      </c>
      <c r="I509" s="3">
        <v>106</v>
      </c>
      <c r="J509" s="3">
        <v>22</v>
      </c>
      <c r="K509" s="3">
        <v>0</v>
      </c>
      <c r="L509" s="1">
        <v>15</v>
      </c>
      <c r="M509" s="1">
        <v>8</v>
      </c>
      <c r="N509" s="1">
        <v>36</v>
      </c>
      <c r="O509" s="3">
        <v>22</v>
      </c>
      <c r="P509" s="1">
        <v>2</v>
      </c>
      <c r="Q509" s="3">
        <f>AVERAGE(Q485:Q508)</f>
        <v>189.08695652173913</v>
      </c>
      <c r="R509" s="3">
        <f>AVERAGE(R485:R508)</f>
        <v>128.38016217391302</v>
      </c>
      <c r="S509" s="22"/>
      <c r="T509" s="11" t="str">
        <f t="shared" si="35"/>
        <v>火曜日</v>
      </c>
      <c r="U509" s="24"/>
      <c r="V509" s="25">
        <f>IF(T509=曜日!A$1,ROW(),"")</f>
        <v>509</v>
      </c>
      <c r="W509" s="25">
        <f t="shared" si="36"/>
        <v>509</v>
      </c>
      <c r="X509" s="25" t="str">
        <f>IF(T509=曜日!V$1,ROW(),"")</f>
        <v/>
      </c>
      <c r="Y509" s="25" t="str">
        <f t="shared" si="37"/>
        <v/>
      </c>
      <c r="Z509" t="str">
        <f>IF(MONTH(pipot!B509)=month!A$1,ROW(),"")</f>
        <v/>
      </c>
      <c r="AA509" t="str">
        <f>IF(A509=player!A$1,ROW(),"")</f>
        <v/>
      </c>
      <c r="AB509">
        <f>IF(A509=player!BI$1,ROW(),"")</f>
        <v>509</v>
      </c>
      <c r="AC509">
        <f t="shared" si="34"/>
        <v>509</v>
      </c>
    </row>
    <row r="510" spans="1:29">
      <c r="A510" s="1" t="s">
        <v>61</v>
      </c>
      <c r="B510" s="17">
        <v>44097</v>
      </c>
      <c r="C510" s="18">
        <v>9.1122685185185182E-2</v>
      </c>
      <c r="D510" s="3">
        <v>9296.1308599999993</v>
      </c>
      <c r="E510" s="3">
        <v>1107.36349</v>
      </c>
      <c r="F510" s="3">
        <v>8.4391999999999996</v>
      </c>
      <c r="G510" s="3">
        <v>1430.8400200000001</v>
      </c>
      <c r="H510" s="3">
        <v>752.32002</v>
      </c>
      <c r="I510" s="3">
        <v>497.96</v>
      </c>
      <c r="J510" s="3">
        <v>179.93</v>
      </c>
      <c r="K510" s="3">
        <v>0.63</v>
      </c>
      <c r="L510" s="1">
        <v>40</v>
      </c>
      <c r="M510" s="1">
        <v>40</v>
      </c>
      <c r="N510" s="1">
        <v>62</v>
      </c>
      <c r="O510" s="3">
        <v>24.3018</v>
      </c>
      <c r="P510" s="1">
        <v>14</v>
      </c>
      <c r="Q510" s="1">
        <v>209</v>
      </c>
      <c r="R510" s="3">
        <v>126.02681</v>
      </c>
      <c r="S510" s="22"/>
      <c r="T510" s="11" t="str">
        <f t="shared" si="35"/>
        <v>水曜日</v>
      </c>
      <c r="U510" s="24"/>
      <c r="V510" s="25" t="str">
        <f>IF(T510=曜日!A$1,ROW(),"")</f>
        <v/>
      </c>
      <c r="W510" s="25" t="str">
        <f t="shared" si="36"/>
        <v/>
      </c>
      <c r="X510" s="25" t="str">
        <f>IF(T510=曜日!V$1,ROW(),"")</f>
        <v/>
      </c>
      <c r="Y510" s="25" t="str">
        <f t="shared" si="37"/>
        <v/>
      </c>
      <c r="Z510" t="str">
        <f>IF(MONTH(pipot!B510)=month!A$1,ROW(),"")</f>
        <v/>
      </c>
      <c r="AA510" t="str">
        <f>IF(A510=player!A$1,ROW(),"")</f>
        <v/>
      </c>
      <c r="AB510" t="str">
        <f>IF(A510=player!BI$1,ROW(),"")</f>
        <v/>
      </c>
      <c r="AC510" t="str">
        <f t="shared" si="34"/>
        <v/>
      </c>
    </row>
    <row r="511" spans="1:29">
      <c r="A511" s="1" t="s">
        <v>22</v>
      </c>
      <c r="B511" s="17">
        <v>44097</v>
      </c>
      <c r="C511" s="18">
        <v>9.1122685185185182E-2</v>
      </c>
      <c r="D511" s="3">
        <v>9183.6456500000004</v>
      </c>
      <c r="E511" s="3">
        <v>955.09671000000003</v>
      </c>
      <c r="F511" s="3">
        <v>7.2787800000000002</v>
      </c>
      <c r="G511" s="3">
        <v>862.18001000000004</v>
      </c>
      <c r="H511" s="3">
        <v>619.82001000000002</v>
      </c>
      <c r="I511" s="3">
        <v>226.1</v>
      </c>
      <c r="J511" s="3">
        <v>16.260000000000002</v>
      </c>
      <c r="K511" s="3">
        <v>0</v>
      </c>
      <c r="L511" s="1">
        <v>14</v>
      </c>
      <c r="M511" s="1">
        <v>29</v>
      </c>
      <c r="N511" s="1">
        <v>79</v>
      </c>
      <c r="O511" s="3">
        <v>21.9438</v>
      </c>
      <c r="P511" s="1">
        <v>1</v>
      </c>
      <c r="Q511" s="1">
        <v>176</v>
      </c>
      <c r="R511" s="3">
        <v>132.37929</v>
      </c>
      <c r="S511" s="22"/>
      <c r="T511" s="11" t="str">
        <f t="shared" si="35"/>
        <v>水曜日</v>
      </c>
      <c r="U511" s="24"/>
      <c r="V511" s="25" t="str">
        <f>IF(T511=曜日!A$1,ROW(),"")</f>
        <v/>
      </c>
      <c r="W511" s="25" t="str">
        <f t="shared" si="36"/>
        <v/>
      </c>
      <c r="X511" s="25" t="str">
        <f>IF(T511=曜日!V$1,ROW(),"")</f>
        <v/>
      </c>
      <c r="Y511" s="25" t="str">
        <f t="shared" si="37"/>
        <v/>
      </c>
      <c r="Z511" t="str">
        <f>IF(MONTH(pipot!B511)=month!A$1,ROW(),"")</f>
        <v/>
      </c>
      <c r="AA511" t="str">
        <f>IF(A511=player!A$1,ROW(),"")</f>
        <v/>
      </c>
      <c r="AB511" t="str">
        <f>IF(A511=player!BI$1,ROW(),"")</f>
        <v/>
      </c>
      <c r="AC511" t="str">
        <f t="shared" si="34"/>
        <v/>
      </c>
    </row>
    <row r="512" spans="1:29">
      <c r="A512" s="1" t="s">
        <v>18</v>
      </c>
      <c r="B512" s="17">
        <v>44097</v>
      </c>
      <c r="C512" s="18">
        <v>9.1122685185185182E-2</v>
      </c>
      <c r="D512" s="3">
        <v>9068.5804100000005</v>
      </c>
      <c r="E512" s="3">
        <v>1161.56503</v>
      </c>
      <c r="F512" s="3">
        <v>8.8522700000000007</v>
      </c>
      <c r="G512" s="3">
        <v>1222.29</v>
      </c>
      <c r="H512" s="3">
        <v>675.84</v>
      </c>
      <c r="I512" s="3">
        <v>451.85</v>
      </c>
      <c r="J512" s="3">
        <v>94.6</v>
      </c>
      <c r="K512" s="3">
        <v>0</v>
      </c>
      <c r="L512" s="1">
        <v>31</v>
      </c>
      <c r="M512" s="1">
        <v>15</v>
      </c>
      <c r="N512" s="1">
        <v>64</v>
      </c>
      <c r="O512" s="3">
        <v>23.394600000000001</v>
      </c>
      <c r="P512" s="1">
        <v>5</v>
      </c>
      <c r="Q512" s="1">
        <v>220</v>
      </c>
      <c r="R512" s="3">
        <v>152.33700999999999</v>
      </c>
      <c r="S512" s="22"/>
      <c r="T512" s="11" t="str">
        <f t="shared" si="35"/>
        <v>水曜日</v>
      </c>
      <c r="U512" s="24"/>
      <c r="V512" s="25" t="str">
        <f>IF(T512=曜日!A$1,ROW(),"")</f>
        <v/>
      </c>
      <c r="W512" s="25" t="str">
        <f t="shared" si="36"/>
        <v/>
      </c>
      <c r="X512" s="25" t="str">
        <f>IF(T512=曜日!V$1,ROW(),"")</f>
        <v/>
      </c>
      <c r="Y512" s="25" t="str">
        <f t="shared" si="37"/>
        <v/>
      </c>
      <c r="Z512" t="str">
        <f>IF(MONTH(pipot!B512)=month!A$1,ROW(),"")</f>
        <v/>
      </c>
      <c r="AA512" t="str">
        <f>IF(A512=player!A$1,ROW(),"")</f>
        <v/>
      </c>
      <c r="AB512" t="str">
        <f>IF(A512=player!BI$1,ROW(),"")</f>
        <v/>
      </c>
      <c r="AC512" t="str">
        <f t="shared" si="34"/>
        <v/>
      </c>
    </row>
    <row r="513" spans="1:29">
      <c r="A513" s="1" t="s">
        <v>32</v>
      </c>
      <c r="B513" s="17">
        <v>44097</v>
      </c>
      <c r="C513" s="18">
        <v>9.1122685185185182E-2</v>
      </c>
      <c r="D513" s="3">
        <v>8876.4567100000004</v>
      </c>
      <c r="E513" s="3">
        <v>1044.3700799999999</v>
      </c>
      <c r="F513" s="3">
        <v>7.95913</v>
      </c>
      <c r="G513" s="3">
        <v>1018.03</v>
      </c>
      <c r="H513" s="3">
        <v>592.18998999999997</v>
      </c>
      <c r="I513" s="3">
        <v>324.30000999999999</v>
      </c>
      <c r="J513" s="3">
        <v>101.54</v>
      </c>
      <c r="K513" s="3">
        <v>0</v>
      </c>
      <c r="L513" s="1">
        <v>22</v>
      </c>
      <c r="M513" s="1">
        <v>37</v>
      </c>
      <c r="N513" s="1">
        <v>60</v>
      </c>
      <c r="O513" s="3">
        <v>23.855399999999999</v>
      </c>
      <c r="P513" s="1">
        <v>7</v>
      </c>
      <c r="Q513" s="1">
        <v>180</v>
      </c>
      <c r="R513" s="3">
        <v>127.72752</v>
      </c>
      <c r="S513" s="22"/>
      <c r="T513" s="11" t="str">
        <f t="shared" si="35"/>
        <v>水曜日</v>
      </c>
      <c r="U513" s="24"/>
      <c r="V513" s="25" t="str">
        <f>IF(T513=曜日!A$1,ROW(),"")</f>
        <v/>
      </c>
      <c r="W513" s="25" t="str">
        <f t="shared" si="36"/>
        <v/>
      </c>
      <c r="X513" s="25" t="str">
        <f>IF(T513=曜日!V$1,ROW(),"")</f>
        <v/>
      </c>
      <c r="Y513" s="25" t="str">
        <f t="shared" si="37"/>
        <v/>
      </c>
      <c r="Z513" t="str">
        <f>IF(MONTH(pipot!B513)=month!A$1,ROW(),"")</f>
        <v/>
      </c>
      <c r="AA513" t="str">
        <f>IF(A513=player!A$1,ROW(),"")</f>
        <v/>
      </c>
      <c r="AB513" t="str">
        <f>IF(A513=player!BI$1,ROW(),"")</f>
        <v/>
      </c>
      <c r="AC513" t="str">
        <f t="shared" si="34"/>
        <v/>
      </c>
    </row>
    <row r="514" spans="1:29">
      <c r="A514" s="1" t="s">
        <v>59</v>
      </c>
      <c r="B514" s="17">
        <v>44097</v>
      </c>
      <c r="C514" s="18">
        <v>9.1122685185185182E-2</v>
      </c>
      <c r="D514" s="3">
        <v>8560.9553599999999</v>
      </c>
      <c r="E514" s="3">
        <v>1075.76629</v>
      </c>
      <c r="F514" s="3">
        <v>8.1983999999999995</v>
      </c>
      <c r="G514" s="3">
        <v>1176.4100100000001</v>
      </c>
      <c r="H514" s="3">
        <v>696.53</v>
      </c>
      <c r="I514" s="3">
        <v>295.42000999999999</v>
      </c>
      <c r="J514" s="3">
        <v>169.97</v>
      </c>
      <c r="K514" s="3">
        <v>14.49</v>
      </c>
      <c r="L514" s="1">
        <v>31</v>
      </c>
      <c r="M514" s="1">
        <v>15</v>
      </c>
      <c r="N514" s="1">
        <v>62</v>
      </c>
      <c r="O514" s="3">
        <v>25.205400000000001</v>
      </c>
      <c r="P514" s="1">
        <v>10</v>
      </c>
      <c r="Q514" s="1">
        <v>196</v>
      </c>
      <c r="R514" s="3">
        <v>148.57505</v>
      </c>
      <c r="S514" s="22"/>
      <c r="T514" s="11" t="str">
        <f t="shared" si="35"/>
        <v>水曜日</v>
      </c>
      <c r="U514" s="24"/>
      <c r="V514" s="25" t="str">
        <f>IF(T514=曜日!A$1,ROW(),"")</f>
        <v/>
      </c>
      <c r="W514" s="25" t="str">
        <f t="shared" si="36"/>
        <v/>
      </c>
      <c r="X514" s="25" t="str">
        <f>IF(T514=曜日!V$1,ROW(),"")</f>
        <v/>
      </c>
      <c r="Y514" s="25" t="str">
        <f t="shared" si="37"/>
        <v/>
      </c>
      <c r="Z514" t="str">
        <f>IF(MONTH(pipot!B514)=month!A$1,ROW(),"")</f>
        <v/>
      </c>
      <c r="AA514" t="str">
        <f>IF(A514=player!A$1,ROW(),"")</f>
        <v/>
      </c>
      <c r="AB514" t="str">
        <f>IF(A514=player!BI$1,ROW(),"")</f>
        <v/>
      </c>
      <c r="AC514" t="str">
        <f t="shared" ref="AC514:AC577" si="38">IF(A514="Average",ROW(),"")</f>
        <v/>
      </c>
    </row>
    <row r="515" spans="1:29">
      <c r="A515" s="1" t="s">
        <v>65</v>
      </c>
      <c r="B515" s="17">
        <v>44097</v>
      </c>
      <c r="C515" s="18">
        <v>9.1122685185185182E-2</v>
      </c>
      <c r="D515" s="3">
        <v>8558.8770499999991</v>
      </c>
      <c r="E515" s="3">
        <v>1020.33432</v>
      </c>
      <c r="F515" s="3">
        <v>7.7759499999999999</v>
      </c>
      <c r="G515" s="3">
        <v>776.91</v>
      </c>
      <c r="H515" s="3">
        <v>449.93</v>
      </c>
      <c r="I515" s="3">
        <v>235.21</v>
      </c>
      <c r="J515" s="3">
        <v>91.77</v>
      </c>
      <c r="K515" s="3">
        <v>0</v>
      </c>
      <c r="L515" s="1">
        <v>20</v>
      </c>
      <c r="M515" s="1">
        <v>21</v>
      </c>
      <c r="N515" s="1">
        <v>58</v>
      </c>
      <c r="O515" s="3">
        <v>23.603400000000001</v>
      </c>
      <c r="P515" s="1">
        <v>5</v>
      </c>
      <c r="Q515" s="1">
        <v>205</v>
      </c>
      <c r="R515" s="3">
        <v>137.03691000000001</v>
      </c>
      <c r="S515" s="22"/>
      <c r="T515" s="11" t="str">
        <f t="shared" si="35"/>
        <v>水曜日</v>
      </c>
      <c r="U515" s="24"/>
      <c r="V515" s="25" t="str">
        <f>IF(T515=曜日!A$1,ROW(),"")</f>
        <v/>
      </c>
      <c r="W515" s="25" t="str">
        <f t="shared" si="36"/>
        <v/>
      </c>
      <c r="X515" s="25" t="str">
        <f>IF(T515=曜日!V$1,ROW(),"")</f>
        <v/>
      </c>
      <c r="Y515" s="25" t="str">
        <f t="shared" si="37"/>
        <v/>
      </c>
      <c r="Z515" t="str">
        <f>IF(MONTH(pipot!B515)=month!A$1,ROW(),"")</f>
        <v/>
      </c>
      <c r="AA515" t="str">
        <f>IF(A515=player!A$1,ROW(),"")</f>
        <v/>
      </c>
      <c r="AB515" t="str">
        <f>IF(A515=player!BI$1,ROW(),"")</f>
        <v/>
      </c>
      <c r="AC515" t="str">
        <f t="shared" si="38"/>
        <v/>
      </c>
    </row>
    <row r="516" spans="1:29">
      <c r="A516" s="1" t="s">
        <v>24</v>
      </c>
      <c r="B516" s="17">
        <v>44097</v>
      </c>
      <c r="C516" s="18">
        <v>9.1122685185185182E-2</v>
      </c>
      <c r="D516" s="3">
        <v>8540.1892100000005</v>
      </c>
      <c r="E516" s="3">
        <v>929.44541000000004</v>
      </c>
      <c r="F516" s="3">
        <v>7.0832899999999999</v>
      </c>
      <c r="G516" s="3">
        <v>844.49999000000003</v>
      </c>
      <c r="H516" s="3">
        <v>511.89999</v>
      </c>
      <c r="I516" s="3">
        <v>241.76</v>
      </c>
      <c r="J516" s="3">
        <v>90.2</v>
      </c>
      <c r="K516" s="3">
        <v>0.64</v>
      </c>
      <c r="L516" s="1">
        <v>21</v>
      </c>
      <c r="M516" s="1">
        <v>35</v>
      </c>
      <c r="N516" s="1">
        <v>60</v>
      </c>
      <c r="O516" s="3">
        <v>24.258600000000001</v>
      </c>
      <c r="P516" s="1">
        <v>6</v>
      </c>
      <c r="Q516" s="1">
        <v>182</v>
      </c>
      <c r="R516" s="3">
        <v>140.75290000000001</v>
      </c>
      <c r="S516" s="22"/>
      <c r="T516" s="11" t="str">
        <f t="shared" si="35"/>
        <v>水曜日</v>
      </c>
      <c r="U516" s="24"/>
      <c r="V516" s="25" t="str">
        <f>IF(T516=曜日!A$1,ROW(),"")</f>
        <v/>
      </c>
      <c r="W516" s="25" t="str">
        <f t="shared" si="36"/>
        <v/>
      </c>
      <c r="X516" s="25" t="str">
        <f>IF(T516=曜日!V$1,ROW(),"")</f>
        <v/>
      </c>
      <c r="Y516" s="25" t="str">
        <f t="shared" si="37"/>
        <v/>
      </c>
      <c r="Z516" t="str">
        <f>IF(MONTH(pipot!B516)=month!A$1,ROW(),"")</f>
        <v/>
      </c>
      <c r="AA516" t="str">
        <f>IF(A516=player!A$1,ROW(),"")</f>
        <v/>
      </c>
      <c r="AB516" t="str">
        <f>IF(A516=player!BI$1,ROW(),"")</f>
        <v/>
      </c>
      <c r="AC516" t="str">
        <f t="shared" si="38"/>
        <v/>
      </c>
    </row>
    <row r="517" spans="1:29">
      <c r="A517" s="1" t="s">
        <v>25</v>
      </c>
      <c r="B517" s="17">
        <v>44097</v>
      </c>
      <c r="C517" s="18">
        <v>9.1122685185185182E-2</v>
      </c>
      <c r="D517" s="3">
        <v>8439.4441000000006</v>
      </c>
      <c r="E517" s="3">
        <v>815.73770999999999</v>
      </c>
      <c r="F517" s="3">
        <v>6.2167199999999996</v>
      </c>
      <c r="G517" s="3">
        <v>871.38999000000001</v>
      </c>
      <c r="H517" s="3">
        <v>556.57998999999995</v>
      </c>
      <c r="I517" s="3">
        <v>212.88</v>
      </c>
      <c r="J517" s="3">
        <v>98.91</v>
      </c>
      <c r="K517" s="3">
        <v>3.02</v>
      </c>
      <c r="L517" s="1">
        <v>10</v>
      </c>
      <c r="M517" s="1">
        <v>24</v>
      </c>
      <c r="N517" s="1">
        <v>37</v>
      </c>
      <c r="O517" s="3">
        <v>24.452999999999999</v>
      </c>
      <c r="P517" s="1">
        <v>7</v>
      </c>
      <c r="Q517" s="1">
        <v>190</v>
      </c>
      <c r="R517" s="3">
        <v>148.69944000000001</v>
      </c>
      <c r="S517" s="22"/>
      <c r="T517" s="11" t="str">
        <f t="shared" si="35"/>
        <v>水曜日</v>
      </c>
      <c r="U517" s="24"/>
      <c r="V517" s="25" t="str">
        <f>IF(T517=曜日!A$1,ROW(),"")</f>
        <v/>
      </c>
      <c r="W517" s="25" t="str">
        <f t="shared" si="36"/>
        <v/>
      </c>
      <c r="X517" s="25" t="str">
        <f>IF(T517=曜日!V$1,ROW(),"")</f>
        <v/>
      </c>
      <c r="Y517" s="25" t="str">
        <f t="shared" si="37"/>
        <v/>
      </c>
      <c r="Z517" t="str">
        <f>IF(MONTH(pipot!B517)=month!A$1,ROW(),"")</f>
        <v/>
      </c>
      <c r="AA517" t="str">
        <f>IF(A517=player!A$1,ROW(),"")</f>
        <v/>
      </c>
      <c r="AB517" t="str">
        <f>IF(A517=player!BI$1,ROW(),"")</f>
        <v/>
      </c>
      <c r="AC517" t="str">
        <f t="shared" si="38"/>
        <v/>
      </c>
    </row>
    <row r="518" spans="1:29">
      <c r="A518" s="1" t="s">
        <v>36</v>
      </c>
      <c r="B518" s="17">
        <v>44097</v>
      </c>
      <c r="C518" s="18">
        <v>9.1122685185185182E-2</v>
      </c>
      <c r="D518" s="3">
        <v>8399.3532400000004</v>
      </c>
      <c r="E518" s="3">
        <v>1102.6025400000001</v>
      </c>
      <c r="F518" s="3">
        <v>8.4029199999999999</v>
      </c>
      <c r="G518" s="3">
        <v>875.61999000000003</v>
      </c>
      <c r="H518" s="3">
        <v>490.56999000000002</v>
      </c>
      <c r="I518" s="3">
        <v>255.19</v>
      </c>
      <c r="J518" s="3">
        <v>113.53</v>
      </c>
      <c r="K518" s="3">
        <v>16.329999999999998</v>
      </c>
      <c r="L518" s="1">
        <v>23</v>
      </c>
      <c r="M518" s="1">
        <v>19</v>
      </c>
      <c r="N518" s="1">
        <v>73</v>
      </c>
      <c r="O518" s="3">
        <v>25.176600000000001</v>
      </c>
      <c r="P518" s="1">
        <v>9</v>
      </c>
      <c r="Q518" s="1">
        <v>190</v>
      </c>
      <c r="R518" s="3">
        <v>140.94878</v>
      </c>
      <c r="S518" s="22"/>
      <c r="T518" s="11" t="str">
        <f t="shared" si="35"/>
        <v>水曜日</v>
      </c>
      <c r="U518" s="24"/>
      <c r="V518" s="25" t="str">
        <f>IF(T518=曜日!A$1,ROW(),"")</f>
        <v/>
      </c>
      <c r="W518" s="25" t="str">
        <f t="shared" si="36"/>
        <v/>
      </c>
      <c r="X518" s="25" t="str">
        <f>IF(T518=曜日!V$1,ROW(),"")</f>
        <v/>
      </c>
      <c r="Y518" s="25" t="str">
        <f t="shared" si="37"/>
        <v/>
      </c>
      <c r="Z518" t="str">
        <f>IF(MONTH(pipot!B518)=month!A$1,ROW(),"")</f>
        <v/>
      </c>
      <c r="AA518">
        <f>IF(A518=player!A$1,ROW(),"")</f>
        <v>518</v>
      </c>
      <c r="AB518" t="str">
        <f>IF(A518=player!BI$1,ROW(),"")</f>
        <v/>
      </c>
      <c r="AC518" t="str">
        <f t="shared" si="38"/>
        <v/>
      </c>
    </row>
    <row r="519" spans="1:29">
      <c r="A519" s="1" t="s">
        <v>31</v>
      </c>
      <c r="B519" s="17">
        <v>44097</v>
      </c>
      <c r="C519" s="18">
        <v>9.1122685185185182E-2</v>
      </c>
      <c r="D519" s="3">
        <v>8226.8848799999996</v>
      </c>
      <c r="E519" s="3">
        <v>1021.10195</v>
      </c>
      <c r="F519" s="3">
        <v>7.7817999999999996</v>
      </c>
      <c r="G519" s="3">
        <v>750.36</v>
      </c>
      <c r="H519" s="3">
        <v>436.37</v>
      </c>
      <c r="I519" s="3">
        <v>196.89</v>
      </c>
      <c r="J519" s="3">
        <v>111.89</v>
      </c>
      <c r="K519" s="3">
        <v>5.21</v>
      </c>
      <c r="L519" s="1">
        <v>22</v>
      </c>
      <c r="M519" s="1">
        <v>22</v>
      </c>
      <c r="N519" s="1">
        <v>54</v>
      </c>
      <c r="O519" s="3">
        <v>25.540199999999999</v>
      </c>
      <c r="P519" s="1">
        <v>9</v>
      </c>
      <c r="Q519" s="1">
        <v>209</v>
      </c>
      <c r="R519" s="3">
        <v>138.00073</v>
      </c>
      <c r="S519" s="22"/>
      <c r="T519" s="11" t="str">
        <f t="shared" si="35"/>
        <v>水曜日</v>
      </c>
      <c r="U519" s="24"/>
      <c r="V519" s="25" t="str">
        <f>IF(T519=曜日!A$1,ROW(),"")</f>
        <v/>
      </c>
      <c r="W519" s="25" t="str">
        <f t="shared" si="36"/>
        <v/>
      </c>
      <c r="X519" s="25" t="str">
        <f>IF(T519=曜日!V$1,ROW(),"")</f>
        <v/>
      </c>
      <c r="Y519" s="25" t="str">
        <f t="shared" si="37"/>
        <v/>
      </c>
      <c r="Z519" t="str">
        <f>IF(MONTH(pipot!B519)=month!A$1,ROW(),"")</f>
        <v/>
      </c>
      <c r="AA519" t="str">
        <f>IF(A519=player!A$1,ROW(),"")</f>
        <v/>
      </c>
      <c r="AB519" t="str">
        <f>IF(A519=player!BI$1,ROW(),"")</f>
        <v/>
      </c>
      <c r="AC519" t="str">
        <f t="shared" si="38"/>
        <v/>
      </c>
    </row>
    <row r="520" spans="1:29">
      <c r="A520" s="1" t="s">
        <v>27</v>
      </c>
      <c r="B520" s="17">
        <v>44097</v>
      </c>
      <c r="C520" s="18">
        <v>7.8078703703703692E-2</v>
      </c>
      <c r="D520" s="3">
        <v>7415.4045800000004</v>
      </c>
      <c r="E520" s="3">
        <v>961.71205999999995</v>
      </c>
      <c r="F520" s="3">
        <v>8.5536200000000004</v>
      </c>
      <c r="G520" s="3">
        <v>616.37</v>
      </c>
      <c r="H520" s="3">
        <v>443.93</v>
      </c>
      <c r="I520" s="3">
        <v>134.87</v>
      </c>
      <c r="J520" s="3">
        <v>37.57</v>
      </c>
      <c r="K520" s="3">
        <v>0</v>
      </c>
      <c r="L520" s="1">
        <v>20</v>
      </c>
      <c r="M520" s="1">
        <v>16</v>
      </c>
      <c r="N520" s="1">
        <v>73</v>
      </c>
      <c r="O520" s="3">
        <v>22.0914</v>
      </c>
      <c r="P520" s="1">
        <v>3</v>
      </c>
      <c r="Q520" s="1">
        <v>192</v>
      </c>
      <c r="R520" s="3">
        <v>131.04782</v>
      </c>
      <c r="S520" s="22"/>
      <c r="T520" s="11" t="str">
        <f t="shared" si="35"/>
        <v>水曜日</v>
      </c>
      <c r="U520" s="24"/>
      <c r="V520" s="25" t="str">
        <f>IF(T520=曜日!A$1,ROW(),"")</f>
        <v/>
      </c>
      <c r="W520" s="25" t="str">
        <f t="shared" si="36"/>
        <v/>
      </c>
      <c r="X520" s="25" t="str">
        <f>IF(T520=曜日!V$1,ROW(),"")</f>
        <v/>
      </c>
      <c r="Y520" s="25" t="str">
        <f t="shared" si="37"/>
        <v/>
      </c>
      <c r="Z520" t="str">
        <f>IF(MONTH(pipot!B520)=month!A$1,ROW(),"")</f>
        <v/>
      </c>
      <c r="AA520" t="str">
        <f>IF(A520=player!A$1,ROW(),"")</f>
        <v/>
      </c>
      <c r="AB520" t="str">
        <f>IF(A520=player!BI$1,ROW(),"")</f>
        <v/>
      </c>
      <c r="AC520" t="str">
        <f t="shared" si="38"/>
        <v/>
      </c>
    </row>
    <row r="521" spans="1:29">
      <c r="A521" s="1" t="s">
        <v>34</v>
      </c>
      <c r="B521" s="17">
        <v>44097</v>
      </c>
      <c r="C521" s="18">
        <v>6.924768518518519E-2</v>
      </c>
      <c r="D521" s="3">
        <v>7401.4447600000003</v>
      </c>
      <c r="E521" s="3">
        <v>878.45907</v>
      </c>
      <c r="F521" s="3">
        <v>8.8095499999999998</v>
      </c>
      <c r="G521" s="3">
        <v>595.76</v>
      </c>
      <c r="H521" s="3">
        <v>365.23</v>
      </c>
      <c r="I521" s="3">
        <v>127.04</v>
      </c>
      <c r="J521" s="3">
        <v>92.77</v>
      </c>
      <c r="K521" s="3">
        <v>10.72</v>
      </c>
      <c r="L521" s="1">
        <v>18</v>
      </c>
      <c r="M521" s="1">
        <v>14</v>
      </c>
      <c r="N521" s="1">
        <v>46</v>
      </c>
      <c r="O521" s="3">
        <v>25.0002</v>
      </c>
      <c r="P521" s="1">
        <v>6</v>
      </c>
      <c r="Q521" s="1">
        <v>180</v>
      </c>
      <c r="R521" s="3">
        <v>138.35409000000001</v>
      </c>
      <c r="S521" s="22"/>
      <c r="T521" s="11" t="str">
        <f t="shared" si="35"/>
        <v>水曜日</v>
      </c>
      <c r="U521" s="24"/>
      <c r="V521" s="25" t="str">
        <f>IF(T521=曜日!A$1,ROW(),"")</f>
        <v/>
      </c>
      <c r="W521" s="25" t="str">
        <f t="shared" si="36"/>
        <v/>
      </c>
      <c r="X521" s="25" t="str">
        <f>IF(T521=曜日!V$1,ROW(),"")</f>
        <v/>
      </c>
      <c r="Y521" s="25" t="str">
        <f t="shared" si="37"/>
        <v/>
      </c>
      <c r="Z521" t="str">
        <f>IF(MONTH(pipot!B521)=month!A$1,ROW(),"")</f>
        <v/>
      </c>
      <c r="AA521" t="str">
        <f>IF(A521=player!A$1,ROW(),"")</f>
        <v/>
      </c>
      <c r="AB521" t="str">
        <f>IF(A521=player!BI$1,ROW(),"")</f>
        <v/>
      </c>
      <c r="AC521" t="str">
        <f t="shared" si="38"/>
        <v/>
      </c>
    </row>
    <row r="522" spans="1:29">
      <c r="A522" s="1" t="s">
        <v>53</v>
      </c>
      <c r="B522" s="17">
        <v>44097</v>
      </c>
      <c r="C522" s="18">
        <v>7.8078703703703692E-2</v>
      </c>
      <c r="D522" s="3">
        <v>7228.5068700000002</v>
      </c>
      <c r="E522" s="3">
        <v>1017.69667</v>
      </c>
      <c r="F522" s="3">
        <v>9.0515600000000003</v>
      </c>
      <c r="G522" s="3">
        <v>804.01</v>
      </c>
      <c r="H522" s="3">
        <v>579.34</v>
      </c>
      <c r="I522" s="3">
        <v>200.09</v>
      </c>
      <c r="J522" s="3">
        <v>24.58</v>
      </c>
      <c r="K522" s="3">
        <v>0</v>
      </c>
      <c r="L522" s="1">
        <v>14</v>
      </c>
      <c r="M522" s="1">
        <v>27</v>
      </c>
      <c r="N522" s="1">
        <v>35</v>
      </c>
      <c r="O522" s="3">
        <v>23.7834</v>
      </c>
      <c r="P522" s="1">
        <v>1</v>
      </c>
      <c r="Q522" s="1">
        <v>189</v>
      </c>
      <c r="R522" s="3">
        <v>141.41793999999999</v>
      </c>
      <c r="S522" s="22"/>
      <c r="T522" s="11" t="str">
        <f t="shared" si="35"/>
        <v>水曜日</v>
      </c>
      <c r="U522" s="24"/>
      <c r="V522" s="25" t="str">
        <f>IF(T522=曜日!A$1,ROW(),"")</f>
        <v/>
      </c>
      <c r="W522" s="25" t="str">
        <f t="shared" si="36"/>
        <v/>
      </c>
      <c r="X522" s="25" t="str">
        <f>IF(T522=曜日!V$1,ROW(),"")</f>
        <v/>
      </c>
      <c r="Y522" s="25" t="str">
        <f t="shared" si="37"/>
        <v/>
      </c>
      <c r="Z522" t="str">
        <f>IF(MONTH(pipot!B522)=month!A$1,ROW(),"")</f>
        <v/>
      </c>
      <c r="AA522" t="str">
        <f>IF(A522=player!A$1,ROW(),"")</f>
        <v/>
      </c>
      <c r="AB522" t="str">
        <f>IF(A522=player!BI$1,ROW(),"")</f>
        <v/>
      </c>
      <c r="AC522" t="str">
        <f t="shared" si="38"/>
        <v/>
      </c>
    </row>
    <row r="523" spans="1:29">
      <c r="A523" s="1" t="s">
        <v>17</v>
      </c>
      <c r="B523" s="17">
        <v>44097</v>
      </c>
      <c r="C523" s="18">
        <v>7.3032407407407407E-2</v>
      </c>
      <c r="D523" s="3">
        <v>7125.0492599999998</v>
      </c>
      <c r="E523" s="3">
        <v>942.22027000000003</v>
      </c>
      <c r="F523" s="3">
        <v>8.9593100000000003</v>
      </c>
      <c r="G523" s="3">
        <v>900.13</v>
      </c>
      <c r="H523" s="3">
        <v>487.58</v>
      </c>
      <c r="I523" s="3">
        <v>324.3</v>
      </c>
      <c r="J523" s="3">
        <v>87.63</v>
      </c>
      <c r="K523" s="3">
        <v>0.62</v>
      </c>
      <c r="L523" s="1">
        <v>19</v>
      </c>
      <c r="M523" s="1">
        <v>30</v>
      </c>
      <c r="N523" s="1">
        <v>50</v>
      </c>
      <c r="O523" s="3">
        <v>24.1614</v>
      </c>
      <c r="P523" s="1">
        <v>5</v>
      </c>
      <c r="Q523" s="1">
        <v>193</v>
      </c>
      <c r="R523" s="3">
        <v>118.86235000000001</v>
      </c>
      <c r="S523" s="22"/>
      <c r="T523" s="11" t="str">
        <f t="shared" si="35"/>
        <v>水曜日</v>
      </c>
      <c r="U523" s="24"/>
      <c r="V523" s="25" t="str">
        <f>IF(T523=曜日!A$1,ROW(),"")</f>
        <v/>
      </c>
      <c r="W523" s="25" t="str">
        <f t="shared" si="36"/>
        <v/>
      </c>
      <c r="X523" s="25" t="str">
        <f>IF(T523=曜日!V$1,ROW(),"")</f>
        <v/>
      </c>
      <c r="Y523" s="25" t="str">
        <f t="shared" si="37"/>
        <v/>
      </c>
      <c r="Z523" t="str">
        <f>IF(MONTH(pipot!B523)=month!A$1,ROW(),"")</f>
        <v/>
      </c>
      <c r="AA523" t="str">
        <f>IF(A523=player!A$1,ROW(),"")</f>
        <v/>
      </c>
      <c r="AB523" t="str">
        <f>IF(A523=player!BI$1,ROW(),"")</f>
        <v/>
      </c>
      <c r="AC523" t="str">
        <f t="shared" si="38"/>
        <v/>
      </c>
    </row>
    <row r="524" spans="1:29">
      <c r="A524" s="1" t="s">
        <v>60</v>
      </c>
      <c r="B524" s="17">
        <v>44097</v>
      </c>
      <c r="C524" s="18">
        <v>7.9201388888888891E-2</v>
      </c>
      <c r="D524" s="3">
        <v>6714.5539500000004</v>
      </c>
      <c r="E524" s="3">
        <v>854.72510999999997</v>
      </c>
      <c r="F524" s="3">
        <v>7.4943</v>
      </c>
      <c r="G524" s="3">
        <v>754.75000999999997</v>
      </c>
      <c r="H524" s="3">
        <v>465.23000999999999</v>
      </c>
      <c r="I524" s="3">
        <v>225.23</v>
      </c>
      <c r="J524" s="3">
        <v>64.290000000000006</v>
      </c>
      <c r="K524" s="3">
        <v>0</v>
      </c>
      <c r="L524" s="1">
        <v>17</v>
      </c>
      <c r="M524" s="1">
        <v>5</v>
      </c>
      <c r="N524" s="1">
        <v>39</v>
      </c>
      <c r="O524" s="3">
        <v>22.2714</v>
      </c>
      <c r="P524" s="1">
        <v>2</v>
      </c>
      <c r="Q524" s="1">
        <v>172</v>
      </c>
      <c r="R524" s="3">
        <v>126.28555</v>
      </c>
      <c r="S524" s="22"/>
      <c r="T524" s="11" t="str">
        <f t="shared" si="35"/>
        <v>水曜日</v>
      </c>
      <c r="U524" s="24"/>
      <c r="V524" s="25" t="str">
        <f>IF(T524=曜日!A$1,ROW(),"")</f>
        <v/>
      </c>
      <c r="W524" s="25" t="str">
        <f t="shared" si="36"/>
        <v/>
      </c>
      <c r="X524" s="25" t="str">
        <f>IF(T524=曜日!V$1,ROW(),"")</f>
        <v/>
      </c>
      <c r="Y524" s="25" t="str">
        <f t="shared" si="37"/>
        <v/>
      </c>
      <c r="Z524" t="str">
        <f>IF(MONTH(pipot!B524)=month!A$1,ROW(),"")</f>
        <v/>
      </c>
      <c r="AA524" t="str">
        <f>IF(A524=player!A$1,ROW(),"")</f>
        <v/>
      </c>
      <c r="AB524" t="str">
        <f>IF(A524=player!BI$1,ROW(),"")</f>
        <v/>
      </c>
      <c r="AC524" t="str">
        <f t="shared" si="38"/>
        <v/>
      </c>
    </row>
    <row r="525" spans="1:29">
      <c r="A525" s="1" t="s">
        <v>45</v>
      </c>
      <c r="B525" s="17">
        <v>44097</v>
      </c>
      <c r="C525" s="18">
        <v>7.9201388888888891E-2</v>
      </c>
      <c r="D525" s="3">
        <v>6557.7601400000003</v>
      </c>
      <c r="E525" s="3">
        <v>868.42228999999998</v>
      </c>
      <c r="F525" s="3">
        <v>7.6143999999999998</v>
      </c>
      <c r="G525" s="3">
        <v>724.63</v>
      </c>
      <c r="H525" s="3">
        <v>431.76</v>
      </c>
      <c r="I525" s="3">
        <v>247.88</v>
      </c>
      <c r="J525" s="3">
        <v>44.99</v>
      </c>
      <c r="K525" s="3">
        <v>0</v>
      </c>
      <c r="L525" s="1">
        <v>27</v>
      </c>
      <c r="M525" s="1">
        <v>18</v>
      </c>
      <c r="N525" s="1">
        <v>27</v>
      </c>
      <c r="O525" s="3">
        <v>22.8078</v>
      </c>
      <c r="P525" s="1">
        <v>4</v>
      </c>
      <c r="Q525" s="1">
        <v>181</v>
      </c>
      <c r="R525" s="3">
        <v>115.15839</v>
      </c>
      <c r="S525" s="22"/>
      <c r="T525" s="11" t="str">
        <f t="shared" si="35"/>
        <v>水曜日</v>
      </c>
      <c r="U525" s="24"/>
      <c r="V525" s="25" t="str">
        <f>IF(T525=曜日!A$1,ROW(),"")</f>
        <v/>
      </c>
      <c r="W525" s="25" t="str">
        <f t="shared" si="36"/>
        <v/>
      </c>
      <c r="X525" s="25" t="str">
        <f>IF(T525=曜日!V$1,ROW(),"")</f>
        <v/>
      </c>
      <c r="Y525" s="25" t="str">
        <f t="shared" si="37"/>
        <v/>
      </c>
      <c r="Z525" t="str">
        <f>IF(MONTH(pipot!B525)=month!A$1,ROW(),"")</f>
        <v/>
      </c>
      <c r="AA525" t="str">
        <f>IF(A525=player!A$1,ROW(),"")</f>
        <v/>
      </c>
      <c r="AB525" t="str">
        <f>IF(A525=player!BI$1,ROW(),"")</f>
        <v/>
      </c>
      <c r="AC525" t="str">
        <f t="shared" si="38"/>
        <v/>
      </c>
    </row>
    <row r="526" spans="1:29">
      <c r="A526" s="1" t="s">
        <v>29</v>
      </c>
      <c r="B526" s="17">
        <v>44097</v>
      </c>
      <c r="C526" s="18">
        <v>7.9201388888888891E-2</v>
      </c>
      <c r="D526" s="3">
        <v>6004.3354300000001</v>
      </c>
      <c r="E526" s="3">
        <v>757.14068999999995</v>
      </c>
      <c r="F526" s="3">
        <v>6.6386700000000003</v>
      </c>
      <c r="G526" s="3">
        <v>548.66001000000006</v>
      </c>
      <c r="H526" s="3">
        <v>315.96001000000001</v>
      </c>
      <c r="I526" s="3">
        <v>142.1</v>
      </c>
      <c r="J526" s="3">
        <v>90.6</v>
      </c>
      <c r="K526" s="3">
        <v>0</v>
      </c>
      <c r="L526" s="1">
        <v>20</v>
      </c>
      <c r="M526" s="1">
        <v>43</v>
      </c>
      <c r="N526" s="1">
        <v>34</v>
      </c>
      <c r="O526" s="3">
        <v>23.6754</v>
      </c>
      <c r="P526" s="1">
        <v>5</v>
      </c>
      <c r="Q526" s="1">
        <v>190</v>
      </c>
      <c r="R526" s="3">
        <v>120.7852</v>
      </c>
      <c r="S526" s="22"/>
      <c r="T526" s="11" t="str">
        <f t="shared" si="35"/>
        <v>水曜日</v>
      </c>
      <c r="U526" s="24"/>
      <c r="V526" s="25" t="str">
        <f>IF(T526=曜日!A$1,ROW(),"")</f>
        <v/>
      </c>
      <c r="W526" s="25" t="str">
        <f t="shared" si="36"/>
        <v/>
      </c>
      <c r="X526" s="25" t="str">
        <f>IF(T526=曜日!V$1,ROW(),"")</f>
        <v/>
      </c>
      <c r="Y526" s="25" t="str">
        <f t="shared" si="37"/>
        <v/>
      </c>
      <c r="Z526" t="str">
        <f>IF(MONTH(pipot!B526)=month!A$1,ROW(),"")</f>
        <v/>
      </c>
      <c r="AA526" t="str">
        <f>IF(A526=player!A$1,ROW(),"")</f>
        <v/>
      </c>
      <c r="AB526" t="str">
        <f>IF(A526=player!BI$1,ROW(),"")</f>
        <v/>
      </c>
      <c r="AC526" t="str">
        <f t="shared" si="38"/>
        <v/>
      </c>
    </row>
    <row r="527" spans="1:29">
      <c r="A527" s="1" t="s">
        <v>64</v>
      </c>
      <c r="B527" s="17">
        <v>44097</v>
      </c>
      <c r="C527" s="18">
        <v>7.3032407407407407E-2</v>
      </c>
      <c r="D527" s="3">
        <v>5492.36096</v>
      </c>
      <c r="E527" s="3">
        <v>702.16255999999998</v>
      </c>
      <c r="F527" s="3">
        <v>6.67666</v>
      </c>
      <c r="G527" s="3">
        <v>448.41</v>
      </c>
      <c r="H527" s="3">
        <v>286.08</v>
      </c>
      <c r="I527" s="3">
        <v>150.43</v>
      </c>
      <c r="J527" s="3">
        <v>11.9</v>
      </c>
      <c r="K527" s="3">
        <v>0</v>
      </c>
      <c r="L527" s="1">
        <v>17</v>
      </c>
      <c r="M527" s="1">
        <v>29</v>
      </c>
      <c r="N527" s="1">
        <v>38</v>
      </c>
      <c r="O527" s="3">
        <v>21.4434</v>
      </c>
      <c r="P527" s="1">
        <v>1</v>
      </c>
      <c r="Q527" s="1">
        <v>212</v>
      </c>
      <c r="R527" s="3">
        <v>129.20294999999999</v>
      </c>
      <c r="S527" s="22"/>
      <c r="T527" s="11" t="str">
        <f t="shared" si="35"/>
        <v>水曜日</v>
      </c>
      <c r="U527" s="24"/>
      <c r="V527" s="25" t="str">
        <f>IF(T527=曜日!A$1,ROW(),"")</f>
        <v/>
      </c>
      <c r="W527" s="25" t="str">
        <f t="shared" si="36"/>
        <v/>
      </c>
      <c r="X527" s="25" t="str">
        <f>IF(T527=曜日!V$1,ROW(),"")</f>
        <v/>
      </c>
      <c r="Y527" s="25" t="str">
        <f t="shared" si="37"/>
        <v/>
      </c>
      <c r="Z527" t="str">
        <f>IF(MONTH(pipot!B527)=month!A$1,ROW(),"")</f>
        <v/>
      </c>
      <c r="AA527" t="str">
        <f>IF(A527=player!A$1,ROW(),"")</f>
        <v/>
      </c>
      <c r="AB527" t="str">
        <f>IF(A527=player!BI$1,ROW(),"")</f>
        <v/>
      </c>
      <c r="AC527" t="str">
        <f t="shared" si="38"/>
        <v/>
      </c>
    </row>
    <row r="528" spans="1:29">
      <c r="A528" s="1" t="s">
        <v>62</v>
      </c>
      <c r="B528" s="17">
        <v>44097</v>
      </c>
      <c r="C528" s="18">
        <v>7.8078703703703692E-2</v>
      </c>
      <c r="D528" s="3">
        <v>4970.4309400000002</v>
      </c>
      <c r="E528" s="3">
        <v>608.41025999999999</v>
      </c>
      <c r="F528" s="3">
        <v>5.4112999999999998</v>
      </c>
      <c r="G528" s="3">
        <v>121.21</v>
      </c>
      <c r="H528" s="3">
        <v>55.63</v>
      </c>
      <c r="I528" s="3">
        <v>33.119999999999997</v>
      </c>
      <c r="J528" s="3">
        <v>32.46</v>
      </c>
      <c r="K528" s="3">
        <v>0</v>
      </c>
      <c r="L528" s="1">
        <v>37</v>
      </c>
      <c r="M528" s="1">
        <v>9</v>
      </c>
      <c r="N528" s="1">
        <v>85</v>
      </c>
      <c r="O528" s="3">
        <v>23.304600000000001</v>
      </c>
      <c r="P528" s="1">
        <v>2</v>
      </c>
      <c r="Q528" s="1">
        <v>178</v>
      </c>
      <c r="R528" s="3">
        <v>131.15564000000001</v>
      </c>
      <c r="S528" s="22"/>
      <c r="T528" s="11" t="str">
        <f t="shared" si="35"/>
        <v>水曜日</v>
      </c>
      <c r="U528" s="24"/>
      <c r="V528" s="25" t="str">
        <f>IF(T528=曜日!A$1,ROW(),"")</f>
        <v/>
      </c>
      <c r="W528" s="25" t="str">
        <f t="shared" si="36"/>
        <v/>
      </c>
      <c r="X528" s="25" t="str">
        <f>IF(T528=曜日!V$1,ROW(),"")</f>
        <v/>
      </c>
      <c r="Y528" s="25" t="str">
        <f t="shared" si="37"/>
        <v/>
      </c>
      <c r="Z528" t="str">
        <f>IF(MONTH(pipot!B528)=month!A$1,ROW(),"")</f>
        <v/>
      </c>
      <c r="AA528" t="str">
        <f>IF(A528=player!A$1,ROW(),"")</f>
        <v/>
      </c>
      <c r="AB528" t="str">
        <f>IF(A528=player!BI$1,ROW(),"")</f>
        <v/>
      </c>
      <c r="AC528" t="str">
        <f t="shared" si="38"/>
        <v/>
      </c>
    </row>
    <row r="529" spans="1:29">
      <c r="A529" s="1" t="s">
        <v>39</v>
      </c>
      <c r="B529" s="17">
        <v>44097</v>
      </c>
      <c r="C529" s="18">
        <v>9.1122685185185182E-2</v>
      </c>
      <c r="D529" s="3">
        <v>4805.1099100000001</v>
      </c>
      <c r="E529" s="3">
        <v>549.12791000000004</v>
      </c>
      <c r="F529" s="3">
        <v>4.1848900000000002</v>
      </c>
      <c r="G529" s="3">
        <v>218.42</v>
      </c>
      <c r="H529" s="3">
        <v>132.65</v>
      </c>
      <c r="I529" s="3">
        <v>63.58</v>
      </c>
      <c r="J529" s="3">
        <v>22.19</v>
      </c>
      <c r="K529" s="3">
        <v>0</v>
      </c>
      <c r="L529" s="1">
        <v>25</v>
      </c>
      <c r="M529" s="1">
        <v>20</v>
      </c>
      <c r="N529" s="1">
        <v>49</v>
      </c>
      <c r="O529" s="3">
        <v>23.0562</v>
      </c>
      <c r="P529" s="1">
        <v>1</v>
      </c>
      <c r="Q529" s="1">
        <v>177</v>
      </c>
      <c r="R529" s="3">
        <v>129.24726000000001</v>
      </c>
      <c r="S529" s="22"/>
      <c r="T529" s="11" t="str">
        <f t="shared" si="35"/>
        <v>水曜日</v>
      </c>
      <c r="U529" s="24"/>
      <c r="V529" s="25" t="str">
        <f>IF(T529=曜日!A$1,ROW(),"")</f>
        <v/>
      </c>
      <c r="W529" s="25" t="str">
        <f t="shared" si="36"/>
        <v/>
      </c>
      <c r="X529" s="25" t="str">
        <f>IF(T529=曜日!V$1,ROW(),"")</f>
        <v/>
      </c>
      <c r="Y529" s="25" t="str">
        <f t="shared" si="37"/>
        <v/>
      </c>
      <c r="Z529" t="str">
        <f>IF(MONTH(pipot!B529)=month!A$1,ROW(),"")</f>
        <v/>
      </c>
      <c r="AA529" t="str">
        <f>IF(A529=player!A$1,ROW(),"")</f>
        <v/>
      </c>
      <c r="AB529" t="str">
        <f>IF(A529=player!BI$1,ROW(),"")</f>
        <v/>
      </c>
      <c r="AC529" t="str">
        <f t="shared" si="38"/>
        <v/>
      </c>
    </row>
    <row r="530" spans="1:29">
      <c r="A530" s="1" t="s">
        <v>35</v>
      </c>
      <c r="B530" s="17">
        <v>44097</v>
      </c>
      <c r="C530" s="18">
        <v>6.1111111111111116E-2</v>
      </c>
      <c r="D530" s="3">
        <v>4376.0369300000002</v>
      </c>
      <c r="E530" s="3">
        <v>570.28530999999998</v>
      </c>
      <c r="F530" s="3">
        <v>6.4805099999999998</v>
      </c>
      <c r="G530" s="3">
        <v>301</v>
      </c>
      <c r="H530" s="3">
        <v>197.25</v>
      </c>
      <c r="I530" s="3">
        <v>84.28</v>
      </c>
      <c r="J530" s="3">
        <v>19.47</v>
      </c>
      <c r="K530" s="3">
        <v>0</v>
      </c>
      <c r="L530" s="1">
        <v>11</v>
      </c>
      <c r="M530" s="1">
        <v>10</v>
      </c>
      <c r="N530" s="1">
        <v>33</v>
      </c>
      <c r="O530" s="3">
        <v>23.4846</v>
      </c>
      <c r="P530" s="1">
        <v>1</v>
      </c>
      <c r="Q530" s="1">
        <v>175</v>
      </c>
      <c r="R530" s="3">
        <v>115.41837</v>
      </c>
      <c r="S530" s="22"/>
      <c r="T530" s="11" t="str">
        <f t="shared" si="35"/>
        <v>水曜日</v>
      </c>
      <c r="U530" s="24"/>
      <c r="V530" s="25" t="str">
        <f>IF(T530=曜日!A$1,ROW(),"")</f>
        <v/>
      </c>
      <c r="W530" s="25" t="str">
        <f t="shared" si="36"/>
        <v/>
      </c>
      <c r="X530" s="25" t="str">
        <f>IF(T530=曜日!V$1,ROW(),"")</f>
        <v/>
      </c>
      <c r="Y530" s="25" t="str">
        <f t="shared" si="37"/>
        <v/>
      </c>
      <c r="Z530" t="str">
        <f>IF(MONTH(pipot!B530)=month!A$1,ROW(),"")</f>
        <v/>
      </c>
      <c r="AA530" t="str">
        <f>IF(A530=player!A$1,ROW(),"")</f>
        <v/>
      </c>
      <c r="AB530" t="str">
        <f>IF(A530=player!BI$1,ROW(),"")</f>
        <v/>
      </c>
      <c r="AC530" t="str">
        <f t="shared" si="38"/>
        <v/>
      </c>
    </row>
    <row r="531" spans="1:29">
      <c r="A531" s="1" t="s">
        <v>54</v>
      </c>
      <c r="B531" s="17">
        <v>44097</v>
      </c>
      <c r="C531" s="18">
        <v>6.1111111111111116E-2</v>
      </c>
      <c r="D531" s="3">
        <v>3910.7401599999998</v>
      </c>
      <c r="E531" s="3">
        <v>521.07737999999995</v>
      </c>
      <c r="F531" s="3">
        <v>5.9213300000000002</v>
      </c>
      <c r="G531" s="3">
        <v>81.69</v>
      </c>
      <c r="H531" s="3">
        <v>29.62</v>
      </c>
      <c r="I531" s="3">
        <v>16.8</v>
      </c>
      <c r="J531" s="3">
        <v>34.130000000000003</v>
      </c>
      <c r="K531" s="3">
        <v>1.1399999999999999</v>
      </c>
      <c r="L531" s="1">
        <v>30</v>
      </c>
      <c r="M531" s="1">
        <v>20</v>
      </c>
      <c r="N531" s="1">
        <v>37</v>
      </c>
      <c r="O531" s="3">
        <v>24.507000000000001</v>
      </c>
      <c r="P531" s="1">
        <v>2</v>
      </c>
      <c r="Q531" s="1">
        <v>175</v>
      </c>
      <c r="R531" s="3">
        <v>126.01178</v>
      </c>
      <c r="S531" s="22"/>
      <c r="T531" s="11" t="str">
        <f t="shared" si="35"/>
        <v>水曜日</v>
      </c>
      <c r="U531" s="24"/>
      <c r="V531" s="25" t="str">
        <f>IF(T531=曜日!A$1,ROW(),"")</f>
        <v/>
      </c>
      <c r="W531" s="25" t="str">
        <f t="shared" si="36"/>
        <v/>
      </c>
      <c r="X531" s="25" t="str">
        <f>IF(T531=曜日!V$1,ROW(),"")</f>
        <v/>
      </c>
      <c r="Y531" s="25" t="str">
        <f t="shared" si="37"/>
        <v/>
      </c>
      <c r="Z531" t="str">
        <f>IF(MONTH(pipot!B531)=month!A$1,ROW(),"")</f>
        <v/>
      </c>
      <c r="AA531" t="str">
        <f>IF(A531=player!A$1,ROW(),"")</f>
        <v/>
      </c>
      <c r="AB531" t="str">
        <f>IF(A531=player!BI$1,ROW(),"")</f>
        <v/>
      </c>
      <c r="AC531" t="str">
        <f t="shared" si="38"/>
        <v/>
      </c>
    </row>
    <row r="532" spans="1:29">
      <c r="A532" s="1" t="s">
        <v>20</v>
      </c>
      <c r="B532" s="17">
        <v>44097</v>
      </c>
      <c r="C532" s="18">
        <v>3.8877314814814816E-2</v>
      </c>
      <c r="D532" s="3">
        <v>2778.24512</v>
      </c>
      <c r="E532" s="3">
        <v>302.19022999999999</v>
      </c>
      <c r="F532" s="3">
        <v>5.3978599999999997</v>
      </c>
      <c r="G532" s="3">
        <v>370.74</v>
      </c>
      <c r="H532" s="3">
        <v>229.32</v>
      </c>
      <c r="I532" s="3">
        <v>119.91</v>
      </c>
      <c r="J532" s="3">
        <v>21.51</v>
      </c>
      <c r="K532" s="3">
        <v>0</v>
      </c>
      <c r="L532" s="1">
        <v>11</v>
      </c>
      <c r="M532" s="1">
        <v>1</v>
      </c>
      <c r="N532" s="1">
        <v>27</v>
      </c>
      <c r="O532" s="3">
        <v>23.9526</v>
      </c>
      <c r="P532" s="1">
        <v>1</v>
      </c>
      <c r="Q532" s="1" t="s">
        <v>44</v>
      </c>
      <c r="R532" s="3" t="s">
        <v>44</v>
      </c>
      <c r="S532" s="22"/>
      <c r="T532" s="11" t="str">
        <f t="shared" si="35"/>
        <v>水曜日</v>
      </c>
      <c r="U532" s="24"/>
      <c r="V532" s="25" t="str">
        <f>IF(T532=曜日!A$1,ROW(),"")</f>
        <v/>
      </c>
      <c r="W532" s="25" t="str">
        <f t="shared" si="36"/>
        <v/>
      </c>
      <c r="X532" s="25" t="str">
        <f>IF(T532=曜日!V$1,ROW(),"")</f>
        <v/>
      </c>
      <c r="Y532" s="25" t="str">
        <f t="shared" si="37"/>
        <v/>
      </c>
      <c r="Z532" t="str">
        <f>IF(MONTH(pipot!B532)=month!A$1,ROW(),"")</f>
        <v/>
      </c>
      <c r="AA532" t="str">
        <f>IF(A532=player!A$1,ROW(),"")</f>
        <v/>
      </c>
      <c r="AB532" t="str">
        <f>IF(A532=player!BI$1,ROW(),"")</f>
        <v/>
      </c>
      <c r="AC532" t="str">
        <f t="shared" si="38"/>
        <v/>
      </c>
    </row>
    <row r="533" spans="1:29">
      <c r="A533" s="1" t="s">
        <v>66</v>
      </c>
      <c r="B533" s="17">
        <v>44097</v>
      </c>
      <c r="C533" s="18">
        <v>4.8067129629629633E-2</v>
      </c>
      <c r="D533" s="3">
        <v>2276.8399899999999</v>
      </c>
      <c r="E533" s="3">
        <v>296.01584000000003</v>
      </c>
      <c r="F533" s="3">
        <v>4.2766599999999997</v>
      </c>
      <c r="G533" s="3">
        <v>89.58</v>
      </c>
      <c r="H533" s="3">
        <v>38.630000000000003</v>
      </c>
      <c r="I533" s="3">
        <v>34.74</v>
      </c>
      <c r="J533" s="3">
        <v>16.21</v>
      </c>
      <c r="K533" s="3">
        <v>0</v>
      </c>
      <c r="L533" s="1">
        <v>2</v>
      </c>
      <c r="M533" s="1">
        <v>11</v>
      </c>
      <c r="N533" s="1">
        <v>31</v>
      </c>
      <c r="O533" s="3">
        <v>22.318200000000001</v>
      </c>
      <c r="P533" s="1">
        <v>1</v>
      </c>
      <c r="Q533" s="1">
        <v>202</v>
      </c>
      <c r="R533" s="3">
        <v>124.54624</v>
      </c>
      <c r="S533" s="22"/>
      <c r="T533" s="11" t="str">
        <f t="shared" si="35"/>
        <v>水曜日</v>
      </c>
      <c r="U533" s="24"/>
      <c r="V533" s="25" t="str">
        <f>IF(T533=曜日!A$1,ROW(),"")</f>
        <v/>
      </c>
      <c r="W533" s="25" t="str">
        <f t="shared" si="36"/>
        <v/>
      </c>
      <c r="X533" s="25" t="str">
        <f>IF(T533=曜日!V$1,ROW(),"")</f>
        <v/>
      </c>
      <c r="Y533" s="25" t="str">
        <f t="shared" si="37"/>
        <v/>
      </c>
      <c r="Z533" t="str">
        <f>IF(MONTH(pipot!B533)=month!A$1,ROW(),"")</f>
        <v/>
      </c>
      <c r="AA533" t="str">
        <f>IF(A533=player!A$1,ROW(),"")</f>
        <v/>
      </c>
      <c r="AB533" t="str">
        <f>IF(A533=player!BI$1,ROW(),"")</f>
        <v/>
      </c>
      <c r="AC533" t="str">
        <f t="shared" si="38"/>
        <v/>
      </c>
    </row>
    <row r="534" spans="1:29">
      <c r="A534" s="1" t="s">
        <v>40</v>
      </c>
      <c r="B534" s="17">
        <v>44097</v>
      </c>
      <c r="C534" s="18">
        <v>7.9108796296296288E-2</v>
      </c>
      <c r="D534" s="3">
        <v>6842</v>
      </c>
      <c r="E534" s="3">
        <v>836</v>
      </c>
      <c r="F534" s="3">
        <v>7.34</v>
      </c>
      <c r="G534" s="3">
        <v>683</v>
      </c>
      <c r="H534" s="3">
        <v>410</v>
      </c>
      <c r="I534" s="3">
        <v>202</v>
      </c>
      <c r="J534" s="3">
        <v>70</v>
      </c>
      <c r="K534" s="3">
        <v>2</v>
      </c>
      <c r="L534" s="1">
        <v>21</v>
      </c>
      <c r="M534" s="1">
        <v>21</v>
      </c>
      <c r="N534" s="1">
        <v>51</v>
      </c>
      <c r="O534" s="3">
        <v>24</v>
      </c>
      <c r="P534" s="1">
        <v>5</v>
      </c>
      <c r="Q534" s="3">
        <f>AVERAGE(Q510:Q533)</f>
        <v>190.13043478260869</v>
      </c>
      <c r="R534" s="3">
        <f>AVERAGE(R510:R533)</f>
        <v>132.17295739130435</v>
      </c>
      <c r="S534" s="22"/>
      <c r="T534" s="11" t="str">
        <f t="shared" si="35"/>
        <v>水曜日</v>
      </c>
      <c r="U534" s="24"/>
      <c r="V534" s="25" t="str">
        <f>IF(T534=曜日!A$1,ROW(),"")</f>
        <v/>
      </c>
      <c r="W534" s="25" t="str">
        <f t="shared" si="36"/>
        <v/>
      </c>
      <c r="X534" s="25" t="str">
        <f>IF(T534=曜日!V$1,ROW(),"")</f>
        <v/>
      </c>
      <c r="Y534" s="25" t="str">
        <f t="shared" si="37"/>
        <v/>
      </c>
      <c r="Z534" t="str">
        <f>IF(MONTH(pipot!B534)=month!A$1,ROW(),"")</f>
        <v/>
      </c>
      <c r="AA534" t="str">
        <f>IF(A534=player!A$1,ROW(),"")</f>
        <v/>
      </c>
      <c r="AB534">
        <f>IF(A534=player!BI$1,ROW(),"")</f>
        <v>534</v>
      </c>
      <c r="AC534">
        <f t="shared" si="38"/>
        <v>534</v>
      </c>
    </row>
    <row r="535" spans="1:29">
      <c r="A535" s="1" t="s">
        <v>36</v>
      </c>
      <c r="B535" s="17">
        <v>44098</v>
      </c>
      <c r="C535" s="18">
        <v>7.3842592592592585E-2</v>
      </c>
      <c r="D535" s="3">
        <v>6381.0938299999998</v>
      </c>
      <c r="E535" s="3">
        <v>856.19438000000002</v>
      </c>
      <c r="F535" s="3">
        <v>8.0510400000000004</v>
      </c>
      <c r="G535" s="3">
        <v>695.22999000000004</v>
      </c>
      <c r="H535" s="3">
        <v>388.07999000000001</v>
      </c>
      <c r="I535" s="3">
        <v>244.04</v>
      </c>
      <c r="J535" s="3">
        <v>63.11</v>
      </c>
      <c r="K535" s="3">
        <v>0</v>
      </c>
      <c r="L535" s="1">
        <v>25</v>
      </c>
      <c r="M535" s="1">
        <v>23</v>
      </c>
      <c r="N535" s="1">
        <v>74</v>
      </c>
      <c r="O535" s="3">
        <v>23.142600000000002</v>
      </c>
      <c r="P535" s="1">
        <v>5</v>
      </c>
      <c r="Q535" s="1">
        <v>180</v>
      </c>
      <c r="R535" s="3">
        <v>134.94976</v>
      </c>
      <c r="S535" s="22"/>
      <c r="T535" s="11" t="str">
        <f t="shared" si="35"/>
        <v>木曜日</v>
      </c>
      <c r="U535" s="24"/>
      <c r="V535" s="25" t="str">
        <f>IF(T535=曜日!A$1,ROW(),"")</f>
        <v/>
      </c>
      <c r="W535" s="25" t="str">
        <f t="shared" si="36"/>
        <v/>
      </c>
      <c r="X535" s="25" t="str">
        <f>IF(T535=曜日!V$1,ROW(),"")</f>
        <v/>
      </c>
      <c r="Y535" s="25" t="str">
        <f t="shared" si="37"/>
        <v/>
      </c>
      <c r="Z535" t="str">
        <f>IF(MONTH(pipot!B535)=month!A$1,ROW(),"")</f>
        <v/>
      </c>
      <c r="AA535">
        <f>IF(A535=player!A$1,ROW(),"")</f>
        <v>535</v>
      </c>
      <c r="AB535" t="str">
        <f>IF(A535=player!BI$1,ROW(),"")</f>
        <v/>
      </c>
      <c r="AC535" t="str">
        <f t="shared" si="38"/>
        <v/>
      </c>
    </row>
    <row r="536" spans="1:29">
      <c r="A536" s="1" t="s">
        <v>18</v>
      </c>
      <c r="B536" s="17">
        <v>44098</v>
      </c>
      <c r="C536" s="18">
        <v>7.3842592592592585E-2</v>
      </c>
      <c r="D536" s="3">
        <v>6225.5222800000001</v>
      </c>
      <c r="E536" s="3">
        <v>858.69896000000006</v>
      </c>
      <c r="F536" s="3">
        <v>8.0745900000000006</v>
      </c>
      <c r="G536" s="3">
        <v>787.4</v>
      </c>
      <c r="H536" s="3">
        <v>464.12999000000002</v>
      </c>
      <c r="I536" s="3">
        <v>244.71001000000001</v>
      </c>
      <c r="J536" s="3">
        <v>75.900000000000006</v>
      </c>
      <c r="K536" s="3">
        <v>2.66</v>
      </c>
      <c r="L536" s="1">
        <v>56</v>
      </c>
      <c r="M536" s="1">
        <v>10</v>
      </c>
      <c r="N536" s="1">
        <v>70</v>
      </c>
      <c r="O536" s="3">
        <v>24.208200000000001</v>
      </c>
      <c r="P536" s="1">
        <v>5</v>
      </c>
      <c r="Q536" s="1">
        <v>221</v>
      </c>
      <c r="R536" s="3">
        <v>153.21539000000001</v>
      </c>
      <c r="S536" s="22"/>
      <c r="T536" s="11" t="str">
        <f t="shared" ref="T536:T595" si="39">IF(B536&lt;&gt;"",TEXT(B536,"aaaa"),"")</f>
        <v>木曜日</v>
      </c>
      <c r="U536" s="24"/>
      <c r="V536" s="25" t="str">
        <f>IF(T536=曜日!A$1,ROW(),"")</f>
        <v/>
      </c>
      <c r="W536" s="25" t="str">
        <f t="shared" si="36"/>
        <v/>
      </c>
      <c r="X536" s="25" t="str">
        <f>IF(T536=曜日!V$1,ROW(),"")</f>
        <v/>
      </c>
      <c r="Y536" s="25" t="str">
        <f t="shared" si="37"/>
        <v/>
      </c>
      <c r="Z536" t="str">
        <f>IF(MONTH(pipot!B536)=month!A$1,ROW(),"")</f>
        <v/>
      </c>
      <c r="AA536" t="str">
        <f>IF(A536=player!A$1,ROW(),"")</f>
        <v/>
      </c>
      <c r="AB536" t="str">
        <f>IF(A536=player!BI$1,ROW(),"")</f>
        <v/>
      </c>
      <c r="AC536" t="str">
        <f t="shared" si="38"/>
        <v/>
      </c>
    </row>
    <row r="537" spans="1:29">
      <c r="A537" s="1" t="s">
        <v>17</v>
      </c>
      <c r="B537" s="17">
        <v>44098</v>
      </c>
      <c r="C537" s="18">
        <v>7.3842592592592585E-2</v>
      </c>
      <c r="D537" s="3">
        <v>5813.4050900000002</v>
      </c>
      <c r="E537" s="3">
        <v>816.40089999999998</v>
      </c>
      <c r="F537" s="3">
        <v>7.67685</v>
      </c>
      <c r="G537" s="3">
        <v>739.5</v>
      </c>
      <c r="H537" s="3">
        <v>390.77001000000001</v>
      </c>
      <c r="I537" s="3">
        <v>277.06999000000002</v>
      </c>
      <c r="J537" s="3">
        <v>71.66</v>
      </c>
      <c r="K537" s="3">
        <v>0</v>
      </c>
      <c r="L537" s="1">
        <v>19</v>
      </c>
      <c r="M537" s="1">
        <v>11</v>
      </c>
      <c r="N537" s="1">
        <v>65</v>
      </c>
      <c r="O537" s="3">
        <v>23.5062</v>
      </c>
      <c r="P537" s="1">
        <v>5</v>
      </c>
      <c r="Q537" s="1">
        <v>176</v>
      </c>
      <c r="R537" s="3">
        <v>105.86553000000001</v>
      </c>
      <c r="S537" s="22"/>
      <c r="T537" s="11" t="str">
        <f t="shared" si="39"/>
        <v>木曜日</v>
      </c>
      <c r="U537" s="24"/>
      <c r="V537" s="25" t="str">
        <f>IF(T537=曜日!A$1,ROW(),"")</f>
        <v/>
      </c>
      <c r="W537" s="25" t="str">
        <f t="shared" ref="W537:W596" si="40">IF(AND(V537&lt;&gt;"",AC537&lt;&gt;""),ROW(),"")</f>
        <v/>
      </c>
      <c r="X537" s="25" t="str">
        <f>IF(T537=曜日!V$1,ROW(),"")</f>
        <v/>
      </c>
      <c r="Y537" s="25" t="str">
        <f t="shared" si="37"/>
        <v/>
      </c>
      <c r="Z537" t="str">
        <f>IF(MONTH(pipot!B537)=month!A$1,ROW(),"")</f>
        <v/>
      </c>
      <c r="AA537" t="str">
        <f>IF(A537=player!A$1,ROW(),"")</f>
        <v/>
      </c>
      <c r="AB537" t="str">
        <f>IF(A537=player!BI$1,ROW(),"")</f>
        <v/>
      </c>
      <c r="AC537" t="str">
        <f t="shared" si="38"/>
        <v/>
      </c>
    </row>
    <row r="538" spans="1:29">
      <c r="A538" s="1" t="s">
        <v>37</v>
      </c>
      <c r="B538" s="17">
        <v>44098</v>
      </c>
      <c r="C538" s="18">
        <v>7.3842592592592585E-2</v>
      </c>
      <c r="D538" s="3">
        <v>5790.1900299999998</v>
      </c>
      <c r="E538" s="3">
        <v>739.77800000000002</v>
      </c>
      <c r="F538" s="3">
        <v>6.95634</v>
      </c>
      <c r="G538" s="3">
        <v>462.26</v>
      </c>
      <c r="H538" s="3">
        <v>208.77</v>
      </c>
      <c r="I538" s="3">
        <v>133.51</v>
      </c>
      <c r="J538" s="3">
        <v>93.22</v>
      </c>
      <c r="K538" s="3">
        <v>26.76</v>
      </c>
      <c r="L538" s="1">
        <v>16</v>
      </c>
      <c r="M538" s="1">
        <v>6</v>
      </c>
      <c r="N538" s="1">
        <v>33</v>
      </c>
      <c r="O538" s="3">
        <v>26.897400000000001</v>
      </c>
      <c r="P538" s="1">
        <v>7</v>
      </c>
      <c r="Q538" s="1">
        <v>204</v>
      </c>
      <c r="R538" s="3">
        <v>140.03478999999999</v>
      </c>
      <c r="S538" s="22"/>
      <c r="T538" s="11" t="str">
        <f t="shared" si="39"/>
        <v>木曜日</v>
      </c>
      <c r="U538" s="24"/>
      <c r="V538" s="25" t="str">
        <f>IF(T538=曜日!A$1,ROW(),"")</f>
        <v/>
      </c>
      <c r="W538" s="25" t="str">
        <f t="shared" si="40"/>
        <v/>
      </c>
      <c r="X538" s="25" t="str">
        <f>IF(T538=曜日!V$1,ROW(),"")</f>
        <v/>
      </c>
      <c r="Y538" s="25" t="str">
        <f t="shared" si="37"/>
        <v/>
      </c>
      <c r="Z538" t="str">
        <f>IF(MONTH(pipot!B538)=month!A$1,ROW(),"")</f>
        <v/>
      </c>
      <c r="AA538" t="str">
        <f>IF(A538=player!A$1,ROW(),"")</f>
        <v/>
      </c>
      <c r="AB538" t="str">
        <f>IF(A538=player!BI$1,ROW(),"")</f>
        <v/>
      </c>
      <c r="AC538" t="str">
        <f t="shared" si="38"/>
        <v/>
      </c>
    </row>
    <row r="539" spans="1:29">
      <c r="A539" s="1" t="s">
        <v>32</v>
      </c>
      <c r="B539" s="17">
        <v>44098</v>
      </c>
      <c r="C539" s="18">
        <v>7.3842592592592585E-2</v>
      </c>
      <c r="D539" s="3">
        <v>5782.5439800000004</v>
      </c>
      <c r="E539" s="3">
        <v>683.49956999999995</v>
      </c>
      <c r="F539" s="3">
        <v>6.4271399999999996</v>
      </c>
      <c r="G539" s="3">
        <v>707.23001999999997</v>
      </c>
      <c r="H539" s="3">
        <v>371.71001000000001</v>
      </c>
      <c r="I539" s="3">
        <v>183.56</v>
      </c>
      <c r="J539" s="3">
        <v>150.82001</v>
      </c>
      <c r="K539" s="3">
        <v>1.1399999999999999</v>
      </c>
      <c r="L539" s="1">
        <v>12</v>
      </c>
      <c r="M539" s="1">
        <v>30</v>
      </c>
      <c r="N539" s="1">
        <v>54</v>
      </c>
      <c r="O539" s="3">
        <v>24.399000000000001</v>
      </c>
      <c r="P539" s="1">
        <v>11</v>
      </c>
      <c r="Q539" s="1">
        <v>192</v>
      </c>
      <c r="R539" s="3">
        <v>117.2792</v>
      </c>
      <c r="S539" s="22"/>
      <c r="T539" s="11" t="str">
        <f t="shared" si="39"/>
        <v>木曜日</v>
      </c>
      <c r="U539" s="24"/>
      <c r="V539" s="25" t="str">
        <f>IF(T539=曜日!A$1,ROW(),"")</f>
        <v/>
      </c>
      <c r="W539" s="25" t="str">
        <f t="shared" si="40"/>
        <v/>
      </c>
      <c r="X539" s="25" t="str">
        <f>IF(T539=曜日!V$1,ROW(),"")</f>
        <v/>
      </c>
      <c r="Y539" s="25" t="str">
        <f t="shared" si="37"/>
        <v/>
      </c>
      <c r="Z539" t="str">
        <f>IF(MONTH(pipot!B539)=month!A$1,ROW(),"")</f>
        <v/>
      </c>
      <c r="AA539" t="str">
        <f>IF(A539=player!A$1,ROW(),"")</f>
        <v/>
      </c>
      <c r="AB539" t="str">
        <f>IF(A539=player!BI$1,ROW(),"")</f>
        <v/>
      </c>
      <c r="AC539" t="str">
        <f t="shared" si="38"/>
        <v/>
      </c>
    </row>
    <row r="540" spans="1:29">
      <c r="A540" s="1" t="s">
        <v>20</v>
      </c>
      <c r="B540" s="17">
        <v>44098</v>
      </c>
      <c r="C540" s="18">
        <v>7.3842592592592585E-2</v>
      </c>
      <c r="D540" s="3">
        <v>5744.0256200000003</v>
      </c>
      <c r="E540" s="3">
        <v>730.63940000000002</v>
      </c>
      <c r="F540" s="3">
        <v>6.8704099999999997</v>
      </c>
      <c r="G540" s="3">
        <v>795.79998000000001</v>
      </c>
      <c r="H540" s="3">
        <v>290.56999000000002</v>
      </c>
      <c r="I540" s="3">
        <v>296.70999</v>
      </c>
      <c r="J540" s="3">
        <v>193.16</v>
      </c>
      <c r="K540" s="3">
        <v>15.36</v>
      </c>
      <c r="L540" s="1">
        <v>24</v>
      </c>
      <c r="M540" s="1">
        <v>14</v>
      </c>
      <c r="N540" s="1">
        <v>53</v>
      </c>
      <c r="O540" s="3">
        <v>25.2774</v>
      </c>
      <c r="P540" s="1">
        <v>12</v>
      </c>
      <c r="Q540" s="1">
        <v>229</v>
      </c>
      <c r="R540" s="3">
        <v>149.91794999999999</v>
      </c>
      <c r="S540" s="22"/>
      <c r="T540" s="11" t="str">
        <f t="shared" si="39"/>
        <v>木曜日</v>
      </c>
      <c r="U540" s="24"/>
      <c r="V540" s="25" t="str">
        <f>IF(T540=曜日!A$1,ROW(),"")</f>
        <v/>
      </c>
      <c r="W540" s="25" t="str">
        <f t="shared" si="40"/>
        <v/>
      </c>
      <c r="X540" s="25" t="str">
        <f>IF(T540=曜日!V$1,ROW(),"")</f>
        <v/>
      </c>
      <c r="Y540" s="25" t="str">
        <f t="shared" si="37"/>
        <v/>
      </c>
      <c r="Z540" t="str">
        <f>IF(MONTH(pipot!B540)=month!A$1,ROW(),"")</f>
        <v/>
      </c>
      <c r="AA540" t="str">
        <f>IF(A540=player!A$1,ROW(),"")</f>
        <v/>
      </c>
      <c r="AB540" t="str">
        <f>IF(A540=player!BI$1,ROW(),"")</f>
        <v/>
      </c>
      <c r="AC540" t="str">
        <f t="shared" si="38"/>
        <v/>
      </c>
    </row>
    <row r="541" spans="1:29">
      <c r="A541" s="1" t="s">
        <v>27</v>
      </c>
      <c r="B541" s="17">
        <v>44098</v>
      </c>
      <c r="C541" s="18">
        <v>7.3842592592592585E-2</v>
      </c>
      <c r="D541" s="3">
        <v>5661.5001499999998</v>
      </c>
      <c r="E541" s="3">
        <v>742.53561000000002</v>
      </c>
      <c r="F541" s="3">
        <v>6.9822699999999998</v>
      </c>
      <c r="G541" s="3">
        <v>575.30999999999995</v>
      </c>
      <c r="H541" s="3">
        <v>320.77999999999997</v>
      </c>
      <c r="I541" s="3">
        <v>200.37</v>
      </c>
      <c r="J541" s="3">
        <v>54.16</v>
      </c>
      <c r="K541" s="3">
        <v>0</v>
      </c>
      <c r="L541" s="1">
        <v>17</v>
      </c>
      <c r="M541" s="1">
        <v>22</v>
      </c>
      <c r="N541" s="1">
        <v>79</v>
      </c>
      <c r="O541" s="3">
        <v>22.454999999999998</v>
      </c>
      <c r="P541" s="1">
        <v>3</v>
      </c>
      <c r="Q541" s="1">
        <v>180</v>
      </c>
      <c r="R541" s="3">
        <v>126.66311</v>
      </c>
      <c r="S541" s="22"/>
      <c r="T541" s="11" t="str">
        <f t="shared" si="39"/>
        <v>木曜日</v>
      </c>
      <c r="U541" s="24"/>
      <c r="V541" s="25" t="str">
        <f>IF(T541=曜日!A$1,ROW(),"")</f>
        <v/>
      </c>
      <c r="W541" s="25" t="str">
        <f t="shared" si="40"/>
        <v/>
      </c>
      <c r="X541" s="25" t="str">
        <f>IF(T541=曜日!V$1,ROW(),"")</f>
        <v/>
      </c>
      <c r="Y541" s="25" t="str">
        <f t="shared" si="37"/>
        <v/>
      </c>
      <c r="Z541" t="str">
        <f>IF(MONTH(pipot!B541)=month!A$1,ROW(),"")</f>
        <v/>
      </c>
      <c r="AA541" t="str">
        <f>IF(A541=player!A$1,ROW(),"")</f>
        <v/>
      </c>
      <c r="AB541" t="str">
        <f>IF(A541=player!BI$1,ROW(),"")</f>
        <v/>
      </c>
      <c r="AC541" t="str">
        <f t="shared" si="38"/>
        <v/>
      </c>
    </row>
    <row r="542" spans="1:29">
      <c r="A542" s="1" t="s">
        <v>22</v>
      </c>
      <c r="B542" s="17">
        <v>44098</v>
      </c>
      <c r="C542" s="18">
        <v>7.3842592592592585E-2</v>
      </c>
      <c r="D542" s="3">
        <v>5637.9972100000005</v>
      </c>
      <c r="E542" s="3">
        <v>614.00426000000004</v>
      </c>
      <c r="F542" s="3">
        <v>5.7736599999999996</v>
      </c>
      <c r="G542" s="3">
        <v>731.25</v>
      </c>
      <c r="H542" s="3">
        <v>400.23</v>
      </c>
      <c r="I542" s="3">
        <v>281.72000000000003</v>
      </c>
      <c r="J542" s="3">
        <v>49.3</v>
      </c>
      <c r="K542" s="3">
        <v>0</v>
      </c>
      <c r="L542" s="1">
        <v>17</v>
      </c>
      <c r="M542" s="1">
        <v>14</v>
      </c>
      <c r="N542" s="1">
        <v>59</v>
      </c>
      <c r="O542" s="3">
        <v>23.859000000000002</v>
      </c>
      <c r="P542" s="1">
        <v>3</v>
      </c>
      <c r="Q542" s="1">
        <v>161</v>
      </c>
      <c r="R542" s="3">
        <v>117.79769</v>
      </c>
      <c r="S542" s="22"/>
      <c r="T542" s="11" t="str">
        <f t="shared" si="39"/>
        <v>木曜日</v>
      </c>
      <c r="U542" s="24"/>
      <c r="V542" s="25" t="str">
        <f>IF(T542=曜日!A$1,ROW(),"")</f>
        <v/>
      </c>
      <c r="W542" s="25" t="str">
        <f t="shared" si="40"/>
        <v/>
      </c>
      <c r="X542" s="25" t="str">
        <f>IF(T542=曜日!V$1,ROW(),"")</f>
        <v/>
      </c>
      <c r="Y542" s="25" t="str">
        <f t="shared" si="37"/>
        <v/>
      </c>
      <c r="Z542" t="str">
        <f>IF(MONTH(pipot!B542)=month!A$1,ROW(),"")</f>
        <v/>
      </c>
      <c r="AA542" t="str">
        <f>IF(A542=player!A$1,ROW(),"")</f>
        <v/>
      </c>
      <c r="AB542" t="str">
        <f>IF(A542=player!BI$1,ROW(),"")</f>
        <v/>
      </c>
      <c r="AC542" t="str">
        <f t="shared" si="38"/>
        <v/>
      </c>
    </row>
    <row r="543" spans="1:29">
      <c r="A543" s="1" t="s">
        <v>65</v>
      </c>
      <c r="B543" s="17">
        <v>44098</v>
      </c>
      <c r="C543" s="18">
        <v>7.3842592592592585E-2</v>
      </c>
      <c r="D543" s="3">
        <v>5462.8510399999996</v>
      </c>
      <c r="E543" s="3">
        <v>677.70754999999997</v>
      </c>
      <c r="F543" s="3">
        <v>6.3726799999999999</v>
      </c>
      <c r="G543" s="3">
        <v>503.04998999999998</v>
      </c>
      <c r="H543" s="3">
        <v>298.99</v>
      </c>
      <c r="I543" s="3">
        <v>181.03998999999999</v>
      </c>
      <c r="J543" s="3">
        <v>23.02</v>
      </c>
      <c r="K543" s="3">
        <v>0</v>
      </c>
      <c r="L543" s="1">
        <v>19</v>
      </c>
      <c r="M543" s="1">
        <v>15</v>
      </c>
      <c r="N543" s="1">
        <v>57</v>
      </c>
      <c r="O543" s="3">
        <v>22.278600000000001</v>
      </c>
      <c r="P543" s="1">
        <v>1</v>
      </c>
      <c r="Q543" s="1">
        <v>186</v>
      </c>
      <c r="R543" s="3">
        <v>126.47601</v>
      </c>
      <c r="S543" s="22"/>
      <c r="T543" s="11" t="str">
        <f t="shared" si="39"/>
        <v>木曜日</v>
      </c>
      <c r="U543" s="24"/>
      <c r="V543" s="25" t="str">
        <f>IF(T543=曜日!A$1,ROW(),"")</f>
        <v/>
      </c>
      <c r="W543" s="25" t="str">
        <f t="shared" si="40"/>
        <v/>
      </c>
      <c r="X543" s="25" t="str">
        <f>IF(T543=曜日!V$1,ROW(),"")</f>
        <v/>
      </c>
      <c r="Y543" s="25" t="str">
        <f t="shared" si="37"/>
        <v/>
      </c>
      <c r="Z543" t="str">
        <f>IF(MONTH(pipot!B543)=month!A$1,ROW(),"")</f>
        <v/>
      </c>
      <c r="AA543" t="str">
        <f>IF(A543=player!A$1,ROW(),"")</f>
        <v/>
      </c>
      <c r="AB543" t="str">
        <f>IF(A543=player!BI$1,ROW(),"")</f>
        <v/>
      </c>
      <c r="AC543" t="str">
        <f t="shared" si="38"/>
        <v/>
      </c>
    </row>
    <row r="544" spans="1:29">
      <c r="A544" s="1" t="s">
        <v>59</v>
      </c>
      <c r="B544" s="17">
        <v>44098</v>
      </c>
      <c r="C544" s="18">
        <v>7.3842592592592585E-2</v>
      </c>
      <c r="D544" s="3">
        <v>5360.5294599999997</v>
      </c>
      <c r="E544" s="3">
        <v>651.42164000000002</v>
      </c>
      <c r="F544" s="3">
        <v>6.1254999999999997</v>
      </c>
      <c r="G544" s="3">
        <v>681.35</v>
      </c>
      <c r="H544" s="3">
        <v>259.67000999999999</v>
      </c>
      <c r="I544" s="3">
        <v>257.76999000000001</v>
      </c>
      <c r="J544" s="3">
        <v>160.28</v>
      </c>
      <c r="K544" s="3">
        <v>3.63</v>
      </c>
      <c r="L544" s="1">
        <v>12</v>
      </c>
      <c r="M544" s="1">
        <v>18</v>
      </c>
      <c r="N544" s="1">
        <v>41</v>
      </c>
      <c r="O544" s="3">
        <v>24.579000000000001</v>
      </c>
      <c r="P544" s="1">
        <v>11</v>
      </c>
      <c r="Q544" s="1">
        <v>217</v>
      </c>
      <c r="R544" s="3">
        <v>140.06372999999999</v>
      </c>
      <c r="S544" s="22"/>
      <c r="T544" s="11" t="str">
        <f t="shared" si="39"/>
        <v>木曜日</v>
      </c>
      <c r="U544" s="24"/>
      <c r="V544" s="25" t="str">
        <f>IF(T544=曜日!A$1,ROW(),"")</f>
        <v/>
      </c>
      <c r="W544" s="25" t="str">
        <f t="shared" si="40"/>
        <v/>
      </c>
      <c r="X544" s="25" t="str">
        <f>IF(T544=曜日!V$1,ROW(),"")</f>
        <v/>
      </c>
      <c r="Y544" s="25" t="str">
        <f t="shared" si="37"/>
        <v/>
      </c>
      <c r="Z544" t="str">
        <f>IF(MONTH(pipot!B544)=month!A$1,ROW(),"")</f>
        <v/>
      </c>
      <c r="AA544" t="str">
        <f>IF(A544=player!A$1,ROW(),"")</f>
        <v/>
      </c>
      <c r="AB544" t="str">
        <f>IF(A544=player!BI$1,ROW(),"")</f>
        <v/>
      </c>
      <c r="AC544" t="str">
        <f t="shared" si="38"/>
        <v/>
      </c>
    </row>
    <row r="545" spans="1:29">
      <c r="A545" s="1" t="s">
        <v>66</v>
      </c>
      <c r="B545" s="17">
        <v>44098</v>
      </c>
      <c r="C545" s="18">
        <v>6.1388888888888889E-2</v>
      </c>
      <c r="D545" s="3">
        <v>5320.9203799999996</v>
      </c>
      <c r="E545" s="3">
        <v>515.81948</v>
      </c>
      <c r="F545" s="3">
        <v>5.8342400000000003</v>
      </c>
      <c r="G545" s="3">
        <v>585.90998000000002</v>
      </c>
      <c r="H545" s="3">
        <v>269.60998999999998</v>
      </c>
      <c r="I545" s="3">
        <v>261.89999</v>
      </c>
      <c r="J545" s="3">
        <v>54.4</v>
      </c>
      <c r="K545" s="3">
        <v>0</v>
      </c>
      <c r="L545" s="1">
        <v>7</v>
      </c>
      <c r="M545" s="1">
        <v>18</v>
      </c>
      <c r="N545" s="1">
        <v>36</v>
      </c>
      <c r="O545" s="3">
        <v>22.951799999999999</v>
      </c>
      <c r="P545" s="1">
        <v>4</v>
      </c>
      <c r="Q545" s="1">
        <v>193</v>
      </c>
      <c r="R545" s="3">
        <v>147.15674999999999</v>
      </c>
      <c r="S545" s="22"/>
      <c r="T545" s="11" t="str">
        <f t="shared" si="39"/>
        <v>木曜日</v>
      </c>
      <c r="U545" s="24"/>
      <c r="V545" s="25" t="str">
        <f>IF(T545=曜日!A$1,ROW(),"")</f>
        <v/>
      </c>
      <c r="W545" s="25" t="str">
        <f t="shared" si="40"/>
        <v/>
      </c>
      <c r="X545" s="25" t="str">
        <f>IF(T545=曜日!V$1,ROW(),"")</f>
        <v/>
      </c>
      <c r="Y545" s="25" t="str">
        <f t="shared" si="37"/>
        <v/>
      </c>
      <c r="Z545" t="str">
        <f>IF(MONTH(pipot!B545)=month!A$1,ROW(),"")</f>
        <v/>
      </c>
      <c r="AA545" t="str">
        <f>IF(A545=player!A$1,ROW(),"")</f>
        <v/>
      </c>
      <c r="AB545" t="str">
        <f>IF(A545=player!BI$1,ROW(),"")</f>
        <v/>
      </c>
      <c r="AC545" t="str">
        <f t="shared" si="38"/>
        <v/>
      </c>
    </row>
    <row r="546" spans="1:29">
      <c r="A546" s="1" t="s">
        <v>60</v>
      </c>
      <c r="B546" s="17">
        <v>44098</v>
      </c>
      <c r="C546" s="18">
        <v>7.3842592592592585E-2</v>
      </c>
      <c r="D546" s="3">
        <v>5268.0363200000002</v>
      </c>
      <c r="E546" s="3">
        <v>634.25453000000005</v>
      </c>
      <c r="F546" s="3">
        <v>5.96408</v>
      </c>
      <c r="G546" s="3">
        <v>575.18001000000004</v>
      </c>
      <c r="H546" s="3">
        <v>308.33</v>
      </c>
      <c r="I546" s="3">
        <v>256.35001</v>
      </c>
      <c r="J546" s="3">
        <v>10.5</v>
      </c>
      <c r="K546" s="3">
        <v>0</v>
      </c>
      <c r="L546" s="1">
        <v>7</v>
      </c>
      <c r="M546" s="1">
        <v>7</v>
      </c>
      <c r="N546" s="1">
        <v>39</v>
      </c>
      <c r="O546" s="3">
        <v>22.372199999999999</v>
      </c>
      <c r="P546" s="1">
        <v>1</v>
      </c>
      <c r="Q546" s="1">
        <v>189</v>
      </c>
      <c r="R546" s="3">
        <v>118.94273</v>
      </c>
      <c r="S546" s="22"/>
      <c r="T546" s="11" t="str">
        <f t="shared" si="39"/>
        <v>木曜日</v>
      </c>
      <c r="U546" s="24"/>
      <c r="V546" s="25" t="str">
        <f>IF(T546=曜日!A$1,ROW(),"")</f>
        <v/>
      </c>
      <c r="W546" s="25" t="str">
        <f t="shared" si="40"/>
        <v/>
      </c>
      <c r="X546" s="25" t="str">
        <f>IF(T546=曜日!V$1,ROW(),"")</f>
        <v/>
      </c>
      <c r="Y546" s="25" t="str">
        <f t="shared" si="37"/>
        <v/>
      </c>
      <c r="Z546" t="str">
        <f>IF(MONTH(pipot!B546)=month!A$1,ROW(),"")</f>
        <v/>
      </c>
      <c r="AA546" t="str">
        <f>IF(A546=player!A$1,ROW(),"")</f>
        <v/>
      </c>
      <c r="AB546" t="str">
        <f>IF(A546=player!BI$1,ROW(),"")</f>
        <v/>
      </c>
      <c r="AC546" t="str">
        <f t="shared" si="38"/>
        <v/>
      </c>
    </row>
    <row r="547" spans="1:29">
      <c r="A547" s="1" t="s">
        <v>61</v>
      </c>
      <c r="B547" s="17">
        <v>44098</v>
      </c>
      <c r="C547" s="18">
        <v>7.3842592592592585E-2</v>
      </c>
      <c r="D547" s="3">
        <v>5263.1933300000001</v>
      </c>
      <c r="E547" s="3">
        <v>678.58622000000003</v>
      </c>
      <c r="F547" s="3">
        <v>6.3809399999999998</v>
      </c>
      <c r="G547" s="3">
        <v>461.36</v>
      </c>
      <c r="H547" s="3">
        <v>241.63</v>
      </c>
      <c r="I547" s="3">
        <v>138.97</v>
      </c>
      <c r="J547" s="3">
        <v>78.959999999999994</v>
      </c>
      <c r="K547" s="3">
        <v>1.8</v>
      </c>
      <c r="L547" s="1">
        <v>18</v>
      </c>
      <c r="M547" s="1">
        <v>19</v>
      </c>
      <c r="N547" s="1">
        <v>60</v>
      </c>
      <c r="O547" s="3">
        <v>24.438600000000001</v>
      </c>
      <c r="P547" s="1">
        <v>5</v>
      </c>
      <c r="Q547" s="1">
        <v>163</v>
      </c>
      <c r="R547" s="3">
        <v>94.719200000000001</v>
      </c>
      <c r="S547" s="22"/>
      <c r="T547" s="11" t="str">
        <f t="shared" si="39"/>
        <v>木曜日</v>
      </c>
      <c r="U547" s="24"/>
      <c r="V547" s="25" t="str">
        <f>IF(T547=曜日!A$1,ROW(),"")</f>
        <v/>
      </c>
      <c r="W547" s="25" t="str">
        <f t="shared" si="40"/>
        <v/>
      </c>
      <c r="X547" s="25" t="str">
        <f>IF(T547=曜日!V$1,ROW(),"")</f>
        <v/>
      </c>
      <c r="Y547" s="25" t="str">
        <f t="shared" si="37"/>
        <v/>
      </c>
      <c r="Z547" t="str">
        <f>IF(MONTH(pipot!B547)=month!A$1,ROW(),"")</f>
        <v/>
      </c>
      <c r="AA547" t="str">
        <f>IF(A547=player!A$1,ROW(),"")</f>
        <v/>
      </c>
      <c r="AB547" t="str">
        <f>IF(A547=player!BI$1,ROW(),"")</f>
        <v/>
      </c>
      <c r="AC547" t="str">
        <f t="shared" si="38"/>
        <v/>
      </c>
    </row>
    <row r="548" spans="1:29">
      <c r="A548" s="1" t="s">
        <v>29</v>
      </c>
      <c r="B548" s="17">
        <v>44098</v>
      </c>
      <c r="C548" s="18">
        <v>7.3842592592592585E-2</v>
      </c>
      <c r="D548" s="3">
        <v>5208.1128799999997</v>
      </c>
      <c r="E548" s="3">
        <v>647.87669000000005</v>
      </c>
      <c r="F548" s="3">
        <v>6.0921700000000003</v>
      </c>
      <c r="G548" s="3">
        <v>590.10001999999997</v>
      </c>
      <c r="H548" s="3">
        <v>306.02001000000001</v>
      </c>
      <c r="I548" s="3">
        <v>216.21001000000001</v>
      </c>
      <c r="J548" s="3">
        <v>65.97</v>
      </c>
      <c r="K548" s="3">
        <v>1.9</v>
      </c>
      <c r="L548" s="1">
        <v>14</v>
      </c>
      <c r="M548" s="1">
        <v>24</v>
      </c>
      <c r="N548" s="1">
        <v>31</v>
      </c>
      <c r="O548" s="3">
        <v>24.273</v>
      </c>
      <c r="P548" s="1">
        <v>5</v>
      </c>
      <c r="Q548" s="1">
        <v>130</v>
      </c>
      <c r="R548" s="3">
        <v>88.376549999999995</v>
      </c>
      <c r="S548" s="22"/>
      <c r="T548" s="11" t="str">
        <f t="shared" si="39"/>
        <v>木曜日</v>
      </c>
      <c r="U548" s="24"/>
      <c r="V548" s="25" t="str">
        <f>IF(T548=曜日!A$1,ROW(),"")</f>
        <v/>
      </c>
      <c r="W548" s="25" t="str">
        <f t="shared" si="40"/>
        <v/>
      </c>
      <c r="X548" s="25" t="str">
        <f>IF(T548=曜日!V$1,ROW(),"")</f>
        <v/>
      </c>
      <c r="Y548" s="25" t="str">
        <f t="shared" si="37"/>
        <v/>
      </c>
      <c r="Z548" t="str">
        <f>IF(MONTH(pipot!B548)=month!A$1,ROW(),"")</f>
        <v/>
      </c>
      <c r="AA548" t="str">
        <f>IF(A548=player!A$1,ROW(),"")</f>
        <v/>
      </c>
      <c r="AB548" t="str">
        <f>IF(A548=player!BI$1,ROW(),"")</f>
        <v/>
      </c>
      <c r="AC548" t="str">
        <f t="shared" si="38"/>
        <v/>
      </c>
    </row>
    <row r="549" spans="1:29">
      <c r="A549" s="1" t="s">
        <v>21</v>
      </c>
      <c r="B549" s="17">
        <v>44098</v>
      </c>
      <c r="C549" s="18">
        <v>7.3842592592592585E-2</v>
      </c>
      <c r="D549" s="3">
        <v>5071.9401600000001</v>
      </c>
      <c r="E549" s="3">
        <v>639.18871999999999</v>
      </c>
      <c r="F549" s="3">
        <v>6.0104699999999998</v>
      </c>
      <c r="G549" s="3">
        <v>457.19000999999997</v>
      </c>
      <c r="H549" s="3">
        <v>278.81000999999998</v>
      </c>
      <c r="I549" s="3">
        <v>140.97999999999999</v>
      </c>
      <c r="J549" s="3">
        <v>37.4</v>
      </c>
      <c r="K549" s="3">
        <v>0</v>
      </c>
      <c r="L549" s="1">
        <v>24</v>
      </c>
      <c r="M549" s="1">
        <v>9</v>
      </c>
      <c r="N549" s="1">
        <v>46</v>
      </c>
      <c r="O549" s="3">
        <v>22.501799999999999</v>
      </c>
      <c r="P549" s="1">
        <v>4</v>
      </c>
      <c r="Q549" s="1">
        <v>168</v>
      </c>
      <c r="R549" s="3">
        <v>117.91112</v>
      </c>
      <c r="S549" s="22"/>
      <c r="T549" s="11" t="str">
        <f t="shared" si="39"/>
        <v>木曜日</v>
      </c>
      <c r="U549" s="24"/>
      <c r="V549" s="25" t="str">
        <f>IF(T549=曜日!A$1,ROW(),"")</f>
        <v/>
      </c>
      <c r="W549" s="25" t="str">
        <f t="shared" si="40"/>
        <v/>
      </c>
      <c r="X549" s="25" t="str">
        <f>IF(T549=曜日!V$1,ROW(),"")</f>
        <v/>
      </c>
      <c r="Y549" s="25" t="str">
        <f t="shared" si="37"/>
        <v/>
      </c>
      <c r="Z549" t="str">
        <f>IF(MONTH(pipot!B549)=month!A$1,ROW(),"")</f>
        <v/>
      </c>
      <c r="AA549" t="str">
        <f>IF(A549=player!A$1,ROW(),"")</f>
        <v/>
      </c>
      <c r="AB549" t="str">
        <f>IF(A549=player!BI$1,ROW(),"")</f>
        <v/>
      </c>
      <c r="AC549" t="str">
        <f t="shared" si="38"/>
        <v/>
      </c>
    </row>
    <row r="550" spans="1:29">
      <c r="A550" s="1" t="s">
        <v>53</v>
      </c>
      <c r="B550" s="17">
        <v>44098</v>
      </c>
      <c r="C550" s="18">
        <v>7.3842592592592585E-2</v>
      </c>
      <c r="D550" s="3">
        <v>4938.6673000000001</v>
      </c>
      <c r="E550" s="3">
        <v>695.75774000000001</v>
      </c>
      <c r="F550" s="3">
        <v>6.5424100000000003</v>
      </c>
      <c r="G550" s="3">
        <v>440.7</v>
      </c>
      <c r="H550" s="3">
        <v>230.91</v>
      </c>
      <c r="I550" s="3">
        <v>159</v>
      </c>
      <c r="J550" s="3">
        <v>44.71</v>
      </c>
      <c r="K550" s="3">
        <v>6.08</v>
      </c>
      <c r="L550" s="1">
        <v>9</v>
      </c>
      <c r="M550" s="1">
        <v>9</v>
      </c>
      <c r="N550" s="1">
        <v>32</v>
      </c>
      <c r="O550" s="3">
        <v>24.3126</v>
      </c>
      <c r="P550" s="1">
        <v>3</v>
      </c>
      <c r="Q550" s="1">
        <v>172</v>
      </c>
      <c r="R550" s="3">
        <v>126.52178000000001</v>
      </c>
      <c r="S550" s="22"/>
      <c r="T550" s="11" t="str">
        <f t="shared" si="39"/>
        <v>木曜日</v>
      </c>
      <c r="U550" s="24"/>
      <c r="V550" s="25" t="str">
        <f>IF(T550=曜日!A$1,ROW(),"")</f>
        <v/>
      </c>
      <c r="W550" s="25" t="str">
        <f t="shared" si="40"/>
        <v/>
      </c>
      <c r="X550" s="25" t="str">
        <f>IF(T550=曜日!V$1,ROW(),"")</f>
        <v/>
      </c>
      <c r="Y550" s="25" t="str">
        <f t="shared" si="37"/>
        <v/>
      </c>
      <c r="Z550" t="str">
        <f>IF(MONTH(pipot!B550)=month!A$1,ROW(),"")</f>
        <v/>
      </c>
      <c r="AA550" t="str">
        <f>IF(A550=player!A$1,ROW(),"")</f>
        <v/>
      </c>
      <c r="AB550" t="str">
        <f>IF(A550=player!BI$1,ROW(),"")</f>
        <v/>
      </c>
      <c r="AC550" t="str">
        <f t="shared" si="38"/>
        <v/>
      </c>
    </row>
    <row r="551" spans="1:29">
      <c r="A551" s="1" t="s">
        <v>35</v>
      </c>
      <c r="B551" s="17">
        <v>44098</v>
      </c>
      <c r="C551" s="18">
        <v>6.1388888888888889E-2</v>
      </c>
      <c r="D551" s="3">
        <v>4903.1438799999996</v>
      </c>
      <c r="E551" s="3">
        <v>610.84011999999996</v>
      </c>
      <c r="F551" s="3">
        <v>6.9089799999999997</v>
      </c>
      <c r="G551" s="3">
        <v>436.91998999999998</v>
      </c>
      <c r="H551" s="3">
        <v>299.87999000000002</v>
      </c>
      <c r="I551" s="3">
        <v>125.98</v>
      </c>
      <c r="J551" s="3">
        <v>11.06</v>
      </c>
      <c r="K551" s="3">
        <v>0</v>
      </c>
      <c r="L551" s="1">
        <v>6</v>
      </c>
      <c r="M551" s="1">
        <v>10</v>
      </c>
      <c r="N551" s="1">
        <v>32</v>
      </c>
      <c r="O551" s="3">
        <v>22.329000000000001</v>
      </c>
      <c r="P551" s="1">
        <v>1</v>
      </c>
      <c r="Q551" s="1">
        <v>160</v>
      </c>
      <c r="R551" s="3">
        <v>109.66998</v>
      </c>
      <c r="S551" s="22"/>
      <c r="T551" s="11" t="str">
        <f t="shared" si="39"/>
        <v>木曜日</v>
      </c>
      <c r="U551" s="24"/>
      <c r="V551" s="25" t="str">
        <f>IF(T551=曜日!A$1,ROW(),"")</f>
        <v/>
      </c>
      <c r="W551" s="25" t="str">
        <f t="shared" si="40"/>
        <v/>
      </c>
      <c r="X551" s="25" t="str">
        <f>IF(T551=曜日!V$1,ROW(),"")</f>
        <v/>
      </c>
      <c r="Y551" s="25" t="str">
        <f t="shared" si="37"/>
        <v/>
      </c>
      <c r="Z551" t="str">
        <f>IF(MONTH(pipot!B551)=month!A$1,ROW(),"")</f>
        <v/>
      </c>
      <c r="AA551" t="str">
        <f>IF(A551=player!A$1,ROW(),"")</f>
        <v/>
      </c>
      <c r="AB551" t="str">
        <f>IF(A551=player!BI$1,ROW(),"")</f>
        <v/>
      </c>
      <c r="AC551" t="str">
        <f t="shared" si="38"/>
        <v/>
      </c>
    </row>
    <row r="552" spans="1:29">
      <c r="A552" s="1" t="s">
        <v>45</v>
      </c>
      <c r="B552" s="17">
        <v>44098</v>
      </c>
      <c r="C552" s="18">
        <v>7.3842592592592585E-2</v>
      </c>
      <c r="D552" s="3">
        <v>4902.3655699999999</v>
      </c>
      <c r="E552" s="3">
        <v>562.64736000000005</v>
      </c>
      <c r="F552" s="3">
        <v>5.2907299999999999</v>
      </c>
      <c r="G552" s="3">
        <v>305.43</v>
      </c>
      <c r="H552" s="3">
        <v>222</v>
      </c>
      <c r="I552" s="3">
        <v>64.39</v>
      </c>
      <c r="J552" s="3">
        <v>19.04</v>
      </c>
      <c r="K552" s="3">
        <v>0</v>
      </c>
      <c r="L552" s="1">
        <v>23</v>
      </c>
      <c r="M552" s="1">
        <v>11</v>
      </c>
      <c r="N552" s="1">
        <v>19</v>
      </c>
      <c r="O552" s="3">
        <v>22.663799999999998</v>
      </c>
      <c r="P552" s="1">
        <v>2</v>
      </c>
      <c r="Q552" s="1">
        <v>192</v>
      </c>
      <c r="R552" s="3">
        <v>113.76118</v>
      </c>
      <c r="S552" s="22"/>
      <c r="T552" s="11" t="str">
        <f t="shared" si="39"/>
        <v>木曜日</v>
      </c>
      <c r="U552" s="24"/>
      <c r="V552" s="25" t="str">
        <f>IF(T552=曜日!A$1,ROW(),"")</f>
        <v/>
      </c>
      <c r="W552" s="25" t="str">
        <f t="shared" si="40"/>
        <v/>
      </c>
      <c r="X552" s="25" t="str">
        <f>IF(T552=曜日!V$1,ROW(),"")</f>
        <v/>
      </c>
      <c r="Y552" s="25" t="str">
        <f t="shared" si="37"/>
        <v/>
      </c>
      <c r="Z552" t="str">
        <f>IF(MONTH(pipot!B552)=month!A$1,ROW(),"")</f>
        <v/>
      </c>
      <c r="AA552" t="str">
        <f>IF(A552=player!A$1,ROW(),"")</f>
        <v/>
      </c>
      <c r="AB552" t="str">
        <f>IF(A552=player!BI$1,ROW(),"")</f>
        <v/>
      </c>
      <c r="AC552" t="str">
        <f t="shared" si="38"/>
        <v/>
      </c>
    </row>
    <row r="553" spans="1:29">
      <c r="A553" s="1" t="s">
        <v>31</v>
      </c>
      <c r="B553" s="17">
        <v>44098</v>
      </c>
      <c r="C553" s="18">
        <v>7.3842592592592585E-2</v>
      </c>
      <c r="D553" s="3">
        <v>4686.1358300000002</v>
      </c>
      <c r="E553" s="3">
        <v>632.15902000000006</v>
      </c>
      <c r="F553" s="3">
        <v>5.9443700000000002</v>
      </c>
      <c r="G553" s="3">
        <v>164.63</v>
      </c>
      <c r="H553" s="3">
        <v>96.31</v>
      </c>
      <c r="I553" s="3">
        <v>41.25</v>
      </c>
      <c r="J553" s="3">
        <v>27.07</v>
      </c>
      <c r="K553" s="3">
        <v>0</v>
      </c>
      <c r="L553" s="1">
        <v>27</v>
      </c>
      <c r="M553" s="1">
        <v>13</v>
      </c>
      <c r="N553" s="1">
        <v>36</v>
      </c>
      <c r="O553" s="3">
        <v>23.2074</v>
      </c>
      <c r="P553" s="1">
        <v>2</v>
      </c>
      <c r="Q553" s="1">
        <v>221</v>
      </c>
      <c r="R553" s="3">
        <v>141.77986999999999</v>
      </c>
      <c r="S553" s="22"/>
      <c r="T553" s="11" t="str">
        <f t="shared" si="39"/>
        <v>木曜日</v>
      </c>
      <c r="U553" s="24"/>
      <c r="V553" s="25" t="str">
        <f>IF(T553=曜日!A$1,ROW(),"")</f>
        <v/>
      </c>
      <c r="W553" s="25" t="str">
        <f t="shared" si="40"/>
        <v/>
      </c>
      <c r="X553" s="25" t="str">
        <f>IF(T553=曜日!V$1,ROW(),"")</f>
        <v/>
      </c>
      <c r="Y553" s="25" t="str">
        <f t="shared" si="37"/>
        <v/>
      </c>
      <c r="Z553" t="str">
        <f>IF(MONTH(pipot!B553)=month!A$1,ROW(),"")</f>
        <v/>
      </c>
      <c r="AA553" t="str">
        <f>IF(A553=player!A$1,ROW(),"")</f>
        <v/>
      </c>
      <c r="AB553" t="str">
        <f>IF(A553=player!BI$1,ROW(),"")</f>
        <v/>
      </c>
      <c r="AC553" t="str">
        <f t="shared" si="38"/>
        <v/>
      </c>
    </row>
    <row r="554" spans="1:29">
      <c r="A554" s="1" t="s">
        <v>64</v>
      </c>
      <c r="B554" s="17">
        <v>44098</v>
      </c>
      <c r="C554" s="18">
        <v>7.3842592592592585E-2</v>
      </c>
      <c r="D554" s="3">
        <v>4535.8539700000001</v>
      </c>
      <c r="E554" s="3">
        <v>587.44619</v>
      </c>
      <c r="F554" s="3">
        <v>5.5239200000000004</v>
      </c>
      <c r="G554" s="3">
        <v>26.26</v>
      </c>
      <c r="H554" s="3">
        <v>26.26</v>
      </c>
      <c r="I554" s="3">
        <v>0</v>
      </c>
      <c r="J554" s="3">
        <v>0</v>
      </c>
      <c r="K554" s="3">
        <v>0</v>
      </c>
      <c r="L554" s="1">
        <v>9</v>
      </c>
      <c r="M554" s="1">
        <v>33</v>
      </c>
      <c r="N554" s="1">
        <v>43</v>
      </c>
      <c r="O554" s="3">
        <v>16.785</v>
      </c>
      <c r="P554" s="1">
        <v>0</v>
      </c>
      <c r="Q554" s="1">
        <v>188</v>
      </c>
      <c r="R554" s="3">
        <v>115.70941999999999</v>
      </c>
      <c r="S554" s="22"/>
      <c r="T554" s="11" t="str">
        <f t="shared" si="39"/>
        <v>木曜日</v>
      </c>
      <c r="U554" s="24"/>
      <c r="V554" s="25" t="str">
        <f>IF(T554=曜日!A$1,ROW(),"")</f>
        <v/>
      </c>
      <c r="W554" s="25" t="str">
        <f t="shared" si="40"/>
        <v/>
      </c>
      <c r="X554" s="25" t="str">
        <f>IF(T554=曜日!V$1,ROW(),"")</f>
        <v/>
      </c>
      <c r="Y554" s="25" t="str">
        <f t="shared" si="37"/>
        <v/>
      </c>
      <c r="Z554" t="str">
        <f>IF(MONTH(pipot!B554)=month!A$1,ROW(),"")</f>
        <v/>
      </c>
      <c r="AA554" t="str">
        <f>IF(A554=player!A$1,ROW(),"")</f>
        <v/>
      </c>
      <c r="AB554" t="str">
        <f>IF(A554=player!BI$1,ROW(),"")</f>
        <v/>
      </c>
      <c r="AC554" t="str">
        <f t="shared" si="38"/>
        <v/>
      </c>
    </row>
    <row r="555" spans="1:29">
      <c r="A555" s="1" t="s">
        <v>54</v>
      </c>
      <c r="B555" s="17">
        <v>44098</v>
      </c>
      <c r="C555" s="18">
        <v>7.3842592592592585E-2</v>
      </c>
      <c r="D555" s="3">
        <v>4456.1476599999996</v>
      </c>
      <c r="E555" s="3">
        <v>541.98862999999994</v>
      </c>
      <c r="F555" s="3">
        <v>5.0964700000000001</v>
      </c>
      <c r="G555" s="3">
        <v>37.68</v>
      </c>
      <c r="H555" s="3">
        <v>29.07</v>
      </c>
      <c r="I555" s="3">
        <v>8.61</v>
      </c>
      <c r="J555" s="3">
        <v>0</v>
      </c>
      <c r="K555" s="3">
        <v>0</v>
      </c>
      <c r="L555" s="1">
        <v>20</v>
      </c>
      <c r="M555" s="1">
        <v>10</v>
      </c>
      <c r="N555" s="1">
        <v>29</v>
      </c>
      <c r="O555" s="3">
        <v>19.042200000000001</v>
      </c>
      <c r="P555" s="1">
        <v>0</v>
      </c>
      <c r="Q555" s="1">
        <v>189</v>
      </c>
      <c r="R555" s="3">
        <v>124.78912</v>
      </c>
      <c r="S555" s="22"/>
      <c r="T555" s="11" t="str">
        <f t="shared" si="39"/>
        <v>木曜日</v>
      </c>
      <c r="U555" s="24"/>
      <c r="V555" s="25" t="str">
        <f>IF(T555=曜日!A$1,ROW(),"")</f>
        <v/>
      </c>
      <c r="W555" s="25" t="str">
        <f t="shared" si="40"/>
        <v/>
      </c>
      <c r="X555" s="25" t="str">
        <f>IF(T555=曜日!V$1,ROW(),"")</f>
        <v/>
      </c>
      <c r="Y555" s="25" t="str">
        <f t="shared" si="37"/>
        <v/>
      </c>
      <c r="Z555" t="str">
        <f>IF(MONTH(pipot!B555)=month!A$1,ROW(),"")</f>
        <v/>
      </c>
      <c r="AA555" t="str">
        <f>IF(A555=player!A$1,ROW(),"")</f>
        <v/>
      </c>
      <c r="AB555" t="str">
        <f>IF(A555=player!BI$1,ROW(),"")</f>
        <v/>
      </c>
      <c r="AC555" t="str">
        <f t="shared" si="38"/>
        <v/>
      </c>
    </row>
    <row r="556" spans="1:29">
      <c r="A556" s="1" t="s">
        <v>34</v>
      </c>
      <c r="B556" s="17">
        <v>44098</v>
      </c>
      <c r="C556" s="18">
        <v>7.3842592592592585E-2</v>
      </c>
      <c r="D556" s="3">
        <v>4429.33752</v>
      </c>
      <c r="E556" s="3">
        <v>571.04363999999998</v>
      </c>
      <c r="F556" s="3">
        <v>5.3696900000000003</v>
      </c>
      <c r="G556" s="3">
        <v>116</v>
      </c>
      <c r="H556" s="3">
        <v>70.19</v>
      </c>
      <c r="I556" s="3">
        <v>30.32</v>
      </c>
      <c r="J556" s="3">
        <v>15.49</v>
      </c>
      <c r="K556" s="3">
        <v>0</v>
      </c>
      <c r="L556" s="1">
        <v>18</v>
      </c>
      <c r="M556" s="1">
        <v>9</v>
      </c>
      <c r="N556" s="1">
        <v>37</v>
      </c>
      <c r="O556" s="3">
        <v>21.688199999999998</v>
      </c>
      <c r="P556" s="1">
        <v>1</v>
      </c>
      <c r="Q556" s="1">
        <v>174</v>
      </c>
      <c r="R556" s="3">
        <v>109.84267</v>
      </c>
      <c r="S556" s="22"/>
      <c r="T556" s="11" t="str">
        <f t="shared" si="39"/>
        <v>木曜日</v>
      </c>
      <c r="U556" s="24"/>
      <c r="V556" s="25" t="str">
        <f>IF(T556=曜日!A$1,ROW(),"")</f>
        <v/>
      </c>
      <c r="W556" s="25" t="str">
        <f t="shared" si="40"/>
        <v/>
      </c>
      <c r="X556" s="25" t="str">
        <f>IF(T556=曜日!V$1,ROW(),"")</f>
        <v/>
      </c>
      <c r="Y556" s="25" t="str">
        <f t="shared" si="37"/>
        <v/>
      </c>
      <c r="Z556" t="str">
        <f>IF(MONTH(pipot!B556)=month!A$1,ROW(),"")</f>
        <v/>
      </c>
      <c r="AA556" t="str">
        <f>IF(A556=player!A$1,ROW(),"")</f>
        <v/>
      </c>
      <c r="AB556" t="str">
        <f>IF(A556=player!BI$1,ROW(),"")</f>
        <v/>
      </c>
      <c r="AC556" t="str">
        <f t="shared" si="38"/>
        <v/>
      </c>
    </row>
    <row r="557" spans="1:29">
      <c r="A557" s="1" t="s">
        <v>62</v>
      </c>
      <c r="B557" s="17">
        <v>44098</v>
      </c>
      <c r="C557" s="18">
        <v>7.3842592592592585E-2</v>
      </c>
      <c r="D557" s="3">
        <v>4424.7839400000003</v>
      </c>
      <c r="E557" s="3">
        <v>542.74878999999999</v>
      </c>
      <c r="F557" s="3">
        <v>5.1036200000000003</v>
      </c>
      <c r="G557" s="3">
        <v>107.92</v>
      </c>
      <c r="H557" s="3">
        <v>88.18</v>
      </c>
      <c r="I557" s="3">
        <v>19.739999999999998</v>
      </c>
      <c r="J557" s="3">
        <v>0</v>
      </c>
      <c r="K557" s="3">
        <v>0</v>
      </c>
      <c r="L557" s="1">
        <v>29</v>
      </c>
      <c r="M557" s="1">
        <v>14</v>
      </c>
      <c r="N557" s="1">
        <v>63</v>
      </c>
      <c r="O557" s="3">
        <v>19.989000000000001</v>
      </c>
      <c r="P557" s="1">
        <v>0</v>
      </c>
      <c r="Q557" s="1">
        <v>165</v>
      </c>
      <c r="R557" s="3">
        <v>128.07667000000001</v>
      </c>
      <c r="S557" s="22"/>
      <c r="T557" s="11" t="str">
        <f t="shared" si="39"/>
        <v>木曜日</v>
      </c>
      <c r="U557" s="24"/>
      <c r="V557" s="25" t="str">
        <f>IF(T557=曜日!A$1,ROW(),"")</f>
        <v/>
      </c>
      <c r="W557" s="25" t="str">
        <f t="shared" si="40"/>
        <v/>
      </c>
      <c r="X557" s="25" t="str">
        <f>IF(T557=曜日!V$1,ROW(),"")</f>
        <v/>
      </c>
      <c r="Y557" s="25" t="str">
        <f t="shared" si="37"/>
        <v/>
      </c>
      <c r="Z557" t="str">
        <f>IF(MONTH(pipot!B557)=month!A$1,ROW(),"")</f>
        <v/>
      </c>
      <c r="AA557" t="str">
        <f>IF(A557=player!A$1,ROW(),"")</f>
        <v/>
      </c>
      <c r="AB557" t="str">
        <f>IF(A557=player!BI$1,ROW(),"")</f>
        <v/>
      </c>
      <c r="AC557" t="str">
        <f t="shared" si="38"/>
        <v/>
      </c>
    </row>
    <row r="558" spans="1:29">
      <c r="A558" s="1" t="s">
        <v>24</v>
      </c>
      <c r="B558" s="17">
        <v>44098</v>
      </c>
      <c r="C558" s="18">
        <v>7.3842592592592585E-2</v>
      </c>
      <c r="D558" s="3">
        <v>4158.0025900000001</v>
      </c>
      <c r="E558" s="3">
        <v>523.06520999999998</v>
      </c>
      <c r="F558" s="3">
        <v>4.9185299999999996</v>
      </c>
      <c r="G558" s="3">
        <v>57.83</v>
      </c>
      <c r="H558" s="3">
        <v>30.38</v>
      </c>
      <c r="I558" s="3">
        <v>7.05</v>
      </c>
      <c r="J558" s="3">
        <v>20.399999999999999</v>
      </c>
      <c r="K558" s="3">
        <v>0</v>
      </c>
      <c r="L558" s="1">
        <v>15</v>
      </c>
      <c r="M558" s="1">
        <v>25</v>
      </c>
      <c r="N558" s="1">
        <v>46</v>
      </c>
      <c r="O558" s="3">
        <v>23.790600000000001</v>
      </c>
      <c r="P558" s="1">
        <v>1</v>
      </c>
      <c r="Q558" s="1">
        <v>163</v>
      </c>
      <c r="R558" s="3">
        <v>107.46939999999999</v>
      </c>
      <c r="S558" s="22"/>
      <c r="T558" s="11" t="str">
        <f t="shared" si="39"/>
        <v>木曜日</v>
      </c>
      <c r="U558" s="24"/>
      <c r="V558" s="25" t="str">
        <f>IF(T558=曜日!A$1,ROW(),"")</f>
        <v/>
      </c>
      <c r="W558" s="25" t="str">
        <f t="shared" si="40"/>
        <v/>
      </c>
      <c r="X558" s="25" t="str">
        <f>IF(T558=曜日!V$1,ROW(),"")</f>
        <v/>
      </c>
      <c r="Y558" s="25" t="str">
        <f t="shared" si="37"/>
        <v/>
      </c>
      <c r="Z558" t="str">
        <f>IF(MONTH(pipot!B558)=month!A$1,ROW(),"")</f>
        <v/>
      </c>
      <c r="AA558" t="str">
        <f>IF(A558=player!A$1,ROW(),"")</f>
        <v/>
      </c>
      <c r="AB558" t="str">
        <f>IF(A558=player!BI$1,ROW(),"")</f>
        <v/>
      </c>
      <c r="AC558" t="str">
        <f t="shared" si="38"/>
        <v/>
      </c>
    </row>
    <row r="559" spans="1:29">
      <c r="A559" s="1" t="s">
        <v>39</v>
      </c>
      <c r="B559" s="17">
        <v>44098</v>
      </c>
      <c r="C559" s="18">
        <v>7.3842592592592585E-2</v>
      </c>
      <c r="D559" s="3">
        <v>3800.5077799999999</v>
      </c>
      <c r="E559" s="3">
        <v>404.77501999999998</v>
      </c>
      <c r="F559" s="3">
        <v>3.8062100000000001</v>
      </c>
      <c r="G559" s="3">
        <v>51.85</v>
      </c>
      <c r="H559" s="3">
        <v>38.33</v>
      </c>
      <c r="I559" s="3">
        <v>11.72</v>
      </c>
      <c r="J559" s="3">
        <v>0.84</v>
      </c>
      <c r="K559" s="3">
        <v>0.96</v>
      </c>
      <c r="L559" s="1">
        <v>12</v>
      </c>
      <c r="M559" s="1">
        <v>10</v>
      </c>
      <c r="N559" s="1">
        <v>23</v>
      </c>
      <c r="O559" s="3">
        <v>24.737400000000001</v>
      </c>
      <c r="P559" s="1">
        <v>0</v>
      </c>
      <c r="Q559" s="1">
        <v>182</v>
      </c>
      <c r="R559" s="3">
        <v>117.44959</v>
      </c>
      <c r="S559" s="22"/>
      <c r="T559" s="11" t="str">
        <f t="shared" si="39"/>
        <v>木曜日</v>
      </c>
      <c r="U559" s="24"/>
      <c r="V559" s="25" t="str">
        <f>IF(T559=曜日!A$1,ROW(),"")</f>
        <v/>
      </c>
      <c r="W559" s="25" t="str">
        <f t="shared" si="40"/>
        <v/>
      </c>
      <c r="X559" s="25" t="str">
        <f>IF(T559=曜日!V$1,ROW(),"")</f>
        <v/>
      </c>
      <c r="Y559" s="25" t="str">
        <f t="shared" si="37"/>
        <v/>
      </c>
      <c r="Z559" t="str">
        <f>IF(MONTH(pipot!B559)=month!A$1,ROW(),"")</f>
        <v/>
      </c>
      <c r="AA559" t="str">
        <f>IF(A559=player!A$1,ROW(),"")</f>
        <v/>
      </c>
      <c r="AB559" t="str">
        <f>IF(A559=player!BI$1,ROW(),"")</f>
        <v/>
      </c>
      <c r="AC559" t="str">
        <f t="shared" si="38"/>
        <v/>
      </c>
    </row>
    <row r="560" spans="1:29">
      <c r="A560" s="1" t="s">
        <v>40</v>
      </c>
      <c r="B560" s="17">
        <v>44098</v>
      </c>
      <c r="C560" s="18">
        <v>7.2847222222222216E-2</v>
      </c>
      <c r="D560" s="3">
        <v>5169</v>
      </c>
      <c r="E560" s="3">
        <v>646</v>
      </c>
      <c r="F560" s="3">
        <v>6.16</v>
      </c>
      <c r="G560" s="3">
        <v>444</v>
      </c>
      <c r="H560" s="3">
        <v>237</v>
      </c>
      <c r="I560" s="3">
        <v>151</v>
      </c>
      <c r="J560" s="3">
        <v>53</v>
      </c>
      <c r="K560" s="3">
        <v>2</v>
      </c>
      <c r="L560" s="1">
        <v>18</v>
      </c>
      <c r="M560" s="1">
        <v>15</v>
      </c>
      <c r="N560" s="1">
        <v>46</v>
      </c>
      <c r="O560" s="3">
        <v>23</v>
      </c>
      <c r="P560" s="1">
        <v>4</v>
      </c>
      <c r="Q560" s="1">
        <v>184</v>
      </c>
      <c r="R560" s="3">
        <v>123</v>
      </c>
      <c r="S560" s="22"/>
      <c r="T560" s="11" t="str">
        <f t="shared" si="39"/>
        <v>木曜日</v>
      </c>
      <c r="U560" s="24"/>
      <c r="V560" s="25" t="str">
        <f>IF(T560=曜日!A$1,ROW(),"")</f>
        <v/>
      </c>
      <c r="W560" s="25" t="str">
        <f t="shared" si="40"/>
        <v/>
      </c>
      <c r="X560" s="25" t="str">
        <f>IF(T560=曜日!V$1,ROW(),"")</f>
        <v/>
      </c>
      <c r="Y560" s="25" t="str">
        <f t="shared" si="37"/>
        <v/>
      </c>
      <c r="Z560" t="str">
        <f>IF(MONTH(pipot!B560)=month!A$1,ROW(),"")</f>
        <v/>
      </c>
      <c r="AA560" t="str">
        <f>IF(A560=player!A$1,ROW(),"")</f>
        <v/>
      </c>
      <c r="AB560">
        <f>IF(A560=player!BI$1,ROW(),"")</f>
        <v>560</v>
      </c>
      <c r="AC560">
        <f t="shared" si="38"/>
        <v>560</v>
      </c>
    </row>
    <row r="561" spans="1:29">
      <c r="A561" s="1" t="s">
        <v>36</v>
      </c>
      <c r="B561" s="17">
        <v>44099</v>
      </c>
      <c r="C561" s="18">
        <v>8.6689814814814817E-2</v>
      </c>
      <c r="D561" s="3">
        <v>10333.23969</v>
      </c>
      <c r="E561" s="3">
        <v>1264.1026099999999</v>
      </c>
      <c r="F561" s="3">
        <v>10.12632</v>
      </c>
      <c r="G561" s="3">
        <v>865.56001000000003</v>
      </c>
      <c r="H561" s="3">
        <v>449.26001000000002</v>
      </c>
      <c r="I561" s="3">
        <v>276.79000000000002</v>
      </c>
      <c r="J561" s="3">
        <v>139.51</v>
      </c>
      <c r="K561" s="3">
        <v>0</v>
      </c>
      <c r="L561" s="1">
        <v>34</v>
      </c>
      <c r="M561" s="1">
        <v>20</v>
      </c>
      <c r="N561" s="1">
        <v>55</v>
      </c>
      <c r="O561" s="3">
        <v>23.628599999999999</v>
      </c>
      <c r="P561" s="1">
        <v>8</v>
      </c>
      <c r="Q561" s="1">
        <v>193</v>
      </c>
      <c r="R561" s="3">
        <v>154.53764000000001</v>
      </c>
      <c r="S561" s="22"/>
      <c r="T561" s="11" t="str">
        <f t="shared" si="39"/>
        <v>金曜日</v>
      </c>
      <c r="U561" s="24"/>
      <c r="V561" s="25" t="str">
        <f>IF(T561=曜日!A$1,ROW(),"")</f>
        <v/>
      </c>
      <c r="W561" s="25" t="str">
        <f t="shared" si="40"/>
        <v/>
      </c>
      <c r="X561" s="25" t="str">
        <f>IF(T561=曜日!V$1,ROW(),"")</f>
        <v/>
      </c>
      <c r="Y561" s="25" t="str">
        <f t="shared" si="37"/>
        <v/>
      </c>
      <c r="Z561" t="str">
        <f>IF(MONTH(pipot!B561)=month!A$1,ROW(),"")</f>
        <v/>
      </c>
      <c r="AA561">
        <f>IF(A561=player!A$1,ROW(),"")</f>
        <v>561</v>
      </c>
      <c r="AB561" t="str">
        <f>IF(A561=player!BI$1,ROW(),"")</f>
        <v/>
      </c>
      <c r="AC561" t="str">
        <f t="shared" si="38"/>
        <v/>
      </c>
    </row>
    <row r="562" spans="1:29">
      <c r="A562" s="1" t="s">
        <v>18</v>
      </c>
      <c r="B562" s="17">
        <v>44099</v>
      </c>
      <c r="C562" s="18">
        <v>8.6689814814814817E-2</v>
      </c>
      <c r="D562" s="3">
        <v>10017.89435</v>
      </c>
      <c r="E562" s="3">
        <v>1282.65194</v>
      </c>
      <c r="F562" s="3">
        <v>10.27492</v>
      </c>
      <c r="G562" s="3">
        <v>1016.59</v>
      </c>
      <c r="H562" s="3">
        <v>689.35</v>
      </c>
      <c r="I562" s="3">
        <v>242.64</v>
      </c>
      <c r="J562" s="3">
        <v>84.6</v>
      </c>
      <c r="K562" s="3">
        <v>0</v>
      </c>
      <c r="L562" s="1">
        <v>36</v>
      </c>
      <c r="M562" s="1">
        <v>14</v>
      </c>
      <c r="N562" s="1">
        <v>69</v>
      </c>
      <c r="O562" s="3">
        <v>23.876999999999999</v>
      </c>
      <c r="P562" s="1">
        <v>4</v>
      </c>
      <c r="Q562" s="1">
        <v>225</v>
      </c>
      <c r="R562" s="3">
        <v>163.52833999999999</v>
      </c>
      <c r="S562" s="22"/>
      <c r="T562" s="11" t="str">
        <f t="shared" si="39"/>
        <v>金曜日</v>
      </c>
      <c r="U562" s="24"/>
      <c r="V562" s="25" t="str">
        <f>IF(T562=曜日!A$1,ROW(),"")</f>
        <v/>
      </c>
      <c r="W562" s="25" t="str">
        <f t="shared" si="40"/>
        <v/>
      </c>
      <c r="X562" s="25" t="str">
        <f>IF(T562=曜日!V$1,ROW(),"")</f>
        <v/>
      </c>
      <c r="Y562" s="25" t="str">
        <f t="shared" ref="Y562:Y621" si="41">IF(AND(X562&lt;&gt;"",AB562&lt;&gt;""),ROW(),"")</f>
        <v/>
      </c>
      <c r="Z562" t="str">
        <f>IF(MONTH(pipot!B562)=month!A$1,ROW(),"")</f>
        <v/>
      </c>
      <c r="AA562" t="str">
        <f>IF(A562=player!A$1,ROW(),"")</f>
        <v/>
      </c>
      <c r="AB562" t="str">
        <f>IF(A562=player!BI$1,ROW(),"")</f>
        <v/>
      </c>
      <c r="AC562" t="str">
        <f t="shared" si="38"/>
        <v/>
      </c>
    </row>
    <row r="563" spans="1:29">
      <c r="A563" s="1" t="s">
        <v>66</v>
      </c>
      <c r="B563" s="17">
        <v>44099</v>
      </c>
      <c r="C563" s="18">
        <v>8.6689814814814817E-2</v>
      </c>
      <c r="D563" s="3">
        <v>9557.3715800000009</v>
      </c>
      <c r="E563" s="3">
        <v>952.60859000000005</v>
      </c>
      <c r="F563" s="3">
        <v>7.6310399999999996</v>
      </c>
      <c r="G563" s="3">
        <v>997.39000999999996</v>
      </c>
      <c r="H563" s="3">
        <v>617.63000999999997</v>
      </c>
      <c r="I563" s="3">
        <v>274.17</v>
      </c>
      <c r="J563" s="3">
        <v>77.97</v>
      </c>
      <c r="K563" s="3">
        <v>27.62</v>
      </c>
      <c r="L563" s="1">
        <v>12</v>
      </c>
      <c r="M563" s="1">
        <v>28</v>
      </c>
      <c r="N563" s="1">
        <v>37</v>
      </c>
      <c r="O563" s="3">
        <v>25.612200000000001</v>
      </c>
      <c r="P563" s="1">
        <v>8</v>
      </c>
      <c r="Q563" s="1">
        <v>205</v>
      </c>
      <c r="R563" s="3">
        <v>160.56292999999999</v>
      </c>
      <c r="S563" s="22"/>
      <c r="T563" s="11" t="str">
        <f t="shared" si="39"/>
        <v>金曜日</v>
      </c>
      <c r="U563" s="24"/>
      <c r="V563" s="25" t="str">
        <f>IF(T563=曜日!A$1,ROW(),"")</f>
        <v/>
      </c>
      <c r="W563" s="25" t="str">
        <f t="shared" si="40"/>
        <v/>
      </c>
      <c r="X563" s="25" t="str">
        <f>IF(T563=曜日!V$1,ROW(),"")</f>
        <v/>
      </c>
      <c r="Y563" s="25" t="str">
        <f t="shared" si="41"/>
        <v/>
      </c>
      <c r="Z563" t="str">
        <f>IF(MONTH(pipot!B563)=month!A$1,ROW(),"")</f>
        <v/>
      </c>
      <c r="AA563" t="str">
        <f>IF(A563=player!A$1,ROW(),"")</f>
        <v/>
      </c>
      <c r="AB563" t="str">
        <f>IF(A563=player!BI$1,ROW(),"")</f>
        <v/>
      </c>
      <c r="AC563" t="str">
        <f t="shared" si="38"/>
        <v/>
      </c>
    </row>
    <row r="564" spans="1:29">
      <c r="A564" s="1" t="s">
        <v>65</v>
      </c>
      <c r="B564" s="17">
        <v>44099</v>
      </c>
      <c r="C564" s="18">
        <v>8.6689814814814817E-2</v>
      </c>
      <c r="D564" s="3">
        <v>9450.5200800000002</v>
      </c>
      <c r="E564" s="3">
        <v>1130.7762499999999</v>
      </c>
      <c r="F564" s="3">
        <v>9.0582899999999995</v>
      </c>
      <c r="G564" s="3">
        <v>923.17</v>
      </c>
      <c r="H564" s="3">
        <v>642.64000999999996</v>
      </c>
      <c r="I564" s="3">
        <v>266.31999000000002</v>
      </c>
      <c r="J564" s="3">
        <v>14.21</v>
      </c>
      <c r="K564" s="3">
        <v>0</v>
      </c>
      <c r="L564" s="1">
        <v>14</v>
      </c>
      <c r="M564" s="1">
        <v>32</v>
      </c>
      <c r="N564" s="1">
        <v>51</v>
      </c>
      <c r="O564" s="3">
        <v>21.659400000000002</v>
      </c>
      <c r="P564" s="1">
        <v>1</v>
      </c>
      <c r="Q564" s="1" t="s">
        <v>44</v>
      </c>
      <c r="R564" s="3" t="s">
        <v>44</v>
      </c>
      <c r="S564" s="22"/>
      <c r="T564" s="11" t="str">
        <f t="shared" si="39"/>
        <v>金曜日</v>
      </c>
      <c r="U564" s="24"/>
      <c r="V564" s="25" t="str">
        <f>IF(T564=曜日!A$1,ROW(),"")</f>
        <v/>
      </c>
      <c r="W564" s="25" t="str">
        <f t="shared" si="40"/>
        <v/>
      </c>
      <c r="X564" s="25" t="str">
        <f>IF(T564=曜日!V$1,ROW(),"")</f>
        <v/>
      </c>
      <c r="Y564" s="25" t="str">
        <f t="shared" si="41"/>
        <v/>
      </c>
      <c r="Z564" t="str">
        <f>IF(MONTH(pipot!B564)=month!A$1,ROW(),"")</f>
        <v/>
      </c>
      <c r="AA564" t="str">
        <f>IF(A564=player!A$1,ROW(),"")</f>
        <v/>
      </c>
      <c r="AB564" t="str">
        <f>IF(A564=player!BI$1,ROW(),"")</f>
        <v/>
      </c>
      <c r="AC564" t="str">
        <f t="shared" si="38"/>
        <v/>
      </c>
    </row>
    <row r="565" spans="1:29">
      <c r="A565" s="1" t="s">
        <v>25</v>
      </c>
      <c r="B565" s="17">
        <v>44099</v>
      </c>
      <c r="C565" s="18">
        <v>8.6689814814814817E-2</v>
      </c>
      <c r="D565" s="3">
        <v>9394.3309300000001</v>
      </c>
      <c r="E565" s="3">
        <v>876.00510999999995</v>
      </c>
      <c r="F565" s="3">
        <v>7.0174000000000003</v>
      </c>
      <c r="G565" s="3">
        <v>780.57001000000002</v>
      </c>
      <c r="H565" s="3">
        <v>478.57001000000002</v>
      </c>
      <c r="I565" s="3">
        <v>199.13</v>
      </c>
      <c r="J565" s="3">
        <v>100.27</v>
      </c>
      <c r="K565" s="3">
        <v>2.6</v>
      </c>
      <c r="L565" s="1">
        <v>18</v>
      </c>
      <c r="M565" s="1">
        <v>13</v>
      </c>
      <c r="N565" s="1">
        <v>43</v>
      </c>
      <c r="O565" s="3">
        <v>24.4314</v>
      </c>
      <c r="P565" s="1">
        <v>5</v>
      </c>
      <c r="Q565" s="1">
        <v>189</v>
      </c>
      <c r="R565" s="3">
        <v>148.75219000000001</v>
      </c>
      <c r="S565" s="22"/>
      <c r="T565" s="11" t="str">
        <f t="shared" si="39"/>
        <v>金曜日</v>
      </c>
      <c r="U565" s="24"/>
      <c r="V565" s="25" t="str">
        <f>IF(T565=曜日!A$1,ROW(),"")</f>
        <v/>
      </c>
      <c r="W565" s="25" t="str">
        <f t="shared" si="40"/>
        <v/>
      </c>
      <c r="X565" s="25" t="str">
        <f>IF(T565=曜日!V$1,ROW(),"")</f>
        <v/>
      </c>
      <c r="Y565" s="25" t="str">
        <f t="shared" si="41"/>
        <v/>
      </c>
      <c r="Z565" t="str">
        <f>IF(MONTH(pipot!B565)=month!A$1,ROW(),"")</f>
        <v/>
      </c>
      <c r="AA565" t="str">
        <f>IF(A565=player!A$1,ROW(),"")</f>
        <v/>
      </c>
      <c r="AB565" t="str">
        <f>IF(A565=player!BI$1,ROW(),"")</f>
        <v/>
      </c>
      <c r="AC565" t="str">
        <f t="shared" si="38"/>
        <v/>
      </c>
    </row>
    <row r="566" spans="1:29">
      <c r="A566" s="1" t="s">
        <v>21</v>
      </c>
      <c r="B566" s="17">
        <v>44099</v>
      </c>
      <c r="C566" s="18">
        <v>8.6689814814814817E-2</v>
      </c>
      <c r="D566" s="3">
        <v>9265.0728099999997</v>
      </c>
      <c r="E566" s="3">
        <v>1059.3068800000001</v>
      </c>
      <c r="F566" s="3">
        <v>8.4857700000000005</v>
      </c>
      <c r="G566" s="3">
        <v>593.94000000000005</v>
      </c>
      <c r="H566" s="3">
        <v>441.76</v>
      </c>
      <c r="I566" s="3">
        <v>124.93</v>
      </c>
      <c r="J566" s="3">
        <v>27.25</v>
      </c>
      <c r="K566" s="3">
        <v>0</v>
      </c>
      <c r="L566" s="1">
        <v>42</v>
      </c>
      <c r="M566" s="1">
        <v>16</v>
      </c>
      <c r="N566" s="1">
        <v>48</v>
      </c>
      <c r="O566" s="3">
        <v>22.131</v>
      </c>
      <c r="P566" s="1">
        <v>2</v>
      </c>
      <c r="Q566" s="1">
        <v>183</v>
      </c>
      <c r="R566" s="3">
        <v>141.98924</v>
      </c>
      <c r="S566" s="22"/>
      <c r="T566" s="11" t="str">
        <f t="shared" si="39"/>
        <v>金曜日</v>
      </c>
      <c r="U566" s="24"/>
      <c r="V566" s="25" t="str">
        <f>IF(T566=曜日!A$1,ROW(),"")</f>
        <v/>
      </c>
      <c r="W566" s="25" t="str">
        <f t="shared" si="40"/>
        <v/>
      </c>
      <c r="X566" s="25" t="str">
        <f>IF(T566=曜日!V$1,ROW(),"")</f>
        <v/>
      </c>
      <c r="Y566" s="25" t="str">
        <f t="shared" si="41"/>
        <v/>
      </c>
      <c r="Z566" t="str">
        <f>IF(MONTH(pipot!B566)=month!A$1,ROW(),"")</f>
        <v/>
      </c>
      <c r="AA566" t="str">
        <f>IF(A566=player!A$1,ROW(),"")</f>
        <v/>
      </c>
      <c r="AB566" t="str">
        <f>IF(A566=player!BI$1,ROW(),"")</f>
        <v/>
      </c>
      <c r="AC566" t="str">
        <f t="shared" si="38"/>
        <v/>
      </c>
    </row>
    <row r="567" spans="1:29">
      <c r="A567" s="1" t="s">
        <v>61</v>
      </c>
      <c r="B567" s="17">
        <v>44099</v>
      </c>
      <c r="C567" s="18">
        <v>7.6527777777777778E-2</v>
      </c>
      <c r="D567" s="3">
        <v>8698.9779099999996</v>
      </c>
      <c r="E567" s="3">
        <v>1021.34214</v>
      </c>
      <c r="F567" s="3">
        <v>9.2680799999999994</v>
      </c>
      <c r="G567" s="3">
        <v>1199</v>
      </c>
      <c r="H567" s="3">
        <v>642.17999999999995</v>
      </c>
      <c r="I567" s="3">
        <v>442.32</v>
      </c>
      <c r="J567" s="3">
        <v>113.96</v>
      </c>
      <c r="K567" s="3">
        <v>0.54</v>
      </c>
      <c r="L567" s="1">
        <v>31</v>
      </c>
      <c r="M567" s="1">
        <v>22</v>
      </c>
      <c r="N567" s="1">
        <v>52</v>
      </c>
      <c r="O567" s="3">
        <v>24.2118</v>
      </c>
      <c r="P567" s="1">
        <v>9</v>
      </c>
      <c r="Q567" s="1">
        <v>205</v>
      </c>
      <c r="R567" s="3">
        <v>123.139</v>
      </c>
      <c r="S567" s="22"/>
      <c r="T567" s="11" t="str">
        <f t="shared" si="39"/>
        <v>金曜日</v>
      </c>
      <c r="U567" s="24"/>
      <c r="V567" s="25" t="str">
        <f>IF(T567=曜日!A$1,ROW(),"")</f>
        <v/>
      </c>
      <c r="W567" s="25" t="str">
        <f t="shared" si="40"/>
        <v/>
      </c>
      <c r="X567" s="25" t="str">
        <f>IF(T567=曜日!V$1,ROW(),"")</f>
        <v/>
      </c>
      <c r="Y567" s="25" t="str">
        <f t="shared" si="41"/>
        <v/>
      </c>
      <c r="Z567" t="str">
        <f>IF(MONTH(pipot!B567)=month!A$1,ROW(),"")</f>
        <v/>
      </c>
      <c r="AA567" t="str">
        <f>IF(A567=player!A$1,ROW(),"")</f>
        <v/>
      </c>
      <c r="AB567" t="str">
        <f>IF(A567=player!BI$1,ROW(),"")</f>
        <v/>
      </c>
      <c r="AC567" t="str">
        <f t="shared" si="38"/>
        <v/>
      </c>
    </row>
    <row r="568" spans="1:29">
      <c r="A568" s="1" t="s">
        <v>32</v>
      </c>
      <c r="B568" s="17">
        <v>44099</v>
      </c>
      <c r="C568" s="18">
        <v>7.6527777777777778E-2</v>
      </c>
      <c r="D568" s="3">
        <v>8265.3896499999992</v>
      </c>
      <c r="E568" s="3">
        <v>985.35488999999995</v>
      </c>
      <c r="F568" s="3">
        <v>8.9415099999999992</v>
      </c>
      <c r="G568" s="3">
        <v>656.15</v>
      </c>
      <c r="H568" s="3">
        <v>471.84</v>
      </c>
      <c r="I568" s="3">
        <v>149.72</v>
      </c>
      <c r="J568" s="3">
        <v>32.72</v>
      </c>
      <c r="K568" s="3">
        <v>1.87</v>
      </c>
      <c r="L568" s="1">
        <v>31</v>
      </c>
      <c r="M568" s="1">
        <v>21</v>
      </c>
      <c r="N568" s="1">
        <v>48</v>
      </c>
      <c r="O568" s="3">
        <v>24.7986</v>
      </c>
      <c r="P568" s="1">
        <v>2</v>
      </c>
      <c r="Q568" s="1" t="s">
        <v>44</v>
      </c>
      <c r="R568" s="3" t="s">
        <v>44</v>
      </c>
      <c r="S568" s="22"/>
      <c r="T568" s="11" t="str">
        <f t="shared" si="39"/>
        <v>金曜日</v>
      </c>
      <c r="U568" s="24"/>
      <c r="V568" s="25" t="str">
        <f>IF(T568=曜日!A$1,ROW(),"")</f>
        <v/>
      </c>
      <c r="W568" s="25" t="str">
        <f t="shared" si="40"/>
        <v/>
      </c>
      <c r="X568" s="25" t="str">
        <f>IF(T568=曜日!V$1,ROW(),"")</f>
        <v/>
      </c>
      <c r="Y568" s="25" t="str">
        <f t="shared" si="41"/>
        <v/>
      </c>
      <c r="Z568" t="str">
        <f>IF(MONTH(pipot!B568)=month!A$1,ROW(),"")</f>
        <v/>
      </c>
      <c r="AA568" t="str">
        <f>IF(A568=player!A$1,ROW(),"")</f>
        <v/>
      </c>
      <c r="AB568" t="str">
        <f>IF(A568=player!BI$1,ROW(),"")</f>
        <v/>
      </c>
      <c r="AC568" t="str">
        <f t="shared" si="38"/>
        <v/>
      </c>
    </row>
    <row r="569" spans="1:29">
      <c r="A569" s="1" t="s">
        <v>64</v>
      </c>
      <c r="B569" s="17">
        <v>44099</v>
      </c>
      <c r="C569" s="18">
        <v>7.5104166666666666E-2</v>
      </c>
      <c r="D569" s="3">
        <v>8205.1492600000001</v>
      </c>
      <c r="E569" s="3">
        <v>1001.62585</v>
      </c>
      <c r="F569" s="3">
        <v>9.26145</v>
      </c>
      <c r="G569" s="3">
        <v>821.54001000000005</v>
      </c>
      <c r="H569" s="3">
        <v>581.35001</v>
      </c>
      <c r="I569" s="3">
        <v>211.72</v>
      </c>
      <c r="J569" s="3">
        <v>28.47</v>
      </c>
      <c r="K569" s="3">
        <v>0</v>
      </c>
      <c r="L569" s="1">
        <v>16</v>
      </c>
      <c r="M569" s="1">
        <v>36</v>
      </c>
      <c r="N569" s="1">
        <v>46</v>
      </c>
      <c r="O569" s="3">
        <v>22.292999999999999</v>
      </c>
      <c r="P569" s="1">
        <v>2</v>
      </c>
      <c r="Q569" s="1">
        <v>192</v>
      </c>
      <c r="R569" s="3">
        <v>139.36565999999999</v>
      </c>
      <c r="S569" s="22"/>
      <c r="T569" s="11" t="str">
        <f t="shared" si="39"/>
        <v>金曜日</v>
      </c>
      <c r="U569" s="24"/>
      <c r="V569" s="25" t="str">
        <f>IF(T569=曜日!A$1,ROW(),"")</f>
        <v/>
      </c>
      <c r="W569" s="25" t="str">
        <f t="shared" si="40"/>
        <v/>
      </c>
      <c r="X569" s="25" t="str">
        <f>IF(T569=曜日!V$1,ROW(),"")</f>
        <v/>
      </c>
      <c r="Y569" s="25" t="str">
        <f t="shared" si="41"/>
        <v/>
      </c>
      <c r="Z569" t="str">
        <f>IF(MONTH(pipot!B569)=month!A$1,ROW(),"")</f>
        <v/>
      </c>
      <c r="AA569" t="str">
        <f>IF(A569=player!A$1,ROW(),"")</f>
        <v/>
      </c>
      <c r="AB569" t="str">
        <f>IF(A569=player!BI$1,ROW(),"")</f>
        <v/>
      </c>
      <c r="AC569" t="str">
        <f t="shared" si="38"/>
        <v/>
      </c>
    </row>
    <row r="570" spans="1:29">
      <c r="A570" s="1" t="s">
        <v>59</v>
      </c>
      <c r="B570" s="17">
        <v>44099</v>
      </c>
      <c r="C570" s="18">
        <v>7.6527777777777778E-2</v>
      </c>
      <c r="D570" s="3">
        <v>8085.3053600000003</v>
      </c>
      <c r="E570" s="3">
        <v>948.59804999999994</v>
      </c>
      <c r="F570" s="3">
        <v>8.6079699999999999</v>
      </c>
      <c r="G570" s="3">
        <v>1091.54999</v>
      </c>
      <c r="H570" s="3">
        <v>600.88999000000001</v>
      </c>
      <c r="I570" s="3">
        <v>297.47000000000003</v>
      </c>
      <c r="J570" s="3">
        <v>128.58000000000001</v>
      </c>
      <c r="K570" s="3">
        <v>64.61</v>
      </c>
      <c r="L570" s="1">
        <v>28</v>
      </c>
      <c r="M570" s="1">
        <v>12</v>
      </c>
      <c r="N570" s="1">
        <v>50</v>
      </c>
      <c r="O570" s="3">
        <v>26.209800000000001</v>
      </c>
      <c r="P570" s="1">
        <v>15</v>
      </c>
      <c r="Q570" s="1">
        <v>209</v>
      </c>
      <c r="R570" s="3">
        <v>141.52646999999999</v>
      </c>
      <c r="S570" s="22"/>
      <c r="T570" s="11" t="str">
        <f t="shared" si="39"/>
        <v>金曜日</v>
      </c>
      <c r="U570" s="24"/>
      <c r="V570" s="25" t="str">
        <f>IF(T570=曜日!A$1,ROW(),"")</f>
        <v/>
      </c>
      <c r="W570" s="25" t="str">
        <f t="shared" si="40"/>
        <v/>
      </c>
      <c r="X570" s="25" t="str">
        <f>IF(T570=曜日!V$1,ROW(),"")</f>
        <v/>
      </c>
      <c r="Y570" s="25" t="str">
        <f t="shared" si="41"/>
        <v/>
      </c>
      <c r="Z570" t="str">
        <f>IF(MONTH(pipot!B570)=month!A$1,ROW(),"")</f>
        <v/>
      </c>
      <c r="AA570" t="str">
        <f>IF(A570=player!A$1,ROW(),"")</f>
        <v/>
      </c>
      <c r="AB570" t="str">
        <f>IF(A570=player!BI$1,ROW(),"")</f>
        <v/>
      </c>
      <c r="AC570" t="str">
        <f t="shared" si="38"/>
        <v/>
      </c>
    </row>
    <row r="571" spans="1:29">
      <c r="A571" s="1" t="s">
        <v>22</v>
      </c>
      <c r="B571" s="17">
        <v>44099</v>
      </c>
      <c r="C571" s="18">
        <v>7.6527777777777778E-2</v>
      </c>
      <c r="D571" s="3">
        <v>7841.49503</v>
      </c>
      <c r="E571" s="3">
        <v>845.76784999999995</v>
      </c>
      <c r="F571" s="3">
        <v>7.6748399999999997</v>
      </c>
      <c r="G571" s="3">
        <v>555.78998999999999</v>
      </c>
      <c r="H571" s="3">
        <v>446.72998999999999</v>
      </c>
      <c r="I571" s="3">
        <v>108.13</v>
      </c>
      <c r="J571" s="3">
        <v>0.93</v>
      </c>
      <c r="K571" s="3">
        <v>0</v>
      </c>
      <c r="L571" s="1">
        <v>33</v>
      </c>
      <c r="M571" s="1">
        <v>16</v>
      </c>
      <c r="N571" s="1">
        <v>43</v>
      </c>
      <c r="O571" s="3">
        <v>21.292200000000001</v>
      </c>
      <c r="P571" s="1">
        <v>0</v>
      </c>
      <c r="Q571" s="1">
        <v>195</v>
      </c>
      <c r="R571" s="3">
        <v>129.30029999999999</v>
      </c>
      <c r="S571" s="22"/>
      <c r="T571" s="11" t="str">
        <f t="shared" si="39"/>
        <v>金曜日</v>
      </c>
      <c r="U571" s="24"/>
      <c r="V571" s="25" t="str">
        <f>IF(T571=曜日!A$1,ROW(),"")</f>
        <v/>
      </c>
      <c r="W571" s="25" t="str">
        <f t="shared" si="40"/>
        <v/>
      </c>
      <c r="X571" s="25" t="str">
        <f>IF(T571=曜日!V$1,ROW(),"")</f>
        <v/>
      </c>
      <c r="Y571" s="25" t="str">
        <f t="shared" si="41"/>
        <v/>
      </c>
      <c r="Z571" t="str">
        <f>IF(MONTH(pipot!B571)=month!A$1,ROW(),"")</f>
        <v/>
      </c>
      <c r="AA571" t="str">
        <f>IF(A571=player!A$1,ROW(),"")</f>
        <v/>
      </c>
      <c r="AB571" t="str">
        <f>IF(A571=player!BI$1,ROW(),"")</f>
        <v/>
      </c>
      <c r="AC571" t="str">
        <f t="shared" si="38"/>
        <v/>
      </c>
    </row>
    <row r="572" spans="1:29">
      <c r="A572" s="1" t="s">
        <v>29</v>
      </c>
      <c r="B572" s="17">
        <v>44099</v>
      </c>
      <c r="C572" s="18">
        <v>7.6527777777777778E-2</v>
      </c>
      <c r="D572" s="3">
        <v>7668.1871000000001</v>
      </c>
      <c r="E572" s="3">
        <v>884.55201</v>
      </c>
      <c r="F572" s="3">
        <v>8.0267900000000001</v>
      </c>
      <c r="G572" s="3">
        <v>659.46</v>
      </c>
      <c r="H572" s="3">
        <v>356.57</v>
      </c>
      <c r="I572" s="3">
        <v>172.28</v>
      </c>
      <c r="J572" s="3">
        <v>69.900000000000006</v>
      </c>
      <c r="K572" s="3">
        <v>60.71</v>
      </c>
      <c r="L572" s="1">
        <v>15</v>
      </c>
      <c r="M572" s="1">
        <v>14</v>
      </c>
      <c r="N572" s="1">
        <v>23</v>
      </c>
      <c r="O572" s="3">
        <v>26.702999999999999</v>
      </c>
      <c r="P572" s="1">
        <v>8</v>
      </c>
      <c r="Q572" s="1">
        <v>178</v>
      </c>
      <c r="R572" s="3">
        <v>127.91006</v>
      </c>
      <c r="S572" s="22"/>
      <c r="T572" s="11" t="str">
        <f t="shared" si="39"/>
        <v>金曜日</v>
      </c>
      <c r="U572" s="24"/>
      <c r="V572" s="25" t="str">
        <f>IF(T572=曜日!A$1,ROW(),"")</f>
        <v/>
      </c>
      <c r="W572" s="25" t="str">
        <f t="shared" si="40"/>
        <v/>
      </c>
      <c r="X572" s="25" t="str">
        <f>IF(T572=曜日!V$1,ROW(),"")</f>
        <v/>
      </c>
      <c r="Y572" s="25" t="str">
        <f t="shared" si="41"/>
        <v/>
      </c>
      <c r="Z572" t="str">
        <f>IF(MONTH(pipot!B572)=month!A$1,ROW(),"")</f>
        <v/>
      </c>
      <c r="AA572" t="str">
        <f>IF(A572=player!A$1,ROW(),"")</f>
        <v/>
      </c>
      <c r="AB572" t="str">
        <f>IF(A572=player!BI$1,ROW(),"")</f>
        <v/>
      </c>
      <c r="AC572" t="str">
        <f t="shared" si="38"/>
        <v/>
      </c>
    </row>
    <row r="573" spans="1:29">
      <c r="A573" s="1" t="s">
        <v>31</v>
      </c>
      <c r="B573" s="17">
        <v>44099</v>
      </c>
      <c r="C573" s="18">
        <v>7.6527777777777778E-2</v>
      </c>
      <c r="D573" s="3">
        <v>7637.0120399999996</v>
      </c>
      <c r="E573" s="3">
        <v>995.68308999999999</v>
      </c>
      <c r="F573" s="3">
        <v>9.0352399999999999</v>
      </c>
      <c r="G573" s="3">
        <v>739.90000999999995</v>
      </c>
      <c r="H573" s="3">
        <v>435.96001000000001</v>
      </c>
      <c r="I573" s="3">
        <v>197.84</v>
      </c>
      <c r="J573" s="3">
        <v>97.49</v>
      </c>
      <c r="K573" s="3">
        <v>8.61</v>
      </c>
      <c r="L573" s="1">
        <v>26</v>
      </c>
      <c r="M573" s="1">
        <v>14</v>
      </c>
      <c r="N573" s="1">
        <v>44</v>
      </c>
      <c r="O573" s="3">
        <v>24.8202</v>
      </c>
      <c r="P573" s="1">
        <v>8</v>
      </c>
      <c r="Q573" s="1">
        <v>217</v>
      </c>
      <c r="R573" s="3">
        <v>156.97166000000001</v>
      </c>
      <c r="S573" s="22"/>
      <c r="T573" s="11" t="str">
        <f t="shared" si="39"/>
        <v>金曜日</v>
      </c>
      <c r="U573" s="24"/>
      <c r="V573" s="25" t="str">
        <f>IF(T573=曜日!A$1,ROW(),"")</f>
        <v/>
      </c>
      <c r="W573" s="25" t="str">
        <f t="shared" si="40"/>
        <v/>
      </c>
      <c r="X573" s="25" t="str">
        <f>IF(T573=曜日!V$1,ROW(),"")</f>
        <v/>
      </c>
      <c r="Y573" s="25" t="str">
        <f t="shared" si="41"/>
        <v/>
      </c>
      <c r="Z573" t="str">
        <f>IF(MONTH(pipot!B573)=month!A$1,ROW(),"")</f>
        <v/>
      </c>
      <c r="AA573" t="str">
        <f>IF(A573=player!A$1,ROW(),"")</f>
        <v/>
      </c>
      <c r="AB573" t="str">
        <f>IF(A573=player!BI$1,ROW(),"")</f>
        <v/>
      </c>
      <c r="AC573" t="str">
        <f t="shared" si="38"/>
        <v/>
      </c>
    </row>
    <row r="574" spans="1:29">
      <c r="A574" s="1" t="s">
        <v>24</v>
      </c>
      <c r="B574" s="17">
        <v>44099</v>
      </c>
      <c r="C574" s="18">
        <v>7.6527777777777778E-2</v>
      </c>
      <c r="D574" s="3">
        <v>7518.4194500000003</v>
      </c>
      <c r="E574" s="3">
        <v>858.97495000000004</v>
      </c>
      <c r="F574" s="3">
        <v>7.7946900000000001</v>
      </c>
      <c r="G574" s="3">
        <v>856.54</v>
      </c>
      <c r="H574" s="3">
        <v>515.39</v>
      </c>
      <c r="I574" s="3">
        <v>234.88</v>
      </c>
      <c r="J574" s="3">
        <v>99.47</v>
      </c>
      <c r="K574" s="3">
        <v>6.8</v>
      </c>
      <c r="L574" s="1">
        <v>14</v>
      </c>
      <c r="M574" s="1">
        <v>25</v>
      </c>
      <c r="N574" s="1">
        <v>30</v>
      </c>
      <c r="O574" s="3">
        <v>25.291799999999999</v>
      </c>
      <c r="P574" s="1">
        <v>7</v>
      </c>
      <c r="Q574" s="1" t="s">
        <v>44</v>
      </c>
      <c r="R574" s="3" t="s">
        <v>44</v>
      </c>
      <c r="S574" s="22"/>
      <c r="T574" s="11" t="str">
        <f t="shared" si="39"/>
        <v>金曜日</v>
      </c>
      <c r="U574" s="24"/>
      <c r="V574" s="25" t="str">
        <f>IF(T574=曜日!A$1,ROW(),"")</f>
        <v/>
      </c>
      <c r="W574" s="25" t="str">
        <f t="shared" si="40"/>
        <v/>
      </c>
      <c r="X574" s="25" t="str">
        <f>IF(T574=曜日!V$1,ROW(),"")</f>
        <v/>
      </c>
      <c r="Y574" s="25" t="str">
        <f t="shared" si="41"/>
        <v/>
      </c>
      <c r="Z574" t="str">
        <f>IF(MONTH(pipot!B574)=month!A$1,ROW(),"")</f>
        <v/>
      </c>
      <c r="AA574" t="str">
        <f>IF(A574=player!A$1,ROW(),"")</f>
        <v/>
      </c>
      <c r="AB574" t="str">
        <f>IF(A574=player!BI$1,ROW(),"")</f>
        <v/>
      </c>
      <c r="AC574" t="str">
        <f t="shared" si="38"/>
        <v/>
      </c>
    </row>
    <row r="575" spans="1:29">
      <c r="A575" s="1" t="s">
        <v>45</v>
      </c>
      <c r="B575" s="17">
        <v>44099</v>
      </c>
      <c r="C575" s="18">
        <v>7.5104166666666666E-2</v>
      </c>
      <c r="D575" s="3">
        <v>7410.22955</v>
      </c>
      <c r="E575" s="3">
        <v>945.71289000000002</v>
      </c>
      <c r="F575" s="3">
        <v>8.7444600000000001</v>
      </c>
      <c r="G575" s="3">
        <v>745.28</v>
      </c>
      <c r="H575" s="3">
        <v>470.92</v>
      </c>
      <c r="I575" s="3">
        <v>217.05</v>
      </c>
      <c r="J575" s="3">
        <v>57.31</v>
      </c>
      <c r="K575" s="3">
        <v>0</v>
      </c>
      <c r="L575" s="1">
        <v>29</v>
      </c>
      <c r="M575" s="1">
        <v>8</v>
      </c>
      <c r="N575" s="1">
        <v>36</v>
      </c>
      <c r="O575" s="3">
        <v>23.945399999999999</v>
      </c>
      <c r="P575" s="1">
        <v>2</v>
      </c>
      <c r="Q575" s="1">
        <v>172</v>
      </c>
      <c r="R575" s="3">
        <v>124.40715</v>
      </c>
      <c r="S575" s="22"/>
      <c r="T575" s="11" t="str">
        <f t="shared" si="39"/>
        <v>金曜日</v>
      </c>
      <c r="U575" s="24"/>
      <c r="V575" s="25" t="str">
        <f>IF(T575=曜日!A$1,ROW(),"")</f>
        <v/>
      </c>
      <c r="W575" s="25" t="str">
        <f t="shared" si="40"/>
        <v/>
      </c>
      <c r="X575" s="25" t="str">
        <f>IF(T575=曜日!V$1,ROW(),"")</f>
        <v/>
      </c>
      <c r="Y575" s="25" t="str">
        <f t="shared" si="41"/>
        <v/>
      </c>
      <c r="Z575" t="str">
        <f>IF(MONTH(pipot!B575)=month!A$1,ROW(),"")</f>
        <v/>
      </c>
      <c r="AA575" t="str">
        <f>IF(A575=player!A$1,ROW(),"")</f>
        <v/>
      </c>
      <c r="AB575" t="str">
        <f>IF(A575=player!BI$1,ROW(),"")</f>
        <v/>
      </c>
      <c r="AC575" t="str">
        <f t="shared" si="38"/>
        <v/>
      </c>
    </row>
    <row r="576" spans="1:29">
      <c r="A576" s="1" t="s">
        <v>17</v>
      </c>
      <c r="B576" s="17">
        <v>44099</v>
      </c>
      <c r="C576" s="18">
        <v>6.0347222222222219E-2</v>
      </c>
      <c r="D576" s="3">
        <v>6426.2014799999997</v>
      </c>
      <c r="E576" s="3">
        <v>794.45549000000005</v>
      </c>
      <c r="F576" s="3">
        <v>9.1421799999999998</v>
      </c>
      <c r="G576" s="3">
        <v>718.63</v>
      </c>
      <c r="H576" s="3">
        <v>503.6</v>
      </c>
      <c r="I576" s="3">
        <v>181.13</v>
      </c>
      <c r="J576" s="3">
        <v>33.9</v>
      </c>
      <c r="K576" s="3">
        <v>0</v>
      </c>
      <c r="L576" s="1">
        <v>31</v>
      </c>
      <c r="M576" s="1">
        <v>23</v>
      </c>
      <c r="N576" s="1">
        <v>36</v>
      </c>
      <c r="O576" s="3">
        <v>23.182200000000002</v>
      </c>
      <c r="P576" s="1">
        <v>2</v>
      </c>
      <c r="Q576" s="1">
        <v>217</v>
      </c>
      <c r="R576" s="3">
        <v>119.72647000000001</v>
      </c>
      <c r="S576" s="22"/>
      <c r="T576" s="11" t="str">
        <f t="shared" si="39"/>
        <v>金曜日</v>
      </c>
      <c r="U576" s="24"/>
      <c r="V576" s="25" t="str">
        <f>IF(T576=曜日!A$1,ROW(),"")</f>
        <v/>
      </c>
      <c r="W576" s="25" t="str">
        <f t="shared" si="40"/>
        <v/>
      </c>
      <c r="X576" s="25" t="str">
        <f>IF(T576=曜日!V$1,ROW(),"")</f>
        <v/>
      </c>
      <c r="Y576" s="25" t="str">
        <f t="shared" si="41"/>
        <v/>
      </c>
      <c r="Z576" t="str">
        <f>IF(MONTH(pipot!B576)=month!A$1,ROW(),"")</f>
        <v/>
      </c>
      <c r="AA576" t="str">
        <f>IF(A576=player!A$1,ROW(),"")</f>
        <v/>
      </c>
      <c r="AB576" t="str">
        <f>IF(A576=player!BI$1,ROW(),"")</f>
        <v/>
      </c>
      <c r="AC576" t="str">
        <f t="shared" si="38"/>
        <v/>
      </c>
    </row>
    <row r="577" spans="1:29">
      <c r="A577" s="1" t="s">
        <v>20</v>
      </c>
      <c r="B577" s="17">
        <v>44099</v>
      </c>
      <c r="C577" s="18">
        <v>6.0347222222222219E-2</v>
      </c>
      <c r="D577" s="3">
        <v>6177.16824</v>
      </c>
      <c r="E577" s="3">
        <v>742.17442000000005</v>
      </c>
      <c r="F577" s="3">
        <v>8.5405599999999993</v>
      </c>
      <c r="G577" s="3">
        <v>753.34999000000005</v>
      </c>
      <c r="H577" s="3">
        <v>406.51999000000001</v>
      </c>
      <c r="I577" s="3">
        <v>227.63</v>
      </c>
      <c r="J577" s="3">
        <v>111.11</v>
      </c>
      <c r="K577" s="3">
        <v>8.09</v>
      </c>
      <c r="L577" s="1">
        <v>34</v>
      </c>
      <c r="M577" s="1">
        <v>14</v>
      </c>
      <c r="N577" s="1">
        <v>41</v>
      </c>
      <c r="O577" s="3">
        <v>24.805800000000001</v>
      </c>
      <c r="P577" s="1">
        <v>6</v>
      </c>
      <c r="Q577" s="1">
        <v>202</v>
      </c>
      <c r="R577" s="3">
        <v>154.44488000000001</v>
      </c>
      <c r="S577" s="22"/>
      <c r="T577" s="11" t="str">
        <f t="shared" si="39"/>
        <v>金曜日</v>
      </c>
      <c r="U577" s="24"/>
      <c r="V577" s="25" t="str">
        <f>IF(T577=曜日!A$1,ROW(),"")</f>
        <v/>
      </c>
      <c r="W577" s="25" t="str">
        <f t="shared" si="40"/>
        <v/>
      </c>
      <c r="X577" s="25" t="str">
        <f>IF(T577=曜日!V$1,ROW(),"")</f>
        <v/>
      </c>
      <c r="Y577" s="25" t="str">
        <f t="shared" si="41"/>
        <v/>
      </c>
      <c r="Z577" t="str">
        <f>IF(MONTH(pipot!B577)=month!A$1,ROW(),"")</f>
        <v/>
      </c>
      <c r="AA577" t="str">
        <f>IF(A577=player!A$1,ROW(),"")</f>
        <v/>
      </c>
      <c r="AB577" t="str">
        <f>IF(A577=player!BI$1,ROW(),"")</f>
        <v/>
      </c>
      <c r="AC577" t="str">
        <f t="shared" si="38"/>
        <v/>
      </c>
    </row>
    <row r="578" spans="1:29">
      <c r="A578" s="1" t="s">
        <v>60</v>
      </c>
      <c r="B578" s="17">
        <v>44099</v>
      </c>
      <c r="C578" s="18">
        <v>6.0347222222222219E-2</v>
      </c>
      <c r="D578" s="3">
        <v>6160.5701300000001</v>
      </c>
      <c r="E578" s="3">
        <v>758.20926999999995</v>
      </c>
      <c r="F578" s="3">
        <v>8.7250800000000002</v>
      </c>
      <c r="G578" s="3">
        <v>503.74</v>
      </c>
      <c r="H578" s="3">
        <v>310.41000000000003</v>
      </c>
      <c r="I578" s="3">
        <v>186.18</v>
      </c>
      <c r="J578" s="3">
        <v>7.15</v>
      </c>
      <c r="K578" s="3">
        <v>0</v>
      </c>
      <c r="L578" s="1">
        <v>16</v>
      </c>
      <c r="M578" s="1">
        <v>1</v>
      </c>
      <c r="N578" s="1">
        <v>28</v>
      </c>
      <c r="O578" s="3">
        <v>21.4938</v>
      </c>
      <c r="P578" s="1">
        <v>0</v>
      </c>
      <c r="Q578" s="1">
        <v>186</v>
      </c>
      <c r="R578" s="3">
        <v>139.42308</v>
      </c>
      <c r="S578" s="22"/>
      <c r="T578" s="11" t="str">
        <f t="shared" si="39"/>
        <v>金曜日</v>
      </c>
      <c r="U578" s="24"/>
      <c r="V578" s="25" t="str">
        <f>IF(T578=曜日!A$1,ROW(),"")</f>
        <v/>
      </c>
      <c r="W578" s="25" t="str">
        <f t="shared" si="40"/>
        <v/>
      </c>
      <c r="X578" s="25" t="str">
        <f>IF(T578=曜日!V$1,ROW(),"")</f>
        <v/>
      </c>
      <c r="Y578" s="25" t="str">
        <f t="shared" si="41"/>
        <v/>
      </c>
      <c r="Z578" t="str">
        <f>IF(MONTH(pipot!B578)=month!A$1,ROW(),"")</f>
        <v/>
      </c>
      <c r="AA578" t="str">
        <f>IF(A578=player!A$1,ROW(),"")</f>
        <v/>
      </c>
      <c r="AB578" t="str">
        <f>IF(A578=player!BI$1,ROW(),"")</f>
        <v/>
      </c>
      <c r="AC578" t="str">
        <f t="shared" ref="AC578:AC641" si="42">IF(A578="Average",ROW(),"")</f>
        <v/>
      </c>
    </row>
    <row r="579" spans="1:29">
      <c r="A579" s="1" t="s">
        <v>34</v>
      </c>
      <c r="B579" s="17">
        <v>44099</v>
      </c>
      <c r="C579" s="18">
        <v>6.4942129629629627E-2</v>
      </c>
      <c r="D579" s="3">
        <v>6054.4178199999997</v>
      </c>
      <c r="E579" s="3">
        <v>696.90797999999995</v>
      </c>
      <c r="F579" s="3">
        <v>7.4522300000000001</v>
      </c>
      <c r="G579" s="3">
        <v>432.33</v>
      </c>
      <c r="H579" s="3">
        <v>264.83</v>
      </c>
      <c r="I579" s="3">
        <v>122.4</v>
      </c>
      <c r="J579" s="3">
        <v>45.1</v>
      </c>
      <c r="K579" s="3">
        <v>0</v>
      </c>
      <c r="L579" s="1">
        <v>14</v>
      </c>
      <c r="M579" s="1">
        <v>15</v>
      </c>
      <c r="N579" s="1">
        <v>29</v>
      </c>
      <c r="O579" s="3">
        <v>24.010200000000001</v>
      </c>
      <c r="P579" s="1">
        <v>3</v>
      </c>
      <c r="Q579" s="1">
        <v>186</v>
      </c>
      <c r="R579" s="3">
        <v>131.19967</v>
      </c>
      <c r="S579" s="22"/>
      <c r="T579" s="11" t="str">
        <f t="shared" si="39"/>
        <v>金曜日</v>
      </c>
      <c r="U579" s="24"/>
      <c r="V579" s="25" t="str">
        <f>IF(T579=曜日!A$1,ROW(),"")</f>
        <v/>
      </c>
      <c r="W579" s="25" t="str">
        <f t="shared" si="40"/>
        <v/>
      </c>
      <c r="X579" s="25" t="str">
        <f>IF(T579=曜日!V$1,ROW(),"")</f>
        <v/>
      </c>
      <c r="Y579" s="25" t="str">
        <f t="shared" si="41"/>
        <v/>
      </c>
      <c r="Z579" t="str">
        <f>IF(MONTH(pipot!B579)=month!A$1,ROW(),"")</f>
        <v/>
      </c>
      <c r="AA579" t="str">
        <f>IF(A579=player!A$1,ROW(),"")</f>
        <v/>
      </c>
      <c r="AB579" t="str">
        <f>IF(A579=player!BI$1,ROW(),"")</f>
        <v/>
      </c>
      <c r="AC579" t="str">
        <f t="shared" si="42"/>
        <v/>
      </c>
    </row>
    <row r="580" spans="1:29">
      <c r="A580" s="1" t="s">
        <v>53</v>
      </c>
      <c r="B580" s="17">
        <v>44099</v>
      </c>
      <c r="C580" s="18">
        <v>6.0347222222222219E-2</v>
      </c>
      <c r="D580" s="3">
        <v>6014.8257400000002</v>
      </c>
      <c r="E580" s="3">
        <v>828.18375000000003</v>
      </c>
      <c r="F580" s="3">
        <v>9.5303100000000001</v>
      </c>
      <c r="G580" s="3">
        <v>486</v>
      </c>
      <c r="H580" s="3">
        <v>357.27</v>
      </c>
      <c r="I580" s="3">
        <v>123.45</v>
      </c>
      <c r="J580" s="3">
        <v>5.28</v>
      </c>
      <c r="K580" s="3">
        <v>0</v>
      </c>
      <c r="L580" s="1">
        <v>6</v>
      </c>
      <c r="M580" s="1">
        <v>14</v>
      </c>
      <c r="N580" s="1">
        <v>26</v>
      </c>
      <c r="O580" s="3">
        <v>21.4038</v>
      </c>
      <c r="P580" s="1">
        <v>0</v>
      </c>
      <c r="Q580" s="1">
        <v>193</v>
      </c>
      <c r="R580" s="3">
        <v>144.96158</v>
      </c>
      <c r="S580" s="22"/>
      <c r="T580" s="11" t="str">
        <f t="shared" si="39"/>
        <v>金曜日</v>
      </c>
      <c r="U580" s="24"/>
      <c r="V580" s="25" t="str">
        <f>IF(T580=曜日!A$1,ROW(),"")</f>
        <v/>
      </c>
      <c r="W580" s="25" t="str">
        <f t="shared" si="40"/>
        <v/>
      </c>
      <c r="X580" s="25" t="str">
        <f>IF(T580=曜日!V$1,ROW(),"")</f>
        <v/>
      </c>
      <c r="Y580" s="25" t="str">
        <f t="shared" si="41"/>
        <v/>
      </c>
      <c r="Z580" t="str">
        <f>IF(MONTH(pipot!B580)=month!A$1,ROW(),"")</f>
        <v/>
      </c>
      <c r="AA580" t="str">
        <f>IF(A580=player!A$1,ROW(),"")</f>
        <v/>
      </c>
      <c r="AB580" t="str">
        <f>IF(A580=player!BI$1,ROW(),"")</f>
        <v/>
      </c>
      <c r="AC580" t="str">
        <f t="shared" si="42"/>
        <v/>
      </c>
    </row>
    <row r="581" spans="1:29">
      <c r="A581" s="1" t="s">
        <v>62</v>
      </c>
      <c r="B581" s="17">
        <v>44099</v>
      </c>
      <c r="C581" s="18">
        <v>7.6527777777777778E-2</v>
      </c>
      <c r="D581" s="3">
        <v>5322.0852999999997</v>
      </c>
      <c r="E581" s="3">
        <v>633.61987999999997</v>
      </c>
      <c r="F581" s="3">
        <v>5.7497299999999996</v>
      </c>
      <c r="G581" s="3">
        <v>127.79</v>
      </c>
      <c r="H581" s="3">
        <v>92.83</v>
      </c>
      <c r="I581" s="3">
        <v>21.33</v>
      </c>
      <c r="J581" s="3">
        <v>13.63</v>
      </c>
      <c r="K581" s="3">
        <v>0</v>
      </c>
      <c r="L581" s="1">
        <v>37</v>
      </c>
      <c r="M581" s="1">
        <v>12</v>
      </c>
      <c r="N581" s="1">
        <v>101</v>
      </c>
      <c r="O581" s="3">
        <v>23.437799999999999</v>
      </c>
      <c r="P581" s="1">
        <v>1</v>
      </c>
      <c r="Q581" s="1">
        <v>172</v>
      </c>
      <c r="R581" s="3">
        <v>126.7525</v>
      </c>
      <c r="S581" s="22"/>
      <c r="T581" s="11" t="str">
        <f t="shared" si="39"/>
        <v>金曜日</v>
      </c>
      <c r="U581" s="24"/>
      <c r="V581" s="25" t="str">
        <f>IF(T581=曜日!A$1,ROW(),"")</f>
        <v/>
      </c>
      <c r="W581" s="25" t="str">
        <f t="shared" si="40"/>
        <v/>
      </c>
      <c r="X581" s="25" t="str">
        <f>IF(T581=曜日!V$1,ROW(),"")</f>
        <v/>
      </c>
      <c r="Y581" s="25" t="str">
        <f t="shared" si="41"/>
        <v/>
      </c>
      <c r="Z581" t="str">
        <f>IF(MONTH(pipot!B581)=month!A$1,ROW(),"")</f>
        <v/>
      </c>
      <c r="AA581" t="str">
        <f>IF(A581=player!A$1,ROW(),"")</f>
        <v/>
      </c>
      <c r="AB581" t="str">
        <f>IF(A581=player!BI$1,ROW(),"")</f>
        <v/>
      </c>
      <c r="AC581" t="str">
        <f t="shared" si="42"/>
        <v/>
      </c>
    </row>
    <row r="582" spans="1:29">
      <c r="A582" s="1" t="s">
        <v>54</v>
      </c>
      <c r="B582" s="17">
        <v>44099</v>
      </c>
      <c r="C582" s="18">
        <v>6.0347222222222219E-2</v>
      </c>
      <c r="D582" s="3">
        <v>4764.2446200000004</v>
      </c>
      <c r="E582" s="3">
        <v>557.15277000000003</v>
      </c>
      <c r="F582" s="3">
        <v>6.4114199999999997</v>
      </c>
      <c r="G582" s="3">
        <v>86.44</v>
      </c>
      <c r="H582" s="3">
        <v>80.02</v>
      </c>
      <c r="I582" s="3">
        <v>6.42</v>
      </c>
      <c r="J582" s="3">
        <v>0</v>
      </c>
      <c r="K582" s="3">
        <v>0</v>
      </c>
      <c r="L582" s="1">
        <v>24</v>
      </c>
      <c r="M582" s="1">
        <v>4</v>
      </c>
      <c r="N582" s="1">
        <v>13</v>
      </c>
      <c r="O582" s="3">
        <v>18.664200000000001</v>
      </c>
      <c r="P582" s="1">
        <v>0</v>
      </c>
      <c r="Q582" s="1">
        <v>221</v>
      </c>
      <c r="R582" s="3">
        <v>143.70321999999999</v>
      </c>
      <c r="S582" s="22"/>
      <c r="T582" s="11" t="str">
        <f t="shared" si="39"/>
        <v>金曜日</v>
      </c>
      <c r="U582" s="24"/>
      <c r="V582" s="25" t="str">
        <f>IF(T582=曜日!A$1,ROW(),"")</f>
        <v/>
      </c>
      <c r="W582" s="25" t="str">
        <f t="shared" si="40"/>
        <v/>
      </c>
      <c r="X582" s="25" t="str">
        <f>IF(T582=曜日!V$1,ROW(),"")</f>
        <v/>
      </c>
      <c r="Y582" s="25" t="str">
        <f t="shared" si="41"/>
        <v/>
      </c>
      <c r="Z582" t="str">
        <f>IF(MONTH(pipot!B582)=month!A$1,ROW(),"")</f>
        <v/>
      </c>
      <c r="AA582" t="str">
        <f>IF(A582=player!A$1,ROW(),"")</f>
        <v/>
      </c>
      <c r="AB582" t="str">
        <f>IF(A582=player!BI$1,ROW(),"")</f>
        <v/>
      </c>
      <c r="AC582" t="str">
        <f t="shared" si="42"/>
        <v/>
      </c>
    </row>
    <row r="583" spans="1:29">
      <c r="A583" s="1" t="s">
        <v>39</v>
      </c>
      <c r="B583" s="17">
        <v>44099</v>
      </c>
      <c r="C583" s="18">
        <v>7.5104166666666666E-2</v>
      </c>
      <c r="D583" s="3">
        <v>4390.1271999999999</v>
      </c>
      <c r="E583" s="3">
        <v>519.49383999999998</v>
      </c>
      <c r="F583" s="3">
        <v>4.8034600000000003</v>
      </c>
      <c r="G583" s="3">
        <v>81.12</v>
      </c>
      <c r="H583" s="3">
        <v>69.16</v>
      </c>
      <c r="I583" s="3">
        <v>11.96</v>
      </c>
      <c r="J583" s="3">
        <v>0</v>
      </c>
      <c r="K583" s="3">
        <v>0</v>
      </c>
      <c r="L583" s="1">
        <v>17</v>
      </c>
      <c r="M583" s="1">
        <v>13</v>
      </c>
      <c r="N583" s="1">
        <v>19</v>
      </c>
      <c r="O583" s="3">
        <v>20.6586</v>
      </c>
      <c r="P583" s="1">
        <v>0</v>
      </c>
      <c r="Q583" s="1">
        <v>192</v>
      </c>
      <c r="R583" s="3">
        <v>130.93543</v>
      </c>
      <c r="S583" s="22"/>
      <c r="T583" s="11" t="str">
        <f t="shared" si="39"/>
        <v>金曜日</v>
      </c>
      <c r="U583" s="24"/>
      <c r="V583" s="25" t="str">
        <f>IF(T583=曜日!A$1,ROW(),"")</f>
        <v/>
      </c>
      <c r="W583" s="25" t="str">
        <f t="shared" si="40"/>
        <v/>
      </c>
      <c r="X583" s="25" t="str">
        <f>IF(T583=曜日!V$1,ROW(),"")</f>
        <v/>
      </c>
      <c r="Y583" s="25" t="str">
        <f t="shared" si="41"/>
        <v/>
      </c>
      <c r="Z583" t="str">
        <f>IF(MONTH(pipot!B583)=month!A$1,ROW(),"")</f>
        <v/>
      </c>
      <c r="AA583" t="str">
        <f>IF(A583=player!A$1,ROW(),"")</f>
        <v/>
      </c>
      <c r="AB583" t="str">
        <f>IF(A583=player!BI$1,ROW(),"")</f>
        <v/>
      </c>
      <c r="AC583" t="str">
        <f t="shared" si="42"/>
        <v/>
      </c>
    </row>
    <row r="584" spans="1:29">
      <c r="A584" s="1" t="s">
        <v>27</v>
      </c>
      <c r="B584" s="17">
        <v>44099</v>
      </c>
      <c r="C584" s="18">
        <v>4.8761574074074075E-2</v>
      </c>
      <c r="D584" s="3">
        <v>4290.4933300000002</v>
      </c>
      <c r="E584" s="3">
        <v>583.99501999999995</v>
      </c>
      <c r="F584" s="3">
        <v>8.3170400000000004</v>
      </c>
      <c r="G584" s="3">
        <v>220.54</v>
      </c>
      <c r="H584" s="3">
        <v>138.58000000000001</v>
      </c>
      <c r="I584" s="3">
        <v>81.96</v>
      </c>
      <c r="J584" s="3">
        <v>0</v>
      </c>
      <c r="K584" s="3">
        <v>0</v>
      </c>
      <c r="L584" s="1">
        <v>21</v>
      </c>
      <c r="M584" s="1">
        <v>8</v>
      </c>
      <c r="N584" s="1">
        <v>23</v>
      </c>
      <c r="O584" s="3">
        <v>20.809799999999999</v>
      </c>
      <c r="P584" s="1">
        <v>0</v>
      </c>
      <c r="Q584" s="1">
        <v>185</v>
      </c>
      <c r="R584" s="3">
        <v>128.46357</v>
      </c>
      <c r="S584" s="22"/>
      <c r="T584" s="11" t="str">
        <f t="shared" si="39"/>
        <v>金曜日</v>
      </c>
      <c r="U584" s="24"/>
      <c r="V584" s="25" t="str">
        <f>IF(T584=曜日!A$1,ROW(),"")</f>
        <v/>
      </c>
      <c r="W584" s="25" t="str">
        <f t="shared" si="40"/>
        <v/>
      </c>
      <c r="X584" s="25" t="str">
        <f>IF(T584=曜日!V$1,ROW(),"")</f>
        <v/>
      </c>
      <c r="Y584" s="25" t="str">
        <f t="shared" si="41"/>
        <v/>
      </c>
      <c r="Z584" t="str">
        <f>IF(MONTH(pipot!B584)=month!A$1,ROW(),"")</f>
        <v/>
      </c>
      <c r="AA584" t="str">
        <f>IF(A584=player!A$1,ROW(),"")</f>
        <v/>
      </c>
      <c r="AB584" t="str">
        <f>IF(A584=player!BI$1,ROW(),"")</f>
        <v/>
      </c>
      <c r="AC584" t="str">
        <f t="shared" si="42"/>
        <v/>
      </c>
    </row>
    <row r="585" spans="1:29">
      <c r="A585" s="1" t="s">
        <v>35</v>
      </c>
      <c r="B585" s="17">
        <v>44099</v>
      </c>
      <c r="C585" s="18">
        <v>4.8761574074074075E-2</v>
      </c>
      <c r="D585" s="3">
        <v>3959.6763299999998</v>
      </c>
      <c r="E585" s="3">
        <v>529.44813999999997</v>
      </c>
      <c r="F585" s="3">
        <v>7.5402100000000001</v>
      </c>
      <c r="G585" s="3">
        <v>253.11</v>
      </c>
      <c r="H585" s="3">
        <v>178.96</v>
      </c>
      <c r="I585" s="3">
        <v>65.53</v>
      </c>
      <c r="J585" s="3">
        <v>8.6199999999999992</v>
      </c>
      <c r="K585" s="3">
        <v>0</v>
      </c>
      <c r="L585" s="1">
        <v>10</v>
      </c>
      <c r="M585" s="1">
        <v>12</v>
      </c>
      <c r="N585" s="1">
        <v>27</v>
      </c>
      <c r="O585" s="3">
        <v>22.652999999999999</v>
      </c>
      <c r="P585" s="1">
        <v>1</v>
      </c>
      <c r="Q585" s="1">
        <v>186</v>
      </c>
      <c r="R585" s="3">
        <v>118.66618</v>
      </c>
      <c r="S585" s="22"/>
      <c r="T585" s="11" t="str">
        <f t="shared" si="39"/>
        <v>金曜日</v>
      </c>
      <c r="U585" s="24"/>
      <c r="V585" s="25" t="str">
        <f>IF(T585=曜日!A$1,ROW(),"")</f>
        <v/>
      </c>
      <c r="W585" s="25" t="str">
        <f t="shared" si="40"/>
        <v/>
      </c>
      <c r="X585" s="25" t="str">
        <f>IF(T585=曜日!V$1,ROW(),"")</f>
        <v/>
      </c>
      <c r="Y585" s="25" t="str">
        <f t="shared" si="41"/>
        <v/>
      </c>
      <c r="Z585" t="str">
        <f>IF(MONTH(pipot!B585)=month!A$1,ROW(),"")</f>
        <v/>
      </c>
      <c r="AA585" t="str">
        <f>IF(A585=player!A$1,ROW(),"")</f>
        <v/>
      </c>
      <c r="AB585" t="str">
        <f>IF(A585=player!BI$1,ROW(),"")</f>
        <v/>
      </c>
      <c r="AC585" t="str">
        <f t="shared" si="42"/>
        <v/>
      </c>
    </row>
    <row r="586" spans="1:29">
      <c r="A586" s="1" t="s">
        <v>37</v>
      </c>
      <c r="B586" s="17">
        <v>44099</v>
      </c>
      <c r="C586" s="18">
        <v>3.8599537037037036E-2</v>
      </c>
      <c r="D586" s="3">
        <v>2385.9939599999998</v>
      </c>
      <c r="E586" s="3">
        <v>381.36664000000002</v>
      </c>
      <c r="F586" s="3">
        <v>6.8611700000000004</v>
      </c>
      <c r="G586" s="3">
        <v>55.89</v>
      </c>
      <c r="H586" s="3">
        <v>36.11</v>
      </c>
      <c r="I586" s="3">
        <v>19.78</v>
      </c>
      <c r="J586" s="3">
        <v>0</v>
      </c>
      <c r="K586" s="3">
        <v>0</v>
      </c>
      <c r="L586" s="1">
        <v>11</v>
      </c>
      <c r="M586" s="1">
        <v>5</v>
      </c>
      <c r="N586" s="1">
        <v>6</v>
      </c>
      <c r="O586" s="3">
        <v>20.395800000000001</v>
      </c>
      <c r="P586" s="1">
        <v>0</v>
      </c>
      <c r="Q586" s="1">
        <v>168</v>
      </c>
      <c r="R586" s="3">
        <v>132.64311000000001</v>
      </c>
      <c r="S586" s="22"/>
      <c r="T586" s="11" t="str">
        <f t="shared" si="39"/>
        <v>金曜日</v>
      </c>
      <c r="U586" s="24"/>
      <c r="V586" s="25" t="str">
        <f>IF(T586=曜日!A$1,ROW(),"")</f>
        <v/>
      </c>
      <c r="W586" s="25" t="str">
        <f t="shared" si="40"/>
        <v/>
      </c>
      <c r="X586" s="25" t="str">
        <f>IF(T586=曜日!V$1,ROW(),"")</f>
        <v/>
      </c>
      <c r="Y586" s="25" t="str">
        <f t="shared" si="41"/>
        <v/>
      </c>
      <c r="Z586" t="str">
        <f>IF(MONTH(pipot!B586)=month!A$1,ROW(),"")</f>
        <v/>
      </c>
      <c r="AA586" t="str">
        <f>IF(A586=player!A$1,ROW(),"")</f>
        <v/>
      </c>
      <c r="AB586" t="str">
        <f>IF(A586=player!BI$1,ROW(),"")</f>
        <v/>
      </c>
      <c r="AC586" t="str">
        <f t="shared" si="42"/>
        <v/>
      </c>
    </row>
    <row r="587" spans="1:29">
      <c r="A587" s="1" t="s">
        <v>40</v>
      </c>
      <c r="B587" s="17">
        <v>44099</v>
      </c>
      <c r="C587" s="18">
        <v>7.1550925925925921E-2</v>
      </c>
      <c r="D587" s="3">
        <v>7127</v>
      </c>
      <c r="E587" s="3">
        <v>849</v>
      </c>
      <c r="F587" s="3">
        <v>8.24</v>
      </c>
      <c r="G587" s="3">
        <v>624</v>
      </c>
      <c r="H587" s="3">
        <v>395</v>
      </c>
      <c r="I587" s="3">
        <v>172</v>
      </c>
      <c r="J587" s="3">
        <v>50</v>
      </c>
      <c r="K587" s="3">
        <v>7</v>
      </c>
      <c r="L587" s="1">
        <v>23</v>
      </c>
      <c r="M587" s="1">
        <v>16</v>
      </c>
      <c r="N587" s="1">
        <v>39</v>
      </c>
      <c r="O587" s="3">
        <v>23</v>
      </c>
      <c r="P587" s="1">
        <v>4</v>
      </c>
      <c r="Q587" s="3">
        <f>AVERAGE(Q561:Q586)</f>
        <v>194.39130434782609</v>
      </c>
      <c r="R587" s="3">
        <f>AVERAGE(R561:R586)</f>
        <v>138.38740565217392</v>
      </c>
      <c r="S587" s="22"/>
      <c r="T587" s="11" t="str">
        <f t="shared" si="39"/>
        <v>金曜日</v>
      </c>
      <c r="U587" s="24"/>
      <c r="V587" s="25" t="str">
        <f>IF(T587=曜日!A$1,ROW(),"")</f>
        <v/>
      </c>
      <c r="W587" s="25" t="str">
        <f t="shared" si="40"/>
        <v/>
      </c>
      <c r="X587" s="25" t="str">
        <f>IF(T587=曜日!V$1,ROW(),"")</f>
        <v/>
      </c>
      <c r="Y587" s="25" t="str">
        <f t="shared" si="41"/>
        <v/>
      </c>
      <c r="Z587" t="str">
        <f>IF(MONTH(pipot!B587)=month!A$1,ROW(),"")</f>
        <v/>
      </c>
      <c r="AA587" t="str">
        <f>IF(A587=player!A$1,ROW(),"")</f>
        <v/>
      </c>
      <c r="AB587">
        <f>IF(A587=player!BI$1,ROW(),"")</f>
        <v>587</v>
      </c>
      <c r="AC587">
        <f t="shared" si="42"/>
        <v>587</v>
      </c>
    </row>
    <row r="588" spans="1:29">
      <c r="A588" s="1" t="s">
        <v>36</v>
      </c>
      <c r="B588" s="17">
        <v>44100</v>
      </c>
      <c r="C588" s="18">
        <v>9.9780092592592587E-2</v>
      </c>
      <c r="D588" s="3">
        <v>10994.539919999999</v>
      </c>
      <c r="E588" s="3">
        <v>1312.9664299999999</v>
      </c>
      <c r="F588" s="3">
        <v>9.1379199999999994</v>
      </c>
      <c r="G588" s="3">
        <v>974.51</v>
      </c>
      <c r="H588" s="3">
        <v>519.9</v>
      </c>
      <c r="I588" s="3">
        <v>277.31</v>
      </c>
      <c r="J588" s="3">
        <v>156.9</v>
      </c>
      <c r="K588" s="3">
        <v>20.399999999999999</v>
      </c>
      <c r="L588" s="1">
        <v>16</v>
      </c>
      <c r="M588" s="1">
        <v>16</v>
      </c>
      <c r="N588" s="1">
        <v>87</v>
      </c>
      <c r="O588" s="3">
        <v>24.867000000000001</v>
      </c>
      <c r="P588" s="1">
        <v>7</v>
      </c>
      <c r="Q588" s="1" t="s">
        <v>103</v>
      </c>
      <c r="R588" s="3" t="s">
        <v>103</v>
      </c>
      <c r="S588" s="22"/>
      <c r="T588" s="11" t="str">
        <f t="shared" si="39"/>
        <v>土曜日</v>
      </c>
      <c r="U588" s="24"/>
      <c r="V588" s="25" t="str">
        <f>IF(T588=曜日!A$1,ROW(),"")</f>
        <v/>
      </c>
      <c r="W588" s="25" t="str">
        <f t="shared" si="40"/>
        <v/>
      </c>
      <c r="X588" s="25" t="str">
        <f>IF(T588=曜日!V$1,ROW(),"")</f>
        <v/>
      </c>
      <c r="Y588" s="25" t="str">
        <f t="shared" si="41"/>
        <v/>
      </c>
      <c r="Z588" t="str">
        <f>IF(MONTH(pipot!B588)=month!A$1,ROW(),"")</f>
        <v/>
      </c>
      <c r="AA588">
        <f>IF(A588=player!A$1,ROW(),"")</f>
        <v>588</v>
      </c>
      <c r="AB588" t="str">
        <f>IF(A588=player!BI$1,ROW(),"")</f>
        <v/>
      </c>
      <c r="AC588" t="str">
        <f t="shared" si="42"/>
        <v/>
      </c>
    </row>
    <row r="589" spans="1:29">
      <c r="A589" s="1" t="s">
        <v>18</v>
      </c>
      <c r="B589" s="17">
        <v>44100</v>
      </c>
      <c r="C589" s="18">
        <v>9.9780092592592587E-2</v>
      </c>
      <c r="D589" s="3">
        <v>10752.052030000001</v>
      </c>
      <c r="E589" s="3">
        <v>1373.6067499999999</v>
      </c>
      <c r="F589" s="3">
        <v>9.5599600000000002</v>
      </c>
      <c r="G589" s="3">
        <v>1001.4599899999999</v>
      </c>
      <c r="H589" s="3">
        <v>506.32999000000001</v>
      </c>
      <c r="I589" s="3">
        <v>301.52999999999997</v>
      </c>
      <c r="J589" s="3">
        <v>173.61</v>
      </c>
      <c r="K589" s="3">
        <v>19.989999999999998</v>
      </c>
      <c r="L589" s="1">
        <v>30</v>
      </c>
      <c r="M589" s="1">
        <v>14</v>
      </c>
      <c r="N589" s="1">
        <v>66</v>
      </c>
      <c r="O589" s="3">
        <v>25.831800000000001</v>
      </c>
      <c r="P589" s="1">
        <v>13</v>
      </c>
      <c r="Q589" s="1">
        <v>229</v>
      </c>
      <c r="R589" s="3">
        <v>163.39704</v>
      </c>
      <c r="S589" s="22"/>
      <c r="T589" s="11" t="str">
        <f t="shared" si="39"/>
        <v>土曜日</v>
      </c>
      <c r="U589" s="24"/>
      <c r="V589" s="25" t="str">
        <f>IF(T589=曜日!A$1,ROW(),"")</f>
        <v/>
      </c>
      <c r="W589" s="25" t="str">
        <f t="shared" si="40"/>
        <v/>
      </c>
      <c r="X589" s="25" t="str">
        <f>IF(T589=曜日!V$1,ROW(),"")</f>
        <v/>
      </c>
      <c r="Y589" s="25" t="str">
        <f t="shared" si="41"/>
        <v/>
      </c>
      <c r="Z589" t="str">
        <f>IF(MONTH(pipot!B589)=month!A$1,ROW(),"")</f>
        <v/>
      </c>
      <c r="AA589" t="str">
        <f>IF(A589=player!A$1,ROW(),"")</f>
        <v/>
      </c>
      <c r="AB589" t="str">
        <f>IF(A589=player!BI$1,ROW(),"")</f>
        <v/>
      </c>
      <c r="AC589" t="str">
        <f t="shared" si="42"/>
        <v/>
      </c>
    </row>
    <row r="590" spans="1:29">
      <c r="A590" s="1" t="s">
        <v>66</v>
      </c>
      <c r="B590" s="17">
        <v>44100</v>
      </c>
      <c r="C590" s="18">
        <v>9.9780092592592587E-2</v>
      </c>
      <c r="D590" s="3">
        <v>10619.96069</v>
      </c>
      <c r="E590" s="3">
        <v>1075.7952499999999</v>
      </c>
      <c r="F590" s="3">
        <v>7.4872699999999996</v>
      </c>
      <c r="G590" s="3">
        <v>1210.69001</v>
      </c>
      <c r="H590" s="3">
        <v>687</v>
      </c>
      <c r="I590" s="3">
        <v>343.35001</v>
      </c>
      <c r="J590" s="3">
        <v>180.34</v>
      </c>
      <c r="K590" s="3">
        <v>0</v>
      </c>
      <c r="L590" s="1">
        <v>8</v>
      </c>
      <c r="M590" s="1">
        <v>28</v>
      </c>
      <c r="N590" s="1">
        <v>36</v>
      </c>
      <c r="O590" s="3">
        <v>24.0426</v>
      </c>
      <c r="P590" s="1">
        <v>11</v>
      </c>
      <c r="Q590" s="1">
        <v>202</v>
      </c>
      <c r="R590" s="3">
        <v>158.95830000000001</v>
      </c>
      <c r="S590" s="22"/>
      <c r="T590" s="11" t="str">
        <f t="shared" si="39"/>
        <v>土曜日</v>
      </c>
      <c r="U590" s="24"/>
      <c r="V590" s="25" t="str">
        <f>IF(T590=曜日!A$1,ROW(),"")</f>
        <v/>
      </c>
      <c r="W590" s="25" t="str">
        <f t="shared" si="40"/>
        <v/>
      </c>
      <c r="X590" s="25" t="str">
        <f>IF(T590=曜日!V$1,ROW(),"")</f>
        <v/>
      </c>
      <c r="Y590" s="25" t="str">
        <f t="shared" si="41"/>
        <v/>
      </c>
      <c r="Z590" t="str">
        <f>IF(MONTH(pipot!B590)=month!A$1,ROW(),"")</f>
        <v/>
      </c>
      <c r="AA590" t="str">
        <f>IF(A590=player!A$1,ROW(),"")</f>
        <v/>
      </c>
      <c r="AB590" t="str">
        <f>IF(A590=player!BI$1,ROW(),"")</f>
        <v/>
      </c>
      <c r="AC590" t="str">
        <f t="shared" si="42"/>
        <v/>
      </c>
    </row>
    <row r="591" spans="1:29">
      <c r="A591" s="1" t="s">
        <v>31</v>
      </c>
      <c r="B591" s="17">
        <v>44100</v>
      </c>
      <c r="C591" s="18">
        <v>9.9780092592592587E-2</v>
      </c>
      <c r="D591" s="3">
        <v>10546.421399999999</v>
      </c>
      <c r="E591" s="3">
        <v>1312.4813899999999</v>
      </c>
      <c r="F591" s="3">
        <v>9.1345399999999994</v>
      </c>
      <c r="G591" s="3">
        <v>1224.23001</v>
      </c>
      <c r="H591" s="3">
        <v>572.89</v>
      </c>
      <c r="I591" s="3">
        <v>439.40001000000001</v>
      </c>
      <c r="J591" s="3">
        <v>211.94</v>
      </c>
      <c r="K591" s="3">
        <v>0</v>
      </c>
      <c r="L591" s="1">
        <v>23</v>
      </c>
      <c r="M591" s="1">
        <v>15</v>
      </c>
      <c r="N591" s="1">
        <v>50</v>
      </c>
      <c r="O591" s="3">
        <v>23.355</v>
      </c>
      <c r="P591" s="1">
        <v>13</v>
      </c>
      <c r="Q591" s="1">
        <v>219</v>
      </c>
      <c r="R591" s="3">
        <v>161.32087999999999</v>
      </c>
      <c r="S591" s="22"/>
      <c r="T591" s="11" t="str">
        <f t="shared" si="39"/>
        <v>土曜日</v>
      </c>
      <c r="U591" s="24"/>
      <c r="V591" s="25" t="str">
        <f>IF(T591=曜日!A$1,ROW(),"")</f>
        <v/>
      </c>
      <c r="W591" s="25" t="str">
        <f t="shared" si="40"/>
        <v/>
      </c>
      <c r="X591" s="25" t="str">
        <f>IF(T591=曜日!V$1,ROW(),"")</f>
        <v/>
      </c>
      <c r="Y591" s="25" t="str">
        <f t="shared" si="41"/>
        <v/>
      </c>
      <c r="Z591" t="str">
        <f>IF(MONTH(pipot!B591)=month!A$1,ROW(),"")</f>
        <v/>
      </c>
      <c r="AA591" t="str">
        <f>IF(A591=player!A$1,ROW(),"")</f>
        <v/>
      </c>
      <c r="AB591" t="str">
        <f>IF(A591=player!BI$1,ROW(),"")</f>
        <v/>
      </c>
      <c r="AC591" t="str">
        <f t="shared" si="42"/>
        <v/>
      </c>
    </row>
    <row r="592" spans="1:29">
      <c r="A592" s="1" t="s">
        <v>53</v>
      </c>
      <c r="B592" s="17">
        <v>44100</v>
      </c>
      <c r="C592" s="18">
        <v>9.9780092592592587E-2</v>
      </c>
      <c r="D592" s="3">
        <v>10307.656590000001</v>
      </c>
      <c r="E592" s="3">
        <v>1358.1391100000001</v>
      </c>
      <c r="F592" s="3">
        <v>9.4523100000000007</v>
      </c>
      <c r="G592" s="3">
        <v>1159.5400099999999</v>
      </c>
      <c r="H592" s="3">
        <v>766.06001000000003</v>
      </c>
      <c r="I592" s="3">
        <v>280.99</v>
      </c>
      <c r="J592" s="3">
        <v>111.14</v>
      </c>
      <c r="K592" s="3">
        <v>1.35</v>
      </c>
      <c r="L592" s="1">
        <v>10</v>
      </c>
      <c r="M592" s="1">
        <v>10</v>
      </c>
      <c r="N592" s="1">
        <v>27</v>
      </c>
      <c r="O592" s="3">
        <v>24.179400000000001</v>
      </c>
      <c r="P592" s="1">
        <v>5</v>
      </c>
      <c r="Q592" s="1">
        <v>193</v>
      </c>
      <c r="R592" s="3">
        <v>147.58265</v>
      </c>
      <c r="S592" s="22"/>
      <c r="T592" s="11" t="str">
        <f t="shared" si="39"/>
        <v>土曜日</v>
      </c>
      <c r="U592" s="24"/>
      <c r="V592" s="25" t="str">
        <f>IF(T592=曜日!A$1,ROW(),"")</f>
        <v/>
      </c>
      <c r="W592" s="25" t="str">
        <f t="shared" si="40"/>
        <v/>
      </c>
      <c r="X592" s="25" t="str">
        <f>IF(T592=曜日!V$1,ROW(),"")</f>
        <v/>
      </c>
      <c r="Y592" s="25" t="str">
        <f t="shared" si="41"/>
        <v/>
      </c>
      <c r="Z592" t="str">
        <f>IF(MONTH(pipot!B592)=month!A$1,ROW(),"")</f>
        <v/>
      </c>
      <c r="AA592" t="str">
        <f>IF(A592=player!A$1,ROW(),"")</f>
        <v/>
      </c>
      <c r="AB592" t="str">
        <f>IF(A592=player!BI$1,ROW(),"")</f>
        <v/>
      </c>
      <c r="AC592" t="str">
        <f t="shared" si="42"/>
        <v/>
      </c>
    </row>
    <row r="593" spans="1:29">
      <c r="A593" s="1" t="s">
        <v>24</v>
      </c>
      <c r="B593" s="17">
        <v>44100</v>
      </c>
      <c r="C593" s="18">
        <v>9.9780092592592587E-2</v>
      </c>
      <c r="D593" s="3">
        <v>10230.05371</v>
      </c>
      <c r="E593" s="3">
        <v>1116.5118399999999</v>
      </c>
      <c r="F593" s="3">
        <v>7.7706400000000002</v>
      </c>
      <c r="G593" s="3">
        <v>1069.3599999999999</v>
      </c>
      <c r="H593" s="3">
        <v>592.99</v>
      </c>
      <c r="I593" s="3">
        <v>341.21</v>
      </c>
      <c r="J593" s="3">
        <v>115.63</v>
      </c>
      <c r="K593" s="3">
        <v>19.53</v>
      </c>
      <c r="L593" s="1">
        <v>14</v>
      </c>
      <c r="M593" s="1">
        <v>26</v>
      </c>
      <c r="N593" s="1">
        <v>45</v>
      </c>
      <c r="O593" s="3">
        <v>24.751799999999999</v>
      </c>
      <c r="P593" s="1">
        <v>7</v>
      </c>
      <c r="Q593" s="1">
        <v>175</v>
      </c>
      <c r="R593" s="3">
        <v>131.19130000000001</v>
      </c>
      <c r="S593" s="22"/>
      <c r="T593" s="11" t="str">
        <f t="shared" si="39"/>
        <v>土曜日</v>
      </c>
      <c r="U593" s="24"/>
      <c r="V593" s="25" t="str">
        <f>IF(T593=曜日!A$1,ROW(),"")</f>
        <v/>
      </c>
      <c r="W593" s="25" t="str">
        <f t="shared" si="40"/>
        <v/>
      </c>
      <c r="X593" s="25" t="str">
        <f>IF(T593=曜日!V$1,ROW(),"")</f>
        <v/>
      </c>
      <c r="Y593" s="25" t="str">
        <f t="shared" si="41"/>
        <v/>
      </c>
      <c r="Z593" t="str">
        <f>IF(MONTH(pipot!B593)=month!A$1,ROW(),"")</f>
        <v/>
      </c>
      <c r="AA593" t="str">
        <f>IF(A593=player!A$1,ROW(),"")</f>
        <v/>
      </c>
      <c r="AB593" t="str">
        <f>IF(A593=player!BI$1,ROW(),"")</f>
        <v/>
      </c>
      <c r="AC593" t="str">
        <f t="shared" si="42"/>
        <v/>
      </c>
    </row>
    <row r="594" spans="1:29">
      <c r="A594" s="1" t="s">
        <v>25</v>
      </c>
      <c r="B594" s="17">
        <v>44100</v>
      </c>
      <c r="C594" s="18">
        <v>9.9780092592592587E-2</v>
      </c>
      <c r="D594" s="3">
        <v>9968.5230900000006</v>
      </c>
      <c r="E594" s="3">
        <v>953.17066</v>
      </c>
      <c r="F594" s="3">
        <v>6.6338299999999997</v>
      </c>
      <c r="G594" s="3">
        <v>874.77</v>
      </c>
      <c r="H594" s="3">
        <v>447.99</v>
      </c>
      <c r="I594" s="3">
        <v>308.02999999999997</v>
      </c>
      <c r="J594" s="3">
        <v>118.13</v>
      </c>
      <c r="K594" s="3">
        <v>0.62</v>
      </c>
      <c r="L594" s="1">
        <v>17</v>
      </c>
      <c r="M594" s="1">
        <v>21</v>
      </c>
      <c r="N594" s="1">
        <v>28</v>
      </c>
      <c r="O594" s="3">
        <v>24.175799999999999</v>
      </c>
      <c r="P594" s="1">
        <v>6</v>
      </c>
      <c r="Q594" s="1">
        <v>183</v>
      </c>
      <c r="R594" s="3">
        <v>139.88711000000001</v>
      </c>
      <c r="S594" s="22"/>
      <c r="T594" s="11" t="str">
        <f t="shared" si="39"/>
        <v>土曜日</v>
      </c>
      <c r="U594" s="24"/>
      <c r="V594" s="25" t="str">
        <f>IF(T594=曜日!A$1,ROW(),"")</f>
        <v/>
      </c>
      <c r="W594" s="25" t="str">
        <f t="shared" si="40"/>
        <v/>
      </c>
      <c r="X594" s="25" t="str">
        <f>IF(T594=曜日!V$1,ROW(),"")</f>
        <v/>
      </c>
      <c r="Y594" s="25" t="str">
        <f t="shared" si="41"/>
        <v/>
      </c>
      <c r="Z594" t="str">
        <f>IF(MONTH(pipot!B594)=month!A$1,ROW(),"")</f>
        <v/>
      </c>
      <c r="AA594" t="str">
        <f>IF(A594=player!A$1,ROW(),"")</f>
        <v/>
      </c>
      <c r="AB594" t="str">
        <f>IF(A594=player!BI$1,ROW(),"")</f>
        <v/>
      </c>
      <c r="AC594" t="str">
        <f t="shared" si="42"/>
        <v/>
      </c>
    </row>
    <row r="595" spans="1:29">
      <c r="A595" s="1" t="s">
        <v>65</v>
      </c>
      <c r="B595" s="17">
        <v>44100</v>
      </c>
      <c r="C595" s="18">
        <v>9.9780092592592587E-2</v>
      </c>
      <c r="D595" s="3">
        <v>9353.8520700000008</v>
      </c>
      <c r="E595" s="3">
        <v>1086.72444</v>
      </c>
      <c r="F595" s="3">
        <v>7.5633299999999997</v>
      </c>
      <c r="G595" s="3">
        <v>646.31001000000003</v>
      </c>
      <c r="H595" s="3">
        <v>442.58001000000002</v>
      </c>
      <c r="I595" s="3">
        <v>137.34</v>
      </c>
      <c r="J595" s="3">
        <v>66.39</v>
      </c>
      <c r="K595" s="3">
        <v>0</v>
      </c>
      <c r="L595" s="1">
        <v>20</v>
      </c>
      <c r="M595" s="1">
        <v>17</v>
      </c>
      <c r="N595" s="1">
        <v>34</v>
      </c>
      <c r="O595" s="3">
        <v>23.5242</v>
      </c>
      <c r="P595" s="1">
        <v>3</v>
      </c>
      <c r="Q595" s="1" t="s">
        <v>44</v>
      </c>
      <c r="R595" s="3" t="s">
        <v>44</v>
      </c>
      <c r="S595" s="22"/>
      <c r="T595" s="11" t="str">
        <f t="shared" si="39"/>
        <v>土曜日</v>
      </c>
      <c r="U595" s="24"/>
      <c r="V595" s="25" t="str">
        <f>IF(T595=曜日!A$1,ROW(),"")</f>
        <v/>
      </c>
      <c r="W595" s="25" t="str">
        <f t="shared" si="40"/>
        <v/>
      </c>
      <c r="X595" s="25" t="str">
        <f>IF(T595=曜日!V$1,ROW(),"")</f>
        <v/>
      </c>
      <c r="Y595" s="25" t="str">
        <f t="shared" si="41"/>
        <v/>
      </c>
      <c r="Z595" t="str">
        <f>IF(MONTH(pipot!B595)=month!A$1,ROW(),"")</f>
        <v/>
      </c>
      <c r="AA595" t="str">
        <f>IF(A595=player!A$1,ROW(),"")</f>
        <v/>
      </c>
      <c r="AB595" t="str">
        <f>IF(A595=player!BI$1,ROW(),"")</f>
        <v/>
      </c>
      <c r="AC595" t="str">
        <f t="shared" si="42"/>
        <v/>
      </c>
    </row>
    <row r="596" spans="1:29">
      <c r="A596" s="1" t="s">
        <v>61</v>
      </c>
      <c r="B596" s="17">
        <v>44100</v>
      </c>
      <c r="C596" s="18">
        <v>8.8055555555555554E-2</v>
      </c>
      <c r="D596" s="3">
        <v>8931.9209300000002</v>
      </c>
      <c r="E596" s="3">
        <v>1074.5095799999999</v>
      </c>
      <c r="F596" s="3">
        <v>8.4740500000000001</v>
      </c>
      <c r="G596" s="3">
        <v>1090.58</v>
      </c>
      <c r="H596" s="3">
        <v>537.87</v>
      </c>
      <c r="I596" s="3">
        <v>381.9</v>
      </c>
      <c r="J596" s="3">
        <v>165.34</v>
      </c>
      <c r="K596" s="3">
        <v>5.47</v>
      </c>
      <c r="L596" s="1">
        <v>21</v>
      </c>
      <c r="M596" s="1">
        <v>26</v>
      </c>
      <c r="N596" s="1">
        <v>48</v>
      </c>
      <c r="O596" s="3">
        <v>24.9894</v>
      </c>
      <c r="P596" s="1">
        <v>8</v>
      </c>
      <c r="Q596" s="1">
        <v>183</v>
      </c>
      <c r="R596" s="3">
        <v>111.12989</v>
      </c>
      <c r="S596" s="22"/>
      <c r="T596" s="11" t="str">
        <f t="shared" ref="T596:T655" si="43">IF(B596&lt;&gt;"",TEXT(B596,"aaaa"),"")</f>
        <v>土曜日</v>
      </c>
      <c r="U596" s="24"/>
      <c r="V596" s="25" t="str">
        <f>IF(T596=曜日!A$1,ROW(),"")</f>
        <v/>
      </c>
      <c r="W596" s="25" t="str">
        <f t="shared" si="40"/>
        <v/>
      </c>
      <c r="X596" s="25" t="str">
        <f>IF(T596=曜日!V$1,ROW(),"")</f>
        <v/>
      </c>
      <c r="Y596" s="25" t="str">
        <f t="shared" si="41"/>
        <v/>
      </c>
      <c r="Z596" t="str">
        <f>IF(MONTH(pipot!B596)=month!A$1,ROW(),"")</f>
        <v/>
      </c>
      <c r="AA596" t="str">
        <f>IF(A596=player!A$1,ROW(),"")</f>
        <v/>
      </c>
      <c r="AB596" t="str">
        <f>IF(A596=player!BI$1,ROW(),"")</f>
        <v/>
      </c>
      <c r="AC596" t="str">
        <f t="shared" si="42"/>
        <v/>
      </c>
    </row>
    <row r="597" spans="1:29">
      <c r="A597" s="1" t="s">
        <v>22</v>
      </c>
      <c r="B597" s="17">
        <v>44100</v>
      </c>
      <c r="C597" s="18">
        <v>8.8055555555555554E-2</v>
      </c>
      <c r="D597" s="3">
        <v>8630.9438900000005</v>
      </c>
      <c r="E597" s="3">
        <v>879.15272000000004</v>
      </c>
      <c r="F597" s="3">
        <v>6.9333799999999997</v>
      </c>
      <c r="G597" s="3">
        <v>649.49000999999998</v>
      </c>
      <c r="H597" s="3">
        <v>400.47001</v>
      </c>
      <c r="I597" s="3">
        <v>212.86</v>
      </c>
      <c r="J597" s="3">
        <v>36.159999999999997</v>
      </c>
      <c r="K597" s="3">
        <v>0</v>
      </c>
      <c r="L597" s="1">
        <v>9</v>
      </c>
      <c r="M597" s="1">
        <v>13</v>
      </c>
      <c r="N597" s="1">
        <v>59</v>
      </c>
      <c r="O597" s="3">
        <v>22.5594</v>
      </c>
      <c r="P597" s="1">
        <v>1</v>
      </c>
      <c r="Q597" s="1">
        <v>172</v>
      </c>
      <c r="R597" s="3">
        <v>126.74417</v>
      </c>
      <c r="S597" s="22"/>
      <c r="T597" s="11" t="str">
        <f t="shared" si="43"/>
        <v>土曜日</v>
      </c>
      <c r="U597" s="24"/>
      <c r="V597" s="25" t="str">
        <f>IF(T597=曜日!A$1,ROW(),"")</f>
        <v/>
      </c>
      <c r="W597" s="25" t="str">
        <f t="shared" ref="W597:W656" si="44">IF(AND(V597&lt;&gt;"",AC597&lt;&gt;""),ROW(),"")</f>
        <v/>
      </c>
      <c r="X597" s="25" t="str">
        <f>IF(T597=曜日!V$1,ROW(),"")</f>
        <v/>
      </c>
      <c r="Y597" s="25" t="str">
        <f t="shared" si="41"/>
        <v/>
      </c>
      <c r="Z597" t="str">
        <f>IF(MONTH(pipot!B597)=month!A$1,ROW(),"")</f>
        <v/>
      </c>
      <c r="AA597" t="str">
        <f>IF(A597=player!A$1,ROW(),"")</f>
        <v/>
      </c>
      <c r="AB597" t="str">
        <f>IF(A597=player!BI$1,ROW(),"")</f>
        <v/>
      </c>
      <c r="AC597" t="str">
        <f t="shared" si="42"/>
        <v/>
      </c>
    </row>
    <row r="598" spans="1:29">
      <c r="A598" s="1" t="s">
        <v>27</v>
      </c>
      <c r="B598" s="17">
        <v>44100</v>
      </c>
      <c r="C598" s="18">
        <v>8.7361111111111112E-2</v>
      </c>
      <c r="D598" s="3">
        <v>8627.4366900000005</v>
      </c>
      <c r="E598" s="3">
        <v>1046.27881</v>
      </c>
      <c r="F598" s="3">
        <v>8.3170000000000002</v>
      </c>
      <c r="G598" s="3">
        <v>759.67</v>
      </c>
      <c r="H598" s="3">
        <v>463.2</v>
      </c>
      <c r="I598" s="3">
        <v>192.44</v>
      </c>
      <c r="J598" s="3">
        <v>104.03</v>
      </c>
      <c r="K598" s="3">
        <v>0</v>
      </c>
      <c r="L598" s="1">
        <v>13</v>
      </c>
      <c r="M598" s="1">
        <v>10</v>
      </c>
      <c r="N598" s="1">
        <v>45</v>
      </c>
      <c r="O598" s="3">
        <v>23.0778</v>
      </c>
      <c r="P598" s="1">
        <v>3</v>
      </c>
      <c r="Q598" s="1">
        <v>186</v>
      </c>
      <c r="R598" s="3">
        <v>127.57572</v>
      </c>
      <c r="S598" s="22"/>
      <c r="T598" s="11" t="str">
        <f t="shared" si="43"/>
        <v>土曜日</v>
      </c>
      <c r="U598" s="24"/>
      <c r="V598" s="25" t="str">
        <f>IF(T598=曜日!A$1,ROW(),"")</f>
        <v/>
      </c>
      <c r="W598" s="25" t="str">
        <f t="shared" si="44"/>
        <v/>
      </c>
      <c r="X598" s="25" t="str">
        <f>IF(T598=曜日!V$1,ROW(),"")</f>
        <v/>
      </c>
      <c r="Y598" s="25" t="str">
        <f t="shared" si="41"/>
        <v/>
      </c>
      <c r="Z598" t="str">
        <f>IF(MONTH(pipot!B598)=month!A$1,ROW(),"")</f>
        <v/>
      </c>
      <c r="AA598" t="str">
        <f>IF(A598=player!A$1,ROW(),"")</f>
        <v/>
      </c>
      <c r="AB598" t="str">
        <f>IF(A598=player!BI$1,ROW(),"")</f>
        <v/>
      </c>
      <c r="AC598" t="str">
        <f t="shared" si="42"/>
        <v/>
      </c>
    </row>
    <row r="599" spans="1:29">
      <c r="A599" s="1" t="s">
        <v>34</v>
      </c>
      <c r="B599" s="17">
        <v>44100</v>
      </c>
      <c r="C599" s="18">
        <v>8.8055555555555554E-2</v>
      </c>
      <c r="D599" s="3">
        <v>8616.8724899999997</v>
      </c>
      <c r="E599" s="3">
        <v>1054.4640199999999</v>
      </c>
      <c r="F599" s="3">
        <v>8.3159600000000005</v>
      </c>
      <c r="G599" s="3">
        <v>629.77999</v>
      </c>
      <c r="H599" s="3">
        <v>377.33999</v>
      </c>
      <c r="I599" s="3">
        <v>162.83000000000001</v>
      </c>
      <c r="J599" s="3">
        <v>89.61</v>
      </c>
      <c r="K599" s="3">
        <v>0</v>
      </c>
      <c r="L599" s="1">
        <v>20</v>
      </c>
      <c r="M599" s="1">
        <v>10</v>
      </c>
      <c r="N599" s="1">
        <v>50</v>
      </c>
      <c r="O599" s="3">
        <v>22.797000000000001</v>
      </c>
      <c r="P599" s="1">
        <v>4</v>
      </c>
      <c r="Q599" s="1">
        <v>186</v>
      </c>
      <c r="R599" s="3">
        <v>132.78676999999999</v>
      </c>
      <c r="S599" s="22"/>
      <c r="T599" s="11" t="str">
        <f t="shared" si="43"/>
        <v>土曜日</v>
      </c>
      <c r="U599" s="24"/>
      <c r="V599" s="25" t="str">
        <f>IF(T599=曜日!A$1,ROW(),"")</f>
        <v/>
      </c>
      <c r="W599" s="25" t="str">
        <f t="shared" si="44"/>
        <v/>
      </c>
      <c r="X599" s="25" t="str">
        <f>IF(T599=曜日!V$1,ROW(),"")</f>
        <v/>
      </c>
      <c r="Y599" s="25" t="str">
        <f t="shared" si="41"/>
        <v/>
      </c>
      <c r="Z599" t="str">
        <f>IF(MONTH(pipot!B599)=month!A$1,ROW(),"")</f>
        <v/>
      </c>
      <c r="AA599" t="str">
        <f>IF(A599=player!A$1,ROW(),"")</f>
        <v/>
      </c>
      <c r="AB599" t="str">
        <f>IF(A599=player!BI$1,ROW(),"")</f>
        <v/>
      </c>
      <c r="AC599" t="str">
        <f t="shared" si="42"/>
        <v/>
      </c>
    </row>
    <row r="600" spans="1:29">
      <c r="A600" s="1" t="s">
        <v>32</v>
      </c>
      <c r="B600" s="17">
        <v>44100</v>
      </c>
      <c r="C600" s="18">
        <v>8.8055555555555554E-2</v>
      </c>
      <c r="D600" s="3">
        <v>8392.5721400000002</v>
      </c>
      <c r="E600" s="3">
        <v>1005.3664</v>
      </c>
      <c r="F600" s="3">
        <v>7.9287599999999996</v>
      </c>
      <c r="G600" s="3">
        <v>739.32</v>
      </c>
      <c r="H600" s="3">
        <v>392.72</v>
      </c>
      <c r="I600" s="3">
        <v>203.72</v>
      </c>
      <c r="J600" s="3">
        <v>140.97</v>
      </c>
      <c r="K600" s="3">
        <v>1.91</v>
      </c>
      <c r="L600" s="1">
        <v>17</v>
      </c>
      <c r="M600" s="1">
        <v>25</v>
      </c>
      <c r="N600" s="1">
        <v>52</v>
      </c>
      <c r="O600" s="3">
        <v>24.244199999999999</v>
      </c>
      <c r="P600" s="1">
        <v>5</v>
      </c>
      <c r="Q600" s="1">
        <v>181</v>
      </c>
      <c r="R600" s="3">
        <v>126.52902</v>
      </c>
      <c r="S600" s="22"/>
      <c r="T600" s="11" t="str">
        <f t="shared" si="43"/>
        <v>土曜日</v>
      </c>
      <c r="U600" s="24"/>
      <c r="V600" s="25" t="str">
        <f>IF(T600=曜日!A$1,ROW(),"")</f>
        <v/>
      </c>
      <c r="W600" s="25" t="str">
        <f t="shared" si="44"/>
        <v/>
      </c>
      <c r="X600" s="25" t="str">
        <f>IF(T600=曜日!V$1,ROW(),"")</f>
        <v/>
      </c>
      <c r="Y600" s="25" t="str">
        <f t="shared" si="41"/>
        <v/>
      </c>
      <c r="Z600" t="str">
        <f>IF(MONTH(pipot!B600)=month!A$1,ROW(),"")</f>
        <v/>
      </c>
      <c r="AA600" t="str">
        <f>IF(A600=player!A$1,ROW(),"")</f>
        <v/>
      </c>
      <c r="AB600" t="str">
        <f>IF(A600=player!BI$1,ROW(),"")</f>
        <v/>
      </c>
      <c r="AC600" t="str">
        <f t="shared" si="42"/>
        <v/>
      </c>
    </row>
    <row r="601" spans="1:29">
      <c r="A601" s="1" t="s">
        <v>59</v>
      </c>
      <c r="B601" s="17">
        <v>44100</v>
      </c>
      <c r="C601" s="18">
        <v>8.8055555555555554E-2</v>
      </c>
      <c r="D601" s="3">
        <v>8366.8342300000004</v>
      </c>
      <c r="E601" s="3">
        <v>992.25331000000006</v>
      </c>
      <c r="F601" s="3">
        <v>7.8253399999999997</v>
      </c>
      <c r="G601" s="3">
        <v>1025.6199999999999</v>
      </c>
      <c r="H601" s="3">
        <v>511.77</v>
      </c>
      <c r="I601" s="3">
        <v>293.2</v>
      </c>
      <c r="J601" s="3">
        <v>213.29</v>
      </c>
      <c r="K601" s="3">
        <v>7.36</v>
      </c>
      <c r="L601" s="1">
        <v>19</v>
      </c>
      <c r="M601" s="1">
        <v>9</v>
      </c>
      <c r="N601" s="1">
        <v>56</v>
      </c>
      <c r="O601" s="3">
        <v>25.360199999999999</v>
      </c>
      <c r="P601" s="1">
        <v>14</v>
      </c>
      <c r="Q601" s="1">
        <v>213</v>
      </c>
      <c r="R601" s="3">
        <v>142.29307</v>
      </c>
      <c r="S601" s="22"/>
      <c r="T601" s="11" t="str">
        <f t="shared" si="43"/>
        <v>土曜日</v>
      </c>
      <c r="U601" s="24"/>
      <c r="V601" s="25" t="str">
        <f>IF(T601=曜日!A$1,ROW(),"")</f>
        <v/>
      </c>
      <c r="W601" s="25" t="str">
        <f t="shared" si="44"/>
        <v/>
      </c>
      <c r="X601" s="25" t="str">
        <f>IF(T601=曜日!V$1,ROW(),"")</f>
        <v/>
      </c>
      <c r="Y601" s="25" t="str">
        <f t="shared" si="41"/>
        <v/>
      </c>
      <c r="Z601" t="str">
        <f>IF(MONTH(pipot!B601)=month!A$1,ROW(),"")</f>
        <v/>
      </c>
      <c r="AA601" t="str">
        <f>IF(A601=player!A$1,ROW(),"")</f>
        <v/>
      </c>
      <c r="AB601" t="str">
        <f>IF(A601=player!BI$1,ROW(),"")</f>
        <v/>
      </c>
      <c r="AC601" t="str">
        <f t="shared" si="42"/>
        <v/>
      </c>
    </row>
    <row r="602" spans="1:29">
      <c r="A602" s="1" t="s">
        <v>20</v>
      </c>
      <c r="B602" s="17">
        <v>44100</v>
      </c>
      <c r="C602" s="18">
        <v>8.7361111111111112E-2</v>
      </c>
      <c r="D602" s="3">
        <v>8236.0385999999999</v>
      </c>
      <c r="E602" s="3">
        <v>937.35654</v>
      </c>
      <c r="F602" s="3">
        <v>7.4511599999999998</v>
      </c>
      <c r="G602" s="3">
        <v>871.60001</v>
      </c>
      <c r="H602" s="3">
        <v>361.92</v>
      </c>
      <c r="I602" s="3">
        <v>340.64001000000002</v>
      </c>
      <c r="J602" s="3">
        <v>151.77000000000001</v>
      </c>
      <c r="K602" s="3">
        <v>17.27</v>
      </c>
      <c r="L602" s="1">
        <v>19</v>
      </c>
      <c r="M602" s="1">
        <v>17</v>
      </c>
      <c r="N602" s="1">
        <v>47</v>
      </c>
      <c r="O602" s="3">
        <v>26.130600000000001</v>
      </c>
      <c r="P602" s="1">
        <v>10</v>
      </c>
      <c r="Q602" s="1">
        <v>209</v>
      </c>
      <c r="R602" s="3">
        <v>149.51340999999999</v>
      </c>
      <c r="S602" s="22"/>
      <c r="T602" s="11" t="str">
        <f t="shared" si="43"/>
        <v>土曜日</v>
      </c>
      <c r="U602" s="24"/>
      <c r="V602" s="25" t="str">
        <f>IF(T602=曜日!A$1,ROW(),"")</f>
        <v/>
      </c>
      <c r="W602" s="25" t="str">
        <f t="shared" si="44"/>
        <v/>
      </c>
      <c r="X602" s="25" t="str">
        <f>IF(T602=曜日!V$1,ROW(),"")</f>
        <v/>
      </c>
      <c r="Y602" s="25" t="str">
        <f t="shared" si="41"/>
        <v/>
      </c>
      <c r="Z602" t="str">
        <f>IF(MONTH(pipot!B602)=month!A$1,ROW(),"")</f>
        <v/>
      </c>
      <c r="AA602" t="str">
        <f>IF(A602=player!A$1,ROW(),"")</f>
        <v/>
      </c>
      <c r="AB602" t="str">
        <f>IF(A602=player!BI$1,ROW(),"")</f>
        <v/>
      </c>
      <c r="AC602" t="str">
        <f t="shared" si="42"/>
        <v/>
      </c>
    </row>
    <row r="603" spans="1:29">
      <c r="A603" s="1" t="s">
        <v>21</v>
      </c>
      <c r="B603" s="17">
        <v>44100</v>
      </c>
      <c r="C603" s="18">
        <v>8.9664351851851856E-2</v>
      </c>
      <c r="D603" s="3">
        <v>8146.0316499999999</v>
      </c>
      <c r="E603" s="3">
        <v>913.06326999999999</v>
      </c>
      <c r="F603" s="3">
        <v>7.0716099999999997</v>
      </c>
      <c r="G603" s="3">
        <v>507.60001</v>
      </c>
      <c r="H603" s="3">
        <v>338.06000999999998</v>
      </c>
      <c r="I603" s="3">
        <v>96.16</v>
      </c>
      <c r="J603" s="3">
        <v>73.38</v>
      </c>
      <c r="K603" s="3">
        <v>0</v>
      </c>
      <c r="L603" s="1">
        <v>35</v>
      </c>
      <c r="M603" s="1">
        <v>13</v>
      </c>
      <c r="N603" s="1">
        <v>25</v>
      </c>
      <c r="O603" s="3">
        <v>23.599799999999998</v>
      </c>
      <c r="P603" s="1">
        <v>2</v>
      </c>
      <c r="Q603" s="1">
        <v>183</v>
      </c>
      <c r="R603" s="3">
        <v>118.2329</v>
      </c>
      <c r="S603" s="22"/>
      <c r="T603" s="11" t="str">
        <f t="shared" si="43"/>
        <v>土曜日</v>
      </c>
      <c r="U603" s="24"/>
      <c r="V603" s="25" t="str">
        <f>IF(T603=曜日!A$1,ROW(),"")</f>
        <v/>
      </c>
      <c r="W603" s="25" t="str">
        <f t="shared" si="44"/>
        <v/>
      </c>
      <c r="X603" s="25" t="str">
        <f>IF(T603=曜日!V$1,ROW(),"")</f>
        <v/>
      </c>
      <c r="Y603" s="25" t="str">
        <f t="shared" si="41"/>
        <v/>
      </c>
      <c r="Z603" t="str">
        <f>IF(MONTH(pipot!B603)=month!A$1,ROW(),"")</f>
        <v/>
      </c>
      <c r="AA603" t="str">
        <f>IF(A603=player!A$1,ROW(),"")</f>
        <v/>
      </c>
      <c r="AB603" t="str">
        <f>IF(A603=player!BI$1,ROW(),"")</f>
        <v/>
      </c>
      <c r="AC603" t="str">
        <f t="shared" si="42"/>
        <v/>
      </c>
    </row>
    <row r="604" spans="1:29">
      <c r="A604" s="1" t="s">
        <v>60</v>
      </c>
      <c r="B604" s="17">
        <v>44100</v>
      </c>
      <c r="C604" s="18">
        <v>8.7361111111111112E-2</v>
      </c>
      <c r="D604" s="3">
        <v>7809.4159900000004</v>
      </c>
      <c r="E604" s="3">
        <v>963.07916999999998</v>
      </c>
      <c r="F604" s="3">
        <v>7.65564</v>
      </c>
      <c r="G604" s="3">
        <v>858.79</v>
      </c>
      <c r="H604" s="3">
        <v>448.17</v>
      </c>
      <c r="I604" s="3">
        <v>272.45</v>
      </c>
      <c r="J604" s="3">
        <v>138.16999999999999</v>
      </c>
      <c r="K604" s="3">
        <v>0</v>
      </c>
      <c r="L604" s="1">
        <v>15</v>
      </c>
      <c r="M604" s="1">
        <v>5</v>
      </c>
      <c r="N604" s="1">
        <v>29</v>
      </c>
      <c r="O604" s="3">
        <v>23.160599999999999</v>
      </c>
      <c r="P604" s="1">
        <v>8</v>
      </c>
      <c r="Q604" s="1">
        <v>175</v>
      </c>
      <c r="R604" s="3">
        <v>130.80601999999999</v>
      </c>
      <c r="S604" s="22"/>
      <c r="T604" s="11" t="str">
        <f t="shared" si="43"/>
        <v>土曜日</v>
      </c>
      <c r="U604" s="24"/>
      <c r="V604" s="25" t="str">
        <f>IF(T604=曜日!A$1,ROW(),"")</f>
        <v/>
      </c>
      <c r="W604" s="25" t="str">
        <f t="shared" si="44"/>
        <v/>
      </c>
      <c r="X604" s="25" t="str">
        <f>IF(T604=曜日!V$1,ROW(),"")</f>
        <v/>
      </c>
      <c r="Y604" s="25" t="str">
        <f t="shared" si="41"/>
        <v/>
      </c>
      <c r="Z604" t="str">
        <f>IF(MONTH(pipot!B604)=month!A$1,ROW(),"")</f>
        <v/>
      </c>
      <c r="AA604" t="str">
        <f>IF(A604=player!A$1,ROW(),"")</f>
        <v/>
      </c>
      <c r="AB604" t="str">
        <f>IF(A604=player!BI$1,ROW(),"")</f>
        <v/>
      </c>
      <c r="AC604" t="str">
        <f t="shared" si="42"/>
        <v/>
      </c>
    </row>
    <row r="605" spans="1:29">
      <c r="A605" s="1" t="s">
        <v>45</v>
      </c>
      <c r="B605" s="17">
        <v>44100</v>
      </c>
      <c r="C605" s="18">
        <v>8.9664351851851856E-2</v>
      </c>
      <c r="D605" s="3">
        <v>7780.4033600000002</v>
      </c>
      <c r="E605" s="3">
        <v>1058.8284799999999</v>
      </c>
      <c r="F605" s="3">
        <v>8.2005599999999994</v>
      </c>
      <c r="G605" s="3">
        <v>704.81001000000003</v>
      </c>
      <c r="H605" s="3">
        <v>392.36000999999999</v>
      </c>
      <c r="I605" s="3">
        <v>230.96</v>
      </c>
      <c r="J605" s="3">
        <v>81.489999999999995</v>
      </c>
      <c r="K605" s="3">
        <v>0</v>
      </c>
      <c r="L605" s="1">
        <v>25</v>
      </c>
      <c r="M605" s="1">
        <v>13</v>
      </c>
      <c r="N605" s="1">
        <v>39</v>
      </c>
      <c r="O605" s="3">
        <v>22.437000000000001</v>
      </c>
      <c r="P605" s="1">
        <v>4</v>
      </c>
      <c r="Q605" s="1">
        <v>213</v>
      </c>
      <c r="R605" s="3">
        <v>128.07335</v>
      </c>
      <c r="S605" s="22"/>
      <c r="T605" s="11" t="str">
        <f t="shared" si="43"/>
        <v>土曜日</v>
      </c>
      <c r="U605" s="24"/>
      <c r="V605" s="25" t="str">
        <f>IF(T605=曜日!A$1,ROW(),"")</f>
        <v/>
      </c>
      <c r="W605" s="25" t="str">
        <f t="shared" si="44"/>
        <v/>
      </c>
      <c r="X605" s="25" t="str">
        <f>IF(T605=曜日!V$1,ROW(),"")</f>
        <v/>
      </c>
      <c r="Y605" s="25" t="str">
        <f t="shared" si="41"/>
        <v/>
      </c>
      <c r="Z605" t="str">
        <f>IF(MONTH(pipot!B605)=month!A$1,ROW(),"")</f>
        <v/>
      </c>
      <c r="AA605" t="str">
        <f>IF(A605=player!A$1,ROW(),"")</f>
        <v/>
      </c>
      <c r="AB605" t="str">
        <f>IF(A605=player!BI$1,ROW(),"")</f>
        <v/>
      </c>
      <c r="AC605" t="str">
        <f t="shared" si="42"/>
        <v/>
      </c>
    </row>
    <row r="606" spans="1:29">
      <c r="A606" s="1" t="s">
        <v>29</v>
      </c>
      <c r="B606" s="17">
        <v>44100</v>
      </c>
      <c r="C606" s="18">
        <v>8.8055555555555554E-2</v>
      </c>
      <c r="D606" s="3">
        <v>7760.3873100000001</v>
      </c>
      <c r="E606" s="3">
        <v>890.02356999999995</v>
      </c>
      <c r="F606" s="3">
        <v>7.0191100000000004</v>
      </c>
      <c r="G606" s="3">
        <v>574.39000999999996</v>
      </c>
      <c r="H606" s="3">
        <v>345.76</v>
      </c>
      <c r="I606" s="3">
        <v>202.48000999999999</v>
      </c>
      <c r="J606" s="3">
        <v>24.99</v>
      </c>
      <c r="K606" s="3">
        <v>1.1599999999999999</v>
      </c>
      <c r="L606" s="1">
        <v>18</v>
      </c>
      <c r="M606" s="1">
        <v>10</v>
      </c>
      <c r="N606" s="1">
        <v>27</v>
      </c>
      <c r="O606" s="3">
        <v>24.795000000000002</v>
      </c>
      <c r="P606" s="1">
        <v>3</v>
      </c>
      <c r="Q606" s="1">
        <v>115</v>
      </c>
      <c r="R606" s="3">
        <v>66.829949999999997</v>
      </c>
      <c r="S606" s="22"/>
      <c r="T606" s="11" t="str">
        <f t="shared" si="43"/>
        <v>土曜日</v>
      </c>
      <c r="U606" s="24"/>
      <c r="V606" s="25" t="str">
        <f>IF(T606=曜日!A$1,ROW(),"")</f>
        <v/>
      </c>
      <c r="W606" s="25" t="str">
        <f t="shared" si="44"/>
        <v/>
      </c>
      <c r="X606" s="25" t="str">
        <f>IF(T606=曜日!V$1,ROW(),"")</f>
        <v/>
      </c>
      <c r="Y606" s="25" t="str">
        <f t="shared" si="41"/>
        <v/>
      </c>
      <c r="Z606" t="str">
        <f>IF(MONTH(pipot!B606)=month!A$1,ROW(),"")</f>
        <v/>
      </c>
      <c r="AA606" t="str">
        <f>IF(A606=player!A$1,ROW(),"")</f>
        <v/>
      </c>
      <c r="AB606" t="str">
        <f>IF(A606=player!BI$1,ROW(),"")</f>
        <v/>
      </c>
      <c r="AC606" t="str">
        <f t="shared" si="42"/>
        <v/>
      </c>
    </row>
    <row r="607" spans="1:29">
      <c r="A607" s="1" t="s">
        <v>17</v>
      </c>
      <c r="B607" s="17">
        <v>44100</v>
      </c>
      <c r="C607" s="18">
        <v>7.7245370370370367E-2</v>
      </c>
      <c r="D607" s="3">
        <v>7358.8063000000002</v>
      </c>
      <c r="E607" s="3">
        <v>890.88337999999999</v>
      </c>
      <c r="F607" s="3">
        <v>8.0091400000000004</v>
      </c>
      <c r="G607" s="3">
        <v>779.9</v>
      </c>
      <c r="H607" s="3">
        <v>459.43</v>
      </c>
      <c r="I607" s="3">
        <v>235.23</v>
      </c>
      <c r="J607" s="3">
        <v>83.38</v>
      </c>
      <c r="K607" s="3">
        <v>1.86</v>
      </c>
      <c r="L607" s="1">
        <v>17</v>
      </c>
      <c r="M607" s="1">
        <v>23</v>
      </c>
      <c r="N607" s="1">
        <v>33</v>
      </c>
      <c r="O607" s="3">
        <v>24.449400000000001</v>
      </c>
      <c r="P607" s="1">
        <v>2</v>
      </c>
      <c r="Q607" s="1">
        <v>193</v>
      </c>
      <c r="R607" s="3">
        <v>118.1992</v>
      </c>
      <c r="S607" s="22"/>
      <c r="T607" s="11" t="str">
        <f t="shared" si="43"/>
        <v>土曜日</v>
      </c>
      <c r="U607" s="24"/>
      <c r="V607" s="25" t="str">
        <f>IF(T607=曜日!A$1,ROW(),"")</f>
        <v/>
      </c>
      <c r="W607" s="25" t="str">
        <f t="shared" si="44"/>
        <v/>
      </c>
      <c r="X607" s="25" t="str">
        <f>IF(T607=曜日!V$1,ROW(),"")</f>
        <v/>
      </c>
      <c r="Y607" s="25" t="str">
        <f t="shared" si="41"/>
        <v/>
      </c>
      <c r="Z607" t="str">
        <f>IF(MONTH(pipot!B607)=month!A$1,ROW(),"")</f>
        <v/>
      </c>
      <c r="AA607" t="str">
        <f>IF(A607=player!A$1,ROW(),"")</f>
        <v/>
      </c>
      <c r="AB607" t="str">
        <f>IF(A607=player!BI$1,ROW(),"")</f>
        <v/>
      </c>
      <c r="AC607" t="str">
        <f t="shared" si="42"/>
        <v/>
      </c>
    </row>
    <row r="608" spans="1:29">
      <c r="A608" s="1" t="s">
        <v>35</v>
      </c>
      <c r="B608" s="17">
        <v>44100</v>
      </c>
      <c r="C608" s="18">
        <v>7.7245370370370367E-2</v>
      </c>
      <c r="D608" s="3">
        <v>6359.5937100000001</v>
      </c>
      <c r="E608" s="3">
        <v>765.46716000000004</v>
      </c>
      <c r="F608" s="3">
        <v>6.8816300000000004</v>
      </c>
      <c r="G608" s="3">
        <v>500.79</v>
      </c>
      <c r="H608" s="3">
        <v>297.43</v>
      </c>
      <c r="I608" s="3">
        <v>127.58</v>
      </c>
      <c r="J608" s="3">
        <v>75.78</v>
      </c>
      <c r="K608" s="3">
        <v>0</v>
      </c>
      <c r="L608" s="1">
        <v>6</v>
      </c>
      <c r="M608" s="1">
        <v>13</v>
      </c>
      <c r="N608" s="1">
        <v>33</v>
      </c>
      <c r="O608" s="3">
        <v>24.056999999999999</v>
      </c>
      <c r="P608" s="1">
        <v>2</v>
      </c>
      <c r="Q608" s="1">
        <v>184</v>
      </c>
      <c r="R608" s="3">
        <v>120.20094</v>
      </c>
      <c r="S608" s="22"/>
      <c r="T608" s="11" t="str">
        <f t="shared" si="43"/>
        <v>土曜日</v>
      </c>
      <c r="U608" s="24"/>
      <c r="V608" s="25" t="str">
        <f>IF(T608=曜日!A$1,ROW(),"")</f>
        <v/>
      </c>
      <c r="W608" s="25" t="str">
        <f t="shared" si="44"/>
        <v/>
      </c>
      <c r="X608" s="25" t="str">
        <f>IF(T608=曜日!V$1,ROW(),"")</f>
        <v/>
      </c>
      <c r="Y608" s="25" t="str">
        <f t="shared" si="41"/>
        <v/>
      </c>
      <c r="Z608" t="str">
        <f>IF(MONTH(pipot!B608)=month!A$1,ROW(),"")</f>
        <v/>
      </c>
      <c r="AA608" t="str">
        <f>IF(A608=player!A$1,ROW(),"")</f>
        <v/>
      </c>
      <c r="AB608" t="str">
        <f>IF(A608=player!BI$1,ROW(),"")</f>
        <v/>
      </c>
      <c r="AC608" t="str">
        <f t="shared" si="42"/>
        <v/>
      </c>
    </row>
    <row r="609" spans="1:29">
      <c r="A609" s="1" t="s">
        <v>54</v>
      </c>
      <c r="B609" s="17">
        <v>44100</v>
      </c>
      <c r="C609" s="18">
        <v>8.7361111111111112E-2</v>
      </c>
      <c r="D609" s="3">
        <v>6197.4474899999996</v>
      </c>
      <c r="E609" s="3">
        <v>750.02004999999997</v>
      </c>
      <c r="F609" s="3">
        <v>5.9619999999999997</v>
      </c>
      <c r="G609" s="3">
        <v>132.21</v>
      </c>
      <c r="H609" s="3">
        <v>36.130000000000003</v>
      </c>
      <c r="I609" s="3">
        <v>36.369999999999997</v>
      </c>
      <c r="J609" s="3">
        <v>31.9</v>
      </c>
      <c r="K609" s="3">
        <v>27.81</v>
      </c>
      <c r="L609" s="1">
        <v>25</v>
      </c>
      <c r="M609" s="1">
        <v>18</v>
      </c>
      <c r="N609" s="1">
        <v>59</v>
      </c>
      <c r="O609" s="3">
        <v>25.594200000000001</v>
      </c>
      <c r="P609" s="1">
        <v>4</v>
      </c>
      <c r="Q609" s="1">
        <v>174</v>
      </c>
      <c r="R609" s="3">
        <v>124.51502000000001</v>
      </c>
      <c r="S609" s="22"/>
      <c r="T609" s="11" t="str">
        <f t="shared" si="43"/>
        <v>土曜日</v>
      </c>
      <c r="U609" s="24"/>
      <c r="V609" s="25" t="str">
        <f>IF(T609=曜日!A$1,ROW(),"")</f>
        <v/>
      </c>
      <c r="W609" s="25" t="str">
        <f t="shared" si="44"/>
        <v/>
      </c>
      <c r="X609" s="25" t="str">
        <f>IF(T609=曜日!V$1,ROW(),"")</f>
        <v/>
      </c>
      <c r="Y609" s="25" t="str">
        <f t="shared" si="41"/>
        <v/>
      </c>
      <c r="Z609" t="str">
        <f>IF(MONTH(pipot!B609)=month!A$1,ROW(),"")</f>
        <v/>
      </c>
      <c r="AA609" t="str">
        <f>IF(A609=player!A$1,ROW(),"")</f>
        <v/>
      </c>
      <c r="AB609" t="str">
        <f>IF(A609=player!BI$1,ROW(),"")</f>
        <v/>
      </c>
      <c r="AC609" t="str">
        <f t="shared" si="42"/>
        <v/>
      </c>
    </row>
    <row r="610" spans="1:29">
      <c r="A610" s="1" t="s">
        <v>33</v>
      </c>
      <c r="B610" s="17">
        <v>44100</v>
      </c>
      <c r="C610" s="18">
        <v>7.7245370370370367E-2</v>
      </c>
      <c r="D610" s="3">
        <v>6041.8874900000001</v>
      </c>
      <c r="E610" s="3">
        <v>780.92696000000001</v>
      </c>
      <c r="F610" s="3">
        <v>7.0206200000000001</v>
      </c>
      <c r="G610" s="3">
        <v>436.85</v>
      </c>
      <c r="H610" s="3">
        <v>242.78</v>
      </c>
      <c r="I610" s="3">
        <v>105.85</v>
      </c>
      <c r="J610" s="3">
        <v>77.040000000000006</v>
      </c>
      <c r="K610" s="3">
        <v>11.18</v>
      </c>
      <c r="L610" s="1">
        <v>18</v>
      </c>
      <c r="M610" s="1">
        <v>17</v>
      </c>
      <c r="N610" s="1">
        <v>32</v>
      </c>
      <c r="O610" s="3">
        <v>24.553799999999999</v>
      </c>
      <c r="P610" s="1">
        <v>3</v>
      </c>
      <c r="Q610" s="1">
        <v>214</v>
      </c>
      <c r="R610" s="3">
        <v>118.02475</v>
      </c>
      <c r="S610" s="22"/>
      <c r="T610" s="11" t="str">
        <f t="shared" si="43"/>
        <v>土曜日</v>
      </c>
      <c r="U610" s="24"/>
      <c r="V610" s="25" t="str">
        <f>IF(T610=曜日!A$1,ROW(),"")</f>
        <v/>
      </c>
      <c r="W610" s="25" t="str">
        <f t="shared" si="44"/>
        <v/>
      </c>
      <c r="X610" s="25" t="str">
        <f>IF(T610=曜日!V$1,ROW(),"")</f>
        <v/>
      </c>
      <c r="Y610" s="25" t="str">
        <f t="shared" si="41"/>
        <v/>
      </c>
      <c r="Z610" t="str">
        <f>IF(MONTH(pipot!B610)=month!A$1,ROW(),"")</f>
        <v/>
      </c>
      <c r="AA610" t="str">
        <f>IF(A610=player!A$1,ROW(),"")</f>
        <v/>
      </c>
      <c r="AB610" t="str">
        <f>IF(A610=player!BI$1,ROW(),"")</f>
        <v/>
      </c>
      <c r="AC610" t="str">
        <f t="shared" si="42"/>
        <v/>
      </c>
    </row>
    <row r="611" spans="1:29">
      <c r="A611" s="1" t="s">
        <v>62</v>
      </c>
      <c r="B611" s="17">
        <v>44100</v>
      </c>
      <c r="C611" s="18">
        <v>8.9664351851851856E-2</v>
      </c>
      <c r="D611" s="3">
        <v>5442.16212</v>
      </c>
      <c r="E611" s="3">
        <v>649.95011</v>
      </c>
      <c r="F611" s="3">
        <v>5.0338200000000004</v>
      </c>
      <c r="G611" s="3">
        <v>157.72999999999999</v>
      </c>
      <c r="H611" s="3">
        <v>46.15</v>
      </c>
      <c r="I611" s="3">
        <v>29.19</v>
      </c>
      <c r="J611" s="3">
        <v>69.02</v>
      </c>
      <c r="K611" s="3">
        <v>13.37</v>
      </c>
      <c r="L611" s="1">
        <v>42</v>
      </c>
      <c r="M611" s="1">
        <v>23</v>
      </c>
      <c r="N611" s="1">
        <v>74</v>
      </c>
      <c r="O611" s="3">
        <v>24.5322</v>
      </c>
      <c r="P611" s="1">
        <v>3</v>
      </c>
      <c r="Q611" s="1">
        <v>172</v>
      </c>
      <c r="R611" s="3">
        <v>127.06010999999999</v>
      </c>
      <c r="S611" s="22"/>
      <c r="T611" s="11" t="str">
        <f t="shared" si="43"/>
        <v>土曜日</v>
      </c>
      <c r="U611" s="24"/>
      <c r="V611" s="25" t="str">
        <f>IF(T611=曜日!A$1,ROW(),"")</f>
        <v/>
      </c>
      <c r="W611" s="25" t="str">
        <f t="shared" si="44"/>
        <v/>
      </c>
      <c r="X611" s="25" t="str">
        <f>IF(T611=曜日!V$1,ROW(),"")</f>
        <v/>
      </c>
      <c r="Y611" s="25" t="str">
        <f t="shared" si="41"/>
        <v/>
      </c>
      <c r="Z611" t="str">
        <f>IF(MONTH(pipot!B611)=month!A$1,ROW(),"")</f>
        <v/>
      </c>
      <c r="AA611" t="str">
        <f>IF(A611=player!A$1,ROW(),"")</f>
        <v/>
      </c>
      <c r="AB611" t="str">
        <f>IF(A611=player!BI$1,ROW(),"")</f>
        <v/>
      </c>
      <c r="AC611" t="str">
        <f t="shared" si="42"/>
        <v/>
      </c>
    </row>
    <row r="612" spans="1:29">
      <c r="A612" s="1" t="s">
        <v>37</v>
      </c>
      <c r="B612" s="17">
        <v>44100</v>
      </c>
      <c r="C612" s="18">
        <v>6.5520833333333334E-2</v>
      </c>
      <c r="D612" s="3">
        <v>4843.35239</v>
      </c>
      <c r="E612" s="3">
        <v>720.58482000000004</v>
      </c>
      <c r="F612" s="3">
        <v>7.6373600000000001</v>
      </c>
      <c r="G612" s="3">
        <v>254.75</v>
      </c>
      <c r="H612" s="3">
        <v>72.14</v>
      </c>
      <c r="I612" s="3">
        <v>56.19</v>
      </c>
      <c r="J612" s="3">
        <v>48.76</v>
      </c>
      <c r="K612" s="3">
        <v>77.66</v>
      </c>
      <c r="L612" s="1">
        <v>12</v>
      </c>
      <c r="M612" s="1">
        <v>5</v>
      </c>
      <c r="N612" s="1">
        <v>30</v>
      </c>
      <c r="O612" s="3">
        <v>27.991800000000001</v>
      </c>
      <c r="P612" s="1">
        <v>5</v>
      </c>
      <c r="Q612" s="1">
        <v>186</v>
      </c>
      <c r="R612" s="3">
        <v>138.69439</v>
      </c>
      <c r="S612" s="22"/>
      <c r="T612" s="11" t="str">
        <f t="shared" si="43"/>
        <v>土曜日</v>
      </c>
      <c r="U612" s="24"/>
      <c r="V612" s="25" t="str">
        <f>IF(T612=曜日!A$1,ROW(),"")</f>
        <v/>
      </c>
      <c r="W612" s="25" t="str">
        <f t="shared" si="44"/>
        <v/>
      </c>
      <c r="X612" s="25" t="str">
        <f>IF(T612=曜日!V$1,ROW(),"")</f>
        <v/>
      </c>
      <c r="Y612" s="25" t="str">
        <f t="shared" si="41"/>
        <v/>
      </c>
      <c r="Z612" t="str">
        <f>IF(MONTH(pipot!B612)=month!A$1,ROW(),"")</f>
        <v/>
      </c>
      <c r="AA612" t="str">
        <f>IF(A612=player!A$1,ROW(),"")</f>
        <v/>
      </c>
      <c r="AB612" t="str">
        <f>IF(A612=player!BI$1,ROW(),"")</f>
        <v/>
      </c>
      <c r="AC612" t="str">
        <f t="shared" si="42"/>
        <v/>
      </c>
    </row>
    <row r="613" spans="1:29">
      <c r="A613" s="1" t="s">
        <v>39</v>
      </c>
      <c r="B613" s="17">
        <v>44100</v>
      </c>
      <c r="C613" s="18">
        <v>8.8055555555555554E-2</v>
      </c>
      <c r="D613" s="3">
        <v>4748.1374699999997</v>
      </c>
      <c r="E613" s="3">
        <v>502.07781999999997</v>
      </c>
      <c r="F613" s="3">
        <v>3.9596</v>
      </c>
      <c r="G613" s="3">
        <v>174.26</v>
      </c>
      <c r="H613" s="3">
        <v>65.489999999999995</v>
      </c>
      <c r="I613" s="3">
        <v>29.84</v>
      </c>
      <c r="J613" s="3">
        <v>68.08</v>
      </c>
      <c r="K613" s="3">
        <v>10.85</v>
      </c>
      <c r="L613" s="1">
        <v>16</v>
      </c>
      <c r="M613" s="1">
        <v>13</v>
      </c>
      <c r="N613" s="1">
        <v>45</v>
      </c>
      <c r="O613" s="3">
        <v>24.712199999999999</v>
      </c>
      <c r="P613" s="1">
        <v>3</v>
      </c>
      <c r="Q613" s="1">
        <v>212</v>
      </c>
      <c r="R613" s="3">
        <v>127.7461</v>
      </c>
      <c r="S613" s="22"/>
      <c r="T613" s="11" t="str">
        <f t="shared" si="43"/>
        <v>土曜日</v>
      </c>
      <c r="U613" s="24"/>
      <c r="V613" s="25" t="str">
        <f>IF(T613=曜日!A$1,ROW(),"")</f>
        <v/>
      </c>
      <c r="W613" s="25" t="str">
        <f t="shared" si="44"/>
        <v/>
      </c>
      <c r="X613" s="25" t="str">
        <f>IF(T613=曜日!V$1,ROW(),"")</f>
        <v/>
      </c>
      <c r="Y613" s="25" t="str">
        <f t="shared" si="41"/>
        <v/>
      </c>
      <c r="Z613" t="str">
        <f>IF(MONTH(pipot!B613)=month!A$1,ROW(),"")</f>
        <v/>
      </c>
      <c r="AA613" t="str">
        <f>IF(A613=player!A$1,ROW(),"")</f>
        <v/>
      </c>
      <c r="AB613" t="str">
        <f>IF(A613=player!BI$1,ROW(),"")</f>
        <v/>
      </c>
      <c r="AC613" t="str">
        <f t="shared" si="42"/>
        <v/>
      </c>
    </row>
    <row r="614" spans="1:29">
      <c r="A614" s="1" t="s">
        <v>64</v>
      </c>
      <c r="B614" s="17">
        <v>44100</v>
      </c>
      <c r="C614" s="18">
        <v>6.5520833333333334E-2</v>
      </c>
      <c r="D614" s="3">
        <v>4183.8550100000002</v>
      </c>
      <c r="E614" s="3">
        <v>552.44011999999998</v>
      </c>
      <c r="F614" s="3">
        <v>5.8552200000000001</v>
      </c>
      <c r="G614" s="3">
        <v>105.59</v>
      </c>
      <c r="H614" s="3">
        <v>15.69</v>
      </c>
      <c r="I614" s="3">
        <v>45.07</v>
      </c>
      <c r="J614" s="3">
        <v>44.83</v>
      </c>
      <c r="K614" s="3">
        <v>0</v>
      </c>
      <c r="L614" s="1">
        <v>10</v>
      </c>
      <c r="M614" s="1">
        <v>11</v>
      </c>
      <c r="N614" s="1">
        <v>11</v>
      </c>
      <c r="O614" s="3">
        <v>22.2714</v>
      </c>
      <c r="P614" s="1">
        <v>2</v>
      </c>
      <c r="Q614" s="1">
        <v>170</v>
      </c>
      <c r="R614" s="3">
        <v>101.91836000000001</v>
      </c>
      <c r="S614" s="22"/>
      <c r="T614" s="11" t="str">
        <f t="shared" si="43"/>
        <v>土曜日</v>
      </c>
      <c r="U614" s="24"/>
      <c r="V614" s="25" t="str">
        <f>IF(T614=曜日!A$1,ROW(),"")</f>
        <v/>
      </c>
      <c r="W614" s="25" t="str">
        <f t="shared" si="44"/>
        <v/>
      </c>
      <c r="X614" s="25" t="str">
        <f>IF(T614=曜日!V$1,ROW(),"")</f>
        <v/>
      </c>
      <c r="Y614" s="25" t="str">
        <f t="shared" si="41"/>
        <v/>
      </c>
      <c r="Z614" t="str">
        <f>IF(MONTH(pipot!B614)=month!A$1,ROW(),"")</f>
        <v/>
      </c>
      <c r="AA614" t="str">
        <f>IF(A614=player!A$1,ROW(),"")</f>
        <v/>
      </c>
      <c r="AB614" t="str">
        <f>IF(A614=player!BI$1,ROW(),"")</f>
        <v/>
      </c>
      <c r="AC614" t="str">
        <f t="shared" si="42"/>
        <v/>
      </c>
    </row>
    <row r="615" spans="1:29">
      <c r="A615" s="1" t="s">
        <v>40</v>
      </c>
      <c r="B615" s="17">
        <v>44100</v>
      </c>
      <c r="C615" s="18">
        <v>8.8726851851851848E-2</v>
      </c>
      <c r="D615" s="3">
        <v>8120</v>
      </c>
      <c r="E615" s="3">
        <v>964</v>
      </c>
      <c r="F615" s="3">
        <v>7.54</v>
      </c>
      <c r="G615" s="3">
        <v>708</v>
      </c>
      <c r="H615" s="3">
        <v>383</v>
      </c>
      <c r="I615" s="3">
        <v>211</v>
      </c>
      <c r="J615" s="3">
        <v>106</v>
      </c>
      <c r="K615" s="3">
        <v>9</v>
      </c>
      <c r="L615" s="1">
        <v>18</v>
      </c>
      <c r="M615" s="1">
        <v>16</v>
      </c>
      <c r="N615" s="1">
        <v>43</v>
      </c>
      <c r="O615" s="3">
        <v>24</v>
      </c>
      <c r="P615" s="1">
        <v>6</v>
      </c>
      <c r="Q615" s="3">
        <f>AVERAGE(Q588:Q614)</f>
        <v>188.88</v>
      </c>
      <c r="R615" s="3">
        <f>AVERAGE(R588:R614)</f>
        <v>129.56841679999999</v>
      </c>
      <c r="S615" s="22"/>
      <c r="T615" s="11" t="str">
        <f t="shared" si="43"/>
        <v>土曜日</v>
      </c>
      <c r="U615" s="24"/>
      <c r="V615" s="25" t="str">
        <f>IF(T615=曜日!A$1,ROW(),"")</f>
        <v/>
      </c>
      <c r="W615" s="25" t="str">
        <f t="shared" si="44"/>
        <v/>
      </c>
      <c r="X615" s="25" t="str">
        <f>IF(T615=曜日!V$1,ROW(),"")</f>
        <v/>
      </c>
      <c r="Y615" s="25" t="str">
        <f t="shared" si="41"/>
        <v/>
      </c>
      <c r="Z615" t="str">
        <f>IF(MONTH(pipot!B615)=month!A$1,ROW(),"")</f>
        <v/>
      </c>
      <c r="AA615" t="str">
        <f>IF(A615=player!A$1,ROW(),"")</f>
        <v/>
      </c>
      <c r="AB615">
        <f>IF(A615=player!BI$1,ROW(),"")</f>
        <v>615</v>
      </c>
      <c r="AC615">
        <f t="shared" si="42"/>
        <v>615</v>
      </c>
    </row>
    <row r="616" spans="1:29">
      <c r="A616" s="1" t="s">
        <v>36</v>
      </c>
      <c r="B616" s="17">
        <v>44101</v>
      </c>
      <c r="C616" s="18">
        <v>6.7673611111111115E-2</v>
      </c>
      <c r="D616" s="3">
        <v>8277.4634399999995</v>
      </c>
      <c r="E616" s="3">
        <v>1032.32095</v>
      </c>
      <c r="F616" s="3">
        <v>10.59334</v>
      </c>
      <c r="G616" s="3">
        <v>757.52999</v>
      </c>
      <c r="H616" s="3">
        <v>477.44999000000001</v>
      </c>
      <c r="I616" s="3">
        <v>224.1</v>
      </c>
      <c r="J616" s="3">
        <v>55.98</v>
      </c>
      <c r="K616" s="3">
        <v>0</v>
      </c>
      <c r="L616" s="1">
        <v>26</v>
      </c>
      <c r="M616" s="1">
        <v>13</v>
      </c>
      <c r="N616" s="1">
        <v>55</v>
      </c>
      <c r="O616" s="3">
        <v>23.8626</v>
      </c>
      <c r="P616" s="1">
        <v>3</v>
      </c>
      <c r="Q616" s="1">
        <v>193</v>
      </c>
      <c r="R616" s="3">
        <v>154.54817</v>
      </c>
      <c r="S616" s="22"/>
      <c r="T616" s="11" t="str">
        <f t="shared" si="43"/>
        <v>日曜日</v>
      </c>
      <c r="U616" s="24"/>
      <c r="V616" s="25" t="str">
        <f>IF(T616=曜日!A$1,ROW(),"")</f>
        <v/>
      </c>
      <c r="W616" s="25" t="str">
        <f t="shared" si="44"/>
        <v/>
      </c>
      <c r="X616" s="25">
        <f>IF(T616=曜日!V$1,ROW(),"")</f>
        <v>616</v>
      </c>
      <c r="Y616" s="25" t="str">
        <f t="shared" si="41"/>
        <v/>
      </c>
      <c r="Z616" t="str">
        <f>IF(MONTH(pipot!B616)=month!A$1,ROW(),"")</f>
        <v/>
      </c>
      <c r="AA616">
        <f>IF(A616=player!A$1,ROW(),"")</f>
        <v>616</v>
      </c>
      <c r="AB616" t="str">
        <f>IF(A616=player!BI$1,ROW(),"")</f>
        <v/>
      </c>
      <c r="AC616" t="str">
        <f t="shared" si="42"/>
        <v/>
      </c>
    </row>
    <row r="617" spans="1:29">
      <c r="A617" s="1" t="s">
        <v>65</v>
      </c>
      <c r="B617" s="17">
        <v>44101</v>
      </c>
      <c r="C617" s="18">
        <v>6.7673611111111115E-2</v>
      </c>
      <c r="D617" s="3">
        <v>8131.2698399999999</v>
      </c>
      <c r="E617" s="3">
        <v>939.48374000000001</v>
      </c>
      <c r="F617" s="3">
        <v>9.6406700000000001</v>
      </c>
      <c r="G617" s="3">
        <v>602.61</v>
      </c>
      <c r="H617" s="3">
        <v>436.8</v>
      </c>
      <c r="I617" s="3">
        <v>165.38</v>
      </c>
      <c r="J617" s="3">
        <v>0.43</v>
      </c>
      <c r="K617" s="3">
        <v>0</v>
      </c>
      <c r="L617" s="1">
        <v>12</v>
      </c>
      <c r="M617" s="1">
        <v>16</v>
      </c>
      <c r="N617" s="1">
        <v>37</v>
      </c>
      <c r="O617" s="3">
        <v>21.144600000000001</v>
      </c>
      <c r="P617" s="1">
        <v>0</v>
      </c>
      <c r="Q617" s="1">
        <v>189</v>
      </c>
      <c r="R617" s="3">
        <v>148.65101999999999</v>
      </c>
      <c r="S617" s="22"/>
      <c r="T617" s="11" t="str">
        <f t="shared" si="43"/>
        <v>日曜日</v>
      </c>
      <c r="U617" s="24"/>
      <c r="V617" s="25" t="str">
        <f>IF(T617=曜日!A$1,ROW(),"")</f>
        <v/>
      </c>
      <c r="W617" s="25" t="str">
        <f t="shared" si="44"/>
        <v/>
      </c>
      <c r="X617" s="25">
        <f>IF(T617=曜日!V$1,ROW(),"")</f>
        <v>617</v>
      </c>
      <c r="Y617" s="25" t="str">
        <f t="shared" si="41"/>
        <v/>
      </c>
      <c r="Z617" t="str">
        <f>IF(MONTH(pipot!B617)=month!A$1,ROW(),"")</f>
        <v/>
      </c>
      <c r="AA617" t="str">
        <f>IF(A617=player!A$1,ROW(),"")</f>
        <v/>
      </c>
      <c r="AB617" t="str">
        <f>IF(A617=player!BI$1,ROW(),"")</f>
        <v/>
      </c>
      <c r="AC617" t="str">
        <f t="shared" si="42"/>
        <v/>
      </c>
    </row>
    <row r="618" spans="1:29">
      <c r="A618" s="1" t="s">
        <v>18</v>
      </c>
      <c r="B618" s="17">
        <v>44101</v>
      </c>
      <c r="C618" s="18">
        <v>6.7673611111111115E-2</v>
      </c>
      <c r="D618" s="3">
        <v>7884.8181199999999</v>
      </c>
      <c r="E618" s="3">
        <v>979.67598999999996</v>
      </c>
      <c r="F618" s="3">
        <v>10.05311</v>
      </c>
      <c r="G618" s="3">
        <v>635.84001000000001</v>
      </c>
      <c r="H618" s="3">
        <v>337.33001000000002</v>
      </c>
      <c r="I618" s="3">
        <v>219.48</v>
      </c>
      <c r="J618" s="3">
        <v>78.540000000000006</v>
      </c>
      <c r="K618" s="3">
        <v>0.49</v>
      </c>
      <c r="L618" s="1">
        <v>15</v>
      </c>
      <c r="M618" s="1">
        <v>4</v>
      </c>
      <c r="N618" s="1">
        <v>43</v>
      </c>
      <c r="O618" s="3">
        <v>24.456600000000002</v>
      </c>
      <c r="P618" s="1">
        <v>5</v>
      </c>
      <c r="Q618" s="1">
        <v>222</v>
      </c>
      <c r="R618" s="3">
        <v>161.85471000000001</v>
      </c>
      <c r="S618" s="22"/>
      <c r="T618" s="11" t="str">
        <f t="shared" si="43"/>
        <v>日曜日</v>
      </c>
      <c r="U618" s="24"/>
      <c r="V618" s="25" t="str">
        <f>IF(T618=曜日!A$1,ROW(),"")</f>
        <v/>
      </c>
      <c r="W618" s="25" t="str">
        <f t="shared" si="44"/>
        <v/>
      </c>
      <c r="X618" s="25">
        <f>IF(T618=曜日!V$1,ROW(),"")</f>
        <v>618</v>
      </c>
      <c r="Y618" s="25" t="str">
        <f t="shared" si="41"/>
        <v/>
      </c>
      <c r="Z618" t="str">
        <f>IF(MONTH(pipot!B618)=month!A$1,ROW(),"")</f>
        <v/>
      </c>
      <c r="AA618" t="str">
        <f>IF(A618=player!A$1,ROW(),"")</f>
        <v/>
      </c>
      <c r="AB618" t="str">
        <f>IF(A618=player!BI$1,ROW(),"")</f>
        <v/>
      </c>
      <c r="AC618" t="str">
        <f t="shared" si="42"/>
        <v/>
      </c>
    </row>
    <row r="619" spans="1:29">
      <c r="A619" s="1" t="s">
        <v>66</v>
      </c>
      <c r="B619" s="17">
        <v>44101</v>
      </c>
      <c r="C619" s="18">
        <v>6.7673611111111115E-2</v>
      </c>
      <c r="D619" s="3">
        <v>7773.1174899999996</v>
      </c>
      <c r="E619" s="3">
        <v>793.09090000000003</v>
      </c>
      <c r="F619" s="3">
        <v>8.1384399999999992</v>
      </c>
      <c r="G619" s="3">
        <v>523.26</v>
      </c>
      <c r="H619" s="3">
        <v>314.81</v>
      </c>
      <c r="I619" s="3">
        <v>163.54</v>
      </c>
      <c r="J619" s="3">
        <v>42.36</v>
      </c>
      <c r="K619" s="3">
        <v>2.5499999999999998</v>
      </c>
      <c r="L619" s="1">
        <v>9</v>
      </c>
      <c r="M619" s="1">
        <v>22</v>
      </c>
      <c r="N619" s="1">
        <v>34</v>
      </c>
      <c r="O619" s="3">
        <v>24.4602</v>
      </c>
      <c r="P619" s="1">
        <v>3</v>
      </c>
      <c r="Q619" s="1">
        <v>202</v>
      </c>
      <c r="R619" s="3">
        <v>159.00783000000001</v>
      </c>
      <c r="S619" s="22"/>
      <c r="T619" s="11" t="str">
        <f t="shared" si="43"/>
        <v>日曜日</v>
      </c>
      <c r="U619" s="24"/>
      <c r="V619" s="25" t="str">
        <f>IF(T619=曜日!A$1,ROW(),"")</f>
        <v/>
      </c>
      <c r="W619" s="25" t="str">
        <f t="shared" si="44"/>
        <v/>
      </c>
      <c r="X619" s="25">
        <f>IF(T619=曜日!V$1,ROW(),"")</f>
        <v>619</v>
      </c>
      <c r="Y619" s="25" t="str">
        <f t="shared" si="41"/>
        <v/>
      </c>
      <c r="Z619" t="str">
        <f>IF(MONTH(pipot!B619)=month!A$1,ROW(),"")</f>
        <v/>
      </c>
      <c r="AA619" t="str">
        <f>IF(A619=player!A$1,ROW(),"")</f>
        <v/>
      </c>
      <c r="AB619" t="str">
        <f>IF(A619=player!BI$1,ROW(),"")</f>
        <v/>
      </c>
      <c r="AC619" t="str">
        <f t="shared" si="42"/>
        <v/>
      </c>
    </row>
    <row r="620" spans="1:29">
      <c r="A620" s="1" t="s">
        <v>24</v>
      </c>
      <c r="B620" s="17">
        <v>44101</v>
      </c>
      <c r="C620" s="18">
        <v>6.7673611111111115E-2</v>
      </c>
      <c r="D620" s="3">
        <v>7760.7756300000001</v>
      </c>
      <c r="E620" s="3">
        <v>801.15192999999999</v>
      </c>
      <c r="F620" s="3">
        <v>8.2211599999999994</v>
      </c>
      <c r="G620" s="3">
        <v>618.67999999999995</v>
      </c>
      <c r="H620" s="3">
        <v>410.15</v>
      </c>
      <c r="I620" s="3">
        <v>150.11000000000001</v>
      </c>
      <c r="J620" s="3">
        <v>38.6</v>
      </c>
      <c r="K620" s="3">
        <v>19.82</v>
      </c>
      <c r="L620" s="1">
        <v>12</v>
      </c>
      <c r="M620" s="1">
        <v>20</v>
      </c>
      <c r="N620" s="1">
        <v>28</v>
      </c>
      <c r="O620" s="3">
        <v>25.7742</v>
      </c>
      <c r="P620" s="1">
        <v>5</v>
      </c>
      <c r="Q620" s="1">
        <v>172</v>
      </c>
      <c r="R620" s="3">
        <v>129.03673000000001</v>
      </c>
      <c r="S620" s="22"/>
      <c r="T620" s="11" t="str">
        <f t="shared" si="43"/>
        <v>日曜日</v>
      </c>
      <c r="U620" s="24"/>
      <c r="V620" s="25" t="str">
        <f>IF(T620=曜日!A$1,ROW(),"")</f>
        <v/>
      </c>
      <c r="W620" s="25" t="str">
        <f t="shared" si="44"/>
        <v/>
      </c>
      <c r="X620" s="25">
        <f>IF(T620=曜日!V$1,ROW(),"")</f>
        <v>620</v>
      </c>
      <c r="Y620" s="25" t="str">
        <f t="shared" si="41"/>
        <v/>
      </c>
      <c r="Z620" t="str">
        <f>IF(MONTH(pipot!B620)=month!A$1,ROW(),"")</f>
        <v/>
      </c>
      <c r="AA620" t="str">
        <f>IF(A620=player!A$1,ROW(),"")</f>
        <v/>
      </c>
      <c r="AB620" t="str">
        <f>IF(A620=player!BI$1,ROW(),"")</f>
        <v/>
      </c>
      <c r="AC620" t="str">
        <f t="shared" si="42"/>
        <v/>
      </c>
    </row>
    <row r="621" spans="1:29">
      <c r="A621" s="1" t="s">
        <v>25</v>
      </c>
      <c r="B621" s="17">
        <v>44101</v>
      </c>
      <c r="C621" s="18">
        <v>6.7673611111111115E-2</v>
      </c>
      <c r="D621" s="3">
        <v>7601.4838300000001</v>
      </c>
      <c r="E621" s="3">
        <v>771.01427999999999</v>
      </c>
      <c r="F621" s="3">
        <v>7.9119000000000002</v>
      </c>
      <c r="G621" s="3">
        <v>496.55</v>
      </c>
      <c r="H621" s="3">
        <v>265.49</v>
      </c>
      <c r="I621" s="3">
        <v>163.13</v>
      </c>
      <c r="J621" s="3">
        <v>67.930000000000007</v>
      </c>
      <c r="K621" s="3">
        <v>0</v>
      </c>
      <c r="L621" s="1">
        <v>17</v>
      </c>
      <c r="M621" s="1">
        <v>16</v>
      </c>
      <c r="N621" s="1">
        <v>19</v>
      </c>
      <c r="O621" s="3">
        <v>23.6754</v>
      </c>
      <c r="P621" s="1">
        <v>6</v>
      </c>
      <c r="Q621" s="1">
        <v>183</v>
      </c>
      <c r="R621" s="3">
        <v>138.38261</v>
      </c>
      <c r="S621" s="22"/>
      <c r="T621" s="11" t="str">
        <f t="shared" si="43"/>
        <v>日曜日</v>
      </c>
      <c r="U621" s="24"/>
      <c r="V621" s="25" t="str">
        <f>IF(T621=曜日!A$1,ROW(),"")</f>
        <v/>
      </c>
      <c r="W621" s="25" t="str">
        <f t="shared" si="44"/>
        <v/>
      </c>
      <c r="X621" s="25">
        <f>IF(T621=曜日!V$1,ROW(),"")</f>
        <v>621</v>
      </c>
      <c r="Y621" s="25" t="str">
        <f t="shared" si="41"/>
        <v/>
      </c>
      <c r="Z621" t="str">
        <f>IF(MONTH(pipot!B621)=month!A$1,ROW(),"")</f>
        <v/>
      </c>
      <c r="AA621" t="str">
        <f>IF(A621=player!A$1,ROW(),"")</f>
        <v/>
      </c>
      <c r="AB621" t="str">
        <f>IF(A621=player!BI$1,ROW(),"")</f>
        <v/>
      </c>
      <c r="AC621" t="str">
        <f t="shared" si="42"/>
        <v/>
      </c>
    </row>
    <row r="622" spans="1:29">
      <c r="A622" s="1" t="s">
        <v>20</v>
      </c>
      <c r="B622" s="17">
        <v>44101</v>
      </c>
      <c r="C622" s="18">
        <v>6.7673611111111115E-2</v>
      </c>
      <c r="D622" s="3">
        <v>7510.2976699999999</v>
      </c>
      <c r="E622" s="3">
        <v>843.24679000000003</v>
      </c>
      <c r="F622" s="3">
        <v>8.6531199999999995</v>
      </c>
      <c r="G622" s="3">
        <v>634.37000999999998</v>
      </c>
      <c r="H622" s="3">
        <v>380.23000999999999</v>
      </c>
      <c r="I622" s="3">
        <v>172.24</v>
      </c>
      <c r="J622" s="3">
        <v>78.77</v>
      </c>
      <c r="K622" s="3">
        <v>3.13</v>
      </c>
      <c r="L622" s="1">
        <v>25</v>
      </c>
      <c r="M622" s="1">
        <v>13</v>
      </c>
      <c r="N622" s="1">
        <v>70</v>
      </c>
      <c r="O622" s="3">
        <v>24.733799999999999</v>
      </c>
      <c r="P622" s="1">
        <v>3</v>
      </c>
      <c r="Q622" s="1">
        <v>214</v>
      </c>
      <c r="R622" s="3">
        <v>150.42932999999999</v>
      </c>
      <c r="S622" s="22"/>
      <c r="T622" s="11" t="str">
        <f t="shared" si="43"/>
        <v>日曜日</v>
      </c>
      <c r="U622" s="24"/>
      <c r="V622" s="25" t="str">
        <f>IF(T622=曜日!A$1,ROW(),"")</f>
        <v/>
      </c>
      <c r="W622" s="25" t="str">
        <f t="shared" si="44"/>
        <v/>
      </c>
      <c r="X622" s="25">
        <f>IF(T622=曜日!V$1,ROW(),"")</f>
        <v>622</v>
      </c>
      <c r="Y622" s="25" t="str">
        <f t="shared" ref="Y622:Y681" si="45">IF(AND(X622&lt;&gt;"",AB622&lt;&gt;""),ROW(),"")</f>
        <v/>
      </c>
      <c r="Z622" t="str">
        <f>IF(MONTH(pipot!B622)=month!A$1,ROW(),"")</f>
        <v/>
      </c>
      <c r="AA622" t="str">
        <f>IF(A622=player!A$1,ROW(),"")</f>
        <v/>
      </c>
      <c r="AB622" t="str">
        <f>IF(A622=player!BI$1,ROW(),"")</f>
        <v/>
      </c>
      <c r="AC622" t="str">
        <f t="shared" si="42"/>
        <v/>
      </c>
    </row>
    <row r="623" spans="1:29">
      <c r="A623" s="1" t="s">
        <v>31</v>
      </c>
      <c r="B623" s="17">
        <v>44101</v>
      </c>
      <c r="C623" s="18">
        <v>6.7673611111111115E-2</v>
      </c>
      <c r="D623" s="3">
        <v>7486.1019299999998</v>
      </c>
      <c r="E623" s="3">
        <v>910.21731999999997</v>
      </c>
      <c r="F623" s="3">
        <v>9.3403500000000008</v>
      </c>
      <c r="G623" s="3">
        <v>639.29</v>
      </c>
      <c r="H623" s="3">
        <v>374.72</v>
      </c>
      <c r="I623" s="3">
        <v>187.49</v>
      </c>
      <c r="J623" s="3">
        <v>71.2</v>
      </c>
      <c r="K623" s="3">
        <v>5.88</v>
      </c>
      <c r="L623" s="1">
        <v>14</v>
      </c>
      <c r="M623" s="1">
        <v>10</v>
      </c>
      <c r="N623" s="1">
        <v>25</v>
      </c>
      <c r="O623" s="3">
        <v>24.7698</v>
      </c>
      <c r="P623" s="1">
        <v>5</v>
      </c>
      <c r="Q623" s="1">
        <v>216</v>
      </c>
      <c r="R623" s="3">
        <v>161.71833000000001</v>
      </c>
      <c r="S623" s="22"/>
      <c r="T623" s="11" t="str">
        <f t="shared" si="43"/>
        <v>日曜日</v>
      </c>
      <c r="U623" s="24"/>
      <c r="V623" s="25" t="str">
        <f>IF(T623=曜日!A$1,ROW(),"")</f>
        <v/>
      </c>
      <c r="W623" s="25" t="str">
        <f t="shared" si="44"/>
        <v/>
      </c>
      <c r="X623" s="25">
        <f>IF(T623=曜日!V$1,ROW(),"")</f>
        <v>623</v>
      </c>
      <c r="Y623" s="25" t="str">
        <f t="shared" si="45"/>
        <v/>
      </c>
      <c r="Z623" t="str">
        <f>IF(MONTH(pipot!B623)=month!A$1,ROW(),"")</f>
        <v/>
      </c>
      <c r="AA623" t="str">
        <f>IF(A623=player!A$1,ROW(),"")</f>
        <v/>
      </c>
      <c r="AB623" t="str">
        <f>IF(A623=player!BI$1,ROW(),"")</f>
        <v/>
      </c>
      <c r="AC623" t="str">
        <f t="shared" si="42"/>
        <v/>
      </c>
    </row>
    <row r="624" spans="1:29">
      <c r="A624" s="1" t="s">
        <v>27</v>
      </c>
      <c r="B624" s="17">
        <v>44101</v>
      </c>
      <c r="C624" s="18">
        <v>6.7673611111111115E-2</v>
      </c>
      <c r="D624" s="3">
        <v>7142.9232199999997</v>
      </c>
      <c r="E624" s="3">
        <v>895.93606999999997</v>
      </c>
      <c r="F624" s="3">
        <v>9.1937999999999995</v>
      </c>
      <c r="G624" s="3">
        <v>525.98999000000003</v>
      </c>
      <c r="H624" s="3">
        <v>335.93999000000002</v>
      </c>
      <c r="I624" s="3">
        <v>176.51</v>
      </c>
      <c r="J624" s="3">
        <v>13.54</v>
      </c>
      <c r="K624" s="3">
        <v>0</v>
      </c>
      <c r="L624" s="1">
        <v>19</v>
      </c>
      <c r="M624" s="1">
        <v>16</v>
      </c>
      <c r="N624" s="1">
        <v>41</v>
      </c>
      <c r="O624" s="3">
        <v>21.936599999999999</v>
      </c>
      <c r="P624" s="1">
        <v>0</v>
      </c>
      <c r="Q624" s="1" t="s">
        <v>44</v>
      </c>
      <c r="R624" s="3" t="s">
        <v>44</v>
      </c>
      <c r="S624" s="22"/>
      <c r="T624" s="11" t="str">
        <f t="shared" si="43"/>
        <v>日曜日</v>
      </c>
      <c r="U624" s="24"/>
      <c r="V624" s="25" t="str">
        <f>IF(T624=曜日!A$1,ROW(),"")</f>
        <v/>
      </c>
      <c r="W624" s="25" t="str">
        <f t="shared" si="44"/>
        <v/>
      </c>
      <c r="X624" s="25">
        <f>IF(T624=曜日!V$1,ROW(),"")</f>
        <v>624</v>
      </c>
      <c r="Y624" s="25" t="str">
        <f t="shared" si="45"/>
        <v/>
      </c>
      <c r="Z624" t="str">
        <f>IF(MONTH(pipot!B624)=month!A$1,ROW(),"")</f>
        <v/>
      </c>
      <c r="AA624" t="str">
        <f>IF(A624=player!A$1,ROW(),"")</f>
        <v/>
      </c>
      <c r="AB624" t="str">
        <f>IF(A624=player!BI$1,ROW(),"")</f>
        <v/>
      </c>
      <c r="AC624" t="str">
        <f t="shared" si="42"/>
        <v/>
      </c>
    </row>
    <row r="625" spans="1:29">
      <c r="A625" s="1" t="s">
        <v>61</v>
      </c>
      <c r="B625" s="17">
        <v>44101</v>
      </c>
      <c r="C625" s="18">
        <v>5.6284722222222222E-2</v>
      </c>
      <c r="D625" s="3">
        <v>6400.72253</v>
      </c>
      <c r="E625" s="3">
        <v>756.0675</v>
      </c>
      <c r="F625" s="3">
        <v>9.3284099999999999</v>
      </c>
      <c r="G625" s="3">
        <v>691.14000999999996</v>
      </c>
      <c r="H625" s="3">
        <v>398.82001000000002</v>
      </c>
      <c r="I625" s="3">
        <v>159.11000000000001</v>
      </c>
      <c r="J625" s="3">
        <v>128.46</v>
      </c>
      <c r="K625" s="3">
        <v>4.75</v>
      </c>
      <c r="L625" s="1">
        <v>12</v>
      </c>
      <c r="M625" s="1">
        <v>12</v>
      </c>
      <c r="N625" s="1">
        <v>29</v>
      </c>
      <c r="O625" s="3">
        <v>24.744599999999998</v>
      </c>
      <c r="P625" s="1">
        <v>7</v>
      </c>
      <c r="Q625" s="1">
        <v>178</v>
      </c>
      <c r="R625" s="3">
        <v>111.14305</v>
      </c>
      <c r="S625" s="22"/>
      <c r="T625" s="11" t="str">
        <f t="shared" si="43"/>
        <v>日曜日</v>
      </c>
      <c r="U625" s="24"/>
      <c r="V625" s="25" t="str">
        <f>IF(T625=曜日!A$1,ROW(),"")</f>
        <v/>
      </c>
      <c r="W625" s="25" t="str">
        <f t="shared" si="44"/>
        <v/>
      </c>
      <c r="X625" s="25">
        <f>IF(T625=曜日!V$1,ROW(),"")</f>
        <v>625</v>
      </c>
      <c r="Y625" s="25" t="str">
        <f t="shared" si="45"/>
        <v/>
      </c>
      <c r="Z625" t="str">
        <f>IF(MONTH(pipot!B625)=month!A$1,ROW(),"")</f>
        <v/>
      </c>
      <c r="AA625" t="str">
        <f>IF(A625=player!A$1,ROW(),"")</f>
        <v/>
      </c>
      <c r="AB625" t="str">
        <f>IF(A625=player!BI$1,ROW(),"")</f>
        <v/>
      </c>
      <c r="AC625" t="str">
        <f t="shared" si="42"/>
        <v/>
      </c>
    </row>
    <row r="626" spans="1:29">
      <c r="A626" s="1" t="s">
        <v>32</v>
      </c>
      <c r="B626" s="17">
        <v>44101</v>
      </c>
      <c r="C626" s="18">
        <v>5.6284722222222222E-2</v>
      </c>
      <c r="D626" s="3">
        <v>6247.50983</v>
      </c>
      <c r="E626" s="3">
        <v>688.27200000000005</v>
      </c>
      <c r="F626" s="3">
        <v>8.4919399999999996</v>
      </c>
      <c r="G626" s="3">
        <v>461.28</v>
      </c>
      <c r="H626" s="3">
        <v>280.85000000000002</v>
      </c>
      <c r="I626" s="3">
        <v>136.99</v>
      </c>
      <c r="J626" s="3">
        <v>43.44</v>
      </c>
      <c r="K626" s="3">
        <v>0</v>
      </c>
      <c r="L626" s="1">
        <v>6</v>
      </c>
      <c r="M626" s="1">
        <v>15</v>
      </c>
      <c r="N626" s="1">
        <v>28</v>
      </c>
      <c r="O626" s="3">
        <v>22.825800000000001</v>
      </c>
      <c r="P626" s="1">
        <v>4</v>
      </c>
      <c r="Q626" s="1">
        <v>178</v>
      </c>
      <c r="R626" s="3">
        <v>125.71077</v>
      </c>
      <c r="S626" s="22"/>
      <c r="T626" s="11" t="str">
        <f t="shared" si="43"/>
        <v>日曜日</v>
      </c>
      <c r="U626" s="24"/>
      <c r="V626" s="25" t="str">
        <f>IF(T626=曜日!A$1,ROW(),"")</f>
        <v/>
      </c>
      <c r="W626" s="25" t="str">
        <f t="shared" si="44"/>
        <v/>
      </c>
      <c r="X626" s="25">
        <f>IF(T626=曜日!V$1,ROW(),"")</f>
        <v>626</v>
      </c>
      <c r="Y626" s="25" t="str">
        <f t="shared" si="45"/>
        <v/>
      </c>
      <c r="Z626" t="str">
        <f>IF(MONTH(pipot!B626)=month!A$1,ROW(),"")</f>
        <v/>
      </c>
      <c r="AA626" t="str">
        <f>IF(A626=player!A$1,ROW(),"")</f>
        <v/>
      </c>
      <c r="AB626" t="str">
        <f>IF(A626=player!BI$1,ROW(),"")</f>
        <v/>
      </c>
      <c r="AC626" t="str">
        <f t="shared" si="42"/>
        <v/>
      </c>
    </row>
    <row r="627" spans="1:29">
      <c r="A627" s="1" t="s">
        <v>34</v>
      </c>
      <c r="B627" s="17">
        <v>44101</v>
      </c>
      <c r="C627" s="18">
        <v>5.6284722222222222E-2</v>
      </c>
      <c r="D627" s="3">
        <v>6182.3729199999998</v>
      </c>
      <c r="E627" s="3">
        <v>716.66105000000005</v>
      </c>
      <c r="F627" s="3">
        <v>8.8422099999999997</v>
      </c>
      <c r="G627" s="3">
        <v>334.63</v>
      </c>
      <c r="H627" s="3">
        <v>243.3</v>
      </c>
      <c r="I627" s="3">
        <v>63.92</v>
      </c>
      <c r="J627" s="3">
        <v>27.41</v>
      </c>
      <c r="K627" s="3">
        <v>0</v>
      </c>
      <c r="L627" s="1">
        <v>11</v>
      </c>
      <c r="M627" s="1">
        <v>1</v>
      </c>
      <c r="N627" s="1">
        <v>31</v>
      </c>
      <c r="O627" s="3">
        <v>23.124600000000001</v>
      </c>
      <c r="P627" s="1">
        <v>2</v>
      </c>
      <c r="Q627" s="1">
        <v>183</v>
      </c>
      <c r="R627" s="3">
        <v>139.23337000000001</v>
      </c>
      <c r="S627" s="22"/>
      <c r="T627" s="11" t="str">
        <f t="shared" si="43"/>
        <v>日曜日</v>
      </c>
      <c r="U627" s="24"/>
      <c r="V627" s="25" t="str">
        <f>IF(T627=曜日!A$1,ROW(),"")</f>
        <v/>
      </c>
      <c r="W627" s="25" t="str">
        <f t="shared" si="44"/>
        <v/>
      </c>
      <c r="X627" s="25">
        <f>IF(T627=曜日!V$1,ROW(),"")</f>
        <v>627</v>
      </c>
      <c r="Y627" s="25" t="str">
        <f t="shared" si="45"/>
        <v/>
      </c>
      <c r="Z627" t="str">
        <f>IF(MONTH(pipot!B627)=month!A$1,ROW(),"")</f>
        <v/>
      </c>
      <c r="AA627" t="str">
        <f>IF(A627=player!A$1,ROW(),"")</f>
        <v/>
      </c>
      <c r="AB627" t="str">
        <f>IF(A627=player!BI$1,ROW(),"")</f>
        <v/>
      </c>
      <c r="AC627" t="str">
        <f t="shared" si="42"/>
        <v/>
      </c>
    </row>
    <row r="628" spans="1:29">
      <c r="A628" s="1" t="s">
        <v>22</v>
      </c>
      <c r="B628" s="17">
        <v>44101</v>
      </c>
      <c r="C628" s="18">
        <v>5.6284722222222222E-2</v>
      </c>
      <c r="D628" s="3">
        <v>6158.3010299999996</v>
      </c>
      <c r="E628" s="3">
        <v>645.00474999999994</v>
      </c>
      <c r="F628" s="3">
        <v>7.9581099999999996</v>
      </c>
      <c r="G628" s="3">
        <v>440.51</v>
      </c>
      <c r="H628" s="3">
        <v>334.71</v>
      </c>
      <c r="I628" s="3">
        <v>90.61</v>
      </c>
      <c r="J628" s="3">
        <v>15.19</v>
      </c>
      <c r="K628" s="3">
        <v>0</v>
      </c>
      <c r="L628" s="1">
        <v>10</v>
      </c>
      <c r="M628" s="1">
        <v>15</v>
      </c>
      <c r="N628" s="1">
        <v>27</v>
      </c>
      <c r="O628" s="3">
        <v>21.806999999999999</v>
      </c>
      <c r="P628" s="1">
        <v>1</v>
      </c>
      <c r="Q628" s="1">
        <v>177</v>
      </c>
      <c r="R628" s="3">
        <v>130.66605999999999</v>
      </c>
      <c r="S628" s="22"/>
      <c r="T628" s="11" t="str">
        <f t="shared" si="43"/>
        <v>日曜日</v>
      </c>
      <c r="U628" s="24"/>
      <c r="V628" s="25" t="str">
        <f>IF(T628=曜日!A$1,ROW(),"")</f>
        <v/>
      </c>
      <c r="W628" s="25" t="str">
        <f t="shared" si="44"/>
        <v/>
      </c>
      <c r="X628" s="25">
        <f>IF(T628=曜日!V$1,ROW(),"")</f>
        <v>628</v>
      </c>
      <c r="Y628" s="25" t="str">
        <f t="shared" si="45"/>
        <v/>
      </c>
      <c r="Z628" t="str">
        <f>IF(MONTH(pipot!B628)=month!A$1,ROW(),"")</f>
        <v/>
      </c>
      <c r="AA628" t="str">
        <f>IF(A628=player!A$1,ROW(),"")</f>
        <v/>
      </c>
      <c r="AB628" t="str">
        <f>IF(A628=player!BI$1,ROW(),"")</f>
        <v/>
      </c>
      <c r="AC628" t="str">
        <f t="shared" si="42"/>
        <v/>
      </c>
    </row>
    <row r="629" spans="1:29">
      <c r="A629" s="1" t="s">
        <v>59</v>
      </c>
      <c r="B629" s="17">
        <v>44101</v>
      </c>
      <c r="C629" s="18">
        <v>5.6284722222222222E-2</v>
      </c>
      <c r="D629" s="3">
        <v>6111.2605000000003</v>
      </c>
      <c r="E629" s="3">
        <v>782.27322000000004</v>
      </c>
      <c r="F629" s="3">
        <v>9.6517400000000002</v>
      </c>
      <c r="G629" s="3">
        <v>618.87</v>
      </c>
      <c r="H629" s="3">
        <v>319.98</v>
      </c>
      <c r="I629" s="3">
        <v>166.37</v>
      </c>
      <c r="J629" s="3">
        <v>106.79</v>
      </c>
      <c r="K629" s="3">
        <v>25.73</v>
      </c>
      <c r="L629" s="1">
        <v>11</v>
      </c>
      <c r="M629" s="1">
        <v>13</v>
      </c>
      <c r="N629" s="1">
        <v>42</v>
      </c>
      <c r="O629" s="3">
        <v>26.713799999999999</v>
      </c>
      <c r="P629" s="1">
        <v>11</v>
      </c>
      <c r="Q629" s="1">
        <v>207</v>
      </c>
      <c r="R629" s="3">
        <v>144.00545</v>
      </c>
      <c r="S629" s="22"/>
      <c r="T629" s="11" t="str">
        <f t="shared" si="43"/>
        <v>日曜日</v>
      </c>
      <c r="U629" s="24"/>
      <c r="V629" s="25" t="str">
        <f>IF(T629=曜日!A$1,ROW(),"")</f>
        <v/>
      </c>
      <c r="W629" s="25" t="str">
        <f t="shared" si="44"/>
        <v/>
      </c>
      <c r="X629" s="25">
        <f>IF(T629=曜日!V$1,ROW(),"")</f>
        <v>629</v>
      </c>
      <c r="Y629" s="25" t="str">
        <f t="shared" si="45"/>
        <v/>
      </c>
      <c r="Z629" t="str">
        <f>IF(MONTH(pipot!B629)=month!A$1,ROW(),"")</f>
        <v/>
      </c>
      <c r="AA629" t="str">
        <f>IF(A629=player!A$1,ROW(),"")</f>
        <v/>
      </c>
      <c r="AB629" t="str">
        <f>IF(A629=player!BI$1,ROW(),"")</f>
        <v/>
      </c>
      <c r="AC629" t="str">
        <f t="shared" si="42"/>
        <v/>
      </c>
    </row>
    <row r="630" spans="1:29">
      <c r="A630" s="1" t="s">
        <v>29</v>
      </c>
      <c r="B630" s="17">
        <v>44101</v>
      </c>
      <c r="C630" s="18">
        <v>5.6284722222222222E-2</v>
      </c>
      <c r="D630" s="3">
        <v>5951.5826399999996</v>
      </c>
      <c r="E630" s="3">
        <v>683.24958000000004</v>
      </c>
      <c r="F630" s="3">
        <v>8.4299800000000005</v>
      </c>
      <c r="G630" s="3">
        <v>285.3</v>
      </c>
      <c r="H630" s="3">
        <v>196.81</v>
      </c>
      <c r="I630" s="3">
        <v>71.61</v>
      </c>
      <c r="J630" s="3">
        <v>16.88</v>
      </c>
      <c r="K630" s="3">
        <v>0</v>
      </c>
      <c r="L630" s="1">
        <v>14</v>
      </c>
      <c r="M630" s="1">
        <v>8</v>
      </c>
      <c r="N630" s="1">
        <v>17</v>
      </c>
      <c r="O630" s="3">
        <v>22.422599999999999</v>
      </c>
      <c r="P630" s="1">
        <v>1</v>
      </c>
      <c r="Q630" s="1">
        <v>196</v>
      </c>
      <c r="R630" s="3">
        <v>130.18474000000001</v>
      </c>
      <c r="S630" s="22"/>
      <c r="T630" s="11" t="str">
        <f t="shared" si="43"/>
        <v>日曜日</v>
      </c>
      <c r="U630" s="24"/>
      <c r="V630" s="25" t="str">
        <f>IF(T630=曜日!A$1,ROW(),"")</f>
        <v/>
      </c>
      <c r="W630" s="25" t="str">
        <f t="shared" si="44"/>
        <v/>
      </c>
      <c r="X630" s="25">
        <f>IF(T630=曜日!V$1,ROW(),"")</f>
        <v>630</v>
      </c>
      <c r="Y630" s="25" t="str">
        <f t="shared" si="45"/>
        <v/>
      </c>
      <c r="Z630" t="str">
        <f>IF(MONTH(pipot!B630)=month!A$1,ROW(),"")</f>
        <v/>
      </c>
      <c r="AA630" t="str">
        <f>IF(A630=player!A$1,ROW(),"")</f>
        <v/>
      </c>
      <c r="AB630" t="str">
        <f>IF(A630=player!BI$1,ROW(),"")</f>
        <v/>
      </c>
      <c r="AC630" t="str">
        <f t="shared" si="42"/>
        <v/>
      </c>
    </row>
    <row r="631" spans="1:29">
      <c r="A631" s="1" t="s">
        <v>17</v>
      </c>
      <c r="B631" s="17">
        <v>44101</v>
      </c>
      <c r="C631" s="18">
        <v>4.7210648148148147E-2</v>
      </c>
      <c r="D631" s="3">
        <v>5217.0941199999997</v>
      </c>
      <c r="E631" s="3">
        <v>729.67070000000001</v>
      </c>
      <c r="F631" s="3">
        <v>10.733079999999999</v>
      </c>
      <c r="G631" s="3">
        <v>284.27999999999997</v>
      </c>
      <c r="H631" s="3">
        <v>164.19</v>
      </c>
      <c r="I631" s="3">
        <v>91.12</v>
      </c>
      <c r="J631" s="3">
        <v>27.76</v>
      </c>
      <c r="K631" s="3">
        <v>1.21</v>
      </c>
      <c r="L631" s="1">
        <v>6</v>
      </c>
      <c r="M631" s="1">
        <v>10</v>
      </c>
      <c r="N631" s="1">
        <v>22</v>
      </c>
      <c r="O631" s="3">
        <v>24.283799999999999</v>
      </c>
      <c r="P631" s="1">
        <v>2</v>
      </c>
      <c r="Q631" s="1">
        <v>195</v>
      </c>
      <c r="R631" s="3">
        <v>119.5454</v>
      </c>
      <c r="S631" s="22"/>
      <c r="T631" s="11" t="str">
        <f t="shared" si="43"/>
        <v>日曜日</v>
      </c>
      <c r="U631" s="24"/>
      <c r="V631" s="25" t="str">
        <f>IF(T631=曜日!A$1,ROW(),"")</f>
        <v/>
      </c>
      <c r="W631" s="25" t="str">
        <f t="shared" si="44"/>
        <v/>
      </c>
      <c r="X631" s="25">
        <f>IF(T631=曜日!V$1,ROW(),"")</f>
        <v>631</v>
      </c>
      <c r="Y631" s="25" t="str">
        <f t="shared" si="45"/>
        <v/>
      </c>
      <c r="Z631" t="str">
        <f>IF(MONTH(pipot!B631)=month!A$1,ROW(),"")</f>
        <v/>
      </c>
      <c r="AA631" t="str">
        <f>IF(A631=player!A$1,ROW(),"")</f>
        <v/>
      </c>
      <c r="AB631" t="str">
        <f>IF(A631=player!BI$1,ROW(),"")</f>
        <v/>
      </c>
      <c r="AC631" t="str">
        <f t="shared" si="42"/>
        <v/>
      </c>
    </row>
    <row r="632" spans="1:29">
      <c r="A632" s="1" t="s">
        <v>63</v>
      </c>
      <c r="B632" s="17">
        <v>44101</v>
      </c>
      <c r="C632" s="18">
        <v>4.7210648148148147E-2</v>
      </c>
      <c r="D632" s="3">
        <v>4915.5561500000003</v>
      </c>
      <c r="E632" s="3">
        <v>618.31686999999999</v>
      </c>
      <c r="F632" s="3">
        <v>9.0951199999999996</v>
      </c>
      <c r="G632" s="3">
        <v>313.79000000000002</v>
      </c>
      <c r="H632" s="3">
        <v>139.63999999999999</v>
      </c>
      <c r="I632" s="3">
        <v>139.27000000000001</v>
      </c>
      <c r="J632" s="3">
        <v>34.880000000000003</v>
      </c>
      <c r="K632" s="3">
        <v>0</v>
      </c>
      <c r="L632" s="1">
        <v>8</v>
      </c>
      <c r="M632" s="1">
        <v>12</v>
      </c>
      <c r="N632" s="1">
        <v>24</v>
      </c>
      <c r="O632" s="3">
        <v>23.153400000000001</v>
      </c>
      <c r="P632" s="1">
        <v>4</v>
      </c>
      <c r="Q632" s="1">
        <v>184</v>
      </c>
      <c r="R632" s="3">
        <v>144.99602999999999</v>
      </c>
      <c r="S632" s="22"/>
      <c r="T632" s="11" t="str">
        <f t="shared" si="43"/>
        <v>日曜日</v>
      </c>
      <c r="U632" s="24"/>
      <c r="V632" s="25" t="str">
        <f>IF(T632=曜日!A$1,ROW(),"")</f>
        <v/>
      </c>
      <c r="W632" s="25" t="str">
        <f t="shared" si="44"/>
        <v/>
      </c>
      <c r="X632" s="25">
        <f>IF(T632=曜日!V$1,ROW(),"")</f>
        <v>632</v>
      </c>
      <c r="Y632" s="25" t="str">
        <f t="shared" si="45"/>
        <v/>
      </c>
      <c r="Z632" t="str">
        <f>IF(MONTH(pipot!B632)=month!A$1,ROW(),"")</f>
        <v/>
      </c>
      <c r="AA632" t="str">
        <f>IF(A632=player!A$1,ROW(),"")</f>
        <v/>
      </c>
      <c r="AB632" t="str">
        <f>IF(A632=player!BI$1,ROW(),"")</f>
        <v/>
      </c>
      <c r="AC632" t="str">
        <f t="shared" si="42"/>
        <v/>
      </c>
    </row>
    <row r="633" spans="1:29">
      <c r="A633" s="1" t="s">
        <v>33</v>
      </c>
      <c r="B633" s="17">
        <v>44101</v>
      </c>
      <c r="C633" s="18">
        <v>4.7210648148148147E-2</v>
      </c>
      <c r="D633" s="3">
        <v>4346.4719800000003</v>
      </c>
      <c r="E633" s="3">
        <v>557.88166000000001</v>
      </c>
      <c r="F633" s="3">
        <v>8.2061499999999992</v>
      </c>
      <c r="G633" s="3">
        <v>292.83</v>
      </c>
      <c r="H633" s="3">
        <v>141.72</v>
      </c>
      <c r="I633" s="3">
        <v>100.34</v>
      </c>
      <c r="J633" s="3">
        <v>41</v>
      </c>
      <c r="K633" s="3">
        <v>9.77</v>
      </c>
      <c r="L633" s="1">
        <v>6</v>
      </c>
      <c r="M633" s="1">
        <v>8</v>
      </c>
      <c r="N633" s="1">
        <v>24</v>
      </c>
      <c r="O633" s="3">
        <v>24.759</v>
      </c>
      <c r="P633" s="1">
        <v>4</v>
      </c>
      <c r="Q633" s="1">
        <v>182</v>
      </c>
      <c r="R633" s="3">
        <v>125.30195999999999</v>
      </c>
      <c r="S633" s="22"/>
      <c r="T633" s="11" t="str">
        <f t="shared" si="43"/>
        <v>日曜日</v>
      </c>
      <c r="U633" s="24"/>
      <c r="V633" s="25" t="str">
        <f>IF(T633=曜日!A$1,ROW(),"")</f>
        <v/>
      </c>
      <c r="W633" s="25" t="str">
        <f t="shared" si="44"/>
        <v/>
      </c>
      <c r="X633" s="25">
        <f>IF(T633=曜日!V$1,ROW(),"")</f>
        <v>633</v>
      </c>
      <c r="Y633" s="25" t="str">
        <f t="shared" si="45"/>
        <v/>
      </c>
      <c r="Z633" t="str">
        <f>IF(MONTH(pipot!B633)=month!A$1,ROW(),"")</f>
        <v/>
      </c>
      <c r="AA633" t="str">
        <f>IF(A633=player!A$1,ROW(),"")</f>
        <v/>
      </c>
      <c r="AB633" t="str">
        <f>IF(A633=player!BI$1,ROW(),"")</f>
        <v/>
      </c>
      <c r="AC633" t="str">
        <f t="shared" si="42"/>
        <v/>
      </c>
    </row>
    <row r="634" spans="1:29">
      <c r="A634" s="1" t="s">
        <v>35</v>
      </c>
      <c r="B634" s="17">
        <v>44101</v>
      </c>
      <c r="C634" s="18">
        <v>4.7210648148148147E-2</v>
      </c>
      <c r="D634" s="3">
        <v>4092.6552700000002</v>
      </c>
      <c r="E634" s="3">
        <v>490.76844</v>
      </c>
      <c r="F634" s="3">
        <v>7.2189500000000004</v>
      </c>
      <c r="G634" s="3">
        <v>184.25</v>
      </c>
      <c r="H634" s="3">
        <v>106.55</v>
      </c>
      <c r="I634" s="3">
        <v>77.7</v>
      </c>
      <c r="J634" s="3">
        <v>0</v>
      </c>
      <c r="K634" s="3">
        <v>0</v>
      </c>
      <c r="L634" s="1">
        <v>13</v>
      </c>
      <c r="M634" s="1">
        <v>7</v>
      </c>
      <c r="N634" s="1">
        <v>21</v>
      </c>
      <c r="O634" s="3">
        <v>20.824200000000001</v>
      </c>
      <c r="P634" s="1">
        <v>0</v>
      </c>
      <c r="Q634" s="1">
        <v>168</v>
      </c>
      <c r="R634" s="3">
        <v>112.19401999999999</v>
      </c>
      <c r="S634" s="22"/>
      <c r="T634" s="11" t="str">
        <f t="shared" si="43"/>
        <v>日曜日</v>
      </c>
      <c r="U634" s="24"/>
      <c r="V634" s="25" t="str">
        <f>IF(T634=曜日!A$1,ROW(),"")</f>
        <v/>
      </c>
      <c r="W634" s="25" t="str">
        <f t="shared" si="44"/>
        <v/>
      </c>
      <c r="X634" s="25">
        <f>IF(T634=曜日!V$1,ROW(),"")</f>
        <v>634</v>
      </c>
      <c r="Y634" s="25" t="str">
        <f t="shared" si="45"/>
        <v/>
      </c>
      <c r="Z634" t="str">
        <f>IF(MONTH(pipot!B634)=month!A$1,ROW(),"")</f>
        <v/>
      </c>
      <c r="AA634" t="str">
        <f>IF(A634=player!A$1,ROW(),"")</f>
        <v/>
      </c>
      <c r="AB634" t="str">
        <f>IF(A634=player!BI$1,ROW(),"")</f>
        <v/>
      </c>
      <c r="AC634" t="str">
        <f t="shared" si="42"/>
        <v/>
      </c>
    </row>
    <row r="635" spans="1:29">
      <c r="A635" s="1" t="s">
        <v>60</v>
      </c>
      <c r="B635" s="17">
        <v>44101</v>
      </c>
      <c r="C635" s="18">
        <v>4.7210648148148147E-2</v>
      </c>
      <c r="D635" s="3">
        <v>3982.54205</v>
      </c>
      <c r="E635" s="3">
        <v>463.91833000000003</v>
      </c>
      <c r="F635" s="3">
        <v>6.8239999999999998</v>
      </c>
      <c r="G635" s="3">
        <v>208.97</v>
      </c>
      <c r="H635" s="3">
        <v>125.76</v>
      </c>
      <c r="I635" s="3">
        <v>68.3</v>
      </c>
      <c r="J635" s="3">
        <v>14.91</v>
      </c>
      <c r="K635" s="3">
        <v>0</v>
      </c>
      <c r="L635" s="1">
        <v>3</v>
      </c>
      <c r="M635" s="1">
        <v>4</v>
      </c>
      <c r="N635" s="1">
        <v>18</v>
      </c>
      <c r="O635" s="3">
        <v>22.995000000000001</v>
      </c>
      <c r="P635" s="1">
        <v>1</v>
      </c>
      <c r="Q635" s="1">
        <v>175</v>
      </c>
      <c r="R635" s="3">
        <v>124.82469</v>
      </c>
      <c r="S635" s="22"/>
      <c r="T635" s="11" t="str">
        <f t="shared" si="43"/>
        <v>日曜日</v>
      </c>
      <c r="U635" s="24"/>
      <c r="V635" s="25" t="str">
        <f>IF(T635=曜日!A$1,ROW(),"")</f>
        <v/>
      </c>
      <c r="W635" s="25" t="str">
        <f t="shared" si="44"/>
        <v/>
      </c>
      <c r="X635" s="25">
        <f>IF(T635=曜日!V$1,ROW(),"")</f>
        <v>635</v>
      </c>
      <c r="Y635" s="25" t="str">
        <f t="shared" si="45"/>
        <v/>
      </c>
      <c r="Z635" t="str">
        <f>IF(MONTH(pipot!B635)=month!A$1,ROW(),"")</f>
        <v/>
      </c>
      <c r="AA635" t="str">
        <f>IF(A635=player!A$1,ROW(),"")</f>
        <v/>
      </c>
      <c r="AB635" t="str">
        <f>IF(A635=player!BI$1,ROW(),"")</f>
        <v/>
      </c>
      <c r="AC635" t="str">
        <f t="shared" si="42"/>
        <v/>
      </c>
    </row>
    <row r="636" spans="1:29">
      <c r="A636" s="1" t="s">
        <v>62</v>
      </c>
      <c r="B636" s="17">
        <v>44101</v>
      </c>
      <c r="C636" s="18">
        <v>6.7673611111111115E-2</v>
      </c>
      <c r="D636" s="3">
        <v>3797.8562000000002</v>
      </c>
      <c r="E636" s="3">
        <v>447.11806000000001</v>
      </c>
      <c r="F636" s="3">
        <v>4.5881800000000004</v>
      </c>
      <c r="G636" s="3">
        <v>86.99</v>
      </c>
      <c r="H636" s="3">
        <v>44.64</v>
      </c>
      <c r="I636" s="3">
        <v>24.73</v>
      </c>
      <c r="J636" s="3">
        <v>17.62</v>
      </c>
      <c r="K636" s="3">
        <v>0</v>
      </c>
      <c r="L636" s="1">
        <v>30</v>
      </c>
      <c r="M636" s="1">
        <v>3</v>
      </c>
      <c r="N636" s="1">
        <v>41</v>
      </c>
      <c r="O636" s="3">
        <v>23.902200000000001</v>
      </c>
      <c r="P636" s="1">
        <v>1</v>
      </c>
      <c r="Q636" s="1" t="s">
        <v>44</v>
      </c>
      <c r="R636" s="3" t="s">
        <v>44</v>
      </c>
      <c r="S636" s="22"/>
      <c r="T636" s="11" t="str">
        <f t="shared" si="43"/>
        <v>日曜日</v>
      </c>
      <c r="U636" s="24"/>
      <c r="V636" s="25" t="str">
        <f>IF(T636=曜日!A$1,ROW(),"")</f>
        <v/>
      </c>
      <c r="W636" s="25" t="str">
        <f t="shared" si="44"/>
        <v/>
      </c>
      <c r="X636" s="25">
        <f>IF(T636=曜日!V$1,ROW(),"")</f>
        <v>636</v>
      </c>
      <c r="Y636" s="25" t="str">
        <f t="shared" si="45"/>
        <v/>
      </c>
      <c r="Z636" t="str">
        <f>IF(MONTH(pipot!B636)=month!A$1,ROW(),"")</f>
        <v/>
      </c>
      <c r="AA636" t="str">
        <f>IF(A636=player!A$1,ROW(),"")</f>
        <v/>
      </c>
      <c r="AB636" t="str">
        <f>IF(A636=player!BI$1,ROW(),"")</f>
        <v/>
      </c>
      <c r="AC636" t="str">
        <f t="shared" si="42"/>
        <v/>
      </c>
    </row>
    <row r="637" spans="1:29">
      <c r="A637" s="1" t="s">
        <v>39</v>
      </c>
      <c r="B637" s="17">
        <v>44101</v>
      </c>
      <c r="C637" s="18">
        <v>5.6284722222222222E-2</v>
      </c>
      <c r="D637" s="3">
        <v>3769.41302</v>
      </c>
      <c r="E637" s="3">
        <v>445.46141</v>
      </c>
      <c r="F637" s="3">
        <v>5.49613</v>
      </c>
      <c r="G637" s="3">
        <v>117.61</v>
      </c>
      <c r="H637" s="3">
        <v>79.180000000000007</v>
      </c>
      <c r="I637" s="3">
        <v>22.63</v>
      </c>
      <c r="J637" s="3">
        <v>15.8</v>
      </c>
      <c r="K637" s="3">
        <v>0</v>
      </c>
      <c r="L637" s="1">
        <v>13</v>
      </c>
      <c r="M637" s="1">
        <v>10</v>
      </c>
      <c r="N637" s="1">
        <v>27</v>
      </c>
      <c r="O637" s="3">
        <v>23.711400000000001</v>
      </c>
      <c r="P637" s="1">
        <v>1</v>
      </c>
      <c r="Q637" s="1">
        <v>192</v>
      </c>
      <c r="R637" s="3">
        <v>138.01140000000001</v>
      </c>
      <c r="S637" s="22"/>
      <c r="T637" s="11" t="str">
        <f t="shared" si="43"/>
        <v>日曜日</v>
      </c>
      <c r="U637" s="24"/>
      <c r="V637" s="25" t="str">
        <f>IF(T637=曜日!A$1,ROW(),"")</f>
        <v/>
      </c>
      <c r="W637" s="25" t="str">
        <f t="shared" si="44"/>
        <v/>
      </c>
      <c r="X637" s="25">
        <f>IF(T637=曜日!V$1,ROW(),"")</f>
        <v>637</v>
      </c>
      <c r="Y637" s="25" t="str">
        <f t="shared" si="45"/>
        <v/>
      </c>
      <c r="Z637" t="str">
        <f>IF(MONTH(pipot!B637)=month!A$1,ROW(),"")</f>
        <v/>
      </c>
      <c r="AA637" t="str">
        <f>IF(A637=player!A$1,ROW(),"")</f>
        <v/>
      </c>
      <c r="AB637" t="str">
        <f>IF(A637=player!BI$1,ROW(),"")</f>
        <v/>
      </c>
      <c r="AC637" t="str">
        <f t="shared" si="42"/>
        <v/>
      </c>
    </row>
    <row r="638" spans="1:29">
      <c r="A638" s="1" t="s">
        <v>45</v>
      </c>
      <c r="B638" s="17">
        <v>44101</v>
      </c>
      <c r="C638" s="18">
        <v>4.7210648148148147E-2</v>
      </c>
      <c r="D638" s="3">
        <v>3567.2078900000001</v>
      </c>
      <c r="E638" s="3">
        <v>477.298</v>
      </c>
      <c r="F638" s="3">
        <v>7.02081</v>
      </c>
      <c r="G638" s="3">
        <v>146.34</v>
      </c>
      <c r="H638" s="3">
        <v>92.56</v>
      </c>
      <c r="I638" s="3">
        <v>42.95</v>
      </c>
      <c r="J638" s="3">
        <v>10.83</v>
      </c>
      <c r="K638" s="3">
        <v>0</v>
      </c>
      <c r="L638" s="1">
        <v>8</v>
      </c>
      <c r="M638" s="1">
        <v>5</v>
      </c>
      <c r="N638" s="1">
        <v>15</v>
      </c>
      <c r="O638" s="3">
        <v>22.401</v>
      </c>
      <c r="P638" s="1">
        <v>1</v>
      </c>
      <c r="Q638" s="1">
        <v>205</v>
      </c>
      <c r="R638" s="3">
        <v>116.01599</v>
      </c>
      <c r="S638" s="22"/>
      <c r="T638" s="11" t="str">
        <f t="shared" si="43"/>
        <v>日曜日</v>
      </c>
      <c r="U638" s="24"/>
      <c r="V638" s="25" t="str">
        <f>IF(T638=曜日!A$1,ROW(),"")</f>
        <v/>
      </c>
      <c r="W638" s="25" t="str">
        <f t="shared" si="44"/>
        <v/>
      </c>
      <c r="X638" s="25">
        <f>IF(T638=曜日!V$1,ROW(),"")</f>
        <v>638</v>
      </c>
      <c r="Y638" s="25" t="str">
        <f t="shared" si="45"/>
        <v/>
      </c>
      <c r="Z638" t="str">
        <f>IF(MONTH(pipot!B638)=month!A$1,ROW(),"")</f>
        <v/>
      </c>
      <c r="AA638" t="str">
        <f>IF(A638=player!A$1,ROW(),"")</f>
        <v/>
      </c>
      <c r="AB638" t="str">
        <f>IF(A638=player!BI$1,ROW(),"")</f>
        <v/>
      </c>
      <c r="AC638" t="str">
        <f t="shared" si="42"/>
        <v/>
      </c>
    </row>
    <row r="639" spans="1:29">
      <c r="A639" s="1" t="s">
        <v>21</v>
      </c>
      <c r="B639" s="17">
        <v>44101</v>
      </c>
      <c r="C639" s="18">
        <v>4.7210648148148147E-2</v>
      </c>
      <c r="D639" s="3">
        <v>3448.9483300000002</v>
      </c>
      <c r="E639" s="3">
        <v>336.30716999999999</v>
      </c>
      <c r="F639" s="3">
        <v>4.9469099999999999</v>
      </c>
      <c r="G639" s="3">
        <v>66.66</v>
      </c>
      <c r="H639" s="3">
        <v>59.74</v>
      </c>
      <c r="I639" s="3">
        <v>6.92</v>
      </c>
      <c r="J639" s="3">
        <v>0</v>
      </c>
      <c r="K639" s="3">
        <v>0</v>
      </c>
      <c r="L639" s="1">
        <v>10</v>
      </c>
      <c r="M639" s="1">
        <v>5</v>
      </c>
      <c r="N639" s="1">
        <v>8</v>
      </c>
      <c r="O639" s="3">
        <v>18.847799999999999</v>
      </c>
      <c r="P639" s="1">
        <v>0</v>
      </c>
      <c r="Q639" s="1">
        <v>154</v>
      </c>
      <c r="R639" s="3">
        <v>104.83429</v>
      </c>
      <c r="S639" s="22"/>
      <c r="T639" s="11" t="str">
        <f t="shared" si="43"/>
        <v>日曜日</v>
      </c>
      <c r="U639" s="24"/>
      <c r="V639" s="25" t="str">
        <f>IF(T639=曜日!A$1,ROW(),"")</f>
        <v/>
      </c>
      <c r="W639" s="25" t="str">
        <f t="shared" si="44"/>
        <v/>
      </c>
      <c r="X639" s="25">
        <f>IF(T639=曜日!V$1,ROW(),"")</f>
        <v>639</v>
      </c>
      <c r="Y639" s="25" t="str">
        <f t="shared" si="45"/>
        <v/>
      </c>
      <c r="Z639" t="str">
        <f>IF(MONTH(pipot!B639)=month!A$1,ROW(),"")</f>
        <v/>
      </c>
      <c r="AA639" t="str">
        <f>IF(A639=player!A$1,ROW(),"")</f>
        <v/>
      </c>
      <c r="AB639" t="str">
        <f>IF(A639=player!BI$1,ROW(),"")</f>
        <v/>
      </c>
      <c r="AC639" t="str">
        <f t="shared" si="42"/>
        <v/>
      </c>
    </row>
    <row r="640" spans="1:29">
      <c r="A640" s="1" t="s">
        <v>54</v>
      </c>
      <c r="B640" s="17">
        <v>44101</v>
      </c>
      <c r="C640" s="18">
        <v>4.7210648148148147E-2</v>
      </c>
      <c r="D640" s="3">
        <v>3210.5747700000002</v>
      </c>
      <c r="E640" s="3">
        <v>401.96681999999998</v>
      </c>
      <c r="F640" s="3">
        <v>5.9127299999999998</v>
      </c>
      <c r="G640" s="3">
        <v>72.88</v>
      </c>
      <c r="H640" s="3">
        <v>19.690000000000001</v>
      </c>
      <c r="I640" s="3">
        <v>31.6</v>
      </c>
      <c r="J640" s="3">
        <v>21.59</v>
      </c>
      <c r="K640" s="3">
        <v>0</v>
      </c>
      <c r="L640" s="1">
        <v>16</v>
      </c>
      <c r="M640" s="1">
        <v>4</v>
      </c>
      <c r="N640" s="1">
        <v>21</v>
      </c>
      <c r="O640" s="3">
        <v>23.808599999999998</v>
      </c>
      <c r="P640" s="1">
        <v>1</v>
      </c>
      <c r="Q640" s="1">
        <v>189</v>
      </c>
      <c r="R640" s="3">
        <v>127.42371</v>
      </c>
      <c r="S640" s="22"/>
      <c r="T640" s="11" t="str">
        <f t="shared" si="43"/>
        <v>日曜日</v>
      </c>
      <c r="U640" s="24"/>
      <c r="V640" s="25" t="str">
        <f>IF(T640=曜日!A$1,ROW(),"")</f>
        <v/>
      </c>
      <c r="W640" s="25" t="str">
        <f t="shared" si="44"/>
        <v/>
      </c>
      <c r="X640" s="25">
        <f>IF(T640=曜日!V$1,ROW(),"")</f>
        <v>640</v>
      </c>
      <c r="Y640" s="25" t="str">
        <f t="shared" si="45"/>
        <v/>
      </c>
      <c r="Z640" t="str">
        <f>IF(MONTH(pipot!B640)=month!A$1,ROW(),"")</f>
        <v/>
      </c>
      <c r="AA640" t="str">
        <f>IF(A640=player!A$1,ROW(),"")</f>
        <v/>
      </c>
      <c r="AB640" t="str">
        <f>IF(A640=player!BI$1,ROW(),"")</f>
        <v/>
      </c>
      <c r="AC640" t="str">
        <f t="shared" si="42"/>
        <v/>
      </c>
    </row>
    <row r="641" spans="1:29">
      <c r="A641" s="1" t="s">
        <v>40</v>
      </c>
      <c r="B641" s="17">
        <v>44101</v>
      </c>
      <c r="C641" s="18">
        <v>5.7928240740740738E-2</v>
      </c>
      <c r="D641" s="3">
        <v>5879</v>
      </c>
      <c r="E641" s="3">
        <v>688</v>
      </c>
      <c r="F641" s="3">
        <v>8.25</v>
      </c>
      <c r="G641" s="3">
        <v>402</v>
      </c>
      <c r="H641" s="3">
        <v>243</v>
      </c>
      <c r="I641" s="3">
        <v>117</v>
      </c>
      <c r="J641" s="3">
        <v>39</v>
      </c>
      <c r="K641" s="3">
        <v>3</v>
      </c>
      <c r="L641" s="1">
        <v>13</v>
      </c>
      <c r="M641" s="1">
        <v>10</v>
      </c>
      <c r="N641" s="1">
        <v>30</v>
      </c>
      <c r="O641" s="3">
        <v>23</v>
      </c>
      <c r="P641" s="1">
        <v>3</v>
      </c>
      <c r="Q641" s="3">
        <f>AVERAGE(Q616:Q640)</f>
        <v>189.30434782608697</v>
      </c>
      <c r="R641" s="3">
        <f>AVERAGE(R616:R640)</f>
        <v>134.68346347826082</v>
      </c>
      <c r="S641" s="22"/>
      <c r="T641" s="11" t="str">
        <f t="shared" si="43"/>
        <v>日曜日</v>
      </c>
      <c r="U641" s="24"/>
      <c r="V641" s="25" t="str">
        <f>IF(T641=曜日!A$1,ROW(),"")</f>
        <v/>
      </c>
      <c r="W641" s="25" t="str">
        <f t="shared" si="44"/>
        <v/>
      </c>
      <c r="X641" s="25">
        <f>IF(T641=曜日!V$1,ROW(),"")</f>
        <v>641</v>
      </c>
      <c r="Y641" s="25">
        <f t="shared" si="45"/>
        <v>641</v>
      </c>
      <c r="Z641" t="str">
        <f>IF(MONTH(pipot!B641)=month!A$1,ROW(),"")</f>
        <v/>
      </c>
      <c r="AA641" t="str">
        <f>IF(A641=player!A$1,ROW(),"")</f>
        <v/>
      </c>
      <c r="AB641">
        <f>IF(A641=player!BI$1,ROW(),"")</f>
        <v>641</v>
      </c>
      <c r="AC641">
        <f t="shared" si="42"/>
        <v>641</v>
      </c>
    </row>
    <row r="642" spans="1:29">
      <c r="A642" t="s">
        <v>17</v>
      </c>
      <c r="B642" s="17">
        <v>44103</v>
      </c>
      <c r="C642" s="18">
        <v>6.6747685185185188E-2</v>
      </c>
      <c r="D642" s="3">
        <v>6918.5786900000003</v>
      </c>
      <c r="E642" s="3">
        <v>874.20641999999998</v>
      </c>
      <c r="F642" s="3">
        <v>9.0952599999999997</v>
      </c>
      <c r="G642" s="3">
        <v>346.04</v>
      </c>
      <c r="H642" s="3">
        <v>289.10000000000002</v>
      </c>
      <c r="I642" s="3">
        <v>47.79</v>
      </c>
      <c r="J642" s="3">
        <v>9.15</v>
      </c>
      <c r="K642" s="3">
        <v>0</v>
      </c>
      <c r="L642" s="1">
        <v>21</v>
      </c>
      <c r="M642" s="1">
        <v>14</v>
      </c>
      <c r="N642" s="1">
        <v>65</v>
      </c>
      <c r="O642" s="3">
        <v>21.3354</v>
      </c>
      <c r="P642" s="1">
        <v>1</v>
      </c>
      <c r="Q642" s="1">
        <v>198</v>
      </c>
      <c r="R642" s="3">
        <v>126.10411000000001</v>
      </c>
      <c r="S642" s="22"/>
      <c r="T642" s="11" t="str">
        <f t="shared" si="43"/>
        <v>火曜日</v>
      </c>
      <c r="U642" s="24"/>
      <c r="V642" s="25">
        <f>IF(T642=曜日!A$1,ROW(),"")</f>
        <v>642</v>
      </c>
      <c r="W642" s="25" t="str">
        <f t="shared" si="44"/>
        <v/>
      </c>
      <c r="X642" s="25" t="str">
        <f>IF(T642=曜日!V$1,ROW(),"")</f>
        <v/>
      </c>
      <c r="Y642" s="25" t="str">
        <f t="shared" si="45"/>
        <v/>
      </c>
      <c r="Z642" t="str">
        <f>IF(MONTH(pipot!B642)=month!A$1,ROW(),"")</f>
        <v/>
      </c>
      <c r="AA642" t="str">
        <f>IF(A642=player!A$1,ROW(),"")</f>
        <v/>
      </c>
      <c r="AB642" t="str">
        <f>IF(A642=player!BI$1,ROW(),"")</f>
        <v/>
      </c>
      <c r="AC642" t="str">
        <f t="shared" ref="AC642:AC705" si="46">IF(A642="Average",ROW(),"")</f>
        <v/>
      </c>
    </row>
    <row r="643" spans="1:29">
      <c r="A643" s="1" t="s">
        <v>37</v>
      </c>
      <c r="B643" s="17">
        <v>44103</v>
      </c>
      <c r="C643" s="18">
        <v>6.6747685185185188E-2</v>
      </c>
      <c r="D643" s="3">
        <v>6819.0535600000003</v>
      </c>
      <c r="E643" s="3">
        <v>1007.16704</v>
      </c>
      <c r="F643" s="3">
        <v>10.478590000000001</v>
      </c>
      <c r="G643" s="3">
        <v>263.93</v>
      </c>
      <c r="H643" s="3">
        <v>182.69</v>
      </c>
      <c r="I643" s="3">
        <v>61.66</v>
      </c>
      <c r="J643" s="3">
        <v>19.579999999999998</v>
      </c>
      <c r="K643" s="3">
        <v>0</v>
      </c>
      <c r="L643" s="1">
        <v>24</v>
      </c>
      <c r="M643" s="1">
        <v>18</v>
      </c>
      <c r="N643" s="1">
        <v>56</v>
      </c>
      <c r="O643" s="3">
        <v>23.200199999999999</v>
      </c>
      <c r="P643" s="1">
        <v>2</v>
      </c>
      <c r="Q643" s="1">
        <v>193</v>
      </c>
      <c r="R643" s="3">
        <v>156.79454000000001</v>
      </c>
      <c r="S643" s="22"/>
      <c r="T643" s="11" t="str">
        <f t="shared" si="43"/>
        <v>火曜日</v>
      </c>
      <c r="U643" s="24"/>
      <c r="V643" s="25">
        <f>IF(T643=曜日!A$1,ROW(),"")</f>
        <v>643</v>
      </c>
      <c r="W643" s="25" t="str">
        <f t="shared" si="44"/>
        <v/>
      </c>
      <c r="X643" s="25" t="str">
        <f>IF(T643=曜日!V$1,ROW(),"")</f>
        <v/>
      </c>
      <c r="Y643" s="25" t="str">
        <f t="shared" si="45"/>
        <v/>
      </c>
      <c r="Z643" t="str">
        <f>IF(MONTH(pipot!B643)=month!A$1,ROW(),"")</f>
        <v/>
      </c>
      <c r="AA643" t="str">
        <f>IF(A643=player!A$1,ROW(),"")</f>
        <v/>
      </c>
      <c r="AB643" t="str">
        <f>IF(A643=player!BI$1,ROW(),"")</f>
        <v/>
      </c>
      <c r="AC643" t="str">
        <f t="shared" si="46"/>
        <v/>
      </c>
    </row>
    <row r="644" spans="1:29">
      <c r="A644" s="1" t="s">
        <v>21</v>
      </c>
      <c r="B644" s="17">
        <v>44103</v>
      </c>
      <c r="C644" s="18">
        <v>6.6747685185185188E-2</v>
      </c>
      <c r="D644" s="3">
        <v>6619.7844699999996</v>
      </c>
      <c r="E644" s="3">
        <v>821.90470000000005</v>
      </c>
      <c r="F644" s="3">
        <v>8.5511199999999992</v>
      </c>
      <c r="G644" s="3">
        <v>264.44</v>
      </c>
      <c r="H644" s="3">
        <v>219.75</v>
      </c>
      <c r="I644" s="3">
        <v>39.75</v>
      </c>
      <c r="J644" s="3">
        <v>4.9400000000000004</v>
      </c>
      <c r="K644" s="3">
        <v>0</v>
      </c>
      <c r="L644" s="1">
        <v>32</v>
      </c>
      <c r="M644" s="1">
        <v>17</v>
      </c>
      <c r="N644" s="1">
        <v>45</v>
      </c>
      <c r="O644" s="3">
        <v>21.536999999999999</v>
      </c>
      <c r="P644" s="1">
        <v>0</v>
      </c>
      <c r="Q644" s="1">
        <v>189</v>
      </c>
      <c r="R644" s="3">
        <v>146.22228000000001</v>
      </c>
      <c r="S644" s="22"/>
      <c r="T644" s="11" t="str">
        <f t="shared" si="43"/>
        <v>火曜日</v>
      </c>
      <c r="U644" s="24"/>
      <c r="V644" s="25">
        <f>IF(T644=曜日!A$1,ROW(),"")</f>
        <v>644</v>
      </c>
      <c r="W644" s="25" t="str">
        <f t="shared" si="44"/>
        <v/>
      </c>
      <c r="X644" s="25" t="str">
        <f>IF(T644=曜日!V$1,ROW(),"")</f>
        <v/>
      </c>
      <c r="Y644" s="25" t="str">
        <f t="shared" si="45"/>
        <v/>
      </c>
      <c r="Z644" t="str">
        <f>IF(MONTH(pipot!B644)=month!A$1,ROW(),"")</f>
        <v/>
      </c>
      <c r="AA644" t="str">
        <f>IF(A644=player!A$1,ROW(),"")</f>
        <v/>
      </c>
      <c r="AB644" t="str">
        <f>IF(A644=player!BI$1,ROW(),"")</f>
        <v/>
      </c>
      <c r="AC644" t="str">
        <f t="shared" si="46"/>
        <v/>
      </c>
    </row>
    <row r="645" spans="1:29">
      <c r="A645" s="1" t="s">
        <v>36</v>
      </c>
      <c r="B645" s="17">
        <v>44103</v>
      </c>
      <c r="C645" s="18">
        <v>6.6747685185185188E-2</v>
      </c>
      <c r="D645" s="3">
        <v>6565.2488599999997</v>
      </c>
      <c r="E645" s="3">
        <v>908.87445000000002</v>
      </c>
      <c r="F645" s="3">
        <v>9.4559499999999996</v>
      </c>
      <c r="G645" s="3">
        <v>242.43</v>
      </c>
      <c r="H645" s="3">
        <v>150.41</v>
      </c>
      <c r="I645" s="3">
        <v>64.239999999999995</v>
      </c>
      <c r="J645" s="3">
        <v>27.16</v>
      </c>
      <c r="K645" s="3">
        <v>0.62</v>
      </c>
      <c r="L645" s="1">
        <v>30</v>
      </c>
      <c r="M645" s="1">
        <v>16</v>
      </c>
      <c r="N645" s="1">
        <v>78</v>
      </c>
      <c r="O645" s="3">
        <v>24.319800000000001</v>
      </c>
      <c r="P645" s="1">
        <v>2</v>
      </c>
      <c r="Q645" s="1">
        <v>195</v>
      </c>
      <c r="R645" s="3">
        <v>152.47490999999999</v>
      </c>
      <c r="S645" s="22"/>
      <c r="T645" s="11" t="str">
        <f t="shared" si="43"/>
        <v>火曜日</v>
      </c>
      <c r="U645" s="24"/>
      <c r="V645" s="25">
        <f>IF(T645=曜日!A$1,ROW(),"")</f>
        <v>645</v>
      </c>
      <c r="W645" s="25" t="str">
        <f t="shared" si="44"/>
        <v/>
      </c>
      <c r="X645" s="25" t="str">
        <f>IF(T645=曜日!V$1,ROW(),"")</f>
        <v/>
      </c>
      <c r="Y645" s="25" t="str">
        <f t="shared" si="45"/>
        <v/>
      </c>
      <c r="Z645" t="str">
        <f>IF(MONTH(pipot!B645)=month!A$1,ROW(),"")</f>
        <v/>
      </c>
      <c r="AA645">
        <f>IF(A645=player!A$1,ROW(),"")</f>
        <v>645</v>
      </c>
      <c r="AB645" t="str">
        <f>IF(A645=player!BI$1,ROW(),"")</f>
        <v/>
      </c>
      <c r="AC645" t="str">
        <f t="shared" si="46"/>
        <v/>
      </c>
    </row>
    <row r="646" spans="1:29">
      <c r="A646" s="1" t="s">
        <v>27</v>
      </c>
      <c r="B646" s="17">
        <v>44103</v>
      </c>
      <c r="C646" s="18">
        <v>6.6747685185185188E-2</v>
      </c>
      <c r="D646" s="3">
        <v>6530.9964099999997</v>
      </c>
      <c r="E646" s="3">
        <v>827.5548</v>
      </c>
      <c r="F646" s="3">
        <v>8.6098999999999997</v>
      </c>
      <c r="G646" s="3">
        <v>214.91</v>
      </c>
      <c r="H646" s="3">
        <v>180.84</v>
      </c>
      <c r="I646" s="3">
        <v>34.07</v>
      </c>
      <c r="J646" s="3">
        <v>0</v>
      </c>
      <c r="K646" s="3">
        <v>0</v>
      </c>
      <c r="L646" s="1">
        <v>13</v>
      </c>
      <c r="M646" s="1">
        <v>13</v>
      </c>
      <c r="N646" s="1">
        <v>47</v>
      </c>
      <c r="O646" s="3">
        <v>19.629000000000001</v>
      </c>
      <c r="P646" s="1">
        <v>0</v>
      </c>
      <c r="Q646" s="1">
        <v>186</v>
      </c>
      <c r="R646" s="3">
        <v>123.33587</v>
      </c>
      <c r="S646" s="22"/>
      <c r="T646" s="11" t="str">
        <f t="shared" si="43"/>
        <v>火曜日</v>
      </c>
      <c r="U646" s="24"/>
      <c r="V646" s="25">
        <f>IF(T646=曜日!A$1,ROW(),"")</f>
        <v>646</v>
      </c>
      <c r="W646" s="25" t="str">
        <f t="shared" si="44"/>
        <v/>
      </c>
      <c r="X646" s="25" t="str">
        <f>IF(T646=曜日!V$1,ROW(),"")</f>
        <v/>
      </c>
      <c r="Y646" s="25" t="str">
        <f t="shared" si="45"/>
        <v/>
      </c>
      <c r="Z646" t="str">
        <f>IF(MONTH(pipot!B646)=month!A$1,ROW(),"")</f>
        <v/>
      </c>
      <c r="AA646" t="str">
        <f>IF(A646=player!A$1,ROW(),"")</f>
        <v/>
      </c>
      <c r="AB646" t="str">
        <f>IF(A646=player!BI$1,ROW(),"")</f>
        <v/>
      </c>
      <c r="AC646" t="str">
        <f t="shared" si="46"/>
        <v/>
      </c>
    </row>
    <row r="647" spans="1:29">
      <c r="A647" s="1" t="s">
        <v>18</v>
      </c>
      <c r="B647" s="17">
        <v>44103</v>
      </c>
      <c r="C647" s="18">
        <v>6.6747685185185188E-2</v>
      </c>
      <c r="D647" s="3">
        <v>6525.9014100000004</v>
      </c>
      <c r="E647" s="3">
        <v>902.55714999999998</v>
      </c>
      <c r="F647" s="3">
        <v>9.3902300000000007</v>
      </c>
      <c r="G647" s="3">
        <v>333.01999000000001</v>
      </c>
      <c r="H647" s="3">
        <v>249.03998999999999</v>
      </c>
      <c r="I647" s="3">
        <v>74.290000000000006</v>
      </c>
      <c r="J647" s="3">
        <v>9.69</v>
      </c>
      <c r="K647" s="3">
        <v>0</v>
      </c>
      <c r="L647" s="1">
        <v>34</v>
      </c>
      <c r="M647" s="1">
        <v>4</v>
      </c>
      <c r="N647" s="1">
        <v>63</v>
      </c>
      <c r="O647" s="3">
        <v>21.518999999999998</v>
      </c>
      <c r="P647" s="1">
        <v>1</v>
      </c>
      <c r="Q647" s="1">
        <v>227</v>
      </c>
      <c r="R647" s="3">
        <v>157.28461999999999</v>
      </c>
      <c r="S647" s="22"/>
      <c r="T647" s="11" t="str">
        <f t="shared" si="43"/>
        <v>火曜日</v>
      </c>
      <c r="U647" s="24"/>
      <c r="V647" s="25">
        <f>IF(T647=曜日!A$1,ROW(),"")</f>
        <v>647</v>
      </c>
      <c r="W647" s="25" t="str">
        <f t="shared" si="44"/>
        <v/>
      </c>
      <c r="X647" s="25" t="str">
        <f>IF(T647=曜日!V$1,ROW(),"")</f>
        <v/>
      </c>
      <c r="Y647" s="25" t="str">
        <f t="shared" si="45"/>
        <v/>
      </c>
      <c r="Z647" t="str">
        <f>IF(MONTH(pipot!B647)=month!A$1,ROW(),"")</f>
        <v/>
      </c>
      <c r="AA647" t="str">
        <f>IF(A647=player!A$1,ROW(),"")</f>
        <v/>
      </c>
      <c r="AB647" t="str">
        <f>IF(A647=player!BI$1,ROW(),"")</f>
        <v/>
      </c>
      <c r="AC647" t="str">
        <f t="shared" si="46"/>
        <v/>
      </c>
    </row>
    <row r="648" spans="1:29">
      <c r="A648" s="1" t="s">
        <v>22</v>
      </c>
      <c r="B648" s="17">
        <v>44103</v>
      </c>
      <c r="C648" s="18">
        <v>6.6747685185185188E-2</v>
      </c>
      <c r="D648" s="3">
        <v>6469.8150800000003</v>
      </c>
      <c r="E648" s="3">
        <v>735.86036999999999</v>
      </c>
      <c r="F648" s="3">
        <v>7.6559100000000004</v>
      </c>
      <c r="G648" s="3">
        <v>243.35</v>
      </c>
      <c r="H648" s="3">
        <v>168.85</v>
      </c>
      <c r="I648" s="3">
        <v>58.09</v>
      </c>
      <c r="J648" s="3">
        <v>16.41</v>
      </c>
      <c r="K648" s="3">
        <v>0</v>
      </c>
      <c r="L648" s="1">
        <v>21</v>
      </c>
      <c r="M648" s="1">
        <v>25</v>
      </c>
      <c r="N648" s="1">
        <v>64</v>
      </c>
      <c r="O648" s="3">
        <v>22.149000000000001</v>
      </c>
      <c r="P648" s="1">
        <v>2</v>
      </c>
      <c r="Q648" s="1">
        <v>192</v>
      </c>
      <c r="R648" s="3">
        <v>140.39747</v>
      </c>
      <c r="S648" s="22"/>
      <c r="T648" s="11" t="str">
        <f t="shared" si="43"/>
        <v>火曜日</v>
      </c>
      <c r="U648" s="24"/>
      <c r="V648" s="25">
        <f>IF(T648=曜日!A$1,ROW(),"")</f>
        <v>648</v>
      </c>
      <c r="W648" s="25" t="str">
        <f t="shared" si="44"/>
        <v/>
      </c>
      <c r="X648" s="25" t="str">
        <f>IF(T648=曜日!V$1,ROW(),"")</f>
        <v/>
      </c>
      <c r="Y648" s="25" t="str">
        <f t="shared" si="45"/>
        <v/>
      </c>
      <c r="Z648" t="str">
        <f>IF(MONTH(pipot!B648)=month!A$1,ROW(),"")</f>
        <v/>
      </c>
      <c r="AA648" t="str">
        <f>IF(A648=player!A$1,ROW(),"")</f>
        <v/>
      </c>
      <c r="AB648" t="str">
        <f>IF(A648=player!BI$1,ROW(),"")</f>
        <v/>
      </c>
      <c r="AC648" t="str">
        <f t="shared" si="46"/>
        <v/>
      </c>
    </row>
    <row r="649" spans="1:29">
      <c r="A649" s="1" t="s">
        <v>31</v>
      </c>
      <c r="B649" s="17">
        <v>44103</v>
      </c>
      <c r="C649" s="18">
        <v>6.6747685185185188E-2</v>
      </c>
      <c r="D649" s="3">
        <v>6411.71594</v>
      </c>
      <c r="E649" s="3">
        <v>923.29760999999996</v>
      </c>
      <c r="F649" s="3">
        <v>9.6060099999999995</v>
      </c>
      <c r="G649" s="3">
        <v>244.84</v>
      </c>
      <c r="H649" s="3">
        <v>182.93</v>
      </c>
      <c r="I649" s="3">
        <v>61.91</v>
      </c>
      <c r="J649" s="3">
        <v>0</v>
      </c>
      <c r="K649" s="3">
        <v>0</v>
      </c>
      <c r="L649" s="1">
        <v>19</v>
      </c>
      <c r="M649" s="1">
        <v>12</v>
      </c>
      <c r="N649" s="1">
        <v>54</v>
      </c>
      <c r="O649" s="3">
        <v>20.492999999999999</v>
      </c>
      <c r="P649" s="1">
        <v>0</v>
      </c>
      <c r="Q649" s="1">
        <v>221</v>
      </c>
      <c r="R649" s="3">
        <v>148.76496</v>
      </c>
      <c r="S649" s="22"/>
      <c r="T649" s="11" t="str">
        <f t="shared" si="43"/>
        <v>火曜日</v>
      </c>
      <c r="U649" s="24"/>
      <c r="V649" s="25">
        <f>IF(T649=曜日!A$1,ROW(),"")</f>
        <v>649</v>
      </c>
      <c r="W649" s="25" t="str">
        <f t="shared" si="44"/>
        <v/>
      </c>
      <c r="X649" s="25" t="str">
        <f>IF(T649=曜日!V$1,ROW(),"")</f>
        <v/>
      </c>
      <c r="Y649" s="25" t="str">
        <f t="shared" si="45"/>
        <v/>
      </c>
      <c r="Z649" t="str">
        <f>IF(MONTH(pipot!B649)=month!A$1,ROW(),"")</f>
        <v/>
      </c>
      <c r="AA649" t="str">
        <f>IF(A649=player!A$1,ROW(),"")</f>
        <v/>
      </c>
      <c r="AB649" t="str">
        <f>IF(A649=player!BI$1,ROW(),"")</f>
        <v/>
      </c>
      <c r="AC649" t="str">
        <f t="shared" si="46"/>
        <v/>
      </c>
    </row>
    <row r="650" spans="1:29">
      <c r="A650" s="1" t="s">
        <v>24</v>
      </c>
      <c r="B650" s="17">
        <v>44103</v>
      </c>
      <c r="C650" s="18">
        <v>6.6747685185185188E-2</v>
      </c>
      <c r="D650" s="3">
        <v>6194.7155000000002</v>
      </c>
      <c r="E650" s="3">
        <v>709.80951000000005</v>
      </c>
      <c r="F650" s="3">
        <v>7.3848700000000003</v>
      </c>
      <c r="G650" s="3">
        <v>271.14999999999998</v>
      </c>
      <c r="H650" s="3">
        <v>196.11</v>
      </c>
      <c r="I650" s="3">
        <v>63.83</v>
      </c>
      <c r="J650" s="3">
        <v>11.21</v>
      </c>
      <c r="K650" s="3">
        <v>0</v>
      </c>
      <c r="L650" s="1">
        <v>14</v>
      </c>
      <c r="M650" s="1">
        <v>19</v>
      </c>
      <c r="N650" s="1">
        <v>54</v>
      </c>
      <c r="O650" s="3">
        <v>22.498200000000001</v>
      </c>
      <c r="P650" s="1">
        <v>1</v>
      </c>
      <c r="Q650" s="1">
        <v>175</v>
      </c>
      <c r="R650" s="3">
        <v>133.08973</v>
      </c>
      <c r="S650" s="22"/>
      <c r="T650" s="11" t="str">
        <f t="shared" si="43"/>
        <v>火曜日</v>
      </c>
      <c r="U650" s="24"/>
      <c r="V650" s="25">
        <f>IF(T650=曜日!A$1,ROW(),"")</f>
        <v>650</v>
      </c>
      <c r="W650" s="25" t="str">
        <f t="shared" si="44"/>
        <v/>
      </c>
      <c r="X650" s="25" t="str">
        <f>IF(T650=曜日!V$1,ROW(),"")</f>
        <v/>
      </c>
      <c r="Y650" s="25" t="str">
        <f t="shared" si="45"/>
        <v/>
      </c>
      <c r="Z650" t="str">
        <f>IF(MONTH(pipot!B650)=month!A$1,ROW(),"")</f>
        <v/>
      </c>
      <c r="AA650" t="str">
        <f>IF(A650=player!A$1,ROW(),"")</f>
        <v/>
      </c>
      <c r="AB650" t="str">
        <f>IF(A650=player!BI$1,ROW(),"")</f>
        <v/>
      </c>
      <c r="AC650" t="str">
        <f t="shared" si="46"/>
        <v/>
      </c>
    </row>
    <row r="651" spans="1:29">
      <c r="A651" s="1" t="s">
        <v>66</v>
      </c>
      <c r="B651" s="17">
        <v>44103</v>
      </c>
      <c r="C651" s="18">
        <v>6.6747685185185188E-2</v>
      </c>
      <c r="D651" s="3">
        <v>6187.7198699999999</v>
      </c>
      <c r="E651" s="3">
        <v>679.52275999999995</v>
      </c>
      <c r="F651" s="3">
        <v>7.0697700000000001</v>
      </c>
      <c r="G651" s="3">
        <v>212.51</v>
      </c>
      <c r="H651" s="3">
        <v>162.66</v>
      </c>
      <c r="I651" s="3">
        <v>49.85</v>
      </c>
      <c r="J651" s="3">
        <v>0</v>
      </c>
      <c r="K651" s="3">
        <v>0</v>
      </c>
      <c r="L651" s="1">
        <v>9</v>
      </c>
      <c r="M651" s="1">
        <v>31</v>
      </c>
      <c r="N651" s="1">
        <v>46</v>
      </c>
      <c r="O651" s="3">
        <v>20.3706</v>
      </c>
      <c r="P651" s="1">
        <v>0</v>
      </c>
      <c r="Q651" s="1">
        <v>229</v>
      </c>
      <c r="R651" s="3">
        <v>163.76993999999999</v>
      </c>
      <c r="S651" s="22"/>
      <c r="T651" s="11" t="str">
        <f t="shared" si="43"/>
        <v>火曜日</v>
      </c>
      <c r="U651" s="24"/>
      <c r="V651" s="25">
        <f>IF(T651=曜日!A$1,ROW(),"")</f>
        <v>651</v>
      </c>
      <c r="W651" s="25" t="str">
        <f t="shared" si="44"/>
        <v/>
      </c>
      <c r="X651" s="25" t="str">
        <f>IF(T651=曜日!V$1,ROW(),"")</f>
        <v/>
      </c>
      <c r="Y651" s="25" t="str">
        <f t="shared" si="45"/>
        <v/>
      </c>
      <c r="Z651" t="str">
        <f>IF(MONTH(pipot!B651)=month!A$1,ROW(),"")</f>
        <v/>
      </c>
      <c r="AA651" t="str">
        <f>IF(A651=player!A$1,ROW(),"")</f>
        <v/>
      </c>
      <c r="AB651" t="str">
        <f>IF(A651=player!BI$1,ROW(),"")</f>
        <v/>
      </c>
      <c r="AC651" t="str">
        <f t="shared" si="46"/>
        <v/>
      </c>
    </row>
    <row r="652" spans="1:29">
      <c r="A652" s="1" t="s">
        <v>34</v>
      </c>
      <c r="B652" s="17">
        <v>44103</v>
      </c>
      <c r="C652" s="18">
        <v>6.6747685185185188E-2</v>
      </c>
      <c r="D652" s="3">
        <v>6082.7780199999997</v>
      </c>
      <c r="E652" s="3">
        <v>752.84956999999997</v>
      </c>
      <c r="F652" s="3">
        <v>7.8326599999999997</v>
      </c>
      <c r="G652" s="3">
        <v>136.47999999999999</v>
      </c>
      <c r="H652" s="3">
        <v>93.2</v>
      </c>
      <c r="I652" s="3">
        <v>33.119999999999997</v>
      </c>
      <c r="J652" s="3">
        <v>10.16</v>
      </c>
      <c r="K652" s="3">
        <v>0</v>
      </c>
      <c r="L652" s="1">
        <v>8</v>
      </c>
      <c r="M652" s="1">
        <v>15</v>
      </c>
      <c r="N652" s="1">
        <v>36</v>
      </c>
      <c r="O652" s="3">
        <v>22.8294</v>
      </c>
      <c r="P652" s="1">
        <v>1</v>
      </c>
      <c r="Q652" s="1">
        <v>117</v>
      </c>
      <c r="R652" s="3">
        <v>61.96275</v>
      </c>
      <c r="S652" s="22"/>
      <c r="T652" s="11" t="str">
        <f t="shared" si="43"/>
        <v>火曜日</v>
      </c>
      <c r="U652" s="24"/>
      <c r="V652" s="25">
        <f>IF(T652=曜日!A$1,ROW(),"")</f>
        <v>652</v>
      </c>
      <c r="W652" s="25" t="str">
        <f t="shared" si="44"/>
        <v/>
      </c>
      <c r="X652" s="25" t="str">
        <f>IF(T652=曜日!V$1,ROW(),"")</f>
        <v/>
      </c>
      <c r="Y652" s="25" t="str">
        <f t="shared" si="45"/>
        <v/>
      </c>
      <c r="Z652" t="str">
        <f>IF(MONTH(pipot!B652)=month!A$1,ROW(),"")</f>
        <v/>
      </c>
      <c r="AA652" t="str">
        <f>IF(A652=player!A$1,ROW(),"")</f>
        <v/>
      </c>
      <c r="AB652" t="str">
        <f>IF(A652=player!BI$1,ROW(),"")</f>
        <v/>
      </c>
      <c r="AC652" t="str">
        <f t="shared" si="46"/>
        <v/>
      </c>
    </row>
    <row r="653" spans="1:29">
      <c r="A653" s="1" t="s">
        <v>29</v>
      </c>
      <c r="B653" s="17">
        <v>44103</v>
      </c>
      <c r="C653" s="18">
        <v>6.6747685185185188E-2</v>
      </c>
      <c r="D653" s="3">
        <v>6040.6295</v>
      </c>
      <c r="E653" s="3">
        <v>739.22722999999996</v>
      </c>
      <c r="F653" s="3">
        <v>7.6909400000000003</v>
      </c>
      <c r="G653" s="3">
        <v>182.04</v>
      </c>
      <c r="H653" s="3">
        <v>151.63</v>
      </c>
      <c r="I653" s="3">
        <v>29.91</v>
      </c>
      <c r="J653" s="3">
        <v>0.5</v>
      </c>
      <c r="K653" s="3">
        <v>0</v>
      </c>
      <c r="L653" s="1">
        <v>17</v>
      </c>
      <c r="M653" s="1">
        <v>31</v>
      </c>
      <c r="N653" s="1">
        <v>29</v>
      </c>
      <c r="O653" s="3">
        <v>21.0078</v>
      </c>
      <c r="P653" s="1">
        <v>0</v>
      </c>
      <c r="Q653" s="1">
        <v>211</v>
      </c>
      <c r="R653" s="3">
        <v>143.26757000000001</v>
      </c>
      <c r="S653" s="22"/>
      <c r="T653" s="11" t="str">
        <f t="shared" si="43"/>
        <v>火曜日</v>
      </c>
      <c r="U653" s="24"/>
      <c r="V653" s="25">
        <f>IF(T653=曜日!A$1,ROW(),"")</f>
        <v>653</v>
      </c>
      <c r="W653" s="25" t="str">
        <f t="shared" si="44"/>
        <v/>
      </c>
      <c r="X653" s="25" t="str">
        <f>IF(T653=曜日!V$1,ROW(),"")</f>
        <v/>
      </c>
      <c r="Y653" s="25" t="str">
        <f t="shared" si="45"/>
        <v/>
      </c>
      <c r="Z653" t="str">
        <f>IF(MONTH(pipot!B653)=month!A$1,ROW(),"")</f>
        <v/>
      </c>
      <c r="AA653" t="str">
        <f>IF(A653=player!A$1,ROW(),"")</f>
        <v/>
      </c>
      <c r="AB653" t="str">
        <f>IF(A653=player!BI$1,ROW(),"")</f>
        <v/>
      </c>
      <c r="AC653" t="str">
        <f t="shared" si="46"/>
        <v/>
      </c>
    </row>
    <row r="654" spans="1:29">
      <c r="A654" s="1" t="s">
        <v>25</v>
      </c>
      <c r="B654" s="17">
        <v>44103</v>
      </c>
      <c r="C654" s="18">
        <v>6.6747685185185188E-2</v>
      </c>
      <c r="D654" s="3">
        <v>6010.5760700000001</v>
      </c>
      <c r="E654" s="3">
        <v>653.86167</v>
      </c>
      <c r="F654" s="3">
        <v>6.8027899999999999</v>
      </c>
      <c r="G654" s="3">
        <v>137.13</v>
      </c>
      <c r="H654" s="3">
        <v>125.69</v>
      </c>
      <c r="I654" s="3">
        <v>11.44</v>
      </c>
      <c r="J654" s="3">
        <v>0</v>
      </c>
      <c r="K654" s="3">
        <v>0</v>
      </c>
      <c r="L654" s="1">
        <v>12</v>
      </c>
      <c r="M654" s="1">
        <v>24</v>
      </c>
      <c r="N654" s="1">
        <v>27</v>
      </c>
      <c r="O654" s="3">
        <v>18.970199999999998</v>
      </c>
      <c r="P654" s="1">
        <v>0</v>
      </c>
      <c r="Q654" s="1">
        <v>187</v>
      </c>
      <c r="R654" s="3">
        <v>117.39533</v>
      </c>
      <c r="S654" s="22"/>
      <c r="T654" s="11" t="str">
        <f t="shared" si="43"/>
        <v>火曜日</v>
      </c>
      <c r="U654" s="24"/>
      <c r="V654" s="25">
        <f>IF(T654=曜日!A$1,ROW(),"")</f>
        <v>654</v>
      </c>
      <c r="W654" s="25" t="str">
        <f t="shared" si="44"/>
        <v/>
      </c>
      <c r="X654" s="25" t="str">
        <f>IF(T654=曜日!V$1,ROW(),"")</f>
        <v/>
      </c>
      <c r="Y654" s="25" t="str">
        <f t="shared" si="45"/>
        <v/>
      </c>
      <c r="Z654" t="str">
        <f>IF(MONTH(pipot!B654)=month!A$1,ROW(),"")</f>
        <v/>
      </c>
      <c r="AA654" t="str">
        <f>IF(A654=player!A$1,ROW(),"")</f>
        <v/>
      </c>
      <c r="AB654" t="str">
        <f>IF(A654=player!BI$1,ROW(),"")</f>
        <v/>
      </c>
      <c r="AC654" t="str">
        <f t="shared" si="46"/>
        <v/>
      </c>
    </row>
    <row r="655" spans="1:29">
      <c r="A655" s="1" t="s">
        <v>63</v>
      </c>
      <c r="B655" s="17">
        <v>44103</v>
      </c>
      <c r="C655" s="18">
        <v>6.6747685185185188E-2</v>
      </c>
      <c r="D655" s="3">
        <v>6009.1126400000003</v>
      </c>
      <c r="E655" s="3">
        <v>798.94572000000005</v>
      </c>
      <c r="F655" s="3">
        <v>8.3122500000000006</v>
      </c>
      <c r="G655" s="3">
        <v>257.55999000000003</v>
      </c>
      <c r="H655" s="3">
        <v>190.62998999999999</v>
      </c>
      <c r="I655" s="3">
        <v>66.930000000000007</v>
      </c>
      <c r="J655" s="3">
        <v>0</v>
      </c>
      <c r="K655" s="3">
        <v>0</v>
      </c>
      <c r="L655" s="1">
        <v>9</v>
      </c>
      <c r="M655" s="1">
        <v>18</v>
      </c>
      <c r="N655" s="1">
        <v>80</v>
      </c>
      <c r="O655" s="3">
        <v>20.860199999999999</v>
      </c>
      <c r="P655" s="1">
        <v>0</v>
      </c>
      <c r="Q655" s="1">
        <v>186</v>
      </c>
      <c r="R655" s="3">
        <v>146.678</v>
      </c>
      <c r="S655" s="22"/>
      <c r="T655" s="11" t="str">
        <f t="shared" si="43"/>
        <v>火曜日</v>
      </c>
      <c r="U655" s="24"/>
      <c r="V655" s="25">
        <f>IF(T655=曜日!A$1,ROW(),"")</f>
        <v>655</v>
      </c>
      <c r="W655" s="25" t="str">
        <f t="shared" si="44"/>
        <v/>
      </c>
      <c r="X655" s="25" t="str">
        <f>IF(T655=曜日!V$1,ROW(),"")</f>
        <v/>
      </c>
      <c r="Y655" s="25" t="str">
        <f t="shared" si="45"/>
        <v/>
      </c>
      <c r="Z655" t="str">
        <f>IF(MONTH(pipot!B655)=month!A$1,ROW(),"")</f>
        <v/>
      </c>
      <c r="AA655" t="str">
        <f>IF(A655=player!A$1,ROW(),"")</f>
        <v/>
      </c>
      <c r="AB655" t="str">
        <f>IF(A655=player!BI$1,ROW(),"")</f>
        <v/>
      </c>
      <c r="AC655" t="str">
        <f t="shared" si="46"/>
        <v/>
      </c>
    </row>
    <row r="656" spans="1:29">
      <c r="A656" s="1" t="s">
        <v>32</v>
      </c>
      <c r="B656" s="17">
        <v>44103</v>
      </c>
      <c r="C656" s="18">
        <v>6.6747685185185188E-2</v>
      </c>
      <c r="D656" s="3">
        <v>5994.6249799999996</v>
      </c>
      <c r="E656" s="3">
        <v>789.98931000000005</v>
      </c>
      <c r="F656" s="3">
        <v>8.2190700000000003</v>
      </c>
      <c r="G656" s="3">
        <v>265.74</v>
      </c>
      <c r="H656" s="3">
        <v>193.83</v>
      </c>
      <c r="I656" s="3">
        <v>71.91</v>
      </c>
      <c r="J656" s="3">
        <v>0</v>
      </c>
      <c r="K656" s="3">
        <v>0</v>
      </c>
      <c r="L656" s="1">
        <v>13</v>
      </c>
      <c r="M656" s="1">
        <v>18</v>
      </c>
      <c r="N656" s="1">
        <v>47</v>
      </c>
      <c r="O656" s="3">
        <v>20.611799999999999</v>
      </c>
      <c r="P656" s="1">
        <v>0</v>
      </c>
      <c r="Q656" s="1" t="s">
        <v>44</v>
      </c>
      <c r="R656" s="3" t="s">
        <v>44</v>
      </c>
      <c r="S656" s="22"/>
      <c r="T656" s="11" t="str">
        <f t="shared" ref="T656:T715" si="47">IF(B656&lt;&gt;"",TEXT(B656,"aaaa"),"")</f>
        <v>火曜日</v>
      </c>
      <c r="U656" s="24"/>
      <c r="V656" s="25">
        <f>IF(T656=曜日!A$1,ROW(),"")</f>
        <v>656</v>
      </c>
      <c r="W656" s="25" t="str">
        <f t="shared" si="44"/>
        <v/>
      </c>
      <c r="X656" s="25" t="str">
        <f>IF(T656=曜日!V$1,ROW(),"")</f>
        <v/>
      </c>
      <c r="Y656" s="25" t="str">
        <f t="shared" si="45"/>
        <v/>
      </c>
      <c r="Z656" t="str">
        <f>IF(MONTH(pipot!B656)=month!A$1,ROW(),"")</f>
        <v/>
      </c>
      <c r="AA656" t="str">
        <f>IF(A656=player!A$1,ROW(),"")</f>
        <v/>
      </c>
      <c r="AB656" t="str">
        <f>IF(A656=player!BI$1,ROW(),"")</f>
        <v/>
      </c>
      <c r="AC656" t="str">
        <f t="shared" si="46"/>
        <v/>
      </c>
    </row>
    <row r="657" spans="1:29">
      <c r="A657" s="1" t="s">
        <v>33</v>
      </c>
      <c r="B657" s="17">
        <v>44103</v>
      </c>
      <c r="C657" s="18">
        <v>6.6747685185185188E-2</v>
      </c>
      <c r="D657" s="3">
        <v>5994.5595499999999</v>
      </c>
      <c r="E657" s="3">
        <v>836.66956000000005</v>
      </c>
      <c r="F657" s="3">
        <v>8.7047299999999996</v>
      </c>
      <c r="G657" s="3">
        <v>181.17</v>
      </c>
      <c r="H657" s="3">
        <v>123.73</v>
      </c>
      <c r="I657" s="3">
        <v>56.9</v>
      </c>
      <c r="J657" s="3">
        <v>0.54</v>
      </c>
      <c r="K657" s="3">
        <v>0</v>
      </c>
      <c r="L657" s="1">
        <v>12</v>
      </c>
      <c r="M657" s="1">
        <v>17</v>
      </c>
      <c r="N657" s="1">
        <v>52</v>
      </c>
      <c r="O657" s="3">
        <v>20.943000000000001</v>
      </c>
      <c r="P657" s="1">
        <v>0</v>
      </c>
      <c r="Q657" s="1">
        <v>213</v>
      </c>
      <c r="R657" s="3">
        <v>126.54174</v>
      </c>
      <c r="S657" s="22"/>
      <c r="T657" s="11" t="str">
        <f t="shared" si="47"/>
        <v>火曜日</v>
      </c>
      <c r="U657" s="24"/>
      <c r="V657" s="25">
        <f>IF(T657=曜日!A$1,ROW(),"")</f>
        <v>657</v>
      </c>
      <c r="W657" s="25" t="str">
        <f t="shared" ref="W657:W716" si="48">IF(AND(V657&lt;&gt;"",AC657&lt;&gt;""),ROW(),"")</f>
        <v/>
      </c>
      <c r="X657" s="25" t="str">
        <f>IF(T657=曜日!V$1,ROW(),"")</f>
        <v/>
      </c>
      <c r="Y657" s="25" t="str">
        <f t="shared" si="45"/>
        <v/>
      </c>
      <c r="Z657" t="str">
        <f>IF(MONTH(pipot!B657)=month!A$1,ROW(),"")</f>
        <v/>
      </c>
      <c r="AA657" t="str">
        <f>IF(A657=player!A$1,ROW(),"")</f>
        <v/>
      </c>
      <c r="AB657" t="str">
        <f>IF(A657=player!BI$1,ROW(),"")</f>
        <v/>
      </c>
      <c r="AC657" t="str">
        <f t="shared" si="46"/>
        <v/>
      </c>
    </row>
    <row r="658" spans="1:29">
      <c r="A658" s="1" t="s">
        <v>53</v>
      </c>
      <c r="B658" s="17">
        <v>44103</v>
      </c>
      <c r="C658" s="18">
        <v>6.6747685185185188E-2</v>
      </c>
      <c r="D658" s="3">
        <v>5823.8112199999996</v>
      </c>
      <c r="E658" s="3">
        <v>790.80786999999998</v>
      </c>
      <c r="F658" s="3">
        <v>8.2275799999999997</v>
      </c>
      <c r="G658" s="3">
        <v>304.08999999999997</v>
      </c>
      <c r="H658" s="3">
        <v>251.1</v>
      </c>
      <c r="I658" s="3">
        <v>52.99</v>
      </c>
      <c r="J658" s="3">
        <v>0</v>
      </c>
      <c r="K658" s="3">
        <v>0</v>
      </c>
      <c r="L658" s="1">
        <v>8</v>
      </c>
      <c r="M658" s="1">
        <v>22</v>
      </c>
      <c r="N658" s="1">
        <v>24</v>
      </c>
      <c r="O658" s="3">
        <v>20.305800000000001</v>
      </c>
      <c r="P658" s="1">
        <v>0</v>
      </c>
      <c r="Q658" s="1">
        <v>217</v>
      </c>
      <c r="R658" s="3">
        <v>146.01786000000001</v>
      </c>
      <c r="S658" s="22"/>
      <c r="T658" s="11" t="str">
        <f t="shared" si="47"/>
        <v>火曜日</v>
      </c>
      <c r="U658" s="24"/>
      <c r="V658" s="25">
        <f>IF(T658=曜日!A$1,ROW(),"")</f>
        <v>658</v>
      </c>
      <c r="W658" s="25" t="str">
        <f t="shared" si="48"/>
        <v/>
      </c>
      <c r="X658" s="25" t="str">
        <f>IF(T658=曜日!V$1,ROW(),"")</f>
        <v/>
      </c>
      <c r="Y658" s="25" t="str">
        <f t="shared" si="45"/>
        <v/>
      </c>
      <c r="Z658" t="str">
        <f>IF(MONTH(pipot!B658)=month!A$1,ROW(),"")</f>
        <v/>
      </c>
      <c r="AA658" t="str">
        <f>IF(A658=player!A$1,ROW(),"")</f>
        <v/>
      </c>
      <c r="AB658" t="str">
        <f>IF(A658=player!BI$1,ROW(),"")</f>
        <v/>
      </c>
      <c r="AC658" t="str">
        <f t="shared" si="46"/>
        <v/>
      </c>
    </row>
    <row r="659" spans="1:29">
      <c r="A659" s="1" t="s">
        <v>65</v>
      </c>
      <c r="B659" s="17">
        <v>44103</v>
      </c>
      <c r="C659" s="18">
        <v>6.6747685185185188E-2</v>
      </c>
      <c r="D659" s="3">
        <v>5725.8257899999999</v>
      </c>
      <c r="E659" s="3">
        <v>721.08534999999995</v>
      </c>
      <c r="F659" s="3">
        <v>7.5021899999999997</v>
      </c>
      <c r="G659" s="3">
        <v>172.56</v>
      </c>
      <c r="H659" s="3">
        <v>145.52000000000001</v>
      </c>
      <c r="I659" s="3">
        <v>27.04</v>
      </c>
      <c r="J659" s="3">
        <v>0</v>
      </c>
      <c r="K659" s="3">
        <v>0</v>
      </c>
      <c r="L659" s="1">
        <v>18</v>
      </c>
      <c r="M659" s="1">
        <v>20</v>
      </c>
      <c r="N659" s="1">
        <v>51</v>
      </c>
      <c r="O659" s="3">
        <v>20.082599999999999</v>
      </c>
      <c r="P659" s="1">
        <v>0</v>
      </c>
      <c r="Q659" s="1">
        <v>217</v>
      </c>
      <c r="R659" s="3">
        <v>142.28845999999999</v>
      </c>
      <c r="S659" s="22"/>
      <c r="T659" s="11" t="str">
        <f t="shared" si="47"/>
        <v>火曜日</v>
      </c>
      <c r="U659" s="24"/>
      <c r="V659" s="25">
        <f>IF(T659=曜日!A$1,ROW(),"")</f>
        <v>659</v>
      </c>
      <c r="W659" s="25" t="str">
        <f t="shared" si="48"/>
        <v/>
      </c>
      <c r="X659" s="25" t="str">
        <f>IF(T659=曜日!V$1,ROW(),"")</f>
        <v/>
      </c>
      <c r="Y659" s="25" t="str">
        <f t="shared" si="45"/>
        <v/>
      </c>
      <c r="Z659" t="str">
        <f>IF(MONTH(pipot!B659)=month!A$1,ROW(),"")</f>
        <v/>
      </c>
      <c r="AA659" t="str">
        <f>IF(A659=player!A$1,ROW(),"")</f>
        <v/>
      </c>
      <c r="AB659" t="str">
        <f>IF(A659=player!BI$1,ROW(),"")</f>
        <v/>
      </c>
      <c r="AC659" t="str">
        <f t="shared" si="46"/>
        <v/>
      </c>
    </row>
    <row r="660" spans="1:29">
      <c r="A660" s="1" t="s">
        <v>35</v>
      </c>
      <c r="B660" s="17">
        <v>44103</v>
      </c>
      <c r="C660" s="18">
        <v>6.6747685185185188E-2</v>
      </c>
      <c r="D660" s="3">
        <v>5654.6713099999997</v>
      </c>
      <c r="E660" s="3">
        <v>756.03094999999996</v>
      </c>
      <c r="F660" s="3">
        <v>7.8657599999999999</v>
      </c>
      <c r="G660" s="3">
        <v>230.52</v>
      </c>
      <c r="H660" s="3">
        <v>196.05</v>
      </c>
      <c r="I660" s="3">
        <v>34.47</v>
      </c>
      <c r="J660" s="3">
        <v>0</v>
      </c>
      <c r="K660" s="3">
        <v>0</v>
      </c>
      <c r="L660" s="1">
        <v>16</v>
      </c>
      <c r="M660" s="1">
        <v>24</v>
      </c>
      <c r="N660" s="1">
        <v>47</v>
      </c>
      <c r="O660" s="3">
        <v>19.877400000000002</v>
      </c>
      <c r="P660" s="1">
        <v>0</v>
      </c>
      <c r="Q660" s="1">
        <v>189</v>
      </c>
      <c r="R660" s="3">
        <v>133.18233000000001</v>
      </c>
      <c r="S660" s="22"/>
      <c r="T660" s="11" t="str">
        <f t="shared" si="47"/>
        <v>火曜日</v>
      </c>
      <c r="U660" s="24"/>
      <c r="V660" s="25">
        <f>IF(T660=曜日!A$1,ROW(),"")</f>
        <v>660</v>
      </c>
      <c r="W660" s="25" t="str">
        <f t="shared" si="48"/>
        <v/>
      </c>
      <c r="X660" s="25" t="str">
        <f>IF(T660=曜日!V$1,ROW(),"")</f>
        <v/>
      </c>
      <c r="Y660" s="25" t="str">
        <f t="shared" si="45"/>
        <v/>
      </c>
      <c r="Z660" t="str">
        <f>IF(MONTH(pipot!B660)=month!A$1,ROW(),"")</f>
        <v/>
      </c>
      <c r="AA660" t="str">
        <f>IF(A660=player!A$1,ROW(),"")</f>
        <v/>
      </c>
      <c r="AB660" t="str">
        <f>IF(A660=player!BI$1,ROW(),"")</f>
        <v/>
      </c>
      <c r="AC660" t="str">
        <f t="shared" si="46"/>
        <v/>
      </c>
    </row>
    <row r="661" spans="1:29">
      <c r="A661" s="1" t="s">
        <v>59</v>
      </c>
      <c r="B661" s="17">
        <v>44103</v>
      </c>
      <c r="C661" s="18">
        <v>6.6747685185185188E-2</v>
      </c>
      <c r="D661" s="3">
        <v>5653.5171799999998</v>
      </c>
      <c r="E661" s="3">
        <v>746.15260000000001</v>
      </c>
      <c r="F661" s="3">
        <v>7.7629900000000003</v>
      </c>
      <c r="G661" s="3">
        <v>351.52999</v>
      </c>
      <c r="H661" s="3">
        <v>246.44999000000001</v>
      </c>
      <c r="I661" s="3">
        <v>89.12</v>
      </c>
      <c r="J661" s="3">
        <v>15.96</v>
      </c>
      <c r="K661" s="3">
        <v>0</v>
      </c>
      <c r="L661" s="1">
        <v>21</v>
      </c>
      <c r="M661" s="1">
        <v>21</v>
      </c>
      <c r="N661" s="1">
        <v>56</v>
      </c>
      <c r="O661" s="3">
        <v>23.970600000000001</v>
      </c>
      <c r="P661" s="1">
        <v>1</v>
      </c>
      <c r="Q661" s="1">
        <v>217</v>
      </c>
      <c r="R661" s="3">
        <v>151.08488</v>
      </c>
      <c r="S661" s="22"/>
      <c r="T661" s="11" t="str">
        <f t="shared" si="47"/>
        <v>火曜日</v>
      </c>
      <c r="U661" s="24"/>
      <c r="V661" s="25">
        <f>IF(T661=曜日!A$1,ROW(),"")</f>
        <v>661</v>
      </c>
      <c r="W661" s="25" t="str">
        <f t="shared" si="48"/>
        <v/>
      </c>
      <c r="X661" s="25" t="str">
        <f>IF(T661=曜日!V$1,ROW(),"")</f>
        <v/>
      </c>
      <c r="Y661" s="25" t="str">
        <f t="shared" si="45"/>
        <v/>
      </c>
      <c r="Z661" t="str">
        <f>IF(MONTH(pipot!B661)=month!A$1,ROW(),"")</f>
        <v/>
      </c>
      <c r="AA661" t="str">
        <f>IF(A661=player!A$1,ROW(),"")</f>
        <v/>
      </c>
      <c r="AB661" t="str">
        <f>IF(A661=player!BI$1,ROW(),"")</f>
        <v/>
      </c>
      <c r="AC661" t="str">
        <f t="shared" si="46"/>
        <v/>
      </c>
    </row>
    <row r="662" spans="1:29">
      <c r="A662" s="1" t="s">
        <v>20</v>
      </c>
      <c r="B662" s="17">
        <v>44103</v>
      </c>
      <c r="C662" s="18">
        <v>6.6747685185185188E-2</v>
      </c>
      <c r="D662" s="3">
        <v>5477.78017</v>
      </c>
      <c r="E662" s="3">
        <v>675.11807999999996</v>
      </c>
      <c r="F662" s="3">
        <v>7.0239399999999996</v>
      </c>
      <c r="G662" s="3">
        <v>296.06</v>
      </c>
      <c r="H662" s="3">
        <v>222.82</v>
      </c>
      <c r="I662" s="3">
        <v>73.239999999999995</v>
      </c>
      <c r="J662" s="3">
        <v>0</v>
      </c>
      <c r="K662" s="3">
        <v>0</v>
      </c>
      <c r="L662" s="1">
        <v>19</v>
      </c>
      <c r="M662" s="1">
        <v>15</v>
      </c>
      <c r="N662" s="1">
        <v>54</v>
      </c>
      <c r="O662" s="3">
        <v>20.439</v>
      </c>
      <c r="P662" s="1">
        <v>0</v>
      </c>
      <c r="Q662" s="1">
        <v>213</v>
      </c>
      <c r="R662" s="3">
        <v>142.17402000000001</v>
      </c>
      <c r="S662" s="22"/>
      <c r="T662" s="11" t="str">
        <f t="shared" si="47"/>
        <v>火曜日</v>
      </c>
      <c r="U662" s="24"/>
      <c r="V662" s="25">
        <f>IF(T662=曜日!A$1,ROW(),"")</f>
        <v>662</v>
      </c>
      <c r="W662" s="25" t="str">
        <f t="shared" si="48"/>
        <v/>
      </c>
      <c r="X662" s="25" t="str">
        <f>IF(T662=曜日!V$1,ROW(),"")</f>
        <v/>
      </c>
      <c r="Y662" s="25" t="str">
        <f t="shared" si="45"/>
        <v/>
      </c>
      <c r="Z662" t="str">
        <f>IF(MONTH(pipot!B662)=month!A$1,ROW(),"")</f>
        <v/>
      </c>
      <c r="AA662" t="str">
        <f>IF(A662=player!A$1,ROW(),"")</f>
        <v/>
      </c>
      <c r="AB662" t="str">
        <f>IF(A662=player!BI$1,ROW(),"")</f>
        <v/>
      </c>
      <c r="AC662" t="str">
        <f t="shared" si="46"/>
        <v/>
      </c>
    </row>
    <row r="663" spans="1:29">
      <c r="A663" s="1" t="s">
        <v>45</v>
      </c>
      <c r="B663" s="17">
        <v>44103</v>
      </c>
      <c r="C663" s="18">
        <v>6.6747685185185188E-2</v>
      </c>
      <c r="D663" s="3">
        <v>5041.8921799999998</v>
      </c>
      <c r="E663" s="3">
        <v>698.4248</v>
      </c>
      <c r="F663" s="3">
        <v>7.2664299999999997</v>
      </c>
      <c r="G663" s="3">
        <v>243.22</v>
      </c>
      <c r="H663" s="3">
        <v>169.25</v>
      </c>
      <c r="I663" s="3">
        <v>56.96</v>
      </c>
      <c r="J663" s="3">
        <v>17.010000000000002</v>
      </c>
      <c r="K663" s="3">
        <v>0</v>
      </c>
      <c r="L663" s="1">
        <v>13</v>
      </c>
      <c r="M663" s="1">
        <v>10</v>
      </c>
      <c r="N663" s="1">
        <v>23</v>
      </c>
      <c r="O663" s="3">
        <v>22.087800000000001</v>
      </c>
      <c r="P663" s="1">
        <v>2</v>
      </c>
      <c r="Q663" s="1">
        <v>184</v>
      </c>
      <c r="R663" s="3">
        <v>119.15691</v>
      </c>
      <c r="S663" s="22"/>
      <c r="T663" s="11" t="str">
        <f t="shared" si="47"/>
        <v>火曜日</v>
      </c>
      <c r="U663" s="24"/>
      <c r="V663" s="25">
        <f>IF(T663=曜日!A$1,ROW(),"")</f>
        <v>663</v>
      </c>
      <c r="W663" s="25" t="str">
        <f t="shared" si="48"/>
        <v/>
      </c>
      <c r="X663" s="25" t="str">
        <f>IF(T663=曜日!V$1,ROW(),"")</f>
        <v/>
      </c>
      <c r="Y663" s="25" t="str">
        <f t="shared" si="45"/>
        <v/>
      </c>
      <c r="Z663" t="str">
        <f>IF(MONTH(pipot!B663)=month!A$1,ROW(),"")</f>
        <v/>
      </c>
      <c r="AA663" t="str">
        <f>IF(A663=player!A$1,ROW(),"")</f>
        <v/>
      </c>
      <c r="AB663" t="str">
        <f>IF(A663=player!BI$1,ROW(),"")</f>
        <v/>
      </c>
      <c r="AC663" t="str">
        <f t="shared" si="46"/>
        <v/>
      </c>
    </row>
    <row r="664" spans="1:29">
      <c r="A664" s="1" t="s">
        <v>60</v>
      </c>
      <c r="B664" s="17">
        <v>44103</v>
      </c>
      <c r="C664" s="18">
        <v>6.6747685185185188E-2</v>
      </c>
      <c r="D664" s="3">
        <v>4901.6036700000004</v>
      </c>
      <c r="E664" s="3">
        <v>671.85476000000006</v>
      </c>
      <c r="F664" s="3">
        <v>6.9899899999999997</v>
      </c>
      <c r="G664" s="3">
        <v>108.49</v>
      </c>
      <c r="H664" s="3">
        <v>106.4</v>
      </c>
      <c r="I664" s="3">
        <v>2.09</v>
      </c>
      <c r="J664" s="3">
        <v>0</v>
      </c>
      <c r="K664" s="3">
        <v>0</v>
      </c>
      <c r="L664" s="1">
        <v>15</v>
      </c>
      <c r="M664" s="1">
        <v>8</v>
      </c>
      <c r="N664" s="1">
        <v>39</v>
      </c>
      <c r="O664" s="3">
        <v>18.422999999999998</v>
      </c>
      <c r="P664" s="1">
        <v>0</v>
      </c>
      <c r="Q664" s="1">
        <v>209</v>
      </c>
      <c r="R664" s="3">
        <v>129.94157999999999</v>
      </c>
      <c r="S664" s="22"/>
      <c r="T664" s="11" t="str">
        <f t="shared" si="47"/>
        <v>火曜日</v>
      </c>
      <c r="U664" s="24"/>
      <c r="V664" s="25">
        <f>IF(T664=曜日!A$1,ROW(),"")</f>
        <v>664</v>
      </c>
      <c r="W664" s="25" t="str">
        <f t="shared" si="48"/>
        <v/>
      </c>
      <c r="X664" s="25" t="str">
        <f>IF(T664=曜日!V$1,ROW(),"")</f>
        <v/>
      </c>
      <c r="Y664" s="25" t="str">
        <f t="shared" si="45"/>
        <v/>
      </c>
      <c r="Z664" t="str">
        <f>IF(MONTH(pipot!B664)=month!A$1,ROW(),"")</f>
        <v/>
      </c>
      <c r="AA664" t="str">
        <f>IF(A664=player!A$1,ROW(),"")</f>
        <v/>
      </c>
      <c r="AB664" t="str">
        <f>IF(A664=player!BI$1,ROW(),"")</f>
        <v/>
      </c>
      <c r="AC664" t="str">
        <f t="shared" si="46"/>
        <v/>
      </c>
    </row>
    <row r="665" spans="1:29">
      <c r="A665" s="1" t="s">
        <v>61</v>
      </c>
      <c r="B665" s="17">
        <v>44103</v>
      </c>
      <c r="C665" s="18">
        <v>5.4340277777777779E-2</v>
      </c>
      <c r="D665" s="3">
        <v>4808.0379899999998</v>
      </c>
      <c r="E665" s="3">
        <v>603.86204999999995</v>
      </c>
      <c r="F665" s="3">
        <v>7.7170899999999998</v>
      </c>
      <c r="G665" s="3">
        <v>323.88</v>
      </c>
      <c r="H665" s="3">
        <v>247.87</v>
      </c>
      <c r="I665" s="3">
        <v>76.010000000000005</v>
      </c>
      <c r="J665" s="3">
        <v>0</v>
      </c>
      <c r="K665" s="3">
        <v>0</v>
      </c>
      <c r="L665" s="1">
        <v>19</v>
      </c>
      <c r="M665" s="1">
        <v>28</v>
      </c>
      <c r="N665" s="1">
        <v>54</v>
      </c>
      <c r="O665" s="3">
        <v>20.565000000000001</v>
      </c>
      <c r="P665" s="1">
        <v>0</v>
      </c>
      <c r="Q665" s="1">
        <v>188</v>
      </c>
      <c r="R665" s="3">
        <v>120.77396</v>
      </c>
      <c r="S665" s="22"/>
      <c r="T665" s="11" t="str">
        <f t="shared" si="47"/>
        <v>火曜日</v>
      </c>
      <c r="U665" s="24"/>
      <c r="V665" s="25">
        <f>IF(T665=曜日!A$1,ROW(),"")</f>
        <v>665</v>
      </c>
      <c r="W665" s="25" t="str">
        <f t="shared" si="48"/>
        <v/>
      </c>
      <c r="X665" s="25" t="str">
        <f>IF(T665=曜日!V$1,ROW(),"")</f>
        <v/>
      </c>
      <c r="Y665" s="25" t="str">
        <f t="shared" si="45"/>
        <v/>
      </c>
      <c r="Z665" t="str">
        <f>IF(MONTH(pipot!B665)=month!A$1,ROW(),"")</f>
        <v/>
      </c>
      <c r="AA665" t="str">
        <f>IF(A665=player!A$1,ROW(),"")</f>
        <v/>
      </c>
      <c r="AB665" t="str">
        <f>IF(A665=player!BI$1,ROW(),"")</f>
        <v/>
      </c>
      <c r="AC665" t="str">
        <f t="shared" si="46"/>
        <v/>
      </c>
    </row>
    <row r="666" spans="1:29">
      <c r="A666" s="1" t="s">
        <v>62</v>
      </c>
      <c r="B666" s="17">
        <v>44103</v>
      </c>
      <c r="C666" s="18">
        <v>6.6747685185185188E-2</v>
      </c>
      <c r="D666" s="3">
        <v>3283.13942</v>
      </c>
      <c r="E666" s="3">
        <v>437.74982</v>
      </c>
      <c r="F666" s="3">
        <v>4.55436</v>
      </c>
      <c r="G666" s="3">
        <v>55.93</v>
      </c>
      <c r="H666" s="3">
        <v>28.37</v>
      </c>
      <c r="I666" s="3">
        <v>16.100000000000001</v>
      </c>
      <c r="J666" s="3">
        <v>11.46</v>
      </c>
      <c r="K666" s="3">
        <v>0</v>
      </c>
      <c r="L666" s="1">
        <v>27</v>
      </c>
      <c r="M666" s="1">
        <v>11</v>
      </c>
      <c r="N666" s="1">
        <v>43</v>
      </c>
      <c r="O666" s="3">
        <v>21.936599999999999</v>
      </c>
      <c r="P666" s="1">
        <v>1</v>
      </c>
      <c r="Q666" s="1">
        <v>178</v>
      </c>
      <c r="R666" s="3">
        <v>132.07745</v>
      </c>
      <c r="S666" s="22"/>
      <c r="T666" s="11" t="str">
        <f t="shared" si="47"/>
        <v>火曜日</v>
      </c>
      <c r="U666" s="24"/>
      <c r="V666" s="25">
        <f>IF(T666=曜日!A$1,ROW(),"")</f>
        <v>666</v>
      </c>
      <c r="W666" s="25" t="str">
        <f t="shared" si="48"/>
        <v/>
      </c>
      <c r="X666" s="25" t="str">
        <f>IF(T666=曜日!V$1,ROW(),"")</f>
        <v/>
      </c>
      <c r="Y666" s="25" t="str">
        <f t="shared" si="45"/>
        <v/>
      </c>
      <c r="Z666" t="str">
        <f>IF(MONTH(pipot!B666)=month!A$1,ROW(),"")</f>
        <v/>
      </c>
      <c r="AA666" t="str">
        <f>IF(A666=player!A$1,ROW(),"")</f>
        <v/>
      </c>
      <c r="AB666" t="str">
        <f>IF(A666=player!BI$1,ROW(),"")</f>
        <v/>
      </c>
      <c r="AC666" t="str">
        <f t="shared" si="46"/>
        <v/>
      </c>
    </row>
    <row r="667" spans="1:29">
      <c r="A667" s="1" t="s">
        <v>54</v>
      </c>
      <c r="B667" s="17">
        <v>44103</v>
      </c>
      <c r="C667" s="18">
        <v>6.6747685185185188E-2</v>
      </c>
      <c r="D667" s="3">
        <v>3080.3274799999999</v>
      </c>
      <c r="E667" s="3">
        <v>383.62112000000002</v>
      </c>
      <c r="F667" s="3">
        <v>3.9912000000000001</v>
      </c>
      <c r="G667" s="3">
        <v>62.61</v>
      </c>
      <c r="H667" s="3">
        <v>43.99</v>
      </c>
      <c r="I667" s="3">
        <v>16.559999999999999</v>
      </c>
      <c r="J667" s="3">
        <v>2.06</v>
      </c>
      <c r="K667" s="3">
        <v>0</v>
      </c>
      <c r="L667" s="1">
        <v>24</v>
      </c>
      <c r="M667" s="1">
        <v>8</v>
      </c>
      <c r="N667" s="1">
        <v>18</v>
      </c>
      <c r="O667" s="3">
        <v>21.231000000000002</v>
      </c>
      <c r="P667" s="1">
        <v>0</v>
      </c>
      <c r="Q667" s="1">
        <v>188</v>
      </c>
      <c r="R667" s="3">
        <v>124.575</v>
      </c>
      <c r="S667" s="22"/>
      <c r="T667" s="11" t="str">
        <f t="shared" si="47"/>
        <v>火曜日</v>
      </c>
      <c r="U667" s="24"/>
      <c r="V667" s="25">
        <f>IF(T667=曜日!A$1,ROW(),"")</f>
        <v>667</v>
      </c>
      <c r="W667" s="25" t="str">
        <f t="shared" si="48"/>
        <v/>
      </c>
      <c r="X667" s="25" t="str">
        <f>IF(T667=曜日!V$1,ROW(),"")</f>
        <v/>
      </c>
      <c r="Y667" s="25" t="str">
        <f t="shared" si="45"/>
        <v/>
      </c>
      <c r="Z667" t="str">
        <f>IF(MONTH(pipot!B667)=month!A$1,ROW(),"")</f>
        <v/>
      </c>
      <c r="AA667" t="str">
        <f>IF(A667=player!A$1,ROW(),"")</f>
        <v/>
      </c>
      <c r="AB667" t="str">
        <f>IF(A667=player!BI$1,ROW(),"")</f>
        <v/>
      </c>
      <c r="AC667" t="str">
        <f t="shared" si="46"/>
        <v/>
      </c>
    </row>
    <row r="668" spans="1:29">
      <c r="A668" s="1" t="s">
        <v>39</v>
      </c>
      <c r="B668" s="17">
        <v>44103</v>
      </c>
      <c r="C668" s="18">
        <v>6.6747685185185188E-2</v>
      </c>
      <c r="D668" s="3">
        <v>2478.16491</v>
      </c>
      <c r="E668" s="3">
        <v>300.94268</v>
      </c>
      <c r="F668" s="3">
        <v>3.1310099999999998</v>
      </c>
      <c r="G668" s="3">
        <v>28.67</v>
      </c>
      <c r="H668" s="3">
        <v>27.71</v>
      </c>
      <c r="I668" s="3">
        <v>0.96</v>
      </c>
      <c r="J668" s="3">
        <v>0</v>
      </c>
      <c r="K668" s="3">
        <v>0</v>
      </c>
      <c r="L668" s="1">
        <v>9</v>
      </c>
      <c r="M668" s="1">
        <v>16</v>
      </c>
      <c r="N668" s="1">
        <v>20</v>
      </c>
      <c r="O668" s="3">
        <v>18.2502</v>
      </c>
      <c r="P668" s="1">
        <v>0</v>
      </c>
      <c r="Q668" s="1">
        <v>194</v>
      </c>
      <c r="R668" s="3">
        <v>116.68581</v>
      </c>
      <c r="S668" s="22"/>
      <c r="T668" s="11" t="str">
        <f t="shared" si="47"/>
        <v>火曜日</v>
      </c>
      <c r="U668" s="24"/>
      <c r="V668" s="25">
        <f>IF(T668=曜日!A$1,ROW(),"")</f>
        <v>668</v>
      </c>
      <c r="W668" s="25" t="str">
        <f t="shared" si="48"/>
        <v/>
      </c>
      <c r="X668" s="25" t="str">
        <f>IF(T668=曜日!V$1,ROW(),"")</f>
        <v/>
      </c>
      <c r="Y668" s="25" t="str">
        <f t="shared" si="45"/>
        <v/>
      </c>
      <c r="Z668" t="str">
        <f>IF(MONTH(pipot!B668)=month!A$1,ROW(),"")</f>
        <v/>
      </c>
      <c r="AA668" t="str">
        <f>IF(A668=player!A$1,ROW(),"")</f>
        <v/>
      </c>
      <c r="AB668" t="str">
        <f>IF(A668=player!BI$1,ROW(),"")</f>
        <v/>
      </c>
      <c r="AC668" t="str">
        <f t="shared" si="46"/>
        <v/>
      </c>
    </row>
    <row r="669" spans="1:29">
      <c r="A669" s="1" t="s">
        <v>40</v>
      </c>
      <c r="B669" s="17">
        <v>44103</v>
      </c>
      <c r="C669" s="18">
        <v>6.6284722222222217E-2</v>
      </c>
      <c r="D669" s="3">
        <v>5678</v>
      </c>
      <c r="E669" s="3">
        <v>731</v>
      </c>
      <c r="F669" s="3">
        <v>7.66</v>
      </c>
      <c r="G669" s="3">
        <v>221</v>
      </c>
      <c r="H669" s="3">
        <v>168</v>
      </c>
      <c r="I669" s="3">
        <v>47</v>
      </c>
      <c r="J669" s="3">
        <v>6</v>
      </c>
      <c r="K669" s="3">
        <v>0</v>
      </c>
      <c r="L669" s="1">
        <v>18</v>
      </c>
      <c r="M669" s="1">
        <v>18</v>
      </c>
      <c r="N669" s="1">
        <v>47</v>
      </c>
      <c r="O669" s="3">
        <v>21</v>
      </c>
      <c r="P669" s="1">
        <v>1</v>
      </c>
      <c r="Q669" s="3">
        <f>AVERAGE(Q642:Q668)</f>
        <v>196.65384615384616</v>
      </c>
      <c r="R669" s="3">
        <f>AVERAGE(R642:R668)</f>
        <v>134.69392615384612</v>
      </c>
      <c r="S669" s="22"/>
      <c r="T669" s="11" t="str">
        <f t="shared" si="47"/>
        <v>火曜日</v>
      </c>
      <c r="U669" s="24"/>
      <c r="V669" s="25">
        <f>IF(T669=曜日!A$1,ROW(),"")</f>
        <v>669</v>
      </c>
      <c r="W669" s="25">
        <f t="shared" si="48"/>
        <v>669</v>
      </c>
      <c r="X669" s="25" t="str">
        <f>IF(T669=曜日!V$1,ROW(),"")</f>
        <v/>
      </c>
      <c r="Y669" s="25" t="str">
        <f t="shared" si="45"/>
        <v/>
      </c>
      <c r="Z669" t="str">
        <f>IF(MONTH(pipot!B669)=month!A$1,ROW(),"")</f>
        <v/>
      </c>
      <c r="AA669" t="str">
        <f>IF(A669=player!A$1,ROW(),"")</f>
        <v/>
      </c>
      <c r="AB669">
        <f>IF(A669=player!BI$1,ROW(),"")</f>
        <v>669</v>
      </c>
      <c r="AC669">
        <f t="shared" si="46"/>
        <v>669</v>
      </c>
    </row>
    <row r="670" spans="1:29">
      <c r="A670" s="1" t="s">
        <v>27</v>
      </c>
      <c r="B670" s="17">
        <v>44104</v>
      </c>
      <c r="C670" s="18">
        <v>7.2048611111111105E-2</v>
      </c>
      <c r="D670" s="3">
        <v>6937.3097200000002</v>
      </c>
      <c r="E670" s="3">
        <v>933.65732000000003</v>
      </c>
      <c r="F670" s="3">
        <v>8.9991099999999999</v>
      </c>
      <c r="G670" s="3">
        <v>295.79000000000002</v>
      </c>
      <c r="H670" s="3">
        <v>214.9</v>
      </c>
      <c r="I670" s="3">
        <v>71.02</v>
      </c>
      <c r="J670" s="3">
        <v>9.8699999999999992</v>
      </c>
      <c r="K670" s="3">
        <v>0</v>
      </c>
      <c r="L670" s="1">
        <v>21</v>
      </c>
      <c r="M670" s="1">
        <v>17</v>
      </c>
      <c r="N670" s="1">
        <v>58</v>
      </c>
      <c r="O670" s="3">
        <v>21.796199999999999</v>
      </c>
      <c r="P670" s="1">
        <v>0</v>
      </c>
      <c r="Q670" s="1">
        <v>186</v>
      </c>
      <c r="R670" s="3">
        <v>133.01047</v>
      </c>
      <c r="S670" s="22"/>
      <c r="T670" s="11" t="str">
        <f t="shared" si="47"/>
        <v>水曜日</v>
      </c>
      <c r="U670" s="24"/>
      <c r="V670" s="25" t="str">
        <f>IF(T670=曜日!A$1,ROW(),"")</f>
        <v/>
      </c>
      <c r="W670" s="25" t="str">
        <f t="shared" si="48"/>
        <v/>
      </c>
      <c r="X670" s="25" t="str">
        <f>IF(T670=曜日!V$1,ROW(),"")</f>
        <v/>
      </c>
      <c r="Y670" s="25" t="str">
        <f t="shared" si="45"/>
        <v/>
      </c>
      <c r="Z670" t="str">
        <f>IF(MONTH(pipot!B670)=month!A$1,ROW(),"")</f>
        <v/>
      </c>
      <c r="AA670" t="str">
        <f>IF(A670=player!A$1,ROW(),"")</f>
        <v/>
      </c>
      <c r="AB670" t="str">
        <f>IF(A670=player!BI$1,ROW(),"")</f>
        <v/>
      </c>
      <c r="AC670" t="str">
        <f t="shared" si="46"/>
        <v/>
      </c>
    </row>
    <row r="671" spans="1:29">
      <c r="A671" s="33" t="s">
        <v>17</v>
      </c>
      <c r="B671" s="17">
        <v>44104</v>
      </c>
      <c r="C671" s="18">
        <v>7.2048611111111105E-2</v>
      </c>
      <c r="D671" s="3">
        <v>6899.3030900000003</v>
      </c>
      <c r="E671" s="3">
        <v>962.09472000000005</v>
      </c>
      <c r="F671" s="3">
        <v>9.2731999999999992</v>
      </c>
      <c r="G671" s="3">
        <v>355.67998999999998</v>
      </c>
      <c r="H671" s="3">
        <v>272.52999</v>
      </c>
      <c r="I671" s="3">
        <v>65.98</v>
      </c>
      <c r="J671" s="3">
        <v>17.170000000000002</v>
      </c>
      <c r="K671" s="3">
        <v>0</v>
      </c>
      <c r="L671" s="1">
        <v>12</v>
      </c>
      <c r="M671" s="1">
        <v>28</v>
      </c>
      <c r="N671" s="1">
        <v>47</v>
      </c>
      <c r="O671" s="3">
        <v>22.465800000000002</v>
      </c>
      <c r="P671" s="1">
        <v>1</v>
      </c>
      <c r="Q671" s="1">
        <v>204</v>
      </c>
      <c r="R671" s="3">
        <v>122.22736999999999</v>
      </c>
      <c r="S671" s="22"/>
      <c r="T671" s="11" t="str">
        <f t="shared" si="47"/>
        <v>水曜日</v>
      </c>
      <c r="U671" s="24"/>
      <c r="V671" s="25" t="str">
        <f>IF(T671=曜日!A$1,ROW(),"")</f>
        <v/>
      </c>
      <c r="W671" s="25" t="str">
        <f t="shared" si="48"/>
        <v/>
      </c>
      <c r="X671" s="25" t="str">
        <f>IF(T671=曜日!V$1,ROW(),"")</f>
        <v/>
      </c>
      <c r="Y671" s="25" t="str">
        <f t="shared" si="45"/>
        <v/>
      </c>
      <c r="Z671" t="str">
        <f>IF(MONTH(pipot!B671)=month!A$1,ROW(),"")</f>
        <v/>
      </c>
      <c r="AA671" t="str">
        <f>IF(A671=player!A$1,ROW(),"")</f>
        <v/>
      </c>
      <c r="AB671" t="str">
        <f>IF(A671=player!BI$1,ROW(),"")</f>
        <v/>
      </c>
      <c r="AC671" t="str">
        <f t="shared" si="46"/>
        <v/>
      </c>
    </row>
    <row r="672" spans="1:29">
      <c r="A672" s="1" t="s">
        <v>37</v>
      </c>
      <c r="B672" s="17">
        <v>44104</v>
      </c>
      <c r="C672" s="18">
        <v>7.2048611111111105E-2</v>
      </c>
      <c r="D672" s="3">
        <v>6878.9692800000003</v>
      </c>
      <c r="E672" s="3">
        <v>944.44802000000004</v>
      </c>
      <c r="F672" s="3">
        <v>9.1031099999999991</v>
      </c>
      <c r="G672" s="3">
        <v>254.74999</v>
      </c>
      <c r="H672" s="3">
        <v>143.86999</v>
      </c>
      <c r="I672" s="3">
        <v>62.43</v>
      </c>
      <c r="J672" s="3">
        <v>30.07</v>
      </c>
      <c r="K672" s="3">
        <v>18.38</v>
      </c>
      <c r="L672" s="1">
        <v>25</v>
      </c>
      <c r="M672" s="1">
        <v>12</v>
      </c>
      <c r="N672" s="1">
        <v>42</v>
      </c>
      <c r="O672" s="3">
        <v>25.828199999999999</v>
      </c>
      <c r="P672" s="1">
        <v>4</v>
      </c>
      <c r="Q672" s="1">
        <v>189</v>
      </c>
      <c r="R672" s="3">
        <v>143.67871</v>
      </c>
      <c r="S672" s="22"/>
      <c r="T672" s="11" t="str">
        <f t="shared" si="47"/>
        <v>水曜日</v>
      </c>
      <c r="U672" s="24"/>
      <c r="V672" s="25" t="str">
        <f>IF(T672=曜日!A$1,ROW(),"")</f>
        <v/>
      </c>
      <c r="W672" s="25" t="str">
        <f t="shared" si="48"/>
        <v/>
      </c>
      <c r="X672" s="25" t="str">
        <f>IF(T672=曜日!V$1,ROW(),"")</f>
        <v/>
      </c>
      <c r="Y672" s="25" t="str">
        <f t="shared" si="45"/>
        <v/>
      </c>
      <c r="Z672" t="str">
        <f>IF(MONTH(pipot!B672)=month!A$1,ROW(),"")</f>
        <v/>
      </c>
      <c r="AA672" t="str">
        <f>IF(A672=player!A$1,ROW(),"")</f>
        <v/>
      </c>
      <c r="AB672" t="str">
        <f>IF(A672=player!BI$1,ROW(),"")</f>
        <v/>
      </c>
      <c r="AC672" t="str">
        <f t="shared" si="46"/>
        <v/>
      </c>
    </row>
    <row r="673" spans="1:29">
      <c r="A673" s="1" t="s">
        <v>60</v>
      </c>
      <c r="B673" s="17">
        <v>44104</v>
      </c>
      <c r="C673" s="18">
        <v>7.2048611111111105E-2</v>
      </c>
      <c r="D673" s="3">
        <v>6840.4901</v>
      </c>
      <c r="E673" s="3">
        <v>919.92258000000004</v>
      </c>
      <c r="F673" s="3">
        <v>8.8667200000000008</v>
      </c>
      <c r="G673" s="3">
        <v>264.39999999999998</v>
      </c>
      <c r="H673" s="3">
        <v>188.53</v>
      </c>
      <c r="I673" s="3">
        <v>75.39</v>
      </c>
      <c r="J673" s="3">
        <v>0.48</v>
      </c>
      <c r="K673" s="3">
        <v>0</v>
      </c>
      <c r="L673" s="1">
        <v>15</v>
      </c>
      <c r="M673" s="1">
        <v>10</v>
      </c>
      <c r="N673" s="1">
        <v>69</v>
      </c>
      <c r="O673" s="3">
        <v>20.932200000000002</v>
      </c>
      <c r="P673" s="1">
        <v>0</v>
      </c>
      <c r="Q673" s="1">
        <v>180</v>
      </c>
      <c r="R673" s="3">
        <v>139.4222</v>
      </c>
      <c r="S673" s="22"/>
      <c r="T673" s="11" t="str">
        <f t="shared" si="47"/>
        <v>水曜日</v>
      </c>
      <c r="U673" s="24"/>
      <c r="V673" s="25" t="str">
        <f>IF(T673=曜日!A$1,ROW(),"")</f>
        <v/>
      </c>
      <c r="W673" s="25" t="str">
        <f t="shared" si="48"/>
        <v/>
      </c>
      <c r="X673" s="25" t="str">
        <f>IF(T673=曜日!V$1,ROW(),"")</f>
        <v/>
      </c>
      <c r="Y673" s="25" t="str">
        <f t="shared" si="45"/>
        <v/>
      </c>
      <c r="Z673" t="str">
        <f>IF(MONTH(pipot!B673)=month!A$1,ROW(),"")</f>
        <v/>
      </c>
      <c r="AA673" t="str">
        <f>IF(A673=player!A$1,ROW(),"")</f>
        <v/>
      </c>
      <c r="AB673" t="str">
        <f>IF(A673=player!BI$1,ROW(),"")</f>
        <v/>
      </c>
      <c r="AC673" t="str">
        <f t="shared" si="46"/>
        <v/>
      </c>
    </row>
    <row r="674" spans="1:29">
      <c r="A674" s="1" t="s">
        <v>24</v>
      </c>
      <c r="B674" s="17">
        <v>44104</v>
      </c>
      <c r="C674" s="18">
        <v>7.2048611111111105E-2</v>
      </c>
      <c r="D674" s="3">
        <v>6787.9218799999999</v>
      </c>
      <c r="E674" s="3">
        <v>845.72559999999999</v>
      </c>
      <c r="F674" s="3">
        <v>8.1515699999999995</v>
      </c>
      <c r="G674" s="3">
        <v>352.19</v>
      </c>
      <c r="H674" s="3">
        <v>245.36</v>
      </c>
      <c r="I674" s="3">
        <v>69.150000000000006</v>
      </c>
      <c r="J674" s="3">
        <v>37.68</v>
      </c>
      <c r="K674" s="3">
        <v>0</v>
      </c>
      <c r="L674" s="1">
        <v>12</v>
      </c>
      <c r="M674" s="1">
        <v>27</v>
      </c>
      <c r="N674" s="1">
        <v>41</v>
      </c>
      <c r="O674" s="3">
        <v>24.0138</v>
      </c>
      <c r="P674" s="1">
        <v>3</v>
      </c>
      <c r="Q674" s="1">
        <v>172</v>
      </c>
      <c r="R674" s="3">
        <v>130.53254999999999</v>
      </c>
      <c r="S674" s="22"/>
      <c r="T674" s="11" t="str">
        <f t="shared" si="47"/>
        <v>水曜日</v>
      </c>
      <c r="U674" s="24"/>
      <c r="V674" s="25" t="str">
        <f>IF(T674=曜日!A$1,ROW(),"")</f>
        <v/>
      </c>
      <c r="W674" s="25" t="str">
        <f t="shared" si="48"/>
        <v/>
      </c>
      <c r="X674" s="25" t="str">
        <f>IF(T674=曜日!V$1,ROW(),"")</f>
        <v/>
      </c>
      <c r="Y674" s="25" t="str">
        <f t="shared" si="45"/>
        <v/>
      </c>
      <c r="Z674" t="str">
        <f>IF(MONTH(pipot!B674)=month!A$1,ROW(),"")</f>
        <v/>
      </c>
      <c r="AA674" t="str">
        <f>IF(A674=player!A$1,ROW(),"")</f>
        <v/>
      </c>
      <c r="AB674" t="str">
        <f>IF(A674=player!BI$1,ROW(),"")</f>
        <v/>
      </c>
      <c r="AC674" t="str">
        <f t="shared" si="46"/>
        <v/>
      </c>
    </row>
    <row r="675" spans="1:29">
      <c r="A675" s="1" t="s">
        <v>32</v>
      </c>
      <c r="B675" s="17">
        <v>44104</v>
      </c>
      <c r="C675" s="18">
        <v>7.2048611111111105E-2</v>
      </c>
      <c r="D675" s="3">
        <v>6555.2761700000001</v>
      </c>
      <c r="E675" s="3">
        <v>801.58752000000004</v>
      </c>
      <c r="F675" s="3">
        <v>7.72614</v>
      </c>
      <c r="G675" s="3">
        <v>389.87</v>
      </c>
      <c r="H675" s="3">
        <v>315.43</v>
      </c>
      <c r="I675" s="3">
        <v>63.23</v>
      </c>
      <c r="J675" s="3">
        <v>11.21</v>
      </c>
      <c r="K675" s="3">
        <v>0</v>
      </c>
      <c r="L675" s="1">
        <v>19</v>
      </c>
      <c r="M675" s="1">
        <v>23</v>
      </c>
      <c r="N675" s="1">
        <v>50</v>
      </c>
      <c r="O675" s="3">
        <v>23.790600000000001</v>
      </c>
      <c r="P675" s="1">
        <v>1</v>
      </c>
      <c r="Q675" s="1">
        <v>178</v>
      </c>
      <c r="R675" s="3">
        <v>126.43151</v>
      </c>
      <c r="S675" s="22"/>
      <c r="T675" s="11" t="str">
        <f t="shared" si="47"/>
        <v>水曜日</v>
      </c>
      <c r="U675" s="24"/>
      <c r="V675" s="25" t="str">
        <f>IF(T675=曜日!A$1,ROW(),"")</f>
        <v/>
      </c>
      <c r="W675" s="25" t="str">
        <f t="shared" si="48"/>
        <v/>
      </c>
      <c r="X675" s="25" t="str">
        <f>IF(T675=曜日!V$1,ROW(),"")</f>
        <v/>
      </c>
      <c r="Y675" s="25" t="str">
        <f t="shared" si="45"/>
        <v/>
      </c>
      <c r="Z675" t="str">
        <f>IF(MONTH(pipot!B675)=month!A$1,ROW(),"")</f>
        <v/>
      </c>
      <c r="AA675" t="str">
        <f>IF(A675=player!A$1,ROW(),"")</f>
        <v/>
      </c>
      <c r="AB675" t="str">
        <f>IF(A675=player!BI$1,ROW(),"")</f>
        <v/>
      </c>
      <c r="AC675" t="str">
        <f t="shared" si="46"/>
        <v/>
      </c>
    </row>
    <row r="676" spans="1:29">
      <c r="A676" s="1" t="s">
        <v>65</v>
      </c>
      <c r="B676" s="17">
        <v>44104</v>
      </c>
      <c r="C676" s="18">
        <v>7.2048611111111105E-2</v>
      </c>
      <c r="D676" s="3">
        <v>6429.9767499999998</v>
      </c>
      <c r="E676" s="3">
        <v>808.94637999999998</v>
      </c>
      <c r="F676" s="3">
        <v>7.7970699999999997</v>
      </c>
      <c r="G676" s="3">
        <v>327.32</v>
      </c>
      <c r="H676" s="3">
        <v>268.16000000000003</v>
      </c>
      <c r="I676" s="3">
        <v>57.46</v>
      </c>
      <c r="J676" s="3">
        <v>1.7</v>
      </c>
      <c r="K676" s="3">
        <v>0</v>
      </c>
      <c r="L676" s="1">
        <v>16</v>
      </c>
      <c r="M676" s="1">
        <v>22</v>
      </c>
      <c r="N676" s="1">
        <v>55</v>
      </c>
      <c r="O676" s="3">
        <v>21.090599999999998</v>
      </c>
      <c r="P676" s="1">
        <v>0</v>
      </c>
      <c r="Q676" s="1">
        <v>199</v>
      </c>
      <c r="R676" s="3">
        <v>148.98426000000001</v>
      </c>
      <c r="S676" s="22"/>
      <c r="T676" s="11" t="str">
        <f t="shared" si="47"/>
        <v>水曜日</v>
      </c>
      <c r="U676" s="24"/>
      <c r="V676" s="25" t="str">
        <f>IF(T676=曜日!A$1,ROW(),"")</f>
        <v/>
      </c>
      <c r="W676" s="25" t="str">
        <f t="shared" si="48"/>
        <v/>
      </c>
      <c r="X676" s="25" t="str">
        <f>IF(T676=曜日!V$1,ROW(),"")</f>
        <v/>
      </c>
      <c r="Y676" s="25" t="str">
        <f t="shared" si="45"/>
        <v/>
      </c>
      <c r="Z676" t="str">
        <f>IF(MONTH(pipot!B676)=month!A$1,ROW(),"")</f>
        <v/>
      </c>
      <c r="AA676" t="str">
        <f>IF(A676=player!A$1,ROW(),"")</f>
        <v/>
      </c>
      <c r="AB676" t="str">
        <f>IF(A676=player!BI$1,ROW(),"")</f>
        <v/>
      </c>
      <c r="AC676" t="str">
        <f t="shared" si="46"/>
        <v/>
      </c>
    </row>
    <row r="677" spans="1:29">
      <c r="A677" s="1" t="s">
        <v>34</v>
      </c>
      <c r="B677" s="17">
        <v>44104</v>
      </c>
      <c r="C677" s="18">
        <v>7.2048611111111105E-2</v>
      </c>
      <c r="D677" s="3">
        <v>6393.5550499999999</v>
      </c>
      <c r="E677" s="3">
        <v>820.89800000000002</v>
      </c>
      <c r="F677" s="3">
        <v>7.9122700000000004</v>
      </c>
      <c r="G677" s="3">
        <v>235.29</v>
      </c>
      <c r="H677" s="3">
        <v>154.66</v>
      </c>
      <c r="I677" s="3">
        <v>62.5</v>
      </c>
      <c r="J677" s="3">
        <v>16.190000000000001</v>
      </c>
      <c r="K677" s="3">
        <v>1.94</v>
      </c>
      <c r="L677" s="1">
        <v>15</v>
      </c>
      <c r="M677" s="1">
        <v>16</v>
      </c>
      <c r="N677" s="1">
        <v>44</v>
      </c>
      <c r="O677" s="3">
        <v>24.647400000000001</v>
      </c>
      <c r="P677" s="1">
        <v>1</v>
      </c>
      <c r="Q677" s="1">
        <v>187</v>
      </c>
      <c r="R677" s="3">
        <v>131.89950999999999</v>
      </c>
      <c r="S677" s="22"/>
      <c r="T677" s="11" t="str">
        <f t="shared" si="47"/>
        <v>水曜日</v>
      </c>
      <c r="U677" s="24"/>
      <c r="V677" s="25" t="str">
        <f>IF(T677=曜日!A$1,ROW(),"")</f>
        <v/>
      </c>
      <c r="W677" s="25" t="str">
        <f t="shared" si="48"/>
        <v/>
      </c>
      <c r="X677" s="25" t="str">
        <f>IF(T677=曜日!V$1,ROW(),"")</f>
        <v/>
      </c>
      <c r="Y677" s="25" t="str">
        <f t="shared" si="45"/>
        <v/>
      </c>
      <c r="Z677" t="str">
        <f>IF(MONTH(pipot!B677)=month!A$1,ROW(),"")</f>
        <v/>
      </c>
      <c r="AA677" t="str">
        <f>IF(A677=player!A$1,ROW(),"")</f>
        <v/>
      </c>
      <c r="AB677" t="str">
        <f>IF(A677=player!BI$1,ROW(),"")</f>
        <v/>
      </c>
      <c r="AC677" t="str">
        <f t="shared" si="46"/>
        <v/>
      </c>
    </row>
    <row r="678" spans="1:29">
      <c r="A678" s="1" t="s">
        <v>36</v>
      </c>
      <c r="B678" s="17">
        <v>44104</v>
      </c>
      <c r="C678" s="18">
        <v>6.598379629629629E-2</v>
      </c>
      <c r="D678" s="3">
        <v>6185.37428</v>
      </c>
      <c r="E678" s="3">
        <v>838.71912999999995</v>
      </c>
      <c r="F678" s="3">
        <v>8.8270700000000009</v>
      </c>
      <c r="G678" s="3">
        <v>334.58</v>
      </c>
      <c r="H678" s="3">
        <v>210.04</v>
      </c>
      <c r="I678" s="3">
        <v>102.23</v>
      </c>
      <c r="J678" s="3">
        <v>22.31</v>
      </c>
      <c r="K678" s="3">
        <v>0</v>
      </c>
      <c r="L678" s="1">
        <v>28</v>
      </c>
      <c r="M678" s="1">
        <v>16</v>
      </c>
      <c r="N678" s="1">
        <v>56</v>
      </c>
      <c r="O678" s="3">
        <v>22.692599999999999</v>
      </c>
      <c r="P678" s="1">
        <v>1</v>
      </c>
      <c r="Q678" s="1">
        <v>190</v>
      </c>
      <c r="R678" s="3">
        <v>145.98756</v>
      </c>
      <c r="S678" s="22"/>
      <c r="T678" s="11" t="str">
        <f t="shared" si="47"/>
        <v>水曜日</v>
      </c>
      <c r="U678" s="24"/>
      <c r="V678" s="25" t="str">
        <f>IF(T678=曜日!A$1,ROW(),"")</f>
        <v/>
      </c>
      <c r="W678" s="25" t="str">
        <f t="shared" si="48"/>
        <v/>
      </c>
      <c r="X678" s="25" t="str">
        <f>IF(T678=曜日!V$1,ROW(),"")</f>
        <v/>
      </c>
      <c r="Y678" s="25" t="str">
        <f t="shared" si="45"/>
        <v/>
      </c>
      <c r="Z678" t="str">
        <f>IF(MONTH(pipot!B678)=month!A$1,ROW(),"")</f>
        <v/>
      </c>
      <c r="AA678">
        <f>IF(A678=player!A$1,ROW(),"")</f>
        <v>678</v>
      </c>
      <c r="AB678" t="str">
        <f>IF(A678=player!BI$1,ROW(),"")</f>
        <v/>
      </c>
      <c r="AC678" t="str">
        <f t="shared" si="46"/>
        <v/>
      </c>
    </row>
    <row r="679" spans="1:29">
      <c r="A679" s="1" t="s">
        <v>18</v>
      </c>
      <c r="B679" s="17">
        <v>44104</v>
      </c>
      <c r="C679" s="18">
        <v>6.598379629629629E-2</v>
      </c>
      <c r="D679" s="3">
        <v>6077.0703400000002</v>
      </c>
      <c r="E679" s="3">
        <v>858.21528000000001</v>
      </c>
      <c r="F679" s="3">
        <v>9.0322600000000008</v>
      </c>
      <c r="G679" s="3">
        <v>393.75</v>
      </c>
      <c r="H679" s="3">
        <v>253.38</v>
      </c>
      <c r="I679" s="3">
        <v>99.6</v>
      </c>
      <c r="J679" s="3">
        <v>40.770000000000003</v>
      </c>
      <c r="K679" s="3">
        <v>0</v>
      </c>
      <c r="L679" s="1">
        <v>29</v>
      </c>
      <c r="M679" s="1">
        <v>10</v>
      </c>
      <c r="N679" s="1">
        <v>39</v>
      </c>
      <c r="O679" s="3">
        <v>22.887</v>
      </c>
      <c r="P679" s="1">
        <v>4</v>
      </c>
      <c r="Q679" s="1">
        <v>147</v>
      </c>
      <c r="R679" s="3">
        <v>66.041809999999998</v>
      </c>
      <c r="S679" s="22"/>
      <c r="T679" s="11" t="str">
        <f t="shared" si="47"/>
        <v>水曜日</v>
      </c>
      <c r="U679" s="24"/>
      <c r="V679" s="25" t="str">
        <f>IF(T679=曜日!A$1,ROW(),"")</f>
        <v/>
      </c>
      <c r="W679" s="25" t="str">
        <f t="shared" si="48"/>
        <v/>
      </c>
      <c r="X679" s="25" t="str">
        <f>IF(T679=曜日!V$1,ROW(),"")</f>
        <v/>
      </c>
      <c r="Y679" s="25" t="str">
        <f t="shared" si="45"/>
        <v/>
      </c>
      <c r="Z679" t="str">
        <f>IF(MONTH(pipot!B679)=month!A$1,ROW(),"")</f>
        <v/>
      </c>
      <c r="AA679" t="str">
        <f>IF(A679=player!A$1,ROW(),"")</f>
        <v/>
      </c>
      <c r="AB679" t="str">
        <f>IF(A679=player!BI$1,ROW(),"")</f>
        <v/>
      </c>
      <c r="AC679" t="str">
        <f t="shared" si="46"/>
        <v/>
      </c>
    </row>
    <row r="680" spans="1:29">
      <c r="A680" s="1" t="s">
        <v>22</v>
      </c>
      <c r="B680" s="17">
        <v>44104</v>
      </c>
      <c r="C680" s="18">
        <v>6.5995370370370371E-2</v>
      </c>
      <c r="D680" s="3">
        <v>6028.5509599999996</v>
      </c>
      <c r="E680" s="3">
        <v>693.30762000000004</v>
      </c>
      <c r="F680" s="3">
        <v>7.29542</v>
      </c>
      <c r="G680" s="3">
        <v>205.42999</v>
      </c>
      <c r="H680" s="3">
        <v>147.52999</v>
      </c>
      <c r="I680" s="3">
        <v>51.92</v>
      </c>
      <c r="J680" s="3">
        <v>5.98</v>
      </c>
      <c r="K680" s="3">
        <v>0</v>
      </c>
      <c r="L680" s="1">
        <v>14</v>
      </c>
      <c r="M680" s="1">
        <v>15</v>
      </c>
      <c r="N680" s="1">
        <v>56</v>
      </c>
      <c r="O680" s="3">
        <v>22.015799999999999</v>
      </c>
      <c r="P680" s="1">
        <v>0</v>
      </c>
      <c r="Q680" s="1">
        <v>178</v>
      </c>
      <c r="R680" s="3">
        <v>129.97542999999999</v>
      </c>
      <c r="S680" s="22"/>
      <c r="T680" s="11" t="str">
        <f t="shared" si="47"/>
        <v>水曜日</v>
      </c>
      <c r="U680" s="24"/>
      <c r="V680" s="25" t="str">
        <f>IF(T680=曜日!A$1,ROW(),"")</f>
        <v/>
      </c>
      <c r="W680" s="25" t="str">
        <f t="shared" si="48"/>
        <v/>
      </c>
      <c r="X680" s="25" t="str">
        <f>IF(T680=曜日!V$1,ROW(),"")</f>
        <v/>
      </c>
      <c r="Y680" s="25" t="str">
        <f t="shared" si="45"/>
        <v/>
      </c>
      <c r="Z680" t="str">
        <f>IF(MONTH(pipot!B680)=month!A$1,ROW(),"")</f>
        <v/>
      </c>
      <c r="AA680" t="str">
        <f>IF(A680=player!A$1,ROW(),"")</f>
        <v/>
      </c>
      <c r="AB680" t="str">
        <f>IF(A680=player!BI$1,ROW(),"")</f>
        <v/>
      </c>
      <c r="AC680" t="str">
        <f t="shared" si="46"/>
        <v/>
      </c>
    </row>
    <row r="681" spans="1:29">
      <c r="A681" s="1" t="s">
        <v>45</v>
      </c>
      <c r="B681" s="17">
        <v>44104</v>
      </c>
      <c r="C681" s="18">
        <v>7.2048611111111105E-2</v>
      </c>
      <c r="D681" s="3">
        <v>6003.7431699999997</v>
      </c>
      <c r="E681" s="3">
        <v>810.11584000000005</v>
      </c>
      <c r="F681" s="3">
        <v>7.8083499999999999</v>
      </c>
      <c r="G681" s="3">
        <v>252.27</v>
      </c>
      <c r="H681" s="3">
        <v>162.30000000000001</v>
      </c>
      <c r="I681" s="3">
        <v>76.83</v>
      </c>
      <c r="J681" s="3">
        <v>13.14</v>
      </c>
      <c r="K681" s="3">
        <v>0</v>
      </c>
      <c r="L681" s="1">
        <v>23</v>
      </c>
      <c r="M681" s="1">
        <v>8</v>
      </c>
      <c r="N681" s="1">
        <v>24</v>
      </c>
      <c r="O681" s="3">
        <v>22.368600000000001</v>
      </c>
      <c r="P681" s="1">
        <v>1</v>
      </c>
      <c r="Q681" s="1" t="s">
        <v>44</v>
      </c>
      <c r="R681" s="3" t="s">
        <v>44</v>
      </c>
      <c r="S681" s="22"/>
      <c r="T681" s="11" t="str">
        <f t="shared" si="47"/>
        <v>水曜日</v>
      </c>
      <c r="U681" s="24"/>
      <c r="V681" s="25" t="str">
        <f>IF(T681=曜日!A$1,ROW(),"")</f>
        <v/>
      </c>
      <c r="W681" s="25" t="str">
        <f t="shared" si="48"/>
        <v/>
      </c>
      <c r="X681" s="25" t="str">
        <f>IF(T681=曜日!V$1,ROW(),"")</f>
        <v/>
      </c>
      <c r="Y681" s="25" t="str">
        <f t="shared" si="45"/>
        <v/>
      </c>
      <c r="Z681" t="str">
        <f>IF(MONTH(pipot!B681)=month!A$1,ROW(),"")</f>
        <v/>
      </c>
      <c r="AA681" t="str">
        <f>IF(A681=player!A$1,ROW(),"")</f>
        <v/>
      </c>
      <c r="AB681" t="str">
        <f>IF(A681=player!BI$1,ROW(),"")</f>
        <v/>
      </c>
      <c r="AC681" t="str">
        <f t="shared" si="46"/>
        <v/>
      </c>
    </row>
    <row r="682" spans="1:29">
      <c r="A682" s="1" t="s">
        <v>61</v>
      </c>
      <c r="B682" s="17">
        <v>44104</v>
      </c>
      <c r="C682" s="18">
        <v>6.5995370370370371E-2</v>
      </c>
      <c r="D682" s="3">
        <v>5888.3883699999997</v>
      </c>
      <c r="E682" s="3">
        <v>746.21860000000004</v>
      </c>
      <c r="F682" s="3">
        <v>7.8521799999999997</v>
      </c>
      <c r="G682" s="3">
        <v>504.62</v>
      </c>
      <c r="H682" s="3">
        <v>335.33</v>
      </c>
      <c r="I682" s="3">
        <v>145.94999999999999</v>
      </c>
      <c r="J682" s="3">
        <v>23.34</v>
      </c>
      <c r="K682" s="3">
        <v>0</v>
      </c>
      <c r="L682" s="1">
        <v>14</v>
      </c>
      <c r="M682" s="1">
        <v>19</v>
      </c>
      <c r="N682" s="1">
        <v>36</v>
      </c>
      <c r="O682" s="3">
        <v>22.397400000000001</v>
      </c>
      <c r="P682" s="1">
        <v>2</v>
      </c>
      <c r="Q682" s="1">
        <v>183</v>
      </c>
      <c r="R682" s="3">
        <v>114.94766</v>
      </c>
      <c r="S682" s="22"/>
      <c r="T682" s="11" t="str">
        <f t="shared" si="47"/>
        <v>水曜日</v>
      </c>
      <c r="U682" s="24"/>
      <c r="V682" s="25" t="str">
        <f>IF(T682=曜日!A$1,ROW(),"")</f>
        <v/>
      </c>
      <c r="W682" s="25" t="str">
        <f t="shared" si="48"/>
        <v/>
      </c>
      <c r="X682" s="25" t="str">
        <f>IF(T682=曜日!V$1,ROW(),"")</f>
        <v/>
      </c>
      <c r="Y682" s="25" t="str">
        <f t="shared" ref="Y682:Y741" si="49">IF(AND(X682&lt;&gt;"",AB682&lt;&gt;""),ROW(),"")</f>
        <v/>
      </c>
      <c r="Z682" t="str">
        <f>IF(MONTH(pipot!B682)=month!A$1,ROW(),"")</f>
        <v/>
      </c>
      <c r="AA682" t="str">
        <f>IF(A682=player!A$1,ROW(),"")</f>
        <v/>
      </c>
      <c r="AB682" t="str">
        <f>IF(A682=player!BI$1,ROW(),"")</f>
        <v/>
      </c>
      <c r="AC682" t="str">
        <f t="shared" si="46"/>
        <v/>
      </c>
    </row>
    <row r="683" spans="1:29">
      <c r="A683" s="1" t="s">
        <v>59</v>
      </c>
      <c r="B683" s="17">
        <v>44104</v>
      </c>
      <c r="C683" s="18">
        <v>7.2048611111111105E-2</v>
      </c>
      <c r="D683" s="3">
        <v>5798.1432000000004</v>
      </c>
      <c r="E683" s="3">
        <v>763.05771000000004</v>
      </c>
      <c r="F683" s="3">
        <v>7.3547700000000003</v>
      </c>
      <c r="G683" s="3">
        <v>375.24</v>
      </c>
      <c r="H683" s="3">
        <v>225.09</v>
      </c>
      <c r="I683" s="3">
        <v>117.78</v>
      </c>
      <c r="J683" s="3">
        <v>32.369999999999997</v>
      </c>
      <c r="K683" s="3">
        <v>0</v>
      </c>
      <c r="L683" s="1">
        <v>15</v>
      </c>
      <c r="M683" s="1">
        <v>5</v>
      </c>
      <c r="N683" s="1">
        <v>54</v>
      </c>
      <c r="O683" s="3">
        <v>24.078600000000002</v>
      </c>
      <c r="P683" s="1">
        <v>2</v>
      </c>
      <c r="Q683" s="1">
        <v>220</v>
      </c>
      <c r="R683" s="3">
        <v>144.79392000000001</v>
      </c>
      <c r="S683" s="22"/>
      <c r="T683" s="11" t="str">
        <f t="shared" si="47"/>
        <v>水曜日</v>
      </c>
      <c r="U683" s="24"/>
      <c r="V683" s="25" t="str">
        <f>IF(T683=曜日!A$1,ROW(),"")</f>
        <v/>
      </c>
      <c r="W683" s="25" t="str">
        <f t="shared" si="48"/>
        <v/>
      </c>
      <c r="X683" s="25" t="str">
        <f>IF(T683=曜日!V$1,ROW(),"")</f>
        <v/>
      </c>
      <c r="Y683" s="25" t="str">
        <f t="shared" si="49"/>
        <v/>
      </c>
      <c r="Z683" t="str">
        <f>IF(MONTH(pipot!B683)=month!A$1,ROW(),"")</f>
        <v/>
      </c>
      <c r="AA683" t="str">
        <f>IF(A683=player!A$1,ROW(),"")</f>
        <v/>
      </c>
      <c r="AB683" t="str">
        <f>IF(A683=player!BI$1,ROW(),"")</f>
        <v/>
      </c>
      <c r="AC683" t="str">
        <f t="shared" si="46"/>
        <v/>
      </c>
    </row>
    <row r="684" spans="1:29">
      <c r="A684" s="1" t="s">
        <v>25</v>
      </c>
      <c r="B684" s="17">
        <v>44104</v>
      </c>
      <c r="C684" s="18">
        <v>6.5995370370370371E-2</v>
      </c>
      <c r="D684" s="3">
        <v>5761.7727199999999</v>
      </c>
      <c r="E684" s="3">
        <v>641.09049000000005</v>
      </c>
      <c r="F684" s="3">
        <v>6.7459499999999997</v>
      </c>
      <c r="G684" s="3">
        <v>247.86</v>
      </c>
      <c r="H684" s="3">
        <v>179.02</v>
      </c>
      <c r="I684" s="3">
        <v>49.36</v>
      </c>
      <c r="J684" s="3">
        <v>19.48</v>
      </c>
      <c r="K684" s="3">
        <v>0</v>
      </c>
      <c r="L684" s="1">
        <v>19</v>
      </c>
      <c r="M684" s="1">
        <v>21</v>
      </c>
      <c r="N684" s="1">
        <v>21</v>
      </c>
      <c r="O684" s="3">
        <v>22.663799999999998</v>
      </c>
      <c r="P684" s="1">
        <v>2</v>
      </c>
      <c r="Q684" s="1">
        <v>186</v>
      </c>
      <c r="R684" s="3">
        <v>142.77978999999999</v>
      </c>
      <c r="S684" s="22"/>
      <c r="T684" s="11" t="str">
        <f t="shared" si="47"/>
        <v>水曜日</v>
      </c>
      <c r="U684" s="24"/>
      <c r="V684" s="25" t="str">
        <f>IF(T684=曜日!A$1,ROW(),"")</f>
        <v/>
      </c>
      <c r="W684" s="25" t="str">
        <f t="shared" si="48"/>
        <v/>
      </c>
      <c r="X684" s="25" t="str">
        <f>IF(T684=曜日!V$1,ROW(),"")</f>
        <v/>
      </c>
      <c r="Y684" s="25" t="str">
        <f t="shared" si="49"/>
        <v/>
      </c>
      <c r="Z684" t="str">
        <f>IF(MONTH(pipot!B684)=month!A$1,ROW(),"")</f>
        <v/>
      </c>
      <c r="AA684" t="str">
        <f>IF(A684=player!A$1,ROW(),"")</f>
        <v/>
      </c>
      <c r="AB684" t="str">
        <f>IF(A684=player!BI$1,ROW(),"")</f>
        <v/>
      </c>
      <c r="AC684" t="str">
        <f t="shared" si="46"/>
        <v/>
      </c>
    </row>
    <row r="685" spans="1:29">
      <c r="A685" s="1" t="s">
        <v>63</v>
      </c>
      <c r="B685" s="17">
        <v>44104</v>
      </c>
      <c r="C685" s="18">
        <v>6.598379629629629E-2</v>
      </c>
      <c r="D685" s="3">
        <v>5757.6705499999998</v>
      </c>
      <c r="E685" s="3">
        <v>782.77239999999995</v>
      </c>
      <c r="F685" s="3">
        <v>8.2382600000000004</v>
      </c>
      <c r="G685" s="3">
        <v>293.94</v>
      </c>
      <c r="H685" s="3">
        <v>183.83</v>
      </c>
      <c r="I685" s="3">
        <v>94.28</v>
      </c>
      <c r="J685" s="3">
        <v>15.83</v>
      </c>
      <c r="K685" s="3">
        <v>0</v>
      </c>
      <c r="L685" s="1">
        <v>15</v>
      </c>
      <c r="M685" s="1">
        <v>19</v>
      </c>
      <c r="N685" s="1">
        <v>60</v>
      </c>
      <c r="O685" s="3">
        <v>22.296600000000002</v>
      </c>
      <c r="P685" s="1">
        <v>1</v>
      </c>
      <c r="Q685" s="1">
        <v>183</v>
      </c>
      <c r="R685" s="3">
        <v>144.50637</v>
      </c>
      <c r="S685" s="22"/>
      <c r="T685" s="11" t="str">
        <f t="shared" si="47"/>
        <v>水曜日</v>
      </c>
      <c r="U685" s="24"/>
      <c r="V685" s="25" t="str">
        <f>IF(T685=曜日!A$1,ROW(),"")</f>
        <v/>
      </c>
      <c r="W685" s="25" t="str">
        <f t="shared" si="48"/>
        <v/>
      </c>
      <c r="X685" s="25" t="str">
        <f>IF(T685=曜日!V$1,ROW(),"")</f>
        <v/>
      </c>
      <c r="Y685" s="25" t="str">
        <f t="shared" si="49"/>
        <v/>
      </c>
      <c r="Z685" t="str">
        <f>IF(MONTH(pipot!B685)=month!A$1,ROW(),"")</f>
        <v/>
      </c>
      <c r="AA685" t="str">
        <f>IF(A685=player!A$1,ROW(),"")</f>
        <v/>
      </c>
      <c r="AB685" t="str">
        <f>IF(A685=player!BI$1,ROW(),"")</f>
        <v/>
      </c>
      <c r="AC685" t="str">
        <f t="shared" si="46"/>
        <v/>
      </c>
    </row>
    <row r="686" spans="1:29">
      <c r="A686" s="1" t="s">
        <v>66</v>
      </c>
      <c r="B686" s="17">
        <v>44104</v>
      </c>
      <c r="C686" s="18">
        <v>6.5995370370370371E-2</v>
      </c>
      <c r="D686" s="3">
        <v>5753.5604599999997</v>
      </c>
      <c r="E686" s="3">
        <v>652.11167</v>
      </c>
      <c r="F686" s="3">
        <v>6.8619300000000001</v>
      </c>
      <c r="G686" s="3">
        <v>385.36000999999999</v>
      </c>
      <c r="H686" s="3">
        <v>259.49000999999998</v>
      </c>
      <c r="I686" s="3">
        <v>90.36</v>
      </c>
      <c r="J686" s="3">
        <v>23.27</v>
      </c>
      <c r="K686" s="3">
        <v>12.24</v>
      </c>
      <c r="L686" s="1">
        <v>11</v>
      </c>
      <c r="M686" s="1">
        <v>23</v>
      </c>
      <c r="N686" s="1">
        <v>21</v>
      </c>
      <c r="O686" s="3">
        <v>24.7302</v>
      </c>
      <c r="P686" s="1">
        <v>4</v>
      </c>
      <c r="Q686" s="1">
        <v>199</v>
      </c>
      <c r="R686" s="3">
        <v>151.27808999999999</v>
      </c>
      <c r="S686" s="22"/>
      <c r="T686" s="11" t="str">
        <f t="shared" si="47"/>
        <v>水曜日</v>
      </c>
      <c r="U686" s="24"/>
      <c r="V686" s="25" t="str">
        <f>IF(T686=曜日!A$1,ROW(),"")</f>
        <v/>
      </c>
      <c r="W686" s="25" t="str">
        <f t="shared" si="48"/>
        <v/>
      </c>
      <c r="X686" s="25" t="str">
        <f>IF(T686=曜日!V$1,ROW(),"")</f>
        <v/>
      </c>
      <c r="Y686" s="25" t="str">
        <f t="shared" si="49"/>
        <v/>
      </c>
      <c r="Z686" t="str">
        <f>IF(MONTH(pipot!B686)=month!A$1,ROW(),"")</f>
        <v/>
      </c>
      <c r="AA686" t="str">
        <f>IF(A686=player!A$1,ROW(),"")</f>
        <v/>
      </c>
      <c r="AB686" t="str">
        <f>IF(A686=player!BI$1,ROW(),"")</f>
        <v/>
      </c>
      <c r="AC686" t="str">
        <f t="shared" si="46"/>
        <v/>
      </c>
    </row>
    <row r="687" spans="1:29">
      <c r="A687" s="1" t="s">
        <v>21</v>
      </c>
      <c r="B687" s="17">
        <v>44104</v>
      </c>
      <c r="C687" s="18">
        <v>6.598379629629629E-2</v>
      </c>
      <c r="D687" s="3">
        <v>5708.4655899999998</v>
      </c>
      <c r="E687" s="3">
        <v>727.06308000000001</v>
      </c>
      <c r="F687" s="3">
        <v>7.6519500000000003</v>
      </c>
      <c r="G687" s="3">
        <v>220.15</v>
      </c>
      <c r="H687" s="3">
        <v>169.7</v>
      </c>
      <c r="I687" s="3">
        <v>50.45</v>
      </c>
      <c r="J687" s="3">
        <v>0</v>
      </c>
      <c r="K687" s="3">
        <v>0</v>
      </c>
      <c r="L687" s="1">
        <v>23</v>
      </c>
      <c r="M687" s="1">
        <v>11</v>
      </c>
      <c r="N687" s="1">
        <v>49</v>
      </c>
      <c r="O687" s="3">
        <v>20.701799999999999</v>
      </c>
      <c r="P687" s="1">
        <v>0</v>
      </c>
      <c r="Q687" s="1">
        <v>186</v>
      </c>
      <c r="R687" s="3">
        <v>127.91213</v>
      </c>
      <c r="S687" s="22"/>
      <c r="T687" s="11" t="str">
        <f t="shared" si="47"/>
        <v>水曜日</v>
      </c>
      <c r="U687" s="24"/>
      <c r="V687" s="25" t="str">
        <f>IF(T687=曜日!A$1,ROW(),"")</f>
        <v/>
      </c>
      <c r="W687" s="25" t="str">
        <f t="shared" si="48"/>
        <v/>
      </c>
      <c r="X687" s="25" t="str">
        <f>IF(T687=曜日!V$1,ROW(),"")</f>
        <v/>
      </c>
      <c r="Y687" s="25" t="str">
        <f t="shared" si="49"/>
        <v/>
      </c>
      <c r="Z687" t="str">
        <f>IF(MONTH(pipot!B687)=month!A$1,ROW(),"")</f>
        <v/>
      </c>
      <c r="AA687" t="str">
        <f>IF(A687=player!A$1,ROW(),"")</f>
        <v/>
      </c>
      <c r="AB687" t="str">
        <f>IF(A687=player!BI$1,ROW(),"")</f>
        <v/>
      </c>
      <c r="AC687" t="str">
        <f t="shared" si="46"/>
        <v/>
      </c>
    </row>
    <row r="688" spans="1:29">
      <c r="A688" s="1" t="s">
        <v>33</v>
      </c>
      <c r="B688" s="17">
        <v>44104</v>
      </c>
      <c r="C688" s="18">
        <v>6.598379629629629E-2</v>
      </c>
      <c r="D688" s="3">
        <v>5611.2394999999997</v>
      </c>
      <c r="E688" s="3">
        <v>755.32645000000002</v>
      </c>
      <c r="F688" s="3">
        <v>7.9494100000000003</v>
      </c>
      <c r="G688" s="3">
        <v>306.66000000000003</v>
      </c>
      <c r="H688" s="3">
        <v>204.94</v>
      </c>
      <c r="I688" s="3">
        <v>101.22</v>
      </c>
      <c r="J688" s="3">
        <v>0.5</v>
      </c>
      <c r="K688" s="3">
        <v>0</v>
      </c>
      <c r="L688" s="1">
        <v>13</v>
      </c>
      <c r="M688" s="1">
        <v>14</v>
      </c>
      <c r="N688" s="1">
        <v>41</v>
      </c>
      <c r="O688" s="3">
        <v>20.997</v>
      </c>
      <c r="P688" s="1">
        <v>0</v>
      </c>
      <c r="Q688" s="1">
        <v>190</v>
      </c>
      <c r="R688" s="3">
        <v>118.14576</v>
      </c>
      <c r="S688" s="22"/>
      <c r="T688" s="11" t="str">
        <f t="shared" si="47"/>
        <v>水曜日</v>
      </c>
      <c r="U688" s="24"/>
      <c r="V688" s="25" t="str">
        <f>IF(T688=曜日!A$1,ROW(),"")</f>
        <v/>
      </c>
      <c r="W688" s="25" t="str">
        <f t="shared" si="48"/>
        <v/>
      </c>
      <c r="X688" s="25" t="str">
        <f>IF(T688=曜日!V$1,ROW(),"")</f>
        <v/>
      </c>
      <c r="Y688" s="25" t="str">
        <f t="shared" si="49"/>
        <v/>
      </c>
      <c r="Z688" t="str">
        <f>IF(MONTH(pipot!B688)=month!A$1,ROW(),"")</f>
        <v/>
      </c>
      <c r="AA688" t="str">
        <f>IF(A688=player!A$1,ROW(),"")</f>
        <v/>
      </c>
      <c r="AB688" t="str">
        <f>IF(A688=player!BI$1,ROW(),"")</f>
        <v/>
      </c>
      <c r="AC688" t="str">
        <f t="shared" si="46"/>
        <v/>
      </c>
    </row>
    <row r="689" spans="1:29">
      <c r="A689" s="1" t="s">
        <v>31</v>
      </c>
      <c r="B689" s="17">
        <v>44104</v>
      </c>
      <c r="C689" s="18">
        <v>6.1932870370370374E-2</v>
      </c>
      <c r="D689" s="3">
        <v>5519.4262699999999</v>
      </c>
      <c r="E689" s="3">
        <v>743.85666000000003</v>
      </c>
      <c r="F689" s="3">
        <v>8.3407599999999995</v>
      </c>
      <c r="G689" s="3">
        <v>390.16</v>
      </c>
      <c r="H689" s="3">
        <v>236.49</v>
      </c>
      <c r="I689" s="3">
        <v>103.1</v>
      </c>
      <c r="J689" s="3">
        <v>50.57</v>
      </c>
      <c r="K689" s="3">
        <v>0</v>
      </c>
      <c r="L689" s="1">
        <v>10</v>
      </c>
      <c r="M689" s="1">
        <v>6</v>
      </c>
      <c r="N689" s="1">
        <v>31</v>
      </c>
      <c r="O689" s="3">
        <v>23.563800000000001</v>
      </c>
      <c r="P689" s="1">
        <v>4</v>
      </c>
      <c r="Q689" s="1">
        <v>217</v>
      </c>
      <c r="R689" s="3">
        <v>164.72291999999999</v>
      </c>
      <c r="S689" s="22"/>
      <c r="T689" s="11" t="str">
        <f t="shared" si="47"/>
        <v>水曜日</v>
      </c>
      <c r="U689" s="24"/>
      <c r="V689" s="25" t="str">
        <f>IF(T689=曜日!A$1,ROW(),"")</f>
        <v/>
      </c>
      <c r="W689" s="25" t="str">
        <f t="shared" si="48"/>
        <v/>
      </c>
      <c r="X689" s="25" t="str">
        <f>IF(T689=曜日!V$1,ROW(),"")</f>
        <v/>
      </c>
      <c r="Y689" s="25" t="str">
        <f t="shared" si="49"/>
        <v/>
      </c>
      <c r="Z689" t="str">
        <f>IF(MONTH(pipot!B689)=month!A$1,ROW(),"")</f>
        <v/>
      </c>
      <c r="AA689" t="str">
        <f>IF(A689=player!A$1,ROW(),"")</f>
        <v/>
      </c>
      <c r="AB689" t="str">
        <f>IF(A689=player!BI$1,ROW(),"")</f>
        <v/>
      </c>
      <c r="AC689" t="str">
        <f t="shared" si="46"/>
        <v/>
      </c>
    </row>
    <row r="690" spans="1:29">
      <c r="A690" s="1" t="s">
        <v>53</v>
      </c>
      <c r="B690" s="17">
        <v>44104</v>
      </c>
      <c r="C690" s="18">
        <v>6.598379629629629E-2</v>
      </c>
      <c r="D690" s="3">
        <v>5419.4956400000001</v>
      </c>
      <c r="E690" s="3">
        <v>796.40490999999997</v>
      </c>
      <c r="F690" s="3">
        <v>8.3817400000000006</v>
      </c>
      <c r="G690" s="3">
        <v>195.42</v>
      </c>
      <c r="H690" s="3">
        <v>149.84</v>
      </c>
      <c r="I690" s="3">
        <v>43.39</v>
      </c>
      <c r="J690" s="3">
        <v>2.19</v>
      </c>
      <c r="K690" s="3">
        <v>0</v>
      </c>
      <c r="L690" s="1">
        <v>8</v>
      </c>
      <c r="M690" s="1">
        <v>20</v>
      </c>
      <c r="N690" s="1">
        <v>36</v>
      </c>
      <c r="O690" s="3">
        <v>21.356999999999999</v>
      </c>
      <c r="P690" s="1">
        <v>0</v>
      </c>
      <c r="Q690" s="1">
        <v>209</v>
      </c>
      <c r="R690" s="3">
        <v>142.52259000000001</v>
      </c>
      <c r="S690" s="22"/>
      <c r="T690" s="11" t="str">
        <f t="shared" si="47"/>
        <v>水曜日</v>
      </c>
      <c r="U690" s="24"/>
      <c r="V690" s="25" t="str">
        <f>IF(T690=曜日!A$1,ROW(),"")</f>
        <v/>
      </c>
      <c r="W690" s="25" t="str">
        <f t="shared" si="48"/>
        <v/>
      </c>
      <c r="X690" s="25" t="str">
        <f>IF(T690=曜日!V$1,ROW(),"")</f>
        <v/>
      </c>
      <c r="Y690" s="25" t="str">
        <f t="shared" si="49"/>
        <v/>
      </c>
      <c r="Z690" t="str">
        <f>IF(MONTH(pipot!B690)=month!A$1,ROW(),"")</f>
        <v/>
      </c>
      <c r="AA690" t="str">
        <f>IF(A690=player!A$1,ROW(),"")</f>
        <v/>
      </c>
      <c r="AB690" t="str">
        <f>IF(A690=player!BI$1,ROW(),"")</f>
        <v/>
      </c>
      <c r="AC690" t="str">
        <f t="shared" si="46"/>
        <v/>
      </c>
    </row>
    <row r="691" spans="1:29">
      <c r="A691" s="1" t="s">
        <v>35</v>
      </c>
      <c r="B691" s="17">
        <v>44104</v>
      </c>
      <c r="C691" s="18">
        <v>6.5995370370370371E-2</v>
      </c>
      <c r="D691" s="3">
        <v>5274.2773800000004</v>
      </c>
      <c r="E691" s="3">
        <v>727.92987000000005</v>
      </c>
      <c r="F691" s="3">
        <v>7.6597299999999997</v>
      </c>
      <c r="G691" s="3">
        <v>148.63999999999999</v>
      </c>
      <c r="H691" s="3">
        <v>140.25</v>
      </c>
      <c r="I691" s="3">
        <v>8.39</v>
      </c>
      <c r="J691" s="3">
        <v>0</v>
      </c>
      <c r="K691" s="3">
        <v>0</v>
      </c>
      <c r="L691" s="1">
        <v>19</v>
      </c>
      <c r="M691" s="1">
        <v>14</v>
      </c>
      <c r="N691" s="1">
        <v>30</v>
      </c>
      <c r="O691" s="3">
        <v>19.143000000000001</v>
      </c>
      <c r="P691" s="1">
        <v>0</v>
      </c>
      <c r="Q691" s="1">
        <v>186</v>
      </c>
      <c r="R691" s="3">
        <v>123.88903999999999</v>
      </c>
      <c r="S691" s="22"/>
      <c r="T691" s="11" t="str">
        <f t="shared" si="47"/>
        <v>水曜日</v>
      </c>
      <c r="U691" s="24"/>
      <c r="V691" s="25" t="str">
        <f>IF(T691=曜日!A$1,ROW(),"")</f>
        <v/>
      </c>
      <c r="W691" s="25" t="str">
        <f t="shared" si="48"/>
        <v/>
      </c>
      <c r="X691" s="25" t="str">
        <f>IF(T691=曜日!V$1,ROW(),"")</f>
        <v/>
      </c>
      <c r="Y691" s="25" t="str">
        <f t="shared" si="49"/>
        <v/>
      </c>
      <c r="Z691" t="str">
        <f>IF(MONTH(pipot!B691)=month!A$1,ROW(),"")</f>
        <v/>
      </c>
      <c r="AA691" t="str">
        <f>IF(A691=player!A$1,ROW(),"")</f>
        <v/>
      </c>
      <c r="AB691" t="str">
        <f>IF(A691=player!BI$1,ROW(),"")</f>
        <v/>
      </c>
      <c r="AC691" t="str">
        <f t="shared" si="46"/>
        <v/>
      </c>
    </row>
    <row r="692" spans="1:29">
      <c r="A692" s="1" t="s">
        <v>20</v>
      </c>
      <c r="B692" s="17">
        <v>44104</v>
      </c>
      <c r="C692" s="18">
        <v>6.5995370370370371E-2</v>
      </c>
      <c r="D692" s="3">
        <v>5238.9182600000004</v>
      </c>
      <c r="E692" s="3">
        <v>661.90722000000005</v>
      </c>
      <c r="F692" s="3">
        <v>6.9649999999999999</v>
      </c>
      <c r="G692" s="3">
        <v>221.68</v>
      </c>
      <c r="H692" s="3">
        <v>152.75</v>
      </c>
      <c r="I692" s="3">
        <v>43.52</v>
      </c>
      <c r="J692" s="3">
        <v>25.41</v>
      </c>
      <c r="K692" s="3">
        <v>0</v>
      </c>
      <c r="L692" s="1">
        <v>16</v>
      </c>
      <c r="M692" s="1">
        <v>9</v>
      </c>
      <c r="N692" s="1">
        <v>44</v>
      </c>
      <c r="O692" s="3">
        <v>23.124600000000001</v>
      </c>
      <c r="P692" s="1">
        <v>2</v>
      </c>
      <c r="Q692" s="1">
        <v>205</v>
      </c>
      <c r="R692" s="3">
        <v>143.61069000000001</v>
      </c>
      <c r="S692" s="22"/>
      <c r="T692" s="11" t="str">
        <f t="shared" si="47"/>
        <v>水曜日</v>
      </c>
      <c r="U692" s="24"/>
      <c r="V692" s="25" t="str">
        <f>IF(T692=曜日!A$1,ROW(),"")</f>
        <v/>
      </c>
      <c r="W692" s="25" t="str">
        <f t="shared" si="48"/>
        <v/>
      </c>
      <c r="X692" s="25" t="str">
        <f>IF(T692=曜日!V$1,ROW(),"")</f>
        <v/>
      </c>
      <c r="Y692" s="25" t="str">
        <f t="shared" si="49"/>
        <v/>
      </c>
      <c r="Z692" t="str">
        <f>IF(MONTH(pipot!B692)=month!A$1,ROW(),"")</f>
        <v/>
      </c>
      <c r="AA692" t="str">
        <f>IF(A692=player!A$1,ROW(),"")</f>
        <v/>
      </c>
      <c r="AB692" t="str">
        <f>IF(A692=player!BI$1,ROW(),"")</f>
        <v/>
      </c>
      <c r="AC692" t="str">
        <f t="shared" si="46"/>
        <v/>
      </c>
    </row>
    <row r="693" spans="1:29">
      <c r="A693" s="1" t="s">
        <v>29</v>
      </c>
      <c r="B693" s="17">
        <v>44104</v>
      </c>
      <c r="C693" s="18">
        <v>6.5995370370370371E-2</v>
      </c>
      <c r="D693" s="3">
        <v>5073.4035700000004</v>
      </c>
      <c r="E693" s="3">
        <v>674.42226000000005</v>
      </c>
      <c r="F693" s="3">
        <v>7.0966899999999997</v>
      </c>
      <c r="G693" s="3">
        <v>234.48</v>
      </c>
      <c r="H693" s="3">
        <v>145.94</v>
      </c>
      <c r="I693" s="3">
        <v>58.82</v>
      </c>
      <c r="J693" s="3">
        <v>29.72</v>
      </c>
      <c r="K693" s="3">
        <v>0</v>
      </c>
      <c r="L693" s="1">
        <v>9</v>
      </c>
      <c r="M693" s="1">
        <v>11</v>
      </c>
      <c r="N693" s="1">
        <v>20</v>
      </c>
      <c r="O693" s="3">
        <v>22.710599999999999</v>
      </c>
      <c r="P693" s="1">
        <v>3</v>
      </c>
      <c r="Q693" s="1">
        <v>182</v>
      </c>
      <c r="R693" s="3">
        <v>129.61351999999999</v>
      </c>
      <c r="S693" s="22"/>
      <c r="T693" s="11" t="str">
        <f t="shared" si="47"/>
        <v>水曜日</v>
      </c>
      <c r="U693" s="24"/>
      <c r="V693" s="25" t="str">
        <f>IF(T693=曜日!A$1,ROW(),"")</f>
        <v/>
      </c>
      <c r="W693" s="25" t="str">
        <f t="shared" si="48"/>
        <v/>
      </c>
      <c r="X693" s="25" t="str">
        <f>IF(T693=曜日!V$1,ROW(),"")</f>
        <v/>
      </c>
      <c r="Y693" s="25" t="str">
        <f t="shared" si="49"/>
        <v/>
      </c>
      <c r="Z693" t="str">
        <f>IF(MONTH(pipot!B693)=month!A$1,ROW(),"")</f>
        <v/>
      </c>
      <c r="AA693" t="str">
        <f>IF(A693=player!A$1,ROW(),"")</f>
        <v/>
      </c>
      <c r="AB693" t="str">
        <f>IF(A693=player!BI$1,ROW(),"")</f>
        <v/>
      </c>
      <c r="AC693" t="str">
        <f t="shared" si="46"/>
        <v/>
      </c>
    </row>
    <row r="694" spans="1:29">
      <c r="A694" s="1" t="s">
        <v>62</v>
      </c>
      <c r="B694" s="17">
        <v>44104</v>
      </c>
      <c r="C694" s="18">
        <v>6.598379629629629E-2</v>
      </c>
      <c r="D694" s="3">
        <v>4042.6083400000002</v>
      </c>
      <c r="E694" s="3">
        <v>508.81693000000001</v>
      </c>
      <c r="F694" s="3">
        <v>5.3550300000000002</v>
      </c>
      <c r="G694" s="3">
        <v>31.72</v>
      </c>
      <c r="H694" s="3">
        <v>15.82</v>
      </c>
      <c r="I694" s="3">
        <v>15.9</v>
      </c>
      <c r="J694" s="3">
        <v>0</v>
      </c>
      <c r="K694" s="3">
        <v>0</v>
      </c>
      <c r="L694" s="1">
        <v>32</v>
      </c>
      <c r="M694" s="1">
        <v>15</v>
      </c>
      <c r="N694" s="1">
        <v>47</v>
      </c>
      <c r="O694" s="3">
        <v>20.845800000000001</v>
      </c>
      <c r="P694" s="1">
        <v>0</v>
      </c>
      <c r="Q694" s="1">
        <v>178</v>
      </c>
      <c r="R694" s="3">
        <v>128.63634999999999</v>
      </c>
      <c r="S694" s="22"/>
      <c r="T694" s="11" t="str">
        <f t="shared" si="47"/>
        <v>水曜日</v>
      </c>
      <c r="U694" s="24"/>
      <c r="V694" s="25" t="str">
        <f>IF(T694=曜日!A$1,ROW(),"")</f>
        <v/>
      </c>
      <c r="W694" s="25" t="str">
        <f t="shared" si="48"/>
        <v/>
      </c>
      <c r="X694" s="25" t="str">
        <f>IF(T694=曜日!V$1,ROW(),"")</f>
        <v/>
      </c>
      <c r="Y694" s="25" t="str">
        <f t="shared" si="49"/>
        <v/>
      </c>
      <c r="Z694" t="str">
        <f>IF(MONTH(pipot!B694)=month!A$1,ROW(),"")</f>
        <v/>
      </c>
      <c r="AA694" t="str">
        <f>IF(A694=player!A$1,ROW(),"")</f>
        <v/>
      </c>
      <c r="AB694" t="str">
        <f>IF(A694=player!BI$1,ROW(),"")</f>
        <v/>
      </c>
      <c r="AC694" t="str">
        <f t="shared" si="46"/>
        <v/>
      </c>
    </row>
    <row r="695" spans="1:29">
      <c r="A695" s="1" t="s">
        <v>54</v>
      </c>
      <c r="B695" s="17">
        <v>44104</v>
      </c>
      <c r="C695" s="18">
        <v>6.5995370370370371E-2</v>
      </c>
      <c r="D695" s="3">
        <v>3909.6399799999999</v>
      </c>
      <c r="E695" s="3">
        <v>479.90368000000001</v>
      </c>
      <c r="F695" s="3">
        <v>5.0498500000000002</v>
      </c>
      <c r="G695" s="3">
        <v>77.16</v>
      </c>
      <c r="H695" s="3">
        <v>38.75</v>
      </c>
      <c r="I695" s="3">
        <v>25.31</v>
      </c>
      <c r="J695" s="3">
        <v>13.1</v>
      </c>
      <c r="K695" s="3">
        <v>0</v>
      </c>
      <c r="L695" s="1">
        <v>16</v>
      </c>
      <c r="M695" s="1">
        <v>17</v>
      </c>
      <c r="N695" s="1">
        <v>24</v>
      </c>
      <c r="O695" s="3">
        <v>21.879000000000001</v>
      </c>
      <c r="P695" s="1">
        <v>1</v>
      </c>
      <c r="Q695" s="1">
        <v>179</v>
      </c>
      <c r="R695" s="3">
        <v>123.45816000000001</v>
      </c>
      <c r="S695" s="22"/>
      <c r="T695" s="11" t="str">
        <f t="shared" si="47"/>
        <v>水曜日</v>
      </c>
      <c r="U695" s="24"/>
      <c r="V695" s="25" t="str">
        <f>IF(T695=曜日!A$1,ROW(),"")</f>
        <v/>
      </c>
      <c r="W695" s="25" t="str">
        <f t="shared" si="48"/>
        <v/>
      </c>
      <c r="X695" s="25" t="str">
        <f>IF(T695=曜日!V$1,ROW(),"")</f>
        <v/>
      </c>
      <c r="Y695" s="25" t="str">
        <f t="shared" si="49"/>
        <v/>
      </c>
      <c r="Z695" t="str">
        <f>IF(MONTH(pipot!B695)=month!A$1,ROW(),"")</f>
        <v/>
      </c>
      <c r="AA695" t="str">
        <f>IF(A695=player!A$1,ROW(),"")</f>
        <v/>
      </c>
      <c r="AB695" t="str">
        <f>IF(A695=player!BI$1,ROW(),"")</f>
        <v/>
      </c>
      <c r="AC695" t="str">
        <f t="shared" si="46"/>
        <v/>
      </c>
    </row>
    <row r="696" spans="1:29">
      <c r="A696" s="1" t="s">
        <v>39</v>
      </c>
      <c r="B696" s="17">
        <v>44104</v>
      </c>
      <c r="C696" s="18">
        <v>6.5995370370370371E-2</v>
      </c>
      <c r="D696" s="3">
        <v>3077.5022399999998</v>
      </c>
      <c r="E696" s="3">
        <v>340.9742</v>
      </c>
      <c r="F696" s="3">
        <v>3.5879400000000001</v>
      </c>
      <c r="G696" s="3">
        <v>31.77</v>
      </c>
      <c r="H696" s="3">
        <v>24.03</v>
      </c>
      <c r="I696" s="3">
        <v>7.74</v>
      </c>
      <c r="J696" s="3">
        <v>0</v>
      </c>
      <c r="K696" s="3">
        <v>0</v>
      </c>
      <c r="L696" s="1">
        <v>5</v>
      </c>
      <c r="M696" s="1">
        <v>7</v>
      </c>
      <c r="N696" s="1">
        <v>26</v>
      </c>
      <c r="O696" s="3">
        <v>19.002600000000001</v>
      </c>
      <c r="P696" s="1">
        <v>0</v>
      </c>
      <c r="Q696" s="1">
        <v>195</v>
      </c>
      <c r="R696" s="3">
        <v>121.62723</v>
      </c>
      <c r="S696" s="22"/>
      <c r="T696" s="11" t="str">
        <f t="shared" si="47"/>
        <v>水曜日</v>
      </c>
      <c r="U696" s="24"/>
      <c r="V696" s="25" t="str">
        <f>IF(T696=曜日!A$1,ROW(),"")</f>
        <v/>
      </c>
      <c r="W696" s="25" t="str">
        <f t="shared" si="48"/>
        <v/>
      </c>
      <c r="X696" s="25" t="str">
        <f>IF(T696=曜日!V$1,ROW(),"")</f>
        <v/>
      </c>
      <c r="Y696" s="25" t="str">
        <f t="shared" si="49"/>
        <v/>
      </c>
      <c r="Z696" t="str">
        <f>IF(MONTH(pipot!B696)=month!A$1,ROW(),"")</f>
        <v/>
      </c>
      <c r="AA696" t="str">
        <f>IF(A696=player!A$1,ROW(),"")</f>
        <v/>
      </c>
      <c r="AB696" t="str">
        <f>IF(A696=player!BI$1,ROW(),"")</f>
        <v/>
      </c>
      <c r="AC696" t="str">
        <f t="shared" si="46"/>
        <v/>
      </c>
    </row>
    <row r="697" spans="1:29">
      <c r="A697" s="1" t="s">
        <v>40</v>
      </c>
      <c r="B697" s="17">
        <v>44104</v>
      </c>
      <c r="C697" s="18">
        <v>6.8078703703703711E-2</v>
      </c>
      <c r="D697" s="3">
        <v>5772</v>
      </c>
      <c r="E697" s="3">
        <v>750</v>
      </c>
      <c r="F697" s="3">
        <v>7.65</v>
      </c>
      <c r="G697" s="3">
        <v>271</v>
      </c>
      <c r="H697" s="3">
        <v>187</v>
      </c>
      <c r="I697" s="3">
        <v>67</v>
      </c>
      <c r="J697" s="3">
        <v>16</v>
      </c>
      <c r="K697" s="3">
        <v>1</v>
      </c>
      <c r="L697" s="1">
        <v>17</v>
      </c>
      <c r="M697" s="1">
        <v>15</v>
      </c>
      <c r="N697" s="1">
        <v>42</v>
      </c>
      <c r="O697" s="3">
        <v>22</v>
      </c>
      <c r="P697" s="1">
        <v>1</v>
      </c>
      <c r="Q697" s="3">
        <f>AVERAGE(Q670:Q696)</f>
        <v>188.76923076923077</v>
      </c>
      <c r="R697" s="3">
        <f>AVERAGE(R670:R696)</f>
        <v>132.33213846153848</v>
      </c>
      <c r="S697" s="22"/>
      <c r="T697" s="11" t="str">
        <f t="shared" si="47"/>
        <v>水曜日</v>
      </c>
      <c r="U697" s="24"/>
      <c r="V697" s="25" t="str">
        <f>IF(T697=曜日!A$1,ROW(),"")</f>
        <v/>
      </c>
      <c r="W697" s="25" t="str">
        <f t="shared" si="48"/>
        <v/>
      </c>
      <c r="X697" s="25" t="str">
        <f>IF(T697=曜日!V$1,ROW(),"")</f>
        <v/>
      </c>
      <c r="Y697" s="25" t="str">
        <f t="shared" si="49"/>
        <v/>
      </c>
      <c r="Z697" t="str">
        <f>IF(MONTH(pipot!B697)=month!A$1,ROW(),"")</f>
        <v/>
      </c>
      <c r="AA697" t="str">
        <f>IF(A697=player!A$1,ROW(),"")</f>
        <v/>
      </c>
      <c r="AB697">
        <f>IF(A697=player!BI$1,ROW(),"")</f>
        <v>697</v>
      </c>
      <c r="AC697">
        <f t="shared" si="46"/>
        <v>697</v>
      </c>
    </row>
    <row r="698" spans="1:29">
      <c r="A698" t="s">
        <v>24</v>
      </c>
      <c r="B698" s="13">
        <v>44105</v>
      </c>
      <c r="C698" s="30">
        <v>6.1446759259259263E-2</v>
      </c>
      <c r="D698" s="34">
        <v>7592.8309300000001</v>
      </c>
      <c r="E698" s="34">
        <v>782.62111000000004</v>
      </c>
      <c r="F698" s="34">
        <v>8.8448399999999996</v>
      </c>
      <c r="G698" s="34">
        <v>694.79</v>
      </c>
      <c r="H698" s="34">
        <v>459.73</v>
      </c>
      <c r="I698" s="34">
        <v>209.75</v>
      </c>
      <c r="J698" s="34">
        <v>25.31</v>
      </c>
      <c r="K698" s="34">
        <v>0</v>
      </c>
      <c r="L698">
        <v>13</v>
      </c>
      <c r="M698">
        <v>10</v>
      </c>
      <c r="N698">
        <v>29</v>
      </c>
      <c r="O698" s="34">
        <v>22.055399999999999</v>
      </c>
      <c r="P698">
        <v>2</v>
      </c>
      <c r="Q698">
        <v>168</v>
      </c>
      <c r="R698" s="34">
        <v>133.47076999999999</v>
      </c>
      <c r="T698" s="11" t="str">
        <f t="shared" si="47"/>
        <v>木曜日</v>
      </c>
      <c r="U698" s="24"/>
      <c r="V698" s="25" t="str">
        <f>IF(T698=曜日!A$1,ROW(),"")</f>
        <v/>
      </c>
      <c r="W698" s="25" t="str">
        <f t="shared" si="48"/>
        <v/>
      </c>
      <c r="X698" s="25" t="str">
        <f>IF(T698=曜日!V$1,ROW(),"")</f>
        <v/>
      </c>
      <c r="Y698" s="25" t="str">
        <f t="shared" si="49"/>
        <v/>
      </c>
      <c r="Z698" t="str">
        <f>IF(MONTH(pipot!B698)=month!A$1,ROW(),"")</f>
        <v/>
      </c>
      <c r="AA698" t="str">
        <f>IF(A698=player!A$1,ROW(),"")</f>
        <v/>
      </c>
      <c r="AB698" t="str">
        <f>IF(A698=player!BI$1,ROW(),"")</f>
        <v/>
      </c>
      <c r="AC698" t="str">
        <f t="shared" si="46"/>
        <v/>
      </c>
    </row>
    <row r="699" spans="1:29">
      <c r="A699" t="s">
        <v>18</v>
      </c>
      <c r="B699" s="13">
        <v>44105</v>
      </c>
      <c r="C699" s="30">
        <v>6.1446759259259263E-2</v>
      </c>
      <c r="D699" s="34">
        <v>7558.6058899999998</v>
      </c>
      <c r="E699" s="34">
        <v>894.18555000000003</v>
      </c>
      <c r="F699" s="34">
        <v>10.105689999999999</v>
      </c>
      <c r="G699" s="34">
        <v>857.00000999999997</v>
      </c>
      <c r="H699" s="34">
        <v>474.46001000000001</v>
      </c>
      <c r="I699" s="34">
        <v>309.89</v>
      </c>
      <c r="J699" s="34">
        <v>72.650000000000006</v>
      </c>
      <c r="K699" s="34">
        <v>0</v>
      </c>
      <c r="L699">
        <v>21</v>
      </c>
      <c r="M699">
        <v>7</v>
      </c>
      <c r="N699">
        <v>43</v>
      </c>
      <c r="O699" s="34">
        <v>22.836600000000001</v>
      </c>
      <c r="P699">
        <v>6</v>
      </c>
      <c r="Q699">
        <v>225</v>
      </c>
      <c r="R699" s="34">
        <v>158.29307</v>
      </c>
      <c r="T699" s="11" t="str">
        <f t="shared" si="47"/>
        <v>木曜日</v>
      </c>
      <c r="U699" s="24"/>
      <c r="V699" s="25" t="str">
        <f>IF(T699=曜日!A$1,ROW(),"")</f>
        <v/>
      </c>
      <c r="W699" s="25" t="str">
        <f t="shared" si="48"/>
        <v/>
      </c>
      <c r="X699" s="25" t="str">
        <f>IF(T699=曜日!V$1,ROW(),"")</f>
        <v/>
      </c>
      <c r="Y699" s="25" t="str">
        <f t="shared" si="49"/>
        <v/>
      </c>
      <c r="Z699" t="str">
        <f>IF(MONTH(pipot!B699)=month!A$1,ROW(),"")</f>
        <v/>
      </c>
      <c r="AA699" t="str">
        <f>IF(A699=player!A$1,ROW(),"")</f>
        <v/>
      </c>
      <c r="AB699" t="str">
        <f>IF(A699=player!BI$1,ROW(),"")</f>
        <v/>
      </c>
      <c r="AC699" t="str">
        <f t="shared" si="46"/>
        <v/>
      </c>
    </row>
    <row r="700" spans="1:29">
      <c r="A700" t="s">
        <v>66</v>
      </c>
      <c r="B700" s="13">
        <v>44105</v>
      </c>
      <c r="C700" s="30">
        <v>6.1446759259259263E-2</v>
      </c>
      <c r="D700" s="34">
        <v>7532.3908499999998</v>
      </c>
      <c r="E700" s="34">
        <v>762.74009999999998</v>
      </c>
      <c r="F700" s="34">
        <v>8.6201600000000003</v>
      </c>
      <c r="G700" s="34">
        <v>910.68001000000004</v>
      </c>
      <c r="H700" s="34">
        <v>493.64</v>
      </c>
      <c r="I700" s="34">
        <v>341.82001000000002</v>
      </c>
      <c r="J700" s="34">
        <v>75.22</v>
      </c>
      <c r="K700" s="34">
        <v>0</v>
      </c>
      <c r="L700">
        <v>15</v>
      </c>
      <c r="M700">
        <v>23</v>
      </c>
      <c r="N700">
        <v>41</v>
      </c>
      <c r="O700" s="34">
        <v>24.035399999999999</v>
      </c>
      <c r="P700">
        <v>5</v>
      </c>
      <c r="Q700">
        <v>199</v>
      </c>
      <c r="R700" s="34">
        <v>157.59100000000001</v>
      </c>
      <c r="T700" s="11" t="str">
        <f t="shared" si="47"/>
        <v>木曜日</v>
      </c>
      <c r="U700" s="24"/>
      <c r="V700" s="25" t="str">
        <f>IF(T700=曜日!A$1,ROW(),"")</f>
        <v/>
      </c>
      <c r="W700" s="25" t="str">
        <f t="shared" si="48"/>
        <v/>
      </c>
      <c r="X700" s="25" t="str">
        <f>IF(T700=曜日!V$1,ROW(),"")</f>
        <v/>
      </c>
      <c r="Y700" s="25" t="str">
        <f t="shared" si="49"/>
        <v/>
      </c>
      <c r="Z700" t="str">
        <f>IF(MONTH(pipot!B700)=month!A$1,ROW(),"")</f>
        <v/>
      </c>
      <c r="AA700" t="str">
        <f>IF(A700=player!A$1,ROW(),"")</f>
        <v/>
      </c>
      <c r="AB700" t="str">
        <f>IF(A700=player!BI$1,ROW(),"")</f>
        <v/>
      </c>
      <c r="AC700" t="str">
        <f t="shared" si="46"/>
        <v/>
      </c>
    </row>
    <row r="701" spans="1:29">
      <c r="A701" t="s">
        <v>65</v>
      </c>
      <c r="B701" s="13">
        <v>44105</v>
      </c>
      <c r="C701" s="30">
        <v>6.1446759259259263E-2</v>
      </c>
      <c r="D701" s="34">
        <v>7487.4233999999997</v>
      </c>
      <c r="E701" s="34">
        <v>872.02711999999997</v>
      </c>
      <c r="F701" s="34">
        <v>9.8552700000000009</v>
      </c>
      <c r="G701" s="34">
        <v>732.65998999999999</v>
      </c>
      <c r="H701" s="34">
        <v>432.21999</v>
      </c>
      <c r="I701" s="34">
        <v>199.6</v>
      </c>
      <c r="J701" s="34">
        <v>100.84</v>
      </c>
      <c r="K701" s="34">
        <v>0</v>
      </c>
      <c r="L701">
        <v>27</v>
      </c>
      <c r="M701">
        <v>29</v>
      </c>
      <c r="N701">
        <v>26</v>
      </c>
      <c r="O701" s="34">
        <v>23.949000000000002</v>
      </c>
      <c r="P701">
        <v>6</v>
      </c>
      <c r="Q701">
        <v>190</v>
      </c>
      <c r="R701" s="34">
        <v>150.21986999999999</v>
      </c>
      <c r="T701" s="11" t="str">
        <f t="shared" si="47"/>
        <v>木曜日</v>
      </c>
      <c r="U701" s="24"/>
      <c r="V701" s="25" t="str">
        <f>IF(T701=曜日!A$1,ROW(),"")</f>
        <v/>
      </c>
      <c r="W701" s="25" t="str">
        <f t="shared" si="48"/>
        <v/>
      </c>
      <c r="X701" s="25" t="str">
        <f>IF(T701=曜日!V$1,ROW(),"")</f>
        <v/>
      </c>
      <c r="Y701" s="25" t="str">
        <f t="shared" si="49"/>
        <v/>
      </c>
      <c r="Z701" t="str">
        <f>IF(MONTH(pipot!B701)=month!A$1,ROW(),"")</f>
        <v/>
      </c>
      <c r="AA701" t="str">
        <f>IF(A701=player!A$1,ROW(),"")</f>
        <v/>
      </c>
      <c r="AB701" t="str">
        <f>IF(A701=player!BI$1,ROW(),"")</f>
        <v/>
      </c>
      <c r="AC701" t="str">
        <f t="shared" si="46"/>
        <v/>
      </c>
    </row>
    <row r="702" spans="1:29">
      <c r="A702" t="s">
        <v>31</v>
      </c>
      <c r="B702" s="13">
        <v>44105</v>
      </c>
      <c r="C702" s="30">
        <v>6.1446759259259263E-2</v>
      </c>
      <c r="D702" s="34">
        <v>7408.6716800000004</v>
      </c>
      <c r="E702" s="34">
        <v>941.47221000000002</v>
      </c>
      <c r="F702" s="34">
        <v>10.64011</v>
      </c>
      <c r="G702" s="34">
        <v>767.33</v>
      </c>
      <c r="H702" s="34">
        <v>416.15</v>
      </c>
      <c r="I702" s="34">
        <v>193.33</v>
      </c>
      <c r="J702" s="34">
        <v>139.13</v>
      </c>
      <c r="K702" s="34">
        <v>18.72</v>
      </c>
      <c r="L702">
        <v>25</v>
      </c>
      <c r="M702">
        <v>15</v>
      </c>
      <c r="N702">
        <v>56</v>
      </c>
      <c r="O702" s="34">
        <v>25.072199999999999</v>
      </c>
      <c r="P702">
        <v>8</v>
      </c>
      <c r="Q702">
        <v>223</v>
      </c>
      <c r="R702" s="34">
        <v>170.01168000000001</v>
      </c>
      <c r="T702" s="11" t="str">
        <f t="shared" si="47"/>
        <v>木曜日</v>
      </c>
      <c r="U702" s="24"/>
      <c r="V702" s="25" t="str">
        <f>IF(T702=曜日!A$1,ROW(),"")</f>
        <v/>
      </c>
      <c r="W702" s="25" t="str">
        <f t="shared" si="48"/>
        <v/>
      </c>
      <c r="X702" s="25" t="str">
        <f>IF(T702=曜日!V$1,ROW(),"")</f>
        <v/>
      </c>
      <c r="Y702" s="25" t="str">
        <f t="shared" si="49"/>
        <v/>
      </c>
      <c r="Z702" t="str">
        <f>IF(MONTH(pipot!B702)=month!A$1,ROW(),"")</f>
        <v/>
      </c>
      <c r="AA702" t="str">
        <f>IF(A702=player!A$1,ROW(),"")</f>
        <v/>
      </c>
      <c r="AB702" t="str">
        <f>IF(A702=player!BI$1,ROW(),"")</f>
        <v/>
      </c>
      <c r="AC702" t="str">
        <f t="shared" si="46"/>
        <v/>
      </c>
    </row>
    <row r="703" spans="1:29">
      <c r="A703" t="s">
        <v>25</v>
      </c>
      <c r="B703" s="13">
        <v>44105</v>
      </c>
      <c r="C703" s="30">
        <v>6.1446759259259263E-2</v>
      </c>
      <c r="D703" s="34">
        <v>6949.9705999999996</v>
      </c>
      <c r="E703" s="34">
        <v>738.49213999999995</v>
      </c>
      <c r="F703" s="34">
        <v>8.3461200000000009</v>
      </c>
      <c r="G703" s="34">
        <v>685.01999000000001</v>
      </c>
      <c r="H703" s="34">
        <v>402.73998999999998</v>
      </c>
      <c r="I703" s="34">
        <v>225.97</v>
      </c>
      <c r="J703" s="34">
        <v>56.31</v>
      </c>
      <c r="K703" s="34">
        <v>0</v>
      </c>
      <c r="L703">
        <v>9</v>
      </c>
      <c r="M703">
        <v>12</v>
      </c>
      <c r="N703">
        <v>22</v>
      </c>
      <c r="O703" s="34">
        <v>23.581800000000001</v>
      </c>
      <c r="P703">
        <v>3</v>
      </c>
      <c r="Q703">
        <v>186</v>
      </c>
      <c r="R703" s="34">
        <v>148.02788000000001</v>
      </c>
      <c r="T703" s="11" t="str">
        <f t="shared" si="47"/>
        <v>木曜日</v>
      </c>
      <c r="U703" s="24"/>
      <c r="V703" s="25" t="str">
        <f>IF(T703=曜日!A$1,ROW(),"")</f>
        <v/>
      </c>
      <c r="W703" s="25" t="str">
        <f t="shared" si="48"/>
        <v/>
      </c>
      <c r="X703" s="25" t="str">
        <f>IF(T703=曜日!V$1,ROW(),"")</f>
        <v/>
      </c>
      <c r="Y703" s="25" t="str">
        <f t="shared" si="49"/>
        <v/>
      </c>
      <c r="Z703" t="str">
        <f>IF(MONTH(pipot!B703)=month!A$1,ROW(),"")</f>
        <v/>
      </c>
      <c r="AA703" t="str">
        <f>IF(A703=player!A$1,ROW(),"")</f>
        <v/>
      </c>
      <c r="AB703" t="str">
        <f>IF(A703=player!BI$1,ROW(),"")</f>
        <v/>
      </c>
      <c r="AC703" t="str">
        <f t="shared" si="46"/>
        <v/>
      </c>
    </row>
    <row r="704" spans="1:29">
      <c r="A704" t="s">
        <v>63</v>
      </c>
      <c r="B704" s="13">
        <v>44105</v>
      </c>
      <c r="C704" s="30">
        <v>5.4201388888888889E-2</v>
      </c>
      <c r="D704" s="34">
        <v>6677.69679</v>
      </c>
      <c r="E704" s="34">
        <v>845.08198000000004</v>
      </c>
      <c r="F704" s="34">
        <v>10.827439999999999</v>
      </c>
      <c r="G704" s="34">
        <v>673.86</v>
      </c>
      <c r="H704" s="34">
        <v>381.82</v>
      </c>
      <c r="I704" s="34">
        <v>257.89</v>
      </c>
      <c r="J704" s="34">
        <v>34.15</v>
      </c>
      <c r="K704" s="34">
        <v>0</v>
      </c>
      <c r="L704">
        <v>15</v>
      </c>
      <c r="M704">
        <v>17</v>
      </c>
      <c r="N704">
        <v>42</v>
      </c>
      <c r="O704" s="34">
        <v>23.041799999999999</v>
      </c>
      <c r="P704">
        <v>3</v>
      </c>
      <c r="Q704">
        <v>189</v>
      </c>
      <c r="R704" s="34">
        <v>160.34460000000001</v>
      </c>
      <c r="T704" s="11" t="str">
        <f t="shared" si="47"/>
        <v>木曜日</v>
      </c>
      <c r="U704" s="24"/>
      <c r="V704" s="25" t="str">
        <f>IF(T704=曜日!A$1,ROW(),"")</f>
        <v/>
      </c>
      <c r="W704" s="25" t="str">
        <f t="shared" si="48"/>
        <v/>
      </c>
      <c r="X704" s="25" t="str">
        <f>IF(T704=曜日!V$1,ROW(),"")</f>
        <v/>
      </c>
      <c r="Y704" s="25" t="str">
        <f t="shared" si="49"/>
        <v/>
      </c>
      <c r="Z704" t="str">
        <f>IF(MONTH(pipot!B704)=month!A$1,ROW(),"")</f>
        <v/>
      </c>
      <c r="AA704" t="str">
        <f>IF(A704=player!A$1,ROW(),"")</f>
        <v/>
      </c>
      <c r="AB704" t="str">
        <f>IF(A704=player!BI$1,ROW(),"")</f>
        <v/>
      </c>
      <c r="AC704" t="str">
        <f t="shared" si="46"/>
        <v/>
      </c>
    </row>
    <row r="705" spans="1:29">
      <c r="A705" t="s">
        <v>61</v>
      </c>
      <c r="B705" s="13">
        <v>44105</v>
      </c>
      <c r="C705" s="30">
        <v>4.7569444444444442E-2</v>
      </c>
      <c r="D705" s="34">
        <v>6587.1314199999997</v>
      </c>
      <c r="E705" s="34">
        <v>764.48645999999997</v>
      </c>
      <c r="F705" s="34">
        <v>11.16039</v>
      </c>
      <c r="G705" s="34">
        <v>1152.93001</v>
      </c>
      <c r="H705" s="34">
        <v>596.03000999999995</v>
      </c>
      <c r="I705" s="34">
        <v>370.53</v>
      </c>
      <c r="J705" s="34">
        <v>139.80000000000001</v>
      </c>
      <c r="K705" s="34">
        <v>46.57</v>
      </c>
      <c r="L705">
        <v>22</v>
      </c>
      <c r="M705">
        <v>19</v>
      </c>
      <c r="N705">
        <v>45</v>
      </c>
      <c r="O705" s="34">
        <v>25.900200000000002</v>
      </c>
      <c r="P705">
        <v>11</v>
      </c>
      <c r="Q705">
        <v>186</v>
      </c>
      <c r="R705" s="34">
        <v>139.00054</v>
      </c>
      <c r="T705" s="11" t="str">
        <f t="shared" si="47"/>
        <v>木曜日</v>
      </c>
      <c r="U705" s="24"/>
      <c r="V705" s="25" t="str">
        <f>IF(T705=曜日!A$1,ROW(),"")</f>
        <v/>
      </c>
      <c r="W705" s="25" t="str">
        <f t="shared" si="48"/>
        <v/>
      </c>
      <c r="X705" s="25" t="str">
        <f>IF(T705=曜日!V$1,ROW(),"")</f>
        <v/>
      </c>
      <c r="Y705" s="25" t="str">
        <f t="shared" si="49"/>
        <v/>
      </c>
      <c r="Z705" t="str">
        <f>IF(MONTH(pipot!B705)=month!A$1,ROW(),"")</f>
        <v/>
      </c>
      <c r="AA705" t="str">
        <f>IF(A705=player!A$1,ROW(),"")</f>
        <v/>
      </c>
      <c r="AB705" t="str">
        <f>IF(A705=player!BI$1,ROW(),"")</f>
        <v/>
      </c>
      <c r="AC705" t="str">
        <f t="shared" si="46"/>
        <v/>
      </c>
    </row>
    <row r="706" spans="1:29">
      <c r="A706" t="s">
        <v>32</v>
      </c>
      <c r="B706" s="13">
        <v>44105</v>
      </c>
      <c r="C706" s="30">
        <v>4.7569444444444442E-2</v>
      </c>
      <c r="D706" s="34">
        <v>6391.9684500000003</v>
      </c>
      <c r="E706" s="34">
        <v>805.94415000000004</v>
      </c>
      <c r="F706" s="34">
        <v>11.765610000000001</v>
      </c>
      <c r="G706" s="34">
        <v>688.12999000000002</v>
      </c>
      <c r="H706" s="34">
        <v>429.11998999999997</v>
      </c>
      <c r="I706" s="34">
        <v>185.34</v>
      </c>
      <c r="J706" s="34">
        <v>66.98</v>
      </c>
      <c r="K706" s="34">
        <v>6.69</v>
      </c>
      <c r="L706">
        <v>12</v>
      </c>
      <c r="M706">
        <v>17</v>
      </c>
      <c r="N706">
        <v>41</v>
      </c>
      <c r="O706" s="34">
        <v>24.539400000000001</v>
      </c>
      <c r="P706">
        <v>5</v>
      </c>
      <c r="Q706">
        <v>178</v>
      </c>
      <c r="R706" s="34">
        <v>141.29217</v>
      </c>
      <c r="T706" s="11" t="str">
        <f t="shared" si="47"/>
        <v>木曜日</v>
      </c>
      <c r="U706" s="24"/>
      <c r="V706" s="25" t="str">
        <f>IF(T706=曜日!A$1,ROW(),"")</f>
        <v/>
      </c>
      <c r="W706" s="25" t="str">
        <f t="shared" si="48"/>
        <v/>
      </c>
      <c r="X706" s="25" t="str">
        <f>IF(T706=曜日!V$1,ROW(),"")</f>
        <v/>
      </c>
      <c r="Y706" s="25" t="str">
        <f t="shared" si="49"/>
        <v/>
      </c>
      <c r="Z706" t="str">
        <f>IF(MONTH(pipot!B706)=month!A$1,ROW(),"")</f>
        <v/>
      </c>
      <c r="AA706" t="str">
        <f>IF(A706=player!A$1,ROW(),"")</f>
        <v/>
      </c>
      <c r="AB706" t="str">
        <f>IF(A706=player!BI$1,ROW(),"")</f>
        <v/>
      </c>
      <c r="AC706" t="str">
        <f t="shared" ref="AC706:AC769" si="50">IF(A706="Average",ROW(),"")</f>
        <v/>
      </c>
    </row>
    <row r="707" spans="1:29">
      <c r="A707" t="s">
        <v>22</v>
      </c>
      <c r="B707" s="13">
        <v>44105</v>
      </c>
      <c r="C707" s="30">
        <v>4.7569444444444442E-2</v>
      </c>
      <c r="D707" s="34">
        <v>6347.5705399999997</v>
      </c>
      <c r="E707" s="34">
        <v>648.29566999999997</v>
      </c>
      <c r="F707" s="34">
        <v>9.4641699999999993</v>
      </c>
      <c r="G707" s="34">
        <v>582.92001000000005</v>
      </c>
      <c r="H707" s="34">
        <v>398.55000999999999</v>
      </c>
      <c r="I707" s="34">
        <v>156.47999999999999</v>
      </c>
      <c r="J707" s="34">
        <v>27.89</v>
      </c>
      <c r="K707" s="34">
        <v>0</v>
      </c>
      <c r="L707">
        <v>10</v>
      </c>
      <c r="M707">
        <v>14</v>
      </c>
      <c r="N707">
        <v>35</v>
      </c>
      <c r="O707" s="34">
        <v>22.444199999999999</v>
      </c>
      <c r="P707">
        <v>2</v>
      </c>
      <c r="Q707">
        <v>175</v>
      </c>
      <c r="R707" s="34">
        <v>146.87198000000001</v>
      </c>
      <c r="T707" s="11" t="str">
        <f t="shared" si="47"/>
        <v>木曜日</v>
      </c>
      <c r="U707" s="24"/>
      <c r="V707" s="25" t="str">
        <f>IF(T707=曜日!A$1,ROW(),"")</f>
        <v/>
      </c>
      <c r="W707" s="25" t="str">
        <f t="shared" si="48"/>
        <v/>
      </c>
      <c r="X707" s="25" t="str">
        <f>IF(T707=曜日!V$1,ROW(),"")</f>
        <v/>
      </c>
      <c r="Y707" s="25" t="str">
        <f t="shared" si="49"/>
        <v/>
      </c>
      <c r="Z707" t="str">
        <f>IF(MONTH(pipot!B707)=month!A$1,ROW(),"")</f>
        <v/>
      </c>
      <c r="AA707" t="str">
        <f>IF(A707=player!A$1,ROW(),"")</f>
        <v/>
      </c>
      <c r="AB707" t="str">
        <f>IF(A707=player!BI$1,ROW(),"")</f>
        <v/>
      </c>
      <c r="AC707" t="str">
        <f t="shared" si="50"/>
        <v/>
      </c>
    </row>
    <row r="708" spans="1:29">
      <c r="A708" t="s">
        <v>36</v>
      </c>
      <c r="B708" s="13">
        <v>44105</v>
      </c>
      <c r="C708" s="30">
        <v>5.0289351851851849E-2</v>
      </c>
      <c r="D708" s="34">
        <v>6314.9954299999999</v>
      </c>
      <c r="E708" s="34">
        <v>825.76904000000002</v>
      </c>
      <c r="F708" s="34">
        <v>11.40302</v>
      </c>
      <c r="G708" s="34">
        <v>707.40000999999995</v>
      </c>
      <c r="H708" s="34">
        <v>456.02001000000001</v>
      </c>
      <c r="I708" s="34">
        <v>195.54</v>
      </c>
      <c r="J708" s="34">
        <v>55.24</v>
      </c>
      <c r="K708" s="34">
        <v>0.6</v>
      </c>
      <c r="L708">
        <v>18</v>
      </c>
      <c r="M708">
        <v>9</v>
      </c>
      <c r="N708">
        <v>33</v>
      </c>
      <c r="O708" s="34">
        <v>24.334199999999999</v>
      </c>
      <c r="P708">
        <v>3</v>
      </c>
      <c r="Q708">
        <v>195</v>
      </c>
      <c r="R708" s="34">
        <v>159.39053999999999</v>
      </c>
      <c r="T708" s="11" t="str">
        <f t="shared" si="47"/>
        <v>木曜日</v>
      </c>
      <c r="U708" s="24"/>
      <c r="V708" s="25" t="str">
        <f>IF(T708=曜日!A$1,ROW(),"")</f>
        <v/>
      </c>
      <c r="W708" s="25" t="str">
        <f t="shared" si="48"/>
        <v/>
      </c>
      <c r="X708" s="25" t="str">
        <f>IF(T708=曜日!V$1,ROW(),"")</f>
        <v/>
      </c>
      <c r="Y708" s="25" t="str">
        <f t="shared" si="49"/>
        <v/>
      </c>
      <c r="Z708" t="str">
        <f>IF(MONTH(pipot!B708)=month!A$1,ROW(),"")</f>
        <v/>
      </c>
      <c r="AA708">
        <f>IF(A708=player!A$1,ROW(),"")</f>
        <v>708</v>
      </c>
      <c r="AB708" t="str">
        <f>IF(A708=player!BI$1,ROW(),"")</f>
        <v/>
      </c>
      <c r="AC708" t="str">
        <f t="shared" si="50"/>
        <v/>
      </c>
    </row>
    <row r="709" spans="1:29">
      <c r="A709" t="s">
        <v>29</v>
      </c>
      <c r="B709" s="13">
        <v>44105</v>
      </c>
      <c r="C709" s="30">
        <v>4.7569444444444442E-2</v>
      </c>
      <c r="D709" s="34">
        <v>6179.4685200000004</v>
      </c>
      <c r="E709" s="34">
        <v>767.12768000000005</v>
      </c>
      <c r="F709" s="34">
        <v>11.19894</v>
      </c>
      <c r="G709" s="34">
        <v>729.59</v>
      </c>
      <c r="H709" s="34">
        <v>339.8</v>
      </c>
      <c r="I709" s="34">
        <v>234.4</v>
      </c>
      <c r="J709" s="34">
        <v>143.56</v>
      </c>
      <c r="K709" s="34">
        <v>11.83</v>
      </c>
      <c r="L709">
        <v>20</v>
      </c>
      <c r="M709">
        <v>14</v>
      </c>
      <c r="N709">
        <v>33</v>
      </c>
      <c r="O709" s="34">
        <v>25.324200000000001</v>
      </c>
      <c r="P709">
        <v>10</v>
      </c>
      <c r="Q709">
        <v>207</v>
      </c>
      <c r="R709" s="34">
        <v>153.63477</v>
      </c>
      <c r="T709" s="11" t="str">
        <f t="shared" si="47"/>
        <v>木曜日</v>
      </c>
      <c r="U709" s="24"/>
      <c r="V709" s="25" t="str">
        <f>IF(T709=曜日!A$1,ROW(),"")</f>
        <v/>
      </c>
      <c r="W709" s="25" t="str">
        <f t="shared" si="48"/>
        <v/>
      </c>
      <c r="X709" s="25" t="str">
        <f>IF(T709=曜日!V$1,ROW(),"")</f>
        <v/>
      </c>
      <c r="Y709" s="25" t="str">
        <f t="shared" si="49"/>
        <v/>
      </c>
      <c r="Z709" t="str">
        <f>IF(MONTH(pipot!B709)=month!A$1,ROW(),"")</f>
        <v/>
      </c>
      <c r="AA709" t="str">
        <f>IF(A709=player!A$1,ROW(),"")</f>
        <v/>
      </c>
      <c r="AB709" t="str">
        <f>IF(A709=player!BI$1,ROW(),"")</f>
        <v/>
      </c>
      <c r="AC709" t="str">
        <f t="shared" si="50"/>
        <v/>
      </c>
    </row>
    <row r="710" spans="1:29">
      <c r="A710" t="s">
        <v>53</v>
      </c>
      <c r="B710" s="13">
        <v>44105</v>
      </c>
      <c r="C710" s="30">
        <v>5.1712962962962961E-2</v>
      </c>
      <c r="D710" s="34">
        <v>6156.1932500000003</v>
      </c>
      <c r="E710" s="34">
        <v>863.31199000000004</v>
      </c>
      <c r="F710" s="34">
        <v>11.59327</v>
      </c>
      <c r="G710" s="34">
        <v>663.36000999999999</v>
      </c>
      <c r="H710" s="34">
        <v>534.06001000000003</v>
      </c>
      <c r="I710" s="34">
        <v>129.30000000000001</v>
      </c>
      <c r="J710" s="34">
        <v>0</v>
      </c>
      <c r="K710" s="34">
        <v>0</v>
      </c>
      <c r="L710">
        <v>7</v>
      </c>
      <c r="M710">
        <v>18</v>
      </c>
      <c r="N710">
        <v>34</v>
      </c>
      <c r="O710" s="34">
        <v>20.626200000000001</v>
      </c>
      <c r="P710">
        <v>0</v>
      </c>
      <c r="Q710">
        <v>199</v>
      </c>
      <c r="R710" s="34">
        <v>153.77181999999999</v>
      </c>
      <c r="T710" s="11" t="str">
        <f t="shared" si="47"/>
        <v>木曜日</v>
      </c>
      <c r="U710" s="24"/>
      <c r="V710" s="25" t="str">
        <f>IF(T710=曜日!A$1,ROW(),"")</f>
        <v/>
      </c>
      <c r="W710" s="25" t="str">
        <f t="shared" si="48"/>
        <v/>
      </c>
      <c r="X710" s="25" t="str">
        <f>IF(T710=曜日!V$1,ROW(),"")</f>
        <v/>
      </c>
      <c r="Y710" s="25" t="str">
        <f t="shared" si="49"/>
        <v/>
      </c>
      <c r="Z710" t="str">
        <f>IF(MONTH(pipot!B710)=month!A$1,ROW(),"")</f>
        <v/>
      </c>
      <c r="AA710" t="str">
        <f>IF(A710=player!A$1,ROW(),"")</f>
        <v/>
      </c>
      <c r="AB710" t="str">
        <f>IF(A710=player!BI$1,ROW(),"")</f>
        <v/>
      </c>
      <c r="AC710" t="str">
        <f t="shared" si="50"/>
        <v/>
      </c>
    </row>
    <row r="711" spans="1:29">
      <c r="A711" t="s">
        <v>33</v>
      </c>
      <c r="B711" s="13">
        <v>44105</v>
      </c>
      <c r="C711" s="30">
        <v>5.4201388888888889E-2</v>
      </c>
      <c r="D711" s="34">
        <v>6143.6704300000001</v>
      </c>
      <c r="E711" s="34">
        <v>764.26775999999995</v>
      </c>
      <c r="F711" s="34">
        <v>9.7920300000000005</v>
      </c>
      <c r="G711" s="34">
        <v>644.46001000000001</v>
      </c>
      <c r="H711" s="34">
        <v>422.11000999999999</v>
      </c>
      <c r="I711" s="34">
        <v>198.52</v>
      </c>
      <c r="J711" s="34">
        <v>23.83</v>
      </c>
      <c r="K711" s="34">
        <v>0</v>
      </c>
      <c r="L711">
        <v>12</v>
      </c>
      <c r="M711">
        <v>14</v>
      </c>
      <c r="N711">
        <v>31</v>
      </c>
      <c r="O711" s="34">
        <v>22.274999999999999</v>
      </c>
      <c r="P711">
        <v>2</v>
      </c>
      <c r="Q711">
        <v>190</v>
      </c>
      <c r="R711" s="34">
        <v>126.57683</v>
      </c>
      <c r="T711" s="11" t="str">
        <f t="shared" si="47"/>
        <v>木曜日</v>
      </c>
      <c r="U711" s="24"/>
      <c r="V711" s="25" t="str">
        <f>IF(T711=曜日!A$1,ROW(),"")</f>
        <v/>
      </c>
      <c r="W711" s="25" t="str">
        <f t="shared" si="48"/>
        <v/>
      </c>
      <c r="X711" s="25" t="str">
        <f>IF(T711=曜日!V$1,ROW(),"")</f>
        <v/>
      </c>
      <c r="Y711" s="25" t="str">
        <f t="shared" si="49"/>
        <v/>
      </c>
      <c r="Z711" t="str">
        <f>IF(MONTH(pipot!B711)=month!A$1,ROW(),"")</f>
        <v/>
      </c>
      <c r="AA711" t="str">
        <f>IF(A711=player!A$1,ROW(),"")</f>
        <v/>
      </c>
      <c r="AB711" t="str">
        <f>IF(A711=player!BI$1,ROW(),"")</f>
        <v/>
      </c>
      <c r="AC711" t="str">
        <f t="shared" si="50"/>
        <v/>
      </c>
    </row>
    <row r="712" spans="1:29">
      <c r="A712" t="s">
        <v>34</v>
      </c>
      <c r="B712" s="13">
        <v>44105</v>
      </c>
      <c r="C712" s="30">
        <v>4.7569444444444442E-2</v>
      </c>
      <c r="D712" s="34">
        <v>5929.7187999999996</v>
      </c>
      <c r="E712" s="34">
        <v>697.50746000000004</v>
      </c>
      <c r="F712" s="34">
        <v>10.182589999999999</v>
      </c>
      <c r="G712" s="34">
        <v>454.99</v>
      </c>
      <c r="H712" s="34">
        <v>235.53</v>
      </c>
      <c r="I712" s="34">
        <v>129.58000000000001</v>
      </c>
      <c r="J712" s="34">
        <v>88.59</v>
      </c>
      <c r="K712" s="34">
        <v>1.29</v>
      </c>
      <c r="L712">
        <v>14</v>
      </c>
      <c r="M712">
        <v>5</v>
      </c>
      <c r="N712">
        <v>35</v>
      </c>
      <c r="O712" s="34">
        <v>24.377400000000002</v>
      </c>
      <c r="P712">
        <v>6</v>
      </c>
      <c r="Q712">
        <v>193</v>
      </c>
      <c r="R712" s="34">
        <v>147.38641999999999</v>
      </c>
      <c r="T712" s="11" t="str">
        <f t="shared" si="47"/>
        <v>木曜日</v>
      </c>
      <c r="U712" s="24"/>
      <c r="V712" s="25" t="str">
        <f>IF(T712=曜日!A$1,ROW(),"")</f>
        <v/>
      </c>
      <c r="W712" s="25" t="str">
        <f t="shared" si="48"/>
        <v/>
      </c>
      <c r="X712" s="25" t="str">
        <f>IF(T712=曜日!V$1,ROW(),"")</f>
        <v/>
      </c>
      <c r="Y712" s="25" t="str">
        <f t="shared" si="49"/>
        <v/>
      </c>
      <c r="Z712" t="str">
        <f>IF(MONTH(pipot!B712)=month!A$1,ROW(),"")</f>
        <v/>
      </c>
      <c r="AA712" t="str">
        <f>IF(A712=player!A$1,ROW(),"")</f>
        <v/>
      </c>
      <c r="AB712" t="str">
        <f>IF(A712=player!BI$1,ROW(),"")</f>
        <v/>
      </c>
      <c r="AC712" t="str">
        <f t="shared" si="50"/>
        <v/>
      </c>
    </row>
    <row r="713" spans="1:29">
      <c r="A713" t="s">
        <v>59</v>
      </c>
      <c r="B713" s="13">
        <v>44105</v>
      </c>
      <c r="C713" s="30">
        <v>5.0289351851851849E-2</v>
      </c>
      <c r="D713" s="34">
        <v>5763.0359200000003</v>
      </c>
      <c r="E713" s="34">
        <v>741.31731000000002</v>
      </c>
      <c r="F713" s="34">
        <v>10.236829999999999</v>
      </c>
      <c r="G713" s="34">
        <v>720.84</v>
      </c>
      <c r="H713" s="34">
        <v>433.24</v>
      </c>
      <c r="I713" s="34">
        <v>163.99</v>
      </c>
      <c r="J713" s="34">
        <v>95.89</v>
      </c>
      <c r="K713" s="34">
        <v>27.72</v>
      </c>
      <c r="L713">
        <v>22</v>
      </c>
      <c r="M713">
        <v>7</v>
      </c>
      <c r="N713">
        <v>35</v>
      </c>
      <c r="O713" s="34">
        <v>26.998200000000001</v>
      </c>
      <c r="P713">
        <v>10</v>
      </c>
      <c r="Q713">
        <v>96</v>
      </c>
      <c r="R713" s="34">
        <v>58.477870000000003</v>
      </c>
      <c r="T713" s="11" t="str">
        <f t="shared" si="47"/>
        <v>木曜日</v>
      </c>
      <c r="U713" s="24"/>
      <c r="V713" s="25" t="str">
        <f>IF(T713=曜日!A$1,ROW(),"")</f>
        <v/>
      </c>
      <c r="W713" s="25" t="str">
        <f t="shared" si="48"/>
        <v/>
      </c>
      <c r="X713" s="25" t="str">
        <f>IF(T713=曜日!V$1,ROW(),"")</f>
        <v/>
      </c>
      <c r="Y713" s="25" t="str">
        <f t="shared" si="49"/>
        <v/>
      </c>
      <c r="Z713" t="str">
        <f>IF(MONTH(pipot!B713)=month!A$1,ROW(),"")</f>
        <v/>
      </c>
      <c r="AA713" t="str">
        <f>IF(A713=player!A$1,ROW(),"")</f>
        <v/>
      </c>
      <c r="AB713" t="str">
        <f>IF(A713=player!BI$1,ROW(),"")</f>
        <v/>
      </c>
      <c r="AC713" t="str">
        <f t="shared" si="50"/>
        <v/>
      </c>
    </row>
    <row r="714" spans="1:29">
      <c r="A714" t="s">
        <v>37</v>
      </c>
      <c r="B714" s="13">
        <v>44105</v>
      </c>
      <c r="C714" s="30">
        <v>4.7569444444444442E-2</v>
      </c>
      <c r="D714" s="34">
        <v>5277.1910699999999</v>
      </c>
      <c r="E714" s="34">
        <v>687.85481000000004</v>
      </c>
      <c r="F714" s="34">
        <v>10.041679999999999</v>
      </c>
      <c r="G714" s="34">
        <v>461.28</v>
      </c>
      <c r="H714" s="34">
        <v>275.8</v>
      </c>
      <c r="I714" s="34">
        <v>121.69</v>
      </c>
      <c r="J714" s="34">
        <v>63.79</v>
      </c>
      <c r="K714" s="34">
        <v>0</v>
      </c>
      <c r="L714">
        <v>17</v>
      </c>
      <c r="M714">
        <v>16</v>
      </c>
      <c r="N714">
        <v>28</v>
      </c>
      <c r="O714" s="34">
        <v>23.2362</v>
      </c>
      <c r="P714">
        <v>5</v>
      </c>
      <c r="Q714">
        <v>199</v>
      </c>
      <c r="R714" s="34">
        <v>155.50370000000001</v>
      </c>
      <c r="T714" s="11" t="str">
        <f t="shared" si="47"/>
        <v>木曜日</v>
      </c>
      <c r="U714" s="24"/>
      <c r="V714" s="25" t="str">
        <f>IF(T714=曜日!A$1,ROW(),"")</f>
        <v/>
      </c>
      <c r="W714" s="25" t="str">
        <f t="shared" si="48"/>
        <v/>
      </c>
      <c r="X714" s="25" t="str">
        <f>IF(T714=曜日!V$1,ROW(),"")</f>
        <v/>
      </c>
      <c r="Y714" s="25" t="str">
        <f t="shared" si="49"/>
        <v/>
      </c>
      <c r="Z714" t="str">
        <f>IF(MONTH(pipot!B714)=month!A$1,ROW(),"")</f>
        <v/>
      </c>
      <c r="AA714" t="str">
        <f>IF(A714=player!A$1,ROW(),"")</f>
        <v/>
      </c>
      <c r="AB714" t="str">
        <f>IF(A714=player!BI$1,ROW(),"")</f>
        <v/>
      </c>
      <c r="AC714" t="str">
        <f t="shared" si="50"/>
        <v/>
      </c>
    </row>
    <row r="715" spans="1:29">
      <c r="A715" t="s">
        <v>21</v>
      </c>
      <c r="B715" s="13">
        <v>44105</v>
      </c>
      <c r="C715" s="30">
        <v>4.4467592592592593E-2</v>
      </c>
      <c r="D715" s="34">
        <v>4863.4344899999996</v>
      </c>
      <c r="E715" s="34">
        <v>567.06762000000003</v>
      </c>
      <c r="F715" s="34">
        <v>8.8558199999999996</v>
      </c>
      <c r="G715" s="34">
        <v>231.85999000000001</v>
      </c>
      <c r="H715" s="34">
        <v>167.68998999999999</v>
      </c>
      <c r="I715" s="34">
        <v>41.74</v>
      </c>
      <c r="J715" s="34">
        <v>22.43</v>
      </c>
      <c r="K715" s="34">
        <v>0</v>
      </c>
      <c r="L715">
        <v>11</v>
      </c>
      <c r="M715">
        <v>6</v>
      </c>
      <c r="N715">
        <v>34</v>
      </c>
      <c r="O715" s="34">
        <v>22.4514</v>
      </c>
      <c r="P715">
        <v>2</v>
      </c>
      <c r="Q715">
        <v>186</v>
      </c>
      <c r="R715" s="34">
        <v>145.38423</v>
      </c>
      <c r="T715" s="11" t="str">
        <f t="shared" si="47"/>
        <v>木曜日</v>
      </c>
      <c r="U715" s="24"/>
      <c r="V715" s="25" t="str">
        <f>IF(T715=曜日!A$1,ROW(),"")</f>
        <v/>
      </c>
      <c r="W715" s="25" t="str">
        <f t="shared" si="48"/>
        <v/>
      </c>
      <c r="X715" s="25" t="str">
        <f>IF(T715=曜日!V$1,ROW(),"")</f>
        <v/>
      </c>
      <c r="Y715" s="25" t="str">
        <f t="shared" si="49"/>
        <v/>
      </c>
      <c r="Z715" t="str">
        <f>IF(MONTH(pipot!B715)=month!A$1,ROW(),"")</f>
        <v/>
      </c>
      <c r="AA715" t="str">
        <f>IF(A715=player!A$1,ROW(),"")</f>
        <v/>
      </c>
      <c r="AB715" t="str">
        <f>IF(A715=player!BI$1,ROW(),"")</f>
        <v/>
      </c>
      <c r="AC715" t="str">
        <f t="shared" si="50"/>
        <v/>
      </c>
    </row>
    <row r="716" spans="1:29">
      <c r="A716" t="s">
        <v>27</v>
      </c>
      <c r="B716" s="13">
        <v>44105</v>
      </c>
      <c r="C716" s="30">
        <v>4.4467592592592593E-2</v>
      </c>
      <c r="D716" s="34">
        <v>4824.6179400000001</v>
      </c>
      <c r="E716" s="34">
        <v>636.06419000000005</v>
      </c>
      <c r="F716" s="34">
        <v>9.9333299999999998</v>
      </c>
      <c r="G716" s="34">
        <v>444.26</v>
      </c>
      <c r="H716" s="34">
        <v>342.69</v>
      </c>
      <c r="I716" s="34">
        <v>82.55</v>
      </c>
      <c r="J716" s="34">
        <v>19.02</v>
      </c>
      <c r="K716" s="34">
        <v>0</v>
      </c>
      <c r="L716">
        <v>13</v>
      </c>
      <c r="M716">
        <v>9</v>
      </c>
      <c r="N716">
        <v>36</v>
      </c>
      <c r="O716" s="34">
        <v>22.933800000000002</v>
      </c>
      <c r="P716">
        <v>1</v>
      </c>
      <c r="Q716">
        <v>180</v>
      </c>
      <c r="R716" s="34">
        <v>135.01509999999999</v>
      </c>
      <c r="T716" s="11" t="str">
        <f t="shared" ref="T716:T773" si="51">IF(B716&lt;&gt;"",TEXT(B716,"aaaa"),"")</f>
        <v>木曜日</v>
      </c>
      <c r="U716" s="24"/>
      <c r="V716" s="25" t="str">
        <f>IF(T716=曜日!A$1,ROW(),"")</f>
        <v/>
      </c>
      <c r="W716" s="25" t="str">
        <f t="shared" si="48"/>
        <v/>
      </c>
      <c r="X716" s="25" t="str">
        <f>IF(T716=曜日!V$1,ROW(),"")</f>
        <v/>
      </c>
      <c r="Y716" s="25" t="str">
        <f t="shared" si="49"/>
        <v/>
      </c>
      <c r="Z716" t="str">
        <f>IF(MONTH(pipot!B716)=month!A$1,ROW(),"")</f>
        <v/>
      </c>
      <c r="AA716" t="str">
        <f>IF(A716=player!A$1,ROW(),"")</f>
        <v/>
      </c>
      <c r="AB716" t="str">
        <f>IF(A716=player!BI$1,ROW(),"")</f>
        <v/>
      </c>
      <c r="AC716" t="str">
        <f t="shared" si="50"/>
        <v/>
      </c>
    </row>
    <row r="717" spans="1:29">
      <c r="A717" t="s">
        <v>20</v>
      </c>
      <c r="B717" s="13">
        <v>44105</v>
      </c>
      <c r="C717" s="30">
        <v>4.0555555555555553E-2</v>
      </c>
      <c r="D717" s="34">
        <v>4237.1207999999997</v>
      </c>
      <c r="E717" s="34">
        <v>499.74450000000002</v>
      </c>
      <c r="F717" s="34">
        <v>8.5572700000000008</v>
      </c>
      <c r="G717" s="34">
        <v>446.43</v>
      </c>
      <c r="H717" s="34">
        <v>239.64</v>
      </c>
      <c r="I717" s="34">
        <v>149.94</v>
      </c>
      <c r="J717" s="34">
        <v>52.95</v>
      </c>
      <c r="K717" s="34">
        <v>3.9</v>
      </c>
      <c r="L717">
        <v>15</v>
      </c>
      <c r="M717">
        <v>8</v>
      </c>
      <c r="N717">
        <v>31</v>
      </c>
      <c r="O717" s="34">
        <v>24.456600000000002</v>
      </c>
      <c r="P717">
        <v>3</v>
      </c>
      <c r="Q717">
        <v>220</v>
      </c>
      <c r="R717" s="34">
        <v>153.59820999999999</v>
      </c>
      <c r="T717" s="11" t="str">
        <f t="shared" si="51"/>
        <v>木曜日</v>
      </c>
      <c r="U717" s="24"/>
      <c r="V717" s="25" t="str">
        <f>IF(T717=曜日!A$1,ROW(),"")</f>
        <v/>
      </c>
      <c r="W717" s="25" t="str">
        <f t="shared" ref="W717:W774" si="52">IF(AND(V717&lt;&gt;"",AC717&lt;&gt;""),ROW(),"")</f>
        <v/>
      </c>
      <c r="X717" s="25" t="str">
        <f>IF(T717=曜日!V$1,ROW(),"")</f>
        <v/>
      </c>
      <c r="Y717" s="25" t="str">
        <f t="shared" si="49"/>
        <v/>
      </c>
      <c r="Z717" t="str">
        <f>IF(MONTH(pipot!B717)=month!A$1,ROW(),"")</f>
        <v/>
      </c>
      <c r="AA717" t="str">
        <f>IF(A717=player!A$1,ROW(),"")</f>
        <v/>
      </c>
      <c r="AB717" t="str">
        <f>IF(A717=player!BI$1,ROW(),"")</f>
        <v/>
      </c>
      <c r="AC717" t="str">
        <f t="shared" si="50"/>
        <v/>
      </c>
    </row>
    <row r="718" spans="1:29">
      <c r="A718" t="s">
        <v>39</v>
      </c>
      <c r="B718" s="13">
        <v>44105</v>
      </c>
      <c r="C718" s="30">
        <v>6.1446759259259263E-2</v>
      </c>
      <c r="D718" s="34">
        <v>3674.9689899999998</v>
      </c>
      <c r="E718" s="34">
        <v>369.75063</v>
      </c>
      <c r="F718" s="34">
        <v>4.1787599999999996</v>
      </c>
      <c r="G718" s="34">
        <v>142.24</v>
      </c>
      <c r="H718" s="34">
        <v>101.15</v>
      </c>
      <c r="I718" s="34">
        <v>35.979999999999997</v>
      </c>
      <c r="J718" s="34">
        <v>5.1100000000000003</v>
      </c>
      <c r="K718" s="34">
        <v>0</v>
      </c>
      <c r="L718">
        <v>10</v>
      </c>
      <c r="M718">
        <v>6</v>
      </c>
      <c r="N718">
        <v>36</v>
      </c>
      <c r="O718" s="34">
        <v>21.731400000000001</v>
      </c>
      <c r="P718">
        <v>0</v>
      </c>
      <c r="Q718">
        <v>193</v>
      </c>
      <c r="R718" s="34">
        <v>120.235</v>
      </c>
      <c r="T718" s="11" t="str">
        <f t="shared" si="51"/>
        <v>木曜日</v>
      </c>
      <c r="U718" s="24"/>
      <c r="V718" s="25" t="str">
        <f>IF(T718=曜日!A$1,ROW(),"")</f>
        <v/>
      </c>
      <c r="W718" s="25" t="str">
        <f t="shared" si="52"/>
        <v/>
      </c>
      <c r="X718" s="25" t="str">
        <f>IF(T718=曜日!V$1,ROW(),"")</f>
        <v/>
      </c>
      <c r="Y718" s="25" t="str">
        <f t="shared" si="49"/>
        <v/>
      </c>
      <c r="Z718" t="str">
        <f>IF(MONTH(pipot!B718)=month!A$1,ROW(),"")</f>
        <v/>
      </c>
      <c r="AA718" t="str">
        <f>IF(A718=player!A$1,ROW(),"")</f>
        <v/>
      </c>
      <c r="AB718" t="str">
        <f>IF(A718=player!BI$1,ROW(),"")</f>
        <v/>
      </c>
      <c r="AC718" t="str">
        <f t="shared" si="50"/>
        <v/>
      </c>
    </row>
    <row r="719" spans="1:29">
      <c r="A719" t="s">
        <v>102</v>
      </c>
      <c r="B719" s="13">
        <v>44105</v>
      </c>
      <c r="C719" s="30">
        <v>3.3310185185185186E-2</v>
      </c>
      <c r="D719" s="34">
        <v>3339.33005</v>
      </c>
      <c r="E719" s="34">
        <v>432.84879999999998</v>
      </c>
      <c r="F719" s="34">
        <v>9.0239499999999992</v>
      </c>
      <c r="G719" s="34">
        <v>239.45</v>
      </c>
      <c r="H719" s="34">
        <v>156.94999999999999</v>
      </c>
      <c r="I719" s="34">
        <v>82.5</v>
      </c>
      <c r="J719" s="34">
        <v>0</v>
      </c>
      <c r="K719" s="34">
        <v>0</v>
      </c>
      <c r="L719">
        <v>12</v>
      </c>
      <c r="M719">
        <v>9</v>
      </c>
      <c r="N719">
        <v>24</v>
      </c>
      <c r="O719" s="34">
        <v>20.0214</v>
      </c>
      <c r="P719">
        <v>0</v>
      </c>
      <c r="Q719">
        <v>185</v>
      </c>
      <c r="R719" s="34">
        <v>117.10683</v>
      </c>
      <c r="T719" s="11" t="str">
        <f t="shared" si="51"/>
        <v>木曜日</v>
      </c>
      <c r="U719" s="24"/>
      <c r="V719" s="25" t="str">
        <f>IF(T719=曜日!A$1,ROW(),"")</f>
        <v/>
      </c>
      <c r="W719" s="25" t="str">
        <f t="shared" si="52"/>
        <v/>
      </c>
      <c r="X719" s="25" t="str">
        <f>IF(T719=曜日!V$1,ROW(),"")</f>
        <v/>
      </c>
      <c r="Y719" s="25" t="str">
        <f t="shared" si="49"/>
        <v/>
      </c>
      <c r="Z719" t="str">
        <f>IF(MONTH(pipot!B719)=month!A$1,ROW(),"")</f>
        <v/>
      </c>
      <c r="AA719" t="str">
        <f>IF(A719=player!A$1,ROW(),"")</f>
        <v/>
      </c>
      <c r="AB719" t="str">
        <f>IF(A719=player!BI$1,ROW(),"")</f>
        <v/>
      </c>
      <c r="AC719" t="str">
        <f t="shared" si="50"/>
        <v/>
      </c>
    </row>
    <row r="720" spans="1:29">
      <c r="A720" t="s">
        <v>62</v>
      </c>
      <c r="B720" s="13">
        <v>44105</v>
      </c>
      <c r="C720" s="30">
        <v>4.7569444444444442E-2</v>
      </c>
      <c r="D720" s="34">
        <v>3333.8062799999998</v>
      </c>
      <c r="E720" s="34">
        <v>368.04016999999999</v>
      </c>
      <c r="F720" s="34">
        <v>5.3728499999999997</v>
      </c>
      <c r="G720" s="34">
        <v>97.62</v>
      </c>
      <c r="H720" s="34">
        <v>58.11</v>
      </c>
      <c r="I720" s="34">
        <v>23.43</v>
      </c>
      <c r="J720" s="34">
        <v>16.079999999999998</v>
      </c>
      <c r="K720" s="34">
        <v>0</v>
      </c>
      <c r="L720">
        <v>19</v>
      </c>
      <c r="M720">
        <v>7</v>
      </c>
      <c r="N720">
        <v>46</v>
      </c>
      <c r="O720" s="34">
        <v>22.6098</v>
      </c>
      <c r="P720">
        <v>1</v>
      </c>
      <c r="Q720">
        <v>213</v>
      </c>
      <c r="R720" s="34">
        <v>146.47592</v>
      </c>
      <c r="T720" s="11" t="str">
        <f t="shared" si="51"/>
        <v>木曜日</v>
      </c>
      <c r="U720" s="24"/>
      <c r="V720" s="25" t="str">
        <f>IF(T720=曜日!A$1,ROW(),"")</f>
        <v/>
      </c>
      <c r="W720" s="25" t="str">
        <f t="shared" si="52"/>
        <v/>
      </c>
      <c r="X720" s="25" t="str">
        <f>IF(T720=曜日!V$1,ROW(),"")</f>
        <v/>
      </c>
      <c r="Y720" s="25" t="str">
        <f t="shared" si="49"/>
        <v/>
      </c>
      <c r="Z720" t="str">
        <f>IF(MONTH(pipot!B720)=month!A$1,ROW(),"")</f>
        <v/>
      </c>
      <c r="AA720" t="str">
        <f>IF(A720=player!A$1,ROW(),"")</f>
        <v/>
      </c>
      <c r="AB720" t="str">
        <f>IF(A720=player!BI$1,ROW(),"")</f>
        <v/>
      </c>
      <c r="AC720" t="str">
        <f t="shared" si="50"/>
        <v/>
      </c>
    </row>
    <row r="721" spans="1:29">
      <c r="A721" t="s">
        <v>60</v>
      </c>
      <c r="B721" s="13">
        <v>44105</v>
      </c>
      <c r="C721" s="30">
        <v>3.3310185185185186E-2</v>
      </c>
      <c r="D721" s="34">
        <v>3091.40906</v>
      </c>
      <c r="E721" s="34">
        <v>392.77591000000001</v>
      </c>
      <c r="F721" s="34">
        <v>8.1885200000000005</v>
      </c>
      <c r="G721" s="34">
        <v>166.35</v>
      </c>
      <c r="H721" s="34">
        <v>147.29</v>
      </c>
      <c r="I721" s="34">
        <v>19.059999999999999</v>
      </c>
      <c r="J721" s="34">
        <v>0</v>
      </c>
      <c r="K721" s="34">
        <v>0</v>
      </c>
      <c r="L721">
        <v>9</v>
      </c>
      <c r="M721">
        <v>3</v>
      </c>
      <c r="N721">
        <v>21</v>
      </c>
      <c r="O721" s="34">
        <v>20.367000000000001</v>
      </c>
      <c r="P721">
        <v>0</v>
      </c>
      <c r="Q721" s="1" t="s">
        <v>103</v>
      </c>
      <c r="R721" s="3" t="s">
        <v>103</v>
      </c>
      <c r="T721" s="11" t="str">
        <f t="shared" si="51"/>
        <v>木曜日</v>
      </c>
      <c r="U721" s="24"/>
      <c r="V721" s="25" t="str">
        <f>IF(T721=曜日!A$1,ROW(),"")</f>
        <v/>
      </c>
      <c r="W721" s="25" t="str">
        <f t="shared" si="52"/>
        <v/>
      </c>
      <c r="X721" s="25" t="str">
        <f>IF(T721=曜日!V$1,ROW(),"")</f>
        <v/>
      </c>
      <c r="Y721" s="25" t="str">
        <f t="shared" si="49"/>
        <v/>
      </c>
      <c r="Z721" t="str">
        <f>IF(MONTH(pipot!B721)=month!A$1,ROW(),"")</f>
        <v/>
      </c>
      <c r="AA721" t="str">
        <f>IF(A721=player!A$1,ROW(),"")</f>
        <v/>
      </c>
      <c r="AB721" t="str">
        <f>IF(A721=player!BI$1,ROW(),"")</f>
        <v/>
      </c>
      <c r="AC721" t="str">
        <f t="shared" si="50"/>
        <v/>
      </c>
    </row>
    <row r="722" spans="1:29">
      <c r="A722" t="s">
        <v>45</v>
      </c>
      <c r="B722" s="13">
        <v>44105</v>
      </c>
      <c r="C722" s="30">
        <v>3.3310185185185186E-2</v>
      </c>
      <c r="D722" s="34">
        <v>2919.0977600000001</v>
      </c>
      <c r="E722" s="34">
        <v>423.04221000000001</v>
      </c>
      <c r="F722" s="34">
        <v>8.8194999999999997</v>
      </c>
      <c r="G722" s="34">
        <v>261.17</v>
      </c>
      <c r="H722" s="34">
        <v>177.32</v>
      </c>
      <c r="I722" s="34">
        <v>60.09</v>
      </c>
      <c r="J722" s="34">
        <v>23.76</v>
      </c>
      <c r="K722" s="34">
        <v>0</v>
      </c>
      <c r="L722">
        <v>16</v>
      </c>
      <c r="M722">
        <v>5</v>
      </c>
      <c r="N722">
        <v>19</v>
      </c>
      <c r="O722" s="34">
        <v>23.866199999999999</v>
      </c>
      <c r="P722">
        <v>1</v>
      </c>
      <c r="Q722">
        <v>220</v>
      </c>
      <c r="R722" s="34">
        <v>155.18586999999999</v>
      </c>
      <c r="T722" s="11" t="str">
        <f t="shared" si="51"/>
        <v>木曜日</v>
      </c>
      <c r="U722" s="24"/>
      <c r="V722" s="25" t="str">
        <f>IF(T722=曜日!A$1,ROW(),"")</f>
        <v/>
      </c>
      <c r="W722" s="25" t="str">
        <f t="shared" si="52"/>
        <v/>
      </c>
      <c r="X722" s="25" t="str">
        <f>IF(T722=曜日!V$1,ROW(),"")</f>
        <v/>
      </c>
      <c r="Y722" s="25" t="str">
        <f t="shared" si="49"/>
        <v/>
      </c>
      <c r="Z722" t="str">
        <f>IF(MONTH(pipot!B722)=month!A$1,ROW(),"")</f>
        <v/>
      </c>
      <c r="AA722" t="str">
        <f>IF(A722=player!A$1,ROW(),"")</f>
        <v/>
      </c>
      <c r="AB722" t="str">
        <f>IF(A722=player!BI$1,ROW(),"")</f>
        <v/>
      </c>
      <c r="AC722" t="str">
        <f t="shared" si="50"/>
        <v/>
      </c>
    </row>
    <row r="723" spans="1:29">
      <c r="A723" t="s">
        <v>35</v>
      </c>
      <c r="B723" s="13">
        <v>44105</v>
      </c>
      <c r="C723" s="30">
        <v>3.3310185185185186E-2</v>
      </c>
      <c r="D723" s="34">
        <v>2903.0412799999999</v>
      </c>
      <c r="E723" s="34">
        <v>353.07533999999998</v>
      </c>
      <c r="F723" s="34">
        <v>7.3608500000000001</v>
      </c>
      <c r="G723" s="34">
        <v>245.44</v>
      </c>
      <c r="H723" s="34">
        <v>138.38999999999999</v>
      </c>
      <c r="I723" s="34">
        <v>82.29</v>
      </c>
      <c r="J723" s="34">
        <v>24.76</v>
      </c>
      <c r="K723" s="34">
        <v>0</v>
      </c>
      <c r="L723">
        <v>5</v>
      </c>
      <c r="M723">
        <v>10</v>
      </c>
      <c r="N723">
        <v>20</v>
      </c>
      <c r="O723" s="34">
        <v>23.337</v>
      </c>
      <c r="P723">
        <v>1</v>
      </c>
      <c r="Q723">
        <v>175</v>
      </c>
      <c r="R723" s="34">
        <v>127.94051</v>
      </c>
      <c r="T723" s="11" t="str">
        <f t="shared" si="51"/>
        <v>木曜日</v>
      </c>
      <c r="U723" s="24"/>
      <c r="V723" s="25" t="str">
        <f>IF(T723=曜日!A$1,ROW(),"")</f>
        <v/>
      </c>
      <c r="W723" s="25" t="str">
        <f t="shared" si="52"/>
        <v/>
      </c>
      <c r="X723" s="25" t="str">
        <f>IF(T723=曜日!V$1,ROW(),"")</f>
        <v/>
      </c>
      <c r="Y723" s="25" t="str">
        <f t="shared" si="49"/>
        <v/>
      </c>
      <c r="Z723" t="str">
        <f>IF(MONTH(pipot!B723)=month!A$1,ROW(),"")</f>
        <v/>
      </c>
      <c r="AA723" t="str">
        <f>IF(A723=player!A$1,ROW(),"")</f>
        <v/>
      </c>
      <c r="AB723" t="str">
        <f>IF(A723=player!BI$1,ROW(),"")</f>
        <v/>
      </c>
      <c r="AC723" t="str">
        <f t="shared" si="50"/>
        <v/>
      </c>
    </row>
    <row r="724" spans="1:29">
      <c r="A724" t="s">
        <v>54</v>
      </c>
      <c r="B724" s="13">
        <v>44105</v>
      </c>
      <c r="C724" s="30">
        <v>3.3310185185185186E-2</v>
      </c>
      <c r="D724" s="34">
        <v>2376.5062600000001</v>
      </c>
      <c r="E724" s="34">
        <v>284.43423999999999</v>
      </c>
      <c r="F724" s="34">
        <v>5.9298299999999999</v>
      </c>
      <c r="G724" s="34">
        <v>89.55</v>
      </c>
      <c r="H724" s="34">
        <v>46.25</v>
      </c>
      <c r="I724" s="34">
        <v>42.26</v>
      </c>
      <c r="J724" s="34">
        <v>1.04</v>
      </c>
      <c r="K724" s="34">
        <v>0</v>
      </c>
      <c r="L724">
        <v>20</v>
      </c>
      <c r="M724">
        <v>7</v>
      </c>
      <c r="N724">
        <v>27</v>
      </c>
      <c r="O724" s="34">
        <v>21.043800000000001</v>
      </c>
      <c r="P724">
        <v>0</v>
      </c>
      <c r="Q724">
        <v>197</v>
      </c>
      <c r="R724" s="34">
        <v>133.67807999999999</v>
      </c>
      <c r="T724" s="11" t="str">
        <f t="shared" si="51"/>
        <v>木曜日</v>
      </c>
      <c r="U724" s="24"/>
      <c r="V724" s="25" t="str">
        <f>IF(T724=曜日!A$1,ROW(),"")</f>
        <v/>
      </c>
      <c r="W724" s="25" t="str">
        <f t="shared" si="52"/>
        <v/>
      </c>
      <c r="X724" s="25" t="str">
        <f>IF(T724=曜日!V$1,ROW(),"")</f>
        <v/>
      </c>
      <c r="Y724" s="25" t="str">
        <f t="shared" si="49"/>
        <v/>
      </c>
      <c r="Z724" t="str">
        <f>IF(MONTH(pipot!B724)=month!A$1,ROW(),"")</f>
        <v/>
      </c>
      <c r="AA724" t="str">
        <f>IF(A724=player!A$1,ROW(),"")</f>
        <v/>
      </c>
      <c r="AB724" t="str">
        <f>IF(A724=player!BI$1,ROW(),"")</f>
        <v/>
      </c>
      <c r="AC724" t="str">
        <f t="shared" si="50"/>
        <v/>
      </c>
    </row>
    <row r="725" spans="1:29">
      <c r="A725" t="s">
        <v>92</v>
      </c>
      <c r="B725" s="13">
        <v>44105</v>
      </c>
      <c r="C725" s="30">
        <v>1.9432870370370371E-2</v>
      </c>
      <c r="D725" s="34">
        <v>1297.64438</v>
      </c>
      <c r="E725" s="34">
        <v>185.25024999999999</v>
      </c>
      <c r="F725" s="34">
        <v>6.6200200000000002</v>
      </c>
      <c r="G725" s="34">
        <v>28.88</v>
      </c>
      <c r="H725" s="34">
        <v>6.95</v>
      </c>
      <c r="I725" s="34">
        <v>16.41</v>
      </c>
      <c r="J725" s="34">
        <v>5.52</v>
      </c>
      <c r="K725" s="34">
        <v>0</v>
      </c>
      <c r="L725">
        <v>6</v>
      </c>
      <c r="M725">
        <v>10</v>
      </c>
      <c r="N725">
        <v>8</v>
      </c>
      <c r="O725" s="34">
        <v>21.400200000000002</v>
      </c>
      <c r="P725">
        <v>1</v>
      </c>
      <c r="Q725">
        <v>213</v>
      </c>
      <c r="R725" s="34">
        <v>118.18088</v>
      </c>
      <c r="T725" s="11" t="str">
        <f t="shared" si="51"/>
        <v>木曜日</v>
      </c>
      <c r="U725" s="24"/>
      <c r="V725" s="25" t="str">
        <f>IF(T725=曜日!A$1,ROW(),"")</f>
        <v/>
      </c>
      <c r="W725" s="25" t="str">
        <f t="shared" si="52"/>
        <v/>
      </c>
      <c r="X725" s="25" t="str">
        <f>IF(T725=曜日!V$1,ROW(),"")</f>
        <v/>
      </c>
      <c r="Y725" s="25" t="str">
        <f t="shared" si="49"/>
        <v/>
      </c>
      <c r="Z725" t="str">
        <f>IF(MONTH(pipot!B725)=month!A$1,ROW(),"")</f>
        <v/>
      </c>
      <c r="AA725" t="str">
        <f>IF(A725=player!A$1,ROW(),"")</f>
        <v/>
      </c>
      <c r="AB725" t="str">
        <f>IF(A725=player!BI$1,ROW(),"")</f>
        <v/>
      </c>
      <c r="AC725" t="str">
        <f t="shared" si="50"/>
        <v/>
      </c>
    </row>
    <row r="726" spans="1:29">
      <c r="A726" t="s">
        <v>40</v>
      </c>
      <c r="B726" s="13">
        <v>44105</v>
      </c>
      <c r="C726" s="30">
        <v>4.7824074074074074E-2</v>
      </c>
      <c r="D726" s="34">
        <v>5327</v>
      </c>
      <c r="E726" s="34">
        <v>640</v>
      </c>
      <c r="F726" s="34">
        <v>9.2899999999999991</v>
      </c>
      <c r="G726" s="34">
        <v>519</v>
      </c>
      <c r="H726" s="34">
        <v>313</v>
      </c>
      <c r="I726" s="34">
        <v>152</v>
      </c>
      <c r="J726" s="34">
        <v>49</v>
      </c>
      <c r="K726" s="34">
        <v>4</v>
      </c>
      <c r="L726">
        <v>15</v>
      </c>
      <c r="M726">
        <v>12</v>
      </c>
      <c r="N726">
        <v>33</v>
      </c>
      <c r="O726" s="34">
        <v>23</v>
      </c>
      <c r="P726">
        <v>3</v>
      </c>
      <c r="Q726" s="3">
        <f>AVERAGE(Q698:Q725)</f>
        <v>191.85185185185185</v>
      </c>
      <c r="R726" s="3">
        <f>AVERAGE(R698:R725)</f>
        <v>141.20985703703704</v>
      </c>
      <c r="T726" s="11" t="str">
        <f t="shared" si="51"/>
        <v>木曜日</v>
      </c>
      <c r="U726" s="24"/>
      <c r="V726" s="25" t="str">
        <f>IF(T726=曜日!A$1,ROW(),"")</f>
        <v/>
      </c>
      <c r="W726" s="25" t="str">
        <f t="shared" si="52"/>
        <v/>
      </c>
      <c r="X726" s="25" t="str">
        <f>IF(T726=曜日!V$1,ROW(),"")</f>
        <v/>
      </c>
      <c r="Y726" s="25" t="str">
        <f t="shared" si="49"/>
        <v/>
      </c>
      <c r="Z726" t="str">
        <f>IF(MONTH(pipot!B726)=month!A$1,ROW(),"")</f>
        <v/>
      </c>
      <c r="AA726" t="str">
        <f>IF(A726=player!A$1,ROW(),"")</f>
        <v/>
      </c>
      <c r="AB726">
        <f>IF(A726=player!BI$1,ROW(),"")</f>
        <v>726</v>
      </c>
      <c r="AC726">
        <f t="shared" si="50"/>
        <v>726</v>
      </c>
    </row>
    <row r="727" spans="1:29">
      <c r="A727" t="s">
        <v>61</v>
      </c>
      <c r="B727" s="13">
        <v>44106</v>
      </c>
      <c r="C727" s="30">
        <v>7.9942129629629641E-2</v>
      </c>
      <c r="D727" s="34">
        <v>7875.8816200000001</v>
      </c>
      <c r="E727" s="34">
        <v>926.07066999999995</v>
      </c>
      <c r="F727" s="34">
        <v>8.0446299999999997</v>
      </c>
      <c r="G727" s="34">
        <v>865.97</v>
      </c>
      <c r="H727" s="34">
        <v>516.71</v>
      </c>
      <c r="I727" s="34">
        <v>254.06</v>
      </c>
      <c r="J727" s="34">
        <v>95.2</v>
      </c>
      <c r="K727" s="34">
        <v>0</v>
      </c>
      <c r="L727">
        <v>29</v>
      </c>
      <c r="M727">
        <v>28</v>
      </c>
      <c r="N727">
        <v>55</v>
      </c>
      <c r="O727" s="34">
        <v>23.588999999999999</v>
      </c>
      <c r="P727">
        <v>7</v>
      </c>
      <c r="Q727">
        <v>186</v>
      </c>
      <c r="R727" s="34">
        <v>125.41216</v>
      </c>
      <c r="T727" s="11" t="str">
        <f t="shared" si="51"/>
        <v>金曜日</v>
      </c>
      <c r="U727" s="24"/>
      <c r="V727" s="25" t="str">
        <f>IF(T727=曜日!A$1,ROW(),"")</f>
        <v/>
      </c>
      <c r="W727" s="25" t="str">
        <f t="shared" si="52"/>
        <v/>
      </c>
      <c r="X727" s="25" t="str">
        <f>IF(T727=曜日!V$1,ROW(),"")</f>
        <v/>
      </c>
      <c r="Y727" s="25" t="str">
        <f t="shared" si="49"/>
        <v/>
      </c>
      <c r="Z727" t="str">
        <f>IF(MONTH(pipot!B727)=month!A$1,ROW(),"")</f>
        <v/>
      </c>
      <c r="AA727" t="str">
        <f>IF(A727=player!A$1,ROW(),"")</f>
        <v/>
      </c>
      <c r="AB727" t="str">
        <f>IF(A727=player!BI$1,ROW(),"")</f>
        <v/>
      </c>
      <c r="AC727" t="str">
        <f t="shared" si="50"/>
        <v/>
      </c>
    </row>
    <row r="728" spans="1:29">
      <c r="A728" t="s">
        <v>32</v>
      </c>
      <c r="B728" s="13">
        <v>44106</v>
      </c>
      <c r="C728" s="30">
        <v>7.9942129629629641E-2</v>
      </c>
      <c r="D728" s="34">
        <v>7723.8529399999998</v>
      </c>
      <c r="E728" s="34">
        <v>934.82192999999995</v>
      </c>
      <c r="F728" s="34">
        <v>8.1206499999999995</v>
      </c>
      <c r="G728" s="34">
        <v>630.62</v>
      </c>
      <c r="H728" s="34">
        <v>397.05</v>
      </c>
      <c r="I728" s="34">
        <v>156.66</v>
      </c>
      <c r="J728" s="34">
        <v>76.91</v>
      </c>
      <c r="K728" s="34">
        <v>0</v>
      </c>
      <c r="L728">
        <v>19</v>
      </c>
      <c r="M728">
        <v>23</v>
      </c>
      <c r="N728">
        <v>51</v>
      </c>
      <c r="O728" s="34">
        <v>23.700600000000001</v>
      </c>
      <c r="P728">
        <v>3</v>
      </c>
      <c r="Q728">
        <v>202</v>
      </c>
      <c r="R728" s="34">
        <v>135.81648000000001</v>
      </c>
      <c r="T728" s="11" t="str">
        <f t="shared" si="51"/>
        <v>金曜日</v>
      </c>
      <c r="U728" s="24"/>
      <c r="V728" s="25" t="str">
        <f>IF(T728=曜日!A$1,ROW(),"")</f>
        <v/>
      </c>
      <c r="W728" s="25" t="str">
        <f t="shared" si="52"/>
        <v/>
      </c>
      <c r="X728" s="25" t="str">
        <f>IF(T728=曜日!V$1,ROW(),"")</f>
        <v/>
      </c>
      <c r="Y728" s="25" t="str">
        <f t="shared" si="49"/>
        <v/>
      </c>
      <c r="Z728" t="str">
        <f>IF(MONTH(pipot!B728)=month!A$1,ROW(),"")</f>
        <v/>
      </c>
      <c r="AA728" t="str">
        <f>IF(A728=player!A$1,ROW(),"")</f>
        <v/>
      </c>
      <c r="AB728" t="str">
        <f>IF(A728=player!BI$1,ROW(),"")</f>
        <v/>
      </c>
      <c r="AC728" t="str">
        <f t="shared" si="50"/>
        <v/>
      </c>
    </row>
    <row r="729" spans="1:29">
      <c r="A729" t="s">
        <v>31</v>
      </c>
      <c r="B729" s="13">
        <v>44106</v>
      </c>
      <c r="C729" s="30">
        <v>7.9942129629629641E-2</v>
      </c>
      <c r="D729" s="34">
        <v>7530.0154300000004</v>
      </c>
      <c r="E729" s="34">
        <v>972.70788000000005</v>
      </c>
      <c r="F729" s="34">
        <v>8.4497599999999995</v>
      </c>
      <c r="G729" s="34">
        <v>736.54001000000005</v>
      </c>
      <c r="H729" s="34">
        <v>337.30000999999999</v>
      </c>
      <c r="I729" s="34">
        <v>260.36</v>
      </c>
      <c r="J729" s="34">
        <v>95.86</v>
      </c>
      <c r="K729" s="34">
        <v>43.02</v>
      </c>
      <c r="L729">
        <v>24</v>
      </c>
      <c r="M729">
        <v>23</v>
      </c>
      <c r="N729">
        <v>61</v>
      </c>
      <c r="O729" s="34">
        <v>27.0306</v>
      </c>
      <c r="P729">
        <v>9</v>
      </c>
      <c r="Q729">
        <v>226</v>
      </c>
      <c r="R729" s="34">
        <v>161.34381999999999</v>
      </c>
      <c r="T729" s="11" t="str">
        <f t="shared" si="51"/>
        <v>金曜日</v>
      </c>
      <c r="U729" s="24"/>
      <c r="V729" s="25" t="str">
        <f>IF(T729=曜日!A$1,ROW(),"")</f>
        <v/>
      </c>
      <c r="W729" s="25" t="str">
        <f t="shared" si="52"/>
        <v/>
      </c>
      <c r="X729" s="25" t="str">
        <f>IF(T729=曜日!V$1,ROW(),"")</f>
        <v/>
      </c>
      <c r="Y729" s="25" t="str">
        <f t="shared" si="49"/>
        <v/>
      </c>
      <c r="Z729" t="str">
        <f>IF(MONTH(pipot!B729)=month!A$1,ROW(),"")</f>
        <v/>
      </c>
      <c r="AA729" t="str">
        <f>IF(A729=player!A$1,ROW(),"")</f>
        <v/>
      </c>
      <c r="AB729" t="str">
        <f>IF(A729=player!BI$1,ROW(),"")</f>
        <v/>
      </c>
      <c r="AC729" t="str">
        <f t="shared" si="50"/>
        <v/>
      </c>
    </row>
    <row r="730" spans="1:29">
      <c r="A730" t="s">
        <v>36</v>
      </c>
      <c r="B730" s="13">
        <v>44106</v>
      </c>
      <c r="C730" s="30">
        <v>7.9942129629629641E-2</v>
      </c>
      <c r="D730" s="34">
        <v>7438.92479</v>
      </c>
      <c r="E730" s="34">
        <v>901.05269999999996</v>
      </c>
      <c r="F730" s="34">
        <v>7.8273000000000001</v>
      </c>
      <c r="G730" s="34">
        <v>282.47000000000003</v>
      </c>
      <c r="H730" s="34">
        <v>181.42</v>
      </c>
      <c r="I730" s="34">
        <v>71.790000000000006</v>
      </c>
      <c r="J730" s="34">
        <v>29.26</v>
      </c>
      <c r="K730" s="34">
        <v>0</v>
      </c>
      <c r="L730">
        <v>8</v>
      </c>
      <c r="M730">
        <v>19</v>
      </c>
      <c r="N730">
        <v>53</v>
      </c>
      <c r="O730" s="34">
        <v>22.314599999999999</v>
      </c>
      <c r="P730">
        <v>3</v>
      </c>
      <c r="Q730">
        <v>186</v>
      </c>
      <c r="R730" s="34">
        <v>75.043610000000001</v>
      </c>
      <c r="T730" s="11" t="str">
        <f t="shared" si="51"/>
        <v>金曜日</v>
      </c>
      <c r="U730" s="24"/>
      <c r="V730" s="25" t="str">
        <f>IF(T730=曜日!A$1,ROW(),"")</f>
        <v/>
      </c>
      <c r="W730" s="25" t="str">
        <f t="shared" si="52"/>
        <v/>
      </c>
      <c r="X730" s="25" t="str">
        <f>IF(T730=曜日!V$1,ROW(),"")</f>
        <v/>
      </c>
      <c r="Y730" s="25" t="str">
        <f t="shared" si="49"/>
        <v/>
      </c>
      <c r="Z730" t="str">
        <f>IF(MONTH(pipot!B730)=month!A$1,ROW(),"")</f>
        <v/>
      </c>
      <c r="AA730">
        <f>IF(A730=player!A$1,ROW(),"")</f>
        <v>730</v>
      </c>
      <c r="AB730" t="str">
        <f>IF(A730=player!BI$1,ROW(),"")</f>
        <v/>
      </c>
      <c r="AC730" t="str">
        <f t="shared" si="50"/>
        <v/>
      </c>
    </row>
    <row r="731" spans="1:29">
      <c r="A731" t="s">
        <v>25</v>
      </c>
      <c r="B731" s="13">
        <v>44106</v>
      </c>
      <c r="C731" s="30">
        <v>7.9942129629629641E-2</v>
      </c>
      <c r="D731" s="34">
        <v>7404.3401000000003</v>
      </c>
      <c r="E731" s="34">
        <v>723.32784000000004</v>
      </c>
      <c r="F731" s="34">
        <v>6.2834300000000001</v>
      </c>
      <c r="G731" s="34">
        <v>436.37000999999998</v>
      </c>
      <c r="H731" s="34">
        <v>288.61000999999999</v>
      </c>
      <c r="I731" s="34">
        <v>133.30000000000001</v>
      </c>
      <c r="J731" s="34">
        <v>14.46</v>
      </c>
      <c r="K731" s="34">
        <v>0</v>
      </c>
      <c r="L731">
        <v>17</v>
      </c>
      <c r="M731">
        <v>21</v>
      </c>
      <c r="N731">
        <v>37</v>
      </c>
      <c r="O731" s="34">
        <v>21.645</v>
      </c>
      <c r="P731">
        <v>1</v>
      </c>
      <c r="Q731">
        <v>195</v>
      </c>
      <c r="R731" s="34">
        <v>138.56551999999999</v>
      </c>
      <c r="T731" s="11" t="str">
        <f t="shared" si="51"/>
        <v>金曜日</v>
      </c>
      <c r="U731" s="24"/>
      <c r="V731" s="25" t="str">
        <f>IF(T731=曜日!A$1,ROW(),"")</f>
        <v/>
      </c>
      <c r="W731" s="25" t="str">
        <f t="shared" si="52"/>
        <v/>
      </c>
      <c r="X731" s="25" t="str">
        <f>IF(T731=曜日!V$1,ROW(),"")</f>
        <v/>
      </c>
      <c r="Y731" s="25" t="str">
        <f t="shared" si="49"/>
        <v/>
      </c>
      <c r="Z731" t="str">
        <f>IF(MONTH(pipot!B731)=month!A$1,ROW(),"")</f>
        <v/>
      </c>
      <c r="AA731" t="str">
        <f>IF(A731=player!A$1,ROW(),"")</f>
        <v/>
      </c>
      <c r="AB731" t="str">
        <f>IF(A731=player!BI$1,ROW(),"")</f>
        <v/>
      </c>
      <c r="AC731" t="str">
        <f t="shared" si="50"/>
        <v/>
      </c>
    </row>
    <row r="732" spans="1:29">
      <c r="A732" t="s">
        <v>20</v>
      </c>
      <c r="B732" s="13">
        <v>44106</v>
      </c>
      <c r="C732" s="30">
        <v>7.9942129629629641E-2</v>
      </c>
      <c r="D732" s="34">
        <v>7383.4441800000004</v>
      </c>
      <c r="E732" s="34">
        <v>821.94619999999998</v>
      </c>
      <c r="F732" s="34">
        <v>7.14011</v>
      </c>
      <c r="G732" s="34">
        <v>718.06</v>
      </c>
      <c r="H732" s="34">
        <v>383.97998999999999</v>
      </c>
      <c r="I732" s="34">
        <v>208.69001</v>
      </c>
      <c r="J732" s="34">
        <v>115.33</v>
      </c>
      <c r="K732" s="34">
        <v>10.06</v>
      </c>
      <c r="L732">
        <v>22</v>
      </c>
      <c r="M732">
        <v>11</v>
      </c>
      <c r="N732">
        <v>45</v>
      </c>
      <c r="O732" s="34">
        <v>25.165800000000001</v>
      </c>
      <c r="P732">
        <v>7</v>
      </c>
      <c r="Q732">
        <v>221</v>
      </c>
      <c r="R732" s="34">
        <v>147.80251000000001</v>
      </c>
      <c r="T732" s="11" t="str">
        <f t="shared" si="51"/>
        <v>金曜日</v>
      </c>
      <c r="U732" s="24"/>
      <c r="V732" s="25" t="str">
        <f>IF(T732=曜日!A$1,ROW(),"")</f>
        <v/>
      </c>
      <c r="W732" s="25" t="str">
        <f t="shared" si="52"/>
        <v/>
      </c>
      <c r="X732" s="25" t="str">
        <f>IF(T732=曜日!V$1,ROW(),"")</f>
        <v/>
      </c>
      <c r="Y732" s="25" t="str">
        <f t="shared" si="49"/>
        <v/>
      </c>
      <c r="Z732" t="str">
        <f>IF(MONTH(pipot!B732)=month!A$1,ROW(),"")</f>
        <v/>
      </c>
      <c r="AA732" t="str">
        <f>IF(A732=player!A$1,ROW(),"")</f>
        <v/>
      </c>
      <c r="AB732" t="str">
        <f>IF(A732=player!BI$1,ROW(),"")</f>
        <v/>
      </c>
      <c r="AC732" t="str">
        <f t="shared" si="50"/>
        <v/>
      </c>
    </row>
    <row r="733" spans="1:29">
      <c r="A733" t="s">
        <v>29</v>
      </c>
      <c r="B733" s="13">
        <v>44106</v>
      </c>
      <c r="C733" s="30">
        <v>7.9942129629629641E-2</v>
      </c>
      <c r="D733" s="34">
        <v>7327.0540899999996</v>
      </c>
      <c r="E733" s="34">
        <v>891.99905999999999</v>
      </c>
      <c r="F733" s="34">
        <v>7.7486499999999996</v>
      </c>
      <c r="G733" s="34">
        <v>484.52</v>
      </c>
      <c r="H733" s="34">
        <v>254.17</v>
      </c>
      <c r="I733" s="34">
        <v>161.27000000000001</v>
      </c>
      <c r="J733" s="34">
        <v>69.08</v>
      </c>
      <c r="K733" s="34">
        <v>0</v>
      </c>
      <c r="L733">
        <v>16</v>
      </c>
      <c r="M733">
        <v>27</v>
      </c>
      <c r="N733">
        <v>54</v>
      </c>
      <c r="O733" s="34">
        <v>23.2974</v>
      </c>
      <c r="P733">
        <v>4</v>
      </c>
      <c r="Q733">
        <v>204</v>
      </c>
      <c r="R733" s="34">
        <v>149.53926000000001</v>
      </c>
      <c r="T733" s="11" t="str">
        <f t="shared" si="51"/>
        <v>金曜日</v>
      </c>
      <c r="U733" s="24"/>
      <c r="V733" s="25" t="str">
        <f>IF(T733=曜日!A$1,ROW(),"")</f>
        <v/>
      </c>
      <c r="W733" s="25" t="str">
        <f t="shared" si="52"/>
        <v/>
      </c>
      <c r="X733" s="25" t="str">
        <f>IF(T733=曜日!V$1,ROW(),"")</f>
        <v/>
      </c>
      <c r="Y733" s="25" t="str">
        <f t="shared" si="49"/>
        <v/>
      </c>
      <c r="Z733" t="str">
        <f>IF(MONTH(pipot!B733)=month!A$1,ROW(),"")</f>
        <v/>
      </c>
      <c r="AA733" t="str">
        <f>IF(A733=player!A$1,ROW(),"")</f>
        <v/>
      </c>
      <c r="AB733" t="str">
        <f>IF(A733=player!BI$1,ROW(),"")</f>
        <v/>
      </c>
      <c r="AC733" t="str">
        <f t="shared" si="50"/>
        <v/>
      </c>
    </row>
    <row r="734" spans="1:29">
      <c r="A734" t="s">
        <v>24</v>
      </c>
      <c r="B734" s="13">
        <v>44106</v>
      </c>
      <c r="C734" s="30">
        <v>7.9942129629629641E-2</v>
      </c>
      <c r="D734" s="34">
        <v>7310.2963300000001</v>
      </c>
      <c r="E734" s="34">
        <v>794.59587999999997</v>
      </c>
      <c r="F734" s="34">
        <v>6.9025299999999996</v>
      </c>
      <c r="G734" s="34">
        <v>466.73</v>
      </c>
      <c r="H734" s="34">
        <v>275.20999999999998</v>
      </c>
      <c r="I734" s="34">
        <v>167.89</v>
      </c>
      <c r="J734" s="34">
        <v>23.63</v>
      </c>
      <c r="K734" s="34">
        <v>0</v>
      </c>
      <c r="L734">
        <v>22</v>
      </c>
      <c r="M734">
        <v>26</v>
      </c>
      <c r="N734">
        <v>69</v>
      </c>
      <c r="O734" s="34">
        <v>22.131</v>
      </c>
      <c r="P734">
        <v>2</v>
      </c>
      <c r="Q734">
        <v>172</v>
      </c>
      <c r="R734" s="34">
        <v>129.46664999999999</v>
      </c>
      <c r="T734" s="11" t="str">
        <f t="shared" si="51"/>
        <v>金曜日</v>
      </c>
      <c r="U734" s="24"/>
      <c r="V734" s="25" t="str">
        <f>IF(T734=曜日!A$1,ROW(),"")</f>
        <v/>
      </c>
      <c r="W734" s="25" t="str">
        <f t="shared" si="52"/>
        <v/>
      </c>
      <c r="X734" s="25" t="str">
        <f>IF(T734=曜日!V$1,ROW(),"")</f>
        <v/>
      </c>
      <c r="Y734" s="25" t="str">
        <f t="shared" si="49"/>
        <v/>
      </c>
      <c r="Z734" t="str">
        <f>IF(MONTH(pipot!B734)=month!A$1,ROW(),"")</f>
        <v/>
      </c>
      <c r="AA734" t="str">
        <f>IF(A734=player!A$1,ROW(),"")</f>
        <v/>
      </c>
      <c r="AB734" t="str">
        <f>IF(A734=player!BI$1,ROW(),"")</f>
        <v/>
      </c>
      <c r="AC734" t="str">
        <f t="shared" si="50"/>
        <v/>
      </c>
    </row>
    <row r="735" spans="1:29">
      <c r="A735" t="s">
        <v>22</v>
      </c>
      <c r="B735" s="13">
        <v>44106</v>
      </c>
      <c r="C735" s="30">
        <v>7.9942129629629641E-2</v>
      </c>
      <c r="D735" s="34">
        <v>7285.2729900000004</v>
      </c>
      <c r="E735" s="34">
        <v>782.02565000000004</v>
      </c>
      <c r="F735" s="34">
        <v>6.7933300000000001</v>
      </c>
      <c r="G735" s="34">
        <v>334.07</v>
      </c>
      <c r="H735" s="34">
        <v>249.82</v>
      </c>
      <c r="I735" s="34">
        <v>84.25</v>
      </c>
      <c r="J735" s="34">
        <v>0</v>
      </c>
      <c r="K735" s="34">
        <v>0</v>
      </c>
      <c r="L735">
        <v>14</v>
      </c>
      <c r="M735">
        <v>23</v>
      </c>
      <c r="N735">
        <v>62</v>
      </c>
      <c r="O735" s="34">
        <v>20.323799999999999</v>
      </c>
      <c r="P735">
        <v>0</v>
      </c>
      <c r="Q735">
        <v>181</v>
      </c>
      <c r="R735" s="34">
        <v>139.14019999999999</v>
      </c>
      <c r="T735" s="11" t="str">
        <f t="shared" si="51"/>
        <v>金曜日</v>
      </c>
      <c r="U735" s="24"/>
      <c r="V735" s="25" t="str">
        <f>IF(T735=曜日!A$1,ROW(),"")</f>
        <v/>
      </c>
      <c r="W735" s="25" t="str">
        <f t="shared" si="52"/>
        <v/>
      </c>
      <c r="X735" s="25" t="str">
        <f>IF(T735=曜日!V$1,ROW(),"")</f>
        <v/>
      </c>
      <c r="Y735" s="25" t="str">
        <f t="shared" si="49"/>
        <v/>
      </c>
      <c r="Z735" t="str">
        <f>IF(MONTH(pipot!B735)=month!A$1,ROW(),"")</f>
        <v/>
      </c>
      <c r="AA735" t="str">
        <f>IF(A735=player!A$1,ROW(),"")</f>
        <v/>
      </c>
      <c r="AB735" t="str">
        <f>IF(A735=player!BI$1,ROW(),"")</f>
        <v/>
      </c>
      <c r="AC735" t="str">
        <f t="shared" si="50"/>
        <v/>
      </c>
    </row>
    <row r="736" spans="1:29">
      <c r="A736" t="s">
        <v>66</v>
      </c>
      <c r="B736" s="13">
        <v>44106</v>
      </c>
      <c r="C736" s="30">
        <v>7.9942129629629641E-2</v>
      </c>
      <c r="D736" s="34">
        <v>7102.9496600000002</v>
      </c>
      <c r="E736" s="34">
        <v>746.06596000000002</v>
      </c>
      <c r="F736" s="34">
        <v>6.4809599999999996</v>
      </c>
      <c r="G736" s="34">
        <v>452</v>
      </c>
      <c r="H736" s="34">
        <v>265.92</v>
      </c>
      <c r="I736" s="34">
        <v>152.37</v>
      </c>
      <c r="J736" s="34">
        <v>27.55</v>
      </c>
      <c r="K736" s="34">
        <v>6.16</v>
      </c>
      <c r="L736">
        <v>12</v>
      </c>
      <c r="M736">
        <v>22</v>
      </c>
      <c r="N736">
        <v>50</v>
      </c>
      <c r="O736" s="34">
        <v>24.697800000000001</v>
      </c>
      <c r="P736">
        <v>1</v>
      </c>
      <c r="Q736">
        <v>195</v>
      </c>
      <c r="R736" s="34">
        <v>145.41524000000001</v>
      </c>
      <c r="T736" s="11" t="str">
        <f t="shared" si="51"/>
        <v>金曜日</v>
      </c>
      <c r="U736" s="24"/>
      <c r="V736" s="25" t="str">
        <f>IF(T736=曜日!A$1,ROW(),"")</f>
        <v/>
      </c>
      <c r="W736" s="25" t="str">
        <f t="shared" si="52"/>
        <v/>
      </c>
      <c r="X736" s="25" t="str">
        <f>IF(T736=曜日!V$1,ROW(),"")</f>
        <v/>
      </c>
      <c r="Y736" s="25" t="str">
        <f t="shared" si="49"/>
        <v/>
      </c>
      <c r="Z736" t="str">
        <f>IF(MONTH(pipot!B736)=month!A$1,ROW(),"")</f>
        <v/>
      </c>
      <c r="AA736" t="str">
        <f>IF(A736=player!A$1,ROW(),"")</f>
        <v/>
      </c>
      <c r="AB736" t="str">
        <f>IF(A736=player!BI$1,ROW(),"")</f>
        <v/>
      </c>
      <c r="AC736" t="str">
        <f t="shared" si="50"/>
        <v/>
      </c>
    </row>
    <row r="737" spans="1:29">
      <c r="A737" t="s">
        <v>18</v>
      </c>
      <c r="B737" s="13">
        <v>44106</v>
      </c>
      <c r="C737" s="30">
        <v>7.9942129629629641E-2</v>
      </c>
      <c r="D737" s="34">
        <v>6884.0876900000003</v>
      </c>
      <c r="E737" s="34">
        <v>866.37054999999998</v>
      </c>
      <c r="F737" s="34">
        <v>7.5260199999999999</v>
      </c>
      <c r="G737" s="34">
        <v>502.4</v>
      </c>
      <c r="H737" s="34">
        <v>292.86</v>
      </c>
      <c r="I737" s="34">
        <v>130.34</v>
      </c>
      <c r="J737" s="34">
        <v>79.2</v>
      </c>
      <c r="K737" s="34">
        <v>0</v>
      </c>
      <c r="L737">
        <v>16</v>
      </c>
      <c r="M737">
        <v>10</v>
      </c>
      <c r="N737">
        <v>56</v>
      </c>
      <c r="O737" s="34">
        <v>24.096599999999999</v>
      </c>
      <c r="P737">
        <v>5</v>
      </c>
      <c r="Q737">
        <v>221</v>
      </c>
      <c r="R737" s="34">
        <v>154.53130999999999</v>
      </c>
      <c r="T737" s="11" t="str">
        <f t="shared" si="51"/>
        <v>金曜日</v>
      </c>
      <c r="U737" s="24"/>
      <c r="V737" s="25" t="str">
        <f>IF(T737=曜日!A$1,ROW(),"")</f>
        <v/>
      </c>
      <c r="W737" s="25" t="str">
        <f t="shared" si="52"/>
        <v/>
      </c>
      <c r="X737" s="25" t="str">
        <f>IF(T737=曜日!V$1,ROW(),"")</f>
        <v/>
      </c>
      <c r="Y737" s="25" t="str">
        <f t="shared" si="49"/>
        <v/>
      </c>
      <c r="Z737" t="str">
        <f>IF(MONTH(pipot!B737)=month!A$1,ROW(),"")</f>
        <v/>
      </c>
      <c r="AA737" t="str">
        <f>IF(A737=player!A$1,ROW(),"")</f>
        <v/>
      </c>
      <c r="AB737" t="str">
        <f>IF(A737=player!BI$1,ROW(),"")</f>
        <v/>
      </c>
      <c r="AC737" t="str">
        <f t="shared" si="50"/>
        <v/>
      </c>
    </row>
    <row r="738" spans="1:29">
      <c r="A738" t="s">
        <v>34</v>
      </c>
      <c r="B738" s="13">
        <v>44106</v>
      </c>
      <c r="C738" s="30">
        <v>7.9942129629629641E-2</v>
      </c>
      <c r="D738" s="34">
        <v>6794.6471600000004</v>
      </c>
      <c r="E738" s="34">
        <v>788.18061999999998</v>
      </c>
      <c r="F738" s="34">
        <v>6.8468</v>
      </c>
      <c r="G738" s="34">
        <v>415.02</v>
      </c>
      <c r="H738" s="34">
        <v>250.68</v>
      </c>
      <c r="I738" s="34">
        <v>95.63</v>
      </c>
      <c r="J738" s="34">
        <v>60.06</v>
      </c>
      <c r="K738" s="34">
        <v>8.65</v>
      </c>
      <c r="L738">
        <v>11</v>
      </c>
      <c r="M738">
        <v>23</v>
      </c>
      <c r="N738">
        <v>86</v>
      </c>
      <c r="O738" s="34">
        <v>25.280999999999999</v>
      </c>
      <c r="P738">
        <v>5</v>
      </c>
      <c r="Q738">
        <v>208</v>
      </c>
      <c r="R738" s="34">
        <v>147.27414999999999</v>
      </c>
      <c r="T738" s="11" t="str">
        <f t="shared" si="51"/>
        <v>金曜日</v>
      </c>
      <c r="U738" s="24"/>
      <c r="V738" s="25" t="str">
        <f>IF(T738=曜日!A$1,ROW(),"")</f>
        <v/>
      </c>
      <c r="W738" s="25" t="str">
        <f t="shared" si="52"/>
        <v/>
      </c>
      <c r="X738" s="25" t="str">
        <f>IF(T738=曜日!V$1,ROW(),"")</f>
        <v/>
      </c>
      <c r="Y738" s="25" t="str">
        <f t="shared" si="49"/>
        <v/>
      </c>
      <c r="Z738" t="str">
        <f>IF(MONTH(pipot!B738)=month!A$1,ROW(),"")</f>
        <v/>
      </c>
      <c r="AA738" t="str">
        <f>IF(A738=player!A$1,ROW(),"")</f>
        <v/>
      </c>
      <c r="AB738" t="str">
        <f>IF(A738=player!BI$1,ROW(),"")</f>
        <v/>
      </c>
      <c r="AC738" t="str">
        <f t="shared" si="50"/>
        <v/>
      </c>
    </row>
    <row r="739" spans="1:29">
      <c r="A739" t="s">
        <v>63</v>
      </c>
      <c r="B739" s="13">
        <v>44106</v>
      </c>
      <c r="C739" s="30">
        <v>7.9942129629629641E-2</v>
      </c>
      <c r="D739" s="34">
        <v>6564.7294300000003</v>
      </c>
      <c r="E739" s="34">
        <v>829.75615000000005</v>
      </c>
      <c r="F739" s="34">
        <v>7.2079599999999999</v>
      </c>
      <c r="G739" s="34">
        <v>264.14</v>
      </c>
      <c r="H739" s="34">
        <v>151.72999999999999</v>
      </c>
      <c r="I739" s="34">
        <v>61.46</v>
      </c>
      <c r="J739" s="34">
        <v>50.95</v>
      </c>
      <c r="K739" s="34">
        <v>0</v>
      </c>
      <c r="L739">
        <v>11</v>
      </c>
      <c r="M739">
        <v>16</v>
      </c>
      <c r="N739">
        <v>43</v>
      </c>
      <c r="O739" s="34">
        <v>23.625</v>
      </c>
      <c r="P739">
        <v>3</v>
      </c>
      <c r="Q739">
        <v>183</v>
      </c>
      <c r="R739" s="34">
        <v>133.93629000000001</v>
      </c>
      <c r="T739" s="11" t="str">
        <f t="shared" si="51"/>
        <v>金曜日</v>
      </c>
      <c r="U739" s="24"/>
      <c r="V739" s="25" t="str">
        <f>IF(T739=曜日!A$1,ROW(),"")</f>
        <v/>
      </c>
      <c r="W739" s="25" t="str">
        <f t="shared" si="52"/>
        <v/>
      </c>
      <c r="X739" s="25" t="str">
        <f>IF(T739=曜日!V$1,ROW(),"")</f>
        <v/>
      </c>
      <c r="Y739" s="25" t="str">
        <f t="shared" si="49"/>
        <v/>
      </c>
      <c r="Z739" t="str">
        <f>IF(MONTH(pipot!B739)=month!A$1,ROW(),"")</f>
        <v/>
      </c>
      <c r="AA739" t="str">
        <f>IF(A739=player!A$1,ROW(),"")</f>
        <v/>
      </c>
      <c r="AB739" t="str">
        <f>IF(A739=player!BI$1,ROW(),"")</f>
        <v/>
      </c>
      <c r="AC739" t="str">
        <f t="shared" si="50"/>
        <v/>
      </c>
    </row>
    <row r="740" spans="1:29">
      <c r="A740" t="s">
        <v>27</v>
      </c>
      <c r="B740" s="13">
        <v>44106</v>
      </c>
      <c r="C740" s="30">
        <v>6.7708333333333329E-2</v>
      </c>
      <c r="D740" s="34">
        <v>5727.8515900000002</v>
      </c>
      <c r="E740" s="34">
        <v>709.61947999999995</v>
      </c>
      <c r="F740" s="34">
        <v>7.2781500000000001</v>
      </c>
      <c r="G740" s="34">
        <v>373.23</v>
      </c>
      <c r="H740" s="34">
        <v>234.1</v>
      </c>
      <c r="I740" s="34">
        <v>124.09</v>
      </c>
      <c r="J740" s="34">
        <v>15.04</v>
      </c>
      <c r="K740" s="34">
        <v>0</v>
      </c>
      <c r="L740">
        <v>7</v>
      </c>
      <c r="M740">
        <v>14</v>
      </c>
      <c r="N740">
        <v>33</v>
      </c>
      <c r="O740" s="34">
        <v>22.077000000000002</v>
      </c>
      <c r="P740">
        <v>1</v>
      </c>
      <c r="Q740" s="1" t="s">
        <v>103</v>
      </c>
      <c r="R740" s="3" t="s">
        <v>103</v>
      </c>
      <c r="T740" s="11" t="str">
        <f t="shared" si="51"/>
        <v>金曜日</v>
      </c>
      <c r="U740" s="24"/>
      <c r="V740" s="25" t="str">
        <f>IF(T740=曜日!A$1,ROW(),"")</f>
        <v/>
      </c>
      <c r="W740" s="25" t="str">
        <f t="shared" si="52"/>
        <v/>
      </c>
      <c r="X740" s="25" t="str">
        <f>IF(T740=曜日!V$1,ROW(),"")</f>
        <v/>
      </c>
      <c r="Y740" s="25" t="str">
        <f t="shared" si="49"/>
        <v/>
      </c>
      <c r="Z740" t="str">
        <f>IF(MONTH(pipot!B740)=month!A$1,ROW(),"")</f>
        <v/>
      </c>
      <c r="AA740" t="str">
        <f>IF(A740=player!A$1,ROW(),"")</f>
        <v/>
      </c>
      <c r="AB740" t="str">
        <f>IF(A740=player!BI$1,ROW(),"")</f>
        <v/>
      </c>
      <c r="AC740" t="str">
        <f t="shared" si="50"/>
        <v/>
      </c>
    </row>
    <row r="741" spans="1:29">
      <c r="A741" t="s">
        <v>37</v>
      </c>
      <c r="B741" s="13">
        <v>44106</v>
      </c>
      <c r="C741" s="30">
        <v>6.7974537037037042E-2</v>
      </c>
      <c r="D741" s="34">
        <v>5275.0784899999999</v>
      </c>
      <c r="E741" s="34">
        <v>698.93373999999994</v>
      </c>
      <c r="F741" s="34">
        <v>7.1404800000000002</v>
      </c>
      <c r="G741" s="34">
        <v>294.67</v>
      </c>
      <c r="H741" s="34">
        <v>120.15</v>
      </c>
      <c r="I741" s="34">
        <v>84.6</v>
      </c>
      <c r="J741" s="34">
        <v>63.08</v>
      </c>
      <c r="K741" s="34">
        <v>26.84</v>
      </c>
      <c r="L741">
        <v>14</v>
      </c>
      <c r="M741">
        <v>24</v>
      </c>
      <c r="N741">
        <v>49</v>
      </c>
      <c r="O741" s="34">
        <v>26.227799999999998</v>
      </c>
      <c r="P741">
        <v>6</v>
      </c>
      <c r="Q741">
        <v>195</v>
      </c>
      <c r="R741" s="34">
        <v>140.62805</v>
      </c>
      <c r="T741" s="11" t="str">
        <f t="shared" si="51"/>
        <v>金曜日</v>
      </c>
      <c r="U741" s="24"/>
      <c r="V741" s="25" t="str">
        <f>IF(T741=曜日!A$1,ROW(),"")</f>
        <v/>
      </c>
      <c r="W741" s="25" t="str">
        <f t="shared" si="52"/>
        <v/>
      </c>
      <c r="X741" s="25" t="str">
        <f>IF(T741=曜日!V$1,ROW(),"")</f>
        <v/>
      </c>
      <c r="Y741" s="25" t="str">
        <f t="shared" si="49"/>
        <v/>
      </c>
      <c r="Z741" t="str">
        <f>IF(MONTH(pipot!B741)=month!A$1,ROW(),"")</f>
        <v/>
      </c>
      <c r="AA741" t="str">
        <f>IF(A741=player!A$1,ROW(),"")</f>
        <v/>
      </c>
      <c r="AB741" t="str">
        <f>IF(A741=player!BI$1,ROW(),"")</f>
        <v/>
      </c>
      <c r="AC741" t="str">
        <f t="shared" si="50"/>
        <v/>
      </c>
    </row>
    <row r="742" spans="1:29">
      <c r="A742" t="s">
        <v>45</v>
      </c>
      <c r="B742" s="13">
        <v>44106</v>
      </c>
      <c r="C742" s="30">
        <v>6.7974537037037042E-2</v>
      </c>
      <c r="D742" s="34">
        <v>5245.4997300000005</v>
      </c>
      <c r="E742" s="34">
        <v>690.00642000000005</v>
      </c>
      <c r="F742" s="34">
        <v>7.0492699999999999</v>
      </c>
      <c r="G742" s="34">
        <v>429.13</v>
      </c>
      <c r="H742" s="34">
        <v>247.89</v>
      </c>
      <c r="I742" s="34">
        <v>143.06</v>
      </c>
      <c r="J742" s="34">
        <v>38.18</v>
      </c>
      <c r="K742" s="34">
        <v>0</v>
      </c>
      <c r="L742">
        <v>28</v>
      </c>
      <c r="M742">
        <v>14</v>
      </c>
      <c r="N742">
        <v>29</v>
      </c>
      <c r="O742" s="34">
        <v>23.740200000000002</v>
      </c>
      <c r="P742">
        <v>2</v>
      </c>
      <c r="Q742">
        <v>195</v>
      </c>
      <c r="R742" s="34">
        <v>117.03672</v>
      </c>
      <c r="T742" s="11" t="str">
        <f t="shared" si="51"/>
        <v>金曜日</v>
      </c>
      <c r="U742" s="24"/>
      <c r="V742" s="25" t="str">
        <f>IF(T742=曜日!A$1,ROW(),"")</f>
        <v/>
      </c>
      <c r="W742" s="25" t="str">
        <f t="shared" si="52"/>
        <v/>
      </c>
      <c r="X742" s="25" t="str">
        <f>IF(T742=曜日!V$1,ROW(),"")</f>
        <v/>
      </c>
      <c r="Y742" s="25" t="str">
        <f t="shared" ref="Y742:Y799" si="53">IF(AND(X742&lt;&gt;"",AB742&lt;&gt;""),ROW(),"")</f>
        <v/>
      </c>
      <c r="Z742" t="str">
        <f>IF(MONTH(pipot!B742)=month!A$1,ROW(),"")</f>
        <v/>
      </c>
      <c r="AA742" t="str">
        <f>IF(A742=player!A$1,ROW(),"")</f>
        <v/>
      </c>
      <c r="AB742" t="str">
        <f>IF(A742=player!BI$1,ROW(),"")</f>
        <v/>
      </c>
      <c r="AC742" t="str">
        <f t="shared" si="50"/>
        <v/>
      </c>
    </row>
    <row r="743" spans="1:29">
      <c r="A743" t="s">
        <v>59</v>
      </c>
      <c r="B743" s="13">
        <v>44106</v>
      </c>
      <c r="C743" s="30">
        <v>6.7974537037037042E-2</v>
      </c>
      <c r="D743" s="34">
        <v>5243.9047399999999</v>
      </c>
      <c r="E743" s="34">
        <v>666.14238999999998</v>
      </c>
      <c r="F743" s="34">
        <v>6.8054699999999997</v>
      </c>
      <c r="G743" s="34">
        <v>436.88</v>
      </c>
      <c r="H743" s="34">
        <v>217.79</v>
      </c>
      <c r="I743" s="34">
        <v>112.05</v>
      </c>
      <c r="J743" s="34">
        <v>98.56</v>
      </c>
      <c r="K743" s="34">
        <v>8.48</v>
      </c>
      <c r="L743">
        <v>17</v>
      </c>
      <c r="M743">
        <v>17</v>
      </c>
      <c r="N743">
        <v>54</v>
      </c>
      <c r="O743" s="34">
        <v>25.216200000000001</v>
      </c>
      <c r="P743">
        <v>6</v>
      </c>
      <c r="Q743">
        <v>221</v>
      </c>
      <c r="R743" s="34">
        <v>144.60570000000001</v>
      </c>
      <c r="T743" s="11" t="str">
        <f t="shared" si="51"/>
        <v>金曜日</v>
      </c>
      <c r="U743" s="24"/>
      <c r="V743" s="25" t="str">
        <f>IF(T743=曜日!A$1,ROW(),"")</f>
        <v/>
      </c>
      <c r="W743" s="25" t="str">
        <f t="shared" si="52"/>
        <v/>
      </c>
      <c r="X743" s="25" t="str">
        <f>IF(T743=曜日!V$1,ROW(),"")</f>
        <v/>
      </c>
      <c r="Y743" s="25" t="str">
        <f t="shared" si="53"/>
        <v/>
      </c>
      <c r="Z743" t="str">
        <f>IF(MONTH(pipot!B743)=month!A$1,ROW(),"")</f>
        <v/>
      </c>
      <c r="AA743" t="str">
        <f>IF(A743=player!A$1,ROW(),"")</f>
        <v/>
      </c>
      <c r="AB743" t="str">
        <f>IF(A743=player!BI$1,ROW(),"")</f>
        <v/>
      </c>
      <c r="AC743" t="str">
        <f t="shared" si="50"/>
        <v/>
      </c>
    </row>
    <row r="744" spans="1:29">
      <c r="A744" t="s">
        <v>33</v>
      </c>
      <c r="B744" s="13">
        <v>44106</v>
      </c>
      <c r="C744" s="30">
        <v>6.7708333333333329E-2</v>
      </c>
      <c r="D744" s="34">
        <v>4949.0397000000003</v>
      </c>
      <c r="E744" s="34">
        <v>674.16521999999998</v>
      </c>
      <c r="F744" s="34">
        <v>6.9145200000000004</v>
      </c>
      <c r="G744" s="34">
        <v>315.61</v>
      </c>
      <c r="H744" s="34">
        <v>218.6</v>
      </c>
      <c r="I744" s="34">
        <v>59.38</v>
      </c>
      <c r="J744" s="34">
        <v>37.630000000000003</v>
      </c>
      <c r="K744" s="34">
        <v>0</v>
      </c>
      <c r="L744">
        <v>22</v>
      </c>
      <c r="M744">
        <v>16</v>
      </c>
      <c r="N744">
        <v>38</v>
      </c>
      <c r="O744" s="34">
        <v>22.707000000000001</v>
      </c>
      <c r="P744">
        <v>2</v>
      </c>
      <c r="Q744">
        <v>180</v>
      </c>
      <c r="R744" s="34">
        <v>114.34262</v>
      </c>
      <c r="T744" s="11" t="str">
        <f t="shared" si="51"/>
        <v>金曜日</v>
      </c>
      <c r="U744" s="24"/>
      <c r="V744" s="25" t="str">
        <f>IF(T744=曜日!A$1,ROW(),"")</f>
        <v/>
      </c>
      <c r="W744" s="25" t="str">
        <f t="shared" si="52"/>
        <v/>
      </c>
      <c r="X744" s="25" t="str">
        <f>IF(T744=曜日!V$1,ROW(),"")</f>
        <v/>
      </c>
      <c r="Y744" s="25" t="str">
        <f t="shared" si="53"/>
        <v/>
      </c>
      <c r="Z744" t="str">
        <f>IF(MONTH(pipot!B744)=month!A$1,ROW(),"")</f>
        <v/>
      </c>
      <c r="AA744" t="str">
        <f>IF(A744=player!A$1,ROW(),"")</f>
        <v/>
      </c>
      <c r="AB744" t="str">
        <f>IF(A744=player!BI$1,ROW(),"")</f>
        <v/>
      </c>
      <c r="AC744" t="str">
        <f t="shared" si="50"/>
        <v/>
      </c>
    </row>
    <row r="745" spans="1:29">
      <c r="A745" t="s">
        <v>53</v>
      </c>
      <c r="B745" s="13">
        <v>44106</v>
      </c>
      <c r="C745" s="30">
        <v>6.7708333333333329E-2</v>
      </c>
      <c r="D745" s="34">
        <v>4909.10016</v>
      </c>
      <c r="E745" s="34">
        <v>644.95678999999996</v>
      </c>
      <c r="F745" s="34">
        <v>6.6149399999999998</v>
      </c>
      <c r="G745" s="34">
        <v>351.41</v>
      </c>
      <c r="H745" s="34">
        <v>201.67</v>
      </c>
      <c r="I745" s="34">
        <v>121.28</v>
      </c>
      <c r="J745" s="34">
        <v>28.46</v>
      </c>
      <c r="K745" s="34">
        <v>0</v>
      </c>
      <c r="L745">
        <v>6</v>
      </c>
      <c r="M745">
        <v>13</v>
      </c>
      <c r="N745">
        <v>32</v>
      </c>
      <c r="O745" s="34">
        <v>22.332599999999999</v>
      </c>
      <c r="P745">
        <v>2</v>
      </c>
      <c r="Q745">
        <v>189</v>
      </c>
      <c r="R745" s="34">
        <v>135.14950999999999</v>
      </c>
      <c r="T745" s="11" t="str">
        <f t="shared" si="51"/>
        <v>金曜日</v>
      </c>
      <c r="U745" s="24"/>
      <c r="V745" s="25" t="str">
        <f>IF(T745=曜日!A$1,ROW(),"")</f>
        <v/>
      </c>
      <c r="W745" s="25" t="str">
        <f t="shared" si="52"/>
        <v/>
      </c>
      <c r="X745" s="25" t="str">
        <f>IF(T745=曜日!V$1,ROW(),"")</f>
        <v/>
      </c>
      <c r="Y745" s="25" t="str">
        <f t="shared" si="53"/>
        <v/>
      </c>
      <c r="Z745" t="str">
        <f>IF(MONTH(pipot!B745)=month!A$1,ROW(),"")</f>
        <v/>
      </c>
      <c r="AA745" t="str">
        <f>IF(A745=player!A$1,ROW(),"")</f>
        <v/>
      </c>
      <c r="AB745" t="str">
        <f>IF(A745=player!BI$1,ROW(),"")</f>
        <v/>
      </c>
      <c r="AC745" t="str">
        <f t="shared" si="50"/>
        <v/>
      </c>
    </row>
    <row r="746" spans="1:29">
      <c r="A746" t="s">
        <v>62</v>
      </c>
      <c r="B746" s="13">
        <v>44106</v>
      </c>
      <c r="C746" s="30">
        <v>7.9942129629629641E-2</v>
      </c>
      <c r="D746" s="34">
        <v>4698.41183</v>
      </c>
      <c r="E746" s="34">
        <v>537.65338999999994</v>
      </c>
      <c r="F746" s="34">
        <v>4.6705100000000002</v>
      </c>
      <c r="G746" s="34">
        <v>92.11</v>
      </c>
      <c r="H746" s="34">
        <v>56.08</v>
      </c>
      <c r="I746" s="34">
        <v>13.78</v>
      </c>
      <c r="J746" s="34">
        <v>22.25</v>
      </c>
      <c r="K746" s="34">
        <v>0</v>
      </c>
      <c r="L746">
        <v>37</v>
      </c>
      <c r="M746">
        <v>25</v>
      </c>
      <c r="N746">
        <v>84</v>
      </c>
      <c r="O746" s="34">
        <v>23.959800000000001</v>
      </c>
      <c r="P746">
        <v>1</v>
      </c>
      <c r="Q746">
        <v>181</v>
      </c>
      <c r="R746" s="34">
        <v>150.50308000000001</v>
      </c>
      <c r="T746" s="11" t="str">
        <f t="shared" si="51"/>
        <v>金曜日</v>
      </c>
      <c r="U746" s="24"/>
      <c r="V746" s="25" t="str">
        <f>IF(T746=曜日!A$1,ROW(),"")</f>
        <v/>
      </c>
      <c r="W746" s="25" t="str">
        <f t="shared" si="52"/>
        <v/>
      </c>
      <c r="X746" s="25" t="str">
        <f>IF(T746=曜日!V$1,ROW(),"")</f>
        <v/>
      </c>
      <c r="Y746" s="25" t="str">
        <f t="shared" si="53"/>
        <v/>
      </c>
      <c r="Z746" t="str">
        <f>IF(MONTH(pipot!B746)=month!A$1,ROW(),"")</f>
        <v/>
      </c>
      <c r="AA746" t="str">
        <f>IF(A746=player!A$1,ROW(),"")</f>
        <v/>
      </c>
      <c r="AB746" t="str">
        <f>IF(A746=player!BI$1,ROW(),"")</f>
        <v/>
      </c>
      <c r="AC746" t="str">
        <f t="shared" si="50"/>
        <v/>
      </c>
    </row>
    <row r="747" spans="1:29">
      <c r="A747" t="s">
        <v>39</v>
      </c>
      <c r="B747" s="13">
        <v>44106</v>
      </c>
      <c r="C747" s="30">
        <v>7.9942129629629641E-2</v>
      </c>
      <c r="D747" s="34">
        <v>4445.6880499999997</v>
      </c>
      <c r="E747" s="34">
        <v>503.20711999999997</v>
      </c>
      <c r="F747" s="34">
        <v>4.3712799999999996</v>
      </c>
      <c r="G747" s="34">
        <v>146.94</v>
      </c>
      <c r="H747" s="34">
        <v>91.07</v>
      </c>
      <c r="I747" s="34">
        <v>38.17</v>
      </c>
      <c r="J747" s="34">
        <v>17.7</v>
      </c>
      <c r="K747" s="34">
        <v>0</v>
      </c>
      <c r="L747">
        <v>14</v>
      </c>
      <c r="M747">
        <v>21</v>
      </c>
      <c r="N747">
        <v>58</v>
      </c>
      <c r="O747" s="34">
        <v>22.329000000000001</v>
      </c>
      <c r="P747">
        <v>1</v>
      </c>
      <c r="Q747">
        <v>196</v>
      </c>
      <c r="R747" s="34">
        <v>130.864</v>
      </c>
      <c r="T747" s="11" t="str">
        <f t="shared" si="51"/>
        <v>金曜日</v>
      </c>
      <c r="U747" s="24"/>
      <c r="V747" s="25" t="str">
        <f>IF(T747=曜日!A$1,ROW(),"")</f>
        <v/>
      </c>
      <c r="W747" s="25" t="str">
        <f t="shared" si="52"/>
        <v/>
      </c>
      <c r="X747" s="25" t="str">
        <f>IF(T747=曜日!V$1,ROW(),"")</f>
        <v/>
      </c>
      <c r="Y747" s="25" t="str">
        <f t="shared" si="53"/>
        <v/>
      </c>
      <c r="Z747" t="str">
        <f>IF(MONTH(pipot!B747)=month!A$1,ROW(),"")</f>
        <v/>
      </c>
      <c r="AA747" t="str">
        <f>IF(A747=player!A$1,ROW(),"")</f>
        <v/>
      </c>
      <c r="AB747" t="str">
        <f>IF(A747=player!BI$1,ROW(),"")</f>
        <v/>
      </c>
      <c r="AC747" t="str">
        <f t="shared" si="50"/>
        <v/>
      </c>
    </row>
    <row r="748" spans="1:29">
      <c r="A748" t="s">
        <v>102</v>
      </c>
      <c r="B748" s="13">
        <v>44106</v>
      </c>
      <c r="C748" s="30">
        <v>5.5740740740740737E-2</v>
      </c>
      <c r="D748" s="34">
        <v>3648.24548</v>
      </c>
      <c r="E748" s="34">
        <v>446.75869999999998</v>
      </c>
      <c r="F748" s="34">
        <v>5.5659299999999998</v>
      </c>
      <c r="G748" s="34">
        <v>131.21</v>
      </c>
      <c r="H748" s="34">
        <v>84.45</v>
      </c>
      <c r="I748" s="34">
        <v>39.17</v>
      </c>
      <c r="J748" s="34">
        <v>7.59</v>
      </c>
      <c r="K748" s="34">
        <v>0</v>
      </c>
      <c r="L748">
        <v>7</v>
      </c>
      <c r="M748">
        <v>15</v>
      </c>
      <c r="N748">
        <v>41</v>
      </c>
      <c r="O748" s="34">
        <v>22.1022</v>
      </c>
      <c r="P748">
        <v>1</v>
      </c>
      <c r="Q748">
        <v>180</v>
      </c>
      <c r="R748" s="34">
        <v>106.70264</v>
      </c>
      <c r="T748" s="11" t="str">
        <f t="shared" si="51"/>
        <v>金曜日</v>
      </c>
      <c r="U748" s="24"/>
      <c r="V748" s="25" t="str">
        <f>IF(T748=曜日!A$1,ROW(),"")</f>
        <v/>
      </c>
      <c r="W748" s="25" t="str">
        <f t="shared" si="52"/>
        <v/>
      </c>
      <c r="X748" s="25" t="str">
        <f>IF(T748=曜日!V$1,ROW(),"")</f>
        <v/>
      </c>
      <c r="Y748" s="25" t="str">
        <f t="shared" si="53"/>
        <v/>
      </c>
      <c r="Z748" t="str">
        <f>IF(MONTH(pipot!B748)=month!A$1,ROW(),"")</f>
        <v/>
      </c>
      <c r="AA748" t="str">
        <f>IF(A748=player!A$1,ROW(),"")</f>
        <v/>
      </c>
      <c r="AB748" t="str">
        <f>IF(A748=player!BI$1,ROW(),"")</f>
        <v/>
      </c>
      <c r="AC748" t="str">
        <f t="shared" si="50"/>
        <v/>
      </c>
    </row>
    <row r="749" spans="1:29">
      <c r="A749" t="s">
        <v>60</v>
      </c>
      <c r="B749" s="13">
        <v>44106</v>
      </c>
      <c r="C749" s="30">
        <v>5.5740740740740737E-2</v>
      </c>
      <c r="D749" s="34">
        <v>3374.6057099999998</v>
      </c>
      <c r="E749" s="34">
        <v>479.69202999999999</v>
      </c>
      <c r="F749" s="34">
        <v>5.9762300000000002</v>
      </c>
      <c r="G749" s="34">
        <v>30.92</v>
      </c>
      <c r="H749" s="34">
        <v>8.81</v>
      </c>
      <c r="I749" s="34">
        <v>22.11</v>
      </c>
      <c r="J749" s="34">
        <v>0</v>
      </c>
      <c r="K749" s="34">
        <v>0</v>
      </c>
      <c r="L749">
        <v>7</v>
      </c>
      <c r="M749">
        <v>6</v>
      </c>
      <c r="N749">
        <v>54</v>
      </c>
      <c r="O749" s="34">
        <v>20.755800000000001</v>
      </c>
      <c r="P749">
        <v>0</v>
      </c>
      <c r="Q749">
        <v>171</v>
      </c>
      <c r="R749" s="34">
        <v>121.71693999999999</v>
      </c>
      <c r="T749" s="11" t="str">
        <f t="shared" si="51"/>
        <v>金曜日</v>
      </c>
      <c r="U749" s="24"/>
      <c r="V749" s="25" t="str">
        <f>IF(T749=曜日!A$1,ROW(),"")</f>
        <v/>
      </c>
      <c r="W749" s="25" t="str">
        <f t="shared" si="52"/>
        <v/>
      </c>
      <c r="X749" s="25" t="str">
        <f>IF(T749=曜日!V$1,ROW(),"")</f>
        <v/>
      </c>
      <c r="Y749" s="25" t="str">
        <f t="shared" si="53"/>
        <v/>
      </c>
      <c r="Z749" t="str">
        <f>IF(MONTH(pipot!B749)=month!A$1,ROW(),"")</f>
        <v/>
      </c>
      <c r="AA749" t="str">
        <f>IF(A749=player!A$1,ROW(),"")</f>
        <v/>
      </c>
      <c r="AB749" t="str">
        <f>IF(A749=player!BI$1,ROW(),"")</f>
        <v/>
      </c>
      <c r="AC749" t="str">
        <f t="shared" si="50"/>
        <v/>
      </c>
    </row>
    <row r="750" spans="1:29">
      <c r="A750" t="s">
        <v>54</v>
      </c>
      <c r="B750" s="13">
        <v>44106</v>
      </c>
      <c r="C750" s="30">
        <v>5.5740740740740737E-2</v>
      </c>
      <c r="D750" s="34">
        <v>3308.8080100000002</v>
      </c>
      <c r="E750" s="34">
        <v>471.25700999999998</v>
      </c>
      <c r="F750" s="34">
        <v>5.8711399999999996</v>
      </c>
      <c r="G750" s="34">
        <v>45</v>
      </c>
      <c r="H750" s="34">
        <v>7.71</v>
      </c>
      <c r="I750" s="34">
        <v>11.11</v>
      </c>
      <c r="J750" s="34">
        <v>26.18</v>
      </c>
      <c r="K750" s="34">
        <v>0</v>
      </c>
      <c r="L750">
        <v>17</v>
      </c>
      <c r="M750">
        <v>20</v>
      </c>
      <c r="N750">
        <v>48</v>
      </c>
      <c r="O750" s="34">
        <v>23.0886</v>
      </c>
      <c r="P750">
        <v>1</v>
      </c>
      <c r="Q750">
        <v>190</v>
      </c>
      <c r="R750" s="34">
        <v>138.20205000000001</v>
      </c>
      <c r="T750" s="11" t="str">
        <f t="shared" si="51"/>
        <v>金曜日</v>
      </c>
      <c r="U750" s="24"/>
      <c r="V750" s="25" t="str">
        <f>IF(T750=曜日!A$1,ROW(),"")</f>
        <v/>
      </c>
      <c r="W750" s="25" t="str">
        <f t="shared" si="52"/>
        <v/>
      </c>
      <c r="X750" s="25" t="str">
        <f>IF(T750=曜日!V$1,ROW(),"")</f>
        <v/>
      </c>
      <c r="Y750" s="25" t="str">
        <f t="shared" si="53"/>
        <v/>
      </c>
      <c r="Z750" t="str">
        <f>IF(MONTH(pipot!B750)=month!A$1,ROW(),"")</f>
        <v/>
      </c>
      <c r="AA750" t="str">
        <f>IF(A750=player!A$1,ROW(),"")</f>
        <v/>
      </c>
      <c r="AB750" t="str">
        <f>IF(A750=player!BI$1,ROW(),"")</f>
        <v/>
      </c>
      <c r="AC750" t="str">
        <f t="shared" si="50"/>
        <v/>
      </c>
    </row>
    <row r="751" spans="1:29">
      <c r="A751" t="s">
        <v>92</v>
      </c>
      <c r="B751" s="13">
        <v>44106</v>
      </c>
      <c r="C751" s="30">
        <v>5.5740740740740737E-2</v>
      </c>
      <c r="D751" s="34">
        <v>3152.7619300000001</v>
      </c>
      <c r="E751" s="34">
        <v>443.08159999999998</v>
      </c>
      <c r="F751" s="34">
        <v>5.5201200000000004</v>
      </c>
      <c r="G751" s="34">
        <v>43.95</v>
      </c>
      <c r="H751" s="34">
        <v>15.69</v>
      </c>
      <c r="I751" s="34">
        <v>5.61</v>
      </c>
      <c r="J751" s="34">
        <v>22.65</v>
      </c>
      <c r="K751" s="34">
        <v>0</v>
      </c>
      <c r="L751">
        <v>16</v>
      </c>
      <c r="M751">
        <v>14</v>
      </c>
      <c r="N751">
        <v>58</v>
      </c>
      <c r="O751" s="34">
        <v>24.010200000000001</v>
      </c>
      <c r="P751">
        <v>1</v>
      </c>
      <c r="Q751" s="1" t="s">
        <v>103</v>
      </c>
      <c r="R751" s="3" t="s">
        <v>103</v>
      </c>
      <c r="T751" s="11" t="str">
        <f t="shared" si="51"/>
        <v>金曜日</v>
      </c>
      <c r="U751" s="24"/>
      <c r="V751" s="25" t="str">
        <f>IF(T751=曜日!A$1,ROW(),"")</f>
        <v/>
      </c>
      <c r="W751" s="25" t="str">
        <f t="shared" si="52"/>
        <v/>
      </c>
      <c r="X751" s="25" t="str">
        <f>IF(T751=曜日!V$1,ROW(),"")</f>
        <v/>
      </c>
      <c r="Y751" s="25" t="str">
        <f t="shared" si="53"/>
        <v/>
      </c>
      <c r="Z751" t="str">
        <f>IF(MONTH(pipot!B751)=month!A$1,ROW(),"")</f>
        <v/>
      </c>
      <c r="AA751" t="str">
        <f>IF(A751=player!A$1,ROW(),"")</f>
        <v/>
      </c>
      <c r="AB751" t="str">
        <f>IF(A751=player!BI$1,ROW(),"")</f>
        <v/>
      </c>
      <c r="AC751" t="str">
        <f t="shared" si="50"/>
        <v/>
      </c>
    </row>
    <row r="752" spans="1:29">
      <c r="A752" t="s">
        <v>35</v>
      </c>
      <c r="B752" s="13">
        <v>44106</v>
      </c>
      <c r="C752" s="30">
        <v>5.5740740740740737E-2</v>
      </c>
      <c r="D752" s="34">
        <v>2779.7226599999999</v>
      </c>
      <c r="E752" s="34">
        <v>409.34305999999998</v>
      </c>
      <c r="F752" s="34">
        <v>5.0997899999999996</v>
      </c>
      <c r="G752" s="34">
        <v>30.2</v>
      </c>
      <c r="H752" s="34">
        <v>5.54</v>
      </c>
      <c r="I752" s="34">
        <v>17.21</v>
      </c>
      <c r="J752" s="34">
        <v>7.45</v>
      </c>
      <c r="K752" s="34">
        <v>0</v>
      </c>
      <c r="L752">
        <v>12</v>
      </c>
      <c r="M752">
        <v>13</v>
      </c>
      <c r="N752">
        <v>27</v>
      </c>
      <c r="O752" s="34">
        <v>21.3246</v>
      </c>
      <c r="P752">
        <v>1</v>
      </c>
      <c r="Q752">
        <v>213</v>
      </c>
      <c r="R752" s="34">
        <v>144.39966000000001</v>
      </c>
      <c r="T752" s="11" t="str">
        <f t="shared" si="51"/>
        <v>金曜日</v>
      </c>
      <c r="U752" s="24"/>
      <c r="V752" s="25" t="str">
        <f>IF(T752=曜日!A$1,ROW(),"")</f>
        <v/>
      </c>
      <c r="W752" s="25" t="str">
        <f t="shared" si="52"/>
        <v/>
      </c>
      <c r="X752" s="25" t="str">
        <f>IF(T752=曜日!V$1,ROW(),"")</f>
        <v/>
      </c>
      <c r="Y752" s="25" t="str">
        <f t="shared" si="53"/>
        <v/>
      </c>
      <c r="Z752" t="str">
        <f>IF(MONTH(pipot!B752)=month!A$1,ROW(),"")</f>
        <v/>
      </c>
      <c r="AA752" t="str">
        <f>IF(A752=player!A$1,ROW(),"")</f>
        <v/>
      </c>
      <c r="AB752" t="str">
        <f>IF(A752=player!BI$1,ROW(),"")</f>
        <v/>
      </c>
      <c r="AC752" t="str">
        <f t="shared" si="50"/>
        <v/>
      </c>
    </row>
    <row r="753" spans="1:29">
      <c r="A753" t="s">
        <v>40</v>
      </c>
      <c r="B753" s="13">
        <v>44106</v>
      </c>
      <c r="C753" s="30">
        <v>7.2488425925925928E-2</v>
      </c>
      <c r="D753" s="34">
        <v>5822</v>
      </c>
      <c r="E753" s="34">
        <v>706</v>
      </c>
      <c r="F753" s="34">
        <v>6.76</v>
      </c>
      <c r="G753" s="34">
        <v>358</v>
      </c>
      <c r="H753" s="34">
        <v>206</v>
      </c>
      <c r="I753" s="34">
        <v>105</v>
      </c>
      <c r="J753" s="34">
        <v>43</v>
      </c>
      <c r="K753" s="34">
        <v>4</v>
      </c>
      <c r="L753">
        <v>16</v>
      </c>
      <c r="M753">
        <v>19</v>
      </c>
      <c r="N753">
        <v>51</v>
      </c>
      <c r="O753" s="34">
        <v>23</v>
      </c>
      <c r="P753">
        <v>3</v>
      </c>
      <c r="Q753" s="3">
        <f>AVERAGE(Q727:Q752)</f>
        <v>195.45833333333334</v>
      </c>
      <c r="R753" s="3">
        <f>AVERAGE(R727:R752)</f>
        <v>134.47659041666665</v>
      </c>
      <c r="T753" s="11" t="str">
        <f t="shared" si="51"/>
        <v>金曜日</v>
      </c>
      <c r="U753" s="24"/>
      <c r="V753" s="25" t="str">
        <f>IF(T753=曜日!A$1,ROW(),"")</f>
        <v/>
      </c>
      <c r="W753" s="25" t="str">
        <f t="shared" si="52"/>
        <v/>
      </c>
      <c r="X753" s="25" t="str">
        <f>IF(T753=曜日!V$1,ROW(),"")</f>
        <v/>
      </c>
      <c r="Y753" s="25" t="str">
        <f t="shared" si="53"/>
        <v/>
      </c>
      <c r="Z753" t="str">
        <f>IF(MONTH(pipot!B753)=month!A$1,ROW(),"")</f>
        <v/>
      </c>
      <c r="AA753" t="str">
        <f>IF(A753=player!A$1,ROW(),"")</f>
        <v/>
      </c>
      <c r="AB753">
        <f>IF(A753=player!BI$1,ROW(),"")</f>
        <v>753</v>
      </c>
      <c r="AC753">
        <f t="shared" si="50"/>
        <v>753</v>
      </c>
    </row>
    <row r="754" spans="1:29">
      <c r="A754" t="s">
        <v>27</v>
      </c>
      <c r="B754" s="13">
        <v>44107</v>
      </c>
      <c r="C754" s="30">
        <v>6.5960648148148157E-2</v>
      </c>
      <c r="D754" s="34">
        <v>5833.1986999999999</v>
      </c>
      <c r="E754" s="34">
        <v>804.24643000000003</v>
      </c>
      <c r="F754" s="34">
        <v>8.4672400000000003</v>
      </c>
      <c r="G754" s="34">
        <v>206.38</v>
      </c>
      <c r="H754" s="34">
        <v>140.56</v>
      </c>
      <c r="I754" s="34">
        <v>50.47</v>
      </c>
      <c r="J754" s="34">
        <v>15.35</v>
      </c>
      <c r="K754" s="34">
        <v>0</v>
      </c>
      <c r="L754">
        <v>15</v>
      </c>
      <c r="M754">
        <v>10</v>
      </c>
      <c r="N754">
        <v>82</v>
      </c>
      <c r="O754" s="34">
        <v>21.868200000000002</v>
      </c>
      <c r="P754">
        <v>1</v>
      </c>
      <c r="Q754">
        <v>202</v>
      </c>
      <c r="R754" s="34">
        <v>139.16041000000001</v>
      </c>
      <c r="T754" s="11" t="str">
        <f t="shared" si="51"/>
        <v>土曜日</v>
      </c>
      <c r="U754" s="24"/>
      <c r="V754" s="25" t="str">
        <f>IF(T754=曜日!A$1,ROW(),"")</f>
        <v/>
      </c>
      <c r="W754" s="25" t="str">
        <f t="shared" si="52"/>
        <v/>
      </c>
      <c r="X754" s="25" t="str">
        <f>IF(T754=曜日!V$1,ROW(),"")</f>
        <v/>
      </c>
      <c r="Y754" s="25" t="str">
        <f t="shared" si="53"/>
        <v/>
      </c>
      <c r="Z754" t="str">
        <f>IF(MONTH(pipot!B754)=month!A$1,ROW(),"")</f>
        <v/>
      </c>
      <c r="AA754" t="str">
        <f>IF(A754=player!A$1,ROW(),"")</f>
        <v/>
      </c>
      <c r="AB754" t="str">
        <f>IF(A754=player!BI$1,ROW(),"")</f>
        <v/>
      </c>
      <c r="AC754" t="str">
        <f t="shared" si="50"/>
        <v/>
      </c>
    </row>
    <row r="755" spans="1:29">
      <c r="A755" t="s">
        <v>102</v>
      </c>
      <c r="B755" s="13">
        <v>44107</v>
      </c>
      <c r="C755" s="30">
        <v>6.5960648148148157E-2</v>
      </c>
      <c r="D755" s="34">
        <v>5813.6052200000004</v>
      </c>
      <c r="E755" s="34">
        <v>821.24055999999996</v>
      </c>
      <c r="F755" s="34">
        <v>8.6461500000000004</v>
      </c>
      <c r="G755" s="34">
        <v>277.61998999999997</v>
      </c>
      <c r="H755" s="34">
        <v>199.69999000000001</v>
      </c>
      <c r="I755" s="34">
        <v>65.22</v>
      </c>
      <c r="J755" s="34">
        <v>12.7</v>
      </c>
      <c r="K755" s="34">
        <v>0</v>
      </c>
      <c r="L755">
        <v>23</v>
      </c>
      <c r="M755">
        <v>11</v>
      </c>
      <c r="N755">
        <v>71</v>
      </c>
      <c r="O755" s="34">
        <v>23.103000000000002</v>
      </c>
      <c r="P755">
        <v>2</v>
      </c>
      <c r="Q755">
        <v>225</v>
      </c>
      <c r="R755" s="34">
        <v>131.88288</v>
      </c>
      <c r="T755" s="11" t="str">
        <f t="shared" si="51"/>
        <v>土曜日</v>
      </c>
      <c r="U755" s="24"/>
      <c r="V755" s="25" t="str">
        <f>IF(T755=曜日!A$1,ROW(),"")</f>
        <v/>
      </c>
      <c r="W755" s="25" t="str">
        <f t="shared" si="52"/>
        <v/>
      </c>
      <c r="X755" s="25" t="str">
        <f>IF(T755=曜日!V$1,ROW(),"")</f>
        <v/>
      </c>
      <c r="Y755" s="25" t="str">
        <f t="shared" si="53"/>
        <v/>
      </c>
      <c r="Z755" t="str">
        <f>IF(MONTH(pipot!B755)=month!A$1,ROW(),"")</f>
        <v/>
      </c>
      <c r="AA755" t="str">
        <f>IF(A755=player!A$1,ROW(),"")</f>
        <v/>
      </c>
      <c r="AB755" t="str">
        <f>IF(A755=player!BI$1,ROW(),"")</f>
        <v/>
      </c>
      <c r="AC755" t="str">
        <f t="shared" si="50"/>
        <v/>
      </c>
    </row>
    <row r="756" spans="1:29">
      <c r="A756" t="s">
        <v>19</v>
      </c>
      <c r="B756" s="13">
        <v>44107</v>
      </c>
      <c r="C756" s="30">
        <v>6.5960648148148157E-2</v>
      </c>
      <c r="D756" s="34">
        <v>5614.4486999999999</v>
      </c>
      <c r="E756" s="34">
        <v>753.34951999999998</v>
      </c>
      <c r="F756" s="34">
        <v>7.9313900000000004</v>
      </c>
      <c r="G756" s="34">
        <v>228.45</v>
      </c>
      <c r="H756" s="34">
        <v>186.7</v>
      </c>
      <c r="I756" s="34">
        <v>29.55</v>
      </c>
      <c r="J756" s="34">
        <v>11.54</v>
      </c>
      <c r="K756" s="34">
        <v>0.66</v>
      </c>
      <c r="L756">
        <v>25</v>
      </c>
      <c r="M756">
        <v>18</v>
      </c>
      <c r="N756">
        <v>88</v>
      </c>
      <c r="O756" s="34">
        <v>24.269400000000001</v>
      </c>
      <c r="P756">
        <v>1</v>
      </c>
      <c r="Q756" s="1" t="s">
        <v>103</v>
      </c>
      <c r="R756" s="3" t="s">
        <v>103</v>
      </c>
      <c r="T756" s="11" t="str">
        <f t="shared" si="51"/>
        <v>土曜日</v>
      </c>
      <c r="U756" s="24"/>
      <c r="V756" s="25" t="str">
        <f>IF(T756=曜日!A$1,ROW(),"")</f>
        <v/>
      </c>
      <c r="W756" s="25" t="str">
        <f t="shared" si="52"/>
        <v/>
      </c>
      <c r="X756" s="25" t="str">
        <f>IF(T756=曜日!V$1,ROW(),"")</f>
        <v/>
      </c>
      <c r="Y756" s="25" t="str">
        <f t="shared" si="53"/>
        <v/>
      </c>
      <c r="Z756" t="str">
        <f>IF(MONTH(pipot!B756)=month!A$1,ROW(),"")</f>
        <v/>
      </c>
      <c r="AA756" t="str">
        <f>IF(A756=player!A$1,ROW(),"")</f>
        <v/>
      </c>
      <c r="AB756" t="str">
        <f>IF(A756=player!BI$1,ROW(),"")</f>
        <v/>
      </c>
      <c r="AC756" t="str">
        <f t="shared" si="50"/>
        <v/>
      </c>
    </row>
    <row r="757" spans="1:29">
      <c r="A757" t="s">
        <v>35</v>
      </c>
      <c r="B757" s="13">
        <v>44107</v>
      </c>
      <c r="C757" s="30">
        <v>6.5960648148148157E-2</v>
      </c>
      <c r="D757" s="34">
        <v>5246.6483799999996</v>
      </c>
      <c r="E757" s="34">
        <v>718.71355000000005</v>
      </c>
      <c r="F757" s="34">
        <v>7.5667299999999997</v>
      </c>
      <c r="G757" s="34">
        <v>170.73</v>
      </c>
      <c r="H757" s="34">
        <v>123.04</v>
      </c>
      <c r="I757" s="34">
        <v>38.68</v>
      </c>
      <c r="J757" s="34">
        <v>9.01</v>
      </c>
      <c r="K757" s="34">
        <v>0</v>
      </c>
      <c r="L757">
        <v>13</v>
      </c>
      <c r="M757">
        <v>8</v>
      </c>
      <c r="N757">
        <v>45</v>
      </c>
      <c r="O757" s="34">
        <v>21.9222</v>
      </c>
      <c r="P757">
        <v>1</v>
      </c>
      <c r="Q757">
        <v>195</v>
      </c>
      <c r="R757" s="34">
        <v>133.93387000000001</v>
      </c>
      <c r="T757" s="11" t="str">
        <f t="shared" si="51"/>
        <v>土曜日</v>
      </c>
      <c r="U757" s="24"/>
      <c r="V757" s="25" t="str">
        <f>IF(T757=曜日!A$1,ROW(),"")</f>
        <v/>
      </c>
      <c r="W757" s="25" t="str">
        <f t="shared" si="52"/>
        <v/>
      </c>
      <c r="X757" s="25" t="str">
        <f>IF(T757=曜日!V$1,ROW(),"")</f>
        <v/>
      </c>
      <c r="Y757" s="25" t="str">
        <f t="shared" si="53"/>
        <v/>
      </c>
      <c r="Z757" t="str">
        <f>IF(MONTH(pipot!B757)=month!A$1,ROW(),"")</f>
        <v/>
      </c>
      <c r="AA757" t="str">
        <f>IF(A757=player!A$1,ROW(),"")</f>
        <v/>
      </c>
      <c r="AB757" t="str">
        <f>IF(A757=player!BI$1,ROW(),"")</f>
        <v/>
      </c>
      <c r="AC757" t="str">
        <f t="shared" si="50"/>
        <v/>
      </c>
    </row>
    <row r="758" spans="1:29">
      <c r="A758" t="s">
        <v>25</v>
      </c>
      <c r="B758" s="13">
        <v>44107</v>
      </c>
      <c r="C758" s="30">
        <v>6.5960648148148157E-2</v>
      </c>
      <c r="D758" s="34">
        <v>5183.1706999999997</v>
      </c>
      <c r="E758" s="34">
        <v>588.84604000000002</v>
      </c>
      <c r="F758" s="34">
        <v>6.1994699999999998</v>
      </c>
      <c r="G758" s="34">
        <v>197.27</v>
      </c>
      <c r="H758" s="34">
        <v>137.01</v>
      </c>
      <c r="I758" s="34">
        <v>57.3</v>
      </c>
      <c r="J758" s="34">
        <v>2.96</v>
      </c>
      <c r="K758" s="34">
        <v>0</v>
      </c>
      <c r="L758">
        <v>9</v>
      </c>
      <c r="M758">
        <v>10</v>
      </c>
      <c r="N758">
        <v>30</v>
      </c>
      <c r="O758" s="34">
        <v>21.8718</v>
      </c>
      <c r="P758">
        <v>0</v>
      </c>
      <c r="Q758">
        <v>186</v>
      </c>
      <c r="R758" s="34">
        <v>136.67060000000001</v>
      </c>
      <c r="T758" s="11" t="str">
        <f t="shared" si="51"/>
        <v>土曜日</v>
      </c>
      <c r="U758" s="24"/>
      <c r="V758" s="25" t="str">
        <f>IF(T758=曜日!A$1,ROW(),"")</f>
        <v/>
      </c>
      <c r="W758" s="25" t="str">
        <f t="shared" si="52"/>
        <v/>
      </c>
      <c r="X758" s="25" t="str">
        <f>IF(T758=曜日!V$1,ROW(),"")</f>
        <v/>
      </c>
      <c r="Y758" s="25" t="str">
        <f t="shared" si="53"/>
        <v/>
      </c>
      <c r="Z758" t="str">
        <f>IF(MONTH(pipot!B758)=month!A$1,ROW(),"")</f>
        <v/>
      </c>
      <c r="AA758" t="str">
        <f>IF(A758=player!A$1,ROW(),"")</f>
        <v/>
      </c>
      <c r="AB758" t="str">
        <f>IF(A758=player!BI$1,ROW(),"")</f>
        <v/>
      </c>
      <c r="AC758" t="str">
        <f t="shared" si="50"/>
        <v/>
      </c>
    </row>
    <row r="759" spans="1:29">
      <c r="A759" t="s">
        <v>54</v>
      </c>
      <c r="B759" s="13">
        <v>44107</v>
      </c>
      <c r="C759" s="30">
        <v>6.5960648148148157E-2</v>
      </c>
      <c r="D759" s="34">
        <v>3922.0097000000001</v>
      </c>
      <c r="E759" s="34">
        <v>483.24254999999999</v>
      </c>
      <c r="F759" s="34">
        <v>5.0876599999999996</v>
      </c>
      <c r="G759" s="34">
        <v>34.56</v>
      </c>
      <c r="H759" s="34">
        <v>13.15</v>
      </c>
      <c r="I759" s="34">
        <v>5.1100000000000003</v>
      </c>
      <c r="J759" s="34">
        <v>16.3</v>
      </c>
      <c r="K759" s="34">
        <v>0</v>
      </c>
      <c r="L759">
        <v>23</v>
      </c>
      <c r="M759">
        <v>14</v>
      </c>
      <c r="N759">
        <v>32</v>
      </c>
      <c r="O759" s="34">
        <v>23.488199999999999</v>
      </c>
      <c r="P759">
        <v>1</v>
      </c>
      <c r="Q759">
        <v>187</v>
      </c>
      <c r="R759" s="34">
        <v>122.31534000000001</v>
      </c>
      <c r="T759" s="11" t="str">
        <f t="shared" si="51"/>
        <v>土曜日</v>
      </c>
      <c r="U759" s="24"/>
      <c r="V759" s="25" t="str">
        <f>IF(T759=曜日!A$1,ROW(),"")</f>
        <v/>
      </c>
      <c r="W759" s="25" t="str">
        <f t="shared" si="52"/>
        <v/>
      </c>
      <c r="X759" s="25" t="str">
        <f>IF(T759=曜日!V$1,ROW(),"")</f>
        <v/>
      </c>
      <c r="Y759" s="25" t="str">
        <f t="shared" si="53"/>
        <v/>
      </c>
      <c r="Z759" t="str">
        <f>IF(MONTH(pipot!B759)=month!A$1,ROW(),"")</f>
        <v/>
      </c>
      <c r="AA759" t="str">
        <f>IF(A759=player!A$1,ROW(),"")</f>
        <v/>
      </c>
      <c r="AB759" t="str">
        <f>IF(A759=player!BI$1,ROW(),"")</f>
        <v/>
      </c>
      <c r="AC759" t="str">
        <f t="shared" si="50"/>
        <v/>
      </c>
    </row>
    <row r="760" spans="1:29">
      <c r="A760" t="s">
        <v>40</v>
      </c>
      <c r="B760" s="13">
        <v>44107</v>
      </c>
      <c r="C760" s="30">
        <v>6.5960648148148157E-2</v>
      </c>
      <c r="D760" s="34">
        <v>5269</v>
      </c>
      <c r="E760" s="34">
        <v>695</v>
      </c>
      <c r="F760" s="34">
        <v>7.32</v>
      </c>
      <c r="G760" s="34">
        <v>186</v>
      </c>
      <c r="H760" s="34">
        <v>133</v>
      </c>
      <c r="I760" s="34">
        <v>41</v>
      </c>
      <c r="J760" s="34">
        <v>11</v>
      </c>
      <c r="K760" s="34">
        <v>0</v>
      </c>
      <c r="L760">
        <v>18</v>
      </c>
      <c r="M760">
        <v>12</v>
      </c>
      <c r="N760">
        <v>58</v>
      </c>
      <c r="O760" s="34">
        <v>23</v>
      </c>
      <c r="P760">
        <v>1</v>
      </c>
      <c r="Q760" s="3">
        <f>AVERAGE(Q754:Q759)</f>
        <v>199</v>
      </c>
      <c r="R760" s="3">
        <f>AVERAGE(R754:R759)</f>
        <v>132.79262</v>
      </c>
      <c r="T760" s="11" t="str">
        <f t="shared" si="51"/>
        <v>土曜日</v>
      </c>
      <c r="U760" s="24"/>
      <c r="V760" s="25" t="str">
        <f>IF(T760=曜日!A$1,ROW(),"")</f>
        <v/>
      </c>
      <c r="W760" s="25" t="str">
        <f t="shared" si="52"/>
        <v/>
      </c>
      <c r="X760" s="25" t="str">
        <f>IF(T760=曜日!V$1,ROW(),"")</f>
        <v/>
      </c>
      <c r="Y760" s="25" t="str">
        <f t="shared" si="53"/>
        <v/>
      </c>
      <c r="Z760" t="str">
        <f>IF(MONTH(pipot!B760)=month!A$1,ROW(),"")</f>
        <v/>
      </c>
      <c r="AA760" t="str">
        <f>IF(A760=player!A$1,ROW(),"")</f>
        <v/>
      </c>
      <c r="AB760">
        <f>IF(A760=player!BI$1,ROW(),"")</f>
        <v>760</v>
      </c>
      <c r="AC760">
        <f t="shared" si="50"/>
        <v>760</v>
      </c>
    </row>
    <row r="761" spans="1:29">
      <c r="A761" t="s">
        <v>25</v>
      </c>
      <c r="B761" s="13">
        <v>44108</v>
      </c>
      <c r="C761" s="30">
        <v>7.0289351851851853E-2</v>
      </c>
      <c r="D761" s="34">
        <v>6380.2151299999996</v>
      </c>
      <c r="E761" s="34">
        <v>818.72726</v>
      </c>
      <c r="F761" s="34">
        <v>8.0888600000000004</v>
      </c>
      <c r="G761" s="34">
        <v>110.51</v>
      </c>
      <c r="H761" s="34">
        <v>67.73</v>
      </c>
      <c r="I761" s="34">
        <v>28.03</v>
      </c>
      <c r="J761" s="34">
        <v>11.66</v>
      </c>
      <c r="K761" s="34">
        <v>3.09</v>
      </c>
      <c r="L761">
        <v>18</v>
      </c>
      <c r="M761">
        <v>27</v>
      </c>
      <c r="N761">
        <v>91</v>
      </c>
      <c r="O761" s="34">
        <v>24.406199999999998</v>
      </c>
      <c r="P761">
        <v>1</v>
      </c>
      <c r="Q761" s="1" t="s">
        <v>103</v>
      </c>
      <c r="R761" s="3" t="s">
        <v>103</v>
      </c>
      <c r="T761" s="11" t="str">
        <f t="shared" si="51"/>
        <v>日曜日</v>
      </c>
      <c r="U761" s="24"/>
      <c r="V761" s="25" t="str">
        <f>IF(T761=曜日!A$1,ROW(),"")</f>
        <v/>
      </c>
      <c r="W761" s="25" t="str">
        <f t="shared" si="52"/>
        <v/>
      </c>
      <c r="X761" s="25">
        <f>IF(T761=曜日!V$1,ROW(),"")</f>
        <v>761</v>
      </c>
      <c r="Y761" s="25" t="str">
        <f t="shared" si="53"/>
        <v/>
      </c>
      <c r="Z761" t="str">
        <f>IF(MONTH(pipot!B761)=month!A$1,ROW(),"")</f>
        <v/>
      </c>
      <c r="AA761" t="str">
        <f>IF(A761=player!A$1,ROW(),"")</f>
        <v/>
      </c>
      <c r="AB761" t="str">
        <f>IF(A761=player!BI$1,ROW(),"")</f>
        <v/>
      </c>
      <c r="AC761" t="str">
        <f t="shared" si="50"/>
        <v/>
      </c>
    </row>
    <row r="762" spans="1:29">
      <c r="A762" s="30" t="s">
        <v>66</v>
      </c>
      <c r="B762" s="13">
        <v>44108</v>
      </c>
      <c r="C762" s="30">
        <v>6.9479166666666661E-2</v>
      </c>
      <c r="D762" s="34">
        <v>5442.7459600000002</v>
      </c>
      <c r="E762" s="34">
        <v>657.09828000000005</v>
      </c>
      <c r="F762" s="34">
        <v>6.5677000000000003</v>
      </c>
      <c r="G762" s="34">
        <v>187.01</v>
      </c>
      <c r="H762" s="34">
        <v>154.47</v>
      </c>
      <c r="I762" s="34">
        <v>32.54</v>
      </c>
      <c r="J762" s="34">
        <v>0</v>
      </c>
      <c r="K762" s="34">
        <v>0</v>
      </c>
      <c r="L762">
        <v>12</v>
      </c>
      <c r="M762">
        <v>52</v>
      </c>
      <c r="N762">
        <v>108</v>
      </c>
      <c r="O762" s="34">
        <v>19.855799999999999</v>
      </c>
      <c r="P762">
        <v>0</v>
      </c>
      <c r="Q762">
        <v>203</v>
      </c>
      <c r="R762" s="34">
        <v>159.52545000000001</v>
      </c>
      <c r="T762" s="11" t="str">
        <f t="shared" si="51"/>
        <v>日曜日</v>
      </c>
      <c r="U762" s="24"/>
      <c r="V762" s="25" t="str">
        <f>IF(T762=曜日!A$1,ROW(),"")</f>
        <v/>
      </c>
      <c r="W762" s="25" t="str">
        <f t="shared" si="52"/>
        <v/>
      </c>
      <c r="X762" s="25">
        <f>IF(T762=曜日!V$1,ROW(),"")</f>
        <v>762</v>
      </c>
      <c r="Y762" s="25" t="str">
        <f t="shared" si="53"/>
        <v/>
      </c>
      <c r="Z762" t="str">
        <f>IF(MONTH(pipot!B762)=month!A$1,ROW(),"")</f>
        <v/>
      </c>
      <c r="AA762" t="str">
        <f>IF(A762=player!A$1,ROW(),"")</f>
        <v/>
      </c>
      <c r="AB762" t="str">
        <f>IF(A762=player!BI$1,ROW(),"")</f>
        <v/>
      </c>
      <c r="AC762" t="str">
        <f t="shared" si="50"/>
        <v/>
      </c>
    </row>
    <row r="763" spans="1:29">
      <c r="A763" s="30" t="s">
        <v>24</v>
      </c>
      <c r="B763" s="13">
        <v>44108</v>
      </c>
      <c r="C763" s="30">
        <v>6.9479166666666661E-2</v>
      </c>
      <c r="D763" s="34">
        <v>5436.1427899999999</v>
      </c>
      <c r="E763" s="34">
        <v>637.75138000000004</v>
      </c>
      <c r="F763" s="34">
        <v>6.3743299999999996</v>
      </c>
      <c r="G763" s="34">
        <v>123.19</v>
      </c>
      <c r="H763" s="34">
        <v>93.65</v>
      </c>
      <c r="I763" s="34">
        <v>15.39</v>
      </c>
      <c r="J763" s="34">
        <v>14.15</v>
      </c>
      <c r="K763" s="34">
        <v>0</v>
      </c>
      <c r="L763">
        <v>10</v>
      </c>
      <c r="M763">
        <v>27</v>
      </c>
      <c r="N763">
        <v>75</v>
      </c>
      <c r="O763" s="34">
        <v>22.491</v>
      </c>
      <c r="P763">
        <v>1</v>
      </c>
      <c r="Q763">
        <v>175</v>
      </c>
      <c r="R763" s="34">
        <v>130.42783</v>
      </c>
      <c r="T763" s="11" t="str">
        <f t="shared" si="51"/>
        <v>日曜日</v>
      </c>
      <c r="U763" s="24"/>
      <c r="V763" s="25" t="str">
        <f>IF(T763=曜日!A$1,ROW(),"")</f>
        <v/>
      </c>
      <c r="W763" s="25" t="str">
        <f t="shared" si="52"/>
        <v/>
      </c>
      <c r="X763" s="25">
        <f>IF(T763=曜日!V$1,ROW(),"")</f>
        <v>763</v>
      </c>
      <c r="Y763" s="25" t="str">
        <f t="shared" si="53"/>
        <v/>
      </c>
      <c r="Z763" t="str">
        <f>IF(MONTH(pipot!B763)=month!A$1,ROW(),"")</f>
        <v/>
      </c>
      <c r="AA763" t="str">
        <f>IF(A763=player!A$1,ROW(),"")</f>
        <v/>
      </c>
      <c r="AB763" t="str">
        <f>IF(A763=player!BI$1,ROW(),"")</f>
        <v/>
      </c>
      <c r="AC763" t="str">
        <f t="shared" si="50"/>
        <v/>
      </c>
    </row>
    <row r="764" spans="1:29">
      <c r="A764" s="30" t="s">
        <v>27</v>
      </c>
      <c r="B764" s="13">
        <v>44108</v>
      </c>
      <c r="C764" s="30">
        <v>7.0289351851851853E-2</v>
      </c>
      <c r="D764" s="34">
        <v>5191.6562199999998</v>
      </c>
      <c r="E764" s="34">
        <v>725.15601000000004</v>
      </c>
      <c r="F764" s="34">
        <v>7.16439</v>
      </c>
      <c r="G764" s="34">
        <v>37.880000000000003</v>
      </c>
      <c r="H764" s="34">
        <v>28.83</v>
      </c>
      <c r="I764" s="34">
        <v>9.0500000000000007</v>
      </c>
      <c r="J764" s="34">
        <v>0</v>
      </c>
      <c r="K764" s="34">
        <v>0</v>
      </c>
      <c r="L764">
        <v>17</v>
      </c>
      <c r="M764">
        <v>27</v>
      </c>
      <c r="N764">
        <v>85</v>
      </c>
      <c r="O764" s="34">
        <v>18.466200000000001</v>
      </c>
      <c r="P764">
        <v>0</v>
      </c>
      <c r="Q764">
        <v>200</v>
      </c>
      <c r="R764" s="34">
        <v>124.70851</v>
      </c>
      <c r="T764" s="11" t="str">
        <f t="shared" si="51"/>
        <v>日曜日</v>
      </c>
      <c r="U764" s="24"/>
      <c r="V764" s="25" t="str">
        <f>IF(T764=曜日!A$1,ROW(),"")</f>
        <v/>
      </c>
      <c r="W764" s="25" t="str">
        <f t="shared" si="52"/>
        <v/>
      </c>
      <c r="X764" s="25">
        <f>IF(T764=曜日!V$1,ROW(),"")</f>
        <v>764</v>
      </c>
      <c r="Y764" s="25" t="str">
        <f t="shared" si="53"/>
        <v/>
      </c>
      <c r="Z764" t="str">
        <f>IF(MONTH(pipot!B764)=month!A$1,ROW(),"")</f>
        <v/>
      </c>
      <c r="AA764" t="str">
        <f>IF(A764=player!A$1,ROW(),"")</f>
        <v/>
      </c>
      <c r="AB764" t="str">
        <f>IF(A764=player!BI$1,ROW(),"")</f>
        <v/>
      </c>
      <c r="AC764" t="str">
        <f t="shared" si="50"/>
        <v/>
      </c>
    </row>
    <row r="765" spans="1:29">
      <c r="A765" s="30" t="s">
        <v>37</v>
      </c>
      <c r="B765" s="13">
        <v>44108</v>
      </c>
      <c r="C765" s="30">
        <v>6.9479166666666661E-2</v>
      </c>
      <c r="D765" s="34">
        <v>5153.9165800000001</v>
      </c>
      <c r="E765" s="34">
        <v>722.4357</v>
      </c>
      <c r="F765" s="34">
        <v>7.2207499999999998</v>
      </c>
      <c r="G765" s="34">
        <v>175.84</v>
      </c>
      <c r="H765" s="34">
        <v>101.14</v>
      </c>
      <c r="I765" s="34">
        <v>46.8</v>
      </c>
      <c r="J765" s="34">
        <v>27.9</v>
      </c>
      <c r="K765" s="34">
        <v>0</v>
      </c>
      <c r="L765">
        <v>18</v>
      </c>
      <c r="M765">
        <v>31</v>
      </c>
      <c r="N765">
        <v>79</v>
      </c>
      <c r="O765" s="34">
        <v>22.498200000000001</v>
      </c>
      <c r="P765">
        <v>2</v>
      </c>
      <c r="Q765" s="1" t="s">
        <v>103</v>
      </c>
      <c r="R765" s="3" t="s">
        <v>103</v>
      </c>
      <c r="T765" s="11" t="str">
        <f t="shared" si="51"/>
        <v>日曜日</v>
      </c>
      <c r="U765" s="24"/>
      <c r="V765" s="25" t="str">
        <f>IF(T765=曜日!A$1,ROW(),"")</f>
        <v/>
      </c>
      <c r="W765" s="25" t="str">
        <f t="shared" si="52"/>
        <v/>
      </c>
      <c r="X765" s="25">
        <f>IF(T765=曜日!V$1,ROW(),"")</f>
        <v>765</v>
      </c>
      <c r="Y765" s="25" t="str">
        <f t="shared" si="53"/>
        <v/>
      </c>
      <c r="Z765" t="str">
        <f>IF(MONTH(pipot!B765)=month!A$1,ROW(),"")</f>
        <v/>
      </c>
      <c r="AA765" t="str">
        <f>IF(A765=player!A$1,ROW(),"")</f>
        <v/>
      </c>
      <c r="AB765" t="str">
        <f>IF(A765=player!BI$1,ROW(),"")</f>
        <v/>
      </c>
      <c r="AC765" t="str">
        <f t="shared" si="50"/>
        <v/>
      </c>
    </row>
    <row r="766" spans="1:29">
      <c r="A766" s="30" t="s">
        <v>59</v>
      </c>
      <c r="B766" s="13">
        <v>44108</v>
      </c>
      <c r="C766" s="30">
        <v>6.9479166666666661E-2</v>
      </c>
      <c r="D766" s="34">
        <v>5146.4271900000003</v>
      </c>
      <c r="E766" s="34">
        <v>721.41871000000003</v>
      </c>
      <c r="F766" s="34">
        <v>7.2105800000000002</v>
      </c>
      <c r="G766" s="34">
        <v>164.51</v>
      </c>
      <c r="H766" s="34">
        <v>140.28</v>
      </c>
      <c r="I766" s="34">
        <v>24.23</v>
      </c>
      <c r="J766" s="34">
        <v>0</v>
      </c>
      <c r="K766" s="34">
        <v>0</v>
      </c>
      <c r="L766">
        <v>18</v>
      </c>
      <c r="M766">
        <v>26</v>
      </c>
      <c r="N766">
        <v>102</v>
      </c>
      <c r="O766" s="34">
        <v>19.873799999999999</v>
      </c>
      <c r="P766">
        <v>0</v>
      </c>
      <c r="Q766">
        <v>217</v>
      </c>
      <c r="R766" s="34">
        <v>151.20669000000001</v>
      </c>
      <c r="T766" s="11" t="str">
        <f t="shared" si="51"/>
        <v>日曜日</v>
      </c>
      <c r="U766" s="24"/>
      <c r="V766" s="25" t="str">
        <f>IF(T766=曜日!A$1,ROW(),"")</f>
        <v/>
      </c>
      <c r="W766" s="25" t="str">
        <f t="shared" si="52"/>
        <v/>
      </c>
      <c r="X766" s="25">
        <f>IF(T766=曜日!V$1,ROW(),"")</f>
        <v>766</v>
      </c>
      <c r="Y766" s="25" t="str">
        <f t="shared" si="53"/>
        <v/>
      </c>
      <c r="Z766" t="str">
        <f>IF(MONTH(pipot!B766)=month!A$1,ROW(),"")</f>
        <v/>
      </c>
      <c r="AA766" t="str">
        <f>IF(A766=player!A$1,ROW(),"")</f>
        <v/>
      </c>
      <c r="AB766" t="str">
        <f>IF(A766=player!BI$1,ROW(),"")</f>
        <v/>
      </c>
      <c r="AC766" t="str">
        <f t="shared" si="50"/>
        <v/>
      </c>
    </row>
    <row r="767" spans="1:29">
      <c r="A767" s="30" t="s">
        <v>60</v>
      </c>
      <c r="B767" s="13">
        <v>44108</v>
      </c>
      <c r="C767" s="30">
        <v>7.0289351851851853E-2</v>
      </c>
      <c r="D767" s="34">
        <v>5123.6164600000002</v>
      </c>
      <c r="E767" s="34">
        <v>749.53742</v>
      </c>
      <c r="F767" s="34">
        <v>7.4052800000000003</v>
      </c>
      <c r="G767" s="34">
        <v>24.63</v>
      </c>
      <c r="H767" s="34">
        <v>23.77</v>
      </c>
      <c r="I767" s="34">
        <v>0.86</v>
      </c>
      <c r="J767" s="34">
        <v>0</v>
      </c>
      <c r="K767" s="34">
        <v>0</v>
      </c>
      <c r="L767">
        <v>17</v>
      </c>
      <c r="M767">
        <v>10</v>
      </c>
      <c r="N767">
        <v>81</v>
      </c>
      <c r="O767" s="34">
        <v>18.095400000000001</v>
      </c>
      <c r="P767">
        <v>0</v>
      </c>
      <c r="Q767">
        <v>209</v>
      </c>
      <c r="R767" s="34">
        <v>137.84692999999999</v>
      </c>
      <c r="T767" s="11" t="str">
        <f t="shared" si="51"/>
        <v>日曜日</v>
      </c>
      <c r="U767" s="24"/>
      <c r="V767" s="25" t="str">
        <f>IF(T767=曜日!A$1,ROW(),"")</f>
        <v/>
      </c>
      <c r="W767" s="25" t="str">
        <f t="shared" si="52"/>
        <v/>
      </c>
      <c r="X767" s="25">
        <f>IF(T767=曜日!V$1,ROW(),"")</f>
        <v>767</v>
      </c>
      <c r="Y767" s="25" t="str">
        <f t="shared" si="53"/>
        <v/>
      </c>
      <c r="Z767" t="str">
        <f>IF(MONTH(pipot!B767)=month!A$1,ROW(),"")</f>
        <v/>
      </c>
      <c r="AA767" t="str">
        <f>IF(A767=player!A$1,ROW(),"")</f>
        <v/>
      </c>
      <c r="AB767" t="str">
        <f>IF(A767=player!BI$1,ROW(),"")</f>
        <v/>
      </c>
      <c r="AC767" t="str">
        <f t="shared" si="50"/>
        <v/>
      </c>
    </row>
    <row r="768" spans="1:29">
      <c r="A768" t="s">
        <v>35</v>
      </c>
      <c r="B768" s="13">
        <v>44108</v>
      </c>
      <c r="C768" s="30">
        <v>7.0289351851851853E-2</v>
      </c>
      <c r="D768" s="34">
        <v>5100.1595200000002</v>
      </c>
      <c r="E768" s="34">
        <v>765.09797000000003</v>
      </c>
      <c r="F768" s="34">
        <v>7.5590099999999998</v>
      </c>
      <c r="G768" s="34">
        <v>24.86</v>
      </c>
      <c r="H768" s="34">
        <v>8.85</v>
      </c>
      <c r="I768" s="34">
        <v>16.010000000000002</v>
      </c>
      <c r="J768" s="34">
        <v>0</v>
      </c>
      <c r="K768" s="34">
        <v>0</v>
      </c>
      <c r="L768">
        <v>13</v>
      </c>
      <c r="M768">
        <v>24</v>
      </c>
      <c r="N768">
        <v>66</v>
      </c>
      <c r="O768" s="34">
        <v>19.503</v>
      </c>
      <c r="P768">
        <v>0</v>
      </c>
      <c r="Q768">
        <v>178</v>
      </c>
      <c r="R768" s="34">
        <v>131.07826</v>
      </c>
      <c r="T768" s="11" t="str">
        <f t="shared" si="51"/>
        <v>日曜日</v>
      </c>
      <c r="U768" s="24"/>
      <c r="V768" s="25" t="str">
        <f>IF(T768=曜日!A$1,ROW(),"")</f>
        <v/>
      </c>
      <c r="W768" s="25" t="str">
        <f t="shared" si="52"/>
        <v/>
      </c>
      <c r="X768" s="25">
        <f>IF(T768=曜日!V$1,ROW(),"")</f>
        <v>768</v>
      </c>
      <c r="Y768" s="25" t="str">
        <f t="shared" si="53"/>
        <v/>
      </c>
      <c r="Z768" t="str">
        <f>IF(MONTH(pipot!B768)=month!A$1,ROW(),"")</f>
        <v/>
      </c>
      <c r="AA768" t="str">
        <f>IF(A768=player!A$1,ROW(),"")</f>
        <v/>
      </c>
      <c r="AB768" t="str">
        <f>IF(A768=player!BI$1,ROW(),"")</f>
        <v/>
      </c>
      <c r="AC768" t="str">
        <f t="shared" si="50"/>
        <v/>
      </c>
    </row>
    <row r="769" spans="1:29">
      <c r="A769" s="30" t="s">
        <v>61</v>
      </c>
      <c r="B769" s="13">
        <v>44108</v>
      </c>
      <c r="C769" s="30">
        <v>6.9479166666666661E-2</v>
      </c>
      <c r="D769" s="34">
        <v>5083.9714400000003</v>
      </c>
      <c r="E769" s="34">
        <v>691.14157999999998</v>
      </c>
      <c r="F769" s="34">
        <v>6.9079600000000001</v>
      </c>
      <c r="G769" s="34">
        <v>186.14</v>
      </c>
      <c r="H769" s="34">
        <v>134</v>
      </c>
      <c r="I769" s="34">
        <v>43.76</v>
      </c>
      <c r="J769" s="34">
        <v>8.3800000000000008</v>
      </c>
      <c r="K769" s="34">
        <v>0</v>
      </c>
      <c r="L769">
        <v>30</v>
      </c>
      <c r="M769">
        <v>34</v>
      </c>
      <c r="N769">
        <v>94</v>
      </c>
      <c r="O769" s="34">
        <v>23.135400000000001</v>
      </c>
      <c r="P769">
        <v>1</v>
      </c>
      <c r="Q769">
        <v>199</v>
      </c>
      <c r="R769" s="34">
        <v>114.28573</v>
      </c>
      <c r="T769" s="11" t="str">
        <f t="shared" si="51"/>
        <v>日曜日</v>
      </c>
      <c r="U769" s="24"/>
      <c r="V769" s="25" t="str">
        <f>IF(T769=曜日!A$1,ROW(),"")</f>
        <v/>
      </c>
      <c r="W769" s="25" t="str">
        <f t="shared" si="52"/>
        <v/>
      </c>
      <c r="X769" s="25">
        <f>IF(T769=曜日!V$1,ROW(),"")</f>
        <v>769</v>
      </c>
      <c r="Y769" s="25" t="str">
        <f t="shared" si="53"/>
        <v/>
      </c>
      <c r="Z769" t="str">
        <f>IF(MONTH(pipot!B769)=month!A$1,ROW(),"")</f>
        <v/>
      </c>
      <c r="AA769" t="str">
        <f>IF(A769=player!A$1,ROW(),"")</f>
        <v/>
      </c>
      <c r="AB769" t="str">
        <f>IF(A769=player!BI$1,ROW(),"")</f>
        <v/>
      </c>
      <c r="AC769" t="str">
        <f t="shared" si="50"/>
        <v/>
      </c>
    </row>
    <row r="770" spans="1:29">
      <c r="A770" s="30" t="s">
        <v>29</v>
      </c>
      <c r="B770" s="13">
        <v>44108</v>
      </c>
      <c r="C770" s="30">
        <v>6.9479166666666661E-2</v>
      </c>
      <c r="D770" s="34">
        <v>5069.7036099999996</v>
      </c>
      <c r="E770" s="34">
        <v>657.11890000000005</v>
      </c>
      <c r="F770" s="34">
        <v>6.5679100000000004</v>
      </c>
      <c r="G770" s="34">
        <v>131.99</v>
      </c>
      <c r="H770" s="34">
        <v>92</v>
      </c>
      <c r="I770" s="34">
        <v>36.31</v>
      </c>
      <c r="J770" s="34">
        <v>3.68</v>
      </c>
      <c r="K770" s="34">
        <v>0</v>
      </c>
      <c r="L770">
        <v>18</v>
      </c>
      <c r="M770">
        <v>42</v>
      </c>
      <c r="N770">
        <v>56</v>
      </c>
      <c r="O770" s="34">
        <v>21.526199999999999</v>
      </c>
      <c r="P770">
        <v>0</v>
      </c>
      <c r="Q770">
        <v>202</v>
      </c>
      <c r="R770" s="34">
        <v>132.66704999999999</v>
      </c>
      <c r="T770" s="11" t="str">
        <f t="shared" si="51"/>
        <v>日曜日</v>
      </c>
      <c r="U770" s="24"/>
      <c r="V770" s="25" t="str">
        <f>IF(T770=曜日!A$1,ROW(),"")</f>
        <v/>
      </c>
      <c r="W770" s="25" t="str">
        <f t="shared" si="52"/>
        <v/>
      </c>
      <c r="X770" s="25">
        <f>IF(T770=曜日!V$1,ROW(),"")</f>
        <v>770</v>
      </c>
      <c r="Y770" s="25" t="str">
        <f t="shared" si="53"/>
        <v/>
      </c>
      <c r="Z770" t="str">
        <f>IF(MONTH(pipot!B770)=month!A$1,ROW(),"")</f>
        <v/>
      </c>
      <c r="AA770" t="str">
        <f>IF(A770=player!A$1,ROW(),"")</f>
        <v/>
      </c>
      <c r="AB770" t="str">
        <f>IF(A770=player!BI$1,ROW(),"")</f>
        <v/>
      </c>
      <c r="AC770" t="str">
        <f t="shared" ref="AC770:AC833" si="54">IF(A770="Average",ROW(),"")</f>
        <v/>
      </c>
    </row>
    <row r="771" spans="1:29">
      <c r="A771" s="30" t="s">
        <v>18</v>
      </c>
      <c r="B771" s="13">
        <v>44108</v>
      </c>
      <c r="C771" s="30">
        <v>6.9479166666666661E-2</v>
      </c>
      <c r="D771" s="34">
        <v>5058.9868800000004</v>
      </c>
      <c r="E771" s="34">
        <v>712.80875000000003</v>
      </c>
      <c r="F771" s="34">
        <v>7.12453</v>
      </c>
      <c r="G771" s="34">
        <v>177.99</v>
      </c>
      <c r="H771" s="34">
        <v>118.38</v>
      </c>
      <c r="I771" s="34">
        <v>48.49</v>
      </c>
      <c r="J771" s="34">
        <v>11.12</v>
      </c>
      <c r="K771" s="34">
        <v>0</v>
      </c>
      <c r="L771">
        <v>39</v>
      </c>
      <c r="M771">
        <v>19</v>
      </c>
      <c r="N771">
        <v>92</v>
      </c>
      <c r="O771" s="34">
        <v>22.0014</v>
      </c>
      <c r="P771">
        <v>1</v>
      </c>
      <c r="Q771">
        <v>225</v>
      </c>
      <c r="R771" s="34">
        <v>150.39774</v>
      </c>
      <c r="T771" s="11" t="str">
        <f t="shared" si="51"/>
        <v>日曜日</v>
      </c>
      <c r="U771" s="24"/>
      <c r="V771" s="25" t="str">
        <f>IF(T771=曜日!A$1,ROW(),"")</f>
        <v/>
      </c>
      <c r="W771" s="25" t="str">
        <f t="shared" si="52"/>
        <v/>
      </c>
      <c r="X771" s="25">
        <f>IF(T771=曜日!V$1,ROW(),"")</f>
        <v>771</v>
      </c>
      <c r="Y771" s="25" t="str">
        <f t="shared" si="53"/>
        <v/>
      </c>
      <c r="Z771" t="str">
        <f>IF(MONTH(pipot!B771)=month!A$1,ROW(),"")</f>
        <v/>
      </c>
      <c r="AA771" t="str">
        <f>IF(A771=player!A$1,ROW(),"")</f>
        <v/>
      </c>
      <c r="AB771" t="str">
        <f>IF(A771=player!BI$1,ROW(),"")</f>
        <v/>
      </c>
      <c r="AC771" t="str">
        <f t="shared" si="54"/>
        <v/>
      </c>
    </row>
    <row r="772" spans="1:29">
      <c r="A772" s="30" t="s">
        <v>31</v>
      </c>
      <c r="B772" s="13">
        <v>44108</v>
      </c>
      <c r="C772" s="30">
        <v>6.9479166666666661E-2</v>
      </c>
      <c r="D772" s="34">
        <v>4995.1989400000002</v>
      </c>
      <c r="E772" s="34">
        <v>720.98068000000001</v>
      </c>
      <c r="F772" s="34">
        <v>7.2061999999999999</v>
      </c>
      <c r="G772" s="34">
        <v>192.23</v>
      </c>
      <c r="H772" s="34">
        <v>116.79</v>
      </c>
      <c r="I772" s="34">
        <v>63.78</v>
      </c>
      <c r="J772" s="34">
        <v>11.66</v>
      </c>
      <c r="K772" s="34">
        <v>0</v>
      </c>
      <c r="L772">
        <v>18</v>
      </c>
      <c r="M772">
        <v>24</v>
      </c>
      <c r="N772">
        <v>87</v>
      </c>
      <c r="O772" s="34">
        <v>24.017399999999999</v>
      </c>
      <c r="P772">
        <v>1</v>
      </c>
      <c r="Q772">
        <v>221</v>
      </c>
      <c r="R772" s="34">
        <v>151.14761999999999</v>
      </c>
      <c r="T772" s="11" t="str">
        <f t="shared" si="51"/>
        <v>日曜日</v>
      </c>
      <c r="U772" s="24"/>
      <c r="V772" s="25" t="str">
        <f>IF(T772=曜日!A$1,ROW(),"")</f>
        <v/>
      </c>
      <c r="W772" s="25" t="str">
        <f t="shared" si="52"/>
        <v/>
      </c>
      <c r="X772" s="25">
        <f>IF(T772=曜日!V$1,ROW(),"")</f>
        <v>772</v>
      </c>
      <c r="Y772" s="25" t="str">
        <f t="shared" si="53"/>
        <v/>
      </c>
      <c r="Z772" t="str">
        <f>IF(MONTH(pipot!B772)=month!A$1,ROW(),"")</f>
        <v/>
      </c>
      <c r="AA772" t="str">
        <f>IF(A772=player!A$1,ROW(),"")</f>
        <v/>
      </c>
      <c r="AB772" t="str">
        <f>IF(A772=player!BI$1,ROW(),"")</f>
        <v/>
      </c>
      <c r="AC772" t="str">
        <f t="shared" si="54"/>
        <v/>
      </c>
    </row>
    <row r="773" spans="1:29">
      <c r="A773" s="30" t="s">
        <v>45</v>
      </c>
      <c r="B773" s="13">
        <v>44108</v>
      </c>
      <c r="C773" s="30">
        <v>7.0289351851851853E-2</v>
      </c>
      <c r="D773" s="34">
        <v>4933.4574400000001</v>
      </c>
      <c r="E773" s="34">
        <v>703.52639999999997</v>
      </c>
      <c r="F773" s="34">
        <v>6.9507000000000003</v>
      </c>
      <c r="G773" s="34">
        <v>49.57</v>
      </c>
      <c r="H773" s="34">
        <v>41.28</v>
      </c>
      <c r="I773" s="34">
        <v>8.2899999999999991</v>
      </c>
      <c r="J773" s="34">
        <v>0</v>
      </c>
      <c r="K773" s="34">
        <v>0</v>
      </c>
      <c r="L773">
        <v>18</v>
      </c>
      <c r="M773">
        <v>22</v>
      </c>
      <c r="N773">
        <v>47</v>
      </c>
      <c r="O773" s="34">
        <v>18.912600000000001</v>
      </c>
      <c r="P773">
        <v>0</v>
      </c>
      <c r="Q773">
        <v>199</v>
      </c>
      <c r="R773" s="34">
        <v>119.92392</v>
      </c>
      <c r="T773" s="11" t="str">
        <f t="shared" si="51"/>
        <v>日曜日</v>
      </c>
      <c r="U773" s="24"/>
      <c r="V773" s="25" t="str">
        <f>IF(T773=曜日!A$1,ROW(),"")</f>
        <v/>
      </c>
      <c r="W773" s="25" t="str">
        <f t="shared" si="52"/>
        <v/>
      </c>
      <c r="X773" s="25">
        <f>IF(T773=曜日!V$1,ROW(),"")</f>
        <v>773</v>
      </c>
      <c r="Y773" s="25" t="str">
        <f t="shared" si="53"/>
        <v/>
      </c>
      <c r="Z773" t="str">
        <f>IF(MONTH(pipot!B773)=month!A$1,ROW(),"")</f>
        <v/>
      </c>
      <c r="AA773" t="str">
        <f>IF(A773=player!A$1,ROW(),"")</f>
        <v/>
      </c>
      <c r="AB773" t="str">
        <f>IF(A773=player!BI$1,ROW(),"")</f>
        <v/>
      </c>
      <c r="AC773" t="str">
        <f t="shared" si="54"/>
        <v/>
      </c>
    </row>
    <row r="774" spans="1:29">
      <c r="A774" s="30" t="s">
        <v>32</v>
      </c>
      <c r="B774" s="13">
        <v>44108</v>
      </c>
      <c r="C774" s="30">
        <v>6.9479166666666661E-2</v>
      </c>
      <c r="D774" s="34">
        <v>4922.6028100000003</v>
      </c>
      <c r="E774" s="34">
        <v>629.95119999999997</v>
      </c>
      <c r="F774" s="34">
        <v>6.29636</v>
      </c>
      <c r="G774" s="34">
        <v>149.9</v>
      </c>
      <c r="H774" s="34">
        <v>129.18</v>
      </c>
      <c r="I774" s="34">
        <v>20.72</v>
      </c>
      <c r="J774" s="34">
        <v>0</v>
      </c>
      <c r="K774" s="34">
        <v>0</v>
      </c>
      <c r="L774">
        <v>14</v>
      </c>
      <c r="M774">
        <v>25</v>
      </c>
      <c r="N774">
        <v>81</v>
      </c>
      <c r="O774" s="34">
        <v>20.305800000000001</v>
      </c>
      <c r="P774">
        <v>0</v>
      </c>
      <c r="Q774">
        <v>199</v>
      </c>
      <c r="R774" s="34">
        <v>123.89639</v>
      </c>
      <c r="T774" s="11" t="str">
        <f t="shared" ref="T774:T833" si="55">IF(B774&lt;&gt;"",TEXT(B774,"aaaa"),"")</f>
        <v>日曜日</v>
      </c>
      <c r="U774" s="24"/>
      <c r="V774" s="25" t="str">
        <f>IF(T774=曜日!A$1,ROW(),"")</f>
        <v/>
      </c>
      <c r="W774" s="25" t="str">
        <f t="shared" si="52"/>
        <v/>
      </c>
      <c r="X774" s="25">
        <f>IF(T774=曜日!V$1,ROW(),"")</f>
        <v>774</v>
      </c>
      <c r="Y774" s="25" t="str">
        <f t="shared" si="53"/>
        <v/>
      </c>
      <c r="Z774" t="str">
        <f>IF(MONTH(pipot!B774)=month!A$1,ROW(),"")</f>
        <v/>
      </c>
      <c r="AA774" t="str">
        <f>IF(A774=player!A$1,ROW(),"")</f>
        <v/>
      </c>
      <c r="AB774" t="str">
        <f>IF(A774=player!BI$1,ROW(),"")</f>
        <v/>
      </c>
      <c r="AC774" t="str">
        <f t="shared" si="54"/>
        <v/>
      </c>
    </row>
    <row r="775" spans="1:29">
      <c r="A775" s="30" t="s">
        <v>65</v>
      </c>
      <c r="B775" s="13">
        <v>44108</v>
      </c>
      <c r="C775" s="30">
        <v>6.9479166666666661E-2</v>
      </c>
      <c r="D775" s="34">
        <v>4888.0709200000001</v>
      </c>
      <c r="E775" s="34">
        <v>646.42596000000003</v>
      </c>
      <c r="F775" s="34">
        <v>6.4610300000000001</v>
      </c>
      <c r="G775" s="34">
        <v>93.05</v>
      </c>
      <c r="H775" s="34">
        <v>69.290000000000006</v>
      </c>
      <c r="I775" s="34">
        <v>23.76</v>
      </c>
      <c r="J775" s="34">
        <v>0</v>
      </c>
      <c r="K775" s="34">
        <v>0</v>
      </c>
      <c r="L775">
        <v>25</v>
      </c>
      <c r="M775">
        <v>24</v>
      </c>
      <c r="N775">
        <v>66</v>
      </c>
      <c r="O775" s="34">
        <v>20.007000000000001</v>
      </c>
      <c r="P775">
        <v>0</v>
      </c>
      <c r="Q775">
        <v>196</v>
      </c>
      <c r="R775" s="34">
        <v>141.98517000000001</v>
      </c>
      <c r="T775" s="11" t="str">
        <f t="shared" si="55"/>
        <v>日曜日</v>
      </c>
      <c r="U775" s="24"/>
      <c r="V775" s="25" t="str">
        <f>IF(T775=曜日!A$1,ROW(),"")</f>
        <v/>
      </c>
      <c r="W775" s="25" t="str">
        <f t="shared" ref="W775:W834" si="56">IF(AND(V775&lt;&gt;"",AC775&lt;&gt;""),ROW(),"")</f>
        <v/>
      </c>
      <c r="X775" s="25">
        <f>IF(T775=曜日!V$1,ROW(),"")</f>
        <v>775</v>
      </c>
      <c r="Y775" s="25" t="str">
        <f t="shared" si="53"/>
        <v/>
      </c>
      <c r="Z775" t="str">
        <f>IF(MONTH(pipot!B775)=month!A$1,ROW(),"")</f>
        <v/>
      </c>
      <c r="AA775" t="str">
        <f>IF(A775=player!A$1,ROW(),"")</f>
        <v/>
      </c>
      <c r="AB775" t="str">
        <f>IF(A775=player!BI$1,ROW(),"")</f>
        <v/>
      </c>
      <c r="AC775" t="str">
        <f t="shared" si="54"/>
        <v/>
      </c>
    </row>
    <row r="776" spans="1:29">
      <c r="A776" s="30" t="s">
        <v>63</v>
      </c>
      <c r="B776" s="13">
        <v>44108</v>
      </c>
      <c r="C776" s="30">
        <v>6.9479166666666661E-2</v>
      </c>
      <c r="D776" s="34">
        <v>4846.4679599999999</v>
      </c>
      <c r="E776" s="34">
        <v>653.0761</v>
      </c>
      <c r="F776" s="34">
        <v>6.5274999999999999</v>
      </c>
      <c r="G776" s="34">
        <v>153.66999999999999</v>
      </c>
      <c r="H776" s="34">
        <v>92.35</v>
      </c>
      <c r="I776" s="34">
        <v>61.32</v>
      </c>
      <c r="J776" s="34">
        <v>0</v>
      </c>
      <c r="K776" s="34">
        <v>0</v>
      </c>
      <c r="L776">
        <v>11</v>
      </c>
      <c r="M776">
        <v>22</v>
      </c>
      <c r="N776">
        <v>105</v>
      </c>
      <c r="O776" s="34">
        <v>20.611799999999999</v>
      </c>
      <c r="P776">
        <v>0</v>
      </c>
      <c r="Q776">
        <v>183</v>
      </c>
      <c r="R776" s="34">
        <v>137.13229999999999</v>
      </c>
      <c r="T776" s="11" t="str">
        <f t="shared" si="55"/>
        <v>日曜日</v>
      </c>
      <c r="U776" s="24"/>
      <c r="V776" s="25" t="str">
        <f>IF(T776=曜日!A$1,ROW(),"")</f>
        <v/>
      </c>
      <c r="W776" s="25" t="str">
        <f t="shared" si="56"/>
        <v/>
      </c>
      <c r="X776" s="25">
        <f>IF(T776=曜日!V$1,ROW(),"")</f>
        <v>776</v>
      </c>
      <c r="Y776" s="25" t="str">
        <f t="shared" si="53"/>
        <v/>
      </c>
      <c r="Z776" t="str">
        <f>IF(MONTH(pipot!B776)=month!A$1,ROW(),"")</f>
        <v/>
      </c>
      <c r="AA776" t="str">
        <f>IF(A776=player!A$1,ROW(),"")</f>
        <v/>
      </c>
      <c r="AB776" t="str">
        <f>IF(A776=player!BI$1,ROW(),"")</f>
        <v/>
      </c>
      <c r="AC776" t="str">
        <f t="shared" si="54"/>
        <v/>
      </c>
    </row>
    <row r="777" spans="1:29">
      <c r="A777" s="30" t="s">
        <v>33</v>
      </c>
      <c r="B777" s="13">
        <v>44108</v>
      </c>
      <c r="C777" s="30">
        <v>6.9479166666666661E-2</v>
      </c>
      <c r="D777" s="34">
        <v>4786.3992200000002</v>
      </c>
      <c r="E777" s="34">
        <v>721.57042000000001</v>
      </c>
      <c r="F777" s="34">
        <v>7.2121000000000004</v>
      </c>
      <c r="G777" s="34">
        <v>136.88</v>
      </c>
      <c r="H777" s="34">
        <v>94.97</v>
      </c>
      <c r="I777" s="34">
        <v>40.93</v>
      </c>
      <c r="J777" s="34">
        <v>0.98</v>
      </c>
      <c r="K777" s="34">
        <v>0</v>
      </c>
      <c r="L777">
        <v>27</v>
      </c>
      <c r="M777">
        <v>33</v>
      </c>
      <c r="N777">
        <v>73</v>
      </c>
      <c r="O777" s="34">
        <v>21.299399999999999</v>
      </c>
      <c r="P777">
        <v>0</v>
      </c>
      <c r="Q777">
        <v>175</v>
      </c>
      <c r="R777" s="34">
        <v>116.39227</v>
      </c>
      <c r="T777" s="11" t="str">
        <f t="shared" si="55"/>
        <v>日曜日</v>
      </c>
      <c r="U777" s="24"/>
      <c r="V777" s="25" t="str">
        <f>IF(T777=曜日!A$1,ROW(),"")</f>
        <v/>
      </c>
      <c r="W777" s="25" t="str">
        <f t="shared" si="56"/>
        <v/>
      </c>
      <c r="X777" s="25">
        <f>IF(T777=曜日!V$1,ROW(),"")</f>
        <v>777</v>
      </c>
      <c r="Y777" s="25" t="str">
        <f t="shared" si="53"/>
        <v/>
      </c>
      <c r="Z777" t="str">
        <f>IF(MONTH(pipot!B777)=month!A$1,ROW(),"")</f>
        <v/>
      </c>
      <c r="AA777" t="str">
        <f>IF(A777=player!A$1,ROW(),"")</f>
        <v/>
      </c>
      <c r="AB777" t="str">
        <f>IF(A777=player!BI$1,ROW(),"")</f>
        <v/>
      </c>
      <c r="AC777" t="str">
        <f t="shared" si="54"/>
        <v/>
      </c>
    </row>
    <row r="778" spans="1:29">
      <c r="A778" t="s">
        <v>19</v>
      </c>
      <c r="B778" s="13">
        <v>44108</v>
      </c>
      <c r="C778" s="30">
        <v>6.9479166666666661E-2</v>
      </c>
      <c r="D778" s="34">
        <v>4769.4402799999998</v>
      </c>
      <c r="E778" s="34">
        <v>567.28345999999999</v>
      </c>
      <c r="F778" s="34">
        <v>5.67</v>
      </c>
      <c r="G778" s="34">
        <v>236.89</v>
      </c>
      <c r="H778" s="34">
        <v>176.17</v>
      </c>
      <c r="I778" s="34">
        <v>54.05</v>
      </c>
      <c r="J778" s="34">
        <v>6.67</v>
      </c>
      <c r="K778" s="34">
        <v>0</v>
      </c>
      <c r="L778">
        <v>18</v>
      </c>
      <c r="M778">
        <v>30</v>
      </c>
      <c r="N778">
        <v>67</v>
      </c>
      <c r="O778" s="34">
        <v>21.367799999999999</v>
      </c>
      <c r="P778">
        <v>1</v>
      </c>
      <c r="Q778">
        <v>205</v>
      </c>
      <c r="R778" s="34">
        <v>146.36847</v>
      </c>
      <c r="T778" s="11" t="str">
        <f t="shared" si="55"/>
        <v>日曜日</v>
      </c>
      <c r="U778" s="24"/>
      <c r="V778" s="25" t="str">
        <f>IF(T778=曜日!A$1,ROW(),"")</f>
        <v/>
      </c>
      <c r="W778" s="25" t="str">
        <f t="shared" si="56"/>
        <v/>
      </c>
      <c r="X778" s="25">
        <f>IF(T778=曜日!V$1,ROW(),"")</f>
        <v>778</v>
      </c>
      <c r="Y778" s="25" t="str">
        <f t="shared" si="53"/>
        <v/>
      </c>
      <c r="Z778" t="str">
        <f>IF(MONTH(pipot!B778)=month!A$1,ROW(),"")</f>
        <v/>
      </c>
      <c r="AA778" t="str">
        <f>IF(A778=player!A$1,ROW(),"")</f>
        <v/>
      </c>
      <c r="AB778" t="str">
        <f>IF(A778=player!BI$1,ROW(),"")</f>
        <v/>
      </c>
      <c r="AC778" t="str">
        <f t="shared" si="54"/>
        <v/>
      </c>
    </row>
    <row r="779" spans="1:29">
      <c r="A779" s="30" t="s">
        <v>36</v>
      </c>
      <c r="B779" s="13">
        <v>44108</v>
      </c>
      <c r="C779" s="30">
        <v>6.9479166666666661E-2</v>
      </c>
      <c r="D779" s="34">
        <v>4686.7205400000003</v>
      </c>
      <c r="E779" s="34">
        <v>635.72396000000003</v>
      </c>
      <c r="F779" s="34">
        <v>6.3540599999999996</v>
      </c>
      <c r="G779" s="34">
        <v>129.27000000000001</v>
      </c>
      <c r="H779" s="34">
        <v>97.6</v>
      </c>
      <c r="I779" s="34">
        <v>22.75</v>
      </c>
      <c r="J779" s="34">
        <v>8.92</v>
      </c>
      <c r="K779" s="34">
        <v>0</v>
      </c>
      <c r="L779">
        <v>10</v>
      </c>
      <c r="M779">
        <v>21</v>
      </c>
      <c r="N779">
        <v>77</v>
      </c>
      <c r="O779" s="34">
        <v>22.1814</v>
      </c>
      <c r="P779">
        <v>1</v>
      </c>
      <c r="Q779">
        <v>186</v>
      </c>
      <c r="R779" s="34">
        <v>137.27734000000001</v>
      </c>
      <c r="T779" s="11" t="str">
        <f t="shared" si="55"/>
        <v>日曜日</v>
      </c>
      <c r="U779" s="24"/>
      <c r="V779" s="25" t="str">
        <f>IF(T779=曜日!A$1,ROW(),"")</f>
        <v/>
      </c>
      <c r="W779" s="25" t="str">
        <f t="shared" si="56"/>
        <v/>
      </c>
      <c r="X779" s="25">
        <f>IF(T779=曜日!V$1,ROW(),"")</f>
        <v>779</v>
      </c>
      <c r="Y779" s="25" t="str">
        <f t="shared" si="53"/>
        <v/>
      </c>
      <c r="Z779" t="str">
        <f>IF(MONTH(pipot!B779)=month!A$1,ROW(),"")</f>
        <v/>
      </c>
      <c r="AA779">
        <f>IF(A779=player!A$1,ROW(),"")</f>
        <v>779</v>
      </c>
      <c r="AB779" t="str">
        <f>IF(A779=player!BI$1,ROW(),"")</f>
        <v/>
      </c>
      <c r="AC779" t="str">
        <f t="shared" si="54"/>
        <v/>
      </c>
    </row>
    <row r="780" spans="1:29">
      <c r="A780" t="s">
        <v>102</v>
      </c>
      <c r="B780" s="13">
        <v>44108</v>
      </c>
      <c r="C780" s="30">
        <v>6.2407407407407411E-2</v>
      </c>
      <c r="D780" s="34">
        <v>4658.1032400000004</v>
      </c>
      <c r="E780" s="34">
        <v>677.26539000000002</v>
      </c>
      <c r="F780" s="34">
        <v>7.53634</v>
      </c>
      <c r="G780" s="34">
        <v>26.14</v>
      </c>
      <c r="H780" s="34">
        <v>26.14</v>
      </c>
      <c r="I780" s="34">
        <v>0</v>
      </c>
      <c r="J780" s="34">
        <v>0</v>
      </c>
      <c r="K780" s="34">
        <v>0</v>
      </c>
      <c r="L780">
        <v>27</v>
      </c>
      <c r="M780">
        <v>17</v>
      </c>
      <c r="N780">
        <v>94</v>
      </c>
      <c r="O780" s="34">
        <v>17.234999999999999</v>
      </c>
      <c r="P780">
        <v>0</v>
      </c>
      <c r="Q780">
        <v>189</v>
      </c>
      <c r="R780" s="34">
        <v>128.90975</v>
      </c>
      <c r="T780" s="11" t="str">
        <f t="shared" si="55"/>
        <v>日曜日</v>
      </c>
      <c r="U780" s="24"/>
      <c r="V780" s="25" t="str">
        <f>IF(T780=曜日!A$1,ROW(),"")</f>
        <v/>
      </c>
      <c r="W780" s="25" t="str">
        <f t="shared" si="56"/>
        <v/>
      </c>
      <c r="X780" s="25">
        <f>IF(T780=曜日!V$1,ROW(),"")</f>
        <v>780</v>
      </c>
      <c r="Y780" s="25" t="str">
        <f t="shared" si="53"/>
        <v/>
      </c>
      <c r="Z780" t="str">
        <f>IF(MONTH(pipot!B780)=month!A$1,ROW(),"")</f>
        <v/>
      </c>
      <c r="AA780" t="str">
        <f>IF(A780=player!A$1,ROW(),"")</f>
        <v/>
      </c>
      <c r="AB780" t="str">
        <f>IF(A780=player!BI$1,ROW(),"")</f>
        <v/>
      </c>
      <c r="AC780" t="str">
        <f t="shared" si="54"/>
        <v/>
      </c>
    </row>
    <row r="781" spans="1:29">
      <c r="A781" t="s">
        <v>20</v>
      </c>
      <c r="B781" s="13">
        <v>44108</v>
      </c>
      <c r="C781" s="30">
        <v>6.9479166666666661E-2</v>
      </c>
      <c r="D781" s="34">
        <v>4632.3405000000002</v>
      </c>
      <c r="E781" s="34">
        <v>603.38941999999997</v>
      </c>
      <c r="F781" s="34">
        <v>6.0308799999999998</v>
      </c>
      <c r="G781" s="34">
        <v>81.069999999999993</v>
      </c>
      <c r="H781" s="34">
        <v>52.87</v>
      </c>
      <c r="I781" s="34">
        <v>21.41</v>
      </c>
      <c r="J781" s="34">
        <v>6.79</v>
      </c>
      <c r="K781" s="34">
        <v>0</v>
      </c>
      <c r="L781">
        <v>21</v>
      </c>
      <c r="M781">
        <v>21</v>
      </c>
      <c r="N781">
        <v>88</v>
      </c>
      <c r="O781" s="34">
        <v>22.836600000000001</v>
      </c>
      <c r="P781">
        <v>1</v>
      </c>
      <c r="Q781">
        <v>195</v>
      </c>
      <c r="R781" s="34">
        <v>146.00022999999999</v>
      </c>
      <c r="T781" s="11" t="str">
        <f t="shared" si="55"/>
        <v>日曜日</v>
      </c>
      <c r="U781" s="24"/>
      <c r="V781" s="25" t="str">
        <f>IF(T781=曜日!A$1,ROW(),"")</f>
        <v/>
      </c>
      <c r="W781" s="25" t="str">
        <f t="shared" si="56"/>
        <v/>
      </c>
      <c r="X781" s="25">
        <f>IF(T781=曜日!V$1,ROW(),"")</f>
        <v>781</v>
      </c>
      <c r="Y781" s="25" t="str">
        <f t="shared" si="53"/>
        <v/>
      </c>
      <c r="Z781" t="str">
        <f>IF(MONTH(pipot!B781)=month!A$1,ROW(),"")</f>
        <v/>
      </c>
      <c r="AA781" t="str">
        <f>IF(A781=player!A$1,ROW(),"")</f>
        <v/>
      </c>
      <c r="AB781" t="str">
        <f>IF(A781=player!BI$1,ROW(),"")</f>
        <v/>
      </c>
      <c r="AC781" t="str">
        <f t="shared" si="54"/>
        <v/>
      </c>
    </row>
    <row r="782" spans="1:29">
      <c r="A782" s="30" t="s">
        <v>34</v>
      </c>
      <c r="B782" s="13">
        <v>44108</v>
      </c>
      <c r="C782" s="30">
        <v>6.9479166666666661E-2</v>
      </c>
      <c r="D782" s="34">
        <v>4622.0935200000004</v>
      </c>
      <c r="E782" s="34">
        <v>574.80278999999996</v>
      </c>
      <c r="F782" s="34">
        <v>5.7451600000000003</v>
      </c>
      <c r="G782" s="34">
        <v>109.81</v>
      </c>
      <c r="H782" s="34">
        <v>88.76</v>
      </c>
      <c r="I782" s="34">
        <v>21.05</v>
      </c>
      <c r="J782" s="34">
        <v>0</v>
      </c>
      <c r="K782" s="34">
        <v>0</v>
      </c>
      <c r="L782">
        <v>13</v>
      </c>
      <c r="M782">
        <v>27</v>
      </c>
      <c r="N782">
        <v>79</v>
      </c>
      <c r="O782" s="34">
        <v>19.654199999999999</v>
      </c>
      <c r="P782">
        <v>0</v>
      </c>
      <c r="Q782">
        <v>192</v>
      </c>
      <c r="R782" s="34">
        <v>129.01856000000001</v>
      </c>
      <c r="T782" s="11" t="str">
        <f t="shared" si="55"/>
        <v>日曜日</v>
      </c>
      <c r="U782" s="24"/>
      <c r="V782" s="25" t="str">
        <f>IF(T782=曜日!A$1,ROW(),"")</f>
        <v/>
      </c>
      <c r="W782" s="25" t="str">
        <f t="shared" si="56"/>
        <v/>
      </c>
      <c r="X782" s="25">
        <f>IF(T782=曜日!V$1,ROW(),"")</f>
        <v>782</v>
      </c>
      <c r="Y782" s="25" t="str">
        <f t="shared" si="53"/>
        <v/>
      </c>
      <c r="Z782" t="str">
        <f>IF(MONTH(pipot!B782)=month!A$1,ROW(),"")</f>
        <v/>
      </c>
      <c r="AA782" t="str">
        <f>IF(A782=player!A$1,ROW(),"")</f>
        <v/>
      </c>
      <c r="AB782" t="str">
        <f>IF(A782=player!BI$1,ROW(),"")</f>
        <v/>
      </c>
      <c r="AC782" t="str">
        <f t="shared" si="54"/>
        <v/>
      </c>
    </row>
    <row r="783" spans="1:29">
      <c r="A783" s="30" t="s">
        <v>54</v>
      </c>
      <c r="B783" s="13">
        <v>44108</v>
      </c>
      <c r="C783" s="30">
        <v>6.9479166666666661E-2</v>
      </c>
      <c r="D783" s="34">
        <v>4278.4946900000004</v>
      </c>
      <c r="E783" s="34">
        <v>543.11440000000005</v>
      </c>
      <c r="F783" s="34">
        <v>5.4284299999999996</v>
      </c>
      <c r="G783" s="34">
        <v>40.6</v>
      </c>
      <c r="H783" s="34">
        <v>20.61</v>
      </c>
      <c r="I783" s="34">
        <v>19.989999999999998</v>
      </c>
      <c r="J783" s="34">
        <v>0</v>
      </c>
      <c r="K783" s="34">
        <v>0</v>
      </c>
      <c r="L783">
        <v>21</v>
      </c>
      <c r="M783">
        <v>23</v>
      </c>
      <c r="N783">
        <v>64</v>
      </c>
      <c r="O783" s="34">
        <v>20.565000000000001</v>
      </c>
      <c r="P783">
        <v>0</v>
      </c>
      <c r="Q783">
        <v>203</v>
      </c>
      <c r="R783" s="34">
        <v>141.49665999999999</v>
      </c>
      <c r="T783" s="11" t="str">
        <f t="shared" si="55"/>
        <v>日曜日</v>
      </c>
      <c r="U783" s="24"/>
      <c r="V783" s="25" t="str">
        <f>IF(T783=曜日!A$1,ROW(),"")</f>
        <v/>
      </c>
      <c r="W783" s="25" t="str">
        <f t="shared" si="56"/>
        <v/>
      </c>
      <c r="X783" s="25">
        <f>IF(T783=曜日!V$1,ROW(),"")</f>
        <v>783</v>
      </c>
      <c r="Y783" s="25" t="str">
        <f t="shared" si="53"/>
        <v/>
      </c>
      <c r="Z783" t="str">
        <f>IF(MONTH(pipot!B783)=month!A$1,ROW(),"")</f>
        <v/>
      </c>
      <c r="AA783" t="str">
        <f>IF(A783=player!A$1,ROW(),"")</f>
        <v/>
      </c>
      <c r="AB783" t="str">
        <f>IF(A783=player!BI$1,ROW(),"")</f>
        <v/>
      </c>
      <c r="AC783" t="str">
        <f t="shared" si="54"/>
        <v/>
      </c>
    </row>
    <row r="784" spans="1:29">
      <c r="A784" s="30" t="s">
        <v>62</v>
      </c>
      <c r="B784" s="13">
        <v>44108</v>
      </c>
      <c r="C784" s="30">
        <v>6.9479166666666661E-2</v>
      </c>
      <c r="D784" s="34">
        <v>4208.39912</v>
      </c>
      <c r="E784" s="34">
        <v>575.48113000000001</v>
      </c>
      <c r="F784" s="34">
        <v>5.7519400000000003</v>
      </c>
      <c r="G784" s="34">
        <v>31.6</v>
      </c>
      <c r="H784" s="34">
        <v>16.25</v>
      </c>
      <c r="I784" s="34">
        <v>12.69</v>
      </c>
      <c r="J784" s="34">
        <v>2.66</v>
      </c>
      <c r="K784" s="34">
        <v>0</v>
      </c>
      <c r="L784">
        <v>31</v>
      </c>
      <c r="M784">
        <v>27</v>
      </c>
      <c r="N784">
        <v>121</v>
      </c>
      <c r="O784" s="34">
        <v>21.382200000000001</v>
      </c>
      <c r="P784">
        <v>0</v>
      </c>
      <c r="Q784">
        <v>180</v>
      </c>
      <c r="R784" s="34">
        <v>133.43915000000001</v>
      </c>
      <c r="T784" s="11" t="str">
        <f t="shared" si="55"/>
        <v>日曜日</v>
      </c>
      <c r="U784" s="24"/>
      <c r="V784" s="25" t="str">
        <f>IF(T784=曜日!A$1,ROW(),"")</f>
        <v/>
      </c>
      <c r="W784" s="25" t="str">
        <f t="shared" si="56"/>
        <v/>
      </c>
      <c r="X784" s="25">
        <f>IF(T784=曜日!V$1,ROW(),"")</f>
        <v>784</v>
      </c>
      <c r="Y784" s="25" t="str">
        <f t="shared" si="53"/>
        <v/>
      </c>
      <c r="Z784" t="str">
        <f>IF(MONTH(pipot!B784)=month!A$1,ROW(),"")</f>
        <v/>
      </c>
      <c r="AA784" t="str">
        <f>IF(A784=player!A$1,ROW(),"")</f>
        <v/>
      </c>
      <c r="AB784" t="str">
        <f>IF(A784=player!BI$1,ROW(),"")</f>
        <v/>
      </c>
      <c r="AC784" t="str">
        <f t="shared" si="54"/>
        <v/>
      </c>
    </row>
    <row r="785" spans="1:29">
      <c r="A785" s="30" t="s">
        <v>40</v>
      </c>
      <c r="B785" s="13">
        <v>44108</v>
      </c>
      <c r="C785" s="30">
        <v>6.9351851851851845E-2</v>
      </c>
      <c r="D785" s="34">
        <v>4976</v>
      </c>
      <c r="E785" s="34">
        <v>671</v>
      </c>
      <c r="F785" s="34">
        <v>6.72</v>
      </c>
      <c r="G785" s="34">
        <v>116</v>
      </c>
      <c r="H785" s="34">
        <v>83</v>
      </c>
      <c r="I785" s="34">
        <v>28</v>
      </c>
      <c r="J785" s="34">
        <v>5</v>
      </c>
      <c r="K785" s="34">
        <v>0</v>
      </c>
      <c r="L785">
        <v>19</v>
      </c>
      <c r="M785">
        <v>26</v>
      </c>
      <c r="N785">
        <v>82</v>
      </c>
      <c r="O785" s="34">
        <v>21</v>
      </c>
      <c r="P785">
        <v>0</v>
      </c>
      <c r="Q785" s="3">
        <f>AVERAGE(Q761:Q784)</f>
        <v>196.86363636363637</v>
      </c>
      <c r="R785" s="3">
        <f>AVERAGE(R761:R784)</f>
        <v>135.68781909090907</v>
      </c>
      <c r="T785" s="11" t="str">
        <f t="shared" si="55"/>
        <v>日曜日</v>
      </c>
      <c r="U785" s="24"/>
      <c r="V785" s="25" t="str">
        <f>IF(T785=曜日!A$1,ROW(),"")</f>
        <v/>
      </c>
      <c r="W785" s="25" t="str">
        <f t="shared" si="56"/>
        <v/>
      </c>
      <c r="X785" s="25">
        <f>IF(T785=曜日!V$1,ROW(),"")</f>
        <v>785</v>
      </c>
      <c r="Y785" s="25">
        <f t="shared" si="53"/>
        <v>785</v>
      </c>
      <c r="Z785" t="str">
        <f>IF(MONTH(pipot!B785)=month!A$1,ROW(),"")</f>
        <v/>
      </c>
      <c r="AA785" t="str">
        <f>IF(A785=player!A$1,ROW(),"")</f>
        <v/>
      </c>
      <c r="AB785">
        <f>IF(A785=player!BI$1,ROW(),"")</f>
        <v>785</v>
      </c>
      <c r="AC785">
        <f t="shared" si="54"/>
        <v>785</v>
      </c>
    </row>
    <row r="786" spans="1:29">
      <c r="A786" t="s">
        <v>66</v>
      </c>
      <c r="B786" s="13">
        <v>44109</v>
      </c>
      <c r="C786" s="30">
        <v>7.5011574074074064E-2</v>
      </c>
      <c r="D786" s="34">
        <v>6233.37662</v>
      </c>
      <c r="E786" s="34">
        <v>704.62891999999999</v>
      </c>
      <c r="F786" s="34">
        <v>6.5233400000000001</v>
      </c>
      <c r="G786" s="34">
        <v>355.20999</v>
      </c>
      <c r="H786" s="34">
        <v>265.57999000000001</v>
      </c>
      <c r="I786" s="34">
        <v>66.36</v>
      </c>
      <c r="J786" s="34">
        <v>23.27</v>
      </c>
      <c r="K786" s="34">
        <v>0</v>
      </c>
      <c r="L786">
        <v>16</v>
      </c>
      <c r="M786">
        <v>34</v>
      </c>
      <c r="N786">
        <v>65</v>
      </c>
      <c r="O786" s="34">
        <v>23.2254</v>
      </c>
      <c r="P786">
        <v>2</v>
      </c>
      <c r="Q786">
        <v>202</v>
      </c>
      <c r="R786" s="34">
        <v>151.67438000000001</v>
      </c>
      <c r="T786" s="11" t="str">
        <f t="shared" si="55"/>
        <v>月曜日</v>
      </c>
      <c r="U786" s="24"/>
      <c r="V786" s="25" t="str">
        <f>IF(T786=曜日!A$1,ROW(),"")</f>
        <v/>
      </c>
      <c r="W786" s="25" t="str">
        <f t="shared" si="56"/>
        <v/>
      </c>
      <c r="X786" s="25" t="str">
        <f>IF(T786=曜日!V$1,ROW(),"")</f>
        <v/>
      </c>
      <c r="Y786" s="25" t="str">
        <f t="shared" si="53"/>
        <v/>
      </c>
      <c r="Z786" t="str">
        <f>IF(MONTH(pipot!B786)=month!A$1,ROW(),"")</f>
        <v/>
      </c>
      <c r="AA786" t="str">
        <f>IF(A786=player!A$1,ROW(),"")</f>
        <v/>
      </c>
      <c r="AB786" t="str">
        <f>IF(A786=player!BI$1,ROW(),"")</f>
        <v/>
      </c>
      <c r="AC786" t="str">
        <f t="shared" si="54"/>
        <v/>
      </c>
    </row>
    <row r="787" spans="1:29">
      <c r="A787" t="s">
        <v>102</v>
      </c>
      <c r="B787" s="13">
        <v>44109</v>
      </c>
      <c r="C787" s="30">
        <v>7.5011574074074064E-2</v>
      </c>
      <c r="D787" s="34">
        <v>6222.06837</v>
      </c>
      <c r="E787" s="34">
        <v>797.87469999999996</v>
      </c>
      <c r="F787" s="34">
        <v>7.38659</v>
      </c>
      <c r="G787" s="34">
        <v>203.00001</v>
      </c>
      <c r="H787" s="34">
        <v>166.92000999999999</v>
      </c>
      <c r="I787" s="34">
        <v>36.08</v>
      </c>
      <c r="J787" s="34">
        <v>0</v>
      </c>
      <c r="K787" s="34">
        <v>0</v>
      </c>
      <c r="L787">
        <v>22</v>
      </c>
      <c r="M787">
        <v>37</v>
      </c>
      <c r="N787">
        <v>103</v>
      </c>
      <c r="O787" s="34">
        <v>20.097000000000001</v>
      </c>
      <c r="P787">
        <v>0</v>
      </c>
      <c r="Q787">
        <v>214</v>
      </c>
      <c r="R787" s="34">
        <v>123.54747</v>
      </c>
      <c r="T787" s="11" t="str">
        <f t="shared" si="55"/>
        <v>月曜日</v>
      </c>
      <c r="U787" s="24"/>
      <c r="V787" s="25" t="str">
        <f>IF(T787=曜日!A$1,ROW(),"")</f>
        <v/>
      </c>
      <c r="W787" s="25" t="str">
        <f t="shared" si="56"/>
        <v/>
      </c>
      <c r="X787" s="25" t="str">
        <f>IF(T787=曜日!V$1,ROW(),"")</f>
        <v/>
      </c>
      <c r="Y787" s="25" t="str">
        <f t="shared" si="53"/>
        <v/>
      </c>
      <c r="Z787" t="str">
        <f>IF(MONTH(pipot!B787)=month!A$1,ROW(),"")</f>
        <v/>
      </c>
      <c r="AA787" t="str">
        <f>IF(A787=player!A$1,ROW(),"")</f>
        <v/>
      </c>
      <c r="AB787" t="str">
        <f>IF(A787=player!BI$1,ROW(),"")</f>
        <v/>
      </c>
      <c r="AC787" t="str">
        <f t="shared" si="54"/>
        <v/>
      </c>
    </row>
    <row r="788" spans="1:29">
      <c r="A788" t="s">
        <v>20</v>
      </c>
      <c r="B788" s="13">
        <v>44109</v>
      </c>
      <c r="C788" s="30">
        <v>7.5011574074074064E-2</v>
      </c>
      <c r="D788" s="34">
        <v>6213.13994</v>
      </c>
      <c r="E788" s="34">
        <v>782.77585999999997</v>
      </c>
      <c r="F788" s="34">
        <v>7.24681</v>
      </c>
      <c r="G788" s="34">
        <v>269.46999</v>
      </c>
      <c r="H788" s="34">
        <v>189.72998999999999</v>
      </c>
      <c r="I788" s="34">
        <v>64.66</v>
      </c>
      <c r="J788" s="34">
        <v>15.08</v>
      </c>
      <c r="K788" s="34">
        <v>0</v>
      </c>
      <c r="L788">
        <v>34</v>
      </c>
      <c r="M788">
        <v>15</v>
      </c>
      <c r="N788">
        <v>74</v>
      </c>
      <c r="O788" s="34">
        <v>23.639399999999998</v>
      </c>
      <c r="P788">
        <v>1</v>
      </c>
      <c r="Q788">
        <v>201</v>
      </c>
      <c r="R788" s="34">
        <v>145.88643999999999</v>
      </c>
      <c r="T788" s="11" t="str">
        <f t="shared" si="55"/>
        <v>月曜日</v>
      </c>
      <c r="U788" s="24"/>
      <c r="V788" s="25" t="str">
        <f>IF(T788=曜日!A$1,ROW(),"")</f>
        <v/>
      </c>
      <c r="W788" s="25" t="str">
        <f t="shared" si="56"/>
        <v/>
      </c>
      <c r="X788" s="25" t="str">
        <f>IF(T788=曜日!V$1,ROW(),"")</f>
        <v/>
      </c>
      <c r="Y788" s="25" t="str">
        <f t="shared" si="53"/>
        <v/>
      </c>
      <c r="Z788" t="str">
        <f>IF(MONTH(pipot!B788)=month!A$1,ROW(),"")</f>
        <v/>
      </c>
      <c r="AA788" t="str">
        <f>IF(A788=player!A$1,ROW(),"")</f>
        <v/>
      </c>
      <c r="AB788" t="str">
        <f>IF(A788=player!BI$1,ROW(),"")</f>
        <v/>
      </c>
      <c r="AC788" t="str">
        <f t="shared" si="54"/>
        <v/>
      </c>
    </row>
    <row r="789" spans="1:29">
      <c r="A789" t="s">
        <v>27</v>
      </c>
      <c r="B789" s="13">
        <v>44109</v>
      </c>
      <c r="C789" s="30">
        <v>7.5011574074074064E-2</v>
      </c>
      <c r="D789" s="34">
        <v>6032.0587699999996</v>
      </c>
      <c r="E789" s="34">
        <v>822.06799000000001</v>
      </c>
      <c r="F789" s="34">
        <v>7.6105700000000001</v>
      </c>
      <c r="G789" s="34">
        <v>180.88001</v>
      </c>
      <c r="H789" s="34">
        <v>174.64000999999999</v>
      </c>
      <c r="I789" s="34">
        <v>6.24</v>
      </c>
      <c r="J789" s="34">
        <v>0</v>
      </c>
      <c r="K789" s="34">
        <v>0</v>
      </c>
      <c r="L789">
        <v>13</v>
      </c>
      <c r="M789">
        <v>28</v>
      </c>
      <c r="N789">
        <v>75</v>
      </c>
      <c r="O789" s="34">
        <v>19.535399999999999</v>
      </c>
      <c r="P789">
        <v>0</v>
      </c>
      <c r="Q789" s="1" t="s">
        <v>103</v>
      </c>
      <c r="R789" s="3" t="s">
        <v>103</v>
      </c>
      <c r="T789" s="11" t="str">
        <f t="shared" si="55"/>
        <v>月曜日</v>
      </c>
      <c r="U789" s="24"/>
      <c r="V789" s="25" t="str">
        <f>IF(T789=曜日!A$1,ROW(),"")</f>
        <v/>
      </c>
      <c r="W789" s="25" t="str">
        <f t="shared" si="56"/>
        <v/>
      </c>
      <c r="X789" s="25" t="str">
        <f>IF(T789=曜日!V$1,ROW(),"")</f>
        <v/>
      </c>
      <c r="Y789" s="25" t="str">
        <f t="shared" si="53"/>
        <v/>
      </c>
      <c r="Z789" t="str">
        <f>IF(MONTH(pipot!B789)=month!A$1,ROW(),"")</f>
        <v/>
      </c>
      <c r="AA789" t="str">
        <f>IF(A789=player!A$1,ROW(),"")</f>
        <v/>
      </c>
      <c r="AB789" t="str">
        <f>IF(A789=player!BI$1,ROW(),"")</f>
        <v/>
      </c>
      <c r="AC789" t="str">
        <f t="shared" si="54"/>
        <v/>
      </c>
    </row>
    <row r="790" spans="1:29">
      <c r="A790" t="s">
        <v>65</v>
      </c>
      <c r="B790" s="13">
        <v>44109</v>
      </c>
      <c r="C790" s="30">
        <v>7.5011574074074064E-2</v>
      </c>
      <c r="D790" s="34">
        <v>5996.1306199999999</v>
      </c>
      <c r="E790" s="34">
        <v>730.32721000000004</v>
      </c>
      <c r="F790" s="34">
        <v>6.7612500000000004</v>
      </c>
      <c r="G790" s="34">
        <v>119.37</v>
      </c>
      <c r="H790" s="34">
        <v>111.35</v>
      </c>
      <c r="I790" s="34">
        <v>8.02</v>
      </c>
      <c r="J790" s="34">
        <v>0</v>
      </c>
      <c r="K790" s="34">
        <v>0</v>
      </c>
      <c r="L790">
        <v>17</v>
      </c>
      <c r="M790">
        <v>20</v>
      </c>
      <c r="N790">
        <v>61</v>
      </c>
      <c r="O790" s="34">
        <v>19.427399999999999</v>
      </c>
      <c r="P790">
        <v>0</v>
      </c>
      <c r="Q790">
        <v>197</v>
      </c>
      <c r="R790" s="34">
        <v>138.67868999999999</v>
      </c>
      <c r="T790" s="11" t="str">
        <f t="shared" si="55"/>
        <v>月曜日</v>
      </c>
      <c r="U790" s="24"/>
      <c r="V790" s="25" t="str">
        <f>IF(T790=曜日!A$1,ROW(),"")</f>
        <v/>
      </c>
      <c r="W790" s="25" t="str">
        <f t="shared" si="56"/>
        <v/>
      </c>
      <c r="X790" s="25" t="str">
        <f>IF(T790=曜日!V$1,ROW(),"")</f>
        <v/>
      </c>
      <c r="Y790" s="25" t="str">
        <f t="shared" si="53"/>
        <v/>
      </c>
      <c r="Z790" t="str">
        <f>IF(MONTH(pipot!B790)=month!A$1,ROW(),"")</f>
        <v/>
      </c>
      <c r="AA790" t="str">
        <f>IF(A790=player!A$1,ROW(),"")</f>
        <v/>
      </c>
      <c r="AB790" t="str">
        <f>IF(A790=player!BI$1,ROW(),"")</f>
        <v/>
      </c>
      <c r="AC790" t="str">
        <f t="shared" si="54"/>
        <v/>
      </c>
    </row>
    <row r="791" spans="1:29">
      <c r="A791" t="s">
        <v>24</v>
      </c>
      <c r="B791" s="13">
        <v>44109</v>
      </c>
      <c r="C791" s="30">
        <v>7.5011574074074064E-2</v>
      </c>
      <c r="D791" s="34">
        <v>5991.5326500000001</v>
      </c>
      <c r="E791" s="34">
        <v>712.66197</v>
      </c>
      <c r="F791" s="34">
        <v>6.5976999999999997</v>
      </c>
      <c r="G791" s="34">
        <v>315.83999999999997</v>
      </c>
      <c r="H791" s="34">
        <v>242.86</v>
      </c>
      <c r="I791" s="34">
        <v>71.38</v>
      </c>
      <c r="J791" s="34">
        <v>1.6</v>
      </c>
      <c r="K791" s="34">
        <v>0</v>
      </c>
      <c r="L791">
        <v>15</v>
      </c>
      <c r="M791">
        <v>32</v>
      </c>
      <c r="N791">
        <v>73</v>
      </c>
      <c r="O791" s="34">
        <v>21.072600000000001</v>
      </c>
      <c r="P791">
        <v>0</v>
      </c>
      <c r="Q791">
        <v>175</v>
      </c>
      <c r="R791" s="34">
        <v>124.10854999999999</v>
      </c>
      <c r="T791" s="11" t="str">
        <f t="shared" si="55"/>
        <v>月曜日</v>
      </c>
      <c r="U791" s="24"/>
      <c r="V791" s="25" t="str">
        <f>IF(T791=曜日!A$1,ROW(),"")</f>
        <v/>
      </c>
      <c r="W791" s="25" t="str">
        <f t="shared" si="56"/>
        <v/>
      </c>
      <c r="X791" s="25" t="str">
        <f>IF(T791=曜日!V$1,ROW(),"")</f>
        <v/>
      </c>
      <c r="Y791" s="25" t="str">
        <f t="shared" si="53"/>
        <v/>
      </c>
      <c r="Z791" t="str">
        <f>IF(MONTH(pipot!B791)=month!A$1,ROW(),"")</f>
        <v/>
      </c>
      <c r="AA791" t="str">
        <f>IF(A791=player!A$1,ROW(),"")</f>
        <v/>
      </c>
      <c r="AB791" t="str">
        <f>IF(A791=player!BI$1,ROW(),"")</f>
        <v/>
      </c>
      <c r="AC791" t="str">
        <f t="shared" si="54"/>
        <v/>
      </c>
    </row>
    <row r="792" spans="1:29">
      <c r="A792" t="s">
        <v>53</v>
      </c>
      <c r="B792" s="13">
        <v>44109</v>
      </c>
      <c r="C792" s="30">
        <v>7.5011574074074064E-2</v>
      </c>
      <c r="D792" s="34">
        <v>5863.7012599999998</v>
      </c>
      <c r="E792" s="34">
        <v>850.15805</v>
      </c>
      <c r="F792" s="34">
        <v>7.8706199999999997</v>
      </c>
      <c r="G792" s="34">
        <v>242.86</v>
      </c>
      <c r="H792" s="34">
        <v>190.36</v>
      </c>
      <c r="I792" s="34">
        <v>40.15</v>
      </c>
      <c r="J792" s="34">
        <v>12.35</v>
      </c>
      <c r="K792" s="34">
        <v>0</v>
      </c>
      <c r="L792">
        <v>15</v>
      </c>
      <c r="M792">
        <v>28</v>
      </c>
      <c r="N792">
        <v>56</v>
      </c>
      <c r="O792" s="34">
        <v>23.113800000000001</v>
      </c>
      <c r="P792">
        <v>1</v>
      </c>
      <c r="Q792">
        <v>193</v>
      </c>
      <c r="R792" s="34">
        <v>150.91207</v>
      </c>
      <c r="T792" s="11" t="str">
        <f t="shared" si="55"/>
        <v>月曜日</v>
      </c>
      <c r="U792" s="24"/>
      <c r="V792" s="25" t="str">
        <f>IF(T792=曜日!A$1,ROW(),"")</f>
        <v/>
      </c>
      <c r="W792" s="25" t="str">
        <f t="shared" si="56"/>
        <v/>
      </c>
      <c r="X792" s="25" t="str">
        <f>IF(T792=曜日!V$1,ROW(),"")</f>
        <v/>
      </c>
      <c r="Y792" s="25" t="str">
        <f t="shared" si="53"/>
        <v/>
      </c>
      <c r="Z792" t="str">
        <f>IF(MONTH(pipot!B792)=month!A$1,ROW(),"")</f>
        <v/>
      </c>
      <c r="AA792" t="str">
        <f>IF(A792=player!A$1,ROW(),"")</f>
        <v/>
      </c>
      <c r="AB792" t="str">
        <f>IF(A792=player!BI$1,ROW(),"")</f>
        <v/>
      </c>
      <c r="AC792" t="str">
        <f t="shared" si="54"/>
        <v/>
      </c>
    </row>
    <row r="793" spans="1:29">
      <c r="A793" t="s">
        <v>34</v>
      </c>
      <c r="B793" s="13">
        <v>44109</v>
      </c>
      <c r="C793" s="30">
        <v>7.5011574074074064E-2</v>
      </c>
      <c r="D793" s="34">
        <v>5804.7418200000002</v>
      </c>
      <c r="E793" s="34">
        <v>747.04128000000003</v>
      </c>
      <c r="F793" s="34">
        <v>6.9159800000000002</v>
      </c>
      <c r="G793" s="34">
        <v>129.38999999999999</v>
      </c>
      <c r="H793" s="34">
        <v>94.71</v>
      </c>
      <c r="I793" s="34">
        <v>27.12</v>
      </c>
      <c r="J793" s="34">
        <v>7.56</v>
      </c>
      <c r="K793" s="34">
        <v>0</v>
      </c>
      <c r="L793">
        <v>14</v>
      </c>
      <c r="M793">
        <v>18</v>
      </c>
      <c r="N793">
        <v>63</v>
      </c>
      <c r="O793" s="34">
        <v>22.386600000000001</v>
      </c>
      <c r="P793">
        <v>1</v>
      </c>
      <c r="Q793">
        <v>198</v>
      </c>
      <c r="R793" s="34">
        <v>131.49042</v>
      </c>
      <c r="T793" s="11" t="str">
        <f t="shared" si="55"/>
        <v>月曜日</v>
      </c>
      <c r="U793" s="24"/>
      <c r="V793" s="25" t="str">
        <f>IF(T793=曜日!A$1,ROW(),"")</f>
        <v/>
      </c>
      <c r="W793" s="25" t="str">
        <f t="shared" si="56"/>
        <v/>
      </c>
      <c r="X793" s="25" t="str">
        <f>IF(T793=曜日!V$1,ROW(),"")</f>
        <v/>
      </c>
      <c r="Y793" s="25" t="str">
        <f t="shared" si="53"/>
        <v/>
      </c>
      <c r="Z793" t="str">
        <f>IF(MONTH(pipot!B793)=month!A$1,ROW(),"")</f>
        <v/>
      </c>
      <c r="AA793" t="str">
        <f>IF(A793=player!A$1,ROW(),"")</f>
        <v/>
      </c>
      <c r="AB793" t="str">
        <f>IF(A793=player!BI$1,ROW(),"")</f>
        <v/>
      </c>
      <c r="AC793" t="str">
        <f t="shared" si="54"/>
        <v/>
      </c>
    </row>
    <row r="794" spans="1:29">
      <c r="A794" t="s">
        <v>45</v>
      </c>
      <c r="B794" s="13">
        <v>44109</v>
      </c>
      <c r="C794" s="30">
        <v>7.5011574074074064E-2</v>
      </c>
      <c r="D794" s="34">
        <v>5780.2259800000002</v>
      </c>
      <c r="E794" s="34">
        <v>831.11873000000003</v>
      </c>
      <c r="F794" s="34">
        <v>7.6943599999999996</v>
      </c>
      <c r="G794" s="34">
        <v>209.49</v>
      </c>
      <c r="H794" s="34">
        <v>138.91</v>
      </c>
      <c r="I794" s="34">
        <v>57.07</v>
      </c>
      <c r="J794" s="34">
        <v>13.51</v>
      </c>
      <c r="K794" s="34">
        <v>0</v>
      </c>
      <c r="L794">
        <v>18</v>
      </c>
      <c r="M794">
        <v>16</v>
      </c>
      <c r="N794">
        <v>43</v>
      </c>
      <c r="O794" s="34">
        <v>23.542200000000001</v>
      </c>
      <c r="P794">
        <v>1</v>
      </c>
      <c r="Q794">
        <v>195</v>
      </c>
      <c r="R794" s="34">
        <v>117.24019</v>
      </c>
      <c r="T794" s="11" t="str">
        <f t="shared" si="55"/>
        <v>月曜日</v>
      </c>
      <c r="U794" s="24"/>
      <c r="V794" s="25" t="str">
        <f>IF(T794=曜日!A$1,ROW(),"")</f>
        <v/>
      </c>
      <c r="W794" s="25" t="str">
        <f t="shared" si="56"/>
        <v/>
      </c>
      <c r="X794" s="25" t="str">
        <f>IF(T794=曜日!V$1,ROW(),"")</f>
        <v/>
      </c>
      <c r="Y794" s="25" t="str">
        <f t="shared" si="53"/>
        <v/>
      </c>
      <c r="Z794" t="str">
        <f>IF(MONTH(pipot!B794)=month!A$1,ROW(),"")</f>
        <v/>
      </c>
      <c r="AA794" t="str">
        <f>IF(A794=player!A$1,ROW(),"")</f>
        <v/>
      </c>
      <c r="AB794" t="str">
        <f>IF(A794=player!BI$1,ROW(),"")</f>
        <v/>
      </c>
      <c r="AC794" t="str">
        <f t="shared" si="54"/>
        <v/>
      </c>
    </row>
    <row r="795" spans="1:29">
      <c r="A795" t="s">
        <v>22</v>
      </c>
      <c r="B795" s="13">
        <v>44109</v>
      </c>
      <c r="C795" s="30">
        <v>7.5011574074074064E-2</v>
      </c>
      <c r="D795" s="34">
        <v>5546.43127</v>
      </c>
      <c r="E795" s="34">
        <v>638.65054999999995</v>
      </c>
      <c r="F795" s="34">
        <v>5.9125199999999998</v>
      </c>
      <c r="G795" s="34">
        <v>164.78</v>
      </c>
      <c r="H795" s="34">
        <v>139.99</v>
      </c>
      <c r="I795" s="34">
        <v>24.79</v>
      </c>
      <c r="J795" s="34">
        <v>0</v>
      </c>
      <c r="K795" s="34">
        <v>0</v>
      </c>
      <c r="L795">
        <v>7</v>
      </c>
      <c r="M795">
        <v>16</v>
      </c>
      <c r="N795">
        <v>82</v>
      </c>
      <c r="O795" s="34">
        <v>20.845800000000001</v>
      </c>
      <c r="P795">
        <v>0</v>
      </c>
      <c r="Q795">
        <v>187</v>
      </c>
      <c r="R795" s="34">
        <v>129.40762000000001</v>
      </c>
      <c r="T795" s="11" t="str">
        <f t="shared" si="55"/>
        <v>月曜日</v>
      </c>
      <c r="U795" s="24"/>
      <c r="V795" s="25" t="str">
        <f>IF(T795=曜日!A$1,ROW(),"")</f>
        <v/>
      </c>
      <c r="W795" s="25" t="str">
        <f t="shared" si="56"/>
        <v/>
      </c>
      <c r="X795" s="25" t="str">
        <f>IF(T795=曜日!V$1,ROW(),"")</f>
        <v/>
      </c>
      <c r="Y795" s="25" t="str">
        <f t="shared" si="53"/>
        <v/>
      </c>
      <c r="Z795" t="str">
        <f>IF(MONTH(pipot!B795)=month!A$1,ROW(),"")</f>
        <v/>
      </c>
      <c r="AA795" t="str">
        <f>IF(A795=player!A$1,ROW(),"")</f>
        <v/>
      </c>
      <c r="AB795" t="str">
        <f>IF(A795=player!BI$1,ROW(),"")</f>
        <v/>
      </c>
      <c r="AC795" t="str">
        <f t="shared" si="54"/>
        <v/>
      </c>
    </row>
    <row r="796" spans="1:29">
      <c r="A796" t="s">
        <v>37</v>
      </c>
      <c r="B796" s="13">
        <v>44109</v>
      </c>
      <c r="C796" s="30">
        <v>7.5011574074074064E-2</v>
      </c>
      <c r="D796" s="34">
        <v>5504.1608900000001</v>
      </c>
      <c r="E796" s="34">
        <v>779.44958999999994</v>
      </c>
      <c r="F796" s="34">
        <v>7.2160099999999998</v>
      </c>
      <c r="G796" s="34">
        <v>247.31</v>
      </c>
      <c r="H796" s="34">
        <v>146.72</v>
      </c>
      <c r="I796" s="34">
        <v>63.5</v>
      </c>
      <c r="J796" s="34">
        <v>21.49</v>
      </c>
      <c r="K796" s="34">
        <v>15.6</v>
      </c>
      <c r="L796">
        <v>21</v>
      </c>
      <c r="M796">
        <v>23</v>
      </c>
      <c r="N796">
        <v>59</v>
      </c>
      <c r="O796" s="34">
        <v>27.5778</v>
      </c>
      <c r="P796">
        <v>3</v>
      </c>
      <c r="Q796">
        <v>190</v>
      </c>
      <c r="R796" s="34">
        <v>141.51053999999999</v>
      </c>
      <c r="T796" s="11" t="str">
        <f t="shared" si="55"/>
        <v>月曜日</v>
      </c>
      <c r="U796" s="24"/>
      <c r="V796" s="25" t="str">
        <f>IF(T796=曜日!A$1,ROW(),"")</f>
        <v/>
      </c>
      <c r="W796" s="25" t="str">
        <f t="shared" si="56"/>
        <v/>
      </c>
      <c r="X796" s="25" t="str">
        <f>IF(T796=曜日!V$1,ROW(),"")</f>
        <v/>
      </c>
      <c r="Y796" s="25" t="str">
        <f t="shared" si="53"/>
        <v/>
      </c>
      <c r="Z796" t="str">
        <f>IF(MONTH(pipot!B796)=month!A$1,ROW(),"")</f>
        <v/>
      </c>
      <c r="AA796" t="str">
        <f>IF(A796=player!A$1,ROW(),"")</f>
        <v/>
      </c>
      <c r="AB796" t="str">
        <f>IF(A796=player!BI$1,ROW(),"")</f>
        <v/>
      </c>
      <c r="AC796" t="str">
        <f t="shared" si="54"/>
        <v/>
      </c>
    </row>
    <row r="797" spans="1:29">
      <c r="A797" t="s">
        <v>88</v>
      </c>
      <c r="B797" s="13">
        <v>44109</v>
      </c>
      <c r="C797" s="30">
        <v>7.5011574074074064E-2</v>
      </c>
      <c r="D797" s="34">
        <v>5427.7025599999997</v>
      </c>
      <c r="E797" s="34">
        <v>685.56545000000006</v>
      </c>
      <c r="F797" s="34">
        <v>6.3468499999999999</v>
      </c>
      <c r="G797" s="34">
        <v>325.74</v>
      </c>
      <c r="H797" s="34">
        <v>197.33</v>
      </c>
      <c r="I797" s="34">
        <v>90.86</v>
      </c>
      <c r="J797" s="34">
        <v>37.549999999999997</v>
      </c>
      <c r="K797" s="34">
        <v>0</v>
      </c>
      <c r="L797">
        <v>11</v>
      </c>
      <c r="M797">
        <v>26</v>
      </c>
      <c r="N797">
        <v>59</v>
      </c>
      <c r="O797" s="34">
        <v>22.843800000000002</v>
      </c>
      <c r="P797">
        <v>3</v>
      </c>
      <c r="Q797">
        <v>202</v>
      </c>
      <c r="R797" s="34">
        <v>137.87199000000001</v>
      </c>
      <c r="T797" s="11" t="str">
        <f t="shared" si="55"/>
        <v>月曜日</v>
      </c>
      <c r="U797" s="24"/>
      <c r="V797" s="25" t="str">
        <f>IF(T797=曜日!A$1,ROW(),"")</f>
        <v/>
      </c>
      <c r="W797" s="25" t="str">
        <f t="shared" si="56"/>
        <v/>
      </c>
      <c r="X797" s="25" t="str">
        <f>IF(T797=曜日!V$1,ROW(),"")</f>
        <v/>
      </c>
      <c r="Y797" s="25" t="str">
        <f t="shared" si="53"/>
        <v/>
      </c>
      <c r="Z797" t="str">
        <f>IF(MONTH(pipot!B797)=month!A$1,ROW(),"")</f>
        <v/>
      </c>
      <c r="AA797" t="str">
        <f>IF(A797=player!A$1,ROW(),"")</f>
        <v/>
      </c>
      <c r="AB797" t="str">
        <f>IF(A797=player!BI$1,ROW(),"")</f>
        <v/>
      </c>
      <c r="AC797" t="str">
        <f t="shared" si="54"/>
        <v/>
      </c>
    </row>
    <row r="798" spans="1:29">
      <c r="A798" t="s">
        <v>33</v>
      </c>
      <c r="B798" s="13">
        <v>44109</v>
      </c>
      <c r="C798" s="30">
        <v>7.5011574074074064E-2</v>
      </c>
      <c r="D798" s="34">
        <v>5387.0889900000002</v>
      </c>
      <c r="E798" s="34">
        <v>802.46887000000004</v>
      </c>
      <c r="F798" s="34">
        <v>7.4291200000000002</v>
      </c>
      <c r="G798" s="34">
        <v>165.04</v>
      </c>
      <c r="H798" s="34">
        <v>129.03</v>
      </c>
      <c r="I798" s="34">
        <v>27.21</v>
      </c>
      <c r="J798" s="34">
        <v>8.8000000000000007</v>
      </c>
      <c r="K798" s="34">
        <v>0</v>
      </c>
      <c r="L798">
        <v>24</v>
      </c>
      <c r="M798">
        <v>26</v>
      </c>
      <c r="N798">
        <v>68</v>
      </c>
      <c r="O798" s="34">
        <v>22.019400000000001</v>
      </c>
      <c r="P798">
        <v>1</v>
      </c>
      <c r="Q798">
        <v>186</v>
      </c>
      <c r="R798" s="34">
        <v>114.9276</v>
      </c>
      <c r="T798" s="11" t="str">
        <f t="shared" si="55"/>
        <v>月曜日</v>
      </c>
      <c r="U798" s="24"/>
      <c r="V798" s="25" t="str">
        <f>IF(T798=曜日!A$1,ROW(),"")</f>
        <v/>
      </c>
      <c r="W798" s="25" t="str">
        <f t="shared" si="56"/>
        <v/>
      </c>
      <c r="X798" s="25" t="str">
        <f>IF(T798=曜日!V$1,ROW(),"")</f>
        <v/>
      </c>
      <c r="Y798" s="25" t="str">
        <f t="shared" si="53"/>
        <v/>
      </c>
      <c r="Z798" t="str">
        <f>IF(MONTH(pipot!B798)=month!A$1,ROW(),"")</f>
        <v/>
      </c>
      <c r="AA798" t="str">
        <f>IF(A798=player!A$1,ROW(),"")</f>
        <v/>
      </c>
      <c r="AB798" t="str">
        <f>IF(A798=player!BI$1,ROW(),"")</f>
        <v/>
      </c>
      <c r="AC798" t="str">
        <f t="shared" si="54"/>
        <v/>
      </c>
    </row>
    <row r="799" spans="1:29">
      <c r="A799" t="s">
        <v>89</v>
      </c>
      <c r="B799" s="13">
        <v>44109</v>
      </c>
      <c r="C799" s="30">
        <v>7.5335648148148152E-2</v>
      </c>
      <c r="D799" s="34">
        <v>5353.4256299999997</v>
      </c>
      <c r="E799" s="34">
        <v>781.46767</v>
      </c>
      <c r="F799" s="34">
        <v>7.20357</v>
      </c>
      <c r="G799" s="34">
        <v>105.53</v>
      </c>
      <c r="H799" s="34">
        <v>103.02</v>
      </c>
      <c r="I799" s="34">
        <v>2.5099999999999998</v>
      </c>
      <c r="J799" s="34">
        <v>0</v>
      </c>
      <c r="K799" s="34">
        <v>0</v>
      </c>
      <c r="L799">
        <v>30</v>
      </c>
      <c r="M799">
        <v>22</v>
      </c>
      <c r="N799">
        <v>100</v>
      </c>
      <c r="O799" s="34">
        <v>18.772200000000002</v>
      </c>
      <c r="P799">
        <v>0</v>
      </c>
      <c r="Q799" s="1" t="s">
        <v>103</v>
      </c>
      <c r="R799" s="3" t="s">
        <v>103</v>
      </c>
      <c r="T799" s="11" t="str">
        <f t="shared" si="55"/>
        <v>月曜日</v>
      </c>
      <c r="U799" s="24"/>
      <c r="V799" s="25" t="str">
        <f>IF(T799=曜日!A$1,ROW(),"")</f>
        <v/>
      </c>
      <c r="W799" s="25" t="str">
        <f t="shared" si="56"/>
        <v/>
      </c>
      <c r="X799" s="25" t="str">
        <f>IF(T799=曜日!V$1,ROW(),"")</f>
        <v/>
      </c>
      <c r="Y799" s="25" t="str">
        <f t="shared" si="53"/>
        <v/>
      </c>
      <c r="Z799" t="str">
        <f>IF(MONTH(pipot!B799)=month!A$1,ROW(),"")</f>
        <v/>
      </c>
      <c r="AA799" t="str">
        <f>IF(A799=player!A$1,ROW(),"")</f>
        <v/>
      </c>
      <c r="AB799" t="str">
        <f>IF(A799=player!BI$1,ROW(),"")</f>
        <v/>
      </c>
      <c r="AC799" t="str">
        <f t="shared" si="54"/>
        <v/>
      </c>
    </row>
    <row r="800" spans="1:29">
      <c r="A800" t="s">
        <v>35</v>
      </c>
      <c r="B800" s="13">
        <v>44109</v>
      </c>
      <c r="C800" s="30">
        <v>7.5335648148148152E-2</v>
      </c>
      <c r="D800" s="34">
        <v>5244.4460900000004</v>
      </c>
      <c r="E800" s="34">
        <v>778.67061000000001</v>
      </c>
      <c r="F800" s="34">
        <v>7.1777899999999999</v>
      </c>
      <c r="G800" s="34">
        <v>6.74</v>
      </c>
      <c r="H800" s="34">
        <v>6.74</v>
      </c>
      <c r="I800" s="34">
        <v>0</v>
      </c>
      <c r="J800" s="34">
        <v>0</v>
      </c>
      <c r="K800" s="34">
        <v>0</v>
      </c>
      <c r="L800">
        <v>24</v>
      </c>
      <c r="M800">
        <v>31</v>
      </c>
      <c r="N800">
        <v>65</v>
      </c>
      <c r="O800" s="34">
        <v>16.151399999999999</v>
      </c>
      <c r="P800">
        <v>0</v>
      </c>
      <c r="Q800">
        <v>189</v>
      </c>
      <c r="R800" s="34">
        <v>127.18106</v>
      </c>
      <c r="T800" s="11" t="str">
        <f t="shared" si="55"/>
        <v>月曜日</v>
      </c>
      <c r="U800" s="24"/>
      <c r="V800" s="25" t="str">
        <f>IF(T800=曜日!A$1,ROW(),"")</f>
        <v/>
      </c>
      <c r="W800" s="25" t="str">
        <f t="shared" si="56"/>
        <v/>
      </c>
      <c r="X800" s="25" t="str">
        <f>IF(T800=曜日!V$1,ROW(),"")</f>
        <v/>
      </c>
      <c r="Y800" s="25" t="str">
        <f t="shared" ref="Y800:Y859" si="57">IF(AND(X800&lt;&gt;"",AB800&lt;&gt;""),ROW(),"")</f>
        <v/>
      </c>
      <c r="Z800" t="str">
        <f>IF(MONTH(pipot!B800)=month!A$1,ROW(),"")</f>
        <v/>
      </c>
      <c r="AA800" t="str">
        <f>IF(A800=player!A$1,ROW(),"")</f>
        <v/>
      </c>
      <c r="AB800" t="str">
        <f>IF(A800=player!BI$1,ROW(),"")</f>
        <v/>
      </c>
      <c r="AC800" t="str">
        <f t="shared" si="54"/>
        <v/>
      </c>
    </row>
    <row r="801" spans="1:29">
      <c r="A801" t="s">
        <v>59</v>
      </c>
      <c r="B801" s="13">
        <v>44109</v>
      </c>
      <c r="C801" s="30">
        <v>7.5011574074074064E-2</v>
      </c>
      <c r="D801" s="34">
        <v>5242.6360199999999</v>
      </c>
      <c r="E801" s="34">
        <v>734.32824000000005</v>
      </c>
      <c r="F801" s="34">
        <v>6.7982899999999997</v>
      </c>
      <c r="G801" s="34">
        <v>302.72001</v>
      </c>
      <c r="H801" s="34">
        <v>202.15001000000001</v>
      </c>
      <c r="I801" s="34">
        <v>78.89</v>
      </c>
      <c r="J801" s="34">
        <v>21.68</v>
      </c>
      <c r="K801" s="34">
        <v>0</v>
      </c>
      <c r="L801">
        <v>33</v>
      </c>
      <c r="M801">
        <v>21</v>
      </c>
      <c r="N801">
        <v>85</v>
      </c>
      <c r="O801" s="34">
        <v>22.9086</v>
      </c>
      <c r="P801">
        <v>2</v>
      </c>
      <c r="Q801">
        <v>224</v>
      </c>
      <c r="R801" s="34">
        <v>146.31002000000001</v>
      </c>
      <c r="T801" s="11" t="str">
        <f t="shared" si="55"/>
        <v>月曜日</v>
      </c>
      <c r="U801" s="24"/>
      <c r="V801" s="25" t="str">
        <f>IF(T801=曜日!A$1,ROW(),"")</f>
        <v/>
      </c>
      <c r="W801" s="25" t="str">
        <f t="shared" si="56"/>
        <v/>
      </c>
      <c r="X801" s="25" t="str">
        <f>IF(T801=曜日!V$1,ROW(),"")</f>
        <v/>
      </c>
      <c r="Y801" s="25" t="str">
        <f t="shared" si="57"/>
        <v/>
      </c>
      <c r="Z801" t="str">
        <f>IF(MONTH(pipot!B801)=month!A$1,ROW(),"")</f>
        <v/>
      </c>
      <c r="AA801" t="str">
        <f>IF(A801=player!A$1,ROW(),"")</f>
        <v/>
      </c>
      <c r="AB801" t="str">
        <f>IF(A801=player!BI$1,ROW(),"")</f>
        <v/>
      </c>
      <c r="AC801" t="str">
        <f t="shared" si="54"/>
        <v/>
      </c>
    </row>
    <row r="802" spans="1:29">
      <c r="A802" t="s">
        <v>63</v>
      </c>
      <c r="B802" s="13">
        <v>44109</v>
      </c>
      <c r="C802" s="30">
        <v>7.5011574074074064E-2</v>
      </c>
      <c r="D802" s="34">
        <v>5192.3948099999998</v>
      </c>
      <c r="E802" s="34">
        <v>693.80796999999995</v>
      </c>
      <c r="F802" s="34">
        <v>6.4231600000000002</v>
      </c>
      <c r="G802" s="34">
        <v>118.22</v>
      </c>
      <c r="H802" s="34">
        <v>106.51</v>
      </c>
      <c r="I802" s="34">
        <v>11.71</v>
      </c>
      <c r="J802" s="34">
        <v>0</v>
      </c>
      <c r="K802" s="34">
        <v>0</v>
      </c>
      <c r="L802">
        <v>10</v>
      </c>
      <c r="M802">
        <v>29</v>
      </c>
      <c r="N802">
        <v>66</v>
      </c>
      <c r="O802" s="34">
        <v>18.747</v>
      </c>
      <c r="P802">
        <v>0</v>
      </c>
      <c r="Q802">
        <v>180</v>
      </c>
      <c r="R802" s="34">
        <v>122.37206999999999</v>
      </c>
      <c r="T802" s="11" t="str">
        <f t="shared" si="55"/>
        <v>月曜日</v>
      </c>
      <c r="U802" s="24"/>
      <c r="V802" s="25" t="str">
        <f>IF(T802=曜日!A$1,ROW(),"")</f>
        <v/>
      </c>
      <c r="W802" s="25" t="str">
        <f t="shared" si="56"/>
        <v/>
      </c>
      <c r="X802" s="25" t="str">
        <f>IF(T802=曜日!V$1,ROW(),"")</f>
        <v/>
      </c>
      <c r="Y802" s="25" t="str">
        <f t="shared" si="57"/>
        <v/>
      </c>
      <c r="Z802" t="str">
        <f>IF(MONTH(pipot!B802)=month!A$1,ROW(),"")</f>
        <v/>
      </c>
      <c r="AA802" t="str">
        <f>IF(A802=player!A$1,ROW(),"")</f>
        <v/>
      </c>
      <c r="AB802" t="str">
        <f>IF(A802=player!BI$1,ROW(),"")</f>
        <v/>
      </c>
      <c r="AC802" t="str">
        <f t="shared" si="54"/>
        <v/>
      </c>
    </row>
    <row r="803" spans="1:29">
      <c r="A803" t="s">
        <v>18</v>
      </c>
      <c r="B803" s="13">
        <v>44109</v>
      </c>
      <c r="C803" s="30">
        <v>7.5011574074074064E-2</v>
      </c>
      <c r="D803" s="34">
        <v>5153.61078</v>
      </c>
      <c r="E803" s="34">
        <v>703.02614000000005</v>
      </c>
      <c r="F803" s="34">
        <v>6.5084999999999997</v>
      </c>
      <c r="G803" s="34">
        <v>156.34</v>
      </c>
      <c r="H803" s="34">
        <v>114.42</v>
      </c>
      <c r="I803" s="34">
        <v>34.1</v>
      </c>
      <c r="J803" s="34">
        <v>7.82</v>
      </c>
      <c r="K803" s="34">
        <v>0</v>
      </c>
      <c r="L803">
        <v>19</v>
      </c>
      <c r="M803">
        <v>17</v>
      </c>
      <c r="N803">
        <v>66</v>
      </c>
      <c r="O803" s="34">
        <v>22.296600000000002</v>
      </c>
      <c r="P803">
        <v>0</v>
      </c>
      <c r="Q803">
        <v>217</v>
      </c>
      <c r="R803" s="34">
        <v>148.15245999999999</v>
      </c>
      <c r="T803" s="11" t="str">
        <f t="shared" si="55"/>
        <v>月曜日</v>
      </c>
      <c r="U803" s="24"/>
      <c r="V803" s="25" t="str">
        <f>IF(T803=曜日!A$1,ROW(),"")</f>
        <v/>
      </c>
      <c r="W803" s="25" t="str">
        <f t="shared" si="56"/>
        <v/>
      </c>
      <c r="X803" s="25" t="str">
        <f>IF(T803=曜日!V$1,ROW(),"")</f>
        <v/>
      </c>
      <c r="Y803" s="25" t="str">
        <f t="shared" si="57"/>
        <v/>
      </c>
      <c r="Z803" t="str">
        <f>IF(MONTH(pipot!B803)=month!A$1,ROW(),"")</f>
        <v/>
      </c>
      <c r="AA803" t="str">
        <f>IF(A803=player!A$1,ROW(),"")</f>
        <v/>
      </c>
      <c r="AB803" t="str">
        <f>IF(A803=player!BI$1,ROW(),"")</f>
        <v/>
      </c>
      <c r="AC803" t="str">
        <f t="shared" si="54"/>
        <v/>
      </c>
    </row>
    <row r="804" spans="1:29">
      <c r="A804" t="s">
        <v>32</v>
      </c>
      <c r="B804" s="13">
        <v>44109</v>
      </c>
      <c r="C804" s="30">
        <v>7.5011574074074064E-2</v>
      </c>
      <c r="D804" s="34">
        <v>5048.2094999999999</v>
      </c>
      <c r="E804" s="34">
        <v>655.47889999999995</v>
      </c>
      <c r="F804" s="34">
        <v>6.0683100000000003</v>
      </c>
      <c r="G804" s="34">
        <v>140.35</v>
      </c>
      <c r="H804" s="34">
        <v>85.88</v>
      </c>
      <c r="I804" s="34">
        <v>37.36</v>
      </c>
      <c r="J804" s="34">
        <v>17.11</v>
      </c>
      <c r="K804" s="34">
        <v>0</v>
      </c>
      <c r="L804">
        <v>20</v>
      </c>
      <c r="M804">
        <v>33</v>
      </c>
      <c r="N804">
        <v>59</v>
      </c>
      <c r="O804" s="34">
        <v>23.657399999999999</v>
      </c>
      <c r="P804">
        <v>1</v>
      </c>
      <c r="Q804">
        <v>172</v>
      </c>
      <c r="R804" s="34">
        <v>117.80504999999999</v>
      </c>
      <c r="T804" s="11" t="str">
        <f t="shared" si="55"/>
        <v>月曜日</v>
      </c>
      <c r="U804" s="24"/>
      <c r="V804" s="25" t="str">
        <f>IF(T804=曜日!A$1,ROW(),"")</f>
        <v/>
      </c>
      <c r="W804" s="25" t="str">
        <f t="shared" si="56"/>
        <v/>
      </c>
      <c r="X804" s="25" t="str">
        <f>IF(T804=曜日!V$1,ROW(),"")</f>
        <v/>
      </c>
      <c r="Y804" s="25" t="str">
        <f t="shared" si="57"/>
        <v/>
      </c>
      <c r="Z804" t="str">
        <f>IF(MONTH(pipot!B804)=month!A$1,ROW(),"")</f>
        <v/>
      </c>
      <c r="AA804" t="str">
        <f>IF(A804=player!A$1,ROW(),"")</f>
        <v/>
      </c>
      <c r="AB804" t="str">
        <f>IF(A804=player!BI$1,ROW(),"")</f>
        <v/>
      </c>
      <c r="AC804" t="str">
        <f t="shared" si="54"/>
        <v/>
      </c>
    </row>
    <row r="805" spans="1:29">
      <c r="A805" t="s">
        <v>60</v>
      </c>
      <c r="B805" s="13">
        <v>44109</v>
      </c>
      <c r="C805" s="30">
        <v>7.5335648148148152E-2</v>
      </c>
      <c r="D805" s="34">
        <v>5040.9162900000001</v>
      </c>
      <c r="E805" s="34">
        <v>736.80024000000003</v>
      </c>
      <c r="F805" s="34">
        <v>6.79183</v>
      </c>
      <c r="G805" s="34">
        <v>42</v>
      </c>
      <c r="H805" s="34">
        <v>42</v>
      </c>
      <c r="I805" s="34">
        <v>0</v>
      </c>
      <c r="J805" s="34">
        <v>0</v>
      </c>
      <c r="K805" s="34">
        <v>0</v>
      </c>
      <c r="L805">
        <v>23</v>
      </c>
      <c r="M805">
        <v>9</v>
      </c>
      <c r="N805">
        <v>82</v>
      </c>
      <c r="O805" s="34">
        <v>17.026199999999999</v>
      </c>
      <c r="P805">
        <v>0</v>
      </c>
      <c r="Q805">
        <v>183</v>
      </c>
      <c r="R805" s="34">
        <v>134.71707000000001</v>
      </c>
      <c r="T805" s="11" t="str">
        <f t="shared" si="55"/>
        <v>月曜日</v>
      </c>
      <c r="U805" s="24"/>
      <c r="V805" s="25" t="str">
        <f>IF(T805=曜日!A$1,ROW(),"")</f>
        <v/>
      </c>
      <c r="W805" s="25" t="str">
        <f t="shared" si="56"/>
        <v/>
      </c>
      <c r="X805" s="25" t="str">
        <f>IF(T805=曜日!V$1,ROW(),"")</f>
        <v/>
      </c>
      <c r="Y805" s="25" t="str">
        <f t="shared" si="57"/>
        <v/>
      </c>
      <c r="Z805" t="str">
        <f>IF(MONTH(pipot!B805)=month!A$1,ROW(),"")</f>
        <v/>
      </c>
      <c r="AA805" t="str">
        <f>IF(A805=player!A$1,ROW(),"")</f>
        <v/>
      </c>
      <c r="AB805" t="str">
        <f>IF(A805=player!BI$1,ROW(),"")</f>
        <v/>
      </c>
      <c r="AC805" t="str">
        <f t="shared" si="54"/>
        <v/>
      </c>
    </row>
    <row r="806" spans="1:29">
      <c r="A806" t="s">
        <v>31</v>
      </c>
      <c r="B806" s="13">
        <v>44109</v>
      </c>
      <c r="C806" s="30">
        <v>7.0810185185185184E-2</v>
      </c>
      <c r="D806" s="34">
        <v>4995.7305299999998</v>
      </c>
      <c r="E806" s="34">
        <v>692.07123999999999</v>
      </c>
      <c r="F806" s="34">
        <v>6.7872300000000001</v>
      </c>
      <c r="G806" s="34">
        <v>232.98</v>
      </c>
      <c r="H806" s="34">
        <v>127.3</v>
      </c>
      <c r="I806" s="34">
        <v>83.28</v>
      </c>
      <c r="J806" s="34">
        <v>10.93</v>
      </c>
      <c r="K806" s="34">
        <v>11.47</v>
      </c>
      <c r="L806">
        <v>25</v>
      </c>
      <c r="M806">
        <v>16</v>
      </c>
      <c r="N806">
        <v>46</v>
      </c>
      <c r="O806" s="34">
        <v>25.9146</v>
      </c>
      <c r="P806">
        <v>2</v>
      </c>
      <c r="Q806">
        <v>217</v>
      </c>
      <c r="R806" s="34">
        <v>160.21304000000001</v>
      </c>
      <c r="T806" s="11" t="str">
        <f t="shared" si="55"/>
        <v>月曜日</v>
      </c>
      <c r="U806" s="24"/>
      <c r="V806" s="25" t="str">
        <f>IF(T806=曜日!A$1,ROW(),"")</f>
        <v/>
      </c>
      <c r="W806" s="25" t="str">
        <f t="shared" si="56"/>
        <v/>
      </c>
      <c r="X806" s="25" t="str">
        <f>IF(T806=曜日!V$1,ROW(),"")</f>
        <v/>
      </c>
      <c r="Y806" s="25" t="str">
        <f t="shared" si="57"/>
        <v/>
      </c>
      <c r="Z806" t="str">
        <f>IF(MONTH(pipot!B806)=month!A$1,ROW(),"")</f>
        <v/>
      </c>
      <c r="AA806" t="str">
        <f>IF(A806=player!A$1,ROW(),"")</f>
        <v/>
      </c>
      <c r="AB806" t="str">
        <f>IF(A806=player!BI$1,ROW(),"")</f>
        <v/>
      </c>
      <c r="AC806" t="str">
        <f t="shared" si="54"/>
        <v/>
      </c>
    </row>
    <row r="807" spans="1:29">
      <c r="A807" t="s">
        <v>36</v>
      </c>
      <c r="B807" s="13">
        <v>44109</v>
      </c>
      <c r="C807" s="30">
        <v>7.5011574074074064E-2</v>
      </c>
      <c r="D807" s="34">
        <v>4975.83518</v>
      </c>
      <c r="E807" s="34">
        <v>720.60752000000002</v>
      </c>
      <c r="F807" s="34">
        <v>6.6712600000000002</v>
      </c>
      <c r="G807" s="34">
        <v>77.31</v>
      </c>
      <c r="H807" s="34">
        <v>67.84</v>
      </c>
      <c r="I807" s="34">
        <v>9.4700000000000006</v>
      </c>
      <c r="J807" s="34">
        <v>0</v>
      </c>
      <c r="K807" s="34">
        <v>0</v>
      </c>
      <c r="L807">
        <v>7</v>
      </c>
      <c r="M807">
        <v>15</v>
      </c>
      <c r="N807">
        <v>64</v>
      </c>
      <c r="O807" s="34">
        <v>19.125</v>
      </c>
      <c r="P807">
        <v>0</v>
      </c>
      <c r="Q807">
        <v>190</v>
      </c>
      <c r="R807" s="34">
        <v>140.65986000000001</v>
      </c>
      <c r="T807" s="11" t="str">
        <f t="shared" si="55"/>
        <v>月曜日</v>
      </c>
      <c r="U807" s="24"/>
      <c r="V807" s="25" t="str">
        <f>IF(T807=曜日!A$1,ROW(),"")</f>
        <v/>
      </c>
      <c r="W807" s="25" t="str">
        <f t="shared" si="56"/>
        <v/>
      </c>
      <c r="X807" s="25" t="str">
        <f>IF(T807=曜日!V$1,ROW(),"")</f>
        <v/>
      </c>
      <c r="Y807" s="25" t="str">
        <f t="shared" si="57"/>
        <v/>
      </c>
      <c r="Z807" t="str">
        <f>IF(MONTH(pipot!B807)=month!A$1,ROW(),"")</f>
        <v/>
      </c>
      <c r="AA807">
        <f>IF(A807=player!A$1,ROW(),"")</f>
        <v>807</v>
      </c>
      <c r="AB807" t="str">
        <f>IF(A807=player!BI$1,ROW(),"")</f>
        <v/>
      </c>
      <c r="AC807" t="str">
        <f t="shared" si="54"/>
        <v/>
      </c>
    </row>
    <row r="808" spans="1:29">
      <c r="A808" t="s">
        <v>29</v>
      </c>
      <c r="B808" s="13">
        <v>44109</v>
      </c>
      <c r="C808" s="30">
        <v>7.5011574074074064E-2</v>
      </c>
      <c r="D808" s="34">
        <v>4784.8797500000001</v>
      </c>
      <c r="E808" s="34">
        <v>609.24528999999995</v>
      </c>
      <c r="F808" s="34">
        <v>5.6402900000000002</v>
      </c>
      <c r="G808" s="34">
        <v>187.56</v>
      </c>
      <c r="H808" s="34">
        <v>134.99</v>
      </c>
      <c r="I808" s="34">
        <v>52.57</v>
      </c>
      <c r="J808" s="34">
        <v>0</v>
      </c>
      <c r="K808" s="34">
        <v>0</v>
      </c>
      <c r="L808">
        <v>13</v>
      </c>
      <c r="M808">
        <v>26</v>
      </c>
      <c r="N808">
        <v>37</v>
      </c>
      <c r="O808" s="34">
        <v>20.6082</v>
      </c>
      <c r="P808">
        <v>0</v>
      </c>
      <c r="Q808">
        <v>191</v>
      </c>
      <c r="R808" s="34">
        <v>112.22068</v>
      </c>
      <c r="T808" s="11" t="str">
        <f t="shared" si="55"/>
        <v>月曜日</v>
      </c>
      <c r="U808" s="24"/>
      <c r="V808" s="25" t="str">
        <f>IF(T808=曜日!A$1,ROW(),"")</f>
        <v/>
      </c>
      <c r="W808" s="25" t="str">
        <f t="shared" si="56"/>
        <v/>
      </c>
      <c r="X808" s="25" t="str">
        <f>IF(T808=曜日!V$1,ROW(),"")</f>
        <v/>
      </c>
      <c r="Y808" s="25" t="str">
        <f t="shared" si="57"/>
        <v/>
      </c>
      <c r="Z808" t="str">
        <f>IF(MONTH(pipot!B808)=month!A$1,ROW(),"")</f>
        <v/>
      </c>
      <c r="AA808" t="str">
        <f>IF(A808=player!A$1,ROW(),"")</f>
        <v/>
      </c>
      <c r="AB808" t="str">
        <f>IF(A808=player!BI$1,ROW(),"")</f>
        <v/>
      </c>
      <c r="AC808" t="str">
        <f t="shared" si="54"/>
        <v/>
      </c>
    </row>
    <row r="809" spans="1:29">
      <c r="A809" t="s">
        <v>54</v>
      </c>
      <c r="B809" s="13">
        <v>44109</v>
      </c>
      <c r="C809" s="30">
        <v>7.5335648148148152E-2</v>
      </c>
      <c r="D809" s="34">
        <v>4664.7855399999999</v>
      </c>
      <c r="E809" s="34">
        <v>728.39935000000003</v>
      </c>
      <c r="F809" s="34">
        <v>6.7143899999999999</v>
      </c>
      <c r="G809" s="34">
        <v>58.64</v>
      </c>
      <c r="H809" s="34">
        <v>58.64</v>
      </c>
      <c r="I809" s="34">
        <v>0</v>
      </c>
      <c r="J809" s="34">
        <v>0</v>
      </c>
      <c r="K809" s="34">
        <v>0</v>
      </c>
      <c r="L809">
        <v>33</v>
      </c>
      <c r="M809">
        <v>18</v>
      </c>
      <c r="N809">
        <v>29</v>
      </c>
      <c r="O809" s="34">
        <v>17.3934</v>
      </c>
      <c r="P809">
        <v>0</v>
      </c>
      <c r="Q809" s="1" t="s">
        <v>103</v>
      </c>
      <c r="R809" s="3" t="s">
        <v>103</v>
      </c>
      <c r="T809" s="11" t="str">
        <f t="shared" si="55"/>
        <v>月曜日</v>
      </c>
      <c r="U809" s="24"/>
      <c r="V809" s="25" t="str">
        <f>IF(T809=曜日!A$1,ROW(),"")</f>
        <v/>
      </c>
      <c r="W809" s="25" t="str">
        <f t="shared" si="56"/>
        <v/>
      </c>
      <c r="X809" s="25" t="str">
        <f>IF(T809=曜日!V$1,ROW(),"")</f>
        <v/>
      </c>
      <c r="Y809" s="25" t="str">
        <f t="shared" si="57"/>
        <v/>
      </c>
      <c r="Z809" t="str">
        <f>IF(MONTH(pipot!B809)=month!A$1,ROW(),"")</f>
        <v/>
      </c>
      <c r="AA809" t="str">
        <f>IF(A809=player!A$1,ROW(),"")</f>
        <v/>
      </c>
      <c r="AB809" t="str">
        <f>IF(A809=player!BI$1,ROW(),"")</f>
        <v/>
      </c>
      <c r="AC809" t="str">
        <f t="shared" si="54"/>
        <v/>
      </c>
    </row>
    <row r="810" spans="1:29">
      <c r="A810" t="s">
        <v>61</v>
      </c>
      <c r="B810" s="13">
        <v>44109</v>
      </c>
      <c r="C810" s="30">
        <v>7.5011574074074064E-2</v>
      </c>
      <c r="D810" s="34">
        <v>4407.6673199999996</v>
      </c>
      <c r="E810" s="34">
        <v>596.85260000000005</v>
      </c>
      <c r="F810" s="34">
        <v>5.5255599999999996</v>
      </c>
      <c r="G810" s="34">
        <v>229.35</v>
      </c>
      <c r="H810" s="34">
        <v>166.05</v>
      </c>
      <c r="I810" s="34">
        <v>57.7</v>
      </c>
      <c r="J810" s="34">
        <v>5.6</v>
      </c>
      <c r="K810" s="34">
        <v>0</v>
      </c>
      <c r="L810">
        <v>23</v>
      </c>
      <c r="M810">
        <v>30</v>
      </c>
      <c r="N810">
        <v>43</v>
      </c>
      <c r="O810" s="34">
        <v>21.457799999999999</v>
      </c>
      <c r="P810">
        <v>0</v>
      </c>
      <c r="Q810">
        <v>193</v>
      </c>
      <c r="R810" s="34">
        <v>106.15079</v>
      </c>
      <c r="T810" s="11" t="str">
        <f t="shared" si="55"/>
        <v>月曜日</v>
      </c>
      <c r="U810" s="24"/>
      <c r="V810" s="25" t="str">
        <f>IF(T810=曜日!A$1,ROW(),"")</f>
        <v/>
      </c>
      <c r="W810" s="25" t="str">
        <f t="shared" si="56"/>
        <v/>
      </c>
      <c r="X810" s="25" t="str">
        <f>IF(T810=曜日!V$1,ROW(),"")</f>
        <v/>
      </c>
      <c r="Y810" s="25" t="str">
        <f t="shared" si="57"/>
        <v/>
      </c>
      <c r="Z810" t="str">
        <f>IF(MONTH(pipot!B810)=month!A$1,ROW(),"")</f>
        <v/>
      </c>
      <c r="AA810" t="str">
        <f>IF(A810=player!A$1,ROW(),"")</f>
        <v/>
      </c>
      <c r="AB810" t="str">
        <f>IF(A810=player!BI$1,ROW(),"")</f>
        <v/>
      </c>
      <c r="AC810" t="str">
        <f t="shared" si="54"/>
        <v/>
      </c>
    </row>
    <row r="811" spans="1:29">
      <c r="A811" t="s">
        <v>62</v>
      </c>
      <c r="B811" s="13">
        <v>44109</v>
      </c>
      <c r="C811" s="30">
        <v>7.5011574074074064E-2</v>
      </c>
      <c r="D811" s="34">
        <v>3392.4271100000001</v>
      </c>
      <c r="E811" s="34">
        <v>487.47028</v>
      </c>
      <c r="F811" s="34">
        <v>4.5129200000000003</v>
      </c>
      <c r="G811" s="34">
        <v>15.2</v>
      </c>
      <c r="H811" s="34">
        <v>15.2</v>
      </c>
      <c r="I811" s="34">
        <v>0</v>
      </c>
      <c r="J811" s="34">
        <v>0</v>
      </c>
      <c r="K811" s="34">
        <v>0</v>
      </c>
      <c r="L811">
        <v>47</v>
      </c>
      <c r="M811">
        <v>12</v>
      </c>
      <c r="N811">
        <v>66</v>
      </c>
      <c r="O811" s="34">
        <v>16.464600000000001</v>
      </c>
      <c r="P811">
        <v>0</v>
      </c>
      <c r="Q811">
        <v>172</v>
      </c>
      <c r="R811" s="34">
        <v>121.04325</v>
      </c>
      <c r="T811" s="11" t="str">
        <f t="shared" si="55"/>
        <v>月曜日</v>
      </c>
      <c r="U811" s="24"/>
      <c r="V811" s="25" t="str">
        <f>IF(T811=曜日!A$1,ROW(),"")</f>
        <v/>
      </c>
      <c r="W811" s="25" t="str">
        <f t="shared" si="56"/>
        <v/>
      </c>
      <c r="X811" s="25" t="str">
        <f>IF(T811=曜日!V$1,ROW(),"")</f>
        <v/>
      </c>
      <c r="Y811" s="25" t="str">
        <f t="shared" si="57"/>
        <v/>
      </c>
      <c r="Z811" t="str">
        <f>IF(MONTH(pipot!B811)=month!A$1,ROW(),"")</f>
        <v/>
      </c>
      <c r="AA811" t="str">
        <f>IF(A811=player!A$1,ROW(),"")</f>
        <v/>
      </c>
      <c r="AB811" t="str">
        <f>IF(A811=player!BI$1,ROW(),"")</f>
        <v/>
      </c>
      <c r="AC811" t="str">
        <f t="shared" si="54"/>
        <v/>
      </c>
    </row>
    <row r="812" spans="1:29">
      <c r="A812" t="s">
        <v>39</v>
      </c>
      <c r="B812" s="13">
        <v>44109</v>
      </c>
      <c r="C812" s="30">
        <v>7.5011574074074064E-2</v>
      </c>
      <c r="D812" s="34">
        <v>2887.9880199999998</v>
      </c>
      <c r="E812" s="34">
        <v>378.79478</v>
      </c>
      <c r="F812" s="34">
        <v>3.5068199999999998</v>
      </c>
      <c r="G812" s="34">
        <v>30.38</v>
      </c>
      <c r="H812" s="34">
        <v>30.38</v>
      </c>
      <c r="I812" s="34">
        <v>0</v>
      </c>
      <c r="J812" s="34">
        <v>0</v>
      </c>
      <c r="K812" s="34">
        <v>0</v>
      </c>
      <c r="L812">
        <v>12</v>
      </c>
      <c r="M812">
        <v>14</v>
      </c>
      <c r="N812">
        <v>33</v>
      </c>
      <c r="O812" s="34">
        <v>17.937000000000001</v>
      </c>
      <c r="P812">
        <v>0</v>
      </c>
      <c r="Q812">
        <v>213</v>
      </c>
      <c r="R812" s="34">
        <v>123.52982</v>
      </c>
      <c r="T812" s="11" t="str">
        <f t="shared" si="55"/>
        <v>月曜日</v>
      </c>
      <c r="U812" s="24"/>
      <c r="V812" s="25" t="str">
        <f>IF(T812=曜日!A$1,ROW(),"")</f>
        <v/>
      </c>
      <c r="W812" s="25" t="str">
        <f t="shared" si="56"/>
        <v/>
      </c>
      <c r="X812" s="25" t="str">
        <f>IF(T812=曜日!V$1,ROW(),"")</f>
        <v/>
      </c>
      <c r="Y812" s="25" t="str">
        <f t="shared" si="57"/>
        <v/>
      </c>
      <c r="Z812" t="str">
        <f>IF(MONTH(pipot!B812)=month!A$1,ROW(),"")</f>
        <v/>
      </c>
      <c r="AA812" t="str">
        <f>IF(A812=player!A$1,ROW(),"")</f>
        <v/>
      </c>
      <c r="AB812" t="str">
        <f>IF(A812=player!BI$1,ROW(),"")</f>
        <v/>
      </c>
      <c r="AC812" t="str">
        <f t="shared" si="54"/>
        <v/>
      </c>
    </row>
    <row r="813" spans="1:29">
      <c r="A813" t="s">
        <v>40</v>
      </c>
      <c r="B813" s="13">
        <v>44109</v>
      </c>
      <c r="C813" s="30">
        <v>7.4895833333333328E-2</v>
      </c>
      <c r="D813" s="34">
        <v>5274</v>
      </c>
      <c r="E813" s="34">
        <v>710</v>
      </c>
      <c r="F813" s="34">
        <v>6.59</v>
      </c>
      <c r="G813" s="34">
        <v>172</v>
      </c>
      <c r="H813" s="34">
        <v>128</v>
      </c>
      <c r="I813" s="34">
        <v>35</v>
      </c>
      <c r="J813" s="34">
        <v>8</v>
      </c>
      <c r="K813" s="34">
        <v>1</v>
      </c>
      <c r="L813">
        <v>20</v>
      </c>
      <c r="M813">
        <v>23</v>
      </c>
      <c r="N813">
        <v>64</v>
      </c>
      <c r="O813" s="34">
        <v>21</v>
      </c>
      <c r="P813">
        <v>1</v>
      </c>
      <c r="Q813" s="3">
        <f>AVERAGE(Q786:Q812)</f>
        <v>195.04166666666666</v>
      </c>
      <c r="R813" s="3">
        <f>AVERAGE(R786:R812)</f>
        <v>131.98379708333334</v>
      </c>
      <c r="T813" s="11" t="str">
        <f t="shared" si="55"/>
        <v>月曜日</v>
      </c>
      <c r="U813" s="24"/>
      <c r="V813" s="25" t="str">
        <f>IF(T813=曜日!A$1,ROW(),"")</f>
        <v/>
      </c>
      <c r="W813" s="25" t="str">
        <f t="shared" si="56"/>
        <v/>
      </c>
      <c r="X813" s="25" t="str">
        <f>IF(T813=曜日!V$1,ROW(),"")</f>
        <v/>
      </c>
      <c r="Y813" s="25" t="str">
        <f t="shared" si="57"/>
        <v/>
      </c>
      <c r="Z813" t="str">
        <f>IF(MONTH(pipot!B813)=month!A$1,ROW(),"")</f>
        <v/>
      </c>
      <c r="AA813" t="str">
        <f>IF(A813=player!A$1,ROW(),"")</f>
        <v/>
      </c>
      <c r="AB813">
        <f>IF(A813=player!BI$1,ROW(),"")</f>
        <v>813</v>
      </c>
      <c r="AC813">
        <f t="shared" si="54"/>
        <v>813</v>
      </c>
    </row>
    <row r="814" spans="1:29">
      <c r="A814" t="s">
        <v>23</v>
      </c>
      <c r="B814" s="13">
        <v>44110</v>
      </c>
      <c r="C814" s="30">
        <v>6.8784722222222219E-2</v>
      </c>
      <c r="D814" s="34">
        <v>8364.3319499999998</v>
      </c>
      <c r="E814" s="34">
        <v>948.90386000000001</v>
      </c>
      <c r="F814" s="34">
        <v>9.58005</v>
      </c>
      <c r="G814" s="34">
        <v>887.68998999999997</v>
      </c>
      <c r="H814" s="34">
        <v>562.93998999999997</v>
      </c>
      <c r="I814" s="34">
        <v>258.33</v>
      </c>
      <c r="J814" s="34">
        <v>66.42</v>
      </c>
      <c r="K814" s="34">
        <v>0</v>
      </c>
      <c r="L814">
        <v>17</v>
      </c>
      <c r="M814">
        <v>32</v>
      </c>
      <c r="N814">
        <v>54</v>
      </c>
      <c r="O814" s="34">
        <v>23.1678</v>
      </c>
      <c r="P814">
        <v>3</v>
      </c>
      <c r="Q814">
        <v>189</v>
      </c>
      <c r="R814" s="34">
        <v>153.51365000000001</v>
      </c>
      <c r="T814" s="11" t="str">
        <f t="shared" si="55"/>
        <v>火曜日</v>
      </c>
      <c r="U814" s="24"/>
      <c r="V814" s="25">
        <f>IF(T814=曜日!A$1,ROW(),"")</f>
        <v>814</v>
      </c>
      <c r="W814" s="25" t="str">
        <f t="shared" si="56"/>
        <v/>
      </c>
      <c r="X814" s="25" t="str">
        <f>IF(T814=曜日!V$1,ROW(),"")</f>
        <v/>
      </c>
      <c r="Y814" s="25" t="str">
        <f t="shared" si="57"/>
        <v/>
      </c>
      <c r="Z814" t="str">
        <f>IF(MONTH(pipot!B814)=month!A$1,ROW(),"")</f>
        <v/>
      </c>
      <c r="AA814" t="str">
        <f>IF(A814=player!A$1,ROW(),"")</f>
        <v/>
      </c>
      <c r="AB814" t="str">
        <f>IF(A814=player!BI$1,ROW(),"")</f>
        <v/>
      </c>
      <c r="AC814" t="str">
        <f t="shared" si="54"/>
        <v/>
      </c>
    </row>
    <row r="815" spans="1:29">
      <c r="A815" t="s">
        <v>64</v>
      </c>
      <c r="B815" s="13">
        <v>44110</v>
      </c>
      <c r="C815" s="30">
        <v>6.8784722222222219E-2</v>
      </c>
      <c r="D815" s="34">
        <v>8220.01181</v>
      </c>
      <c r="E815" s="34">
        <v>905.96379000000002</v>
      </c>
      <c r="F815" s="34">
        <v>9.1465300000000003</v>
      </c>
      <c r="G815" s="34">
        <v>718.89998000000003</v>
      </c>
      <c r="H815" s="34">
        <v>498.77998000000002</v>
      </c>
      <c r="I815" s="34">
        <v>162.91999999999999</v>
      </c>
      <c r="J815" s="34">
        <v>56.63</v>
      </c>
      <c r="K815" s="34">
        <v>0.56999999999999995</v>
      </c>
      <c r="L815">
        <v>40</v>
      </c>
      <c r="M815">
        <v>18</v>
      </c>
      <c r="N815">
        <v>87</v>
      </c>
      <c r="O815" s="34">
        <v>24.366599999999998</v>
      </c>
      <c r="P815">
        <v>2</v>
      </c>
      <c r="Q815">
        <v>202</v>
      </c>
      <c r="R815" s="34">
        <v>163.05862999999999</v>
      </c>
      <c r="T815" s="11" t="str">
        <f t="shared" si="55"/>
        <v>火曜日</v>
      </c>
      <c r="U815" s="24"/>
      <c r="V815" s="25">
        <f>IF(T815=曜日!A$1,ROW(),"")</f>
        <v>815</v>
      </c>
      <c r="W815" s="25" t="str">
        <f t="shared" si="56"/>
        <v/>
      </c>
      <c r="X815" s="25" t="str">
        <f>IF(T815=曜日!V$1,ROW(),"")</f>
        <v/>
      </c>
      <c r="Y815" s="25" t="str">
        <f t="shared" si="57"/>
        <v/>
      </c>
      <c r="Z815" t="str">
        <f>IF(MONTH(pipot!B815)=month!A$1,ROW(),"")</f>
        <v/>
      </c>
      <c r="AA815" t="str">
        <f>IF(A815=player!A$1,ROW(),"")</f>
        <v/>
      </c>
      <c r="AB815" t="str">
        <f>IF(A815=player!BI$1,ROW(),"")</f>
        <v/>
      </c>
      <c r="AC815" t="str">
        <f t="shared" si="54"/>
        <v/>
      </c>
    </row>
    <row r="816" spans="1:29">
      <c r="A816" t="s">
        <v>20</v>
      </c>
      <c r="B816" s="13">
        <v>44110</v>
      </c>
      <c r="C816" s="30">
        <v>6.8784722222222219E-2</v>
      </c>
      <c r="D816" s="34">
        <v>7874.6363099999999</v>
      </c>
      <c r="E816" s="34">
        <v>908.27169000000004</v>
      </c>
      <c r="F816" s="34">
        <v>9.1698299999999993</v>
      </c>
      <c r="G816" s="34">
        <v>820.31001000000003</v>
      </c>
      <c r="H816" s="34">
        <v>431.92000999999999</v>
      </c>
      <c r="I816" s="34">
        <v>266.16000000000003</v>
      </c>
      <c r="J816" s="34">
        <v>114.06</v>
      </c>
      <c r="K816" s="34">
        <v>8.17</v>
      </c>
      <c r="L816">
        <v>43</v>
      </c>
      <c r="M816">
        <v>13</v>
      </c>
      <c r="N816">
        <v>51</v>
      </c>
      <c r="O816" s="34">
        <v>24.654599999999999</v>
      </c>
      <c r="P816">
        <v>7</v>
      </c>
      <c r="Q816">
        <v>214</v>
      </c>
      <c r="R816" s="34">
        <v>148.26181</v>
      </c>
      <c r="T816" s="11" t="str">
        <f t="shared" si="55"/>
        <v>火曜日</v>
      </c>
      <c r="U816" s="24"/>
      <c r="V816" s="25">
        <f>IF(T816=曜日!A$1,ROW(),"")</f>
        <v>816</v>
      </c>
      <c r="W816" s="25" t="str">
        <f t="shared" si="56"/>
        <v/>
      </c>
      <c r="X816" s="25" t="str">
        <f>IF(T816=曜日!V$1,ROW(),"")</f>
        <v/>
      </c>
      <c r="Y816" s="25" t="str">
        <f t="shared" si="57"/>
        <v/>
      </c>
      <c r="Z816" t="str">
        <f>IF(MONTH(pipot!B816)=month!A$1,ROW(),"")</f>
        <v/>
      </c>
      <c r="AA816" t="str">
        <f>IF(A816=player!A$1,ROW(),"")</f>
        <v/>
      </c>
      <c r="AB816" t="str">
        <f>IF(A816=player!BI$1,ROW(),"")</f>
        <v/>
      </c>
      <c r="AC816" t="str">
        <f t="shared" si="54"/>
        <v/>
      </c>
    </row>
    <row r="817" spans="1:29">
      <c r="A817" t="s">
        <v>18</v>
      </c>
      <c r="B817" s="13">
        <v>44110</v>
      </c>
      <c r="C817" s="30">
        <v>6.8784722222222219E-2</v>
      </c>
      <c r="D817" s="34">
        <v>7798.6900900000001</v>
      </c>
      <c r="E817" s="34">
        <v>953.38994000000002</v>
      </c>
      <c r="F817" s="34">
        <v>9.6253399999999996</v>
      </c>
      <c r="G817" s="34">
        <v>694.80001000000004</v>
      </c>
      <c r="H817" s="34">
        <v>439.15001000000001</v>
      </c>
      <c r="I817" s="34">
        <v>209.62</v>
      </c>
      <c r="J817" s="34">
        <v>46.03</v>
      </c>
      <c r="K817" s="34">
        <v>0</v>
      </c>
      <c r="L817">
        <v>34</v>
      </c>
      <c r="M817">
        <v>14</v>
      </c>
      <c r="N817">
        <v>67</v>
      </c>
      <c r="O817" s="34">
        <v>23.193000000000001</v>
      </c>
      <c r="P817">
        <v>3</v>
      </c>
      <c r="Q817">
        <v>217</v>
      </c>
      <c r="R817" s="34">
        <v>163.34521000000001</v>
      </c>
      <c r="T817" s="11" t="str">
        <f t="shared" si="55"/>
        <v>火曜日</v>
      </c>
      <c r="U817" s="24"/>
      <c r="V817" s="25">
        <f>IF(T817=曜日!A$1,ROW(),"")</f>
        <v>817</v>
      </c>
      <c r="W817" s="25" t="str">
        <f t="shared" si="56"/>
        <v/>
      </c>
      <c r="X817" s="25" t="str">
        <f>IF(T817=曜日!V$1,ROW(),"")</f>
        <v/>
      </c>
      <c r="Y817" s="25" t="str">
        <f t="shared" si="57"/>
        <v/>
      </c>
      <c r="Z817" t="str">
        <f>IF(MONTH(pipot!B817)=month!A$1,ROW(),"")</f>
        <v/>
      </c>
      <c r="AA817" t="str">
        <f>IF(A817=player!A$1,ROW(),"")</f>
        <v/>
      </c>
      <c r="AB817" t="str">
        <f>IF(A817=player!BI$1,ROW(),"")</f>
        <v/>
      </c>
      <c r="AC817" t="str">
        <f t="shared" si="54"/>
        <v/>
      </c>
    </row>
    <row r="818" spans="1:29">
      <c r="A818" t="s">
        <v>66</v>
      </c>
      <c r="B818" s="13">
        <v>44110</v>
      </c>
      <c r="C818" s="30">
        <v>6.8784722222222219E-2</v>
      </c>
      <c r="D818" s="34">
        <v>7732.6221299999997</v>
      </c>
      <c r="E818" s="34">
        <v>772.90431999999998</v>
      </c>
      <c r="F818" s="34">
        <v>7.8031699999999997</v>
      </c>
      <c r="G818" s="34">
        <v>519.41999999999996</v>
      </c>
      <c r="H818" s="34">
        <v>376.17</v>
      </c>
      <c r="I818" s="34">
        <v>100.79</v>
      </c>
      <c r="J818" s="34">
        <v>42.46</v>
      </c>
      <c r="K818" s="34">
        <v>0</v>
      </c>
      <c r="L818">
        <v>16</v>
      </c>
      <c r="M818">
        <v>26</v>
      </c>
      <c r="N818">
        <v>65</v>
      </c>
      <c r="O818" s="34">
        <v>22.397400000000001</v>
      </c>
      <c r="P818">
        <v>4</v>
      </c>
      <c r="Q818">
        <v>193</v>
      </c>
      <c r="R818" s="34">
        <v>148.49494000000001</v>
      </c>
      <c r="T818" s="11" t="str">
        <f t="shared" si="55"/>
        <v>火曜日</v>
      </c>
      <c r="U818" s="24"/>
      <c r="V818" s="25">
        <f>IF(T818=曜日!A$1,ROW(),"")</f>
        <v>818</v>
      </c>
      <c r="W818" s="25" t="str">
        <f t="shared" si="56"/>
        <v/>
      </c>
      <c r="X818" s="25" t="str">
        <f>IF(T818=曜日!V$1,ROW(),"")</f>
        <v/>
      </c>
      <c r="Y818" s="25" t="str">
        <f t="shared" si="57"/>
        <v/>
      </c>
      <c r="Z818" t="str">
        <f>IF(MONTH(pipot!B818)=month!A$1,ROW(),"")</f>
        <v/>
      </c>
      <c r="AA818" t="str">
        <f>IF(A818=player!A$1,ROW(),"")</f>
        <v/>
      </c>
      <c r="AB818" t="str">
        <f>IF(A818=player!BI$1,ROW(),"")</f>
        <v/>
      </c>
      <c r="AC818" t="str">
        <f t="shared" si="54"/>
        <v/>
      </c>
    </row>
    <row r="819" spans="1:29">
      <c r="A819" t="s">
        <v>65</v>
      </c>
      <c r="B819" s="13">
        <v>44110</v>
      </c>
      <c r="C819" s="30">
        <v>6.8784722222222219E-2</v>
      </c>
      <c r="D819" s="34">
        <v>7673.7228100000002</v>
      </c>
      <c r="E819" s="34">
        <v>881.49482</v>
      </c>
      <c r="F819" s="34">
        <v>8.8994900000000001</v>
      </c>
      <c r="G819" s="34">
        <v>410.6</v>
      </c>
      <c r="H819" s="34">
        <v>298.64999999999998</v>
      </c>
      <c r="I819" s="34">
        <v>110.29</v>
      </c>
      <c r="J819" s="34">
        <v>1.66</v>
      </c>
      <c r="K819" s="34">
        <v>0</v>
      </c>
      <c r="L819">
        <v>19</v>
      </c>
      <c r="M819">
        <v>11</v>
      </c>
      <c r="N819">
        <v>35</v>
      </c>
      <c r="O819" s="34">
        <v>21.0762</v>
      </c>
      <c r="P819">
        <v>0</v>
      </c>
      <c r="Q819">
        <v>213</v>
      </c>
      <c r="R819" s="34">
        <v>147.55228</v>
      </c>
      <c r="T819" s="11" t="str">
        <f t="shared" si="55"/>
        <v>火曜日</v>
      </c>
      <c r="U819" s="24"/>
      <c r="V819" s="25">
        <f>IF(T819=曜日!A$1,ROW(),"")</f>
        <v>819</v>
      </c>
      <c r="W819" s="25" t="str">
        <f t="shared" si="56"/>
        <v/>
      </c>
      <c r="X819" s="25" t="str">
        <f>IF(T819=曜日!V$1,ROW(),"")</f>
        <v/>
      </c>
      <c r="Y819" s="25" t="str">
        <f t="shared" si="57"/>
        <v/>
      </c>
      <c r="Z819" t="str">
        <f>IF(MONTH(pipot!B819)=month!A$1,ROW(),"")</f>
        <v/>
      </c>
      <c r="AA819" t="str">
        <f>IF(A819=player!A$1,ROW(),"")</f>
        <v/>
      </c>
      <c r="AB819" t="str">
        <f>IF(A819=player!BI$1,ROW(),"")</f>
        <v/>
      </c>
      <c r="AC819" t="str">
        <f t="shared" si="54"/>
        <v/>
      </c>
    </row>
    <row r="820" spans="1:29">
      <c r="A820" t="s">
        <v>102</v>
      </c>
      <c r="B820" s="13">
        <v>44110</v>
      </c>
      <c r="C820" s="30">
        <v>5.785879629629629E-2</v>
      </c>
      <c r="D820" s="34">
        <v>6936.7673299999997</v>
      </c>
      <c r="E820" s="34">
        <v>821.77335000000005</v>
      </c>
      <c r="F820" s="34">
        <v>9.8632500000000007</v>
      </c>
      <c r="G820" s="34">
        <v>834.9</v>
      </c>
      <c r="H820" s="34">
        <v>650.85</v>
      </c>
      <c r="I820" s="34">
        <v>165.79</v>
      </c>
      <c r="J820" s="34">
        <v>18.260000000000002</v>
      </c>
      <c r="K820" s="34">
        <v>0</v>
      </c>
      <c r="L820">
        <v>20</v>
      </c>
      <c r="M820">
        <v>20</v>
      </c>
      <c r="N820">
        <v>59</v>
      </c>
      <c r="O820" s="34">
        <v>23.135400000000001</v>
      </c>
      <c r="P820">
        <v>1</v>
      </c>
      <c r="Q820">
        <v>217</v>
      </c>
      <c r="R820" s="34">
        <v>133.39635000000001</v>
      </c>
      <c r="T820" s="11" t="str">
        <f t="shared" si="55"/>
        <v>火曜日</v>
      </c>
      <c r="U820" s="24"/>
      <c r="V820" s="25">
        <f>IF(T820=曜日!A$1,ROW(),"")</f>
        <v>820</v>
      </c>
      <c r="W820" s="25" t="str">
        <f t="shared" si="56"/>
        <v/>
      </c>
      <c r="X820" s="25" t="str">
        <f>IF(T820=曜日!V$1,ROW(),"")</f>
        <v/>
      </c>
      <c r="Y820" s="25" t="str">
        <f t="shared" si="57"/>
        <v/>
      </c>
      <c r="Z820" t="str">
        <f>IF(MONTH(pipot!B820)=month!A$1,ROW(),"")</f>
        <v/>
      </c>
      <c r="AA820" t="str">
        <f>IF(A820=player!A$1,ROW(),"")</f>
        <v/>
      </c>
      <c r="AB820" t="str">
        <f>IF(A820=player!BI$1,ROW(),"")</f>
        <v/>
      </c>
      <c r="AC820" t="str">
        <f t="shared" si="54"/>
        <v/>
      </c>
    </row>
    <row r="821" spans="1:29">
      <c r="A821" t="s">
        <v>88</v>
      </c>
      <c r="B821" s="13">
        <v>44110</v>
      </c>
      <c r="C821" s="30">
        <v>5.5219907407407405E-2</v>
      </c>
      <c r="D821" s="34">
        <v>6755.9922200000001</v>
      </c>
      <c r="E821" s="34">
        <v>769.36983999999995</v>
      </c>
      <c r="F821" s="34">
        <v>9.6755800000000001</v>
      </c>
      <c r="G821" s="34">
        <v>919.27</v>
      </c>
      <c r="H821" s="34">
        <v>509.76</v>
      </c>
      <c r="I821" s="34">
        <v>332.3</v>
      </c>
      <c r="J821" s="34">
        <v>77.209999999999994</v>
      </c>
      <c r="K821" s="34">
        <v>0</v>
      </c>
      <c r="L821">
        <v>19</v>
      </c>
      <c r="M821">
        <v>18</v>
      </c>
      <c r="N821">
        <v>53</v>
      </c>
      <c r="O821" s="34">
        <v>22.883400000000002</v>
      </c>
      <c r="P821">
        <v>6</v>
      </c>
      <c r="Q821">
        <v>202</v>
      </c>
      <c r="R821" s="34">
        <v>156.72746000000001</v>
      </c>
      <c r="T821" s="11" t="str">
        <f t="shared" si="55"/>
        <v>火曜日</v>
      </c>
      <c r="U821" s="24"/>
      <c r="V821" s="25">
        <f>IF(T821=曜日!A$1,ROW(),"")</f>
        <v>821</v>
      </c>
      <c r="W821" s="25" t="str">
        <f t="shared" si="56"/>
        <v/>
      </c>
      <c r="X821" s="25" t="str">
        <f>IF(T821=曜日!V$1,ROW(),"")</f>
        <v/>
      </c>
      <c r="Y821" s="25" t="str">
        <f t="shared" si="57"/>
        <v/>
      </c>
      <c r="Z821" t="str">
        <f>IF(MONTH(pipot!B821)=month!A$1,ROW(),"")</f>
        <v/>
      </c>
      <c r="AA821" t="str">
        <f>IF(A821=player!A$1,ROW(),"")</f>
        <v/>
      </c>
      <c r="AB821" t="str">
        <f>IF(A821=player!BI$1,ROW(),"")</f>
        <v/>
      </c>
      <c r="AC821" t="str">
        <f t="shared" si="54"/>
        <v/>
      </c>
    </row>
    <row r="822" spans="1:29">
      <c r="A822" t="s">
        <v>24</v>
      </c>
      <c r="B822" s="13">
        <v>44110</v>
      </c>
      <c r="C822" s="30">
        <v>6.8784722222222219E-2</v>
      </c>
      <c r="D822" s="34">
        <v>6731.8018599999996</v>
      </c>
      <c r="E822" s="34">
        <v>717.19946000000004</v>
      </c>
      <c r="F822" s="34">
        <v>7.24078</v>
      </c>
      <c r="G822" s="34">
        <v>746.78</v>
      </c>
      <c r="H822" s="34">
        <v>348.29</v>
      </c>
      <c r="I822" s="34">
        <v>256.37</v>
      </c>
      <c r="J822" s="34">
        <v>126.61</v>
      </c>
      <c r="K822" s="34">
        <v>15.51</v>
      </c>
      <c r="L822">
        <v>13</v>
      </c>
      <c r="M822">
        <v>18</v>
      </c>
      <c r="N822">
        <v>40</v>
      </c>
      <c r="O822" s="34">
        <v>25.464600000000001</v>
      </c>
      <c r="P822">
        <v>5</v>
      </c>
      <c r="Q822">
        <v>171</v>
      </c>
      <c r="R822" s="34">
        <v>122.0412</v>
      </c>
      <c r="T822" s="11" t="str">
        <f t="shared" si="55"/>
        <v>火曜日</v>
      </c>
      <c r="U822" s="24"/>
      <c r="V822" s="25">
        <f>IF(T822=曜日!A$1,ROW(),"")</f>
        <v>822</v>
      </c>
      <c r="W822" s="25" t="str">
        <f t="shared" si="56"/>
        <v/>
      </c>
      <c r="X822" s="25" t="str">
        <f>IF(T822=曜日!V$1,ROW(),"")</f>
        <v/>
      </c>
      <c r="Y822" s="25" t="str">
        <f t="shared" si="57"/>
        <v/>
      </c>
      <c r="Z822" t="str">
        <f>IF(MONTH(pipot!B822)=month!A$1,ROW(),"")</f>
        <v/>
      </c>
      <c r="AA822" t="str">
        <f>IF(A822=player!A$1,ROW(),"")</f>
        <v/>
      </c>
      <c r="AB822" t="str">
        <f>IF(A822=player!BI$1,ROW(),"")</f>
        <v/>
      </c>
      <c r="AC822" t="str">
        <f t="shared" si="54"/>
        <v/>
      </c>
    </row>
    <row r="823" spans="1:29">
      <c r="A823" t="s">
        <v>36</v>
      </c>
      <c r="B823" s="13">
        <v>44110</v>
      </c>
      <c r="C823" s="30">
        <v>5.785879629629629E-2</v>
      </c>
      <c r="D823" s="34">
        <v>6564.7578599999997</v>
      </c>
      <c r="E823" s="34">
        <v>810.36077999999998</v>
      </c>
      <c r="F823" s="34">
        <v>9.7262699999999995</v>
      </c>
      <c r="G823" s="34">
        <v>748.78998999999999</v>
      </c>
      <c r="H823" s="34">
        <v>357.97998999999999</v>
      </c>
      <c r="I823" s="34">
        <v>233.17</v>
      </c>
      <c r="J823" s="34">
        <v>149.47999999999999</v>
      </c>
      <c r="K823" s="34">
        <v>8.16</v>
      </c>
      <c r="L823">
        <v>15</v>
      </c>
      <c r="M823">
        <v>14</v>
      </c>
      <c r="N823">
        <v>45</v>
      </c>
      <c r="O823" s="34">
        <v>24.924600000000002</v>
      </c>
      <c r="P823">
        <v>9</v>
      </c>
      <c r="Q823">
        <v>193</v>
      </c>
      <c r="R823" s="34">
        <v>150.48346000000001</v>
      </c>
      <c r="T823" s="11" t="str">
        <f t="shared" si="55"/>
        <v>火曜日</v>
      </c>
      <c r="U823" s="24"/>
      <c r="V823" s="25">
        <f>IF(T823=曜日!A$1,ROW(),"")</f>
        <v>823</v>
      </c>
      <c r="W823" s="25" t="str">
        <f t="shared" si="56"/>
        <v/>
      </c>
      <c r="X823" s="25" t="str">
        <f>IF(T823=曜日!V$1,ROW(),"")</f>
        <v/>
      </c>
      <c r="Y823" s="25" t="str">
        <f t="shared" si="57"/>
        <v/>
      </c>
      <c r="Z823" t="str">
        <f>IF(MONTH(pipot!B823)=month!A$1,ROW(),"")</f>
        <v/>
      </c>
      <c r="AA823">
        <f>IF(A823=player!A$1,ROW(),"")</f>
        <v>823</v>
      </c>
      <c r="AB823" t="str">
        <f>IF(A823=player!BI$1,ROW(),"")</f>
        <v/>
      </c>
      <c r="AC823" t="str">
        <f t="shared" si="54"/>
        <v/>
      </c>
    </row>
    <row r="824" spans="1:29">
      <c r="A824" t="s">
        <v>33</v>
      </c>
      <c r="B824" s="13">
        <v>44110</v>
      </c>
      <c r="C824" s="30">
        <v>5.785879629629629E-2</v>
      </c>
      <c r="D824" s="34">
        <v>6310.35095</v>
      </c>
      <c r="E824" s="34">
        <v>867.09905000000003</v>
      </c>
      <c r="F824" s="34">
        <v>10.40727</v>
      </c>
      <c r="G824" s="34">
        <v>554.35</v>
      </c>
      <c r="H824" s="34">
        <v>352.45</v>
      </c>
      <c r="I824" s="34">
        <v>167.71</v>
      </c>
      <c r="J824" s="34">
        <v>34.19</v>
      </c>
      <c r="K824" s="34">
        <v>0</v>
      </c>
      <c r="L824">
        <v>27</v>
      </c>
      <c r="M824">
        <v>11</v>
      </c>
      <c r="N824">
        <v>54</v>
      </c>
      <c r="O824" s="34">
        <v>22.3398</v>
      </c>
      <c r="P824">
        <v>3</v>
      </c>
      <c r="Q824">
        <v>205</v>
      </c>
      <c r="R824" s="34">
        <v>125.63211</v>
      </c>
      <c r="T824" s="11" t="str">
        <f t="shared" si="55"/>
        <v>火曜日</v>
      </c>
      <c r="U824" s="24"/>
      <c r="V824" s="25">
        <f>IF(T824=曜日!A$1,ROW(),"")</f>
        <v>824</v>
      </c>
      <c r="W824" s="25" t="str">
        <f t="shared" si="56"/>
        <v/>
      </c>
      <c r="X824" s="25" t="str">
        <f>IF(T824=曜日!V$1,ROW(),"")</f>
        <v/>
      </c>
      <c r="Y824" s="25" t="str">
        <f t="shared" si="57"/>
        <v/>
      </c>
      <c r="Z824" t="str">
        <f>IF(MONTH(pipot!B824)=month!A$1,ROW(),"")</f>
        <v/>
      </c>
      <c r="AA824" t="str">
        <f>IF(A824=player!A$1,ROW(),"")</f>
        <v/>
      </c>
      <c r="AB824" t="str">
        <f>IF(A824=player!BI$1,ROW(),"")</f>
        <v/>
      </c>
      <c r="AC824" t="str">
        <f t="shared" si="54"/>
        <v/>
      </c>
    </row>
    <row r="825" spans="1:29">
      <c r="A825" t="s">
        <v>27</v>
      </c>
      <c r="B825" s="13">
        <v>44110</v>
      </c>
      <c r="C825" s="30">
        <v>5.785879629629629E-2</v>
      </c>
      <c r="D825" s="34">
        <v>6270.4992099999999</v>
      </c>
      <c r="E825" s="34">
        <v>790.92164000000002</v>
      </c>
      <c r="F825" s="34">
        <v>9.4929600000000001</v>
      </c>
      <c r="G825" s="34">
        <v>579.48000999999999</v>
      </c>
      <c r="H825" s="34">
        <v>412.51001000000002</v>
      </c>
      <c r="I825" s="34">
        <v>155.44999999999999</v>
      </c>
      <c r="J825" s="34">
        <v>11.52</v>
      </c>
      <c r="K825" s="34">
        <v>0</v>
      </c>
      <c r="L825">
        <v>11</v>
      </c>
      <c r="M825">
        <v>18</v>
      </c>
      <c r="N825">
        <v>66</v>
      </c>
      <c r="O825" s="34">
        <v>21.9222</v>
      </c>
      <c r="P825">
        <v>2</v>
      </c>
      <c r="Q825" s="1" t="s">
        <v>103</v>
      </c>
      <c r="R825" s="3" t="s">
        <v>103</v>
      </c>
      <c r="T825" s="11" t="str">
        <f t="shared" si="55"/>
        <v>火曜日</v>
      </c>
      <c r="U825" s="24"/>
      <c r="V825" s="25">
        <f>IF(T825=曜日!A$1,ROW(),"")</f>
        <v>825</v>
      </c>
      <c r="W825" s="25" t="str">
        <f t="shared" si="56"/>
        <v/>
      </c>
      <c r="X825" s="25" t="str">
        <f>IF(T825=曜日!V$1,ROW(),"")</f>
        <v/>
      </c>
      <c r="Y825" s="25" t="str">
        <f t="shared" si="57"/>
        <v/>
      </c>
      <c r="Z825" t="str">
        <f>IF(MONTH(pipot!B825)=month!A$1,ROW(),"")</f>
        <v/>
      </c>
      <c r="AA825" t="str">
        <f>IF(A825=player!A$1,ROW(),"")</f>
        <v/>
      </c>
      <c r="AB825" t="str">
        <f>IF(A825=player!BI$1,ROW(),"")</f>
        <v/>
      </c>
      <c r="AC825" t="str">
        <f t="shared" si="54"/>
        <v/>
      </c>
    </row>
    <row r="826" spans="1:29">
      <c r="A826" t="s">
        <v>53</v>
      </c>
      <c r="B826" s="13">
        <v>44110</v>
      </c>
      <c r="C826" s="30">
        <v>5.5219907407407405E-2</v>
      </c>
      <c r="D826" s="34">
        <v>6091.7358999999997</v>
      </c>
      <c r="E826" s="34">
        <v>855.54084999999998</v>
      </c>
      <c r="F826" s="34">
        <v>10.759259999999999</v>
      </c>
      <c r="G826" s="34">
        <v>564.98000999999999</v>
      </c>
      <c r="H826" s="34">
        <v>429.70001000000002</v>
      </c>
      <c r="I826" s="34">
        <v>126.73</v>
      </c>
      <c r="J826" s="34">
        <v>8.5500000000000007</v>
      </c>
      <c r="K826" s="34">
        <v>0</v>
      </c>
      <c r="L826">
        <v>8</v>
      </c>
      <c r="M826">
        <v>19</v>
      </c>
      <c r="N826">
        <v>34</v>
      </c>
      <c r="O826" s="34">
        <v>22.167000000000002</v>
      </c>
      <c r="P826">
        <v>1</v>
      </c>
      <c r="Q826">
        <v>193</v>
      </c>
      <c r="R826" s="34">
        <v>148.75416000000001</v>
      </c>
      <c r="T826" s="11" t="str">
        <f t="shared" si="55"/>
        <v>火曜日</v>
      </c>
      <c r="U826" s="24"/>
      <c r="V826" s="25">
        <f>IF(T826=曜日!A$1,ROW(),"")</f>
        <v>826</v>
      </c>
      <c r="W826" s="25" t="str">
        <f t="shared" si="56"/>
        <v/>
      </c>
      <c r="X826" s="25" t="str">
        <f>IF(T826=曜日!V$1,ROW(),"")</f>
        <v/>
      </c>
      <c r="Y826" s="25" t="str">
        <f t="shared" si="57"/>
        <v/>
      </c>
      <c r="Z826" t="str">
        <f>IF(MONTH(pipot!B826)=month!A$1,ROW(),"")</f>
        <v/>
      </c>
      <c r="AA826" t="str">
        <f>IF(A826=player!A$1,ROW(),"")</f>
        <v/>
      </c>
      <c r="AB826" t="str">
        <f>IF(A826=player!BI$1,ROW(),"")</f>
        <v/>
      </c>
      <c r="AC826" t="str">
        <f t="shared" si="54"/>
        <v/>
      </c>
    </row>
    <row r="827" spans="1:29">
      <c r="A827" t="s">
        <v>60</v>
      </c>
      <c r="B827" s="13">
        <v>44110</v>
      </c>
      <c r="C827" s="30">
        <v>5.5219907407407405E-2</v>
      </c>
      <c r="D827" s="34">
        <v>6083.1842299999998</v>
      </c>
      <c r="E827" s="34">
        <v>718.23676999999998</v>
      </c>
      <c r="F827" s="34">
        <v>9.0325299999999995</v>
      </c>
      <c r="G827" s="34">
        <v>487.29</v>
      </c>
      <c r="H827" s="34">
        <v>410.73</v>
      </c>
      <c r="I827" s="34">
        <v>67.400000000000006</v>
      </c>
      <c r="J827" s="34">
        <v>9.16</v>
      </c>
      <c r="K827" s="34">
        <v>0</v>
      </c>
      <c r="L827">
        <v>12</v>
      </c>
      <c r="M827">
        <v>2</v>
      </c>
      <c r="N827">
        <v>38</v>
      </c>
      <c r="O827" s="34">
        <v>21.645</v>
      </c>
      <c r="P827">
        <v>0</v>
      </c>
      <c r="Q827" s="1" t="s">
        <v>103</v>
      </c>
      <c r="R827" s="3" t="s">
        <v>103</v>
      </c>
      <c r="T827" s="11" t="str">
        <f t="shared" si="55"/>
        <v>火曜日</v>
      </c>
      <c r="U827" s="24"/>
      <c r="V827" s="25">
        <f>IF(T827=曜日!A$1,ROW(),"")</f>
        <v>827</v>
      </c>
      <c r="W827" s="25" t="str">
        <f t="shared" si="56"/>
        <v/>
      </c>
      <c r="X827" s="25" t="str">
        <f>IF(T827=曜日!V$1,ROW(),"")</f>
        <v/>
      </c>
      <c r="Y827" s="25" t="str">
        <f t="shared" si="57"/>
        <v/>
      </c>
      <c r="Z827" t="str">
        <f>IF(MONTH(pipot!B827)=month!A$1,ROW(),"")</f>
        <v/>
      </c>
      <c r="AA827" t="str">
        <f>IF(A827=player!A$1,ROW(),"")</f>
        <v/>
      </c>
      <c r="AB827" t="str">
        <f>IF(A827=player!BI$1,ROW(),"")</f>
        <v/>
      </c>
      <c r="AC827" t="str">
        <f t="shared" si="54"/>
        <v/>
      </c>
    </row>
    <row r="828" spans="1:29">
      <c r="A828" t="s">
        <v>32</v>
      </c>
      <c r="B828" s="13">
        <v>44110</v>
      </c>
      <c r="C828" s="30">
        <v>5.4143518518518514E-2</v>
      </c>
      <c r="D828" s="34">
        <v>5842.2335499999999</v>
      </c>
      <c r="E828" s="34">
        <v>688.04525000000001</v>
      </c>
      <c r="F828" s="34">
        <v>8.8248599999999993</v>
      </c>
      <c r="G828" s="34">
        <v>726.83</v>
      </c>
      <c r="H828" s="34">
        <v>457.57</v>
      </c>
      <c r="I828" s="34">
        <v>212.16</v>
      </c>
      <c r="J828" s="34">
        <v>57.1</v>
      </c>
      <c r="K828" s="34">
        <v>0</v>
      </c>
      <c r="L828">
        <v>11</v>
      </c>
      <c r="M828">
        <v>17</v>
      </c>
      <c r="N828">
        <v>40</v>
      </c>
      <c r="O828" s="34">
        <v>22.685400000000001</v>
      </c>
      <c r="P828">
        <v>4</v>
      </c>
      <c r="Q828">
        <v>211</v>
      </c>
      <c r="R828" s="34">
        <v>132.71969999999999</v>
      </c>
      <c r="T828" s="11" t="str">
        <f t="shared" si="55"/>
        <v>火曜日</v>
      </c>
      <c r="U828" s="24"/>
      <c r="V828" s="25">
        <f>IF(T828=曜日!A$1,ROW(),"")</f>
        <v>828</v>
      </c>
      <c r="W828" s="25" t="str">
        <f t="shared" si="56"/>
        <v/>
      </c>
      <c r="X828" s="25" t="str">
        <f>IF(T828=曜日!V$1,ROW(),"")</f>
        <v/>
      </c>
      <c r="Y828" s="25" t="str">
        <f t="shared" si="57"/>
        <v/>
      </c>
      <c r="Z828" t="str">
        <f>IF(MONTH(pipot!B828)=month!A$1,ROW(),"")</f>
        <v/>
      </c>
      <c r="AA828" t="str">
        <f>IF(A828=player!A$1,ROW(),"")</f>
        <v/>
      </c>
      <c r="AB828" t="str">
        <f>IF(A828=player!BI$1,ROW(),"")</f>
        <v/>
      </c>
      <c r="AC828" t="str">
        <f t="shared" si="54"/>
        <v/>
      </c>
    </row>
    <row r="829" spans="1:29">
      <c r="A829" t="s">
        <v>63</v>
      </c>
      <c r="B829" s="13">
        <v>44110</v>
      </c>
      <c r="C829" s="30">
        <v>5.785879629629629E-2</v>
      </c>
      <c r="D829" s="34">
        <v>5721.6244500000003</v>
      </c>
      <c r="E829" s="34">
        <v>676.26171999999997</v>
      </c>
      <c r="F829" s="34">
        <v>8.1167599999999993</v>
      </c>
      <c r="G829" s="34">
        <v>586.54999999999995</v>
      </c>
      <c r="H829" s="34">
        <v>328.92</v>
      </c>
      <c r="I829" s="34">
        <v>178.07</v>
      </c>
      <c r="J829" s="34">
        <v>79.56</v>
      </c>
      <c r="K829" s="34">
        <v>0</v>
      </c>
      <c r="L829">
        <v>5</v>
      </c>
      <c r="M829">
        <v>12</v>
      </c>
      <c r="N829">
        <v>56</v>
      </c>
      <c r="O829" s="34">
        <v>22.926600000000001</v>
      </c>
      <c r="P829">
        <v>5</v>
      </c>
      <c r="Q829">
        <v>184</v>
      </c>
      <c r="R829" s="34">
        <v>142.54674</v>
      </c>
      <c r="T829" s="11" t="str">
        <f t="shared" si="55"/>
        <v>火曜日</v>
      </c>
      <c r="U829" s="24"/>
      <c r="V829" s="25">
        <f>IF(T829=曜日!A$1,ROW(),"")</f>
        <v>829</v>
      </c>
      <c r="W829" s="25" t="str">
        <f t="shared" si="56"/>
        <v/>
      </c>
      <c r="X829" s="25" t="str">
        <f>IF(T829=曜日!V$1,ROW(),"")</f>
        <v/>
      </c>
      <c r="Y829" s="25" t="str">
        <f t="shared" si="57"/>
        <v/>
      </c>
      <c r="Z829" t="str">
        <f>IF(MONTH(pipot!B829)=month!A$1,ROW(),"")</f>
        <v/>
      </c>
      <c r="AA829" t="str">
        <f>IF(A829=player!A$1,ROW(),"")</f>
        <v/>
      </c>
      <c r="AB829" t="str">
        <f>IF(A829=player!BI$1,ROW(),"")</f>
        <v/>
      </c>
      <c r="AC829" t="str">
        <f t="shared" si="54"/>
        <v/>
      </c>
    </row>
    <row r="830" spans="1:29">
      <c r="A830" t="s">
        <v>22</v>
      </c>
      <c r="B830" s="13">
        <v>44110</v>
      </c>
      <c r="C830" s="30">
        <v>5.4143518518518514E-2</v>
      </c>
      <c r="D830" s="34">
        <v>5629.2818299999999</v>
      </c>
      <c r="E830" s="34">
        <v>560.25829999999996</v>
      </c>
      <c r="F830" s="34">
        <v>7.1858700000000004</v>
      </c>
      <c r="G830" s="34">
        <v>499.98</v>
      </c>
      <c r="H830" s="34">
        <v>405.88</v>
      </c>
      <c r="I830" s="34">
        <v>85.62</v>
      </c>
      <c r="J830" s="34">
        <v>8.48</v>
      </c>
      <c r="K830" s="34">
        <v>0</v>
      </c>
      <c r="L830">
        <v>11</v>
      </c>
      <c r="M830">
        <v>7</v>
      </c>
      <c r="N830">
        <v>46</v>
      </c>
      <c r="O830" s="34">
        <v>21.824999999999999</v>
      </c>
      <c r="P830">
        <v>1</v>
      </c>
      <c r="Q830">
        <v>187</v>
      </c>
      <c r="R830" s="34">
        <v>134.02967000000001</v>
      </c>
      <c r="T830" s="11" t="str">
        <f t="shared" si="55"/>
        <v>火曜日</v>
      </c>
      <c r="U830" s="24"/>
      <c r="V830" s="25">
        <f>IF(T830=曜日!A$1,ROW(),"")</f>
        <v>830</v>
      </c>
      <c r="W830" s="25" t="str">
        <f t="shared" si="56"/>
        <v/>
      </c>
      <c r="X830" s="25" t="str">
        <f>IF(T830=曜日!V$1,ROW(),"")</f>
        <v/>
      </c>
      <c r="Y830" s="25" t="str">
        <f t="shared" si="57"/>
        <v/>
      </c>
      <c r="Z830" t="str">
        <f>IF(MONTH(pipot!B830)=month!A$1,ROW(),"")</f>
        <v/>
      </c>
      <c r="AA830" t="str">
        <f>IF(A830=player!A$1,ROW(),"")</f>
        <v/>
      </c>
      <c r="AB830" t="str">
        <f>IF(A830=player!BI$1,ROW(),"")</f>
        <v/>
      </c>
      <c r="AC830" t="str">
        <f t="shared" si="54"/>
        <v/>
      </c>
    </row>
    <row r="831" spans="1:29">
      <c r="A831" t="s">
        <v>29</v>
      </c>
      <c r="B831" s="13">
        <v>44110</v>
      </c>
      <c r="C831" s="30">
        <v>5.4143518518518514E-2</v>
      </c>
      <c r="D831" s="34">
        <v>5399.43073</v>
      </c>
      <c r="E831" s="34">
        <v>667.77084000000002</v>
      </c>
      <c r="F831" s="34">
        <v>8.5648199999999992</v>
      </c>
      <c r="G831" s="34">
        <v>444.21001000000001</v>
      </c>
      <c r="H831" s="34">
        <v>253.72001</v>
      </c>
      <c r="I831" s="34">
        <v>102.36</v>
      </c>
      <c r="J831" s="34">
        <v>61.29</v>
      </c>
      <c r="K831" s="34">
        <v>26.84</v>
      </c>
      <c r="L831">
        <v>23</v>
      </c>
      <c r="M831">
        <v>25</v>
      </c>
      <c r="N831">
        <v>40</v>
      </c>
      <c r="O831" s="34">
        <v>25.3062</v>
      </c>
      <c r="P831">
        <v>5</v>
      </c>
      <c r="Q831">
        <v>215</v>
      </c>
      <c r="R831" s="34">
        <v>130.25056000000001</v>
      </c>
      <c r="T831" s="11" t="str">
        <f t="shared" si="55"/>
        <v>火曜日</v>
      </c>
      <c r="U831" s="24"/>
      <c r="V831" s="25">
        <f>IF(T831=曜日!A$1,ROW(),"")</f>
        <v>831</v>
      </c>
      <c r="W831" s="25" t="str">
        <f t="shared" si="56"/>
        <v/>
      </c>
      <c r="X831" s="25" t="str">
        <f>IF(T831=曜日!V$1,ROW(),"")</f>
        <v/>
      </c>
      <c r="Y831" s="25" t="str">
        <f t="shared" si="57"/>
        <v/>
      </c>
      <c r="Z831" t="str">
        <f>IF(MONTH(pipot!B831)=month!A$1,ROW(),"")</f>
        <v/>
      </c>
      <c r="AA831" t="str">
        <f>IF(A831=player!A$1,ROW(),"")</f>
        <v/>
      </c>
      <c r="AB831" t="str">
        <f>IF(A831=player!BI$1,ROW(),"")</f>
        <v/>
      </c>
      <c r="AC831" t="str">
        <f t="shared" si="54"/>
        <v/>
      </c>
    </row>
    <row r="832" spans="1:29">
      <c r="A832" t="s">
        <v>31</v>
      </c>
      <c r="B832" s="13">
        <v>44110</v>
      </c>
      <c r="C832" s="30">
        <v>5.4143518518518514E-2</v>
      </c>
      <c r="D832" s="34">
        <v>5326.7097199999998</v>
      </c>
      <c r="E832" s="34">
        <v>643.86707000000001</v>
      </c>
      <c r="F832" s="34">
        <v>8.2582400000000007</v>
      </c>
      <c r="G832" s="34">
        <v>758.63000999999997</v>
      </c>
      <c r="H832" s="34">
        <v>314.8</v>
      </c>
      <c r="I832" s="34">
        <v>246.56001000000001</v>
      </c>
      <c r="J832" s="34">
        <v>136.13999999999999</v>
      </c>
      <c r="K832" s="34">
        <v>61.13</v>
      </c>
      <c r="L832">
        <v>16</v>
      </c>
      <c r="M832">
        <v>10</v>
      </c>
      <c r="N832">
        <v>27</v>
      </c>
      <c r="O832" s="34">
        <v>27.5274</v>
      </c>
      <c r="P832">
        <v>9</v>
      </c>
      <c r="Q832">
        <v>234</v>
      </c>
      <c r="R832" s="34">
        <v>146.42734999999999</v>
      </c>
      <c r="T832" s="11" t="str">
        <f t="shared" si="55"/>
        <v>火曜日</v>
      </c>
      <c r="U832" s="24"/>
      <c r="V832" s="25">
        <f>IF(T832=曜日!A$1,ROW(),"")</f>
        <v>832</v>
      </c>
      <c r="W832" s="25" t="str">
        <f t="shared" si="56"/>
        <v/>
      </c>
      <c r="X832" s="25" t="str">
        <f>IF(T832=曜日!V$1,ROW(),"")</f>
        <v/>
      </c>
      <c r="Y832" s="25" t="str">
        <f t="shared" si="57"/>
        <v/>
      </c>
      <c r="Z832" t="str">
        <f>IF(MONTH(pipot!B832)=month!A$1,ROW(),"")</f>
        <v/>
      </c>
      <c r="AA832" t="str">
        <f>IF(A832=player!A$1,ROW(),"")</f>
        <v/>
      </c>
      <c r="AB832" t="str">
        <f>IF(A832=player!BI$1,ROW(),"")</f>
        <v/>
      </c>
      <c r="AC832" t="str">
        <f t="shared" si="54"/>
        <v/>
      </c>
    </row>
    <row r="833" spans="1:29">
      <c r="A833" t="s">
        <v>34</v>
      </c>
      <c r="B833" s="13">
        <v>44110</v>
      </c>
      <c r="C833" s="30">
        <v>5.4143518518518514E-2</v>
      </c>
      <c r="D833" s="34">
        <v>5199.9045599999999</v>
      </c>
      <c r="E833" s="34">
        <v>588.66123000000005</v>
      </c>
      <c r="F833" s="34">
        <v>7.5501699999999996</v>
      </c>
      <c r="G833" s="34">
        <v>369.12</v>
      </c>
      <c r="H833" s="34">
        <v>228.91</v>
      </c>
      <c r="I833" s="34">
        <v>103.54</v>
      </c>
      <c r="J833" s="34">
        <v>34.68</v>
      </c>
      <c r="K833" s="34">
        <v>1.99</v>
      </c>
      <c r="L833">
        <v>15</v>
      </c>
      <c r="M833">
        <v>9</v>
      </c>
      <c r="N833">
        <v>36</v>
      </c>
      <c r="O833" s="34">
        <v>24.287400000000002</v>
      </c>
      <c r="P833">
        <v>3</v>
      </c>
      <c r="Q833" s="1" t="s">
        <v>103</v>
      </c>
      <c r="R833" s="3" t="s">
        <v>103</v>
      </c>
      <c r="T833" s="11" t="str">
        <f t="shared" si="55"/>
        <v>火曜日</v>
      </c>
      <c r="U833" s="24"/>
      <c r="V833" s="25">
        <f>IF(T833=曜日!A$1,ROW(),"")</f>
        <v>833</v>
      </c>
      <c r="W833" s="25" t="str">
        <f t="shared" si="56"/>
        <v/>
      </c>
      <c r="X833" s="25" t="str">
        <f>IF(T833=曜日!V$1,ROW(),"")</f>
        <v/>
      </c>
      <c r="Y833" s="25" t="str">
        <f t="shared" si="57"/>
        <v/>
      </c>
      <c r="Z833" t="str">
        <f>IF(MONTH(pipot!B833)=month!A$1,ROW(),"")</f>
        <v/>
      </c>
      <c r="AA833" t="str">
        <f>IF(A833=player!A$1,ROW(),"")</f>
        <v/>
      </c>
      <c r="AB833" t="str">
        <f>IF(A833=player!BI$1,ROW(),"")</f>
        <v/>
      </c>
      <c r="AC833" t="str">
        <f t="shared" si="54"/>
        <v/>
      </c>
    </row>
    <row r="834" spans="1:29">
      <c r="A834" t="s">
        <v>59</v>
      </c>
      <c r="B834" s="13">
        <v>44110</v>
      </c>
      <c r="C834" s="30">
        <v>5.4143518518518514E-2</v>
      </c>
      <c r="D834" s="34">
        <v>5090.8098799999998</v>
      </c>
      <c r="E834" s="34">
        <v>597.21870999999999</v>
      </c>
      <c r="F834" s="34">
        <v>7.6599199999999996</v>
      </c>
      <c r="G834" s="34">
        <v>734.89999</v>
      </c>
      <c r="H834" s="34">
        <v>405.11998999999997</v>
      </c>
      <c r="I834" s="34">
        <v>232.65</v>
      </c>
      <c r="J834" s="34">
        <v>97.13</v>
      </c>
      <c r="K834" s="34">
        <v>0</v>
      </c>
      <c r="L834">
        <v>21</v>
      </c>
      <c r="M834">
        <v>16</v>
      </c>
      <c r="N834">
        <v>59</v>
      </c>
      <c r="O834" s="34">
        <v>23.8626</v>
      </c>
      <c r="P834">
        <v>6</v>
      </c>
      <c r="Q834">
        <v>213</v>
      </c>
      <c r="R834" s="34">
        <v>151.72084000000001</v>
      </c>
      <c r="T834" s="11" t="str">
        <f t="shared" ref="T834:T893" si="58">IF(B834&lt;&gt;"",TEXT(B834,"aaaa"),"")</f>
        <v>火曜日</v>
      </c>
      <c r="U834" s="24"/>
      <c r="V834" s="25">
        <f>IF(T834=曜日!A$1,ROW(),"")</f>
        <v>834</v>
      </c>
      <c r="W834" s="25" t="str">
        <f t="shared" si="56"/>
        <v/>
      </c>
      <c r="X834" s="25" t="str">
        <f>IF(T834=曜日!V$1,ROW(),"")</f>
        <v/>
      </c>
      <c r="Y834" s="25" t="str">
        <f t="shared" si="57"/>
        <v/>
      </c>
      <c r="Z834" t="str">
        <f>IF(MONTH(pipot!B834)=month!A$1,ROW(),"")</f>
        <v/>
      </c>
      <c r="AA834" t="str">
        <f>IF(A834=player!A$1,ROW(),"")</f>
        <v/>
      </c>
      <c r="AB834" t="str">
        <f>IF(A834=player!BI$1,ROW(),"")</f>
        <v/>
      </c>
      <c r="AC834" t="str">
        <f t="shared" ref="AC834:AC897" si="59">IF(A834="Average",ROW(),"")</f>
        <v/>
      </c>
    </row>
    <row r="835" spans="1:29">
      <c r="A835" t="s">
        <v>89</v>
      </c>
      <c r="B835" s="13">
        <v>44110</v>
      </c>
      <c r="C835" s="30">
        <v>4.4293981481481483E-2</v>
      </c>
      <c r="D835" s="34">
        <v>4965.03024</v>
      </c>
      <c r="E835" s="34">
        <v>632.29930000000002</v>
      </c>
      <c r="F835" s="34">
        <v>9.9132400000000001</v>
      </c>
      <c r="G835" s="34">
        <v>377.16</v>
      </c>
      <c r="H835" s="34">
        <v>270.17</v>
      </c>
      <c r="I835" s="34">
        <v>89.31</v>
      </c>
      <c r="J835" s="34">
        <v>17.68</v>
      </c>
      <c r="K835" s="34">
        <v>0</v>
      </c>
      <c r="L835">
        <v>24</v>
      </c>
      <c r="M835">
        <v>9</v>
      </c>
      <c r="N835">
        <v>56</v>
      </c>
      <c r="O835" s="34">
        <v>23.0562</v>
      </c>
      <c r="P835">
        <v>1</v>
      </c>
      <c r="Q835">
        <v>205</v>
      </c>
      <c r="R835" s="34">
        <v>163.31229999999999</v>
      </c>
      <c r="T835" s="11" t="str">
        <f t="shared" si="58"/>
        <v>火曜日</v>
      </c>
      <c r="U835" s="24"/>
      <c r="V835" s="25">
        <f>IF(T835=曜日!A$1,ROW(),"")</f>
        <v>835</v>
      </c>
      <c r="W835" s="25" t="str">
        <f t="shared" ref="W835:W894" si="60">IF(AND(V835&lt;&gt;"",AC835&lt;&gt;""),ROW(),"")</f>
        <v/>
      </c>
      <c r="X835" s="25" t="str">
        <f>IF(T835=曜日!V$1,ROW(),"")</f>
        <v/>
      </c>
      <c r="Y835" s="25" t="str">
        <f t="shared" si="57"/>
        <v/>
      </c>
      <c r="Z835" t="str">
        <f>IF(MONTH(pipot!B835)=month!A$1,ROW(),"")</f>
        <v/>
      </c>
      <c r="AA835" t="str">
        <f>IF(A835=player!A$1,ROW(),"")</f>
        <v/>
      </c>
      <c r="AB835" t="str">
        <f>IF(A835=player!BI$1,ROW(),"")</f>
        <v/>
      </c>
      <c r="AC835" t="str">
        <f t="shared" si="59"/>
        <v/>
      </c>
    </row>
    <row r="836" spans="1:29">
      <c r="A836" t="s">
        <v>61</v>
      </c>
      <c r="B836" s="13">
        <v>44110</v>
      </c>
      <c r="C836" s="30">
        <v>5.4143518518518514E-2</v>
      </c>
      <c r="D836" s="34">
        <v>4799.0544900000004</v>
      </c>
      <c r="E836" s="34">
        <v>648.01025000000004</v>
      </c>
      <c r="F836" s="34">
        <v>8.3113799999999998</v>
      </c>
      <c r="G836" s="34">
        <v>433.58</v>
      </c>
      <c r="H836" s="34">
        <v>207.3</v>
      </c>
      <c r="I836" s="34">
        <v>121.92</v>
      </c>
      <c r="J836" s="34">
        <v>103.84</v>
      </c>
      <c r="K836" s="34">
        <v>0.52</v>
      </c>
      <c r="L836">
        <v>32</v>
      </c>
      <c r="M836">
        <v>23</v>
      </c>
      <c r="N836">
        <v>56</v>
      </c>
      <c r="O836" s="34">
        <v>24.139800000000001</v>
      </c>
      <c r="P836">
        <v>6</v>
      </c>
      <c r="Q836">
        <v>209</v>
      </c>
      <c r="R836" s="34">
        <v>122.62472</v>
      </c>
      <c r="T836" s="11" t="str">
        <f t="shared" si="58"/>
        <v>火曜日</v>
      </c>
      <c r="U836" s="24"/>
      <c r="V836" s="25">
        <f>IF(T836=曜日!A$1,ROW(),"")</f>
        <v>836</v>
      </c>
      <c r="W836" s="25" t="str">
        <f t="shared" si="60"/>
        <v/>
      </c>
      <c r="X836" s="25" t="str">
        <f>IF(T836=曜日!V$1,ROW(),"")</f>
        <v/>
      </c>
      <c r="Y836" s="25" t="str">
        <f t="shared" si="57"/>
        <v/>
      </c>
      <c r="Z836" t="str">
        <f>IF(MONTH(pipot!B836)=month!A$1,ROW(),"")</f>
        <v/>
      </c>
      <c r="AA836" t="str">
        <f>IF(A836=player!A$1,ROW(),"")</f>
        <v/>
      </c>
      <c r="AB836" t="str">
        <f>IF(A836=player!BI$1,ROW(),"")</f>
        <v/>
      </c>
      <c r="AC836" t="str">
        <f t="shared" si="59"/>
        <v/>
      </c>
    </row>
    <row r="837" spans="1:29">
      <c r="A837" t="s">
        <v>45</v>
      </c>
      <c r="B837" s="13">
        <v>44110</v>
      </c>
      <c r="C837" s="30">
        <v>4.4293981481481483E-2</v>
      </c>
      <c r="D837" s="34">
        <v>4519.1437999999998</v>
      </c>
      <c r="E837" s="34">
        <v>571.39961000000005</v>
      </c>
      <c r="F837" s="34">
        <v>8.9584499999999991</v>
      </c>
      <c r="G837" s="34">
        <v>299.52999</v>
      </c>
      <c r="H837" s="34">
        <v>234.13999000000001</v>
      </c>
      <c r="I837" s="34">
        <v>53.98</v>
      </c>
      <c r="J837" s="34">
        <v>11.41</v>
      </c>
      <c r="K837" s="34">
        <v>0</v>
      </c>
      <c r="L837">
        <v>12</v>
      </c>
      <c r="M837">
        <v>12</v>
      </c>
      <c r="N837">
        <v>29</v>
      </c>
      <c r="O837" s="34">
        <v>22.509</v>
      </c>
      <c r="P837">
        <v>1</v>
      </c>
      <c r="Q837">
        <v>205</v>
      </c>
      <c r="R837" s="34">
        <v>133.59072</v>
      </c>
      <c r="T837" s="11" t="str">
        <f t="shared" si="58"/>
        <v>火曜日</v>
      </c>
      <c r="U837" s="24"/>
      <c r="V837" s="25">
        <f>IF(T837=曜日!A$1,ROW(),"")</f>
        <v>837</v>
      </c>
      <c r="W837" s="25" t="str">
        <f t="shared" si="60"/>
        <v/>
      </c>
      <c r="X837" s="25" t="str">
        <f>IF(T837=曜日!V$1,ROW(),"")</f>
        <v/>
      </c>
      <c r="Y837" s="25" t="str">
        <f t="shared" si="57"/>
        <v/>
      </c>
      <c r="Z837" t="str">
        <f>IF(MONTH(pipot!B837)=month!A$1,ROW(),"")</f>
        <v/>
      </c>
      <c r="AA837" t="str">
        <f>IF(A837=player!A$1,ROW(),"")</f>
        <v/>
      </c>
      <c r="AB837" t="str">
        <f>IF(A837=player!BI$1,ROW(),"")</f>
        <v/>
      </c>
      <c r="AC837" t="str">
        <f t="shared" si="59"/>
        <v/>
      </c>
    </row>
    <row r="838" spans="1:29">
      <c r="A838" t="s">
        <v>35</v>
      </c>
      <c r="B838" s="13">
        <v>44110</v>
      </c>
      <c r="C838" s="30">
        <v>4.4293981481481483E-2</v>
      </c>
      <c r="D838" s="34">
        <v>4507.5922499999997</v>
      </c>
      <c r="E838" s="34">
        <v>573.32664</v>
      </c>
      <c r="F838" s="34">
        <v>8.9886599999999994</v>
      </c>
      <c r="G838" s="34">
        <v>225.08</v>
      </c>
      <c r="H838" s="34">
        <v>195.71</v>
      </c>
      <c r="I838" s="34">
        <v>16.52</v>
      </c>
      <c r="J838" s="34">
        <v>12.85</v>
      </c>
      <c r="K838" s="34">
        <v>0</v>
      </c>
      <c r="L838">
        <v>8</v>
      </c>
      <c r="M838">
        <v>10</v>
      </c>
      <c r="N838">
        <v>29</v>
      </c>
      <c r="O838" s="34">
        <v>23.599799999999998</v>
      </c>
      <c r="P838">
        <v>1</v>
      </c>
      <c r="Q838">
        <v>193</v>
      </c>
      <c r="R838" s="34">
        <v>130.51508000000001</v>
      </c>
      <c r="T838" s="11" t="str">
        <f t="shared" si="58"/>
        <v>火曜日</v>
      </c>
      <c r="U838" s="24"/>
      <c r="V838" s="25">
        <f>IF(T838=曜日!A$1,ROW(),"")</f>
        <v>838</v>
      </c>
      <c r="W838" s="25" t="str">
        <f t="shared" si="60"/>
        <v/>
      </c>
      <c r="X838" s="25" t="str">
        <f>IF(T838=曜日!V$1,ROW(),"")</f>
        <v/>
      </c>
      <c r="Y838" s="25" t="str">
        <f t="shared" si="57"/>
        <v/>
      </c>
      <c r="Z838" t="str">
        <f>IF(MONTH(pipot!B838)=month!A$1,ROW(),"")</f>
        <v/>
      </c>
      <c r="AA838" t="str">
        <f>IF(A838=player!A$1,ROW(),"")</f>
        <v/>
      </c>
      <c r="AB838" t="str">
        <f>IF(A838=player!BI$1,ROW(),"")</f>
        <v/>
      </c>
      <c r="AC838" t="str">
        <f t="shared" si="59"/>
        <v/>
      </c>
    </row>
    <row r="839" spans="1:29">
      <c r="A839" t="s">
        <v>54</v>
      </c>
      <c r="B839" s="13">
        <v>44110</v>
      </c>
      <c r="C839" s="30">
        <v>4.4293981481481483E-2</v>
      </c>
      <c r="D839" s="34">
        <v>3844.3461000000002</v>
      </c>
      <c r="E839" s="34">
        <v>452.07555000000002</v>
      </c>
      <c r="F839" s="34">
        <v>7.0876799999999998</v>
      </c>
      <c r="G839" s="34">
        <v>88.98</v>
      </c>
      <c r="H839" s="34">
        <v>47.68</v>
      </c>
      <c r="I839" s="34">
        <v>41.3</v>
      </c>
      <c r="J839" s="34">
        <v>0</v>
      </c>
      <c r="K839" s="34">
        <v>0</v>
      </c>
      <c r="L839">
        <v>10</v>
      </c>
      <c r="M839">
        <v>13</v>
      </c>
      <c r="N839">
        <v>15</v>
      </c>
      <c r="O839" s="34">
        <v>20.435400000000001</v>
      </c>
      <c r="P839">
        <v>0</v>
      </c>
      <c r="Q839">
        <v>177</v>
      </c>
      <c r="R839" s="34">
        <v>127.96749</v>
      </c>
      <c r="T839" s="11" t="str">
        <f t="shared" si="58"/>
        <v>火曜日</v>
      </c>
      <c r="U839" s="24"/>
      <c r="V839" s="25">
        <f>IF(T839=曜日!A$1,ROW(),"")</f>
        <v>839</v>
      </c>
      <c r="W839" s="25" t="str">
        <f t="shared" si="60"/>
        <v/>
      </c>
      <c r="X839" s="25" t="str">
        <f>IF(T839=曜日!V$1,ROW(),"")</f>
        <v/>
      </c>
      <c r="Y839" s="25" t="str">
        <f t="shared" si="57"/>
        <v/>
      </c>
      <c r="Z839" t="str">
        <f>IF(MONTH(pipot!B839)=month!A$1,ROW(),"")</f>
        <v/>
      </c>
      <c r="AA839" t="str">
        <f>IF(A839=player!A$1,ROW(),"")</f>
        <v/>
      </c>
      <c r="AB839" t="str">
        <f>IF(A839=player!BI$1,ROW(),"")</f>
        <v/>
      </c>
      <c r="AC839" t="str">
        <f t="shared" si="59"/>
        <v/>
      </c>
    </row>
    <row r="840" spans="1:29">
      <c r="A840" t="s">
        <v>37</v>
      </c>
      <c r="B840" s="13">
        <v>44110</v>
      </c>
      <c r="C840" s="30">
        <v>4.05787037037037E-2</v>
      </c>
      <c r="D840" s="34">
        <v>3501.5314600000002</v>
      </c>
      <c r="E840" s="34">
        <v>445.32686999999999</v>
      </c>
      <c r="F840" s="34">
        <v>7.6211099999999998</v>
      </c>
      <c r="G840" s="34">
        <v>134.88</v>
      </c>
      <c r="H840" s="34">
        <v>102.75</v>
      </c>
      <c r="I840" s="34">
        <v>23.92</v>
      </c>
      <c r="J840" s="34">
        <v>8.2100000000000009</v>
      </c>
      <c r="K840" s="34">
        <v>0</v>
      </c>
      <c r="L840">
        <v>13</v>
      </c>
      <c r="M840">
        <v>9</v>
      </c>
      <c r="N840">
        <v>31</v>
      </c>
      <c r="O840" s="34">
        <v>23.6934</v>
      </c>
      <c r="P840">
        <v>1</v>
      </c>
      <c r="Q840">
        <v>183</v>
      </c>
      <c r="R840" s="34">
        <v>137.59334999999999</v>
      </c>
      <c r="T840" s="11" t="str">
        <f t="shared" si="58"/>
        <v>火曜日</v>
      </c>
      <c r="U840" s="24"/>
      <c r="V840" s="25">
        <f>IF(T840=曜日!A$1,ROW(),"")</f>
        <v>840</v>
      </c>
      <c r="W840" s="25" t="str">
        <f t="shared" si="60"/>
        <v/>
      </c>
      <c r="X840" s="25" t="str">
        <f>IF(T840=曜日!V$1,ROW(),"")</f>
        <v/>
      </c>
      <c r="Y840" s="25" t="str">
        <f t="shared" si="57"/>
        <v/>
      </c>
      <c r="Z840" t="str">
        <f>IF(MONTH(pipot!B840)=month!A$1,ROW(),"")</f>
        <v/>
      </c>
      <c r="AA840" t="str">
        <f>IF(A840=player!A$1,ROW(),"")</f>
        <v/>
      </c>
      <c r="AB840" t="str">
        <f>IF(A840=player!BI$1,ROW(),"")</f>
        <v/>
      </c>
      <c r="AC840" t="str">
        <f t="shared" si="59"/>
        <v/>
      </c>
    </row>
    <row r="841" spans="1:29">
      <c r="A841" t="s">
        <v>39</v>
      </c>
      <c r="B841" s="13">
        <v>44110</v>
      </c>
      <c r="C841" s="30">
        <v>5.4143518518518514E-2</v>
      </c>
      <c r="D841" s="34">
        <v>3472.5620100000001</v>
      </c>
      <c r="E841" s="34">
        <v>404.88385</v>
      </c>
      <c r="F841" s="34">
        <v>5.1930399999999999</v>
      </c>
      <c r="G841" s="34">
        <v>90.07</v>
      </c>
      <c r="H841" s="34">
        <v>75.41</v>
      </c>
      <c r="I841" s="34">
        <v>14.66</v>
      </c>
      <c r="J841" s="34">
        <v>0</v>
      </c>
      <c r="K841" s="34">
        <v>0</v>
      </c>
      <c r="L841">
        <v>12</v>
      </c>
      <c r="M841">
        <v>11</v>
      </c>
      <c r="N841">
        <v>30</v>
      </c>
      <c r="O841" s="34">
        <v>20.716200000000001</v>
      </c>
      <c r="P841">
        <v>0</v>
      </c>
      <c r="Q841">
        <v>205</v>
      </c>
      <c r="R841" s="34">
        <v>131.06827999999999</v>
      </c>
      <c r="T841" s="11" t="str">
        <f t="shared" si="58"/>
        <v>火曜日</v>
      </c>
      <c r="U841" s="24"/>
      <c r="V841" s="25">
        <f>IF(T841=曜日!A$1,ROW(),"")</f>
        <v>841</v>
      </c>
      <c r="W841" s="25" t="str">
        <f t="shared" si="60"/>
        <v/>
      </c>
      <c r="X841" s="25" t="str">
        <f>IF(T841=曜日!V$1,ROW(),"")</f>
        <v/>
      </c>
      <c r="Y841" s="25" t="str">
        <f t="shared" si="57"/>
        <v/>
      </c>
      <c r="Z841" t="str">
        <f>IF(MONTH(pipot!B841)=month!A$1,ROW(),"")</f>
        <v/>
      </c>
      <c r="AA841" t="str">
        <f>IF(A841=player!A$1,ROW(),"")</f>
        <v/>
      </c>
      <c r="AB841" t="str">
        <f>IF(A841=player!BI$1,ROW(),"")</f>
        <v/>
      </c>
      <c r="AC841" t="str">
        <f t="shared" si="59"/>
        <v/>
      </c>
    </row>
    <row r="842" spans="1:29">
      <c r="A842" t="s">
        <v>62</v>
      </c>
      <c r="B842" s="13">
        <v>44110</v>
      </c>
      <c r="C842" s="30">
        <v>5.4143518518518514E-2</v>
      </c>
      <c r="D842" s="34">
        <v>3180.0164500000001</v>
      </c>
      <c r="E842" s="34">
        <v>385.41685000000001</v>
      </c>
      <c r="F842" s="34">
        <v>4.9433499999999997</v>
      </c>
      <c r="G842" s="34">
        <v>53.32</v>
      </c>
      <c r="H842" s="34">
        <v>53.32</v>
      </c>
      <c r="I842" s="34">
        <v>0</v>
      </c>
      <c r="J842" s="34">
        <v>0</v>
      </c>
      <c r="K842" s="34">
        <v>0</v>
      </c>
      <c r="L842">
        <v>29</v>
      </c>
      <c r="M842">
        <v>13</v>
      </c>
      <c r="N842">
        <v>40</v>
      </c>
      <c r="O842" s="34">
        <v>17.4114</v>
      </c>
      <c r="P842">
        <v>0</v>
      </c>
      <c r="Q842">
        <v>218</v>
      </c>
      <c r="R842" s="34">
        <v>118.32183000000001</v>
      </c>
      <c r="T842" s="11" t="str">
        <f t="shared" si="58"/>
        <v>火曜日</v>
      </c>
      <c r="U842" s="24"/>
      <c r="V842" s="25">
        <f>IF(T842=曜日!A$1,ROW(),"")</f>
        <v>842</v>
      </c>
      <c r="W842" s="25" t="str">
        <f t="shared" si="60"/>
        <v/>
      </c>
      <c r="X842" s="25" t="str">
        <f>IF(T842=曜日!V$1,ROW(),"")</f>
        <v/>
      </c>
      <c r="Y842" s="25" t="str">
        <f t="shared" si="57"/>
        <v/>
      </c>
      <c r="Z842" t="str">
        <f>IF(MONTH(pipot!B842)=month!A$1,ROW(),"")</f>
        <v/>
      </c>
      <c r="AA842" t="str">
        <f>IF(A842=player!A$1,ROW(),"")</f>
        <v/>
      </c>
      <c r="AB842" t="str">
        <f>IF(A842=player!BI$1,ROW(),"")</f>
        <v/>
      </c>
      <c r="AC842" t="str">
        <f t="shared" si="59"/>
        <v/>
      </c>
    </row>
    <row r="843" spans="1:29">
      <c r="A843" t="s">
        <v>40</v>
      </c>
      <c r="B843" s="13">
        <v>44110</v>
      </c>
      <c r="C843" s="30">
        <v>5.6597222222222222E-2</v>
      </c>
      <c r="D843" s="34">
        <v>5876</v>
      </c>
      <c r="E843" s="34">
        <v>698</v>
      </c>
      <c r="F843" s="34">
        <v>8.57</v>
      </c>
      <c r="G843" s="34">
        <v>528</v>
      </c>
      <c r="H843" s="34">
        <v>333</v>
      </c>
      <c r="I843" s="34">
        <v>143</v>
      </c>
      <c r="J843" s="34">
        <v>48</v>
      </c>
      <c r="K843" s="34">
        <v>4</v>
      </c>
      <c r="L843">
        <v>18</v>
      </c>
      <c r="M843">
        <v>15</v>
      </c>
      <c r="N843">
        <v>46</v>
      </c>
      <c r="O843" s="34">
        <v>23</v>
      </c>
      <c r="P843">
        <v>3</v>
      </c>
      <c r="Q843" s="3">
        <f>AVERAGE(Q814:Q842)</f>
        <v>201.84615384615384</v>
      </c>
      <c r="R843" s="3">
        <f>AVERAGE(R814:R842)</f>
        <v>140.92114961538462</v>
      </c>
      <c r="T843" s="11" t="str">
        <f t="shared" si="58"/>
        <v>火曜日</v>
      </c>
      <c r="U843" s="24"/>
      <c r="V843" s="25">
        <f>IF(T843=曜日!A$1,ROW(),"")</f>
        <v>843</v>
      </c>
      <c r="W843" s="25">
        <f t="shared" si="60"/>
        <v>843</v>
      </c>
      <c r="X843" s="25" t="str">
        <f>IF(T843=曜日!V$1,ROW(),"")</f>
        <v/>
      </c>
      <c r="Y843" s="25" t="str">
        <f t="shared" si="57"/>
        <v/>
      </c>
      <c r="Z843" t="str">
        <f>IF(MONTH(pipot!B843)=month!A$1,ROW(),"")</f>
        <v/>
      </c>
      <c r="AA843" t="str">
        <f>IF(A843=player!A$1,ROW(),"")</f>
        <v/>
      </c>
      <c r="AB843">
        <f>IF(A843=player!BI$1,ROW(),"")</f>
        <v>843</v>
      </c>
      <c r="AC843">
        <f t="shared" si="59"/>
        <v>843</v>
      </c>
    </row>
    <row r="844" spans="1:29">
      <c r="A844" t="s">
        <v>66</v>
      </c>
      <c r="B844" s="13">
        <v>44111</v>
      </c>
      <c r="C844" s="30">
        <v>7.5011574074074064E-2</v>
      </c>
      <c r="D844" s="34">
        <v>6233.37662</v>
      </c>
      <c r="E844" s="34">
        <v>704.62891999999999</v>
      </c>
      <c r="F844" s="34">
        <v>6.5233400000000001</v>
      </c>
      <c r="G844" s="34">
        <v>355.20999</v>
      </c>
      <c r="H844" s="34">
        <v>265.57999000000001</v>
      </c>
      <c r="I844" s="34">
        <v>66.36</v>
      </c>
      <c r="J844" s="34">
        <v>23.27</v>
      </c>
      <c r="K844" s="34">
        <v>0</v>
      </c>
      <c r="L844">
        <v>16</v>
      </c>
      <c r="M844">
        <v>34</v>
      </c>
      <c r="N844">
        <v>65</v>
      </c>
      <c r="O844" s="34">
        <v>23.2254</v>
      </c>
      <c r="P844">
        <v>2</v>
      </c>
      <c r="Q844">
        <v>202</v>
      </c>
      <c r="R844" s="34">
        <v>151.67438000000001</v>
      </c>
      <c r="T844" s="11" t="str">
        <f t="shared" si="58"/>
        <v>水曜日</v>
      </c>
      <c r="U844" s="24"/>
      <c r="V844" s="25" t="str">
        <f>IF(T844=曜日!A$1,ROW(),"")</f>
        <v/>
      </c>
      <c r="W844" s="25" t="str">
        <f t="shared" si="60"/>
        <v/>
      </c>
      <c r="X844" s="25" t="str">
        <f>IF(T844=曜日!V$1,ROW(),"")</f>
        <v/>
      </c>
      <c r="Y844" s="25" t="str">
        <f t="shared" si="57"/>
        <v/>
      </c>
      <c r="Z844" t="str">
        <f>IF(MONTH(pipot!B844)=month!A$1,ROW(),"")</f>
        <v/>
      </c>
      <c r="AA844" t="str">
        <f>IF(A844=player!A$1,ROW(),"")</f>
        <v/>
      </c>
      <c r="AB844" t="str">
        <f>IF(A844=player!BI$1,ROW(),"")</f>
        <v/>
      </c>
      <c r="AC844" t="str">
        <f t="shared" si="59"/>
        <v/>
      </c>
    </row>
    <row r="845" spans="1:29">
      <c r="A845" t="s">
        <v>102</v>
      </c>
      <c r="B845" s="13">
        <v>44111</v>
      </c>
      <c r="C845" s="30">
        <v>7.5011574074074064E-2</v>
      </c>
      <c r="D845" s="34">
        <v>6222.06837</v>
      </c>
      <c r="E845" s="34">
        <v>797.87469999999996</v>
      </c>
      <c r="F845" s="34">
        <v>7.38659</v>
      </c>
      <c r="G845" s="34">
        <v>203.00001</v>
      </c>
      <c r="H845" s="34">
        <v>166.92000999999999</v>
      </c>
      <c r="I845" s="34">
        <v>36.08</v>
      </c>
      <c r="J845" s="34">
        <v>0</v>
      </c>
      <c r="K845" s="34">
        <v>0</v>
      </c>
      <c r="L845">
        <v>22</v>
      </c>
      <c r="M845">
        <v>37</v>
      </c>
      <c r="N845">
        <v>103</v>
      </c>
      <c r="O845" s="34">
        <v>20.097000000000001</v>
      </c>
      <c r="P845">
        <v>0</v>
      </c>
      <c r="Q845">
        <v>214</v>
      </c>
      <c r="R845" s="34">
        <v>123.54747</v>
      </c>
      <c r="T845" s="11" t="str">
        <f t="shared" si="58"/>
        <v>水曜日</v>
      </c>
      <c r="U845" s="24"/>
      <c r="V845" s="25" t="str">
        <f>IF(T845=曜日!A$1,ROW(),"")</f>
        <v/>
      </c>
      <c r="W845" s="25" t="str">
        <f t="shared" si="60"/>
        <v/>
      </c>
      <c r="X845" s="25" t="str">
        <f>IF(T845=曜日!V$1,ROW(),"")</f>
        <v/>
      </c>
      <c r="Y845" s="25" t="str">
        <f t="shared" si="57"/>
        <v/>
      </c>
      <c r="Z845" t="str">
        <f>IF(MONTH(pipot!B845)=month!A$1,ROW(),"")</f>
        <v/>
      </c>
      <c r="AA845" t="str">
        <f>IF(A845=player!A$1,ROW(),"")</f>
        <v/>
      </c>
      <c r="AB845" t="str">
        <f>IF(A845=player!BI$1,ROW(),"")</f>
        <v/>
      </c>
      <c r="AC845" t="str">
        <f t="shared" si="59"/>
        <v/>
      </c>
    </row>
    <row r="846" spans="1:29">
      <c r="A846" t="s">
        <v>20</v>
      </c>
      <c r="B846" s="13">
        <v>44111</v>
      </c>
      <c r="C846" s="30">
        <v>7.5011574074074064E-2</v>
      </c>
      <c r="D846" s="34">
        <v>6213.13994</v>
      </c>
      <c r="E846" s="34">
        <v>782.77585999999997</v>
      </c>
      <c r="F846" s="34">
        <v>7.24681</v>
      </c>
      <c r="G846" s="34">
        <v>269.46999</v>
      </c>
      <c r="H846" s="34">
        <v>189.72998999999999</v>
      </c>
      <c r="I846" s="34">
        <v>64.66</v>
      </c>
      <c r="J846" s="34">
        <v>15.08</v>
      </c>
      <c r="K846" s="34">
        <v>0</v>
      </c>
      <c r="L846">
        <v>34</v>
      </c>
      <c r="M846">
        <v>15</v>
      </c>
      <c r="N846">
        <v>74</v>
      </c>
      <c r="O846" s="34">
        <v>23.639399999999998</v>
      </c>
      <c r="P846">
        <v>1</v>
      </c>
      <c r="Q846">
        <v>201</v>
      </c>
      <c r="R846" s="34">
        <v>145.88643999999999</v>
      </c>
      <c r="T846" s="11" t="str">
        <f t="shared" si="58"/>
        <v>水曜日</v>
      </c>
      <c r="U846" s="24"/>
      <c r="V846" s="25" t="str">
        <f>IF(T846=曜日!A$1,ROW(),"")</f>
        <v/>
      </c>
      <c r="W846" s="25" t="str">
        <f t="shared" si="60"/>
        <v/>
      </c>
      <c r="X846" s="25" t="str">
        <f>IF(T846=曜日!V$1,ROW(),"")</f>
        <v/>
      </c>
      <c r="Y846" s="25" t="str">
        <f t="shared" si="57"/>
        <v/>
      </c>
      <c r="Z846" t="str">
        <f>IF(MONTH(pipot!B846)=month!A$1,ROW(),"")</f>
        <v/>
      </c>
      <c r="AA846" t="str">
        <f>IF(A846=player!A$1,ROW(),"")</f>
        <v/>
      </c>
      <c r="AB846" t="str">
        <f>IF(A846=player!BI$1,ROW(),"")</f>
        <v/>
      </c>
      <c r="AC846" t="str">
        <f t="shared" si="59"/>
        <v/>
      </c>
    </row>
    <row r="847" spans="1:29">
      <c r="A847" t="s">
        <v>27</v>
      </c>
      <c r="B847" s="13">
        <v>44111</v>
      </c>
      <c r="C847" s="30">
        <v>7.5011574074074064E-2</v>
      </c>
      <c r="D847" s="34">
        <v>6032.0587699999996</v>
      </c>
      <c r="E847" s="34">
        <v>822.06799000000001</v>
      </c>
      <c r="F847" s="34">
        <v>7.6105700000000001</v>
      </c>
      <c r="G847" s="34">
        <v>180.88001</v>
      </c>
      <c r="H847" s="34">
        <v>174.64000999999999</v>
      </c>
      <c r="I847" s="34">
        <v>6.24</v>
      </c>
      <c r="J847" s="34">
        <v>0</v>
      </c>
      <c r="K847" s="34">
        <v>0</v>
      </c>
      <c r="L847">
        <v>13</v>
      </c>
      <c r="M847">
        <v>28</v>
      </c>
      <c r="N847">
        <v>75</v>
      </c>
      <c r="O847" s="34">
        <v>19.535399999999999</v>
      </c>
      <c r="P847">
        <v>0</v>
      </c>
      <c r="Q847" s="1" t="s">
        <v>103</v>
      </c>
      <c r="R847" s="3" t="s">
        <v>103</v>
      </c>
      <c r="T847" s="11" t="str">
        <f t="shared" si="58"/>
        <v>水曜日</v>
      </c>
      <c r="U847" s="24"/>
      <c r="V847" s="25" t="str">
        <f>IF(T847=曜日!A$1,ROW(),"")</f>
        <v/>
      </c>
      <c r="W847" s="25" t="str">
        <f t="shared" si="60"/>
        <v/>
      </c>
      <c r="X847" s="25" t="str">
        <f>IF(T847=曜日!V$1,ROW(),"")</f>
        <v/>
      </c>
      <c r="Y847" s="25" t="str">
        <f t="shared" si="57"/>
        <v/>
      </c>
      <c r="Z847" t="str">
        <f>IF(MONTH(pipot!B847)=month!A$1,ROW(),"")</f>
        <v/>
      </c>
      <c r="AA847" t="str">
        <f>IF(A847=player!A$1,ROW(),"")</f>
        <v/>
      </c>
      <c r="AB847" t="str">
        <f>IF(A847=player!BI$1,ROW(),"")</f>
        <v/>
      </c>
      <c r="AC847" t="str">
        <f t="shared" si="59"/>
        <v/>
      </c>
    </row>
    <row r="848" spans="1:29">
      <c r="A848" t="s">
        <v>65</v>
      </c>
      <c r="B848" s="13">
        <v>44111</v>
      </c>
      <c r="C848" s="30">
        <v>7.5011574074074064E-2</v>
      </c>
      <c r="D848" s="34">
        <v>5996.1306199999999</v>
      </c>
      <c r="E848" s="34">
        <v>730.32721000000004</v>
      </c>
      <c r="F848" s="34">
        <v>6.7612500000000004</v>
      </c>
      <c r="G848" s="34">
        <v>119.37</v>
      </c>
      <c r="H848" s="34">
        <v>111.35</v>
      </c>
      <c r="I848" s="34">
        <v>8.02</v>
      </c>
      <c r="J848" s="34">
        <v>0</v>
      </c>
      <c r="K848" s="34">
        <v>0</v>
      </c>
      <c r="L848">
        <v>17</v>
      </c>
      <c r="M848">
        <v>20</v>
      </c>
      <c r="N848">
        <v>61</v>
      </c>
      <c r="O848" s="34">
        <v>19.427399999999999</v>
      </c>
      <c r="P848">
        <v>0</v>
      </c>
      <c r="Q848">
        <v>197</v>
      </c>
      <c r="R848" s="34">
        <v>138.67868999999999</v>
      </c>
      <c r="T848" s="11" t="str">
        <f t="shared" si="58"/>
        <v>水曜日</v>
      </c>
      <c r="U848" s="24"/>
      <c r="V848" s="25" t="str">
        <f>IF(T848=曜日!A$1,ROW(),"")</f>
        <v/>
      </c>
      <c r="W848" s="25" t="str">
        <f t="shared" si="60"/>
        <v/>
      </c>
      <c r="X848" s="25" t="str">
        <f>IF(T848=曜日!V$1,ROW(),"")</f>
        <v/>
      </c>
      <c r="Y848" s="25" t="str">
        <f t="shared" si="57"/>
        <v/>
      </c>
      <c r="Z848" t="str">
        <f>IF(MONTH(pipot!B848)=month!A$1,ROW(),"")</f>
        <v/>
      </c>
      <c r="AA848" t="str">
        <f>IF(A848=player!A$1,ROW(),"")</f>
        <v/>
      </c>
      <c r="AB848" t="str">
        <f>IF(A848=player!BI$1,ROW(),"")</f>
        <v/>
      </c>
      <c r="AC848" t="str">
        <f t="shared" si="59"/>
        <v/>
      </c>
    </row>
    <row r="849" spans="1:29">
      <c r="A849" t="s">
        <v>24</v>
      </c>
      <c r="B849" s="13">
        <v>44111</v>
      </c>
      <c r="C849" s="30">
        <v>7.5011574074074064E-2</v>
      </c>
      <c r="D849" s="34">
        <v>5991.5326500000001</v>
      </c>
      <c r="E849" s="34">
        <v>712.66197</v>
      </c>
      <c r="F849" s="34">
        <v>6.5976999999999997</v>
      </c>
      <c r="G849" s="34">
        <v>315.83999999999997</v>
      </c>
      <c r="H849" s="34">
        <v>242.86</v>
      </c>
      <c r="I849" s="34">
        <v>71.38</v>
      </c>
      <c r="J849" s="34">
        <v>1.6</v>
      </c>
      <c r="K849" s="34">
        <v>0</v>
      </c>
      <c r="L849">
        <v>15</v>
      </c>
      <c r="M849">
        <v>32</v>
      </c>
      <c r="N849">
        <v>73</v>
      </c>
      <c r="O849" s="34">
        <v>21.072600000000001</v>
      </c>
      <c r="P849">
        <v>0</v>
      </c>
      <c r="Q849">
        <v>175</v>
      </c>
      <c r="R849" s="34">
        <v>124.10854999999999</v>
      </c>
      <c r="T849" s="11" t="str">
        <f t="shared" si="58"/>
        <v>水曜日</v>
      </c>
      <c r="U849" s="24"/>
      <c r="V849" s="25" t="str">
        <f>IF(T849=曜日!A$1,ROW(),"")</f>
        <v/>
      </c>
      <c r="W849" s="25" t="str">
        <f t="shared" si="60"/>
        <v/>
      </c>
      <c r="X849" s="25" t="str">
        <f>IF(T849=曜日!V$1,ROW(),"")</f>
        <v/>
      </c>
      <c r="Y849" s="25" t="str">
        <f t="shared" si="57"/>
        <v/>
      </c>
      <c r="Z849" t="str">
        <f>IF(MONTH(pipot!B849)=month!A$1,ROW(),"")</f>
        <v/>
      </c>
      <c r="AA849" t="str">
        <f>IF(A849=player!A$1,ROW(),"")</f>
        <v/>
      </c>
      <c r="AB849" t="str">
        <f>IF(A849=player!BI$1,ROW(),"")</f>
        <v/>
      </c>
      <c r="AC849" t="str">
        <f t="shared" si="59"/>
        <v/>
      </c>
    </row>
    <row r="850" spans="1:29">
      <c r="A850" t="s">
        <v>53</v>
      </c>
      <c r="B850" s="13">
        <v>44111</v>
      </c>
      <c r="C850" s="30">
        <v>7.5011574074074064E-2</v>
      </c>
      <c r="D850" s="34">
        <v>5863.7012599999998</v>
      </c>
      <c r="E850" s="34">
        <v>850.15805</v>
      </c>
      <c r="F850" s="34">
        <v>7.8706199999999997</v>
      </c>
      <c r="G850" s="34">
        <v>242.86</v>
      </c>
      <c r="H850" s="34">
        <v>190.36</v>
      </c>
      <c r="I850" s="34">
        <v>40.15</v>
      </c>
      <c r="J850" s="34">
        <v>12.35</v>
      </c>
      <c r="K850" s="34">
        <v>0</v>
      </c>
      <c r="L850">
        <v>15</v>
      </c>
      <c r="M850">
        <v>28</v>
      </c>
      <c r="N850">
        <v>56</v>
      </c>
      <c r="O850" s="34">
        <v>23.113800000000001</v>
      </c>
      <c r="P850">
        <v>1</v>
      </c>
      <c r="Q850">
        <v>193</v>
      </c>
      <c r="R850" s="34">
        <v>150.91207</v>
      </c>
      <c r="T850" s="11" t="str">
        <f t="shared" si="58"/>
        <v>水曜日</v>
      </c>
      <c r="U850" s="24"/>
      <c r="V850" s="25" t="str">
        <f>IF(T850=曜日!A$1,ROW(),"")</f>
        <v/>
      </c>
      <c r="W850" s="25" t="str">
        <f t="shared" si="60"/>
        <v/>
      </c>
      <c r="X850" s="25" t="str">
        <f>IF(T850=曜日!V$1,ROW(),"")</f>
        <v/>
      </c>
      <c r="Y850" s="25" t="str">
        <f t="shared" si="57"/>
        <v/>
      </c>
      <c r="Z850" t="str">
        <f>IF(MONTH(pipot!B850)=month!A$1,ROW(),"")</f>
        <v/>
      </c>
      <c r="AA850" t="str">
        <f>IF(A850=player!A$1,ROW(),"")</f>
        <v/>
      </c>
      <c r="AB850" t="str">
        <f>IF(A850=player!BI$1,ROW(),"")</f>
        <v/>
      </c>
      <c r="AC850" t="str">
        <f t="shared" si="59"/>
        <v/>
      </c>
    </row>
    <row r="851" spans="1:29">
      <c r="A851" t="s">
        <v>34</v>
      </c>
      <c r="B851" s="13">
        <v>44111</v>
      </c>
      <c r="C851" s="30">
        <v>7.5011574074074064E-2</v>
      </c>
      <c r="D851" s="34">
        <v>5804.7418200000002</v>
      </c>
      <c r="E851" s="34">
        <v>747.04128000000003</v>
      </c>
      <c r="F851" s="34">
        <v>6.9159800000000002</v>
      </c>
      <c r="G851" s="34">
        <v>129.38999999999999</v>
      </c>
      <c r="H851" s="34">
        <v>94.71</v>
      </c>
      <c r="I851" s="34">
        <v>27.12</v>
      </c>
      <c r="J851" s="34">
        <v>7.56</v>
      </c>
      <c r="K851" s="34">
        <v>0</v>
      </c>
      <c r="L851">
        <v>14</v>
      </c>
      <c r="M851">
        <v>18</v>
      </c>
      <c r="N851">
        <v>63</v>
      </c>
      <c r="O851" s="34">
        <v>22.386600000000001</v>
      </c>
      <c r="P851">
        <v>1</v>
      </c>
      <c r="Q851">
        <v>198</v>
      </c>
      <c r="R851" s="34">
        <v>131.49042</v>
      </c>
      <c r="T851" s="11" t="str">
        <f t="shared" si="58"/>
        <v>水曜日</v>
      </c>
      <c r="U851" s="24"/>
      <c r="V851" s="25" t="str">
        <f>IF(T851=曜日!A$1,ROW(),"")</f>
        <v/>
      </c>
      <c r="W851" s="25" t="str">
        <f t="shared" si="60"/>
        <v/>
      </c>
      <c r="X851" s="25" t="str">
        <f>IF(T851=曜日!V$1,ROW(),"")</f>
        <v/>
      </c>
      <c r="Y851" s="25" t="str">
        <f t="shared" si="57"/>
        <v/>
      </c>
      <c r="Z851" t="str">
        <f>IF(MONTH(pipot!B851)=month!A$1,ROW(),"")</f>
        <v/>
      </c>
      <c r="AA851" t="str">
        <f>IF(A851=player!A$1,ROW(),"")</f>
        <v/>
      </c>
      <c r="AB851" t="str">
        <f>IF(A851=player!BI$1,ROW(),"")</f>
        <v/>
      </c>
      <c r="AC851" t="str">
        <f t="shared" si="59"/>
        <v/>
      </c>
    </row>
    <row r="852" spans="1:29">
      <c r="A852" t="s">
        <v>45</v>
      </c>
      <c r="B852" s="13">
        <v>44111</v>
      </c>
      <c r="C852" s="30">
        <v>7.5011574074074064E-2</v>
      </c>
      <c r="D852" s="34">
        <v>5780.2259800000002</v>
      </c>
      <c r="E852" s="34">
        <v>831.11873000000003</v>
      </c>
      <c r="F852" s="34">
        <v>7.6943599999999996</v>
      </c>
      <c r="G852" s="34">
        <v>209.49</v>
      </c>
      <c r="H852" s="34">
        <v>138.91</v>
      </c>
      <c r="I852" s="34">
        <v>57.07</v>
      </c>
      <c r="J852" s="34">
        <v>13.51</v>
      </c>
      <c r="K852" s="34">
        <v>0</v>
      </c>
      <c r="L852">
        <v>18</v>
      </c>
      <c r="M852">
        <v>16</v>
      </c>
      <c r="N852">
        <v>43</v>
      </c>
      <c r="O852" s="34">
        <v>23.542200000000001</v>
      </c>
      <c r="P852">
        <v>1</v>
      </c>
      <c r="Q852">
        <v>195</v>
      </c>
      <c r="R852" s="34">
        <v>117.24019</v>
      </c>
      <c r="T852" s="11" t="str">
        <f t="shared" si="58"/>
        <v>水曜日</v>
      </c>
      <c r="U852" s="24"/>
      <c r="V852" s="25" t="str">
        <f>IF(T852=曜日!A$1,ROW(),"")</f>
        <v/>
      </c>
      <c r="W852" s="25" t="str">
        <f t="shared" si="60"/>
        <v/>
      </c>
      <c r="X852" s="25" t="str">
        <f>IF(T852=曜日!V$1,ROW(),"")</f>
        <v/>
      </c>
      <c r="Y852" s="25" t="str">
        <f t="shared" si="57"/>
        <v/>
      </c>
      <c r="Z852" t="str">
        <f>IF(MONTH(pipot!B852)=month!A$1,ROW(),"")</f>
        <v/>
      </c>
      <c r="AA852" t="str">
        <f>IF(A852=player!A$1,ROW(),"")</f>
        <v/>
      </c>
      <c r="AB852" t="str">
        <f>IF(A852=player!BI$1,ROW(),"")</f>
        <v/>
      </c>
      <c r="AC852" t="str">
        <f t="shared" si="59"/>
        <v/>
      </c>
    </row>
    <row r="853" spans="1:29">
      <c r="A853" t="s">
        <v>22</v>
      </c>
      <c r="B853" s="13">
        <v>44111</v>
      </c>
      <c r="C853" s="30">
        <v>7.5011574074074064E-2</v>
      </c>
      <c r="D853" s="34">
        <v>5546.43127</v>
      </c>
      <c r="E853" s="34">
        <v>638.65054999999995</v>
      </c>
      <c r="F853" s="34">
        <v>5.9125199999999998</v>
      </c>
      <c r="G853" s="34">
        <v>164.78</v>
      </c>
      <c r="H853" s="34">
        <v>139.99</v>
      </c>
      <c r="I853" s="34">
        <v>24.79</v>
      </c>
      <c r="J853" s="34">
        <v>0</v>
      </c>
      <c r="K853" s="34">
        <v>0</v>
      </c>
      <c r="L853">
        <v>7</v>
      </c>
      <c r="M853">
        <v>16</v>
      </c>
      <c r="N853">
        <v>82</v>
      </c>
      <c r="O853" s="34">
        <v>20.845800000000001</v>
      </c>
      <c r="P853">
        <v>0</v>
      </c>
      <c r="Q853">
        <v>187</v>
      </c>
      <c r="R853" s="34">
        <v>129.40762000000001</v>
      </c>
      <c r="T853" s="11" t="str">
        <f t="shared" si="58"/>
        <v>水曜日</v>
      </c>
      <c r="U853" s="24"/>
      <c r="V853" s="25" t="str">
        <f>IF(T853=曜日!A$1,ROW(),"")</f>
        <v/>
      </c>
      <c r="W853" s="25" t="str">
        <f t="shared" si="60"/>
        <v/>
      </c>
      <c r="X853" s="25" t="str">
        <f>IF(T853=曜日!V$1,ROW(),"")</f>
        <v/>
      </c>
      <c r="Y853" s="25" t="str">
        <f t="shared" si="57"/>
        <v/>
      </c>
      <c r="Z853" t="str">
        <f>IF(MONTH(pipot!B853)=month!A$1,ROW(),"")</f>
        <v/>
      </c>
      <c r="AA853" t="str">
        <f>IF(A853=player!A$1,ROW(),"")</f>
        <v/>
      </c>
      <c r="AB853" t="str">
        <f>IF(A853=player!BI$1,ROW(),"")</f>
        <v/>
      </c>
      <c r="AC853" t="str">
        <f t="shared" si="59"/>
        <v/>
      </c>
    </row>
    <row r="854" spans="1:29">
      <c r="A854" t="s">
        <v>37</v>
      </c>
      <c r="B854" s="13">
        <v>44111</v>
      </c>
      <c r="C854" s="30">
        <v>7.5011574074074064E-2</v>
      </c>
      <c r="D854" s="34">
        <v>5504.1608900000001</v>
      </c>
      <c r="E854" s="34">
        <v>779.44958999999994</v>
      </c>
      <c r="F854" s="34">
        <v>7.2160099999999998</v>
      </c>
      <c r="G854" s="34">
        <v>247.31</v>
      </c>
      <c r="H854" s="34">
        <v>146.72</v>
      </c>
      <c r="I854" s="34">
        <v>63.5</v>
      </c>
      <c r="J854" s="34">
        <v>21.49</v>
      </c>
      <c r="K854" s="34">
        <v>15.6</v>
      </c>
      <c r="L854">
        <v>21</v>
      </c>
      <c r="M854">
        <v>23</v>
      </c>
      <c r="N854">
        <v>59</v>
      </c>
      <c r="O854" s="34">
        <v>27.5778</v>
      </c>
      <c r="P854">
        <v>3</v>
      </c>
      <c r="Q854">
        <v>190</v>
      </c>
      <c r="R854" s="34">
        <v>141.51053999999999</v>
      </c>
      <c r="T854" s="11" t="str">
        <f t="shared" si="58"/>
        <v>水曜日</v>
      </c>
      <c r="U854" s="24"/>
      <c r="V854" s="25" t="str">
        <f>IF(T854=曜日!A$1,ROW(),"")</f>
        <v/>
      </c>
      <c r="W854" s="25" t="str">
        <f t="shared" si="60"/>
        <v/>
      </c>
      <c r="X854" s="25" t="str">
        <f>IF(T854=曜日!V$1,ROW(),"")</f>
        <v/>
      </c>
      <c r="Y854" s="25" t="str">
        <f t="shared" si="57"/>
        <v/>
      </c>
      <c r="Z854" t="str">
        <f>IF(MONTH(pipot!B854)=month!A$1,ROW(),"")</f>
        <v/>
      </c>
      <c r="AA854" t="str">
        <f>IF(A854=player!A$1,ROW(),"")</f>
        <v/>
      </c>
      <c r="AB854" t="str">
        <f>IF(A854=player!BI$1,ROW(),"")</f>
        <v/>
      </c>
      <c r="AC854" t="str">
        <f t="shared" si="59"/>
        <v/>
      </c>
    </row>
    <row r="855" spans="1:29">
      <c r="A855" t="s">
        <v>88</v>
      </c>
      <c r="B855" s="13">
        <v>44111</v>
      </c>
      <c r="C855" s="30">
        <v>7.5011574074074064E-2</v>
      </c>
      <c r="D855" s="34">
        <v>5427.7025599999997</v>
      </c>
      <c r="E855" s="34">
        <v>685.56545000000006</v>
      </c>
      <c r="F855" s="34">
        <v>6.3468499999999999</v>
      </c>
      <c r="G855" s="34">
        <v>325.74</v>
      </c>
      <c r="H855" s="34">
        <v>197.33</v>
      </c>
      <c r="I855" s="34">
        <v>90.86</v>
      </c>
      <c r="J855" s="34">
        <v>37.549999999999997</v>
      </c>
      <c r="K855" s="34">
        <v>0</v>
      </c>
      <c r="L855">
        <v>11</v>
      </c>
      <c r="M855">
        <v>26</v>
      </c>
      <c r="N855">
        <v>59</v>
      </c>
      <c r="O855" s="34">
        <v>22.843800000000002</v>
      </c>
      <c r="P855">
        <v>3</v>
      </c>
      <c r="Q855">
        <v>202</v>
      </c>
      <c r="R855" s="34">
        <v>137.87199000000001</v>
      </c>
      <c r="T855" s="11" t="str">
        <f t="shared" si="58"/>
        <v>水曜日</v>
      </c>
      <c r="U855" s="24"/>
      <c r="V855" s="25" t="str">
        <f>IF(T855=曜日!A$1,ROW(),"")</f>
        <v/>
      </c>
      <c r="W855" s="25" t="str">
        <f t="shared" si="60"/>
        <v/>
      </c>
      <c r="X855" s="25" t="str">
        <f>IF(T855=曜日!V$1,ROW(),"")</f>
        <v/>
      </c>
      <c r="Y855" s="25" t="str">
        <f t="shared" si="57"/>
        <v/>
      </c>
      <c r="Z855" t="str">
        <f>IF(MONTH(pipot!B855)=month!A$1,ROW(),"")</f>
        <v/>
      </c>
      <c r="AA855" t="str">
        <f>IF(A855=player!A$1,ROW(),"")</f>
        <v/>
      </c>
      <c r="AB855" t="str">
        <f>IF(A855=player!BI$1,ROW(),"")</f>
        <v/>
      </c>
      <c r="AC855" t="str">
        <f t="shared" si="59"/>
        <v/>
      </c>
    </row>
    <row r="856" spans="1:29">
      <c r="A856" t="s">
        <v>33</v>
      </c>
      <c r="B856" s="13">
        <v>44111</v>
      </c>
      <c r="C856" s="30">
        <v>7.5011574074074064E-2</v>
      </c>
      <c r="D856" s="34">
        <v>5387.0889900000002</v>
      </c>
      <c r="E856" s="34">
        <v>802.46887000000004</v>
      </c>
      <c r="F856" s="34">
        <v>7.4291200000000002</v>
      </c>
      <c r="G856" s="34">
        <v>165.04</v>
      </c>
      <c r="H856" s="34">
        <v>129.03</v>
      </c>
      <c r="I856" s="34">
        <v>27.21</v>
      </c>
      <c r="J856" s="34">
        <v>8.8000000000000007</v>
      </c>
      <c r="K856" s="34">
        <v>0</v>
      </c>
      <c r="L856">
        <v>24</v>
      </c>
      <c r="M856">
        <v>26</v>
      </c>
      <c r="N856">
        <v>68</v>
      </c>
      <c r="O856" s="34">
        <v>22.019400000000001</v>
      </c>
      <c r="P856">
        <v>1</v>
      </c>
      <c r="Q856">
        <v>186</v>
      </c>
      <c r="R856" s="34">
        <v>114.9276</v>
      </c>
      <c r="T856" s="11" t="str">
        <f t="shared" si="58"/>
        <v>水曜日</v>
      </c>
      <c r="U856" s="24"/>
      <c r="V856" s="25" t="str">
        <f>IF(T856=曜日!A$1,ROW(),"")</f>
        <v/>
      </c>
      <c r="W856" s="25" t="str">
        <f t="shared" si="60"/>
        <v/>
      </c>
      <c r="X856" s="25" t="str">
        <f>IF(T856=曜日!V$1,ROW(),"")</f>
        <v/>
      </c>
      <c r="Y856" s="25" t="str">
        <f t="shared" si="57"/>
        <v/>
      </c>
      <c r="Z856" t="str">
        <f>IF(MONTH(pipot!B856)=month!A$1,ROW(),"")</f>
        <v/>
      </c>
      <c r="AA856" t="str">
        <f>IF(A856=player!A$1,ROW(),"")</f>
        <v/>
      </c>
      <c r="AB856" t="str">
        <f>IF(A856=player!BI$1,ROW(),"")</f>
        <v/>
      </c>
      <c r="AC856" t="str">
        <f t="shared" si="59"/>
        <v/>
      </c>
    </row>
    <row r="857" spans="1:29">
      <c r="A857" t="s">
        <v>89</v>
      </c>
      <c r="B857" s="13">
        <v>44111</v>
      </c>
      <c r="C857" s="30">
        <v>7.5335648148148152E-2</v>
      </c>
      <c r="D857" s="34">
        <v>5353.4256299999997</v>
      </c>
      <c r="E857" s="34">
        <v>781.46767</v>
      </c>
      <c r="F857" s="34">
        <v>7.20357</v>
      </c>
      <c r="G857" s="34">
        <v>105.53</v>
      </c>
      <c r="H857" s="34">
        <v>103.02</v>
      </c>
      <c r="I857" s="34">
        <v>2.5099999999999998</v>
      </c>
      <c r="J857" s="34">
        <v>0</v>
      </c>
      <c r="K857" s="34">
        <v>0</v>
      </c>
      <c r="L857">
        <v>30</v>
      </c>
      <c r="M857">
        <v>22</v>
      </c>
      <c r="N857">
        <v>100</v>
      </c>
      <c r="O857" s="34">
        <v>18.772200000000002</v>
      </c>
      <c r="P857">
        <v>0</v>
      </c>
      <c r="Q857" s="1" t="s">
        <v>103</v>
      </c>
      <c r="R857" s="3" t="s">
        <v>103</v>
      </c>
      <c r="T857" s="11" t="str">
        <f t="shared" si="58"/>
        <v>水曜日</v>
      </c>
      <c r="U857" s="24"/>
      <c r="V857" s="25" t="str">
        <f>IF(T857=曜日!A$1,ROW(),"")</f>
        <v/>
      </c>
      <c r="W857" s="25" t="str">
        <f t="shared" si="60"/>
        <v/>
      </c>
      <c r="X857" s="25" t="str">
        <f>IF(T857=曜日!V$1,ROW(),"")</f>
        <v/>
      </c>
      <c r="Y857" s="25" t="str">
        <f t="shared" si="57"/>
        <v/>
      </c>
      <c r="Z857" t="str">
        <f>IF(MONTH(pipot!B857)=month!A$1,ROW(),"")</f>
        <v/>
      </c>
      <c r="AA857" t="str">
        <f>IF(A857=player!A$1,ROW(),"")</f>
        <v/>
      </c>
      <c r="AB857" t="str">
        <f>IF(A857=player!BI$1,ROW(),"")</f>
        <v/>
      </c>
      <c r="AC857" t="str">
        <f t="shared" si="59"/>
        <v/>
      </c>
    </row>
    <row r="858" spans="1:29">
      <c r="A858" t="s">
        <v>35</v>
      </c>
      <c r="B858" s="13">
        <v>44111</v>
      </c>
      <c r="C858" s="30">
        <v>7.5335648148148152E-2</v>
      </c>
      <c r="D858" s="34">
        <v>5244.4460900000004</v>
      </c>
      <c r="E858" s="34">
        <v>778.67061000000001</v>
      </c>
      <c r="F858" s="34">
        <v>7.1777899999999999</v>
      </c>
      <c r="G858" s="34">
        <v>6.74</v>
      </c>
      <c r="H858" s="34">
        <v>6.74</v>
      </c>
      <c r="I858" s="34">
        <v>0</v>
      </c>
      <c r="J858" s="34">
        <v>0</v>
      </c>
      <c r="K858" s="34">
        <v>0</v>
      </c>
      <c r="L858">
        <v>24</v>
      </c>
      <c r="M858">
        <v>31</v>
      </c>
      <c r="N858">
        <v>65</v>
      </c>
      <c r="O858" s="34">
        <v>16.151399999999999</v>
      </c>
      <c r="P858">
        <v>0</v>
      </c>
      <c r="Q858">
        <v>189</v>
      </c>
      <c r="R858" s="34">
        <v>127.18106</v>
      </c>
      <c r="T858" s="11" t="str">
        <f t="shared" si="58"/>
        <v>水曜日</v>
      </c>
      <c r="U858" s="24"/>
      <c r="V858" s="25" t="str">
        <f>IF(T858=曜日!A$1,ROW(),"")</f>
        <v/>
      </c>
      <c r="W858" s="25" t="str">
        <f t="shared" si="60"/>
        <v/>
      </c>
      <c r="X858" s="25" t="str">
        <f>IF(T858=曜日!V$1,ROW(),"")</f>
        <v/>
      </c>
      <c r="Y858" s="25" t="str">
        <f t="shared" si="57"/>
        <v/>
      </c>
      <c r="Z858" t="str">
        <f>IF(MONTH(pipot!B858)=month!A$1,ROW(),"")</f>
        <v/>
      </c>
      <c r="AA858" t="str">
        <f>IF(A858=player!A$1,ROW(),"")</f>
        <v/>
      </c>
      <c r="AB858" t="str">
        <f>IF(A858=player!BI$1,ROW(),"")</f>
        <v/>
      </c>
      <c r="AC858" t="str">
        <f t="shared" si="59"/>
        <v/>
      </c>
    </row>
    <row r="859" spans="1:29">
      <c r="A859" t="s">
        <v>59</v>
      </c>
      <c r="B859" s="13">
        <v>44111</v>
      </c>
      <c r="C859" s="30">
        <v>7.5011574074074064E-2</v>
      </c>
      <c r="D859" s="34">
        <v>5242.6360199999999</v>
      </c>
      <c r="E859" s="34">
        <v>734.32824000000005</v>
      </c>
      <c r="F859" s="34">
        <v>6.7982899999999997</v>
      </c>
      <c r="G859" s="34">
        <v>302.72001</v>
      </c>
      <c r="H859" s="34">
        <v>202.15001000000001</v>
      </c>
      <c r="I859" s="34">
        <v>78.89</v>
      </c>
      <c r="J859" s="34">
        <v>21.68</v>
      </c>
      <c r="K859" s="34">
        <v>0</v>
      </c>
      <c r="L859">
        <v>33</v>
      </c>
      <c r="M859">
        <v>21</v>
      </c>
      <c r="N859">
        <v>85</v>
      </c>
      <c r="O859" s="34">
        <v>22.9086</v>
      </c>
      <c r="P859">
        <v>2</v>
      </c>
      <c r="Q859">
        <v>224</v>
      </c>
      <c r="R859" s="34">
        <v>146.31002000000001</v>
      </c>
      <c r="T859" s="11" t="str">
        <f t="shared" si="58"/>
        <v>水曜日</v>
      </c>
      <c r="U859" s="24"/>
      <c r="V859" s="25" t="str">
        <f>IF(T859=曜日!A$1,ROW(),"")</f>
        <v/>
      </c>
      <c r="W859" s="25" t="str">
        <f t="shared" si="60"/>
        <v/>
      </c>
      <c r="X859" s="25" t="str">
        <f>IF(T859=曜日!V$1,ROW(),"")</f>
        <v/>
      </c>
      <c r="Y859" s="25" t="str">
        <f t="shared" si="57"/>
        <v/>
      </c>
      <c r="Z859" t="str">
        <f>IF(MONTH(pipot!B859)=month!A$1,ROW(),"")</f>
        <v/>
      </c>
      <c r="AA859" t="str">
        <f>IF(A859=player!A$1,ROW(),"")</f>
        <v/>
      </c>
      <c r="AB859" t="str">
        <f>IF(A859=player!BI$1,ROW(),"")</f>
        <v/>
      </c>
      <c r="AC859" t="str">
        <f t="shared" si="59"/>
        <v/>
      </c>
    </row>
    <row r="860" spans="1:29">
      <c r="A860" t="s">
        <v>63</v>
      </c>
      <c r="B860" s="13">
        <v>44111</v>
      </c>
      <c r="C860" s="30">
        <v>7.5011574074074064E-2</v>
      </c>
      <c r="D860" s="34">
        <v>5192.3948099999998</v>
      </c>
      <c r="E860" s="34">
        <v>693.80796999999995</v>
      </c>
      <c r="F860" s="34">
        <v>6.4231600000000002</v>
      </c>
      <c r="G860" s="34">
        <v>118.22</v>
      </c>
      <c r="H860" s="34">
        <v>106.51</v>
      </c>
      <c r="I860" s="34">
        <v>11.71</v>
      </c>
      <c r="J860" s="34">
        <v>0</v>
      </c>
      <c r="K860" s="34">
        <v>0</v>
      </c>
      <c r="L860">
        <v>10</v>
      </c>
      <c r="M860">
        <v>29</v>
      </c>
      <c r="N860">
        <v>66</v>
      </c>
      <c r="O860" s="34">
        <v>18.747</v>
      </c>
      <c r="P860">
        <v>0</v>
      </c>
      <c r="Q860">
        <v>180</v>
      </c>
      <c r="R860" s="34">
        <v>122.37206999999999</v>
      </c>
      <c r="T860" s="11" t="str">
        <f t="shared" si="58"/>
        <v>水曜日</v>
      </c>
      <c r="U860" s="24"/>
      <c r="V860" s="25" t="str">
        <f>IF(T860=曜日!A$1,ROW(),"")</f>
        <v/>
      </c>
      <c r="W860" s="25" t="str">
        <f t="shared" si="60"/>
        <v/>
      </c>
      <c r="X860" s="25" t="str">
        <f>IF(T860=曜日!V$1,ROW(),"")</f>
        <v/>
      </c>
      <c r="Y860" s="25" t="str">
        <f t="shared" ref="Y860:Y919" si="61">IF(AND(X860&lt;&gt;"",AB860&lt;&gt;""),ROW(),"")</f>
        <v/>
      </c>
      <c r="Z860" t="str">
        <f>IF(MONTH(pipot!B860)=month!A$1,ROW(),"")</f>
        <v/>
      </c>
      <c r="AA860" t="str">
        <f>IF(A860=player!A$1,ROW(),"")</f>
        <v/>
      </c>
      <c r="AB860" t="str">
        <f>IF(A860=player!BI$1,ROW(),"")</f>
        <v/>
      </c>
      <c r="AC860" t="str">
        <f t="shared" si="59"/>
        <v/>
      </c>
    </row>
    <row r="861" spans="1:29">
      <c r="A861" t="s">
        <v>18</v>
      </c>
      <c r="B861" s="13">
        <v>44111</v>
      </c>
      <c r="C861" s="30">
        <v>7.5011574074074064E-2</v>
      </c>
      <c r="D861" s="34">
        <v>5153.61078</v>
      </c>
      <c r="E861" s="34">
        <v>703.02614000000005</v>
      </c>
      <c r="F861" s="34">
        <v>6.5084999999999997</v>
      </c>
      <c r="G861" s="34">
        <v>156.34</v>
      </c>
      <c r="H861" s="34">
        <v>114.42</v>
      </c>
      <c r="I861" s="34">
        <v>34.1</v>
      </c>
      <c r="J861" s="34">
        <v>7.82</v>
      </c>
      <c r="K861" s="34">
        <v>0</v>
      </c>
      <c r="L861">
        <v>19</v>
      </c>
      <c r="M861">
        <v>17</v>
      </c>
      <c r="N861">
        <v>66</v>
      </c>
      <c r="O861" s="34">
        <v>22.296600000000002</v>
      </c>
      <c r="P861">
        <v>0</v>
      </c>
      <c r="Q861">
        <v>217</v>
      </c>
      <c r="R861" s="34">
        <v>148.15245999999999</v>
      </c>
      <c r="T861" s="11" t="str">
        <f t="shared" si="58"/>
        <v>水曜日</v>
      </c>
      <c r="U861" s="24"/>
      <c r="V861" s="25" t="str">
        <f>IF(T861=曜日!A$1,ROW(),"")</f>
        <v/>
      </c>
      <c r="W861" s="25" t="str">
        <f t="shared" si="60"/>
        <v/>
      </c>
      <c r="X861" s="25" t="str">
        <f>IF(T861=曜日!V$1,ROW(),"")</f>
        <v/>
      </c>
      <c r="Y861" s="25" t="str">
        <f t="shared" si="61"/>
        <v/>
      </c>
      <c r="Z861" t="str">
        <f>IF(MONTH(pipot!B861)=month!A$1,ROW(),"")</f>
        <v/>
      </c>
      <c r="AA861" t="str">
        <f>IF(A861=player!A$1,ROW(),"")</f>
        <v/>
      </c>
      <c r="AB861" t="str">
        <f>IF(A861=player!BI$1,ROW(),"")</f>
        <v/>
      </c>
      <c r="AC861" t="str">
        <f t="shared" si="59"/>
        <v/>
      </c>
    </row>
    <row r="862" spans="1:29">
      <c r="A862" t="s">
        <v>32</v>
      </c>
      <c r="B862" s="13">
        <v>44111</v>
      </c>
      <c r="C862" s="30">
        <v>7.5011574074074064E-2</v>
      </c>
      <c r="D862" s="34">
        <v>5048.2094999999999</v>
      </c>
      <c r="E862" s="34">
        <v>655.47889999999995</v>
      </c>
      <c r="F862" s="34">
        <v>6.0683100000000003</v>
      </c>
      <c r="G862" s="34">
        <v>140.35</v>
      </c>
      <c r="H862" s="34">
        <v>85.88</v>
      </c>
      <c r="I862" s="34">
        <v>37.36</v>
      </c>
      <c r="J862" s="34">
        <v>17.11</v>
      </c>
      <c r="K862" s="34">
        <v>0</v>
      </c>
      <c r="L862">
        <v>20</v>
      </c>
      <c r="M862">
        <v>33</v>
      </c>
      <c r="N862">
        <v>59</v>
      </c>
      <c r="O862" s="34">
        <v>23.657399999999999</v>
      </c>
      <c r="P862">
        <v>1</v>
      </c>
      <c r="Q862">
        <v>172</v>
      </c>
      <c r="R862" s="34">
        <v>117.80504999999999</v>
      </c>
      <c r="T862" s="11" t="str">
        <f t="shared" si="58"/>
        <v>水曜日</v>
      </c>
      <c r="U862" s="24"/>
      <c r="V862" s="25" t="str">
        <f>IF(T862=曜日!A$1,ROW(),"")</f>
        <v/>
      </c>
      <c r="W862" s="25" t="str">
        <f t="shared" si="60"/>
        <v/>
      </c>
      <c r="X862" s="25" t="str">
        <f>IF(T862=曜日!V$1,ROW(),"")</f>
        <v/>
      </c>
      <c r="Y862" s="25" t="str">
        <f t="shared" si="61"/>
        <v/>
      </c>
      <c r="Z862" t="str">
        <f>IF(MONTH(pipot!B862)=month!A$1,ROW(),"")</f>
        <v/>
      </c>
      <c r="AA862" t="str">
        <f>IF(A862=player!A$1,ROW(),"")</f>
        <v/>
      </c>
      <c r="AB862" t="str">
        <f>IF(A862=player!BI$1,ROW(),"")</f>
        <v/>
      </c>
      <c r="AC862" t="str">
        <f t="shared" si="59"/>
        <v/>
      </c>
    </row>
    <row r="863" spans="1:29">
      <c r="A863" t="s">
        <v>60</v>
      </c>
      <c r="B863" s="13">
        <v>44111</v>
      </c>
      <c r="C863" s="30">
        <v>7.5335648148148152E-2</v>
      </c>
      <c r="D863" s="34">
        <v>5040.9162900000001</v>
      </c>
      <c r="E863" s="34">
        <v>736.80024000000003</v>
      </c>
      <c r="F863" s="34">
        <v>6.79183</v>
      </c>
      <c r="G863" s="34">
        <v>42</v>
      </c>
      <c r="H863" s="34">
        <v>42</v>
      </c>
      <c r="I863" s="34">
        <v>0</v>
      </c>
      <c r="J863" s="34">
        <v>0</v>
      </c>
      <c r="K863" s="34">
        <v>0</v>
      </c>
      <c r="L863">
        <v>23</v>
      </c>
      <c r="M863">
        <v>9</v>
      </c>
      <c r="N863">
        <v>82</v>
      </c>
      <c r="O863" s="34">
        <v>17.026199999999999</v>
      </c>
      <c r="P863">
        <v>0</v>
      </c>
      <c r="Q863">
        <v>183</v>
      </c>
      <c r="R863" s="34">
        <v>134.71707000000001</v>
      </c>
      <c r="T863" s="11" t="str">
        <f t="shared" si="58"/>
        <v>水曜日</v>
      </c>
      <c r="U863" s="24"/>
      <c r="V863" s="25" t="str">
        <f>IF(T863=曜日!A$1,ROW(),"")</f>
        <v/>
      </c>
      <c r="W863" s="25" t="str">
        <f t="shared" si="60"/>
        <v/>
      </c>
      <c r="X863" s="25" t="str">
        <f>IF(T863=曜日!V$1,ROW(),"")</f>
        <v/>
      </c>
      <c r="Y863" s="25" t="str">
        <f t="shared" si="61"/>
        <v/>
      </c>
      <c r="Z863" t="str">
        <f>IF(MONTH(pipot!B863)=month!A$1,ROW(),"")</f>
        <v/>
      </c>
      <c r="AA863" t="str">
        <f>IF(A863=player!A$1,ROW(),"")</f>
        <v/>
      </c>
      <c r="AB863" t="str">
        <f>IF(A863=player!BI$1,ROW(),"")</f>
        <v/>
      </c>
      <c r="AC863" t="str">
        <f t="shared" si="59"/>
        <v/>
      </c>
    </row>
    <row r="864" spans="1:29">
      <c r="A864" t="s">
        <v>31</v>
      </c>
      <c r="B864" s="13">
        <v>44111</v>
      </c>
      <c r="C864" s="30">
        <v>7.0810185185185184E-2</v>
      </c>
      <c r="D864" s="34">
        <v>4995.7305299999998</v>
      </c>
      <c r="E864" s="34">
        <v>692.07123999999999</v>
      </c>
      <c r="F864" s="34">
        <v>6.7872300000000001</v>
      </c>
      <c r="G864" s="34">
        <v>232.98</v>
      </c>
      <c r="H864" s="34">
        <v>127.3</v>
      </c>
      <c r="I864" s="34">
        <v>83.28</v>
      </c>
      <c r="J864" s="34">
        <v>10.93</v>
      </c>
      <c r="K864" s="34">
        <v>11.47</v>
      </c>
      <c r="L864">
        <v>25</v>
      </c>
      <c r="M864">
        <v>16</v>
      </c>
      <c r="N864">
        <v>46</v>
      </c>
      <c r="O864" s="34">
        <v>25.9146</v>
      </c>
      <c r="P864">
        <v>2</v>
      </c>
      <c r="Q864">
        <v>217</v>
      </c>
      <c r="R864" s="34">
        <v>160.21304000000001</v>
      </c>
      <c r="T864" s="11" t="str">
        <f t="shared" si="58"/>
        <v>水曜日</v>
      </c>
      <c r="U864" s="24"/>
      <c r="V864" s="25" t="str">
        <f>IF(T864=曜日!A$1,ROW(),"")</f>
        <v/>
      </c>
      <c r="W864" s="25" t="str">
        <f t="shared" si="60"/>
        <v/>
      </c>
      <c r="X864" s="25" t="str">
        <f>IF(T864=曜日!V$1,ROW(),"")</f>
        <v/>
      </c>
      <c r="Y864" s="25" t="str">
        <f t="shared" si="61"/>
        <v/>
      </c>
      <c r="Z864" t="str">
        <f>IF(MONTH(pipot!B864)=month!A$1,ROW(),"")</f>
        <v/>
      </c>
      <c r="AA864" t="str">
        <f>IF(A864=player!A$1,ROW(),"")</f>
        <v/>
      </c>
      <c r="AB864" t="str">
        <f>IF(A864=player!BI$1,ROW(),"")</f>
        <v/>
      </c>
      <c r="AC864" t="str">
        <f t="shared" si="59"/>
        <v/>
      </c>
    </row>
    <row r="865" spans="1:29">
      <c r="A865" t="s">
        <v>36</v>
      </c>
      <c r="B865" s="13">
        <v>44111</v>
      </c>
      <c r="C865" s="30">
        <v>7.5011574074074064E-2</v>
      </c>
      <c r="D865" s="34">
        <v>4975.83518</v>
      </c>
      <c r="E865" s="34">
        <v>720.60752000000002</v>
      </c>
      <c r="F865" s="34">
        <v>6.6712600000000002</v>
      </c>
      <c r="G865" s="34">
        <v>77.31</v>
      </c>
      <c r="H865" s="34">
        <v>67.84</v>
      </c>
      <c r="I865" s="34">
        <v>9.4700000000000006</v>
      </c>
      <c r="J865" s="34">
        <v>0</v>
      </c>
      <c r="K865" s="34">
        <v>0</v>
      </c>
      <c r="L865">
        <v>7</v>
      </c>
      <c r="M865">
        <v>15</v>
      </c>
      <c r="N865">
        <v>64</v>
      </c>
      <c r="O865" s="34">
        <v>19.125</v>
      </c>
      <c r="P865">
        <v>0</v>
      </c>
      <c r="Q865">
        <v>190</v>
      </c>
      <c r="R865" s="34">
        <v>140.65986000000001</v>
      </c>
      <c r="T865" s="11" t="str">
        <f t="shared" si="58"/>
        <v>水曜日</v>
      </c>
      <c r="U865" s="24"/>
      <c r="V865" s="25" t="str">
        <f>IF(T865=曜日!A$1,ROW(),"")</f>
        <v/>
      </c>
      <c r="W865" s="25" t="str">
        <f t="shared" si="60"/>
        <v/>
      </c>
      <c r="X865" s="25" t="str">
        <f>IF(T865=曜日!V$1,ROW(),"")</f>
        <v/>
      </c>
      <c r="Y865" s="25" t="str">
        <f t="shared" si="61"/>
        <v/>
      </c>
      <c r="Z865" t="str">
        <f>IF(MONTH(pipot!B865)=month!A$1,ROW(),"")</f>
        <v/>
      </c>
      <c r="AA865">
        <f>IF(A865=player!A$1,ROW(),"")</f>
        <v>865</v>
      </c>
      <c r="AB865" t="str">
        <f>IF(A865=player!BI$1,ROW(),"")</f>
        <v/>
      </c>
      <c r="AC865" t="str">
        <f t="shared" si="59"/>
        <v/>
      </c>
    </row>
    <row r="866" spans="1:29">
      <c r="A866" t="s">
        <v>29</v>
      </c>
      <c r="B866" s="13">
        <v>44111</v>
      </c>
      <c r="C866" s="30">
        <v>7.5011574074074064E-2</v>
      </c>
      <c r="D866" s="34">
        <v>4784.8797500000001</v>
      </c>
      <c r="E866" s="34">
        <v>609.24528999999995</v>
      </c>
      <c r="F866" s="34">
        <v>5.6402900000000002</v>
      </c>
      <c r="G866" s="34">
        <v>187.56</v>
      </c>
      <c r="H866" s="34">
        <v>134.99</v>
      </c>
      <c r="I866" s="34">
        <v>52.57</v>
      </c>
      <c r="J866" s="34">
        <v>0</v>
      </c>
      <c r="K866" s="34">
        <v>0</v>
      </c>
      <c r="L866">
        <v>13</v>
      </c>
      <c r="M866">
        <v>26</v>
      </c>
      <c r="N866">
        <v>37</v>
      </c>
      <c r="O866" s="34">
        <v>20.6082</v>
      </c>
      <c r="P866">
        <v>0</v>
      </c>
      <c r="Q866">
        <v>191</v>
      </c>
      <c r="R866" s="34">
        <v>112.22068</v>
      </c>
      <c r="T866" s="11" t="str">
        <f t="shared" si="58"/>
        <v>水曜日</v>
      </c>
      <c r="U866" s="24"/>
      <c r="V866" s="25" t="str">
        <f>IF(T866=曜日!A$1,ROW(),"")</f>
        <v/>
      </c>
      <c r="W866" s="25" t="str">
        <f t="shared" si="60"/>
        <v/>
      </c>
      <c r="X866" s="25" t="str">
        <f>IF(T866=曜日!V$1,ROW(),"")</f>
        <v/>
      </c>
      <c r="Y866" s="25" t="str">
        <f t="shared" si="61"/>
        <v/>
      </c>
      <c r="Z866" t="str">
        <f>IF(MONTH(pipot!B866)=month!A$1,ROW(),"")</f>
        <v/>
      </c>
      <c r="AA866" t="str">
        <f>IF(A866=player!A$1,ROW(),"")</f>
        <v/>
      </c>
      <c r="AB866" t="str">
        <f>IF(A866=player!BI$1,ROW(),"")</f>
        <v/>
      </c>
      <c r="AC866" t="str">
        <f t="shared" si="59"/>
        <v/>
      </c>
    </row>
    <row r="867" spans="1:29">
      <c r="A867" t="s">
        <v>54</v>
      </c>
      <c r="B867" s="13">
        <v>44111</v>
      </c>
      <c r="C867" s="30">
        <v>7.5335648148148152E-2</v>
      </c>
      <c r="D867" s="34">
        <v>4664.7855399999999</v>
      </c>
      <c r="E867" s="34">
        <v>728.39935000000003</v>
      </c>
      <c r="F867" s="34">
        <v>6.7143899999999999</v>
      </c>
      <c r="G867" s="34">
        <v>58.64</v>
      </c>
      <c r="H867" s="34">
        <v>58.64</v>
      </c>
      <c r="I867" s="34">
        <v>0</v>
      </c>
      <c r="J867" s="34">
        <v>0</v>
      </c>
      <c r="K867" s="34">
        <v>0</v>
      </c>
      <c r="L867">
        <v>33</v>
      </c>
      <c r="M867">
        <v>18</v>
      </c>
      <c r="N867">
        <v>29</v>
      </c>
      <c r="O867" s="34">
        <v>17.3934</v>
      </c>
      <c r="P867">
        <v>0</v>
      </c>
      <c r="Q867" s="1" t="s">
        <v>103</v>
      </c>
      <c r="R867" s="3" t="s">
        <v>103</v>
      </c>
      <c r="T867" s="11" t="str">
        <f t="shared" si="58"/>
        <v>水曜日</v>
      </c>
      <c r="U867" s="24"/>
      <c r="V867" s="25" t="str">
        <f>IF(T867=曜日!A$1,ROW(),"")</f>
        <v/>
      </c>
      <c r="W867" s="25" t="str">
        <f t="shared" si="60"/>
        <v/>
      </c>
      <c r="X867" s="25" t="str">
        <f>IF(T867=曜日!V$1,ROW(),"")</f>
        <v/>
      </c>
      <c r="Y867" s="25" t="str">
        <f t="shared" si="61"/>
        <v/>
      </c>
      <c r="Z867" t="str">
        <f>IF(MONTH(pipot!B867)=month!A$1,ROW(),"")</f>
        <v/>
      </c>
      <c r="AA867" t="str">
        <f>IF(A867=player!A$1,ROW(),"")</f>
        <v/>
      </c>
      <c r="AB867" t="str">
        <f>IF(A867=player!BI$1,ROW(),"")</f>
        <v/>
      </c>
      <c r="AC867" t="str">
        <f t="shared" si="59"/>
        <v/>
      </c>
    </row>
    <row r="868" spans="1:29">
      <c r="A868" t="s">
        <v>61</v>
      </c>
      <c r="B868" s="13">
        <v>44111</v>
      </c>
      <c r="C868" s="30">
        <v>7.5011574074074064E-2</v>
      </c>
      <c r="D868" s="34">
        <v>4407.6673199999996</v>
      </c>
      <c r="E868" s="34">
        <v>596.85260000000005</v>
      </c>
      <c r="F868" s="34">
        <v>5.5255599999999996</v>
      </c>
      <c r="G868" s="34">
        <v>229.35</v>
      </c>
      <c r="H868" s="34">
        <v>166.05</v>
      </c>
      <c r="I868" s="34">
        <v>57.7</v>
      </c>
      <c r="J868" s="34">
        <v>5.6</v>
      </c>
      <c r="K868" s="34">
        <v>0</v>
      </c>
      <c r="L868">
        <v>23</v>
      </c>
      <c r="M868">
        <v>30</v>
      </c>
      <c r="N868">
        <v>43</v>
      </c>
      <c r="O868" s="34">
        <v>21.457799999999999</v>
      </c>
      <c r="P868">
        <v>0</v>
      </c>
      <c r="Q868">
        <v>193</v>
      </c>
      <c r="R868" s="34">
        <v>106.15079</v>
      </c>
      <c r="T868" s="11" t="str">
        <f t="shared" si="58"/>
        <v>水曜日</v>
      </c>
      <c r="U868" s="24"/>
      <c r="V868" s="25" t="str">
        <f>IF(T868=曜日!A$1,ROW(),"")</f>
        <v/>
      </c>
      <c r="W868" s="25" t="str">
        <f t="shared" si="60"/>
        <v/>
      </c>
      <c r="X868" s="25" t="str">
        <f>IF(T868=曜日!V$1,ROW(),"")</f>
        <v/>
      </c>
      <c r="Y868" s="25" t="str">
        <f t="shared" si="61"/>
        <v/>
      </c>
      <c r="Z868" t="str">
        <f>IF(MONTH(pipot!B868)=month!A$1,ROW(),"")</f>
        <v/>
      </c>
      <c r="AA868" t="str">
        <f>IF(A868=player!A$1,ROW(),"")</f>
        <v/>
      </c>
      <c r="AB868" t="str">
        <f>IF(A868=player!BI$1,ROW(),"")</f>
        <v/>
      </c>
      <c r="AC868" t="str">
        <f t="shared" si="59"/>
        <v/>
      </c>
    </row>
    <row r="869" spans="1:29">
      <c r="A869" t="s">
        <v>62</v>
      </c>
      <c r="B869" s="13">
        <v>44111</v>
      </c>
      <c r="C869" s="30">
        <v>7.5011574074074064E-2</v>
      </c>
      <c r="D869" s="34">
        <v>3392.4271100000001</v>
      </c>
      <c r="E869" s="34">
        <v>487.47028</v>
      </c>
      <c r="F869" s="34">
        <v>4.5129200000000003</v>
      </c>
      <c r="G869" s="34">
        <v>15.2</v>
      </c>
      <c r="H869" s="34">
        <v>15.2</v>
      </c>
      <c r="I869" s="34">
        <v>0</v>
      </c>
      <c r="J869" s="34">
        <v>0</v>
      </c>
      <c r="K869" s="34">
        <v>0</v>
      </c>
      <c r="L869">
        <v>47</v>
      </c>
      <c r="M869">
        <v>12</v>
      </c>
      <c r="N869">
        <v>66</v>
      </c>
      <c r="O869" s="34">
        <v>16.464600000000001</v>
      </c>
      <c r="P869">
        <v>0</v>
      </c>
      <c r="Q869">
        <v>172</v>
      </c>
      <c r="R869" s="34">
        <v>121.04325</v>
      </c>
      <c r="T869" s="11" t="str">
        <f t="shared" si="58"/>
        <v>水曜日</v>
      </c>
      <c r="U869" s="24"/>
      <c r="V869" s="25" t="str">
        <f>IF(T869=曜日!A$1,ROW(),"")</f>
        <v/>
      </c>
      <c r="W869" s="25" t="str">
        <f t="shared" si="60"/>
        <v/>
      </c>
      <c r="X869" s="25" t="str">
        <f>IF(T869=曜日!V$1,ROW(),"")</f>
        <v/>
      </c>
      <c r="Y869" s="25" t="str">
        <f t="shared" si="61"/>
        <v/>
      </c>
      <c r="Z869" t="str">
        <f>IF(MONTH(pipot!B869)=month!A$1,ROW(),"")</f>
        <v/>
      </c>
      <c r="AA869" t="str">
        <f>IF(A869=player!A$1,ROW(),"")</f>
        <v/>
      </c>
      <c r="AB869" t="str">
        <f>IF(A869=player!BI$1,ROW(),"")</f>
        <v/>
      </c>
      <c r="AC869" t="str">
        <f t="shared" si="59"/>
        <v/>
      </c>
    </row>
    <row r="870" spans="1:29">
      <c r="A870" t="s">
        <v>39</v>
      </c>
      <c r="B870" s="13">
        <v>44111</v>
      </c>
      <c r="C870" s="30">
        <v>7.5011574074074064E-2</v>
      </c>
      <c r="D870" s="34">
        <v>2887.9880199999998</v>
      </c>
      <c r="E870" s="34">
        <v>378.79478</v>
      </c>
      <c r="F870" s="34">
        <v>3.5068199999999998</v>
      </c>
      <c r="G870" s="34">
        <v>30.38</v>
      </c>
      <c r="H870" s="34">
        <v>30.38</v>
      </c>
      <c r="I870" s="34">
        <v>0</v>
      </c>
      <c r="J870" s="34">
        <v>0</v>
      </c>
      <c r="K870" s="34">
        <v>0</v>
      </c>
      <c r="L870">
        <v>12</v>
      </c>
      <c r="M870">
        <v>14</v>
      </c>
      <c r="N870">
        <v>33</v>
      </c>
      <c r="O870" s="34">
        <v>17.937000000000001</v>
      </c>
      <c r="P870">
        <v>0</v>
      </c>
      <c r="Q870">
        <v>213</v>
      </c>
      <c r="R870" s="34">
        <v>123.52982</v>
      </c>
      <c r="T870" s="11" t="str">
        <f t="shared" si="58"/>
        <v>水曜日</v>
      </c>
      <c r="U870" s="24"/>
      <c r="V870" s="25" t="str">
        <f>IF(T870=曜日!A$1,ROW(),"")</f>
        <v/>
      </c>
      <c r="W870" s="25" t="str">
        <f t="shared" si="60"/>
        <v/>
      </c>
      <c r="X870" s="25" t="str">
        <f>IF(T870=曜日!V$1,ROW(),"")</f>
        <v/>
      </c>
      <c r="Y870" s="25" t="str">
        <f t="shared" si="61"/>
        <v/>
      </c>
      <c r="Z870" t="str">
        <f>IF(MONTH(pipot!B870)=month!A$1,ROW(),"")</f>
        <v/>
      </c>
      <c r="AA870" t="str">
        <f>IF(A870=player!A$1,ROW(),"")</f>
        <v/>
      </c>
      <c r="AB870" t="str">
        <f>IF(A870=player!BI$1,ROW(),"")</f>
        <v/>
      </c>
      <c r="AC870" t="str">
        <f t="shared" si="59"/>
        <v/>
      </c>
    </row>
    <row r="871" spans="1:29">
      <c r="A871" t="s">
        <v>40</v>
      </c>
      <c r="B871" s="13">
        <v>44111</v>
      </c>
      <c r="C871" s="30">
        <v>7.4895833333333328E-2</v>
      </c>
      <c r="D871" s="34">
        <v>5274</v>
      </c>
      <c r="E871" s="34">
        <v>710</v>
      </c>
      <c r="F871" s="34">
        <v>6.59</v>
      </c>
      <c r="G871" s="34">
        <v>172</v>
      </c>
      <c r="H871" s="34">
        <v>128</v>
      </c>
      <c r="I871" s="34">
        <v>35</v>
      </c>
      <c r="J871" s="34">
        <v>8</v>
      </c>
      <c r="K871" s="34">
        <v>1</v>
      </c>
      <c r="L871">
        <v>20</v>
      </c>
      <c r="M871">
        <v>23</v>
      </c>
      <c r="N871">
        <v>64</v>
      </c>
      <c r="O871" s="34">
        <v>21</v>
      </c>
      <c r="P871">
        <v>1</v>
      </c>
      <c r="Q871" s="3">
        <f>AVERAGE(Q844:Q870)</f>
        <v>195.04166666666666</v>
      </c>
      <c r="R871" s="3">
        <f>AVERAGE(R844:R870)</f>
        <v>131.98379708333334</v>
      </c>
      <c r="T871" s="11" t="str">
        <f t="shared" si="58"/>
        <v>水曜日</v>
      </c>
      <c r="U871" s="24"/>
      <c r="V871" s="25" t="str">
        <f>IF(T871=曜日!A$1,ROW(),"")</f>
        <v/>
      </c>
      <c r="W871" s="25" t="str">
        <f t="shared" si="60"/>
        <v/>
      </c>
      <c r="X871" s="25" t="str">
        <f>IF(T871=曜日!V$1,ROW(),"")</f>
        <v/>
      </c>
      <c r="Y871" s="25" t="str">
        <f t="shared" si="61"/>
        <v/>
      </c>
      <c r="Z871" t="str">
        <f>IF(MONTH(pipot!B871)=month!A$1,ROW(),"")</f>
        <v/>
      </c>
      <c r="AA871" t="str">
        <f>IF(A871=player!A$1,ROW(),"")</f>
        <v/>
      </c>
      <c r="AB871">
        <f>IF(A871=player!BI$1,ROW(),"")</f>
        <v>871</v>
      </c>
      <c r="AC871">
        <f t="shared" si="59"/>
        <v>871</v>
      </c>
    </row>
    <row r="872" spans="1:29">
      <c r="A872" t="s">
        <v>23</v>
      </c>
      <c r="B872" s="13">
        <v>44112</v>
      </c>
      <c r="C872" s="30">
        <v>6.8784722222222219E-2</v>
      </c>
      <c r="D872" s="34">
        <v>8364.3319499999998</v>
      </c>
      <c r="E872" s="34">
        <v>948.90386000000001</v>
      </c>
      <c r="F872" s="34">
        <v>9.58005</v>
      </c>
      <c r="G872" s="34">
        <v>887.68998999999997</v>
      </c>
      <c r="H872" s="34">
        <v>562.93998999999997</v>
      </c>
      <c r="I872" s="34">
        <v>258.33</v>
      </c>
      <c r="J872" s="34">
        <v>66.42</v>
      </c>
      <c r="K872" s="34">
        <v>0</v>
      </c>
      <c r="L872">
        <v>17</v>
      </c>
      <c r="M872">
        <v>32</v>
      </c>
      <c r="N872">
        <v>54</v>
      </c>
      <c r="O872" s="34">
        <v>23.1678</v>
      </c>
      <c r="P872">
        <v>3</v>
      </c>
      <c r="Q872">
        <v>189</v>
      </c>
      <c r="R872" s="34">
        <v>153.51365000000001</v>
      </c>
      <c r="T872" s="11" t="str">
        <f t="shared" si="58"/>
        <v>木曜日</v>
      </c>
      <c r="U872" s="24"/>
      <c r="V872" s="25" t="str">
        <f>IF(T872=曜日!A$1,ROW(),"")</f>
        <v/>
      </c>
      <c r="W872" s="25" t="str">
        <f t="shared" si="60"/>
        <v/>
      </c>
      <c r="X872" s="25" t="str">
        <f>IF(T872=曜日!V$1,ROW(),"")</f>
        <v/>
      </c>
      <c r="Y872" s="25" t="str">
        <f t="shared" si="61"/>
        <v/>
      </c>
      <c r="Z872" t="str">
        <f>IF(MONTH(pipot!B872)=month!A$1,ROW(),"")</f>
        <v/>
      </c>
      <c r="AA872" t="str">
        <f>IF(A872=player!A$1,ROW(),"")</f>
        <v/>
      </c>
      <c r="AB872" t="str">
        <f>IF(A872=player!BI$1,ROW(),"")</f>
        <v/>
      </c>
      <c r="AC872" t="str">
        <f t="shared" si="59"/>
        <v/>
      </c>
    </row>
    <row r="873" spans="1:29">
      <c r="A873" t="s">
        <v>64</v>
      </c>
      <c r="B873" s="13">
        <v>44112</v>
      </c>
      <c r="C873" s="30">
        <v>6.8784722222222219E-2</v>
      </c>
      <c r="D873" s="34">
        <v>8220.01181</v>
      </c>
      <c r="E873" s="34">
        <v>905.96379000000002</v>
      </c>
      <c r="F873" s="34">
        <v>9.1465300000000003</v>
      </c>
      <c r="G873" s="34">
        <v>718.89998000000003</v>
      </c>
      <c r="H873" s="34">
        <v>498.77998000000002</v>
      </c>
      <c r="I873" s="34">
        <v>162.91999999999999</v>
      </c>
      <c r="J873" s="34">
        <v>56.63</v>
      </c>
      <c r="K873" s="34">
        <v>0.56999999999999995</v>
      </c>
      <c r="L873">
        <v>40</v>
      </c>
      <c r="M873">
        <v>18</v>
      </c>
      <c r="N873">
        <v>87</v>
      </c>
      <c r="O873" s="34">
        <v>24.366599999999998</v>
      </c>
      <c r="P873">
        <v>2</v>
      </c>
      <c r="Q873">
        <v>202</v>
      </c>
      <c r="R873" s="34">
        <v>163.05862999999999</v>
      </c>
      <c r="T873" s="11" t="str">
        <f t="shared" si="58"/>
        <v>木曜日</v>
      </c>
      <c r="U873" s="24"/>
      <c r="V873" s="25" t="str">
        <f>IF(T873=曜日!A$1,ROW(),"")</f>
        <v/>
      </c>
      <c r="W873" s="25" t="str">
        <f t="shared" si="60"/>
        <v/>
      </c>
      <c r="X873" s="25" t="str">
        <f>IF(T873=曜日!V$1,ROW(),"")</f>
        <v/>
      </c>
      <c r="Y873" s="25" t="str">
        <f t="shared" si="61"/>
        <v/>
      </c>
      <c r="Z873" t="str">
        <f>IF(MONTH(pipot!B873)=month!A$1,ROW(),"")</f>
        <v/>
      </c>
      <c r="AA873" t="str">
        <f>IF(A873=player!A$1,ROW(),"")</f>
        <v/>
      </c>
      <c r="AB873" t="str">
        <f>IF(A873=player!BI$1,ROW(),"")</f>
        <v/>
      </c>
      <c r="AC873" t="str">
        <f t="shared" si="59"/>
        <v/>
      </c>
    </row>
    <row r="874" spans="1:29">
      <c r="A874" t="s">
        <v>20</v>
      </c>
      <c r="B874" s="13">
        <v>44112</v>
      </c>
      <c r="C874" s="30">
        <v>6.8784722222222219E-2</v>
      </c>
      <c r="D874" s="34">
        <v>7874.6363099999999</v>
      </c>
      <c r="E874" s="34">
        <v>908.27169000000004</v>
      </c>
      <c r="F874" s="34">
        <v>9.1698299999999993</v>
      </c>
      <c r="G874" s="34">
        <v>820.31001000000003</v>
      </c>
      <c r="H874" s="34">
        <v>431.92000999999999</v>
      </c>
      <c r="I874" s="34">
        <v>266.16000000000003</v>
      </c>
      <c r="J874" s="34">
        <v>114.06</v>
      </c>
      <c r="K874" s="34">
        <v>8.17</v>
      </c>
      <c r="L874">
        <v>43</v>
      </c>
      <c r="M874">
        <v>13</v>
      </c>
      <c r="N874">
        <v>51</v>
      </c>
      <c r="O874" s="34">
        <v>24.654599999999999</v>
      </c>
      <c r="P874">
        <v>7</v>
      </c>
      <c r="Q874">
        <v>214</v>
      </c>
      <c r="R874" s="34">
        <v>148.26181</v>
      </c>
      <c r="T874" s="11" t="str">
        <f t="shared" si="58"/>
        <v>木曜日</v>
      </c>
      <c r="U874" s="24"/>
      <c r="V874" s="25" t="str">
        <f>IF(T874=曜日!A$1,ROW(),"")</f>
        <v/>
      </c>
      <c r="W874" s="25" t="str">
        <f t="shared" si="60"/>
        <v/>
      </c>
      <c r="X874" s="25" t="str">
        <f>IF(T874=曜日!V$1,ROW(),"")</f>
        <v/>
      </c>
      <c r="Y874" s="25" t="str">
        <f t="shared" si="61"/>
        <v/>
      </c>
      <c r="Z874" t="str">
        <f>IF(MONTH(pipot!B874)=month!A$1,ROW(),"")</f>
        <v/>
      </c>
      <c r="AA874" t="str">
        <f>IF(A874=player!A$1,ROW(),"")</f>
        <v/>
      </c>
      <c r="AB874" t="str">
        <f>IF(A874=player!BI$1,ROW(),"")</f>
        <v/>
      </c>
      <c r="AC874" t="str">
        <f t="shared" si="59"/>
        <v/>
      </c>
    </row>
    <row r="875" spans="1:29">
      <c r="A875" t="s">
        <v>18</v>
      </c>
      <c r="B875" s="13">
        <v>44112</v>
      </c>
      <c r="C875" s="30">
        <v>6.8784722222222219E-2</v>
      </c>
      <c r="D875" s="34">
        <v>7798.6900900000001</v>
      </c>
      <c r="E875" s="34">
        <v>953.38994000000002</v>
      </c>
      <c r="F875" s="34">
        <v>9.6253399999999996</v>
      </c>
      <c r="G875" s="34">
        <v>694.80001000000004</v>
      </c>
      <c r="H875" s="34">
        <v>439.15001000000001</v>
      </c>
      <c r="I875" s="34">
        <v>209.62</v>
      </c>
      <c r="J875" s="34">
        <v>46.03</v>
      </c>
      <c r="K875" s="34">
        <v>0</v>
      </c>
      <c r="L875">
        <v>34</v>
      </c>
      <c r="M875">
        <v>14</v>
      </c>
      <c r="N875">
        <v>67</v>
      </c>
      <c r="O875" s="34">
        <v>23.193000000000001</v>
      </c>
      <c r="P875">
        <v>3</v>
      </c>
      <c r="Q875">
        <v>217</v>
      </c>
      <c r="R875" s="34">
        <v>163.34521000000001</v>
      </c>
      <c r="T875" s="11" t="str">
        <f t="shared" si="58"/>
        <v>木曜日</v>
      </c>
      <c r="U875" s="24"/>
      <c r="V875" s="25" t="str">
        <f>IF(T875=曜日!A$1,ROW(),"")</f>
        <v/>
      </c>
      <c r="W875" s="25" t="str">
        <f t="shared" si="60"/>
        <v/>
      </c>
      <c r="X875" s="25" t="str">
        <f>IF(T875=曜日!V$1,ROW(),"")</f>
        <v/>
      </c>
      <c r="Y875" s="25" t="str">
        <f t="shared" si="61"/>
        <v/>
      </c>
      <c r="Z875" t="str">
        <f>IF(MONTH(pipot!B875)=month!A$1,ROW(),"")</f>
        <v/>
      </c>
      <c r="AA875" t="str">
        <f>IF(A875=player!A$1,ROW(),"")</f>
        <v/>
      </c>
      <c r="AB875" t="str">
        <f>IF(A875=player!BI$1,ROW(),"")</f>
        <v/>
      </c>
      <c r="AC875" t="str">
        <f t="shared" si="59"/>
        <v/>
      </c>
    </row>
    <row r="876" spans="1:29">
      <c r="A876" t="s">
        <v>66</v>
      </c>
      <c r="B876" s="13">
        <v>44112</v>
      </c>
      <c r="C876" s="30">
        <v>6.8784722222222219E-2</v>
      </c>
      <c r="D876" s="34">
        <v>7732.6221299999997</v>
      </c>
      <c r="E876" s="34">
        <v>772.90431999999998</v>
      </c>
      <c r="F876" s="34">
        <v>7.8031699999999997</v>
      </c>
      <c r="G876" s="34">
        <v>519.41999999999996</v>
      </c>
      <c r="H876" s="34">
        <v>376.17</v>
      </c>
      <c r="I876" s="34">
        <v>100.79</v>
      </c>
      <c r="J876" s="34">
        <v>42.46</v>
      </c>
      <c r="K876" s="34">
        <v>0</v>
      </c>
      <c r="L876">
        <v>16</v>
      </c>
      <c r="M876">
        <v>26</v>
      </c>
      <c r="N876">
        <v>65</v>
      </c>
      <c r="O876" s="34">
        <v>22.397400000000001</v>
      </c>
      <c r="P876">
        <v>4</v>
      </c>
      <c r="Q876">
        <v>193</v>
      </c>
      <c r="R876" s="34">
        <v>148.49494000000001</v>
      </c>
      <c r="T876" s="11" t="str">
        <f t="shared" si="58"/>
        <v>木曜日</v>
      </c>
      <c r="U876" s="24"/>
      <c r="V876" s="25" t="str">
        <f>IF(T876=曜日!A$1,ROW(),"")</f>
        <v/>
      </c>
      <c r="W876" s="25" t="str">
        <f t="shared" si="60"/>
        <v/>
      </c>
      <c r="X876" s="25" t="str">
        <f>IF(T876=曜日!V$1,ROW(),"")</f>
        <v/>
      </c>
      <c r="Y876" s="25" t="str">
        <f t="shared" si="61"/>
        <v/>
      </c>
      <c r="Z876" t="str">
        <f>IF(MONTH(pipot!B876)=month!A$1,ROW(),"")</f>
        <v/>
      </c>
      <c r="AA876" t="str">
        <f>IF(A876=player!A$1,ROW(),"")</f>
        <v/>
      </c>
      <c r="AB876" t="str">
        <f>IF(A876=player!BI$1,ROW(),"")</f>
        <v/>
      </c>
      <c r="AC876" t="str">
        <f t="shared" si="59"/>
        <v/>
      </c>
    </row>
    <row r="877" spans="1:29">
      <c r="A877" t="s">
        <v>65</v>
      </c>
      <c r="B877" s="13">
        <v>44112</v>
      </c>
      <c r="C877" s="30">
        <v>6.8784722222222219E-2</v>
      </c>
      <c r="D877" s="34">
        <v>7673.7228100000002</v>
      </c>
      <c r="E877" s="34">
        <v>881.49482</v>
      </c>
      <c r="F877" s="34">
        <v>8.8994900000000001</v>
      </c>
      <c r="G877" s="34">
        <v>410.6</v>
      </c>
      <c r="H877" s="34">
        <v>298.64999999999998</v>
      </c>
      <c r="I877" s="34">
        <v>110.29</v>
      </c>
      <c r="J877" s="34">
        <v>1.66</v>
      </c>
      <c r="K877" s="34">
        <v>0</v>
      </c>
      <c r="L877">
        <v>19</v>
      </c>
      <c r="M877">
        <v>11</v>
      </c>
      <c r="N877">
        <v>35</v>
      </c>
      <c r="O877" s="34">
        <v>21.0762</v>
      </c>
      <c r="P877">
        <v>0</v>
      </c>
      <c r="Q877">
        <v>213</v>
      </c>
      <c r="R877" s="34">
        <v>147.55228</v>
      </c>
      <c r="T877" s="11" t="str">
        <f t="shared" si="58"/>
        <v>木曜日</v>
      </c>
      <c r="U877" s="24"/>
      <c r="V877" s="25" t="str">
        <f>IF(T877=曜日!A$1,ROW(),"")</f>
        <v/>
      </c>
      <c r="W877" s="25" t="str">
        <f t="shared" si="60"/>
        <v/>
      </c>
      <c r="X877" s="25" t="str">
        <f>IF(T877=曜日!V$1,ROW(),"")</f>
        <v/>
      </c>
      <c r="Y877" s="25" t="str">
        <f t="shared" si="61"/>
        <v/>
      </c>
      <c r="Z877" t="str">
        <f>IF(MONTH(pipot!B877)=month!A$1,ROW(),"")</f>
        <v/>
      </c>
      <c r="AA877" t="str">
        <f>IF(A877=player!A$1,ROW(),"")</f>
        <v/>
      </c>
      <c r="AB877" t="str">
        <f>IF(A877=player!BI$1,ROW(),"")</f>
        <v/>
      </c>
      <c r="AC877" t="str">
        <f t="shared" si="59"/>
        <v/>
      </c>
    </row>
    <row r="878" spans="1:29">
      <c r="A878" t="s">
        <v>102</v>
      </c>
      <c r="B878" s="13">
        <v>44112</v>
      </c>
      <c r="C878" s="30">
        <v>5.785879629629629E-2</v>
      </c>
      <c r="D878" s="34">
        <v>6936.7673299999997</v>
      </c>
      <c r="E878" s="34">
        <v>821.77335000000005</v>
      </c>
      <c r="F878" s="34">
        <v>9.8632500000000007</v>
      </c>
      <c r="G878" s="34">
        <v>834.9</v>
      </c>
      <c r="H878" s="34">
        <v>650.85</v>
      </c>
      <c r="I878" s="34">
        <v>165.79</v>
      </c>
      <c r="J878" s="34">
        <v>18.260000000000002</v>
      </c>
      <c r="K878" s="34">
        <v>0</v>
      </c>
      <c r="L878">
        <v>20</v>
      </c>
      <c r="M878">
        <v>20</v>
      </c>
      <c r="N878">
        <v>59</v>
      </c>
      <c r="O878" s="34">
        <v>23.135400000000001</v>
      </c>
      <c r="P878">
        <v>1</v>
      </c>
      <c r="Q878">
        <v>217</v>
      </c>
      <c r="R878" s="34">
        <v>133.39635000000001</v>
      </c>
      <c r="T878" s="11" t="str">
        <f t="shared" si="58"/>
        <v>木曜日</v>
      </c>
      <c r="U878" s="24"/>
      <c r="V878" s="25" t="str">
        <f>IF(T878=曜日!A$1,ROW(),"")</f>
        <v/>
      </c>
      <c r="W878" s="25" t="str">
        <f t="shared" si="60"/>
        <v/>
      </c>
      <c r="X878" s="25" t="str">
        <f>IF(T878=曜日!V$1,ROW(),"")</f>
        <v/>
      </c>
      <c r="Y878" s="25" t="str">
        <f t="shared" si="61"/>
        <v/>
      </c>
      <c r="Z878" t="str">
        <f>IF(MONTH(pipot!B878)=month!A$1,ROW(),"")</f>
        <v/>
      </c>
      <c r="AA878" t="str">
        <f>IF(A878=player!A$1,ROW(),"")</f>
        <v/>
      </c>
      <c r="AB878" t="str">
        <f>IF(A878=player!BI$1,ROW(),"")</f>
        <v/>
      </c>
      <c r="AC878" t="str">
        <f t="shared" si="59"/>
        <v/>
      </c>
    </row>
    <row r="879" spans="1:29">
      <c r="A879" t="s">
        <v>88</v>
      </c>
      <c r="B879" s="13">
        <v>44112</v>
      </c>
      <c r="C879" s="30">
        <v>5.5219907407407405E-2</v>
      </c>
      <c r="D879" s="34">
        <v>6755.9922200000001</v>
      </c>
      <c r="E879" s="34">
        <v>769.36983999999995</v>
      </c>
      <c r="F879" s="34">
        <v>9.6755800000000001</v>
      </c>
      <c r="G879" s="34">
        <v>919.27</v>
      </c>
      <c r="H879" s="34">
        <v>509.76</v>
      </c>
      <c r="I879" s="34">
        <v>332.3</v>
      </c>
      <c r="J879" s="34">
        <v>77.209999999999994</v>
      </c>
      <c r="K879" s="34">
        <v>0</v>
      </c>
      <c r="L879">
        <v>19</v>
      </c>
      <c r="M879">
        <v>18</v>
      </c>
      <c r="N879">
        <v>53</v>
      </c>
      <c r="O879" s="34">
        <v>22.883400000000002</v>
      </c>
      <c r="P879">
        <v>6</v>
      </c>
      <c r="Q879">
        <v>202</v>
      </c>
      <c r="R879" s="34">
        <v>156.72746000000001</v>
      </c>
      <c r="T879" s="11" t="str">
        <f t="shared" si="58"/>
        <v>木曜日</v>
      </c>
      <c r="U879" s="24"/>
      <c r="V879" s="25" t="str">
        <f>IF(T879=曜日!A$1,ROW(),"")</f>
        <v/>
      </c>
      <c r="W879" s="25" t="str">
        <f t="shared" si="60"/>
        <v/>
      </c>
      <c r="X879" s="25" t="str">
        <f>IF(T879=曜日!V$1,ROW(),"")</f>
        <v/>
      </c>
      <c r="Y879" s="25" t="str">
        <f t="shared" si="61"/>
        <v/>
      </c>
      <c r="Z879" t="str">
        <f>IF(MONTH(pipot!B879)=month!A$1,ROW(),"")</f>
        <v/>
      </c>
      <c r="AA879" t="str">
        <f>IF(A879=player!A$1,ROW(),"")</f>
        <v/>
      </c>
      <c r="AB879" t="str">
        <f>IF(A879=player!BI$1,ROW(),"")</f>
        <v/>
      </c>
      <c r="AC879" t="str">
        <f t="shared" si="59"/>
        <v/>
      </c>
    </row>
    <row r="880" spans="1:29">
      <c r="A880" t="s">
        <v>24</v>
      </c>
      <c r="B880" s="13">
        <v>44112</v>
      </c>
      <c r="C880" s="30">
        <v>6.8784722222222219E-2</v>
      </c>
      <c r="D880" s="34">
        <v>6731.8018599999996</v>
      </c>
      <c r="E880" s="34">
        <v>717.19946000000004</v>
      </c>
      <c r="F880" s="34">
        <v>7.24078</v>
      </c>
      <c r="G880" s="34">
        <v>746.78</v>
      </c>
      <c r="H880" s="34">
        <v>348.29</v>
      </c>
      <c r="I880" s="34">
        <v>256.37</v>
      </c>
      <c r="J880" s="34">
        <v>126.61</v>
      </c>
      <c r="K880" s="34">
        <v>15.51</v>
      </c>
      <c r="L880">
        <v>13</v>
      </c>
      <c r="M880">
        <v>18</v>
      </c>
      <c r="N880">
        <v>40</v>
      </c>
      <c r="O880" s="34">
        <v>25.464600000000001</v>
      </c>
      <c r="P880">
        <v>5</v>
      </c>
      <c r="Q880">
        <v>171</v>
      </c>
      <c r="R880" s="34">
        <v>122.0412</v>
      </c>
      <c r="T880" s="11" t="str">
        <f t="shared" si="58"/>
        <v>木曜日</v>
      </c>
      <c r="U880" s="24"/>
      <c r="V880" s="25" t="str">
        <f>IF(T880=曜日!A$1,ROW(),"")</f>
        <v/>
      </c>
      <c r="W880" s="25" t="str">
        <f t="shared" si="60"/>
        <v/>
      </c>
      <c r="X880" s="25" t="str">
        <f>IF(T880=曜日!V$1,ROW(),"")</f>
        <v/>
      </c>
      <c r="Y880" s="25" t="str">
        <f t="shared" si="61"/>
        <v/>
      </c>
      <c r="Z880" t="str">
        <f>IF(MONTH(pipot!B880)=month!A$1,ROW(),"")</f>
        <v/>
      </c>
      <c r="AA880" t="str">
        <f>IF(A880=player!A$1,ROW(),"")</f>
        <v/>
      </c>
      <c r="AB880" t="str">
        <f>IF(A880=player!BI$1,ROW(),"")</f>
        <v/>
      </c>
      <c r="AC880" t="str">
        <f t="shared" si="59"/>
        <v/>
      </c>
    </row>
    <row r="881" spans="1:29">
      <c r="A881" t="s">
        <v>36</v>
      </c>
      <c r="B881" s="13">
        <v>44112</v>
      </c>
      <c r="C881" s="30">
        <v>5.785879629629629E-2</v>
      </c>
      <c r="D881" s="34">
        <v>6564.7578599999997</v>
      </c>
      <c r="E881" s="34">
        <v>810.36077999999998</v>
      </c>
      <c r="F881" s="34">
        <v>9.7262699999999995</v>
      </c>
      <c r="G881" s="34">
        <v>748.78998999999999</v>
      </c>
      <c r="H881" s="34">
        <v>357.97998999999999</v>
      </c>
      <c r="I881" s="34">
        <v>233.17</v>
      </c>
      <c r="J881" s="34">
        <v>149.47999999999999</v>
      </c>
      <c r="K881" s="34">
        <v>8.16</v>
      </c>
      <c r="L881">
        <v>15</v>
      </c>
      <c r="M881">
        <v>14</v>
      </c>
      <c r="N881">
        <v>45</v>
      </c>
      <c r="O881" s="34">
        <v>24.924600000000002</v>
      </c>
      <c r="P881">
        <v>9</v>
      </c>
      <c r="Q881">
        <v>193</v>
      </c>
      <c r="R881" s="34">
        <v>150.48346000000001</v>
      </c>
      <c r="T881" s="11" t="str">
        <f t="shared" si="58"/>
        <v>木曜日</v>
      </c>
      <c r="U881" s="24"/>
      <c r="V881" s="25" t="str">
        <f>IF(T881=曜日!A$1,ROW(),"")</f>
        <v/>
      </c>
      <c r="W881" s="25" t="str">
        <f t="shared" si="60"/>
        <v/>
      </c>
      <c r="X881" s="25" t="str">
        <f>IF(T881=曜日!V$1,ROW(),"")</f>
        <v/>
      </c>
      <c r="Y881" s="25" t="str">
        <f t="shared" si="61"/>
        <v/>
      </c>
      <c r="Z881" t="str">
        <f>IF(MONTH(pipot!B881)=month!A$1,ROW(),"")</f>
        <v/>
      </c>
      <c r="AA881">
        <f>IF(A881=player!A$1,ROW(),"")</f>
        <v>881</v>
      </c>
      <c r="AB881" t="str">
        <f>IF(A881=player!BI$1,ROW(),"")</f>
        <v/>
      </c>
      <c r="AC881" t="str">
        <f t="shared" si="59"/>
        <v/>
      </c>
    </row>
    <row r="882" spans="1:29">
      <c r="A882" t="s">
        <v>33</v>
      </c>
      <c r="B882" s="13">
        <v>44112</v>
      </c>
      <c r="C882" s="30">
        <v>5.785879629629629E-2</v>
      </c>
      <c r="D882" s="34">
        <v>6310.35095</v>
      </c>
      <c r="E882" s="34">
        <v>867.09905000000003</v>
      </c>
      <c r="F882" s="34">
        <v>10.40727</v>
      </c>
      <c r="G882" s="34">
        <v>554.35</v>
      </c>
      <c r="H882" s="34">
        <v>352.45</v>
      </c>
      <c r="I882" s="34">
        <v>167.71</v>
      </c>
      <c r="J882" s="34">
        <v>34.19</v>
      </c>
      <c r="K882" s="34">
        <v>0</v>
      </c>
      <c r="L882">
        <v>27</v>
      </c>
      <c r="M882">
        <v>11</v>
      </c>
      <c r="N882">
        <v>54</v>
      </c>
      <c r="O882" s="34">
        <v>22.3398</v>
      </c>
      <c r="P882">
        <v>3</v>
      </c>
      <c r="Q882">
        <v>205</v>
      </c>
      <c r="R882" s="34">
        <v>125.63211</v>
      </c>
      <c r="T882" s="11" t="str">
        <f t="shared" si="58"/>
        <v>木曜日</v>
      </c>
      <c r="U882" s="24"/>
      <c r="V882" s="25" t="str">
        <f>IF(T882=曜日!A$1,ROW(),"")</f>
        <v/>
      </c>
      <c r="W882" s="25" t="str">
        <f t="shared" si="60"/>
        <v/>
      </c>
      <c r="X882" s="25" t="str">
        <f>IF(T882=曜日!V$1,ROW(),"")</f>
        <v/>
      </c>
      <c r="Y882" s="25" t="str">
        <f t="shared" si="61"/>
        <v/>
      </c>
      <c r="Z882" t="str">
        <f>IF(MONTH(pipot!B882)=month!A$1,ROW(),"")</f>
        <v/>
      </c>
      <c r="AA882" t="str">
        <f>IF(A882=player!A$1,ROW(),"")</f>
        <v/>
      </c>
      <c r="AB882" t="str">
        <f>IF(A882=player!BI$1,ROW(),"")</f>
        <v/>
      </c>
      <c r="AC882" t="str">
        <f t="shared" si="59"/>
        <v/>
      </c>
    </row>
    <row r="883" spans="1:29">
      <c r="A883" t="s">
        <v>27</v>
      </c>
      <c r="B883" s="13">
        <v>44112</v>
      </c>
      <c r="C883" s="30">
        <v>5.785879629629629E-2</v>
      </c>
      <c r="D883" s="34">
        <v>6270.4992099999999</v>
      </c>
      <c r="E883" s="34">
        <v>790.92164000000002</v>
      </c>
      <c r="F883" s="34">
        <v>9.4929600000000001</v>
      </c>
      <c r="G883" s="34">
        <v>579.48000999999999</v>
      </c>
      <c r="H883" s="34">
        <v>412.51001000000002</v>
      </c>
      <c r="I883" s="34">
        <v>155.44999999999999</v>
      </c>
      <c r="J883" s="34">
        <v>11.52</v>
      </c>
      <c r="K883" s="34">
        <v>0</v>
      </c>
      <c r="L883">
        <v>11</v>
      </c>
      <c r="M883">
        <v>18</v>
      </c>
      <c r="N883">
        <v>66</v>
      </c>
      <c r="O883" s="34">
        <v>21.9222</v>
      </c>
      <c r="P883">
        <v>2</v>
      </c>
      <c r="Q883" s="1" t="s">
        <v>103</v>
      </c>
      <c r="R883" s="3" t="s">
        <v>103</v>
      </c>
      <c r="T883" s="11" t="str">
        <f t="shared" si="58"/>
        <v>木曜日</v>
      </c>
      <c r="U883" s="24"/>
      <c r="V883" s="25" t="str">
        <f>IF(T883=曜日!A$1,ROW(),"")</f>
        <v/>
      </c>
      <c r="W883" s="25" t="str">
        <f t="shared" si="60"/>
        <v/>
      </c>
      <c r="X883" s="25" t="str">
        <f>IF(T883=曜日!V$1,ROW(),"")</f>
        <v/>
      </c>
      <c r="Y883" s="25" t="str">
        <f t="shared" si="61"/>
        <v/>
      </c>
      <c r="Z883" t="str">
        <f>IF(MONTH(pipot!B883)=month!A$1,ROW(),"")</f>
        <v/>
      </c>
      <c r="AA883" t="str">
        <f>IF(A883=player!A$1,ROW(),"")</f>
        <v/>
      </c>
      <c r="AB883" t="str">
        <f>IF(A883=player!BI$1,ROW(),"")</f>
        <v/>
      </c>
      <c r="AC883" t="str">
        <f t="shared" si="59"/>
        <v/>
      </c>
    </row>
    <row r="884" spans="1:29">
      <c r="A884" t="s">
        <v>53</v>
      </c>
      <c r="B884" s="13">
        <v>44112</v>
      </c>
      <c r="C884" s="30">
        <v>5.5219907407407405E-2</v>
      </c>
      <c r="D884" s="34">
        <v>6091.7358999999997</v>
      </c>
      <c r="E884" s="34">
        <v>855.54084999999998</v>
      </c>
      <c r="F884" s="34">
        <v>10.759259999999999</v>
      </c>
      <c r="G884" s="34">
        <v>564.98000999999999</v>
      </c>
      <c r="H884" s="34">
        <v>429.70001000000002</v>
      </c>
      <c r="I884" s="34">
        <v>126.73</v>
      </c>
      <c r="J884" s="34">
        <v>8.5500000000000007</v>
      </c>
      <c r="K884" s="34">
        <v>0</v>
      </c>
      <c r="L884">
        <v>8</v>
      </c>
      <c r="M884">
        <v>19</v>
      </c>
      <c r="N884">
        <v>34</v>
      </c>
      <c r="O884" s="34">
        <v>22.167000000000002</v>
      </c>
      <c r="P884">
        <v>1</v>
      </c>
      <c r="Q884">
        <v>193</v>
      </c>
      <c r="R884" s="34">
        <v>148.75416000000001</v>
      </c>
      <c r="T884" s="11" t="str">
        <f t="shared" si="58"/>
        <v>木曜日</v>
      </c>
      <c r="U884" s="24"/>
      <c r="V884" s="25" t="str">
        <f>IF(T884=曜日!A$1,ROW(),"")</f>
        <v/>
      </c>
      <c r="W884" s="25" t="str">
        <f t="shared" si="60"/>
        <v/>
      </c>
      <c r="X884" s="25" t="str">
        <f>IF(T884=曜日!V$1,ROW(),"")</f>
        <v/>
      </c>
      <c r="Y884" s="25" t="str">
        <f t="shared" si="61"/>
        <v/>
      </c>
      <c r="Z884" t="str">
        <f>IF(MONTH(pipot!B884)=month!A$1,ROW(),"")</f>
        <v/>
      </c>
      <c r="AA884" t="str">
        <f>IF(A884=player!A$1,ROW(),"")</f>
        <v/>
      </c>
      <c r="AB884" t="str">
        <f>IF(A884=player!BI$1,ROW(),"")</f>
        <v/>
      </c>
      <c r="AC884" t="str">
        <f t="shared" si="59"/>
        <v/>
      </c>
    </row>
    <row r="885" spans="1:29">
      <c r="A885" t="s">
        <v>60</v>
      </c>
      <c r="B885" s="13">
        <v>44112</v>
      </c>
      <c r="C885" s="30">
        <v>5.5219907407407405E-2</v>
      </c>
      <c r="D885" s="34">
        <v>6083.1842299999998</v>
      </c>
      <c r="E885" s="34">
        <v>718.23676999999998</v>
      </c>
      <c r="F885" s="34">
        <v>9.0325299999999995</v>
      </c>
      <c r="G885" s="34">
        <v>487.29</v>
      </c>
      <c r="H885" s="34">
        <v>410.73</v>
      </c>
      <c r="I885" s="34">
        <v>67.400000000000006</v>
      </c>
      <c r="J885" s="34">
        <v>9.16</v>
      </c>
      <c r="K885" s="34">
        <v>0</v>
      </c>
      <c r="L885">
        <v>12</v>
      </c>
      <c r="M885">
        <v>2</v>
      </c>
      <c r="N885">
        <v>38</v>
      </c>
      <c r="O885" s="34">
        <v>21.645</v>
      </c>
      <c r="P885">
        <v>0</v>
      </c>
      <c r="Q885" s="1" t="s">
        <v>103</v>
      </c>
      <c r="R885" s="3" t="s">
        <v>103</v>
      </c>
      <c r="T885" s="11" t="str">
        <f t="shared" si="58"/>
        <v>木曜日</v>
      </c>
      <c r="U885" s="24"/>
      <c r="V885" s="25" t="str">
        <f>IF(T885=曜日!A$1,ROW(),"")</f>
        <v/>
      </c>
      <c r="W885" s="25" t="str">
        <f t="shared" si="60"/>
        <v/>
      </c>
      <c r="X885" s="25" t="str">
        <f>IF(T885=曜日!V$1,ROW(),"")</f>
        <v/>
      </c>
      <c r="Y885" s="25" t="str">
        <f t="shared" si="61"/>
        <v/>
      </c>
      <c r="Z885" t="str">
        <f>IF(MONTH(pipot!B885)=month!A$1,ROW(),"")</f>
        <v/>
      </c>
      <c r="AA885" t="str">
        <f>IF(A885=player!A$1,ROW(),"")</f>
        <v/>
      </c>
      <c r="AB885" t="str">
        <f>IF(A885=player!BI$1,ROW(),"")</f>
        <v/>
      </c>
      <c r="AC885" t="str">
        <f t="shared" si="59"/>
        <v/>
      </c>
    </row>
    <row r="886" spans="1:29">
      <c r="A886" t="s">
        <v>32</v>
      </c>
      <c r="B886" s="13">
        <v>44112</v>
      </c>
      <c r="C886" s="30">
        <v>5.4143518518518514E-2</v>
      </c>
      <c r="D886" s="34">
        <v>5842.2335499999999</v>
      </c>
      <c r="E886" s="34">
        <v>688.04525000000001</v>
      </c>
      <c r="F886" s="34">
        <v>8.8248599999999993</v>
      </c>
      <c r="G886" s="34">
        <v>726.83</v>
      </c>
      <c r="H886" s="34">
        <v>457.57</v>
      </c>
      <c r="I886" s="34">
        <v>212.16</v>
      </c>
      <c r="J886" s="34">
        <v>57.1</v>
      </c>
      <c r="K886" s="34">
        <v>0</v>
      </c>
      <c r="L886">
        <v>11</v>
      </c>
      <c r="M886">
        <v>17</v>
      </c>
      <c r="N886">
        <v>40</v>
      </c>
      <c r="O886" s="34">
        <v>22.685400000000001</v>
      </c>
      <c r="P886">
        <v>4</v>
      </c>
      <c r="Q886">
        <v>211</v>
      </c>
      <c r="R886" s="34">
        <v>132.71969999999999</v>
      </c>
      <c r="T886" s="11" t="str">
        <f t="shared" si="58"/>
        <v>木曜日</v>
      </c>
      <c r="U886" s="24"/>
      <c r="V886" s="25" t="str">
        <f>IF(T886=曜日!A$1,ROW(),"")</f>
        <v/>
      </c>
      <c r="W886" s="25" t="str">
        <f t="shared" si="60"/>
        <v/>
      </c>
      <c r="X886" s="25" t="str">
        <f>IF(T886=曜日!V$1,ROW(),"")</f>
        <v/>
      </c>
      <c r="Y886" s="25" t="str">
        <f t="shared" si="61"/>
        <v/>
      </c>
      <c r="Z886" t="str">
        <f>IF(MONTH(pipot!B886)=month!A$1,ROW(),"")</f>
        <v/>
      </c>
      <c r="AA886" t="str">
        <f>IF(A886=player!A$1,ROW(),"")</f>
        <v/>
      </c>
      <c r="AB886" t="str">
        <f>IF(A886=player!BI$1,ROW(),"")</f>
        <v/>
      </c>
      <c r="AC886" t="str">
        <f t="shared" si="59"/>
        <v/>
      </c>
    </row>
    <row r="887" spans="1:29">
      <c r="A887" t="s">
        <v>63</v>
      </c>
      <c r="B887" s="13">
        <v>44112</v>
      </c>
      <c r="C887" s="30">
        <v>5.785879629629629E-2</v>
      </c>
      <c r="D887" s="34">
        <v>5721.6244500000003</v>
      </c>
      <c r="E887" s="34">
        <v>676.26171999999997</v>
      </c>
      <c r="F887" s="34">
        <v>8.1167599999999993</v>
      </c>
      <c r="G887" s="34">
        <v>586.54999999999995</v>
      </c>
      <c r="H887" s="34">
        <v>328.92</v>
      </c>
      <c r="I887" s="34">
        <v>178.07</v>
      </c>
      <c r="J887" s="34">
        <v>79.56</v>
      </c>
      <c r="K887" s="34">
        <v>0</v>
      </c>
      <c r="L887">
        <v>5</v>
      </c>
      <c r="M887">
        <v>12</v>
      </c>
      <c r="N887">
        <v>56</v>
      </c>
      <c r="O887" s="34">
        <v>22.926600000000001</v>
      </c>
      <c r="P887">
        <v>5</v>
      </c>
      <c r="Q887">
        <v>184</v>
      </c>
      <c r="R887" s="34">
        <v>142.54674</v>
      </c>
      <c r="T887" s="11" t="str">
        <f t="shared" si="58"/>
        <v>木曜日</v>
      </c>
      <c r="U887" s="24"/>
      <c r="V887" s="25" t="str">
        <f>IF(T887=曜日!A$1,ROW(),"")</f>
        <v/>
      </c>
      <c r="W887" s="25" t="str">
        <f t="shared" si="60"/>
        <v/>
      </c>
      <c r="X887" s="25" t="str">
        <f>IF(T887=曜日!V$1,ROW(),"")</f>
        <v/>
      </c>
      <c r="Y887" s="25" t="str">
        <f t="shared" si="61"/>
        <v/>
      </c>
      <c r="Z887" t="str">
        <f>IF(MONTH(pipot!B887)=month!A$1,ROW(),"")</f>
        <v/>
      </c>
      <c r="AA887" t="str">
        <f>IF(A887=player!A$1,ROW(),"")</f>
        <v/>
      </c>
      <c r="AB887" t="str">
        <f>IF(A887=player!BI$1,ROW(),"")</f>
        <v/>
      </c>
      <c r="AC887" t="str">
        <f t="shared" si="59"/>
        <v/>
      </c>
    </row>
    <row r="888" spans="1:29">
      <c r="A888" t="s">
        <v>22</v>
      </c>
      <c r="B888" s="13">
        <v>44112</v>
      </c>
      <c r="C888" s="30">
        <v>5.4143518518518514E-2</v>
      </c>
      <c r="D888" s="34">
        <v>5629.2818299999999</v>
      </c>
      <c r="E888" s="34">
        <v>560.25829999999996</v>
      </c>
      <c r="F888" s="34">
        <v>7.1858700000000004</v>
      </c>
      <c r="G888" s="34">
        <v>499.98</v>
      </c>
      <c r="H888" s="34">
        <v>405.88</v>
      </c>
      <c r="I888" s="34">
        <v>85.62</v>
      </c>
      <c r="J888" s="34">
        <v>8.48</v>
      </c>
      <c r="K888" s="34">
        <v>0</v>
      </c>
      <c r="L888">
        <v>11</v>
      </c>
      <c r="M888">
        <v>7</v>
      </c>
      <c r="N888">
        <v>46</v>
      </c>
      <c r="O888" s="34">
        <v>21.824999999999999</v>
      </c>
      <c r="P888">
        <v>1</v>
      </c>
      <c r="Q888">
        <v>187</v>
      </c>
      <c r="R888" s="34">
        <v>134.02967000000001</v>
      </c>
      <c r="T888" s="11" t="str">
        <f t="shared" si="58"/>
        <v>木曜日</v>
      </c>
      <c r="U888" s="24"/>
      <c r="V888" s="25" t="str">
        <f>IF(T888=曜日!A$1,ROW(),"")</f>
        <v/>
      </c>
      <c r="W888" s="25" t="str">
        <f t="shared" si="60"/>
        <v/>
      </c>
      <c r="X888" s="25" t="str">
        <f>IF(T888=曜日!V$1,ROW(),"")</f>
        <v/>
      </c>
      <c r="Y888" s="25" t="str">
        <f t="shared" si="61"/>
        <v/>
      </c>
      <c r="Z888" t="str">
        <f>IF(MONTH(pipot!B888)=month!A$1,ROW(),"")</f>
        <v/>
      </c>
      <c r="AA888" t="str">
        <f>IF(A888=player!A$1,ROW(),"")</f>
        <v/>
      </c>
      <c r="AB888" t="str">
        <f>IF(A888=player!BI$1,ROW(),"")</f>
        <v/>
      </c>
      <c r="AC888" t="str">
        <f t="shared" si="59"/>
        <v/>
      </c>
    </row>
    <row r="889" spans="1:29">
      <c r="A889" t="s">
        <v>29</v>
      </c>
      <c r="B889" s="13">
        <v>44112</v>
      </c>
      <c r="C889" s="30">
        <v>5.4143518518518514E-2</v>
      </c>
      <c r="D889" s="34">
        <v>5399.43073</v>
      </c>
      <c r="E889" s="34">
        <v>667.77084000000002</v>
      </c>
      <c r="F889" s="34">
        <v>8.5648199999999992</v>
      </c>
      <c r="G889" s="34">
        <v>444.21001000000001</v>
      </c>
      <c r="H889" s="34">
        <v>253.72001</v>
      </c>
      <c r="I889" s="34">
        <v>102.36</v>
      </c>
      <c r="J889" s="34">
        <v>61.29</v>
      </c>
      <c r="K889" s="34">
        <v>26.84</v>
      </c>
      <c r="L889">
        <v>23</v>
      </c>
      <c r="M889">
        <v>25</v>
      </c>
      <c r="N889">
        <v>40</v>
      </c>
      <c r="O889" s="34">
        <v>25.3062</v>
      </c>
      <c r="P889">
        <v>5</v>
      </c>
      <c r="Q889">
        <v>215</v>
      </c>
      <c r="R889" s="34">
        <v>130.25056000000001</v>
      </c>
      <c r="T889" s="11" t="str">
        <f t="shared" si="58"/>
        <v>木曜日</v>
      </c>
      <c r="U889" s="24"/>
      <c r="V889" s="25" t="str">
        <f>IF(T889=曜日!A$1,ROW(),"")</f>
        <v/>
      </c>
      <c r="W889" s="25" t="str">
        <f t="shared" si="60"/>
        <v/>
      </c>
      <c r="X889" s="25" t="str">
        <f>IF(T889=曜日!V$1,ROW(),"")</f>
        <v/>
      </c>
      <c r="Y889" s="25" t="str">
        <f t="shared" si="61"/>
        <v/>
      </c>
      <c r="Z889" t="str">
        <f>IF(MONTH(pipot!B889)=month!A$1,ROW(),"")</f>
        <v/>
      </c>
      <c r="AA889" t="str">
        <f>IF(A889=player!A$1,ROW(),"")</f>
        <v/>
      </c>
      <c r="AB889" t="str">
        <f>IF(A889=player!BI$1,ROW(),"")</f>
        <v/>
      </c>
      <c r="AC889" t="str">
        <f t="shared" si="59"/>
        <v/>
      </c>
    </row>
    <row r="890" spans="1:29">
      <c r="A890" t="s">
        <v>31</v>
      </c>
      <c r="B890" s="13">
        <v>44112</v>
      </c>
      <c r="C890" s="30">
        <v>5.4143518518518514E-2</v>
      </c>
      <c r="D890" s="34">
        <v>5326.7097199999998</v>
      </c>
      <c r="E890" s="34">
        <v>643.86707000000001</v>
      </c>
      <c r="F890" s="34">
        <v>8.2582400000000007</v>
      </c>
      <c r="G890" s="34">
        <v>758.63000999999997</v>
      </c>
      <c r="H890" s="34">
        <v>314.8</v>
      </c>
      <c r="I890" s="34">
        <v>246.56001000000001</v>
      </c>
      <c r="J890" s="34">
        <v>136.13999999999999</v>
      </c>
      <c r="K890" s="34">
        <v>61.13</v>
      </c>
      <c r="L890">
        <v>16</v>
      </c>
      <c r="M890">
        <v>10</v>
      </c>
      <c r="N890">
        <v>27</v>
      </c>
      <c r="O890" s="34">
        <v>27.5274</v>
      </c>
      <c r="P890">
        <v>9</v>
      </c>
      <c r="Q890">
        <v>234</v>
      </c>
      <c r="R890" s="34">
        <v>146.42734999999999</v>
      </c>
      <c r="T890" s="11" t="str">
        <f t="shared" si="58"/>
        <v>木曜日</v>
      </c>
      <c r="U890" s="24"/>
      <c r="V890" s="25" t="str">
        <f>IF(T890=曜日!A$1,ROW(),"")</f>
        <v/>
      </c>
      <c r="W890" s="25" t="str">
        <f t="shared" si="60"/>
        <v/>
      </c>
      <c r="X890" s="25" t="str">
        <f>IF(T890=曜日!V$1,ROW(),"")</f>
        <v/>
      </c>
      <c r="Y890" s="25" t="str">
        <f t="shared" si="61"/>
        <v/>
      </c>
      <c r="Z890" t="str">
        <f>IF(MONTH(pipot!B890)=month!A$1,ROW(),"")</f>
        <v/>
      </c>
      <c r="AA890" t="str">
        <f>IF(A890=player!A$1,ROW(),"")</f>
        <v/>
      </c>
      <c r="AB890" t="str">
        <f>IF(A890=player!BI$1,ROW(),"")</f>
        <v/>
      </c>
      <c r="AC890" t="str">
        <f t="shared" si="59"/>
        <v/>
      </c>
    </row>
    <row r="891" spans="1:29">
      <c r="A891" t="s">
        <v>34</v>
      </c>
      <c r="B891" s="13">
        <v>44112</v>
      </c>
      <c r="C891" s="30">
        <v>5.4143518518518514E-2</v>
      </c>
      <c r="D891" s="34">
        <v>5199.9045599999999</v>
      </c>
      <c r="E891" s="34">
        <v>588.66123000000005</v>
      </c>
      <c r="F891" s="34">
        <v>7.5501699999999996</v>
      </c>
      <c r="G891" s="34">
        <v>369.12</v>
      </c>
      <c r="H891" s="34">
        <v>228.91</v>
      </c>
      <c r="I891" s="34">
        <v>103.54</v>
      </c>
      <c r="J891" s="34">
        <v>34.68</v>
      </c>
      <c r="K891" s="34">
        <v>1.99</v>
      </c>
      <c r="L891">
        <v>15</v>
      </c>
      <c r="M891">
        <v>9</v>
      </c>
      <c r="N891">
        <v>36</v>
      </c>
      <c r="O891" s="34">
        <v>24.287400000000002</v>
      </c>
      <c r="P891">
        <v>3</v>
      </c>
      <c r="Q891" s="1" t="s">
        <v>103</v>
      </c>
      <c r="R891" s="3" t="s">
        <v>103</v>
      </c>
      <c r="T891" s="11" t="str">
        <f t="shared" si="58"/>
        <v>木曜日</v>
      </c>
      <c r="U891" s="24"/>
      <c r="V891" s="25" t="str">
        <f>IF(T891=曜日!A$1,ROW(),"")</f>
        <v/>
      </c>
      <c r="W891" s="25" t="str">
        <f t="shared" si="60"/>
        <v/>
      </c>
      <c r="X891" s="25" t="str">
        <f>IF(T891=曜日!V$1,ROW(),"")</f>
        <v/>
      </c>
      <c r="Y891" s="25" t="str">
        <f t="shared" si="61"/>
        <v/>
      </c>
      <c r="Z891" t="str">
        <f>IF(MONTH(pipot!B891)=month!A$1,ROW(),"")</f>
        <v/>
      </c>
      <c r="AA891" t="str">
        <f>IF(A891=player!A$1,ROW(),"")</f>
        <v/>
      </c>
      <c r="AB891" t="str">
        <f>IF(A891=player!BI$1,ROW(),"")</f>
        <v/>
      </c>
      <c r="AC891" t="str">
        <f t="shared" si="59"/>
        <v/>
      </c>
    </row>
    <row r="892" spans="1:29">
      <c r="A892" t="s">
        <v>59</v>
      </c>
      <c r="B892" s="13">
        <v>44112</v>
      </c>
      <c r="C892" s="30">
        <v>5.4143518518518514E-2</v>
      </c>
      <c r="D892" s="34">
        <v>5090.8098799999998</v>
      </c>
      <c r="E892" s="34">
        <v>597.21870999999999</v>
      </c>
      <c r="F892" s="34">
        <v>7.6599199999999996</v>
      </c>
      <c r="G892" s="34">
        <v>734.89999</v>
      </c>
      <c r="H892" s="34">
        <v>405.11998999999997</v>
      </c>
      <c r="I892" s="34">
        <v>232.65</v>
      </c>
      <c r="J892" s="34">
        <v>97.13</v>
      </c>
      <c r="K892" s="34">
        <v>0</v>
      </c>
      <c r="L892">
        <v>21</v>
      </c>
      <c r="M892">
        <v>16</v>
      </c>
      <c r="N892">
        <v>59</v>
      </c>
      <c r="O892" s="34">
        <v>23.8626</v>
      </c>
      <c r="P892">
        <v>6</v>
      </c>
      <c r="Q892">
        <v>213</v>
      </c>
      <c r="R892" s="34">
        <v>151.72084000000001</v>
      </c>
      <c r="T892" s="11" t="str">
        <f t="shared" si="58"/>
        <v>木曜日</v>
      </c>
      <c r="U892" s="24"/>
      <c r="V892" s="25" t="str">
        <f>IF(T892=曜日!A$1,ROW(),"")</f>
        <v/>
      </c>
      <c r="W892" s="25" t="str">
        <f t="shared" si="60"/>
        <v/>
      </c>
      <c r="X892" s="25" t="str">
        <f>IF(T892=曜日!V$1,ROW(),"")</f>
        <v/>
      </c>
      <c r="Y892" s="25" t="str">
        <f t="shared" si="61"/>
        <v/>
      </c>
      <c r="Z892" t="str">
        <f>IF(MONTH(pipot!B892)=month!A$1,ROW(),"")</f>
        <v/>
      </c>
      <c r="AA892" t="str">
        <f>IF(A892=player!A$1,ROW(),"")</f>
        <v/>
      </c>
      <c r="AB892" t="str">
        <f>IF(A892=player!BI$1,ROW(),"")</f>
        <v/>
      </c>
      <c r="AC892" t="str">
        <f t="shared" si="59"/>
        <v/>
      </c>
    </row>
    <row r="893" spans="1:29">
      <c r="A893" t="s">
        <v>89</v>
      </c>
      <c r="B893" s="13">
        <v>44112</v>
      </c>
      <c r="C893" s="30">
        <v>4.4293981481481483E-2</v>
      </c>
      <c r="D893" s="34">
        <v>4965.03024</v>
      </c>
      <c r="E893" s="34">
        <v>632.29930000000002</v>
      </c>
      <c r="F893" s="34">
        <v>9.9132400000000001</v>
      </c>
      <c r="G893" s="34">
        <v>377.16</v>
      </c>
      <c r="H893" s="34">
        <v>270.17</v>
      </c>
      <c r="I893" s="34">
        <v>89.31</v>
      </c>
      <c r="J893" s="34">
        <v>17.68</v>
      </c>
      <c r="K893" s="34">
        <v>0</v>
      </c>
      <c r="L893">
        <v>24</v>
      </c>
      <c r="M893">
        <v>9</v>
      </c>
      <c r="N893">
        <v>56</v>
      </c>
      <c r="O893" s="34">
        <v>23.0562</v>
      </c>
      <c r="P893">
        <v>1</v>
      </c>
      <c r="Q893">
        <v>205</v>
      </c>
      <c r="R893" s="34">
        <v>163.31229999999999</v>
      </c>
      <c r="T893" s="11" t="str">
        <f t="shared" si="58"/>
        <v>木曜日</v>
      </c>
      <c r="U893" s="24"/>
      <c r="V893" s="25" t="str">
        <f>IF(T893=曜日!A$1,ROW(),"")</f>
        <v/>
      </c>
      <c r="W893" s="25" t="str">
        <f t="shared" si="60"/>
        <v/>
      </c>
      <c r="X893" s="25" t="str">
        <f>IF(T893=曜日!V$1,ROW(),"")</f>
        <v/>
      </c>
      <c r="Y893" s="25" t="str">
        <f t="shared" si="61"/>
        <v/>
      </c>
      <c r="Z893" t="str">
        <f>IF(MONTH(pipot!B893)=month!A$1,ROW(),"")</f>
        <v/>
      </c>
      <c r="AA893" t="str">
        <f>IF(A893=player!A$1,ROW(),"")</f>
        <v/>
      </c>
      <c r="AB893" t="str">
        <f>IF(A893=player!BI$1,ROW(),"")</f>
        <v/>
      </c>
      <c r="AC893" t="str">
        <f t="shared" si="59"/>
        <v/>
      </c>
    </row>
    <row r="894" spans="1:29">
      <c r="A894" t="s">
        <v>61</v>
      </c>
      <c r="B894" s="13">
        <v>44112</v>
      </c>
      <c r="C894" s="30">
        <v>5.4143518518518514E-2</v>
      </c>
      <c r="D894" s="34">
        <v>4799.0544900000004</v>
      </c>
      <c r="E894" s="34">
        <v>648.01025000000004</v>
      </c>
      <c r="F894" s="34">
        <v>8.3113799999999998</v>
      </c>
      <c r="G894" s="34">
        <v>433.58</v>
      </c>
      <c r="H894" s="34">
        <v>207.3</v>
      </c>
      <c r="I894" s="34">
        <v>121.92</v>
      </c>
      <c r="J894" s="34">
        <v>103.84</v>
      </c>
      <c r="K894" s="34">
        <v>0.52</v>
      </c>
      <c r="L894">
        <v>32</v>
      </c>
      <c r="M894">
        <v>23</v>
      </c>
      <c r="N894">
        <v>56</v>
      </c>
      <c r="O894" s="34">
        <v>24.139800000000001</v>
      </c>
      <c r="P894">
        <v>6</v>
      </c>
      <c r="Q894">
        <v>209</v>
      </c>
      <c r="R894" s="34">
        <v>122.62472</v>
      </c>
      <c r="T894" s="11" t="str">
        <f t="shared" ref="T894:T905" si="62">IF(B894&lt;&gt;"",TEXT(B894,"aaaa"),"")</f>
        <v>木曜日</v>
      </c>
      <c r="U894" s="24"/>
      <c r="V894" s="25" t="str">
        <f>IF(T894=曜日!A$1,ROW(),"")</f>
        <v/>
      </c>
      <c r="W894" s="25" t="str">
        <f t="shared" si="60"/>
        <v/>
      </c>
      <c r="X894" s="25" t="str">
        <f>IF(T894=曜日!V$1,ROW(),"")</f>
        <v/>
      </c>
      <c r="Y894" s="25" t="str">
        <f t="shared" si="61"/>
        <v/>
      </c>
      <c r="Z894" t="str">
        <f>IF(MONTH(pipot!B894)=month!A$1,ROW(),"")</f>
        <v/>
      </c>
      <c r="AA894" t="str">
        <f>IF(A894=player!A$1,ROW(),"")</f>
        <v/>
      </c>
      <c r="AB894" t="str">
        <f>IF(A894=player!BI$1,ROW(),"")</f>
        <v/>
      </c>
      <c r="AC894" t="str">
        <f t="shared" si="59"/>
        <v/>
      </c>
    </row>
    <row r="895" spans="1:29">
      <c r="A895" t="s">
        <v>45</v>
      </c>
      <c r="B895" s="13">
        <v>44112</v>
      </c>
      <c r="C895" s="30">
        <v>4.4293981481481483E-2</v>
      </c>
      <c r="D895" s="34">
        <v>4519.1437999999998</v>
      </c>
      <c r="E895" s="34">
        <v>571.39961000000005</v>
      </c>
      <c r="F895" s="34">
        <v>8.9584499999999991</v>
      </c>
      <c r="G895" s="34">
        <v>299.52999</v>
      </c>
      <c r="H895" s="34">
        <v>234.13999000000001</v>
      </c>
      <c r="I895" s="34">
        <v>53.98</v>
      </c>
      <c r="J895" s="34">
        <v>11.41</v>
      </c>
      <c r="K895" s="34">
        <v>0</v>
      </c>
      <c r="L895">
        <v>12</v>
      </c>
      <c r="M895">
        <v>12</v>
      </c>
      <c r="N895">
        <v>29</v>
      </c>
      <c r="O895" s="34">
        <v>22.509</v>
      </c>
      <c r="P895">
        <v>1</v>
      </c>
      <c r="Q895">
        <v>205</v>
      </c>
      <c r="R895" s="34">
        <v>133.59072</v>
      </c>
      <c r="T895" s="11" t="str">
        <f t="shared" si="62"/>
        <v>木曜日</v>
      </c>
      <c r="U895" s="24"/>
      <c r="V895" s="25" t="str">
        <f>IF(T895=曜日!A$1,ROW(),"")</f>
        <v/>
      </c>
      <c r="W895" s="25" t="str">
        <f t="shared" ref="W895:W954" si="63">IF(AND(V895&lt;&gt;"",AC895&lt;&gt;""),ROW(),"")</f>
        <v/>
      </c>
      <c r="X895" s="25" t="str">
        <f>IF(T895=曜日!V$1,ROW(),"")</f>
        <v/>
      </c>
      <c r="Y895" s="25" t="str">
        <f t="shared" si="61"/>
        <v/>
      </c>
      <c r="Z895" t="str">
        <f>IF(MONTH(pipot!B895)=month!A$1,ROW(),"")</f>
        <v/>
      </c>
      <c r="AA895" t="str">
        <f>IF(A895=player!A$1,ROW(),"")</f>
        <v/>
      </c>
      <c r="AB895" t="str">
        <f>IF(A895=player!BI$1,ROW(),"")</f>
        <v/>
      </c>
      <c r="AC895" t="str">
        <f t="shared" si="59"/>
        <v/>
      </c>
    </row>
    <row r="896" spans="1:29">
      <c r="A896" t="s">
        <v>35</v>
      </c>
      <c r="B896" s="13">
        <v>44112</v>
      </c>
      <c r="C896" s="30">
        <v>4.4293981481481483E-2</v>
      </c>
      <c r="D896" s="34">
        <v>4507.5922499999997</v>
      </c>
      <c r="E896" s="34">
        <v>573.32664</v>
      </c>
      <c r="F896" s="34">
        <v>8.9886599999999994</v>
      </c>
      <c r="G896" s="34">
        <v>225.08</v>
      </c>
      <c r="H896" s="34">
        <v>195.71</v>
      </c>
      <c r="I896" s="34">
        <v>16.52</v>
      </c>
      <c r="J896" s="34">
        <v>12.85</v>
      </c>
      <c r="K896" s="34">
        <v>0</v>
      </c>
      <c r="L896">
        <v>8</v>
      </c>
      <c r="M896">
        <v>10</v>
      </c>
      <c r="N896">
        <v>29</v>
      </c>
      <c r="O896" s="34">
        <v>23.599799999999998</v>
      </c>
      <c r="P896">
        <v>1</v>
      </c>
      <c r="Q896">
        <v>193</v>
      </c>
      <c r="R896" s="34">
        <v>130.51508000000001</v>
      </c>
      <c r="T896" s="11" t="str">
        <f t="shared" si="62"/>
        <v>木曜日</v>
      </c>
      <c r="U896" s="24"/>
      <c r="V896" s="25" t="str">
        <f>IF(T896=曜日!A$1,ROW(),"")</f>
        <v/>
      </c>
      <c r="W896" s="25" t="str">
        <f t="shared" si="63"/>
        <v/>
      </c>
      <c r="X896" s="25" t="str">
        <f>IF(T896=曜日!V$1,ROW(),"")</f>
        <v/>
      </c>
      <c r="Y896" s="25" t="str">
        <f t="shared" si="61"/>
        <v/>
      </c>
      <c r="Z896" t="str">
        <f>IF(MONTH(pipot!B896)=month!A$1,ROW(),"")</f>
        <v/>
      </c>
      <c r="AA896" t="str">
        <f>IF(A896=player!A$1,ROW(),"")</f>
        <v/>
      </c>
      <c r="AB896" t="str">
        <f>IF(A896=player!BI$1,ROW(),"")</f>
        <v/>
      </c>
      <c r="AC896" t="str">
        <f t="shared" si="59"/>
        <v/>
      </c>
    </row>
    <row r="897" spans="1:29">
      <c r="A897" t="s">
        <v>54</v>
      </c>
      <c r="B897" s="13">
        <v>44112</v>
      </c>
      <c r="C897" s="30">
        <v>4.4293981481481483E-2</v>
      </c>
      <c r="D897" s="34">
        <v>3844.3461000000002</v>
      </c>
      <c r="E897" s="34">
        <v>452.07555000000002</v>
      </c>
      <c r="F897" s="34">
        <v>7.0876799999999998</v>
      </c>
      <c r="G897" s="34">
        <v>88.98</v>
      </c>
      <c r="H897" s="34">
        <v>47.68</v>
      </c>
      <c r="I897" s="34">
        <v>41.3</v>
      </c>
      <c r="J897" s="34">
        <v>0</v>
      </c>
      <c r="K897" s="34">
        <v>0</v>
      </c>
      <c r="L897">
        <v>10</v>
      </c>
      <c r="M897">
        <v>13</v>
      </c>
      <c r="N897">
        <v>15</v>
      </c>
      <c r="O897" s="34">
        <v>20.435400000000001</v>
      </c>
      <c r="P897">
        <v>0</v>
      </c>
      <c r="Q897">
        <v>177</v>
      </c>
      <c r="R897" s="34">
        <v>127.96749</v>
      </c>
      <c r="T897" s="11" t="str">
        <f t="shared" si="62"/>
        <v>木曜日</v>
      </c>
      <c r="U897" s="24"/>
      <c r="V897" s="25" t="str">
        <f>IF(T897=曜日!A$1,ROW(),"")</f>
        <v/>
      </c>
      <c r="W897" s="25" t="str">
        <f t="shared" si="63"/>
        <v/>
      </c>
      <c r="X897" s="25" t="str">
        <f>IF(T897=曜日!V$1,ROW(),"")</f>
        <v/>
      </c>
      <c r="Y897" s="25" t="str">
        <f t="shared" si="61"/>
        <v/>
      </c>
      <c r="Z897" t="str">
        <f>IF(MONTH(pipot!B897)=month!A$1,ROW(),"")</f>
        <v/>
      </c>
      <c r="AA897" t="str">
        <f>IF(A897=player!A$1,ROW(),"")</f>
        <v/>
      </c>
      <c r="AB897" t="str">
        <f>IF(A897=player!BI$1,ROW(),"")</f>
        <v/>
      </c>
      <c r="AC897" t="str">
        <f t="shared" si="59"/>
        <v/>
      </c>
    </row>
    <row r="898" spans="1:29">
      <c r="A898" t="s">
        <v>37</v>
      </c>
      <c r="B898" s="13">
        <v>44112</v>
      </c>
      <c r="C898" s="30">
        <v>4.05787037037037E-2</v>
      </c>
      <c r="D898" s="34">
        <v>3501.5314600000002</v>
      </c>
      <c r="E898" s="34">
        <v>445.32686999999999</v>
      </c>
      <c r="F898" s="34">
        <v>7.6211099999999998</v>
      </c>
      <c r="G898" s="34">
        <v>134.88</v>
      </c>
      <c r="H898" s="34">
        <v>102.75</v>
      </c>
      <c r="I898" s="34">
        <v>23.92</v>
      </c>
      <c r="J898" s="34">
        <v>8.2100000000000009</v>
      </c>
      <c r="K898" s="34">
        <v>0</v>
      </c>
      <c r="L898">
        <v>13</v>
      </c>
      <c r="M898">
        <v>9</v>
      </c>
      <c r="N898">
        <v>31</v>
      </c>
      <c r="O898" s="34">
        <v>23.6934</v>
      </c>
      <c r="P898">
        <v>1</v>
      </c>
      <c r="Q898">
        <v>183</v>
      </c>
      <c r="R898" s="34">
        <v>137.59334999999999</v>
      </c>
      <c r="T898" s="11" t="str">
        <f t="shared" si="62"/>
        <v>木曜日</v>
      </c>
      <c r="U898" s="24"/>
      <c r="V898" s="25" t="str">
        <f>IF(T898=曜日!A$1,ROW(),"")</f>
        <v/>
      </c>
      <c r="W898" s="25" t="str">
        <f t="shared" si="63"/>
        <v/>
      </c>
      <c r="X898" s="25" t="str">
        <f>IF(T898=曜日!V$1,ROW(),"")</f>
        <v/>
      </c>
      <c r="Y898" s="25" t="str">
        <f t="shared" si="61"/>
        <v/>
      </c>
      <c r="Z898" t="str">
        <f>IF(MONTH(pipot!B898)=month!A$1,ROW(),"")</f>
        <v/>
      </c>
      <c r="AA898" t="str">
        <f>IF(A898=player!A$1,ROW(),"")</f>
        <v/>
      </c>
      <c r="AB898" t="str">
        <f>IF(A898=player!BI$1,ROW(),"")</f>
        <v/>
      </c>
      <c r="AC898" t="str">
        <f t="shared" ref="AC898:AC961" si="64">IF(A898="Average",ROW(),"")</f>
        <v/>
      </c>
    </row>
    <row r="899" spans="1:29">
      <c r="A899" t="s">
        <v>39</v>
      </c>
      <c r="B899" s="13">
        <v>44112</v>
      </c>
      <c r="C899" s="30">
        <v>5.4143518518518514E-2</v>
      </c>
      <c r="D899" s="34">
        <v>3472.5620100000001</v>
      </c>
      <c r="E899" s="34">
        <v>404.88385</v>
      </c>
      <c r="F899" s="34">
        <v>5.1930399999999999</v>
      </c>
      <c r="G899" s="34">
        <v>90.07</v>
      </c>
      <c r="H899" s="34">
        <v>75.41</v>
      </c>
      <c r="I899" s="34">
        <v>14.66</v>
      </c>
      <c r="J899" s="34">
        <v>0</v>
      </c>
      <c r="K899" s="34">
        <v>0</v>
      </c>
      <c r="L899">
        <v>12</v>
      </c>
      <c r="M899">
        <v>11</v>
      </c>
      <c r="N899">
        <v>30</v>
      </c>
      <c r="O899" s="34">
        <v>20.716200000000001</v>
      </c>
      <c r="P899">
        <v>0</v>
      </c>
      <c r="Q899">
        <v>205</v>
      </c>
      <c r="R899" s="34">
        <v>131.06827999999999</v>
      </c>
      <c r="T899" s="11" t="str">
        <f t="shared" si="62"/>
        <v>木曜日</v>
      </c>
      <c r="U899" s="24"/>
      <c r="V899" s="25" t="str">
        <f>IF(T899=曜日!A$1,ROW(),"")</f>
        <v/>
      </c>
      <c r="W899" s="25" t="str">
        <f t="shared" si="63"/>
        <v/>
      </c>
      <c r="X899" s="25" t="str">
        <f>IF(T899=曜日!V$1,ROW(),"")</f>
        <v/>
      </c>
      <c r="Y899" s="25" t="str">
        <f t="shared" si="61"/>
        <v/>
      </c>
      <c r="Z899" t="str">
        <f>IF(MONTH(pipot!B899)=month!A$1,ROW(),"")</f>
        <v/>
      </c>
      <c r="AA899" t="str">
        <f>IF(A899=player!A$1,ROW(),"")</f>
        <v/>
      </c>
      <c r="AB899" t="str">
        <f>IF(A899=player!BI$1,ROW(),"")</f>
        <v/>
      </c>
      <c r="AC899" t="str">
        <f t="shared" si="64"/>
        <v/>
      </c>
    </row>
    <row r="900" spans="1:29">
      <c r="A900" t="s">
        <v>62</v>
      </c>
      <c r="B900" s="13">
        <v>44112</v>
      </c>
      <c r="C900" s="30">
        <v>5.4143518518518514E-2</v>
      </c>
      <c r="D900" s="34">
        <v>3180.0164500000001</v>
      </c>
      <c r="E900" s="34">
        <v>385.41685000000001</v>
      </c>
      <c r="F900" s="34">
        <v>4.9433499999999997</v>
      </c>
      <c r="G900" s="34">
        <v>53.32</v>
      </c>
      <c r="H900" s="34">
        <v>53.32</v>
      </c>
      <c r="I900" s="34">
        <v>0</v>
      </c>
      <c r="J900" s="34">
        <v>0</v>
      </c>
      <c r="K900" s="34">
        <v>0</v>
      </c>
      <c r="L900">
        <v>29</v>
      </c>
      <c r="M900">
        <v>13</v>
      </c>
      <c r="N900">
        <v>40</v>
      </c>
      <c r="O900" s="34">
        <v>17.4114</v>
      </c>
      <c r="P900">
        <v>0</v>
      </c>
      <c r="Q900">
        <v>218</v>
      </c>
      <c r="R900" s="34">
        <v>118.32183000000001</v>
      </c>
      <c r="T900" s="11" t="str">
        <f t="shared" si="62"/>
        <v>木曜日</v>
      </c>
      <c r="U900" s="24"/>
      <c r="V900" s="25" t="str">
        <f>IF(T900=曜日!A$1,ROW(),"")</f>
        <v/>
      </c>
      <c r="W900" s="25" t="str">
        <f t="shared" si="63"/>
        <v/>
      </c>
      <c r="X900" s="25" t="str">
        <f>IF(T900=曜日!V$1,ROW(),"")</f>
        <v/>
      </c>
      <c r="Y900" s="25" t="str">
        <f t="shared" si="61"/>
        <v/>
      </c>
      <c r="Z900" t="str">
        <f>IF(MONTH(pipot!B900)=month!A$1,ROW(),"")</f>
        <v/>
      </c>
      <c r="AA900" t="str">
        <f>IF(A900=player!A$1,ROW(),"")</f>
        <v/>
      </c>
      <c r="AB900" t="str">
        <f>IF(A900=player!BI$1,ROW(),"")</f>
        <v/>
      </c>
      <c r="AC900" t="str">
        <f t="shared" si="64"/>
        <v/>
      </c>
    </row>
    <row r="901" spans="1:29">
      <c r="A901" t="s">
        <v>40</v>
      </c>
      <c r="B901" s="13">
        <v>44112</v>
      </c>
      <c r="C901" s="30">
        <v>5.6597222222222222E-2</v>
      </c>
      <c r="D901" s="34">
        <v>5876</v>
      </c>
      <c r="E901" s="34">
        <v>698</v>
      </c>
      <c r="F901" s="34">
        <v>8.57</v>
      </c>
      <c r="G901" s="34">
        <v>528</v>
      </c>
      <c r="H901" s="34">
        <v>333</v>
      </c>
      <c r="I901" s="34">
        <v>143</v>
      </c>
      <c r="J901" s="34">
        <v>48</v>
      </c>
      <c r="K901" s="34">
        <v>4</v>
      </c>
      <c r="L901">
        <v>18</v>
      </c>
      <c r="M901">
        <v>15</v>
      </c>
      <c r="N901">
        <v>46</v>
      </c>
      <c r="O901" s="34">
        <v>23</v>
      </c>
      <c r="P901">
        <v>3</v>
      </c>
      <c r="Q901" s="3">
        <f>AVERAGE(Q872:Q900)</f>
        <v>201.84615384615384</v>
      </c>
      <c r="R901" s="3">
        <f>AVERAGE(R872:R900)</f>
        <v>140.92114961538462</v>
      </c>
      <c r="T901" s="11" t="str">
        <f t="shared" si="62"/>
        <v>木曜日</v>
      </c>
      <c r="U901" s="24"/>
      <c r="V901" s="25" t="str">
        <f>IF(T901=曜日!A$1,ROW(),"")</f>
        <v/>
      </c>
      <c r="W901" s="25" t="str">
        <f t="shared" si="63"/>
        <v/>
      </c>
      <c r="X901" s="25" t="str">
        <f>IF(T901=曜日!V$1,ROW(),"")</f>
        <v/>
      </c>
      <c r="Y901" s="25" t="str">
        <f t="shared" si="61"/>
        <v/>
      </c>
      <c r="Z901" t="str">
        <f>IF(MONTH(pipot!B901)=month!A$1,ROW(),"")</f>
        <v/>
      </c>
      <c r="AA901" t="str">
        <f>IF(A901=player!A$1,ROW(),"")</f>
        <v/>
      </c>
      <c r="AB901">
        <f>IF(A901=player!BI$1,ROW(),"")</f>
        <v>901</v>
      </c>
      <c r="AC901">
        <f t="shared" si="64"/>
        <v>901</v>
      </c>
    </row>
    <row r="902" spans="1:29">
      <c r="A902" t="s">
        <v>35</v>
      </c>
      <c r="B902" s="13">
        <v>44113</v>
      </c>
      <c r="C902" s="30">
        <v>7.1851851851851847E-2</v>
      </c>
      <c r="D902" s="34">
        <v>6174.9989599999999</v>
      </c>
      <c r="E902" s="34">
        <v>902.97923000000003</v>
      </c>
      <c r="F902" s="34">
        <v>8.7272499999999997</v>
      </c>
      <c r="G902" s="34">
        <v>27.07</v>
      </c>
      <c r="H902" s="34">
        <v>18.100000000000001</v>
      </c>
      <c r="I902" s="34">
        <v>8.9700000000000006</v>
      </c>
      <c r="J902" s="34">
        <v>0</v>
      </c>
      <c r="K902" s="34">
        <v>0</v>
      </c>
      <c r="L902">
        <v>19</v>
      </c>
      <c r="M902">
        <v>22</v>
      </c>
      <c r="N902">
        <v>78</v>
      </c>
      <c r="O902" s="34">
        <v>19.5138</v>
      </c>
      <c r="P902">
        <v>0</v>
      </c>
      <c r="Q902">
        <v>189</v>
      </c>
      <c r="R902" s="34">
        <v>138.91230999999999</v>
      </c>
      <c r="T902" s="11" t="str">
        <f t="shared" si="62"/>
        <v>金曜日</v>
      </c>
      <c r="U902" s="24"/>
      <c r="V902" s="25" t="str">
        <f>IF(T902=曜日!A$1,ROW(),"")</f>
        <v/>
      </c>
      <c r="W902" s="25" t="str">
        <f t="shared" si="63"/>
        <v/>
      </c>
      <c r="X902" s="25" t="str">
        <f>IF(T902=曜日!V$1,ROW(),"")</f>
        <v/>
      </c>
      <c r="Y902" s="25" t="str">
        <f t="shared" si="61"/>
        <v/>
      </c>
      <c r="Z902" t="str">
        <f>IF(MONTH(pipot!B902)=month!A$1,ROW(),"")</f>
        <v/>
      </c>
      <c r="AA902" t="str">
        <f>IF(A902=player!A$1,ROW(),"")</f>
        <v/>
      </c>
      <c r="AB902" t="str">
        <f>IF(A902=player!BI$1,ROW(),"")</f>
        <v/>
      </c>
      <c r="AC902" t="str">
        <f t="shared" si="64"/>
        <v/>
      </c>
    </row>
    <row r="903" spans="1:29">
      <c r="A903" t="s">
        <v>89</v>
      </c>
      <c r="B903" s="13">
        <v>44113</v>
      </c>
      <c r="C903" s="30">
        <v>7.1851851851851847E-2</v>
      </c>
      <c r="D903" s="34">
        <v>6166.1194500000001</v>
      </c>
      <c r="E903" s="34">
        <v>863.03183999999999</v>
      </c>
      <c r="F903" s="34">
        <v>8.3411600000000004</v>
      </c>
      <c r="G903" s="34">
        <v>103.07</v>
      </c>
      <c r="H903" s="34">
        <v>79.97</v>
      </c>
      <c r="I903" s="34">
        <v>15.89</v>
      </c>
      <c r="J903" s="34">
        <v>7.21</v>
      </c>
      <c r="K903" s="34">
        <v>0</v>
      </c>
      <c r="L903">
        <v>33</v>
      </c>
      <c r="M903">
        <v>32</v>
      </c>
      <c r="N903">
        <v>98</v>
      </c>
      <c r="O903" s="34">
        <v>21.4254</v>
      </c>
      <c r="P903">
        <v>0</v>
      </c>
      <c r="Q903">
        <v>199</v>
      </c>
      <c r="R903" s="34">
        <v>158.48946000000001</v>
      </c>
      <c r="T903" s="11" t="str">
        <f t="shared" si="62"/>
        <v>金曜日</v>
      </c>
      <c r="U903" s="24"/>
      <c r="V903" s="25" t="str">
        <f>IF(T903=曜日!A$1,ROW(),"")</f>
        <v/>
      </c>
      <c r="W903" s="25" t="str">
        <f t="shared" si="63"/>
        <v/>
      </c>
      <c r="X903" s="25" t="str">
        <f>IF(T903=曜日!V$1,ROW(),"")</f>
        <v/>
      </c>
      <c r="Y903" s="25" t="str">
        <f t="shared" si="61"/>
        <v/>
      </c>
      <c r="Z903" t="str">
        <f>IF(MONTH(pipot!B903)=month!A$1,ROW(),"")</f>
        <v/>
      </c>
      <c r="AA903" t="str">
        <f>IF(A903=player!A$1,ROW(),"")</f>
        <v/>
      </c>
      <c r="AB903" t="str">
        <f>IF(A903=player!BI$1,ROW(),"")</f>
        <v/>
      </c>
      <c r="AC903" t="str">
        <f t="shared" si="64"/>
        <v/>
      </c>
    </row>
    <row r="904" spans="1:29">
      <c r="A904" t="s">
        <v>18</v>
      </c>
      <c r="B904" s="13">
        <v>44113</v>
      </c>
      <c r="C904" s="30">
        <v>7.1944444444444436E-2</v>
      </c>
      <c r="D904" s="34">
        <v>6057.5535600000003</v>
      </c>
      <c r="E904" s="34">
        <v>863.16699000000006</v>
      </c>
      <c r="F904" s="34">
        <v>8.3317300000000003</v>
      </c>
      <c r="G904" s="34">
        <v>211.57</v>
      </c>
      <c r="H904" s="34">
        <v>173.86</v>
      </c>
      <c r="I904" s="34">
        <v>37.71</v>
      </c>
      <c r="J904" s="34">
        <v>0</v>
      </c>
      <c r="K904" s="34">
        <v>0</v>
      </c>
      <c r="L904">
        <v>47</v>
      </c>
      <c r="M904">
        <v>15</v>
      </c>
      <c r="N904">
        <v>74</v>
      </c>
      <c r="O904" s="34">
        <v>19.3338</v>
      </c>
      <c r="P904">
        <v>0</v>
      </c>
      <c r="Q904">
        <v>217</v>
      </c>
      <c r="R904" s="34">
        <v>155.30019999999999</v>
      </c>
      <c r="T904" s="11" t="str">
        <f t="shared" si="62"/>
        <v>金曜日</v>
      </c>
      <c r="U904" s="24"/>
      <c r="V904" s="25" t="str">
        <f>IF(T904=曜日!A$1,ROW(),"")</f>
        <v/>
      </c>
      <c r="W904" s="25" t="str">
        <f t="shared" si="63"/>
        <v/>
      </c>
      <c r="X904" s="25" t="str">
        <f>IF(T904=曜日!V$1,ROW(),"")</f>
        <v/>
      </c>
      <c r="Y904" s="25" t="str">
        <f t="shared" si="61"/>
        <v/>
      </c>
      <c r="Z904" t="str">
        <f>IF(MONTH(pipot!B904)=month!A$1,ROW(),"")</f>
        <v/>
      </c>
      <c r="AA904" t="str">
        <f>IF(A904=player!A$1,ROW(),"")</f>
        <v/>
      </c>
      <c r="AB904" t="str">
        <f>IF(A904=player!BI$1,ROW(),"")</f>
        <v/>
      </c>
      <c r="AC904" t="str">
        <f t="shared" si="64"/>
        <v/>
      </c>
    </row>
    <row r="905" spans="1:29">
      <c r="A905" t="s">
        <v>102</v>
      </c>
      <c r="B905" s="13">
        <v>44113</v>
      </c>
      <c r="C905" s="30">
        <v>7.1851851851851847E-2</v>
      </c>
      <c r="D905" s="34">
        <v>5888.3761599999998</v>
      </c>
      <c r="E905" s="34">
        <v>887.37938999999994</v>
      </c>
      <c r="F905" s="34">
        <v>8.5764800000000001</v>
      </c>
      <c r="G905" s="34">
        <v>63.69</v>
      </c>
      <c r="H905" s="34">
        <v>49.78</v>
      </c>
      <c r="I905" s="34">
        <v>13.91</v>
      </c>
      <c r="J905" s="34">
        <v>0</v>
      </c>
      <c r="K905" s="34">
        <v>0</v>
      </c>
      <c r="L905">
        <v>42</v>
      </c>
      <c r="M905">
        <v>20</v>
      </c>
      <c r="N905">
        <v>118</v>
      </c>
      <c r="O905" s="34">
        <v>19.477799999999998</v>
      </c>
      <c r="P905">
        <v>0</v>
      </c>
      <c r="Q905">
        <v>221</v>
      </c>
      <c r="R905" s="34">
        <v>138.69703000000001</v>
      </c>
      <c r="T905" s="11" t="str">
        <f t="shared" si="62"/>
        <v>金曜日</v>
      </c>
      <c r="U905" s="24"/>
      <c r="V905" s="25" t="str">
        <f>IF(T905=曜日!A$1,ROW(),"")</f>
        <v/>
      </c>
      <c r="W905" s="25" t="str">
        <f t="shared" si="63"/>
        <v/>
      </c>
      <c r="X905" s="25" t="str">
        <f>IF(T905=曜日!V$1,ROW(),"")</f>
        <v/>
      </c>
      <c r="Y905" s="25" t="str">
        <f t="shared" si="61"/>
        <v/>
      </c>
      <c r="Z905" t="str">
        <f>IF(MONTH(pipot!B905)=month!A$1,ROW(),"")</f>
        <v/>
      </c>
      <c r="AA905" t="str">
        <f>IF(A905=player!A$1,ROW(),"")</f>
        <v/>
      </c>
      <c r="AB905" t="str">
        <f>IF(A905=player!BI$1,ROW(),"")</f>
        <v/>
      </c>
      <c r="AC905" t="str">
        <f t="shared" si="64"/>
        <v/>
      </c>
    </row>
    <row r="906" spans="1:29">
      <c r="A906" t="s">
        <v>90</v>
      </c>
      <c r="B906" s="13">
        <v>44113</v>
      </c>
      <c r="C906" s="30">
        <v>7.1851851851851847E-2</v>
      </c>
      <c r="D906" s="34">
        <v>5846.0324099999998</v>
      </c>
      <c r="E906" s="34">
        <v>781.09337000000005</v>
      </c>
      <c r="F906" s="34">
        <v>7.5492299999999997</v>
      </c>
      <c r="G906" s="34">
        <v>39.869999999999997</v>
      </c>
      <c r="H906" s="34">
        <v>35.85</v>
      </c>
      <c r="I906" s="34">
        <v>4.0199999999999996</v>
      </c>
      <c r="J906" s="34">
        <v>0</v>
      </c>
      <c r="K906" s="34">
        <v>0</v>
      </c>
      <c r="L906">
        <v>18</v>
      </c>
      <c r="M906">
        <v>52</v>
      </c>
      <c r="N906">
        <v>86</v>
      </c>
      <c r="O906" s="34">
        <v>18.390599999999999</v>
      </c>
      <c r="P906">
        <v>0</v>
      </c>
      <c r="Q906">
        <v>184</v>
      </c>
      <c r="R906" s="34">
        <v>138.74822</v>
      </c>
      <c r="T906" s="11" t="str">
        <f t="shared" ref="T906:T953" si="65">IF(B906&lt;&gt;"",TEXT(B906,"aaaa"),"")</f>
        <v>金曜日</v>
      </c>
      <c r="U906" s="24"/>
      <c r="V906" s="25" t="str">
        <f>IF(T906=曜日!A$1,ROW(),"")</f>
        <v/>
      </c>
      <c r="W906" s="25" t="str">
        <f t="shared" si="63"/>
        <v/>
      </c>
      <c r="X906" s="25" t="str">
        <f>IF(T906=曜日!V$1,ROW(),"")</f>
        <v/>
      </c>
      <c r="Y906" s="25" t="str">
        <f t="shared" si="61"/>
        <v/>
      </c>
      <c r="Z906" t="str">
        <f>IF(MONTH(pipot!B906)=month!A$1,ROW(),"")</f>
        <v/>
      </c>
      <c r="AA906" t="str">
        <f>IF(A906=player!A$1,ROW(),"")</f>
        <v/>
      </c>
      <c r="AB906" t="str">
        <f>IF(A906=player!BI$1,ROW(),"")</f>
        <v/>
      </c>
      <c r="AC906" t="str">
        <f t="shared" si="64"/>
        <v/>
      </c>
    </row>
    <row r="907" spans="1:29">
      <c r="A907" t="s">
        <v>36</v>
      </c>
      <c r="B907" s="13">
        <v>44113</v>
      </c>
      <c r="C907" s="30">
        <v>7.1944444444444436E-2</v>
      </c>
      <c r="D907" s="34">
        <v>5712.41788</v>
      </c>
      <c r="E907" s="34">
        <v>743.95522000000005</v>
      </c>
      <c r="F907" s="34">
        <v>7.1810299999999998</v>
      </c>
      <c r="G907" s="34">
        <v>182.00998999999999</v>
      </c>
      <c r="H907" s="34">
        <v>148.61999</v>
      </c>
      <c r="I907" s="34">
        <v>28.27</v>
      </c>
      <c r="J907" s="34">
        <v>5.12</v>
      </c>
      <c r="K907" s="34">
        <v>0</v>
      </c>
      <c r="L907">
        <v>16</v>
      </c>
      <c r="M907">
        <v>14</v>
      </c>
      <c r="N907">
        <v>56</v>
      </c>
      <c r="O907" s="34">
        <v>21.641400000000001</v>
      </c>
      <c r="P907">
        <v>0</v>
      </c>
      <c r="Q907">
        <v>186</v>
      </c>
      <c r="R907" s="34">
        <v>147.64761999999999</v>
      </c>
      <c r="T907" s="11" t="str">
        <f t="shared" si="65"/>
        <v>金曜日</v>
      </c>
      <c r="U907" s="24"/>
      <c r="V907" s="25" t="str">
        <f>IF(T907=曜日!A$1,ROW(),"")</f>
        <v/>
      </c>
      <c r="W907" s="25" t="str">
        <f t="shared" si="63"/>
        <v/>
      </c>
      <c r="X907" s="25" t="str">
        <f>IF(T907=曜日!V$1,ROW(),"")</f>
        <v/>
      </c>
      <c r="Y907" s="25" t="str">
        <f t="shared" si="61"/>
        <v/>
      </c>
      <c r="Z907" t="str">
        <f>IF(MONTH(pipot!B907)=month!A$1,ROW(),"")</f>
        <v/>
      </c>
      <c r="AA907">
        <f>IF(A907=player!A$1,ROW(),"")</f>
        <v>907</v>
      </c>
      <c r="AB907" t="str">
        <f>IF(A907=player!BI$1,ROW(),"")</f>
        <v/>
      </c>
      <c r="AC907" t="str">
        <f t="shared" si="64"/>
        <v/>
      </c>
    </row>
    <row r="908" spans="1:29">
      <c r="A908" t="s">
        <v>88</v>
      </c>
      <c r="B908" s="13">
        <v>44113</v>
      </c>
      <c r="C908" s="30">
        <v>7.1944444444444436E-2</v>
      </c>
      <c r="D908" s="34">
        <v>5693.2357000000002</v>
      </c>
      <c r="E908" s="34">
        <v>730.53967999999998</v>
      </c>
      <c r="F908" s="34">
        <v>7.0515400000000001</v>
      </c>
      <c r="G908" s="34">
        <v>154.47</v>
      </c>
      <c r="H908" s="34">
        <v>130.96</v>
      </c>
      <c r="I908" s="34">
        <v>23.51</v>
      </c>
      <c r="J908" s="34">
        <v>0</v>
      </c>
      <c r="K908" s="34">
        <v>0</v>
      </c>
      <c r="L908">
        <v>17</v>
      </c>
      <c r="M908">
        <v>14</v>
      </c>
      <c r="N908">
        <v>62</v>
      </c>
      <c r="O908" s="34">
        <v>20.5398</v>
      </c>
      <c r="P908">
        <v>0</v>
      </c>
      <c r="Q908">
        <v>164</v>
      </c>
      <c r="R908" s="34">
        <v>77.396969999999996</v>
      </c>
      <c r="T908" s="11" t="str">
        <f t="shared" si="65"/>
        <v>金曜日</v>
      </c>
      <c r="U908" s="24"/>
      <c r="V908" s="25" t="str">
        <f>IF(T908=曜日!A$1,ROW(),"")</f>
        <v/>
      </c>
      <c r="W908" s="25" t="str">
        <f t="shared" si="63"/>
        <v/>
      </c>
      <c r="X908" s="25" t="str">
        <f>IF(T908=曜日!V$1,ROW(),"")</f>
        <v/>
      </c>
      <c r="Y908" s="25" t="str">
        <f t="shared" si="61"/>
        <v/>
      </c>
      <c r="Z908" t="str">
        <f>IF(MONTH(pipot!B908)=month!A$1,ROW(),"")</f>
        <v/>
      </c>
      <c r="AA908" t="str">
        <f>IF(A908=player!A$1,ROW(),"")</f>
        <v/>
      </c>
      <c r="AB908" t="str">
        <f>IF(A908=player!BI$1,ROW(),"")</f>
        <v/>
      </c>
      <c r="AC908" t="str">
        <f t="shared" si="64"/>
        <v/>
      </c>
    </row>
    <row r="909" spans="1:29">
      <c r="A909" t="s">
        <v>27</v>
      </c>
      <c r="B909" s="13">
        <v>44113</v>
      </c>
      <c r="C909" s="30">
        <v>7.1851851851851847E-2</v>
      </c>
      <c r="D909" s="34">
        <v>5628.5961900000002</v>
      </c>
      <c r="E909" s="34">
        <v>828.32889999999998</v>
      </c>
      <c r="F909" s="34">
        <v>8.0057600000000004</v>
      </c>
      <c r="G909" s="34">
        <v>26.55</v>
      </c>
      <c r="H909" s="34">
        <v>26.55</v>
      </c>
      <c r="I909" s="34">
        <v>0</v>
      </c>
      <c r="J909" s="34">
        <v>0</v>
      </c>
      <c r="K909" s="34">
        <v>0</v>
      </c>
      <c r="L909">
        <v>21</v>
      </c>
      <c r="M909">
        <v>23</v>
      </c>
      <c r="N909">
        <v>78</v>
      </c>
      <c r="O909" s="34">
        <v>17.994599999999998</v>
      </c>
      <c r="P909">
        <v>0</v>
      </c>
      <c r="Q909">
        <v>196</v>
      </c>
      <c r="R909" s="34">
        <v>138.27751000000001</v>
      </c>
      <c r="T909" s="11" t="str">
        <f t="shared" si="65"/>
        <v>金曜日</v>
      </c>
      <c r="U909" s="24"/>
      <c r="V909" s="25" t="str">
        <f>IF(T909=曜日!A$1,ROW(),"")</f>
        <v/>
      </c>
      <c r="W909" s="25" t="str">
        <f t="shared" si="63"/>
        <v/>
      </c>
      <c r="X909" s="25" t="str">
        <f>IF(T909=曜日!V$1,ROW(),"")</f>
        <v/>
      </c>
      <c r="Y909" s="25" t="str">
        <f t="shared" si="61"/>
        <v/>
      </c>
      <c r="Z909" t="str">
        <f>IF(MONTH(pipot!B909)=month!A$1,ROW(),"")</f>
        <v/>
      </c>
      <c r="AA909" t="str">
        <f>IF(A909=player!A$1,ROW(),"")</f>
        <v/>
      </c>
      <c r="AB909" t="str">
        <f>IF(A909=player!BI$1,ROW(),"")</f>
        <v/>
      </c>
      <c r="AC909" t="str">
        <f t="shared" si="64"/>
        <v/>
      </c>
    </row>
    <row r="910" spans="1:29">
      <c r="A910" t="s">
        <v>20</v>
      </c>
      <c r="B910" s="13">
        <v>44113</v>
      </c>
      <c r="C910" s="30">
        <v>7.1851851851851847E-2</v>
      </c>
      <c r="D910" s="34">
        <v>5563.0538299999998</v>
      </c>
      <c r="E910" s="34">
        <v>778.83281999999997</v>
      </c>
      <c r="F910" s="34">
        <v>7.52738</v>
      </c>
      <c r="G910" s="34">
        <v>63.58</v>
      </c>
      <c r="H910" s="34">
        <v>42.62</v>
      </c>
      <c r="I910" s="34">
        <v>20.96</v>
      </c>
      <c r="J910" s="34">
        <v>0</v>
      </c>
      <c r="K910" s="34">
        <v>0</v>
      </c>
      <c r="L910">
        <v>22</v>
      </c>
      <c r="M910">
        <v>35</v>
      </c>
      <c r="N910">
        <v>72</v>
      </c>
      <c r="O910" s="34">
        <v>19.9818</v>
      </c>
      <c r="P910">
        <v>0</v>
      </c>
      <c r="Q910" s="1" t="s">
        <v>103</v>
      </c>
      <c r="R910" s="3" t="s">
        <v>103</v>
      </c>
      <c r="T910" s="11" t="str">
        <f t="shared" si="65"/>
        <v>金曜日</v>
      </c>
      <c r="U910" s="24"/>
      <c r="V910" s="25" t="str">
        <f>IF(T910=曜日!A$1,ROW(),"")</f>
        <v/>
      </c>
      <c r="W910" s="25" t="str">
        <f t="shared" si="63"/>
        <v/>
      </c>
      <c r="X910" s="25" t="str">
        <f>IF(T910=曜日!V$1,ROW(),"")</f>
        <v/>
      </c>
      <c r="Y910" s="25" t="str">
        <f t="shared" si="61"/>
        <v/>
      </c>
      <c r="Z910" t="str">
        <f>IF(MONTH(pipot!B910)=month!A$1,ROW(),"")</f>
        <v/>
      </c>
      <c r="AA910" t="str">
        <f>IF(A910=player!A$1,ROW(),"")</f>
        <v/>
      </c>
      <c r="AB910" t="str">
        <f>IF(A910=player!BI$1,ROW(),"")</f>
        <v/>
      </c>
      <c r="AC910" t="str">
        <f t="shared" si="64"/>
        <v/>
      </c>
    </row>
    <row r="911" spans="1:29">
      <c r="A911" t="s">
        <v>37</v>
      </c>
      <c r="B911" s="13">
        <v>44113</v>
      </c>
      <c r="C911" s="30">
        <v>7.1944444444444436E-2</v>
      </c>
      <c r="D911" s="34">
        <v>5481.91068</v>
      </c>
      <c r="E911" s="34">
        <v>742.89335000000005</v>
      </c>
      <c r="F911" s="34">
        <v>7.1707900000000002</v>
      </c>
      <c r="G911" s="34">
        <v>160.66</v>
      </c>
      <c r="H911" s="34">
        <v>125.39</v>
      </c>
      <c r="I911" s="34">
        <v>34.71</v>
      </c>
      <c r="J911" s="34">
        <v>0.56000000000000005</v>
      </c>
      <c r="K911" s="34">
        <v>0</v>
      </c>
      <c r="L911">
        <v>18</v>
      </c>
      <c r="M911">
        <v>19</v>
      </c>
      <c r="N911">
        <v>67</v>
      </c>
      <c r="O911" s="34">
        <v>21.022200000000002</v>
      </c>
      <c r="P911">
        <v>0</v>
      </c>
      <c r="Q911">
        <v>183</v>
      </c>
      <c r="R911" s="34">
        <v>132.48478</v>
      </c>
      <c r="T911" s="11" t="str">
        <f t="shared" si="65"/>
        <v>金曜日</v>
      </c>
      <c r="U911" s="24"/>
      <c r="V911" s="25" t="str">
        <f>IF(T911=曜日!A$1,ROW(),"")</f>
        <v/>
      </c>
      <c r="W911" s="25" t="str">
        <f t="shared" si="63"/>
        <v/>
      </c>
      <c r="X911" s="25" t="str">
        <f>IF(T911=曜日!V$1,ROW(),"")</f>
        <v/>
      </c>
      <c r="Y911" s="25" t="str">
        <f t="shared" si="61"/>
        <v/>
      </c>
      <c r="Z911" t="str">
        <f>IF(MONTH(pipot!B911)=month!A$1,ROW(),"")</f>
        <v/>
      </c>
      <c r="AA911" t="str">
        <f>IF(A911=player!A$1,ROW(),"")</f>
        <v/>
      </c>
      <c r="AB911" t="str">
        <f>IF(A911=player!BI$1,ROW(),"")</f>
        <v/>
      </c>
      <c r="AC911" t="str">
        <f t="shared" si="64"/>
        <v/>
      </c>
    </row>
    <row r="912" spans="1:29">
      <c r="A912" t="s">
        <v>60</v>
      </c>
      <c r="B912" s="13">
        <v>44113</v>
      </c>
      <c r="C912" s="30">
        <v>7.1851851851851847E-2</v>
      </c>
      <c r="D912" s="34">
        <v>5311.8774999999996</v>
      </c>
      <c r="E912" s="34">
        <v>774.79921999999999</v>
      </c>
      <c r="F912" s="34">
        <v>7.4883899999999999</v>
      </c>
      <c r="G912" s="34">
        <v>28.93</v>
      </c>
      <c r="H912" s="34">
        <v>24.72</v>
      </c>
      <c r="I912" s="34">
        <v>4.21</v>
      </c>
      <c r="J912" s="34">
        <v>0</v>
      </c>
      <c r="K912" s="34">
        <v>0</v>
      </c>
      <c r="L912">
        <v>21</v>
      </c>
      <c r="M912">
        <v>13</v>
      </c>
      <c r="N912">
        <v>78</v>
      </c>
      <c r="O912" s="34">
        <v>18.8658</v>
      </c>
      <c r="P912">
        <v>0</v>
      </c>
      <c r="Q912">
        <v>175</v>
      </c>
      <c r="R912" s="34">
        <v>136.85521</v>
      </c>
      <c r="T912" s="11" t="str">
        <f t="shared" si="65"/>
        <v>金曜日</v>
      </c>
      <c r="U912" s="24"/>
      <c r="V912" s="25" t="str">
        <f>IF(T912=曜日!A$1,ROW(),"")</f>
        <v/>
      </c>
      <c r="W912" s="25" t="str">
        <f t="shared" si="63"/>
        <v/>
      </c>
      <c r="X912" s="25" t="str">
        <f>IF(T912=曜日!V$1,ROW(),"")</f>
        <v/>
      </c>
      <c r="Y912" s="25" t="str">
        <f t="shared" si="61"/>
        <v/>
      </c>
      <c r="Z912" t="str">
        <f>IF(MONTH(pipot!B912)=month!A$1,ROW(),"")</f>
        <v/>
      </c>
      <c r="AA912" t="str">
        <f>IF(A912=player!A$1,ROW(),"")</f>
        <v/>
      </c>
      <c r="AB912" t="str">
        <f>IF(A912=player!BI$1,ROW(),"")</f>
        <v/>
      </c>
      <c r="AC912" t="str">
        <f t="shared" si="64"/>
        <v/>
      </c>
    </row>
    <row r="913" spans="1:29">
      <c r="A913" t="s">
        <v>91</v>
      </c>
      <c r="B913" s="13">
        <v>44113</v>
      </c>
      <c r="C913" s="30">
        <v>7.1944444444444436E-2</v>
      </c>
      <c r="D913" s="34">
        <v>5311.1453899999997</v>
      </c>
      <c r="E913" s="34">
        <v>715.07966999999996</v>
      </c>
      <c r="F913" s="34">
        <v>6.9023099999999999</v>
      </c>
      <c r="G913" s="34">
        <v>233.61</v>
      </c>
      <c r="H913" s="34">
        <v>212.11</v>
      </c>
      <c r="I913" s="34">
        <v>21.5</v>
      </c>
      <c r="J913" s="34">
        <v>0</v>
      </c>
      <c r="K913" s="34">
        <v>0</v>
      </c>
      <c r="L913">
        <v>27</v>
      </c>
      <c r="M913">
        <v>22</v>
      </c>
      <c r="N913">
        <v>60</v>
      </c>
      <c r="O913" s="34">
        <v>19.4922</v>
      </c>
      <c r="P913">
        <v>0</v>
      </c>
      <c r="Q913">
        <v>195</v>
      </c>
      <c r="R913" s="34">
        <v>145.45452</v>
      </c>
      <c r="T913" s="11" t="str">
        <f t="shared" si="65"/>
        <v>金曜日</v>
      </c>
      <c r="U913" s="24"/>
      <c r="V913" s="25" t="str">
        <f>IF(T913=曜日!A$1,ROW(),"")</f>
        <v/>
      </c>
      <c r="W913" s="25" t="str">
        <f t="shared" si="63"/>
        <v/>
      </c>
      <c r="X913" s="25" t="str">
        <f>IF(T913=曜日!V$1,ROW(),"")</f>
        <v/>
      </c>
      <c r="Y913" s="25" t="str">
        <f t="shared" si="61"/>
        <v/>
      </c>
      <c r="Z913" t="str">
        <f>IF(MONTH(pipot!B913)=month!A$1,ROW(),"")</f>
        <v/>
      </c>
      <c r="AA913" t="str">
        <f>IF(A913=player!A$1,ROW(),"")</f>
        <v/>
      </c>
      <c r="AB913" t="str">
        <f>IF(A913=player!BI$1,ROW(),"")</f>
        <v/>
      </c>
      <c r="AC913" t="str">
        <f t="shared" si="64"/>
        <v/>
      </c>
    </row>
    <row r="914" spans="1:29">
      <c r="A914" t="s">
        <v>22</v>
      </c>
      <c r="B914" s="13">
        <v>44113</v>
      </c>
      <c r="C914" s="30">
        <v>7.1944444444444436E-2</v>
      </c>
      <c r="D914" s="34">
        <v>5296.1244200000001</v>
      </c>
      <c r="E914" s="34">
        <v>630.64362000000006</v>
      </c>
      <c r="F914" s="34">
        <v>6.0872900000000003</v>
      </c>
      <c r="G914" s="34">
        <v>127.42</v>
      </c>
      <c r="H914" s="34">
        <v>113.54</v>
      </c>
      <c r="I914" s="34">
        <v>13.88</v>
      </c>
      <c r="J914" s="34">
        <v>0</v>
      </c>
      <c r="K914" s="34">
        <v>0</v>
      </c>
      <c r="L914">
        <v>19</v>
      </c>
      <c r="M914">
        <v>20</v>
      </c>
      <c r="N914">
        <v>87</v>
      </c>
      <c r="O914" s="34">
        <v>19.6326</v>
      </c>
      <c r="P914">
        <v>0</v>
      </c>
      <c r="Q914">
        <v>204</v>
      </c>
      <c r="R914" s="34">
        <v>127.15895</v>
      </c>
      <c r="T914" s="11" t="str">
        <f t="shared" si="65"/>
        <v>金曜日</v>
      </c>
      <c r="U914" s="24"/>
      <c r="V914" s="25" t="str">
        <f>IF(T914=曜日!A$1,ROW(),"")</f>
        <v/>
      </c>
      <c r="W914" s="25" t="str">
        <f t="shared" si="63"/>
        <v/>
      </c>
      <c r="X914" s="25" t="str">
        <f>IF(T914=曜日!V$1,ROW(),"")</f>
        <v/>
      </c>
      <c r="Y914" s="25" t="str">
        <f t="shared" si="61"/>
        <v/>
      </c>
      <c r="Z914" t="str">
        <f>IF(MONTH(pipot!B914)=month!A$1,ROW(),"")</f>
        <v/>
      </c>
      <c r="AA914" t="str">
        <f>IF(A914=player!A$1,ROW(),"")</f>
        <v/>
      </c>
      <c r="AB914" t="str">
        <f>IF(A914=player!BI$1,ROW(),"")</f>
        <v/>
      </c>
      <c r="AC914" t="str">
        <f t="shared" si="64"/>
        <v/>
      </c>
    </row>
    <row r="915" spans="1:29">
      <c r="A915" t="s">
        <v>24</v>
      </c>
      <c r="B915" s="13">
        <v>44113</v>
      </c>
      <c r="C915" s="30">
        <v>7.1944444444444436E-2</v>
      </c>
      <c r="D915" s="34">
        <v>5293.3777499999997</v>
      </c>
      <c r="E915" s="34">
        <v>643.76440000000002</v>
      </c>
      <c r="F915" s="34">
        <v>6.21394</v>
      </c>
      <c r="G915" s="34">
        <v>182.51</v>
      </c>
      <c r="H915" s="34">
        <v>147.81</v>
      </c>
      <c r="I915" s="34">
        <v>34.700000000000003</v>
      </c>
      <c r="J915" s="34">
        <v>0</v>
      </c>
      <c r="K915" s="34">
        <v>0</v>
      </c>
      <c r="L915">
        <v>17</v>
      </c>
      <c r="M915">
        <v>21</v>
      </c>
      <c r="N915">
        <v>49</v>
      </c>
      <c r="O915" s="34">
        <v>20.554200000000002</v>
      </c>
      <c r="P915">
        <v>0</v>
      </c>
      <c r="Q915">
        <v>165</v>
      </c>
      <c r="R915" s="34">
        <v>119.09385</v>
      </c>
      <c r="T915" s="11" t="str">
        <f t="shared" si="65"/>
        <v>金曜日</v>
      </c>
      <c r="U915" s="24"/>
      <c r="V915" s="25" t="str">
        <f>IF(T915=曜日!A$1,ROW(),"")</f>
        <v/>
      </c>
      <c r="W915" s="25" t="str">
        <f t="shared" si="63"/>
        <v/>
      </c>
      <c r="X915" s="25" t="str">
        <f>IF(T915=曜日!V$1,ROW(),"")</f>
        <v/>
      </c>
      <c r="Y915" s="25" t="str">
        <f t="shared" si="61"/>
        <v/>
      </c>
      <c r="Z915" t="str">
        <f>IF(MONTH(pipot!B915)=month!A$1,ROW(),"")</f>
        <v/>
      </c>
      <c r="AA915" t="str">
        <f>IF(A915=player!A$1,ROW(),"")</f>
        <v/>
      </c>
      <c r="AB915" t="str">
        <f>IF(A915=player!BI$1,ROW(),"")</f>
        <v/>
      </c>
      <c r="AC915" t="str">
        <f t="shared" si="64"/>
        <v/>
      </c>
    </row>
    <row r="916" spans="1:29">
      <c r="A916" t="s">
        <v>32</v>
      </c>
      <c r="B916" s="13">
        <v>44113</v>
      </c>
      <c r="C916" s="30">
        <v>7.1944444444444436E-2</v>
      </c>
      <c r="D916" s="34">
        <v>5271.53622</v>
      </c>
      <c r="E916" s="34">
        <v>657.71713</v>
      </c>
      <c r="F916" s="34">
        <v>6.3486200000000004</v>
      </c>
      <c r="G916" s="34">
        <v>232.60999000000001</v>
      </c>
      <c r="H916" s="34">
        <v>189.54999000000001</v>
      </c>
      <c r="I916" s="34">
        <v>43.06</v>
      </c>
      <c r="J916" s="34">
        <v>0</v>
      </c>
      <c r="K916" s="34">
        <v>0</v>
      </c>
      <c r="L916">
        <v>10</v>
      </c>
      <c r="M916">
        <v>29</v>
      </c>
      <c r="N916">
        <v>63</v>
      </c>
      <c r="O916" s="34">
        <v>20.024999999999999</v>
      </c>
      <c r="P916">
        <v>0</v>
      </c>
      <c r="Q916">
        <v>172</v>
      </c>
      <c r="R916" s="34">
        <v>124.83941</v>
      </c>
      <c r="T916" s="11" t="str">
        <f t="shared" si="65"/>
        <v>金曜日</v>
      </c>
      <c r="U916" s="24"/>
      <c r="V916" s="25" t="str">
        <f>IF(T916=曜日!A$1,ROW(),"")</f>
        <v/>
      </c>
      <c r="W916" s="25" t="str">
        <f t="shared" si="63"/>
        <v/>
      </c>
      <c r="X916" s="25" t="str">
        <f>IF(T916=曜日!V$1,ROW(),"")</f>
        <v/>
      </c>
      <c r="Y916" s="25" t="str">
        <f t="shared" si="61"/>
        <v/>
      </c>
      <c r="Z916" t="str">
        <f>IF(MONTH(pipot!B916)=month!A$1,ROW(),"")</f>
        <v/>
      </c>
      <c r="AA916" t="str">
        <f>IF(A916=player!A$1,ROW(),"")</f>
        <v/>
      </c>
      <c r="AB916" t="str">
        <f>IF(A916=player!BI$1,ROW(),"")</f>
        <v/>
      </c>
      <c r="AC916" t="str">
        <f t="shared" si="64"/>
        <v/>
      </c>
    </row>
    <row r="917" spans="1:29">
      <c r="A917" t="s">
        <v>29</v>
      </c>
      <c r="B917" s="13">
        <v>44113</v>
      </c>
      <c r="C917" s="30">
        <v>7.1944444444444436E-2</v>
      </c>
      <c r="D917" s="34">
        <v>5250.8151099999995</v>
      </c>
      <c r="E917" s="34">
        <v>680.06939</v>
      </c>
      <c r="F917" s="34">
        <v>6.5643799999999999</v>
      </c>
      <c r="G917" s="34">
        <v>196.36999</v>
      </c>
      <c r="H917" s="34">
        <v>142.50998999999999</v>
      </c>
      <c r="I917" s="34">
        <v>53.86</v>
      </c>
      <c r="J917" s="34">
        <v>0</v>
      </c>
      <c r="K917" s="34">
        <v>0</v>
      </c>
      <c r="L917">
        <v>11</v>
      </c>
      <c r="M917">
        <v>21</v>
      </c>
      <c r="N917">
        <v>39</v>
      </c>
      <c r="O917" s="34">
        <v>20.637</v>
      </c>
      <c r="P917">
        <v>0</v>
      </c>
      <c r="Q917">
        <v>178</v>
      </c>
      <c r="R917" s="34">
        <v>117.31988</v>
      </c>
      <c r="T917" s="11" t="str">
        <f t="shared" si="65"/>
        <v>金曜日</v>
      </c>
      <c r="U917" s="24"/>
      <c r="V917" s="25" t="str">
        <f>IF(T917=曜日!A$1,ROW(),"")</f>
        <v/>
      </c>
      <c r="W917" s="25" t="str">
        <f t="shared" si="63"/>
        <v/>
      </c>
      <c r="X917" s="25" t="str">
        <f>IF(T917=曜日!V$1,ROW(),"")</f>
        <v/>
      </c>
      <c r="Y917" s="25" t="str">
        <f t="shared" si="61"/>
        <v/>
      </c>
      <c r="Z917" t="str">
        <f>IF(MONTH(pipot!B917)=month!A$1,ROW(),"")</f>
        <v/>
      </c>
      <c r="AA917" t="str">
        <f>IF(A917=player!A$1,ROW(),"")</f>
        <v/>
      </c>
      <c r="AB917" t="str">
        <f>IF(A917=player!BI$1,ROW(),"")</f>
        <v/>
      </c>
      <c r="AC917" t="str">
        <f t="shared" si="64"/>
        <v/>
      </c>
    </row>
    <row r="918" spans="1:29">
      <c r="A918" t="s">
        <v>59</v>
      </c>
      <c r="B918" s="13">
        <v>44113</v>
      </c>
      <c r="C918" s="30">
        <v>7.1944444444444436E-2</v>
      </c>
      <c r="D918" s="34">
        <v>5199.4516299999996</v>
      </c>
      <c r="E918" s="34">
        <v>773.84366</v>
      </c>
      <c r="F918" s="34">
        <v>7.4695299999999998</v>
      </c>
      <c r="G918" s="34">
        <v>223.41</v>
      </c>
      <c r="H918" s="34">
        <v>170.02</v>
      </c>
      <c r="I918" s="34">
        <v>50.6</v>
      </c>
      <c r="J918" s="34">
        <v>2.79</v>
      </c>
      <c r="K918" s="34">
        <v>0</v>
      </c>
      <c r="L918">
        <v>30</v>
      </c>
      <c r="M918">
        <v>12</v>
      </c>
      <c r="N918">
        <v>83</v>
      </c>
      <c r="O918" s="34">
        <v>21.918600000000001</v>
      </c>
      <c r="P918">
        <v>0</v>
      </c>
      <c r="Q918">
        <v>209</v>
      </c>
      <c r="R918" s="34">
        <v>145.5788</v>
      </c>
      <c r="T918" s="11" t="str">
        <f t="shared" si="65"/>
        <v>金曜日</v>
      </c>
      <c r="U918" s="24"/>
      <c r="V918" s="25" t="str">
        <f>IF(T918=曜日!A$1,ROW(),"")</f>
        <v/>
      </c>
      <c r="W918" s="25" t="str">
        <f t="shared" si="63"/>
        <v/>
      </c>
      <c r="X918" s="25" t="str">
        <f>IF(T918=曜日!V$1,ROW(),"")</f>
        <v/>
      </c>
      <c r="Y918" s="25" t="str">
        <f t="shared" si="61"/>
        <v/>
      </c>
      <c r="Z918" t="str">
        <f>IF(MONTH(pipot!B918)=month!A$1,ROW(),"")</f>
        <v/>
      </c>
      <c r="AA918" t="str">
        <f>IF(A918=player!A$1,ROW(),"")</f>
        <v/>
      </c>
      <c r="AB918" t="str">
        <f>IF(A918=player!BI$1,ROW(),"")</f>
        <v/>
      </c>
      <c r="AC918" t="str">
        <f t="shared" si="64"/>
        <v/>
      </c>
    </row>
    <row r="919" spans="1:29">
      <c r="A919" t="s">
        <v>33</v>
      </c>
      <c r="B919" s="13">
        <v>44113</v>
      </c>
      <c r="C919" s="30">
        <v>7.1944444444444436E-2</v>
      </c>
      <c r="D919" s="34">
        <v>5198.4904800000004</v>
      </c>
      <c r="E919" s="34">
        <v>777.83461999999997</v>
      </c>
      <c r="F919" s="34">
        <v>7.5080600000000004</v>
      </c>
      <c r="G919" s="34">
        <v>95.45</v>
      </c>
      <c r="H919" s="34">
        <v>74.73</v>
      </c>
      <c r="I919" s="34">
        <v>20.72</v>
      </c>
      <c r="J919" s="34">
        <v>0</v>
      </c>
      <c r="K919" s="34">
        <v>0</v>
      </c>
      <c r="L919">
        <v>19</v>
      </c>
      <c r="M919">
        <v>28</v>
      </c>
      <c r="N919">
        <v>88</v>
      </c>
      <c r="O919" s="34">
        <v>19.567799999999998</v>
      </c>
      <c r="P919">
        <v>0</v>
      </c>
      <c r="Q919">
        <v>180</v>
      </c>
      <c r="R919" s="34">
        <v>120.71406</v>
      </c>
      <c r="T919" s="11" t="str">
        <f t="shared" si="65"/>
        <v>金曜日</v>
      </c>
      <c r="U919" s="24"/>
      <c r="V919" s="25" t="str">
        <f>IF(T919=曜日!A$1,ROW(),"")</f>
        <v/>
      </c>
      <c r="W919" s="25" t="str">
        <f t="shared" si="63"/>
        <v/>
      </c>
      <c r="X919" s="25" t="str">
        <f>IF(T919=曜日!V$1,ROW(),"")</f>
        <v/>
      </c>
      <c r="Y919" s="25" t="str">
        <f t="shared" si="61"/>
        <v/>
      </c>
      <c r="Z919" t="str">
        <f>IF(MONTH(pipot!B919)=month!A$1,ROW(),"")</f>
        <v/>
      </c>
      <c r="AA919" t="str">
        <f>IF(A919=player!A$1,ROW(),"")</f>
        <v/>
      </c>
      <c r="AB919" t="str">
        <f>IF(A919=player!BI$1,ROW(),"")</f>
        <v/>
      </c>
      <c r="AC919" t="str">
        <f t="shared" si="64"/>
        <v/>
      </c>
    </row>
    <row r="920" spans="1:29">
      <c r="A920" t="s">
        <v>45</v>
      </c>
      <c r="B920" s="13">
        <v>44113</v>
      </c>
      <c r="C920" s="30">
        <v>7.1851851851851847E-2</v>
      </c>
      <c r="D920" s="34">
        <v>5175.8887299999997</v>
      </c>
      <c r="E920" s="34">
        <v>791.52840000000003</v>
      </c>
      <c r="F920" s="34">
        <v>7.65008</v>
      </c>
      <c r="G920" s="34">
        <v>30.13</v>
      </c>
      <c r="H920" s="34">
        <v>25.24</v>
      </c>
      <c r="I920" s="34">
        <v>4.8899999999999997</v>
      </c>
      <c r="J920" s="34">
        <v>0</v>
      </c>
      <c r="K920" s="34">
        <v>0</v>
      </c>
      <c r="L920">
        <v>18</v>
      </c>
      <c r="M920">
        <v>15</v>
      </c>
      <c r="N920">
        <v>39</v>
      </c>
      <c r="O920" s="34">
        <v>19.380600000000001</v>
      </c>
      <c r="P920">
        <v>0</v>
      </c>
      <c r="Q920">
        <v>202</v>
      </c>
      <c r="R920" s="34">
        <v>121.26949999999999</v>
      </c>
      <c r="T920" s="11" t="str">
        <f t="shared" si="65"/>
        <v>金曜日</v>
      </c>
      <c r="U920" s="24"/>
      <c r="V920" s="25" t="str">
        <f>IF(T920=曜日!A$1,ROW(),"")</f>
        <v/>
      </c>
      <c r="W920" s="25" t="str">
        <f t="shared" si="63"/>
        <v/>
      </c>
      <c r="X920" s="25" t="str">
        <f>IF(T920=曜日!V$1,ROW(),"")</f>
        <v/>
      </c>
      <c r="Y920" s="25" t="str">
        <f t="shared" ref="Y920:Y978" si="66">IF(AND(X920&lt;&gt;"",AB920&lt;&gt;""),ROW(),"")</f>
        <v/>
      </c>
      <c r="Z920" t="str">
        <f>IF(MONTH(pipot!B920)=month!A$1,ROW(),"")</f>
        <v/>
      </c>
      <c r="AA920" t="str">
        <f>IF(A920=player!A$1,ROW(),"")</f>
        <v/>
      </c>
      <c r="AB920" t="str">
        <f>IF(A920=player!BI$1,ROW(),"")</f>
        <v/>
      </c>
      <c r="AC920" t="str">
        <f t="shared" si="64"/>
        <v/>
      </c>
    </row>
    <row r="921" spans="1:29">
      <c r="A921" t="s">
        <v>66</v>
      </c>
      <c r="B921" s="13">
        <v>44113</v>
      </c>
      <c r="C921" s="30">
        <v>7.1944444444444436E-2</v>
      </c>
      <c r="D921" s="34">
        <v>5139.3083200000001</v>
      </c>
      <c r="E921" s="34">
        <v>610.97545000000002</v>
      </c>
      <c r="F921" s="34">
        <v>5.8974500000000001</v>
      </c>
      <c r="G921" s="34">
        <v>143.19</v>
      </c>
      <c r="H921" s="34">
        <v>124.61</v>
      </c>
      <c r="I921" s="34">
        <v>18.579999999999998</v>
      </c>
      <c r="J921" s="34">
        <v>0</v>
      </c>
      <c r="K921" s="34">
        <v>0</v>
      </c>
      <c r="L921">
        <v>8</v>
      </c>
      <c r="M921">
        <v>34</v>
      </c>
      <c r="N921">
        <v>69</v>
      </c>
      <c r="O921" s="34">
        <v>19.607399999999998</v>
      </c>
      <c r="P921">
        <v>0</v>
      </c>
      <c r="Q921">
        <v>195</v>
      </c>
      <c r="R921" s="34">
        <v>141.65458000000001</v>
      </c>
      <c r="T921" s="11" t="str">
        <f t="shared" si="65"/>
        <v>金曜日</v>
      </c>
      <c r="U921" s="24"/>
      <c r="V921" s="25" t="str">
        <f>IF(T921=曜日!A$1,ROW(),"")</f>
        <v/>
      </c>
      <c r="W921" s="25" t="str">
        <f t="shared" si="63"/>
        <v/>
      </c>
      <c r="X921" s="25" t="str">
        <f>IF(T921=曜日!V$1,ROW(),"")</f>
        <v/>
      </c>
      <c r="Y921" s="25" t="str">
        <f t="shared" si="66"/>
        <v/>
      </c>
      <c r="Z921" t="str">
        <f>IF(MONTH(pipot!B921)=month!A$1,ROW(),"")</f>
        <v/>
      </c>
      <c r="AA921" t="str">
        <f>IF(A921=player!A$1,ROW(),"")</f>
        <v/>
      </c>
      <c r="AB921" t="str">
        <f>IF(A921=player!BI$1,ROW(),"")</f>
        <v/>
      </c>
      <c r="AC921" t="str">
        <f t="shared" si="64"/>
        <v/>
      </c>
    </row>
    <row r="922" spans="1:29">
      <c r="A922" t="s">
        <v>31</v>
      </c>
      <c r="B922" s="13">
        <v>44113</v>
      </c>
      <c r="C922" s="30">
        <v>7.1944444444444436E-2</v>
      </c>
      <c r="D922" s="34">
        <v>5133.5069599999997</v>
      </c>
      <c r="E922" s="34">
        <v>714.82153000000005</v>
      </c>
      <c r="F922" s="34">
        <v>6.8998200000000001</v>
      </c>
      <c r="G922" s="34">
        <v>266.79000000000002</v>
      </c>
      <c r="H922" s="34">
        <v>154.29</v>
      </c>
      <c r="I922" s="34">
        <v>105.81</v>
      </c>
      <c r="J922" s="34">
        <v>6.69</v>
      </c>
      <c r="K922" s="34">
        <v>0</v>
      </c>
      <c r="L922">
        <v>23</v>
      </c>
      <c r="M922">
        <v>19</v>
      </c>
      <c r="N922">
        <v>54</v>
      </c>
      <c r="O922" s="34">
        <v>21.7746</v>
      </c>
      <c r="P922">
        <v>0</v>
      </c>
      <c r="Q922">
        <v>229</v>
      </c>
      <c r="R922" s="34">
        <v>165.94459000000001</v>
      </c>
      <c r="T922" s="11" t="str">
        <f t="shared" si="65"/>
        <v>金曜日</v>
      </c>
      <c r="U922" s="24"/>
      <c r="V922" s="25" t="str">
        <f>IF(T922=曜日!A$1,ROW(),"")</f>
        <v/>
      </c>
      <c r="W922" s="25" t="str">
        <f t="shared" si="63"/>
        <v/>
      </c>
      <c r="X922" s="25" t="str">
        <f>IF(T922=曜日!V$1,ROW(),"")</f>
        <v/>
      </c>
      <c r="Y922" s="25" t="str">
        <f t="shared" si="66"/>
        <v/>
      </c>
      <c r="Z922" t="str">
        <f>IF(MONTH(pipot!B922)=month!A$1,ROW(),"")</f>
        <v/>
      </c>
      <c r="AA922" t="str">
        <f>IF(A922=player!A$1,ROW(),"")</f>
        <v/>
      </c>
      <c r="AB922" t="str">
        <f>IF(A922=player!BI$1,ROW(),"")</f>
        <v/>
      </c>
      <c r="AC922" t="str">
        <f t="shared" si="64"/>
        <v/>
      </c>
    </row>
    <row r="923" spans="1:29">
      <c r="A923" t="s">
        <v>63</v>
      </c>
      <c r="B923" s="13">
        <v>44113</v>
      </c>
      <c r="C923" s="30">
        <v>7.1944444444444436E-2</v>
      </c>
      <c r="D923" s="34">
        <v>5100.6151099999997</v>
      </c>
      <c r="E923" s="34">
        <v>712.91638999999998</v>
      </c>
      <c r="F923" s="34">
        <v>6.8814299999999999</v>
      </c>
      <c r="G923" s="34">
        <v>196.66001</v>
      </c>
      <c r="H923" s="34">
        <v>157.52001000000001</v>
      </c>
      <c r="I923" s="34">
        <v>36.9</v>
      </c>
      <c r="J923" s="34">
        <v>2.2400000000000002</v>
      </c>
      <c r="K923" s="34">
        <v>0</v>
      </c>
      <c r="L923">
        <v>13</v>
      </c>
      <c r="M923">
        <v>18</v>
      </c>
      <c r="N923">
        <v>67</v>
      </c>
      <c r="O923" s="34">
        <v>21.3246</v>
      </c>
      <c r="P923">
        <v>0</v>
      </c>
      <c r="Q923">
        <v>178</v>
      </c>
      <c r="R923" s="34">
        <v>136.53720999999999</v>
      </c>
      <c r="T923" s="11" t="str">
        <f t="shared" si="65"/>
        <v>金曜日</v>
      </c>
      <c r="U923" s="24"/>
      <c r="V923" s="25" t="str">
        <f>IF(T923=曜日!A$1,ROW(),"")</f>
        <v/>
      </c>
      <c r="W923" s="25" t="str">
        <f t="shared" si="63"/>
        <v/>
      </c>
      <c r="X923" s="25" t="str">
        <f>IF(T923=曜日!V$1,ROW(),"")</f>
        <v/>
      </c>
      <c r="Y923" s="25" t="str">
        <f t="shared" si="66"/>
        <v/>
      </c>
      <c r="Z923" t="str">
        <f>IF(MONTH(pipot!B923)=month!A$1,ROW(),"")</f>
        <v/>
      </c>
      <c r="AA923" t="str">
        <f>IF(A923=player!A$1,ROW(),"")</f>
        <v/>
      </c>
      <c r="AB923" t="str">
        <f>IF(A923=player!BI$1,ROW(),"")</f>
        <v/>
      </c>
      <c r="AC923" t="str">
        <f t="shared" si="64"/>
        <v/>
      </c>
    </row>
    <row r="924" spans="1:29">
      <c r="A924" t="s">
        <v>65</v>
      </c>
      <c r="B924" s="13">
        <v>44113</v>
      </c>
      <c r="C924" s="30">
        <v>7.1944444444444436E-2</v>
      </c>
      <c r="D924" s="34">
        <v>5078.57953</v>
      </c>
      <c r="E924" s="34">
        <v>693.79124000000002</v>
      </c>
      <c r="F924" s="34">
        <v>6.6968300000000003</v>
      </c>
      <c r="G924" s="34">
        <v>117.96</v>
      </c>
      <c r="H924" s="34">
        <v>102.1</v>
      </c>
      <c r="I924" s="34">
        <v>15.86</v>
      </c>
      <c r="J924" s="34">
        <v>0</v>
      </c>
      <c r="K924" s="34">
        <v>0</v>
      </c>
      <c r="L924">
        <v>24</v>
      </c>
      <c r="M924">
        <v>17</v>
      </c>
      <c r="N924">
        <v>58</v>
      </c>
      <c r="O924" s="34">
        <v>20.061</v>
      </c>
      <c r="P924">
        <v>0</v>
      </c>
      <c r="Q924">
        <v>209</v>
      </c>
      <c r="R924" s="34">
        <v>139.97720000000001</v>
      </c>
      <c r="T924" s="11" t="str">
        <f t="shared" si="65"/>
        <v>金曜日</v>
      </c>
      <c r="U924" s="24"/>
      <c r="V924" s="25" t="str">
        <f>IF(T924=曜日!A$1,ROW(),"")</f>
        <v/>
      </c>
      <c r="W924" s="25" t="str">
        <f t="shared" si="63"/>
        <v/>
      </c>
      <c r="X924" s="25" t="str">
        <f>IF(T924=曜日!V$1,ROW(),"")</f>
        <v/>
      </c>
      <c r="Y924" s="25" t="str">
        <f t="shared" si="66"/>
        <v/>
      </c>
      <c r="Z924" t="str">
        <f>IF(MONTH(pipot!B924)=month!A$1,ROW(),"")</f>
        <v/>
      </c>
      <c r="AA924" t="str">
        <f>IF(A924=player!A$1,ROW(),"")</f>
        <v/>
      </c>
      <c r="AB924" t="str">
        <f>IF(A924=player!BI$1,ROW(),"")</f>
        <v/>
      </c>
      <c r="AC924" t="str">
        <f t="shared" si="64"/>
        <v/>
      </c>
    </row>
    <row r="925" spans="1:29">
      <c r="A925" t="s">
        <v>61</v>
      </c>
      <c r="B925" s="13">
        <v>44113</v>
      </c>
      <c r="C925" s="30">
        <v>7.1944444444444436E-2</v>
      </c>
      <c r="D925" s="34">
        <v>5042.7929100000001</v>
      </c>
      <c r="E925" s="34">
        <v>676.42791</v>
      </c>
      <c r="F925" s="34">
        <v>6.5292300000000001</v>
      </c>
      <c r="G925" s="34">
        <v>161.66999999999999</v>
      </c>
      <c r="H925" s="34">
        <v>123.05</v>
      </c>
      <c r="I925" s="34">
        <v>33.520000000000003</v>
      </c>
      <c r="J925" s="34">
        <v>5.0999999999999996</v>
      </c>
      <c r="K925" s="34">
        <v>0</v>
      </c>
      <c r="L925">
        <v>30</v>
      </c>
      <c r="M925">
        <v>26</v>
      </c>
      <c r="N925">
        <v>66</v>
      </c>
      <c r="O925" s="34">
        <v>21.609000000000002</v>
      </c>
      <c r="P925">
        <v>0</v>
      </c>
      <c r="Q925">
        <v>180</v>
      </c>
      <c r="R925" s="34">
        <v>112.01275</v>
      </c>
      <c r="T925" s="11" t="str">
        <f t="shared" si="65"/>
        <v>金曜日</v>
      </c>
      <c r="U925" s="24"/>
      <c r="V925" s="25" t="str">
        <f>IF(T925=曜日!A$1,ROW(),"")</f>
        <v/>
      </c>
      <c r="W925" s="25" t="str">
        <f t="shared" si="63"/>
        <v/>
      </c>
      <c r="X925" s="25" t="str">
        <f>IF(T925=曜日!V$1,ROW(),"")</f>
        <v/>
      </c>
      <c r="Y925" s="25" t="str">
        <f t="shared" si="66"/>
        <v/>
      </c>
      <c r="Z925" t="str">
        <f>IF(MONTH(pipot!B925)=month!A$1,ROW(),"")</f>
        <v/>
      </c>
      <c r="AA925" t="str">
        <f>IF(A925=player!A$1,ROW(),"")</f>
        <v/>
      </c>
      <c r="AB925" t="str">
        <f>IF(A925=player!BI$1,ROW(),"")</f>
        <v/>
      </c>
      <c r="AC925" t="str">
        <f t="shared" si="64"/>
        <v/>
      </c>
    </row>
    <row r="926" spans="1:29">
      <c r="A926" t="s">
        <v>34</v>
      </c>
      <c r="B926" s="13">
        <v>44113</v>
      </c>
      <c r="C926" s="30">
        <v>7.1944444444444436E-2</v>
      </c>
      <c r="D926" s="34">
        <v>5004.6627500000004</v>
      </c>
      <c r="E926" s="34">
        <v>654.29427999999996</v>
      </c>
      <c r="F926" s="34">
        <v>6.3155799999999997</v>
      </c>
      <c r="G926" s="34">
        <v>215.88</v>
      </c>
      <c r="H926" s="34">
        <v>156.28</v>
      </c>
      <c r="I926" s="34">
        <v>59.6</v>
      </c>
      <c r="J926" s="34">
        <v>0</v>
      </c>
      <c r="K926" s="34">
        <v>0</v>
      </c>
      <c r="L926">
        <v>20</v>
      </c>
      <c r="M926">
        <v>7</v>
      </c>
      <c r="N926">
        <v>46</v>
      </c>
      <c r="O926" s="34">
        <v>20.514600000000002</v>
      </c>
      <c r="P926">
        <v>0</v>
      </c>
      <c r="Q926">
        <v>171</v>
      </c>
      <c r="R926" s="34">
        <v>125.09323000000001</v>
      </c>
      <c r="T926" s="11" t="str">
        <f t="shared" si="65"/>
        <v>金曜日</v>
      </c>
      <c r="U926" s="24"/>
      <c r="V926" s="25" t="str">
        <f>IF(T926=曜日!A$1,ROW(),"")</f>
        <v/>
      </c>
      <c r="W926" s="25" t="str">
        <f t="shared" si="63"/>
        <v/>
      </c>
      <c r="X926" s="25" t="str">
        <f>IF(T926=曜日!V$1,ROW(),"")</f>
        <v/>
      </c>
      <c r="Y926" s="25" t="str">
        <f t="shared" si="66"/>
        <v/>
      </c>
      <c r="Z926" t="str">
        <f>IF(MONTH(pipot!B926)=month!A$1,ROW(),"")</f>
        <v/>
      </c>
      <c r="AA926" t="str">
        <f>IF(A926=player!A$1,ROW(),"")</f>
        <v/>
      </c>
      <c r="AB926" t="str">
        <f>IF(A926=player!BI$1,ROW(),"")</f>
        <v/>
      </c>
      <c r="AC926" t="str">
        <f t="shared" si="64"/>
        <v/>
      </c>
    </row>
    <row r="927" spans="1:29">
      <c r="A927" t="s">
        <v>54</v>
      </c>
      <c r="B927" s="13">
        <v>44113</v>
      </c>
      <c r="C927" s="30">
        <v>7.1944444444444436E-2</v>
      </c>
      <c r="D927" s="34">
        <v>4274.5188799999996</v>
      </c>
      <c r="E927" s="34">
        <v>615.18167000000005</v>
      </c>
      <c r="F927" s="34">
        <v>5.9380499999999996</v>
      </c>
      <c r="G927" s="34">
        <v>17.96</v>
      </c>
      <c r="H927" s="34">
        <v>6.19</v>
      </c>
      <c r="I927" s="34">
        <v>11.77</v>
      </c>
      <c r="J927" s="34">
        <v>0</v>
      </c>
      <c r="K927" s="34">
        <v>0</v>
      </c>
      <c r="L927">
        <v>34</v>
      </c>
      <c r="M927">
        <v>23</v>
      </c>
      <c r="N927">
        <v>51</v>
      </c>
      <c r="O927" s="34">
        <v>20.446200000000001</v>
      </c>
      <c r="P927">
        <v>0</v>
      </c>
      <c r="Q927">
        <v>177</v>
      </c>
      <c r="R927" s="34">
        <v>125.38525</v>
      </c>
      <c r="T927" s="11" t="str">
        <f t="shared" si="65"/>
        <v>金曜日</v>
      </c>
      <c r="U927" s="24"/>
      <c r="V927" s="25" t="str">
        <f>IF(T927=曜日!A$1,ROW(),"")</f>
        <v/>
      </c>
      <c r="W927" s="25" t="str">
        <f t="shared" si="63"/>
        <v/>
      </c>
      <c r="X927" s="25" t="str">
        <f>IF(T927=曜日!V$1,ROW(),"")</f>
        <v/>
      </c>
      <c r="Y927" s="25" t="str">
        <f t="shared" si="66"/>
        <v/>
      </c>
      <c r="Z927" t="str">
        <f>IF(MONTH(pipot!B927)=month!A$1,ROW(),"")</f>
        <v/>
      </c>
      <c r="AA927" t="str">
        <f>IF(A927=player!A$1,ROW(),"")</f>
        <v/>
      </c>
      <c r="AB927" t="str">
        <f>IF(A927=player!BI$1,ROW(),"")</f>
        <v/>
      </c>
      <c r="AC927" t="str">
        <f t="shared" si="64"/>
        <v/>
      </c>
    </row>
    <row r="928" spans="1:29">
      <c r="A928" t="s">
        <v>62</v>
      </c>
      <c r="B928" s="13">
        <v>44113</v>
      </c>
      <c r="C928" s="30">
        <v>7.1944444444444436E-2</v>
      </c>
      <c r="D928" s="34">
        <v>4022.5051400000002</v>
      </c>
      <c r="E928" s="34">
        <v>562.49464999999998</v>
      </c>
      <c r="F928" s="34">
        <v>5.4294900000000004</v>
      </c>
      <c r="G928" s="34">
        <v>18.72</v>
      </c>
      <c r="H928" s="34">
        <v>6.87</v>
      </c>
      <c r="I928" s="34">
        <v>11.85</v>
      </c>
      <c r="J928" s="34">
        <v>0</v>
      </c>
      <c r="K928" s="34">
        <v>0</v>
      </c>
      <c r="L928">
        <v>29</v>
      </c>
      <c r="M928">
        <v>24</v>
      </c>
      <c r="N928">
        <v>91</v>
      </c>
      <c r="O928" s="34">
        <v>20.849399999999999</v>
      </c>
      <c r="P928">
        <v>0</v>
      </c>
      <c r="Q928">
        <v>178</v>
      </c>
      <c r="R928" s="34">
        <v>133.76492999999999</v>
      </c>
      <c r="T928" s="11" t="str">
        <f t="shared" si="65"/>
        <v>金曜日</v>
      </c>
      <c r="U928" s="24"/>
      <c r="V928" s="25" t="str">
        <f>IF(T928=曜日!A$1,ROW(),"")</f>
        <v/>
      </c>
      <c r="W928" s="25" t="str">
        <f t="shared" si="63"/>
        <v/>
      </c>
      <c r="X928" s="25" t="str">
        <f>IF(T928=曜日!V$1,ROW(),"")</f>
        <v/>
      </c>
      <c r="Y928" s="25" t="str">
        <f t="shared" si="66"/>
        <v/>
      </c>
      <c r="Z928" t="str">
        <f>IF(MONTH(pipot!B928)=month!A$1,ROW(),"")</f>
        <v/>
      </c>
      <c r="AA928" t="str">
        <f>IF(A928=player!A$1,ROW(),"")</f>
        <v/>
      </c>
      <c r="AB928" t="str">
        <f>IF(A928=player!BI$1,ROW(),"")</f>
        <v/>
      </c>
      <c r="AC928" t="str">
        <f t="shared" si="64"/>
        <v/>
      </c>
    </row>
    <row r="929" spans="1:29">
      <c r="A929" t="s">
        <v>39</v>
      </c>
      <c r="B929" s="13">
        <v>44113</v>
      </c>
      <c r="C929" s="30">
        <v>7.1944444444444436E-2</v>
      </c>
      <c r="D929" s="34">
        <v>3247.8084600000002</v>
      </c>
      <c r="E929" s="34">
        <v>419.38218000000001</v>
      </c>
      <c r="F929" s="34">
        <v>4.0480900000000002</v>
      </c>
      <c r="G929" s="34">
        <v>11.91</v>
      </c>
      <c r="H929" s="34">
        <v>6.43</v>
      </c>
      <c r="I929" s="34">
        <v>5.48</v>
      </c>
      <c r="J929" s="34">
        <v>0</v>
      </c>
      <c r="K929" s="34">
        <v>0</v>
      </c>
      <c r="L929">
        <v>14</v>
      </c>
      <c r="M929">
        <v>21</v>
      </c>
      <c r="N929">
        <v>65</v>
      </c>
      <c r="O929" s="34">
        <v>19.2258</v>
      </c>
      <c r="P929">
        <v>0</v>
      </c>
      <c r="Q929">
        <v>192</v>
      </c>
      <c r="R929" s="34">
        <v>132.2336</v>
      </c>
      <c r="T929" s="11" t="str">
        <f t="shared" si="65"/>
        <v>金曜日</v>
      </c>
      <c r="U929" s="24"/>
      <c r="V929" s="25" t="str">
        <f>IF(T929=曜日!A$1,ROW(),"")</f>
        <v/>
      </c>
      <c r="W929" s="25" t="str">
        <f t="shared" si="63"/>
        <v/>
      </c>
      <c r="X929" s="25" t="str">
        <f>IF(T929=曜日!V$1,ROW(),"")</f>
        <v/>
      </c>
      <c r="Y929" s="25" t="str">
        <f t="shared" si="66"/>
        <v/>
      </c>
      <c r="Z929" t="str">
        <f>IF(MONTH(pipot!B929)=month!A$1,ROW(),"")</f>
        <v/>
      </c>
      <c r="AA929" t="str">
        <f>IF(A929=player!A$1,ROW(),"")</f>
        <v/>
      </c>
      <c r="AB929" t="str">
        <f>IF(A929=player!BI$1,ROW(),"")</f>
        <v/>
      </c>
      <c r="AC929" t="str">
        <f t="shared" si="64"/>
        <v/>
      </c>
    </row>
    <row r="930" spans="1:29">
      <c r="A930" t="s">
        <v>40</v>
      </c>
      <c r="B930" s="13">
        <v>44113</v>
      </c>
      <c r="C930" s="30">
        <v>7.1909722222222222E-2</v>
      </c>
      <c r="D930" s="34">
        <v>5270</v>
      </c>
      <c r="E930" s="34">
        <v>722</v>
      </c>
      <c r="F930" s="34">
        <v>6.98</v>
      </c>
      <c r="G930" s="34">
        <v>126</v>
      </c>
      <c r="H930" s="34">
        <v>99</v>
      </c>
      <c r="I930" s="34">
        <v>26</v>
      </c>
      <c r="J930" s="34">
        <v>1</v>
      </c>
      <c r="K930" s="34">
        <v>0</v>
      </c>
      <c r="L930">
        <v>22</v>
      </c>
      <c r="M930">
        <v>22</v>
      </c>
      <c r="N930">
        <v>69</v>
      </c>
      <c r="O930" s="34">
        <v>20</v>
      </c>
      <c r="P930">
        <v>0</v>
      </c>
      <c r="Q930" s="3">
        <f>AVERAGE(Q902:Q929)</f>
        <v>189.92592592592592</v>
      </c>
      <c r="R930" s="3">
        <f>AVERAGE(R902:R929)</f>
        <v>133.21635629629625</v>
      </c>
      <c r="T930" s="11" t="str">
        <f t="shared" si="65"/>
        <v>金曜日</v>
      </c>
      <c r="U930" s="24"/>
      <c r="V930" s="25" t="str">
        <f>IF(T930=曜日!A$1,ROW(),"")</f>
        <v/>
      </c>
      <c r="W930" s="25" t="str">
        <f t="shared" si="63"/>
        <v/>
      </c>
      <c r="X930" s="25" t="str">
        <f>IF(T930=曜日!V$1,ROW(),"")</f>
        <v/>
      </c>
      <c r="Y930" s="25" t="str">
        <f t="shared" si="66"/>
        <v/>
      </c>
      <c r="Z930" t="str">
        <f>IF(MONTH(pipot!B930)=month!A$1,ROW(),"")</f>
        <v/>
      </c>
      <c r="AA930" t="str">
        <f>IF(A930=player!A$1,ROW(),"")</f>
        <v/>
      </c>
      <c r="AB930">
        <f>IF(A930=player!BI$1,ROW(),"")</f>
        <v>930</v>
      </c>
      <c r="AC930">
        <f t="shared" si="64"/>
        <v>930</v>
      </c>
    </row>
    <row r="931" spans="1:29">
      <c r="A931" t="s">
        <v>32</v>
      </c>
      <c r="B931" s="13">
        <v>44114</v>
      </c>
      <c r="C931" s="30">
        <v>7.1273148148148155E-2</v>
      </c>
      <c r="D931" s="34">
        <v>6932.0136400000001</v>
      </c>
      <c r="E931" s="34">
        <v>795.27836000000002</v>
      </c>
      <c r="F931" s="34">
        <v>7.7487300000000001</v>
      </c>
      <c r="G931" s="34">
        <v>565.54999999999995</v>
      </c>
      <c r="H931" s="34">
        <v>398.59</v>
      </c>
      <c r="I931" s="34">
        <v>139.62</v>
      </c>
      <c r="J931" s="34">
        <v>27.34</v>
      </c>
      <c r="K931" s="34">
        <v>0</v>
      </c>
      <c r="L931">
        <v>21</v>
      </c>
      <c r="M931">
        <v>28</v>
      </c>
      <c r="N931">
        <v>60</v>
      </c>
      <c r="O931" s="34">
        <v>22.1022</v>
      </c>
      <c r="P931">
        <v>2</v>
      </c>
      <c r="Q931">
        <v>180</v>
      </c>
      <c r="R931" s="34">
        <v>129.36785</v>
      </c>
      <c r="T931" s="11" t="str">
        <f t="shared" si="65"/>
        <v>土曜日</v>
      </c>
      <c r="U931" s="24"/>
      <c r="V931" s="25" t="str">
        <f>IF(T931=曜日!A$1,ROW(),"")</f>
        <v/>
      </c>
      <c r="W931" s="25" t="str">
        <f t="shared" si="63"/>
        <v/>
      </c>
      <c r="X931" s="25" t="str">
        <f>IF(T931=曜日!V$1,ROW(),"")</f>
        <v/>
      </c>
      <c r="Y931" s="25" t="str">
        <f t="shared" si="66"/>
        <v/>
      </c>
      <c r="Z931" t="str">
        <f>IF(MONTH(pipot!B931)=month!A$1,ROW(),"")</f>
        <v/>
      </c>
      <c r="AA931" t="str">
        <f>IF(A931=player!A$1,ROW(),"")</f>
        <v/>
      </c>
      <c r="AB931" t="str">
        <f>IF(A931=player!BI$1,ROW(),"")</f>
        <v/>
      </c>
      <c r="AC931" t="str">
        <f t="shared" si="64"/>
        <v/>
      </c>
    </row>
    <row r="932" spans="1:29">
      <c r="A932" t="s">
        <v>90</v>
      </c>
      <c r="B932" s="13">
        <v>44114</v>
      </c>
      <c r="C932" s="30">
        <v>7.1273148148148155E-2</v>
      </c>
      <c r="D932" s="34">
        <v>6795.1575599999996</v>
      </c>
      <c r="E932" s="34">
        <v>778.74874999999997</v>
      </c>
      <c r="F932" s="34">
        <v>7.5876799999999998</v>
      </c>
      <c r="G932" s="34">
        <v>544.69998999999996</v>
      </c>
      <c r="H932" s="34">
        <v>394.25999000000002</v>
      </c>
      <c r="I932" s="34">
        <v>141.72</v>
      </c>
      <c r="J932" s="34">
        <v>8.7200000000000006</v>
      </c>
      <c r="K932" s="34">
        <v>0</v>
      </c>
      <c r="L932">
        <v>21</v>
      </c>
      <c r="M932">
        <v>33</v>
      </c>
      <c r="N932">
        <v>59</v>
      </c>
      <c r="O932" s="34">
        <v>21.511800000000001</v>
      </c>
      <c r="P932">
        <v>0</v>
      </c>
      <c r="Q932">
        <v>196</v>
      </c>
      <c r="R932" s="34">
        <v>140.10454999999999</v>
      </c>
      <c r="T932" s="11" t="str">
        <f t="shared" si="65"/>
        <v>土曜日</v>
      </c>
      <c r="U932" s="24"/>
      <c r="V932" s="25" t="str">
        <f>IF(T932=曜日!A$1,ROW(),"")</f>
        <v/>
      </c>
      <c r="W932" s="25" t="str">
        <f t="shared" si="63"/>
        <v/>
      </c>
      <c r="X932" s="25" t="str">
        <f>IF(T932=曜日!V$1,ROW(),"")</f>
        <v/>
      </c>
      <c r="Y932" s="25" t="str">
        <f t="shared" si="66"/>
        <v/>
      </c>
      <c r="Z932" t="str">
        <f>IF(MONTH(pipot!B932)=month!A$1,ROW(),"")</f>
        <v/>
      </c>
      <c r="AA932" t="str">
        <f>IF(A932=player!A$1,ROW(),"")</f>
        <v/>
      </c>
      <c r="AB932" t="str">
        <f>IF(A932=player!BI$1,ROW(),"")</f>
        <v/>
      </c>
      <c r="AC932" t="str">
        <f t="shared" si="64"/>
        <v/>
      </c>
    </row>
    <row r="933" spans="1:29">
      <c r="A933" t="s">
        <v>91</v>
      </c>
      <c r="B933" s="13">
        <v>44114</v>
      </c>
      <c r="C933" s="30">
        <v>7.1273148148148155E-2</v>
      </c>
      <c r="D933" s="34">
        <v>6570.87291</v>
      </c>
      <c r="E933" s="34">
        <v>813.08430999999996</v>
      </c>
      <c r="F933" s="34">
        <v>7.9222200000000003</v>
      </c>
      <c r="G933" s="34">
        <v>520.30999999999995</v>
      </c>
      <c r="H933" s="34">
        <v>304.91000000000003</v>
      </c>
      <c r="I933" s="34">
        <v>179.9</v>
      </c>
      <c r="J933" s="34">
        <v>35.5</v>
      </c>
      <c r="K933" s="34">
        <v>0</v>
      </c>
      <c r="L933">
        <v>31</v>
      </c>
      <c r="M933">
        <v>16</v>
      </c>
      <c r="N933">
        <v>62</v>
      </c>
      <c r="O933" s="34">
        <v>22.357800000000001</v>
      </c>
      <c r="P933">
        <v>2</v>
      </c>
      <c r="Q933">
        <v>199</v>
      </c>
      <c r="R933" s="34">
        <v>150.10140000000001</v>
      </c>
      <c r="T933" s="11" t="str">
        <f t="shared" si="65"/>
        <v>土曜日</v>
      </c>
      <c r="U933" s="24"/>
      <c r="V933" s="25" t="str">
        <f>IF(T933=曜日!A$1,ROW(),"")</f>
        <v/>
      </c>
      <c r="W933" s="25" t="str">
        <f t="shared" si="63"/>
        <v/>
      </c>
      <c r="X933" s="25" t="str">
        <f>IF(T933=曜日!V$1,ROW(),"")</f>
        <v/>
      </c>
      <c r="Y933" s="25" t="str">
        <f t="shared" si="66"/>
        <v/>
      </c>
      <c r="Z933" t="str">
        <f>IF(MONTH(pipot!B933)=month!A$1,ROW(),"")</f>
        <v/>
      </c>
      <c r="AA933" t="str">
        <f>IF(A933=player!A$1,ROW(),"")</f>
        <v/>
      </c>
      <c r="AB933" t="str">
        <f>IF(A933=player!BI$1,ROW(),"")</f>
        <v/>
      </c>
      <c r="AC933" t="str">
        <f t="shared" si="64"/>
        <v/>
      </c>
    </row>
    <row r="934" spans="1:29">
      <c r="A934" t="s">
        <v>66</v>
      </c>
      <c r="B934" s="13">
        <v>44114</v>
      </c>
      <c r="C934" s="30">
        <v>7.1273148148148155E-2</v>
      </c>
      <c r="D934" s="34">
        <v>6563.8513300000004</v>
      </c>
      <c r="E934" s="34">
        <v>736.44154000000003</v>
      </c>
      <c r="F934" s="34">
        <v>7.1754600000000002</v>
      </c>
      <c r="G934" s="34">
        <v>366</v>
      </c>
      <c r="H934" s="34">
        <v>265.60000000000002</v>
      </c>
      <c r="I934" s="34">
        <v>70.45</v>
      </c>
      <c r="J934" s="34">
        <v>29.95</v>
      </c>
      <c r="K934" s="34">
        <v>0</v>
      </c>
      <c r="L934">
        <v>10</v>
      </c>
      <c r="M934">
        <v>23</v>
      </c>
      <c r="N934">
        <v>62</v>
      </c>
      <c r="O934" s="34">
        <v>23.232600000000001</v>
      </c>
      <c r="P934">
        <v>2</v>
      </c>
      <c r="Q934">
        <v>200</v>
      </c>
      <c r="R934" s="34">
        <v>149.59120999999999</v>
      </c>
      <c r="T934" s="11" t="str">
        <f t="shared" si="65"/>
        <v>土曜日</v>
      </c>
      <c r="U934" s="24"/>
      <c r="V934" s="25" t="str">
        <f>IF(T934=曜日!A$1,ROW(),"")</f>
        <v/>
      </c>
      <c r="W934" s="25" t="str">
        <f t="shared" si="63"/>
        <v/>
      </c>
      <c r="X934" s="25" t="str">
        <f>IF(T934=曜日!V$1,ROW(),"")</f>
        <v/>
      </c>
      <c r="Y934" s="25" t="str">
        <f t="shared" si="66"/>
        <v/>
      </c>
      <c r="Z934" t="str">
        <f>IF(MONTH(pipot!B934)=month!A$1,ROW(),"")</f>
        <v/>
      </c>
      <c r="AA934" t="str">
        <f>IF(A934=player!A$1,ROW(),"")</f>
        <v/>
      </c>
      <c r="AB934" t="str">
        <f>IF(A934=player!BI$1,ROW(),"")</f>
        <v/>
      </c>
      <c r="AC934" t="str">
        <f t="shared" si="64"/>
        <v/>
      </c>
    </row>
    <row r="935" spans="1:29">
      <c r="A935" t="s">
        <v>53</v>
      </c>
      <c r="B935" s="13">
        <v>44114</v>
      </c>
      <c r="C935" s="30">
        <v>7.1273148148148155E-2</v>
      </c>
      <c r="D935" s="34">
        <v>6344.2769799999996</v>
      </c>
      <c r="E935" s="34">
        <v>878.31411000000003</v>
      </c>
      <c r="F935" s="34">
        <v>8.5577900000000007</v>
      </c>
      <c r="G935" s="34">
        <v>383.31000999999998</v>
      </c>
      <c r="H935" s="34">
        <v>299.81000999999998</v>
      </c>
      <c r="I935" s="34">
        <v>74.180000000000007</v>
      </c>
      <c r="J935" s="34">
        <v>9.32</v>
      </c>
      <c r="K935" s="34">
        <v>0</v>
      </c>
      <c r="L935">
        <v>9</v>
      </c>
      <c r="M935">
        <v>13</v>
      </c>
      <c r="N935">
        <v>48</v>
      </c>
      <c r="O935" s="34">
        <v>21.904199999999999</v>
      </c>
      <c r="P935">
        <v>0</v>
      </c>
      <c r="Q935">
        <v>189</v>
      </c>
      <c r="R935" s="34">
        <v>145.46125000000001</v>
      </c>
      <c r="T935" s="11" t="str">
        <f t="shared" si="65"/>
        <v>土曜日</v>
      </c>
      <c r="U935" s="24"/>
      <c r="V935" s="25" t="str">
        <f>IF(T935=曜日!A$1,ROW(),"")</f>
        <v/>
      </c>
      <c r="W935" s="25" t="str">
        <f t="shared" si="63"/>
        <v/>
      </c>
      <c r="X935" s="25" t="str">
        <f>IF(T935=曜日!V$1,ROW(),"")</f>
        <v/>
      </c>
      <c r="Y935" s="25" t="str">
        <f t="shared" si="66"/>
        <v/>
      </c>
      <c r="Z935" t="str">
        <f>IF(MONTH(pipot!B935)=month!A$1,ROW(),"")</f>
        <v/>
      </c>
      <c r="AA935" t="str">
        <f>IF(A935=player!A$1,ROW(),"")</f>
        <v/>
      </c>
      <c r="AB935" t="str">
        <f>IF(A935=player!BI$1,ROW(),"")</f>
        <v/>
      </c>
      <c r="AC935" t="str">
        <f t="shared" si="64"/>
        <v/>
      </c>
    </row>
    <row r="936" spans="1:29">
      <c r="A936" t="s">
        <v>18</v>
      </c>
      <c r="B936" s="13">
        <v>44114</v>
      </c>
      <c r="C936" s="30">
        <v>7.1273148148148155E-2</v>
      </c>
      <c r="D936" s="34">
        <v>6307.3505599999999</v>
      </c>
      <c r="E936" s="34">
        <v>771.03896999999995</v>
      </c>
      <c r="F936" s="34">
        <v>7.5125599999999997</v>
      </c>
      <c r="G936" s="34">
        <v>342.65</v>
      </c>
      <c r="H936" s="34">
        <v>246.75</v>
      </c>
      <c r="I936" s="34">
        <v>64.489999999999995</v>
      </c>
      <c r="J936" s="34">
        <v>31.41</v>
      </c>
      <c r="K936" s="34">
        <v>0</v>
      </c>
      <c r="L936">
        <v>28</v>
      </c>
      <c r="M936">
        <v>14</v>
      </c>
      <c r="N936">
        <v>60</v>
      </c>
      <c r="O936" s="34">
        <v>23.920200000000001</v>
      </c>
      <c r="P936">
        <v>2</v>
      </c>
      <c r="Q936">
        <v>214</v>
      </c>
      <c r="R936" s="34">
        <v>155.60026999999999</v>
      </c>
      <c r="T936" s="11" t="str">
        <f t="shared" si="65"/>
        <v>土曜日</v>
      </c>
      <c r="U936" s="24"/>
      <c r="V936" s="25" t="str">
        <f>IF(T936=曜日!A$1,ROW(),"")</f>
        <v/>
      </c>
      <c r="W936" s="25" t="str">
        <f t="shared" si="63"/>
        <v/>
      </c>
      <c r="X936" s="25" t="str">
        <f>IF(T936=曜日!V$1,ROW(),"")</f>
        <v/>
      </c>
      <c r="Y936" s="25" t="str">
        <f t="shared" si="66"/>
        <v/>
      </c>
      <c r="Z936" t="str">
        <f>IF(MONTH(pipot!B936)=month!A$1,ROW(),"")</f>
        <v/>
      </c>
      <c r="AA936" t="str">
        <f>IF(A936=player!A$1,ROW(),"")</f>
        <v/>
      </c>
      <c r="AB936" t="str">
        <f>IF(A936=player!BI$1,ROW(),"")</f>
        <v/>
      </c>
      <c r="AC936" t="str">
        <f t="shared" si="64"/>
        <v/>
      </c>
    </row>
    <row r="937" spans="1:29">
      <c r="A937" t="s">
        <v>22</v>
      </c>
      <c r="B937" s="13">
        <v>44114</v>
      </c>
      <c r="C937" s="30">
        <v>7.1273148148148155E-2</v>
      </c>
      <c r="D937" s="34">
        <v>6288.91309</v>
      </c>
      <c r="E937" s="34">
        <v>649.83351000000005</v>
      </c>
      <c r="F937" s="34">
        <v>6.3315999999999999</v>
      </c>
      <c r="G937" s="34">
        <v>336.98</v>
      </c>
      <c r="H937" s="34">
        <v>242.44</v>
      </c>
      <c r="I937" s="34">
        <v>88.69</v>
      </c>
      <c r="J937" s="34">
        <v>5.85</v>
      </c>
      <c r="K937" s="34">
        <v>0</v>
      </c>
      <c r="L937">
        <v>12</v>
      </c>
      <c r="M937">
        <v>17</v>
      </c>
      <c r="N937">
        <v>71</v>
      </c>
      <c r="O937" s="34">
        <v>21.367799999999999</v>
      </c>
      <c r="P937">
        <v>1</v>
      </c>
      <c r="Q937">
        <v>189</v>
      </c>
      <c r="R937" s="34">
        <v>134.74311</v>
      </c>
      <c r="T937" s="11" t="str">
        <f t="shared" si="65"/>
        <v>土曜日</v>
      </c>
      <c r="U937" s="24"/>
      <c r="V937" s="25" t="str">
        <f>IF(T937=曜日!A$1,ROW(),"")</f>
        <v/>
      </c>
      <c r="W937" s="25" t="str">
        <f t="shared" si="63"/>
        <v/>
      </c>
      <c r="X937" s="25" t="str">
        <f>IF(T937=曜日!V$1,ROW(),"")</f>
        <v/>
      </c>
      <c r="Y937" s="25" t="str">
        <f t="shared" si="66"/>
        <v/>
      </c>
      <c r="Z937" t="str">
        <f>IF(MONTH(pipot!B937)=month!A$1,ROW(),"")</f>
        <v/>
      </c>
      <c r="AA937" t="str">
        <f>IF(A937=player!A$1,ROW(),"")</f>
        <v/>
      </c>
      <c r="AB937" t="str">
        <f>IF(A937=player!BI$1,ROW(),"")</f>
        <v/>
      </c>
      <c r="AC937" t="str">
        <f t="shared" si="64"/>
        <v/>
      </c>
    </row>
    <row r="938" spans="1:29">
      <c r="A938" t="s">
        <v>34</v>
      </c>
      <c r="B938" s="13">
        <v>44114</v>
      </c>
      <c r="C938" s="30">
        <v>7.1273148148148155E-2</v>
      </c>
      <c r="D938" s="34">
        <v>6141.29108</v>
      </c>
      <c r="E938" s="34">
        <v>763.50716999999997</v>
      </c>
      <c r="F938" s="34">
        <v>7.4391699999999998</v>
      </c>
      <c r="G938" s="34">
        <v>351.07</v>
      </c>
      <c r="H938" s="34">
        <v>236.55</v>
      </c>
      <c r="I938" s="34">
        <v>74.23</v>
      </c>
      <c r="J938" s="34">
        <v>40.29</v>
      </c>
      <c r="K938" s="34">
        <v>0</v>
      </c>
      <c r="L938">
        <v>27</v>
      </c>
      <c r="M938">
        <v>6</v>
      </c>
      <c r="N938">
        <v>59</v>
      </c>
      <c r="O938" s="34">
        <v>23.5458</v>
      </c>
      <c r="P938">
        <v>2</v>
      </c>
      <c r="Q938">
        <v>183</v>
      </c>
      <c r="R938" s="34">
        <v>138.01872</v>
      </c>
      <c r="T938" s="11" t="str">
        <f t="shared" si="65"/>
        <v>土曜日</v>
      </c>
      <c r="U938" s="24"/>
      <c r="V938" s="25" t="str">
        <f>IF(T938=曜日!A$1,ROW(),"")</f>
        <v/>
      </c>
      <c r="W938" s="25" t="str">
        <f t="shared" si="63"/>
        <v/>
      </c>
      <c r="X938" s="25" t="str">
        <f>IF(T938=曜日!V$1,ROW(),"")</f>
        <v/>
      </c>
      <c r="Y938" s="25" t="str">
        <f t="shared" si="66"/>
        <v/>
      </c>
      <c r="Z938" t="str">
        <f>IF(MONTH(pipot!B938)=month!A$1,ROW(),"")</f>
        <v/>
      </c>
      <c r="AA938" t="str">
        <f>IF(A938=player!A$1,ROW(),"")</f>
        <v/>
      </c>
      <c r="AB938" t="str">
        <f>IF(A938=player!BI$1,ROW(),"")</f>
        <v/>
      </c>
      <c r="AC938" t="str">
        <f t="shared" si="64"/>
        <v/>
      </c>
    </row>
    <row r="939" spans="1:29">
      <c r="A939" t="s">
        <v>65</v>
      </c>
      <c r="B939" s="13">
        <v>44114</v>
      </c>
      <c r="C939" s="30">
        <v>7.1273148148148155E-2</v>
      </c>
      <c r="D939" s="34">
        <v>6136.7274200000002</v>
      </c>
      <c r="E939" s="34">
        <v>763.90886999999998</v>
      </c>
      <c r="F939" s="34">
        <v>7.4430899999999998</v>
      </c>
      <c r="G939" s="34">
        <v>290.61</v>
      </c>
      <c r="H939" s="34">
        <v>164.98</v>
      </c>
      <c r="I939" s="34">
        <v>115.78</v>
      </c>
      <c r="J939" s="34">
        <v>9.85</v>
      </c>
      <c r="K939" s="34">
        <v>0</v>
      </c>
      <c r="L939">
        <v>26</v>
      </c>
      <c r="M939">
        <v>17</v>
      </c>
      <c r="N939">
        <v>52</v>
      </c>
      <c r="O939" s="34">
        <v>21.907800000000002</v>
      </c>
      <c r="P939">
        <v>1</v>
      </c>
      <c r="Q939">
        <v>191</v>
      </c>
      <c r="R939" s="34">
        <v>141.31693999999999</v>
      </c>
      <c r="T939" s="11" t="str">
        <f t="shared" si="65"/>
        <v>土曜日</v>
      </c>
      <c r="U939" s="24"/>
      <c r="V939" s="25" t="str">
        <f>IF(T939=曜日!A$1,ROW(),"")</f>
        <v/>
      </c>
      <c r="W939" s="25" t="str">
        <f t="shared" si="63"/>
        <v/>
      </c>
      <c r="X939" s="25" t="str">
        <f>IF(T939=曜日!V$1,ROW(),"")</f>
        <v/>
      </c>
      <c r="Y939" s="25" t="str">
        <f t="shared" si="66"/>
        <v/>
      </c>
      <c r="Z939" t="str">
        <f>IF(MONTH(pipot!B939)=month!A$1,ROW(),"")</f>
        <v/>
      </c>
      <c r="AA939" t="str">
        <f>IF(A939=player!A$1,ROW(),"")</f>
        <v/>
      </c>
      <c r="AB939" t="str">
        <f>IF(A939=player!BI$1,ROW(),"")</f>
        <v/>
      </c>
      <c r="AC939" t="str">
        <f t="shared" si="64"/>
        <v/>
      </c>
    </row>
    <row r="940" spans="1:29">
      <c r="A940" t="s">
        <v>29</v>
      </c>
      <c r="B940" s="13">
        <v>44114</v>
      </c>
      <c r="C940" s="30">
        <v>7.1273148148148155E-2</v>
      </c>
      <c r="D940" s="34">
        <v>6074.0271000000002</v>
      </c>
      <c r="E940" s="34">
        <v>734.10843999999997</v>
      </c>
      <c r="F940" s="34">
        <v>7.15273</v>
      </c>
      <c r="G940" s="34">
        <v>421.74</v>
      </c>
      <c r="H940" s="34">
        <v>183.89</v>
      </c>
      <c r="I940" s="34">
        <v>129.56</v>
      </c>
      <c r="J940" s="34">
        <v>83.75</v>
      </c>
      <c r="K940" s="34">
        <v>24.54</v>
      </c>
      <c r="L940">
        <v>24</v>
      </c>
      <c r="M940">
        <v>22</v>
      </c>
      <c r="N940">
        <v>38</v>
      </c>
      <c r="O940" s="34">
        <v>25.6266</v>
      </c>
      <c r="P940">
        <v>6</v>
      </c>
      <c r="Q940">
        <v>109</v>
      </c>
      <c r="R940" s="34">
        <v>109</v>
      </c>
      <c r="T940" s="11" t="str">
        <f t="shared" si="65"/>
        <v>土曜日</v>
      </c>
      <c r="U940" s="24"/>
      <c r="V940" s="25" t="str">
        <f>IF(T940=曜日!A$1,ROW(),"")</f>
        <v/>
      </c>
      <c r="W940" s="25" t="str">
        <f t="shared" si="63"/>
        <v/>
      </c>
      <c r="X940" s="25" t="str">
        <f>IF(T940=曜日!V$1,ROW(),"")</f>
        <v/>
      </c>
      <c r="Y940" s="25" t="str">
        <f t="shared" si="66"/>
        <v/>
      </c>
      <c r="Z940" t="str">
        <f>IF(MONTH(pipot!B940)=month!A$1,ROW(),"")</f>
        <v/>
      </c>
      <c r="AA940" t="str">
        <f>IF(A940=player!A$1,ROW(),"")</f>
        <v/>
      </c>
      <c r="AB940" t="str">
        <f>IF(A940=player!BI$1,ROW(),"")</f>
        <v/>
      </c>
      <c r="AC940" t="str">
        <f t="shared" si="64"/>
        <v/>
      </c>
    </row>
    <row r="941" spans="1:29">
      <c r="A941" t="s">
        <v>24</v>
      </c>
      <c r="B941" s="13">
        <v>44114</v>
      </c>
      <c r="C941" s="30">
        <v>7.1273148148148155E-2</v>
      </c>
      <c r="D941" s="34">
        <v>6038.5563000000002</v>
      </c>
      <c r="E941" s="34">
        <v>659.15362000000005</v>
      </c>
      <c r="F941" s="34">
        <v>6.4224100000000002</v>
      </c>
      <c r="G941" s="34">
        <v>467.56</v>
      </c>
      <c r="H941" s="34">
        <v>319.13</v>
      </c>
      <c r="I941" s="34">
        <v>84.8</v>
      </c>
      <c r="J941" s="34">
        <v>47.62</v>
      </c>
      <c r="K941" s="34">
        <v>16.010000000000002</v>
      </c>
      <c r="L941">
        <v>17</v>
      </c>
      <c r="M941">
        <v>16</v>
      </c>
      <c r="N941">
        <v>43</v>
      </c>
      <c r="O941" s="34">
        <v>25.0794</v>
      </c>
      <c r="P941">
        <v>4</v>
      </c>
      <c r="Q941">
        <v>169</v>
      </c>
      <c r="R941" s="34">
        <v>123.46774000000001</v>
      </c>
      <c r="T941" s="11" t="str">
        <f t="shared" si="65"/>
        <v>土曜日</v>
      </c>
      <c r="U941" s="24"/>
      <c r="V941" s="25" t="str">
        <f>IF(T941=曜日!A$1,ROW(),"")</f>
        <v/>
      </c>
      <c r="W941" s="25" t="str">
        <f t="shared" si="63"/>
        <v/>
      </c>
      <c r="X941" s="25" t="str">
        <f>IF(T941=曜日!V$1,ROW(),"")</f>
        <v/>
      </c>
      <c r="Y941" s="25" t="str">
        <f t="shared" si="66"/>
        <v/>
      </c>
      <c r="Z941" t="str">
        <f>IF(MONTH(pipot!B941)=month!A$1,ROW(),"")</f>
        <v/>
      </c>
      <c r="AA941" t="str">
        <f>IF(A941=player!A$1,ROW(),"")</f>
        <v/>
      </c>
      <c r="AB941" t="str">
        <f>IF(A941=player!BI$1,ROW(),"")</f>
        <v/>
      </c>
      <c r="AC941" t="str">
        <f t="shared" si="64"/>
        <v/>
      </c>
    </row>
    <row r="942" spans="1:29">
      <c r="A942" t="s">
        <v>31</v>
      </c>
      <c r="B942" s="13">
        <v>44114</v>
      </c>
      <c r="C942" s="30">
        <v>7.1273148148148155E-2</v>
      </c>
      <c r="D942" s="34">
        <v>5841.8501900000001</v>
      </c>
      <c r="E942" s="34">
        <v>722.34870000000001</v>
      </c>
      <c r="F942" s="34">
        <v>7.0381499999999999</v>
      </c>
      <c r="G942" s="34">
        <v>582.77</v>
      </c>
      <c r="H942" s="34">
        <v>337.55</v>
      </c>
      <c r="I942" s="34">
        <v>171.69</v>
      </c>
      <c r="J942" s="34">
        <v>61.87</v>
      </c>
      <c r="K942" s="34">
        <v>11.66</v>
      </c>
      <c r="L942">
        <v>38</v>
      </c>
      <c r="M942">
        <v>10</v>
      </c>
      <c r="N942">
        <v>56</v>
      </c>
      <c r="O942" s="34">
        <v>25.803000000000001</v>
      </c>
      <c r="P942">
        <v>7</v>
      </c>
      <c r="Q942" s="1" t="s">
        <v>103</v>
      </c>
      <c r="R942" s="3" t="s">
        <v>103</v>
      </c>
      <c r="T942" s="11" t="str">
        <f t="shared" si="65"/>
        <v>土曜日</v>
      </c>
      <c r="U942" s="24"/>
      <c r="V942" s="25" t="str">
        <f>IF(T942=曜日!A$1,ROW(),"")</f>
        <v/>
      </c>
      <c r="W942" s="25" t="str">
        <f t="shared" si="63"/>
        <v/>
      </c>
      <c r="X942" s="25" t="str">
        <f>IF(T942=曜日!V$1,ROW(),"")</f>
        <v/>
      </c>
      <c r="Y942" s="25" t="str">
        <f t="shared" si="66"/>
        <v/>
      </c>
      <c r="Z942" t="str">
        <f>IF(MONTH(pipot!B942)=month!A$1,ROW(),"")</f>
        <v/>
      </c>
      <c r="AA942" t="str">
        <f>IF(A942=player!A$1,ROW(),"")</f>
        <v/>
      </c>
      <c r="AB942" t="str">
        <f>IF(A942=player!BI$1,ROW(),"")</f>
        <v/>
      </c>
      <c r="AC942" t="str">
        <f t="shared" si="64"/>
        <v/>
      </c>
    </row>
    <row r="943" spans="1:29">
      <c r="A943" t="s">
        <v>20</v>
      </c>
      <c r="B943" s="13">
        <v>44114</v>
      </c>
      <c r="C943" s="30">
        <v>7.1273148148148155E-2</v>
      </c>
      <c r="D943" s="34">
        <v>5749.3465900000001</v>
      </c>
      <c r="E943" s="34">
        <v>672.11424</v>
      </c>
      <c r="F943" s="34">
        <v>6.5486899999999997</v>
      </c>
      <c r="G943" s="34">
        <v>405.35</v>
      </c>
      <c r="H943" s="34">
        <v>254.69</v>
      </c>
      <c r="I943" s="34">
        <v>117.44</v>
      </c>
      <c r="J943" s="34">
        <v>33.22</v>
      </c>
      <c r="K943" s="34">
        <v>0</v>
      </c>
      <c r="L943">
        <v>17</v>
      </c>
      <c r="M943">
        <v>13</v>
      </c>
      <c r="N943">
        <v>33</v>
      </c>
      <c r="O943" s="34">
        <v>23.142600000000002</v>
      </c>
      <c r="P943">
        <v>2</v>
      </c>
      <c r="Q943">
        <v>213</v>
      </c>
      <c r="R943" s="34">
        <v>142.91513</v>
      </c>
      <c r="T943" s="11" t="str">
        <f t="shared" si="65"/>
        <v>土曜日</v>
      </c>
      <c r="U943" s="24"/>
      <c r="V943" s="25" t="str">
        <f>IF(T943=曜日!A$1,ROW(),"")</f>
        <v/>
      </c>
      <c r="W943" s="25" t="str">
        <f t="shared" si="63"/>
        <v/>
      </c>
      <c r="X943" s="25" t="str">
        <f>IF(T943=曜日!V$1,ROW(),"")</f>
        <v/>
      </c>
      <c r="Y943" s="25" t="str">
        <f t="shared" si="66"/>
        <v/>
      </c>
      <c r="Z943" t="str">
        <f>IF(MONTH(pipot!B943)=month!A$1,ROW(),"")</f>
        <v/>
      </c>
      <c r="AA943" t="str">
        <f>IF(A943=player!A$1,ROW(),"")</f>
        <v/>
      </c>
      <c r="AB943" t="str">
        <f>IF(A943=player!BI$1,ROW(),"")</f>
        <v/>
      </c>
      <c r="AC943" t="str">
        <f t="shared" si="64"/>
        <v/>
      </c>
    </row>
    <row r="944" spans="1:29">
      <c r="A944" t="s">
        <v>61</v>
      </c>
      <c r="B944" s="13">
        <v>44114</v>
      </c>
      <c r="C944" s="30">
        <v>7.1273148148148155E-2</v>
      </c>
      <c r="D944" s="34">
        <v>5734.0714699999999</v>
      </c>
      <c r="E944" s="34">
        <v>683.58897000000002</v>
      </c>
      <c r="F944" s="34">
        <v>6.6604999999999999</v>
      </c>
      <c r="G944" s="34">
        <v>651.76000999999997</v>
      </c>
      <c r="H944" s="34">
        <v>456.43000999999998</v>
      </c>
      <c r="I944" s="34">
        <v>163.34</v>
      </c>
      <c r="J944" s="34">
        <v>18.190000000000001</v>
      </c>
      <c r="K944" s="34">
        <v>13.8</v>
      </c>
      <c r="L944">
        <v>24</v>
      </c>
      <c r="M944">
        <v>10</v>
      </c>
      <c r="N944">
        <v>40</v>
      </c>
      <c r="O944" s="34">
        <v>25.194600000000001</v>
      </c>
      <c r="P944">
        <v>3</v>
      </c>
      <c r="Q944">
        <v>207</v>
      </c>
      <c r="R944" s="34">
        <v>110.61614</v>
      </c>
      <c r="T944" s="11" t="str">
        <f t="shared" si="65"/>
        <v>土曜日</v>
      </c>
      <c r="U944" s="24"/>
      <c r="V944" s="25" t="str">
        <f>IF(T944=曜日!A$1,ROW(),"")</f>
        <v/>
      </c>
      <c r="W944" s="25" t="str">
        <f t="shared" si="63"/>
        <v/>
      </c>
      <c r="X944" s="25" t="str">
        <f>IF(T944=曜日!V$1,ROW(),"")</f>
        <v/>
      </c>
      <c r="Y944" s="25" t="str">
        <f t="shared" si="66"/>
        <v/>
      </c>
      <c r="Z944" t="str">
        <f>IF(MONTH(pipot!B944)=month!A$1,ROW(),"")</f>
        <v/>
      </c>
      <c r="AA944" t="str">
        <f>IF(A944=player!A$1,ROW(),"")</f>
        <v/>
      </c>
      <c r="AB944" t="str">
        <f>IF(A944=player!BI$1,ROW(),"")</f>
        <v/>
      </c>
      <c r="AC944" t="str">
        <f t="shared" si="64"/>
        <v/>
      </c>
    </row>
    <row r="945" spans="1:29">
      <c r="A945" t="s">
        <v>59</v>
      </c>
      <c r="B945" s="13">
        <v>44114</v>
      </c>
      <c r="C945" s="30">
        <v>7.1273148148148155E-2</v>
      </c>
      <c r="D945" s="34">
        <v>5652.8497299999999</v>
      </c>
      <c r="E945" s="34">
        <v>759.51080000000002</v>
      </c>
      <c r="F945" s="34">
        <v>7.4002400000000002</v>
      </c>
      <c r="G945" s="34">
        <v>472.09</v>
      </c>
      <c r="H945" s="34">
        <v>291.82</v>
      </c>
      <c r="I945" s="34">
        <v>135.97</v>
      </c>
      <c r="J945" s="34">
        <v>44.3</v>
      </c>
      <c r="K945" s="34">
        <v>0</v>
      </c>
      <c r="L945">
        <v>25</v>
      </c>
      <c r="M945">
        <v>14</v>
      </c>
      <c r="N945">
        <v>72</v>
      </c>
      <c r="O945" s="34">
        <v>23.970600000000001</v>
      </c>
      <c r="P945">
        <v>3</v>
      </c>
      <c r="Q945">
        <v>213</v>
      </c>
      <c r="R945" s="34">
        <v>151.60419999999999</v>
      </c>
      <c r="T945" s="11" t="str">
        <f t="shared" si="65"/>
        <v>土曜日</v>
      </c>
      <c r="U945" s="24"/>
      <c r="V945" s="25" t="str">
        <f>IF(T945=曜日!A$1,ROW(),"")</f>
        <v/>
      </c>
      <c r="W945" s="25" t="str">
        <f t="shared" si="63"/>
        <v/>
      </c>
      <c r="X945" s="25" t="str">
        <f>IF(T945=曜日!V$1,ROW(),"")</f>
        <v/>
      </c>
      <c r="Y945" s="25" t="str">
        <f t="shared" si="66"/>
        <v/>
      </c>
      <c r="Z945" t="str">
        <f>IF(MONTH(pipot!B945)=month!A$1,ROW(),"")</f>
        <v/>
      </c>
      <c r="AA945" t="str">
        <f>IF(A945=player!A$1,ROW(),"")</f>
        <v/>
      </c>
      <c r="AB945" t="str">
        <f>IF(A945=player!BI$1,ROW(),"")</f>
        <v/>
      </c>
      <c r="AC945" t="str">
        <f t="shared" si="64"/>
        <v/>
      </c>
    </row>
    <row r="946" spans="1:29">
      <c r="A946" t="s">
        <v>27</v>
      </c>
      <c r="B946" s="13">
        <v>44114</v>
      </c>
      <c r="C946" s="30">
        <v>6.039351851851852E-2</v>
      </c>
      <c r="D946" s="34">
        <v>5021.29486</v>
      </c>
      <c r="E946" s="34">
        <v>634.31323999999995</v>
      </c>
      <c r="F946" s="34">
        <v>7.2937500000000002</v>
      </c>
      <c r="G946" s="34">
        <v>349.67</v>
      </c>
      <c r="H946" s="34">
        <v>251.54</v>
      </c>
      <c r="I946" s="34">
        <v>98.13</v>
      </c>
      <c r="J946" s="34">
        <v>0</v>
      </c>
      <c r="K946" s="34">
        <v>0</v>
      </c>
      <c r="L946">
        <v>15</v>
      </c>
      <c r="M946">
        <v>9</v>
      </c>
      <c r="N946">
        <v>33</v>
      </c>
      <c r="O946" s="34">
        <v>20.482199999999999</v>
      </c>
      <c r="P946">
        <v>0</v>
      </c>
      <c r="Q946">
        <v>189</v>
      </c>
      <c r="R946" s="34">
        <v>128.55975000000001</v>
      </c>
      <c r="T946" s="11" t="str">
        <f t="shared" si="65"/>
        <v>土曜日</v>
      </c>
      <c r="U946" s="24"/>
      <c r="V946" s="25" t="str">
        <f>IF(T946=曜日!A$1,ROW(),"")</f>
        <v/>
      </c>
      <c r="W946" s="25" t="str">
        <f t="shared" si="63"/>
        <v/>
      </c>
      <c r="X946" s="25" t="str">
        <f>IF(T946=曜日!V$1,ROW(),"")</f>
        <v/>
      </c>
      <c r="Y946" s="25" t="str">
        <f t="shared" si="66"/>
        <v/>
      </c>
      <c r="Z946" t="str">
        <f>IF(MONTH(pipot!B946)=month!A$1,ROW(),"")</f>
        <v/>
      </c>
      <c r="AA946" t="str">
        <f>IF(A946=player!A$1,ROW(),"")</f>
        <v/>
      </c>
      <c r="AB946" t="str">
        <f>IF(A946=player!BI$1,ROW(),"")</f>
        <v/>
      </c>
      <c r="AC946" t="str">
        <f t="shared" si="64"/>
        <v/>
      </c>
    </row>
    <row r="947" spans="1:29">
      <c r="A947" t="s">
        <v>45</v>
      </c>
      <c r="B947" s="13">
        <v>44114</v>
      </c>
      <c r="C947" s="30">
        <v>6.1087962962962962E-2</v>
      </c>
      <c r="D947" s="34">
        <v>5002.6666999999998</v>
      </c>
      <c r="E947" s="34">
        <v>654.17719999999997</v>
      </c>
      <c r="F947" s="34">
        <v>7.4366500000000002</v>
      </c>
      <c r="G947" s="34">
        <v>186.69</v>
      </c>
      <c r="H947" s="34">
        <v>108.23</v>
      </c>
      <c r="I947" s="34">
        <v>57.55</v>
      </c>
      <c r="J947" s="34">
        <v>20.91</v>
      </c>
      <c r="K947" s="34">
        <v>0</v>
      </c>
      <c r="L947">
        <v>14</v>
      </c>
      <c r="M947">
        <v>16</v>
      </c>
      <c r="N947">
        <v>34</v>
      </c>
      <c r="O947" s="34">
        <v>23.1066</v>
      </c>
      <c r="P947">
        <v>1</v>
      </c>
      <c r="Q947">
        <v>214</v>
      </c>
      <c r="R947" s="34">
        <v>123.73096</v>
      </c>
      <c r="T947" s="11" t="str">
        <f t="shared" si="65"/>
        <v>土曜日</v>
      </c>
      <c r="U947" s="24"/>
      <c r="V947" s="25" t="str">
        <f>IF(T947=曜日!A$1,ROW(),"")</f>
        <v/>
      </c>
      <c r="W947" s="25" t="str">
        <f t="shared" si="63"/>
        <v/>
      </c>
      <c r="X947" s="25" t="str">
        <f>IF(T947=曜日!V$1,ROW(),"")</f>
        <v/>
      </c>
      <c r="Y947" s="25" t="str">
        <f t="shared" si="66"/>
        <v/>
      </c>
      <c r="Z947" t="str">
        <f>IF(MONTH(pipot!B947)=month!A$1,ROW(),"")</f>
        <v/>
      </c>
      <c r="AA947" t="str">
        <f>IF(A947=player!A$1,ROW(),"")</f>
        <v/>
      </c>
      <c r="AB947" t="str">
        <f>IF(A947=player!BI$1,ROW(),"")</f>
        <v/>
      </c>
      <c r="AC947" t="str">
        <f t="shared" si="64"/>
        <v/>
      </c>
    </row>
    <row r="948" spans="1:29">
      <c r="A948" t="s">
        <v>63</v>
      </c>
      <c r="B948" s="13">
        <v>44114</v>
      </c>
      <c r="C948" s="30">
        <v>6.039351851851852E-2</v>
      </c>
      <c r="D948" s="34">
        <v>4818.25594</v>
      </c>
      <c r="E948" s="34">
        <v>611.01545999999996</v>
      </c>
      <c r="F948" s="34">
        <v>7.0258599999999998</v>
      </c>
      <c r="G948" s="34">
        <v>297.31</v>
      </c>
      <c r="H948" s="34">
        <v>163.43</v>
      </c>
      <c r="I948" s="34">
        <v>103.99</v>
      </c>
      <c r="J948" s="34">
        <v>28.73</v>
      </c>
      <c r="K948" s="34">
        <v>1.1599999999999999</v>
      </c>
      <c r="L948">
        <v>9</v>
      </c>
      <c r="M948">
        <v>12</v>
      </c>
      <c r="N948">
        <v>49</v>
      </c>
      <c r="O948" s="34">
        <v>24.327000000000002</v>
      </c>
      <c r="P948">
        <v>2</v>
      </c>
      <c r="Q948">
        <v>175</v>
      </c>
      <c r="R948" s="34">
        <v>161.95929000000001</v>
      </c>
      <c r="T948" s="11" t="str">
        <f t="shared" si="65"/>
        <v>土曜日</v>
      </c>
      <c r="U948" s="24"/>
      <c r="V948" s="25" t="str">
        <f>IF(T948=曜日!A$1,ROW(),"")</f>
        <v/>
      </c>
      <c r="W948" s="25" t="str">
        <f t="shared" si="63"/>
        <v/>
      </c>
      <c r="X948" s="25" t="str">
        <f>IF(T948=曜日!V$1,ROW(),"")</f>
        <v/>
      </c>
      <c r="Y948" s="25" t="str">
        <f t="shared" si="66"/>
        <v/>
      </c>
      <c r="Z948" t="str">
        <f>IF(MONTH(pipot!B948)=month!A$1,ROW(),"")</f>
        <v/>
      </c>
      <c r="AA948" t="str">
        <f>IF(A948=player!A$1,ROW(),"")</f>
        <v/>
      </c>
      <c r="AB948" t="str">
        <f>IF(A948=player!BI$1,ROW(),"")</f>
        <v/>
      </c>
      <c r="AC948" t="str">
        <f t="shared" si="64"/>
        <v/>
      </c>
    </row>
    <row r="949" spans="1:29">
      <c r="A949" t="s">
        <v>37</v>
      </c>
      <c r="B949" s="13">
        <v>44114</v>
      </c>
      <c r="C949" s="30">
        <v>6.1087962962962962E-2</v>
      </c>
      <c r="D949" s="34">
        <v>4767.7694099999999</v>
      </c>
      <c r="E949" s="34">
        <v>651.61094000000003</v>
      </c>
      <c r="F949" s="34">
        <v>7.4074799999999996</v>
      </c>
      <c r="G949" s="34">
        <v>311.91000000000003</v>
      </c>
      <c r="H949" s="34">
        <v>180.39</v>
      </c>
      <c r="I949" s="34">
        <v>89.7</v>
      </c>
      <c r="J949" s="34">
        <v>36.53</v>
      </c>
      <c r="K949" s="34">
        <v>5.29</v>
      </c>
      <c r="L949">
        <v>25</v>
      </c>
      <c r="M949">
        <v>15</v>
      </c>
      <c r="N949">
        <v>44</v>
      </c>
      <c r="O949" s="34">
        <v>25.291799999999999</v>
      </c>
      <c r="P949">
        <v>2</v>
      </c>
      <c r="Q949">
        <v>183</v>
      </c>
      <c r="R949" s="34">
        <v>134.87485000000001</v>
      </c>
      <c r="T949" s="11" t="str">
        <f t="shared" si="65"/>
        <v>土曜日</v>
      </c>
      <c r="U949" s="24"/>
      <c r="V949" s="25" t="str">
        <f>IF(T949=曜日!A$1,ROW(),"")</f>
        <v/>
      </c>
      <c r="W949" s="25" t="str">
        <f t="shared" si="63"/>
        <v/>
      </c>
      <c r="X949" s="25" t="str">
        <f>IF(T949=曜日!V$1,ROW(),"")</f>
        <v/>
      </c>
      <c r="Y949" s="25" t="str">
        <f t="shared" si="66"/>
        <v/>
      </c>
      <c r="Z949" t="str">
        <f>IF(MONTH(pipot!B949)=month!A$1,ROW(),"")</f>
        <v/>
      </c>
      <c r="AA949" t="str">
        <f>IF(A949=player!A$1,ROW(),"")</f>
        <v/>
      </c>
      <c r="AB949" t="str">
        <f>IF(A949=player!BI$1,ROW(),"")</f>
        <v/>
      </c>
      <c r="AC949" t="str">
        <f t="shared" si="64"/>
        <v/>
      </c>
    </row>
    <row r="950" spans="1:29">
      <c r="A950" t="s">
        <v>88</v>
      </c>
      <c r="B950" s="13">
        <v>44114</v>
      </c>
      <c r="C950" s="30">
        <v>6.1087962962962962E-2</v>
      </c>
      <c r="D950" s="34">
        <v>4698.8601699999999</v>
      </c>
      <c r="E950" s="34">
        <v>552.96001000000001</v>
      </c>
      <c r="F950" s="34">
        <v>6.2860199999999997</v>
      </c>
      <c r="G950" s="34">
        <v>383.98</v>
      </c>
      <c r="H950" s="34">
        <v>281.63</v>
      </c>
      <c r="I950" s="34">
        <v>93.74</v>
      </c>
      <c r="J950" s="34">
        <v>8.61</v>
      </c>
      <c r="K950" s="34">
        <v>0</v>
      </c>
      <c r="L950">
        <v>20</v>
      </c>
      <c r="M950">
        <v>7</v>
      </c>
      <c r="N950">
        <v>32</v>
      </c>
      <c r="O950" s="34">
        <v>21.720600000000001</v>
      </c>
      <c r="P950">
        <v>0</v>
      </c>
      <c r="Q950">
        <v>199</v>
      </c>
      <c r="R950" s="34">
        <v>129.45036999999999</v>
      </c>
      <c r="T950" s="11" t="str">
        <f t="shared" si="65"/>
        <v>土曜日</v>
      </c>
      <c r="U950" s="24"/>
      <c r="V950" s="25" t="str">
        <f>IF(T950=曜日!A$1,ROW(),"")</f>
        <v/>
      </c>
      <c r="W950" s="25" t="str">
        <f t="shared" si="63"/>
        <v/>
      </c>
      <c r="X950" s="25" t="str">
        <f>IF(T950=曜日!V$1,ROW(),"")</f>
        <v/>
      </c>
      <c r="Y950" s="25" t="str">
        <f t="shared" si="66"/>
        <v/>
      </c>
      <c r="Z950" t="str">
        <f>IF(MONTH(pipot!B950)=month!A$1,ROW(),"")</f>
        <v/>
      </c>
      <c r="AA950" t="str">
        <f>IF(A950=player!A$1,ROW(),"")</f>
        <v/>
      </c>
      <c r="AB950" t="str">
        <f>IF(A950=player!BI$1,ROW(),"")</f>
        <v/>
      </c>
      <c r="AC950" t="str">
        <f t="shared" si="64"/>
        <v/>
      </c>
    </row>
    <row r="951" spans="1:29">
      <c r="A951" t="s">
        <v>36</v>
      </c>
      <c r="B951" s="13">
        <v>44114</v>
      </c>
      <c r="C951" s="30">
        <v>6.039351851851852E-2</v>
      </c>
      <c r="D951" s="34">
        <v>4568.2963399999999</v>
      </c>
      <c r="E951" s="34">
        <v>583.74747000000002</v>
      </c>
      <c r="F951" s="34">
        <v>6.7123100000000004</v>
      </c>
      <c r="G951" s="34">
        <v>365.29</v>
      </c>
      <c r="H951" s="34">
        <v>174.31</v>
      </c>
      <c r="I951" s="34">
        <v>113.61</v>
      </c>
      <c r="J951" s="34">
        <v>66.510000000000005</v>
      </c>
      <c r="K951" s="34">
        <v>10.86</v>
      </c>
      <c r="L951">
        <v>8</v>
      </c>
      <c r="M951">
        <v>14</v>
      </c>
      <c r="N951">
        <v>27</v>
      </c>
      <c r="O951" s="34">
        <v>24.597000000000001</v>
      </c>
      <c r="P951">
        <v>4</v>
      </c>
      <c r="Q951">
        <v>195</v>
      </c>
      <c r="R951" s="34">
        <v>132.99304000000001</v>
      </c>
      <c r="T951" s="11" t="str">
        <f t="shared" si="65"/>
        <v>土曜日</v>
      </c>
      <c r="U951" s="24"/>
      <c r="V951" s="25" t="str">
        <f>IF(T951=曜日!A$1,ROW(),"")</f>
        <v/>
      </c>
      <c r="W951" s="25" t="str">
        <f t="shared" si="63"/>
        <v/>
      </c>
      <c r="X951" s="25" t="str">
        <f>IF(T951=曜日!V$1,ROW(),"")</f>
        <v/>
      </c>
      <c r="Y951" s="25" t="str">
        <f t="shared" si="66"/>
        <v/>
      </c>
      <c r="Z951" t="str">
        <f>IF(MONTH(pipot!B951)=month!A$1,ROW(),"")</f>
        <v/>
      </c>
      <c r="AA951">
        <f>IF(A951=player!A$1,ROW(),"")</f>
        <v>951</v>
      </c>
      <c r="AB951" t="str">
        <f>IF(A951=player!BI$1,ROW(),"")</f>
        <v/>
      </c>
      <c r="AC951" t="str">
        <f t="shared" si="64"/>
        <v/>
      </c>
    </row>
    <row r="952" spans="1:29">
      <c r="A952" t="s">
        <v>33</v>
      </c>
      <c r="B952" s="13">
        <v>44114</v>
      </c>
      <c r="C952" s="30">
        <v>6.039351851851852E-2</v>
      </c>
      <c r="D952" s="34">
        <v>4557.16345</v>
      </c>
      <c r="E952" s="34">
        <v>617.74746000000005</v>
      </c>
      <c r="F952" s="34">
        <v>7.1032700000000002</v>
      </c>
      <c r="G952" s="34">
        <v>497.15</v>
      </c>
      <c r="H952" s="34">
        <v>329.24</v>
      </c>
      <c r="I952" s="34">
        <v>154.08000000000001</v>
      </c>
      <c r="J952" s="34">
        <v>13.83</v>
      </c>
      <c r="K952" s="34">
        <v>0</v>
      </c>
      <c r="L952">
        <v>30</v>
      </c>
      <c r="M952">
        <v>5</v>
      </c>
      <c r="N952">
        <v>35</v>
      </c>
      <c r="O952" s="34">
        <v>23.473800000000001</v>
      </c>
      <c r="P952">
        <v>1</v>
      </c>
      <c r="Q952">
        <v>186</v>
      </c>
      <c r="R952" s="34">
        <v>112.73014999999999</v>
      </c>
      <c r="T952" s="11" t="str">
        <f t="shared" si="65"/>
        <v>土曜日</v>
      </c>
      <c r="U952" s="24"/>
      <c r="V952" s="25" t="str">
        <f>IF(T952=曜日!A$1,ROW(),"")</f>
        <v/>
      </c>
      <c r="W952" s="25" t="str">
        <f t="shared" si="63"/>
        <v/>
      </c>
      <c r="X952" s="25" t="str">
        <f>IF(T952=曜日!V$1,ROW(),"")</f>
        <v/>
      </c>
      <c r="Y952" s="25" t="str">
        <f t="shared" si="66"/>
        <v/>
      </c>
      <c r="Z952" t="str">
        <f>IF(MONTH(pipot!B952)=month!A$1,ROW(),"")</f>
        <v/>
      </c>
      <c r="AA952" t="str">
        <f>IF(A952=player!A$1,ROW(),"")</f>
        <v/>
      </c>
      <c r="AB952" t="str">
        <f>IF(A952=player!BI$1,ROW(),"")</f>
        <v/>
      </c>
      <c r="AC952" t="str">
        <f t="shared" si="64"/>
        <v/>
      </c>
    </row>
    <row r="953" spans="1:29">
      <c r="A953" t="s">
        <v>89</v>
      </c>
      <c r="B953" s="13">
        <v>44114</v>
      </c>
      <c r="C953" s="30">
        <v>5.0208333333333334E-2</v>
      </c>
      <c r="D953" s="34">
        <v>4203.9991900000005</v>
      </c>
      <c r="E953" s="34">
        <v>549.19081000000006</v>
      </c>
      <c r="F953" s="34">
        <v>7.5960000000000001</v>
      </c>
      <c r="G953" s="34">
        <v>55.7</v>
      </c>
      <c r="H953" s="34">
        <v>33.229999999999997</v>
      </c>
      <c r="I953" s="34">
        <v>17.3</v>
      </c>
      <c r="J953" s="34">
        <v>5.17</v>
      </c>
      <c r="K953" s="34">
        <v>0</v>
      </c>
      <c r="L953">
        <v>24</v>
      </c>
      <c r="M953">
        <v>10</v>
      </c>
      <c r="N953">
        <v>63</v>
      </c>
      <c r="O953" s="34">
        <v>21.184200000000001</v>
      </c>
      <c r="P953">
        <v>0</v>
      </c>
      <c r="Q953">
        <v>172</v>
      </c>
      <c r="R953" s="34">
        <v>148.59647000000001</v>
      </c>
      <c r="T953" s="11" t="str">
        <f t="shared" si="65"/>
        <v>土曜日</v>
      </c>
      <c r="U953" s="24"/>
      <c r="V953" s="25" t="str">
        <f>IF(T953=曜日!A$1,ROW(),"")</f>
        <v/>
      </c>
      <c r="W953" s="25" t="str">
        <f t="shared" si="63"/>
        <v/>
      </c>
      <c r="X953" s="25" t="str">
        <f>IF(T953=曜日!V$1,ROW(),"")</f>
        <v/>
      </c>
      <c r="Y953" s="25" t="str">
        <f t="shared" si="66"/>
        <v/>
      </c>
      <c r="Z953" t="str">
        <f>IF(MONTH(pipot!B953)=month!A$1,ROW(),"")</f>
        <v/>
      </c>
      <c r="AA953" t="str">
        <f>IF(A953=player!A$1,ROW(),"")</f>
        <v/>
      </c>
      <c r="AB953" t="str">
        <f>IF(A953=player!BI$1,ROW(),"")</f>
        <v/>
      </c>
      <c r="AC953" t="str">
        <f t="shared" si="64"/>
        <v/>
      </c>
    </row>
    <row r="954" spans="1:29">
      <c r="A954" t="s">
        <v>35</v>
      </c>
      <c r="B954" s="13">
        <v>44114</v>
      </c>
      <c r="C954" s="30">
        <v>5.0208333333333334E-2</v>
      </c>
      <c r="D954" s="34">
        <v>4099.9967500000002</v>
      </c>
      <c r="E954" s="34">
        <v>584.29057</v>
      </c>
      <c r="F954" s="34">
        <v>8.0814699999999995</v>
      </c>
      <c r="G954" s="34">
        <v>40.770000000000003</v>
      </c>
      <c r="H954" s="34">
        <v>13.17</v>
      </c>
      <c r="I954" s="34">
        <v>21.94</v>
      </c>
      <c r="J954" s="34">
        <v>5.66</v>
      </c>
      <c r="K954" s="34">
        <v>0</v>
      </c>
      <c r="L954">
        <v>19</v>
      </c>
      <c r="M954">
        <v>14</v>
      </c>
      <c r="N954">
        <v>52</v>
      </c>
      <c r="O954" s="34">
        <v>21.313800000000001</v>
      </c>
      <c r="P954">
        <v>1</v>
      </c>
      <c r="Q954" s="1" t="s">
        <v>103</v>
      </c>
      <c r="R954" s="3" t="s">
        <v>103</v>
      </c>
      <c r="T954" s="11" t="str">
        <f t="shared" ref="T954:T987" si="67">IF(B954&lt;&gt;"",TEXT(B954,"aaaa"),"")</f>
        <v>土曜日</v>
      </c>
      <c r="U954" s="24"/>
      <c r="V954" s="25" t="str">
        <f>IF(T954=曜日!A$1,ROW(),"")</f>
        <v/>
      </c>
      <c r="W954" s="25" t="str">
        <f t="shared" si="63"/>
        <v/>
      </c>
      <c r="X954" s="25" t="str">
        <f>IF(T954=曜日!V$1,ROW(),"")</f>
        <v/>
      </c>
      <c r="Y954" s="25" t="str">
        <f t="shared" si="66"/>
        <v/>
      </c>
      <c r="Z954" t="str">
        <f>IF(MONTH(pipot!B954)=month!A$1,ROW(),"")</f>
        <v/>
      </c>
      <c r="AA954" t="str">
        <f>IF(A954=player!A$1,ROW(),"")</f>
        <v/>
      </c>
      <c r="AB954" t="str">
        <f>IF(A954=player!BI$1,ROW(),"")</f>
        <v/>
      </c>
      <c r="AC954" t="str">
        <f t="shared" si="64"/>
        <v/>
      </c>
    </row>
    <row r="955" spans="1:29">
      <c r="A955" t="s">
        <v>54</v>
      </c>
      <c r="B955" s="13">
        <v>44114</v>
      </c>
      <c r="C955" s="30">
        <v>5.0208333333333334E-2</v>
      </c>
      <c r="D955" s="34">
        <v>3878.77457</v>
      </c>
      <c r="E955" s="34">
        <v>541.95839000000001</v>
      </c>
      <c r="F955" s="34">
        <v>7.4959699999999998</v>
      </c>
      <c r="G955" s="34">
        <v>38.5</v>
      </c>
      <c r="H955" s="34">
        <v>20.02</v>
      </c>
      <c r="I955" s="34">
        <v>18.48</v>
      </c>
      <c r="J955" s="34">
        <v>0</v>
      </c>
      <c r="K955" s="34">
        <v>0</v>
      </c>
      <c r="L955">
        <v>14</v>
      </c>
      <c r="M955">
        <v>12</v>
      </c>
      <c r="N955">
        <v>29</v>
      </c>
      <c r="O955" s="34">
        <v>19.769400000000001</v>
      </c>
      <c r="P955">
        <v>0</v>
      </c>
      <c r="Q955">
        <v>175</v>
      </c>
      <c r="R955" s="34">
        <v>131.98264</v>
      </c>
      <c r="T955" s="11" t="str">
        <f t="shared" si="67"/>
        <v>土曜日</v>
      </c>
      <c r="U955" s="24"/>
      <c r="V955" s="25" t="str">
        <f>IF(T955=曜日!A$1,ROW(),"")</f>
        <v/>
      </c>
      <c r="W955" s="25" t="str">
        <f t="shared" ref="W955:W1012" si="68">IF(AND(V955&lt;&gt;"",AC955&lt;&gt;""),ROW(),"")</f>
        <v/>
      </c>
      <c r="X955" s="25" t="str">
        <f>IF(T955=曜日!V$1,ROW(),"")</f>
        <v/>
      </c>
      <c r="Y955" s="25" t="str">
        <f t="shared" si="66"/>
        <v/>
      </c>
      <c r="Z955" t="str">
        <f>IF(MONTH(pipot!B955)=month!A$1,ROW(),"")</f>
        <v/>
      </c>
      <c r="AA955" t="str">
        <f>IF(A955=player!A$1,ROW(),"")</f>
        <v/>
      </c>
      <c r="AB955" t="str">
        <f>IF(A955=player!BI$1,ROW(),"")</f>
        <v/>
      </c>
      <c r="AC955" t="str">
        <f t="shared" si="64"/>
        <v/>
      </c>
    </row>
    <row r="956" spans="1:29">
      <c r="A956" t="s">
        <v>102</v>
      </c>
      <c r="B956" s="13">
        <v>44114</v>
      </c>
      <c r="C956" s="30">
        <v>5.0208333333333334E-2</v>
      </c>
      <c r="D956" s="34">
        <v>3840.5882900000001</v>
      </c>
      <c r="E956" s="34">
        <v>513.94303000000002</v>
      </c>
      <c r="F956" s="34">
        <v>7.1084800000000001</v>
      </c>
      <c r="G956" s="34">
        <v>95.6</v>
      </c>
      <c r="H956" s="34">
        <v>52.15</v>
      </c>
      <c r="I956" s="34">
        <v>43.45</v>
      </c>
      <c r="J956" s="34">
        <v>0</v>
      </c>
      <c r="K956" s="34">
        <v>0</v>
      </c>
      <c r="L956">
        <v>24</v>
      </c>
      <c r="M956">
        <v>11</v>
      </c>
      <c r="N956">
        <v>65</v>
      </c>
      <c r="O956" s="34">
        <v>20.7882</v>
      </c>
      <c r="P956">
        <v>0</v>
      </c>
      <c r="Q956">
        <v>184</v>
      </c>
      <c r="R956" s="34">
        <v>116.68103000000001</v>
      </c>
      <c r="T956" s="11" t="str">
        <f t="shared" si="67"/>
        <v>土曜日</v>
      </c>
      <c r="U956" s="24"/>
      <c r="V956" s="25" t="str">
        <f>IF(T956=曜日!A$1,ROW(),"")</f>
        <v/>
      </c>
      <c r="W956" s="25" t="str">
        <f t="shared" si="68"/>
        <v/>
      </c>
      <c r="X956" s="25" t="str">
        <f>IF(T956=曜日!V$1,ROW(),"")</f>
        <v/>
      </c>
      <c r="Y956" s="25" t="str">
        <f t="shared" si="66"/>
        <v/>
      </c>
      <c r="Z956" t="str">
        <f>IF(MONTH(pipot!B956)=month!A$1,ROW(),"")</f>
        <v/>
      </c>
      <c r="AA956" t="str">
        <f>IF(A956=player!A$1,ROW(),"")</f>
        <v/>
      </c>
      <c r="AB956" t="str">
        <f>IF(A956=player!BI$1,ROW(),"")</f>
        <v/>
      </c>
      <c r="AC956" t="str">
        <f t="shared" si="64"/>
        <v/>
      </c>
    </row>
    <row r="957" spans="1:29">
      <c r="A957" t="s">
        <v>62</v>
      </c>
      <c r="B957" s="13">
        <v>44114</v>
      </c>
      <c r="C957" s="30">
        <v>7.1273148148148155E-2</v>
      </c>
      <c r="D957" s="34">
        <v>3756.39705</v>
      </c>
      <c r="E957" s="34">
        <v>470.66816999999998</v>
      </c>
      <c r="F957" s="34">
        <v>4.5859199999999998</v>
      </c>
      <c r="G957" s="34">
        <v>95.78</v>
      </c>
      <c r="H957" s="34">
        <v>50.53</v>
      </c>
      <c r="I957" s="34">
        <v>29.11</v>
      </c>
      <c r="J957" s="34">
        <v>16.14</v>
      </c>
      <c r="K957" s="34">
        <v>0</v>
      </c>
      <c r="L957">
        <v>43</v>
      </c>
      <c r="M957">
        <v>31</v>
      </c>
      <c r="N957">
        <v>79</v>
      </c>
      <c r="O957" s="34">
        <v>22.6782</v>
      </c>
      <c r="P957">
        <v>1</v>
      </c>
      <c r="Q957">
        <v>222</v>
      </c>
      <c r="R957" s="34">
        <v>159.58865</v>
      </c>
      <c r="T957" s="11" t="str">
        <f t="shared" si="67"/>
        <v>土曜日</v>
      </c>
      <c r="U957" s="24"/>
      <c r="V957" s="25" t="str">
        <f>IF(T957=曜日!A$1,ROW(),"")</f>
        <v/>
      </c>
      <c r="W957" s="25" t="str">
        <f t="shared" si="68"/>
        <v/>
      </c>
      <c r="X957" s="25" t="str">
        <f>IF(T957=曜日!V$1,ROW(),"")</f>
        <v/>
      </c>
      <c r="Y957" s="25" t="str">
        <f t="shared" si="66"/>
        <v/>
      </c>
      <c r="Z957" t="str">
        <f>IF(MONTH(pipot!B957)=month!A$1,ROW(),"")</f>
        <v/>
      </c>
      <c r="AA957" t="str">
        <f>IF(A957=player!A$1,ROW(),"")</f>
        <v/>
      </c>
      <c r="AB957" t="str">
        <f>IF(A957=player!BI$1,ROW(),"")</f>
        <v/>
      </c>
      <c r="AC957" t="str">
        <f t="shared" si="64"/>
        <v/>
      </c>
    </row>
    <row r="958" spans="1:29">
      <c r="A958" t="s">
        <v>60</v>
      </c>
      <c r="B958" s="13">
        <v>44114</v>
      </c>
      <c r="C958" s="30">
        <v>5.0208333333333334E-2</v>
      </c>
      <c r="D958" s="34">
        <v>3723.674</v>
      </c>
      <c r="E958" s="34">
        <v>514.26011000000005</v>
      </c>
      <c r="F958" s="34">
        <v>7.1128600000000004</v>
      </c>
      <c r="G958" s="34">
        <v>31.92</v>
      </c>
      <c r="H958" s="34">
        <v>31.92</v>
      </c>
      <c r="I958" s="34">
        <v>0</v>
      </c>
      <c r="J958" s="34">
        <v>0</v>
      </c>
      <c r="K958" s="34">
        <v>0</v>
      </c>
      <c r="L958">
        <v>10</v>
      </c>
      <c r="M958">
        <v>2</v>
      </c>
      <c r="N958">
        <v>41</v>
      </c>
      <c r="O958" s="34">
        <v>17.901</v>
      </c>
      <c r="P958">
        <v>0</v>
      </c>
      <c r="Q958">
        <v>186</v>
      </c>
      <c r="R958" s="34">
        <v>133.70077000000001</v>
      </c>
      <c r="T958" s="11" t="str">
        <f t="shared" si="67"/>
        <v>土曜日</v>
      </c>
      <c r="U958" s="24"/>
      <c r="V958" s="25" t="str">
        <f>IF(T958=曜日!A$1,ROW(),"")</f>
        <v/>
      </c>
      <c r="W958" s="25" t="str">
        <f t="shared" si="68"/>
        <v/>
      </c>
      <c r="X958" s="25" t="str">
        <f>IF(T958=曜日!V$1,ROW(),"")</f>
        <v/>
      </c>
      <c r="Y958" s="25" t="str">
        <f t="shared" si="66"/>
        <v/>
      </c>
      <c r="Z958" t="str">
        <f>IF(MONTH(pipot!B958)=month!A$1,ROW(),"")</f>
        <v/>
      </c>
      <c r="AA958" t="str">
        <f>IF(A958=player!A$1,ROW(),"")</f>
        <v/>
      </c>
      <c r="AB958" t="str">
        <f>IF(A958=player!BI$1,ROW(),"")</f>
        <v/>
      </c>
      <c r="AC958" t="str">
        <f t="shared" si="64"/>
        <v/>
      </c>
    </row>
    <row r="959" spans="1:29">
      <c r="A959" t="s">
        <v>39</v>
      </c>
      <c r="B959" s="13">
        <v>44114</v>
      </c>
      <c r="C959" s="30">
        <v>7.1273148148148155E-2</v>
      </c>
      <c r="D959" s="34">
        <v>3651.0328800000002</v>
      </c>
      <c r="E959" s="34">
        <v>451.73383000000001</v>
      </c>
      <c r="F959" s="34">
        <v>4.4014300000000004</v>
      </c>
      <c r="G959" s="34">
        <v>52</v>
      </c>
      <c r="H959" s="34">
        <v>36.44</v>
      </c>
      <c r="I959" s="34">
        <v>15.56</v>
      </c>
      <c r="J959" s="34">
        <v>0</v>
      </c>
      <c r="K959" s="34">
        <v>0</v>
      </c>
      <c r="L959">
        <v>14</v>
      </c>
      <c r="M959">
        <v>21</v>
      </c>
      <c r="N959">
        <v>47</v>
      </c>
      <c r="O959" s="34">
        <v>19.247399999999999</v>
      </c>
      <c r="P959">
        <v>0</v>
      </c>
      <c r="Q959">
        <v>209</v>
      </c>
      <c r="R959" s="34">
        <v>137.52198999999999</v>
      </c>
      <c r="T959" s="11" t="str">
        <f t="shared" si="67"/>
        <v>土曜日</v>
      </c>
      <c r="U959" s="24"/>
      <c r="V959" s="25" t="str">
        <f>IF(T959=曜日!A$1,ROW(),"")</f>
        <v/>
      </c>
      <c r="W959" s="25" t="str">
        <f t="shared" si="68"/>
        <v/>
      </c>
      <c r="X959" s="25" t="str">
        <f>IF(T959=曜日!V$1,ROW(),"")</f>
        <v/>
      </c>
      <c r="Y959" s="25" t="str">
        <f t="shared" si="66"/>
        <v/>
      </c>
      <c r="Z959" t="str">
        <f>IF(MONTH(pipot!B959)=month!A$1,ROW(),"")</f>
        <v/>
      </c>
      <c r="AA959" t="str">
        <f>IF(A959=player!A$1,ROW(),"")</f>
        <v/>
      </c>
      <c r="AB959" t="str">
        <f>IF(A959=player!BI$1,ROW(),"")</f>
        <v/>
      </c>
      <c r="AC959" t="str">
        <f t="shared" si="64"/>
        <v/>
      </c>
    </row>
    <row r="960" spans="1:29">
      <c r="A960" t="s">
        <v>40</v>
      </c>
      <c r="B960" s="13">
        <v>44114</v>
      </c>
      <c r="C960" s="30">
        <v>6.508101851851851E-2</v>
      </c>
      <c r="D960" s="34">
        <v>5302</v>
      </c>
      <c r="E960" s="34">
        <v>659</v>
      </c>
      <c r="F960" s="34">
        <v>7.03</v>
      </c>
      <c r="G960" s="34">
        <v>328</v>
      </c>
      <c r="H960" s="34">
        <v>211</v>
      </c>
      <c r="I960" s="34">
        <v>90</v>
      </c>
      <c r="J960" s="34">
        <v>24</v>
      </c>
      <c r="K960" s="34">
        <v>3</v>
      </c>
      <c r="L960">
        <v>21</v>
      </c>
      <c r="M960">
        <v>15</v>
      </c>
      <c r="N960">
        <v>50</v>
      </c>
      <c r="O960" s="34">
        <v>23</v>
      </c>
      <c r="P960">
        <v>2</v>
      </c>
      <c r="Q960" s="3">
        <f>AVERAGE(Q931:Q959)</f>
        <v>190.40740740740742</v>
      </c>
      <c r="R960" s="3">
        <f>AVERAGE(R931:R959)</f>
        <v>136.08438777777781</v>
      </c>
      <c r="T960" s="11" t="str">
        <f t="shared" si="67"/>
        <v>土曜日</v>
      </c>
      <c r="U960" s="24"/>
      <c r="V960" s="25" t="str">
        <f>IF(T960=曜日!A$1,ROW(),"")</f>
        <v/>
      </c>
      <c r="W960" s="25" t="str">
        <f t="shared" si="68"/>
        <v/>
      </c>
      <c r="X960" s="25" t="str">
        <f>IF(T960=曜日!V$1,ROW(),"")</f>
        <v/>
      </c>
      <c r="Y960" s="25" t="str">
        <f t="shared" si="66"/>
        <v/>
      </c>
      <c r="Z960" t="str">
        <f>IF(MONTH(pipot!B960)=month!A$1,ROW(),"")</f>
        <v/>
      </c>
      <c r="AA960" t="str">
        <f>IF(A960=player!A$1,ROW(),"")</f>
        <v/>
      </c>
      <c r="AB960">
        <f>IF(A960=player!BI$1,ROW(),"")</f>
        <v>960</v>
      </c>
      <c r="AC960">
        <f t="shared" si="64"/>
        <v>960</v>
      </c>
    </row>
    <row r="961" spans="1:29">
      <c r="A961" t="s">
        <v>18</v>
      </c>
      <c r="B961" s="13">
        <v>44115</v>
      </c>
      <c r="C961" s="30">
        <v>6.6134259259259254E-2</v>
      </c>
      <c r="D961" s="34">
        <v>6339.9362799999999</v>
      </c>
      <c r="E961" s="34">
        <v>845.91957000000002</v>
      </c>
      <c r="F961" s="34">
        <v>8.8826000000000001</v>
      </c>
      <c r="G961" s="34">
        <v>423.91998999999998</v>
      </c>
      <c r="H961" s="34">
        <v>324.27999</v>
      </c>
      <c r="I961" s="34">
        <v>90.57</v>
      </c>
      <c r="J961" s="34">
        <v>9.07</v>
      </c>
      <c r="K961" s="34">
        <v>0</v>
      </c>
      <c r="L961">
        <v>26</v>
      </c>
      <c r="M961">
        <v>10</v>
      </c>
      <c r="N961">
        <v>53</v>
      </c>
      <c r="O961" s="34">
        <v>22.307400000000001</v>
      </c>
      <c r="P961">
        <v>1</v>
      </c>
      <c r="Q961">
        <v>229</v>
      </c>
      <c r="R961" s="34">
        <v>155.31681</v>
      </c>
      <c r="T961" s="11" t="str">
        <f t="shared" si="67"/>
        <v>日曜日</v>
      </c>
      <c r="U961" s="24"/>
      <c r="V961" s="25" t="str">
        <f>IF(T961=曜日!A$1,ROW(),"")</f>
        <v/>
      </c>
      <c r="W961" s="25" t="str">
        <f t="shared" si="68"/>
        <v/>
      </c>
      <c r="X961" s="25">
        <f>IF(T961=曜日!V$1,ROW(),"")</f>
        <v>961</v>
      </c>
      <c r="Y961" s="25" t="str">
        <f t="shared" si="66"/>
        <v/>
      </c>
      <c r="Z961" t="str">
        <f>IF(MONTH(pipot!B961)=month!A$1,ROW(),"")</f>
        <v/>
      </c>
      <c r="AA961" t="str">
        <f>IF(A961=player!A$1,ROW(),"")</f>
        <v/>
      </c>
      <c r="AB961" t="str">
        <f>IF(A961=player!BI$1,ROW(),"")</f>
        <v/>
      </c>
      <c r="AC961" t="str">
        <f t="shared" si="64"/>
        <v/>
      </c>
    </row>
    <row r="962" spans="1:29">
      <c r="A962" t="s">
        <v>89</v>
      </c>
      <c r="B962" s="13">
        <v>44115</v>
      </c>
      <c r="C962" s="30">
        <v>6.6134259259259254E-2</v>
      </c>
      <c r="D962" s="34">
        <v>6193.8898799999997</v>
      </c>
      <c r="E962" s="34">
        <v>791.70608000000004</v>
      </c>
      <c r="F962" s="34">
        <v>8.3133300000000006</v>
      </c>
      <c r="G962" s="34">
        <v>479.27999</v>
      </c>
      <c r="H962" s="34">
        <v>362.50999000000002</v>
      </c>
      <c r="I962" s="34">
        <v>108.63</v>
      </c>
      <c r="J962" s="34">
        <v>8.14</v>
      </c>
      <c r="K962" s="34">
        <v>0</v>
      </c>
      <c r="L962">
        <v>18</v>
      </c>
      <c r="M962">
        <v>10</v>
      </c>
      <c r="N962">
        <v>44</v>
      </c>
      <c r="O962" s="34">
        <v>22.041</v>
      </c>
      <c r="P962">
        <v>1</v>
      </c>
      <c r="Q962">
        <v>205</v>
      </c>
      <c r="R962" s="34">
        <v>144.91243</v>
      </c>
      <c r="T962" s="11" t="str">
        <f t="shared" si="67"/>
        <v>日曜日</v>
      </c>
      <c r="U962" s="24"/>
      <c r="V962" s="25" t="str">
        <f>IF(T962=曜日!A$1,ROW(),"")</f>
        <v/>
      </c>
      <c r="W962" s="25" t="str">
        <f t="shared" si="68"/>
        <v/>
      </c>
      <c r="X962" s="25">
        <f>IF(T962=曜日!V$1,ROW(),"")</f>
        <v>962</v>
      </c>
      <c r="Y962" s="25" t="str">
        <f t="shared" si="66"/>
        <v/>
      </c>
      <c r="Z962" t="str">
        <f>IF(MONTH(pipot!B962)=month!A$1,ROW(),"")</f>
        <v/>
      </c>
      <c r="AA962" t="str">
        <f>IF(A962=player!A$1,ROW(),"")</f>
        <v/>
      </c>
      <c r="AB962" t="str">
        <f>IF(A962=player!BI$1,ROW(),"")</f>
        <v/>
      </c>
      <c r="AC962" t="str">
        <f t="shared" ref="AC962:AC1025" si="69">IF(A962="Average",ROW(),"")</f>
        <v/>
      </c>
    </row>
    <row r="963" spans="1:29">
      <c r="A963" t="s">
        <v>35</v>
      </c>
      <c r="B963" s="13">
        <v>44115</v>
      </c>
      <c r="C963" s="30">
        <v>6.6134259259259254E-2</v>
      </c>
      <c r="D963" s="34">
        <v>6024.9876400000003</v>
      </c>
      <c r="E963" s="34">
        <v>763.19266000000005</v>
      </c>
      <c r="F963" s="34">
        <v>8.0139200000000006</v>
      </c>
      <c r="G963" s="34">
        <v>419.32</v>
      </c>
      <c r="H963" s="34">
        <v>323.47000000000003</v>
      </c>
      <c r="I963" s="34">
        <v>74.239999999999995</v>
      </c>
      <c r="J963" s="34">
        <v>21.61</v>
      </c>
      <c r="K963" s="34">
        <v>0</v>
      </c>
      <c r="L963">
        <v>25</v>
      </c>
      <c r="M963">
        <v>11</v>
      </c>
      <c r="N963">
        <v>43</v>
      </c>
      <c r="O963" s="34">
        <v>22.915800000000001</v>
      </c>
      <c r="P963">
        <v>2</v>
      </c>
      <c r="Q963">
        <v>195</v>
      </c>
      <c r="R963" s="34">
        <v>140.86467999999999</v>
      </c>
      <c r="T963" s="11" t="str">
        <f t="shared" si="67"/>
        <v>日曜日</v>
      </c>
      <c r="U963" s="24"/>
      <c r="V963" s="25" t="str">
        <f>IF(T963=曜日!A$1,ROW(),"")</f>
        <v/>
      </c>
      <c r="W963" s="25" t="str">
        <f t="shared" si="68"/>
        <v/>
      </c>
      <c r="X963" s="25">
        <f>IF(T963=曜日!V$1,ROW(),"")</f>
        <v>963</v>
      </c>
      <c r="Y963" s="25" t="str">
        <f t="shared" si="66"/>
        <v/>
      </c>
      <c r="Z963" t="str">
        <f>IF(MONTH(pipot!B963)=month!A$1,ROW(),"")</f>
        <v/>
      </c>
      <c r="AA963" t="str">
        <f>IF(A963=player!A$1,ROW(),"")</f>
        <v/>
      </c>
      <c r="AB963" t="str">
        <f>IF(A963=player!BI$1,ROW(),"")</f>
        <v/>
      </c>
      <c r="AC963" t="str">
        <f t="shared" si="69"/>
        <v/>
      </c>
    </row>
    <row r="964" spans="1:29">
      <c r="A964" t="s">
        <v>102</v>
      </c>
      <c r="B964" s="13">
        <v>44115</v>
      </c>
      <c r="C964" s="30">
        <v>6.6134259259259254E-2</v>
      </c>
      <c r="D964" s="34">
        <v>5903.8478100000002</v>
      </c>
      <c r="E964" s="34">
        <v>783.91024000000004</v>
      </c>
      <c r="F964" s="34">
        <v>8.2314699999999998</v>
      </c>
      <c r="G964" s="34">
        <v>477.69</v>
      </c>
      <c r="H964" s="34">
        <v>358</v>
      </c>
      <c r="I964" s="34">
        <v>83.06</v>
      </c>
      <c r="J964" s="34">
        <v>35.369999999999997</v>
      </c>
      <c r="K964" s="34">
        <v>1.26</v>
      </c>
      <c r="L964">
        <v>19</v>
      </c>
      <c r="M964">
        <v>17</v>
      </c>
      <c r="N964">
        <v>83</v>
      </c>
      <c r="O964" s="34">
        <v>24.4026</v>
      </c>
      <c r="P964">
        <v>2</v>
      </c>
      <c r="Q964">
        <v>225</v>
      </c>
      <c r="R964" s="34">
        <v>134.42456999999999</v>
      </c>
      <c r="T964" s="11" t="str">
        <f t="shared" si="67"/>
        <v>日曜日</v>
      </c>
      <c r="U964" s="24"/>
      <c r="V964" s="25" t="str">
        <f>IF(T964=曜日!A$1,ROW(),"")</f>
        <v/>
      </c>
      <c r="W964" s="25" t="str">
        <f t="shared" si="68"/>
        <v/>
      </c>
      <c r="X964" s="25">
        <f>IF(T964=曜日!V$1,ROW(),"")</f>
        <v>964</v>
      </c>
      <c r="Y964" s="25" t="str">
        <f t="shared" si="66"/>
        <v/>
      </c>
      <c r="Z964" t="str">
        <f>IF(MONTH(pipot!B964)=month!A$1,ROW(),"")</f>
        <v/>
      </c>
      <c r="AA964" t="str">
        <f>IF(A964=player!A$1,ROW(),"")</f>
        <v/>
      </c>
      <c r="AB964" t="str">
        <f>IF(A964=player!BI$1,ROW(),"")</f>
        <v/>
      </c>
      <c r="AC964" t="str">
        <f t="shared" si="69"/>
        <v/>
      </c>
    </row>
    <row r="965" spans="1:29">
      <c r="A965" t="s">
        <v>45</v>
      </c>
      <c r="B965" s="13">
        <v>44115</v>
      </c>
      <c r="C965" s="30">
        <v>6.6134259259259254E-2</v>
      </c>
      <c r="D965" s="34">
        <v>5848.2572200000004</v>
      </c>
      <c r="E965" s="34">
        <v>776.00086999999996</v>
      </c>
      <c r="F965" s="34">
        <v>8.1484199999999998</v>
      </c>
      <c r="G965" s="34">
        <v>537.54999999999995</v>
      </c>
      <c r="H965" s="34">
        <v>375.14</v>
      </c>
      <c r="I965" s="34">
        <v>133.56</v>
      </c>
      <c r="J965" s="34">
        <v>28.85</v>
      </c>
      <c r="K965" s="34">
        <v>0</v>
      </c>
      <c r="L965">
        <v>22</v>
      </c>
      <c r="M965">
        <v>9</v>
      </c>
      <c r="N965">
        <v>36</v>
      </c>
      <c r="O965" s="34">
        <v>23.581800000000001</v>
      </c>
      <c r="P965">
        <v>2</v>
      </c>
      <c r="Q965">
        <v>210</v>
      </c>
      <c r="R965" s="34">
        <v>130.88869</v>
      </c>
      <c r="T965" s="11" t="str">
        <f t="shared" si="67"/>
        <v>日曜日</v>
      </c>
      <c r="U965" s="24"/>
      <c r="V965" s="25" t="str">
        <f>IF(T965=曜日!A$1,ROW(),"")</f>
        <v/>
      </c>
      <c r="W965" s="25" t="str">
        <f t="shared" si="68"/>
        <v/>
      </c>
      <c r="X965" s="25">
        <f>IF(T965=曜日!V$1,ROW(),"")</f>
        <v>965</v>
      </c>
      <c r="Y965" s="25" t="str">
        <f t="shared" si="66"/>
        <v/>
      </c>
      <c r="Z965" t="str">
        <f>IF(MONTH(pipot!B965)=month!A$1,ROW(),"")</f>
        <v/>
      </c>
      <c r="AA965" t="str">
        <f>IF(A965=player!A$1,ROW(),"")</f>
        <v/>
      </c>
      <c r="AB965" t="str">
        <f>IF(A965=player!BI$1,ROW(),"")</f>
        <v/>
      </c>
      <c r="AC965" t="str">
        <f t="shared" si="69"/>
        <v/>
      </c>
    </row>
    <row r="966" spans="1:29">
      <c r="A966" t="s">
        <v>66</v>
      </c>
      <c r="B966" s="13">
        <v>44115</v>
      </c>
      <c r="C966" s="30">
        <v>6.6134259259259254E-2</v>
      </c>
      <c r="D966" s="34">
        <v>5752.69452</v>
      </c>
      <c r="E966" s="34">
        <v>653.13145999999995</v>
      </c>
      <c r="F966" s="34">
        <v>6.8582200000000002</v>
      </c>
      <c r="G966" s="34">
        <v>439.9</v>
      </c>
      <c r="H966" s="34">
        <v>335.19</v>
      </c>
      <c r="I966" s="34">
        <v>83.44</v>
      </c>
      <c r="J966" s="34">
        <v>21.27</v>
      </c>
      <c r="K966" s="34">
        <v>0</v>
      </c>
      <c r="L966">
        <v>12</v>
      </c>
      <c r="M966">
        <v>25</v>
      </c>
      <c r="N966">
        <v>35</v>
      </c>
      <c r="O966" s="34">
        <v>21.997800000000002</v>
      </c>
      <c r="P966">
        <v>2</v>
      </c>
      <c r="Q966">
        <v>202</v>
      </c>
      <c r="R966" s="34">
        <v>153.18916999999999</v>
      </c>
      <c r="T966" s="11" t="str">
        <f t="shared" si="67"/>
        <v>日曜日</v>
      </c>
      <c r="U966" s="24"/>
      <c r="V966" s="25" t="str">
        <f>IF(T966=曜日!A$1,ROW(),"")</f>
        <v/>
      </c>
      <c r="W966" s="25" t="str">
        <f t="shared" si="68"/>
        <v/>
      </c>
      <c r="X966" s="25">
        <f>IF(T966=曜日!V$1,ROW(),"")</f>
        <v>966</v>
      </c>
      <c r="Y966" s="25" t="str">
        <f t="shared" si="66"/>
        <v/>
      </c>
      <c r="Z966" t="str">
        <f>IF(MONTH(pipot!B966)=month!A$1,ROW(),"")</f>
        <v/>
      </c>
      <c r="AA966" t="str">
        <f>IF(A966=player!A$1,ROW(),"")</f>
        <v/>
      </c>
      <c r="AB966" t="str">
        <f>IF(A966=player!BI$1,ROW(),"")</f>
        <v/>
      </c>
      <c r="AC966" t="str">
        <f t="shared" si="69"/>
        <v/>
      </c>
    </row>
    <row r="967" spans="1:29">
      <c r="A967" t="s">
        <v>91</v>
      </c>
      <c r="B967" s="13">
        <v>44115</v>
      </c>
      <c r="C967" s="30">
        <v>6.6134259259259254E-2</v>
      </c>
      <c r="D967" s="34">
        <v>5700.8325800000002</v>
      </c>
      <c r="E967" s="34">
        <v>730.10494000000006</v>
      </c>
      <c r="F967" s="34">
        <v>7.6664899999999996</v>
      </c>
      <c r="G967" s="34">
        <v>350.44</v>
      </c>
      <c r="H967" s="34">
        <v>237.46</v>
      </c>
      <c r="I967" s="34">
        <v>91.58</v>
      </c>
      <c r="J967" s="34">
        <v>21.4</v>
      </c>
      <c r="K967" s="34">
        <v>0</v>
      </c>
      <c r="L967">
        <v>18</v>
      </c>
      <c r="M967">
        <v>22</v>
      </c>
      <c r="N967">
        <v>39</v>
      </c>
      <c r="O967" s="34">
        <v>22.670999999999999</v>
      </c>
      <c r="P967">
        <v>2</v>
      </c>
      <c r="Q967" s="1" t="s">
        <v>103</v>
      </c>
      <c r="R967" s="3" t="s">
        <v>103</v>
      </c>
      <c r="T967" s="11" t="str">
        <f t="shared" si="67"/>
        <v>日曜日</v>
      </c>
      <c r="U967" s="24"/>
      <c r="V967" s="25" t="str">
        <f>IF(T967=曜日!A$1,ROW(),"")</f>
        <v/>
      </c>
      <c r="W967" s="25" t="str">
        <f t="shared" si="68"/>
        <v/>
      </c>
      <c r="X967" s="25">
        <f>IF(T967=曜日!V$1,ROW(),"")</f>
        <v>967</v>
      </c>
      <c r="Y967" s="25" t="str">
        <f t="shared" si="66"/>
        <v/>
      </c>
      <c r="Z967" t="str">
        <f>IF(MONTH(pipot!B967)=month!A$1,ROW(),"")</f>
        <v/>
      </c>
      <c r="AA967" t="str">
        <f>IF(A967=player!A$1,ROW(),"")</f>
        <v/>
      </c>
      <c r="AB967" t="str">
        <f>IF(A967=player!BI$1,ROW(),"")</f>
        <v/>
      </c>
      <c r="AC967" t="str">
        <f t="shared" si="69"/>
        <v/>
      </c>
    </row>
    <row r="968" spans="1:29">
      <c r="A968" t="s">
        <v>27</v>
      </c>
      <c r="B968" s="13">
        <v>44115</v>
      </c>
      <c r="C968" s="30">
        <v>6.6134259259259254E-2</v>
      </c>
      <c r="D968" s="34">
        <v>5662.3469500000001</v>
      </c>
      <c r="E968" s="34">
        <v>740.63</v>
      </c>
      <c r="F968" s="34">
        <v>7.7770000000000001</v>
      </c>
      <c r="G968" s="34">
        <v>270.94</v>
      </c>
      <c r="H968" s="34">
        <v>253.23</v>
      </c>
      <c r="I968" s="34">
        <v>17.71</v>
      </c>
      <c r="J968" s="34">
        <v>0</v>
      </c>
      <c r="K968" s="34">
        <v>0</v>
      </c>
      <c r="L968">
        <v>13</v>
      </c>
      <c r="M968">
        <v>15</v>
      </c>
      <c r="N968">
        <v>62</v>
      </c>
      <c r="O968" s="34">
        <v>19.157399999999999</v>
      </c>
      <c r="P968">
        <v>0</v>
      </c>
      <c r="Q968">
        <v>190</v>
      </c>
      <c r="R968" s="34">
        <v>137.54302000000001</v>
      </c>
      <c r="T968" s="11" t="str">
        <f t="shared" si="67"/>
        <v>日曜日</v>
      </c>
      <c r="U968" s="24"/>
      <c r="V968" s="25" t="str">
        <f>IF(T968=曜日!A$1,ROW(),"")</f>
        <v/>
      </c>
      <c r="W968" s="25" t="str">
        <f t="shared" si="68"/>
        <v/>
      </c>
      <c r="X968" s="25">
        <f>IF(T968=曜日!V$1,ROW(),"")</f>
        <v>968</v>
      </c>
      <c r="Y968" s="25" t="str">
        <f t="shared" si="66"/>
        <v/>
      </c>
      <c r="Z968" t="str">
        <f>IF(MONTH(pipot!B968)=month!A$1,ROW(),"")</f>
        <v/>
      </c>
      <c r="AA968" t="str">
        <f>IF(A968=player!A$1,ROW(),"")</f>
        <v/>
      </c>
      <c r="AB968" t="str">
        <f>IF(A968=player!BI$1,ROW(),"")</f>
        <v/>
      </c>
      <c r="AC968" t="str">
        <f t="shared" si="69"/>
        <v/>
      </c>
    </row>
    <row r="969" spans="1:29">
      <c r="A969" t="s">
        <v>36</v>
      </c>
      <c r="B969" s="13">
        <v>44115</v>
      </c>
      <c r="C969" s="30">
        <v>6.6134259259259254E-2</v>
      </c>
      <c r="D969" s="34">
        <v>5596.1781600000004</v>
      </c>
      <c r="E969" s="34">
        <v>715.58320000000003</v>
      </c>
      <c r="F969" s="34">
        <v>7.5140000000000002</v>
      </c>
      <c r="G969" s="34">
        <v>267.39999</v>
      </c>
      <c r="H969" s="34">
        <v>231.04999000000001</v>
      </c>
      <c r="I969" s="34">
        <v>32.31</v>
      </c>
      <c r="J969" s="34">
        <v>4.04</v>
      </c>
      <c r="K969" s="34">
        <v>0</v>
      </c>
      <c r="L969">
        <v>21</v>
      </c>
      <c r="M969">
        <v>13</v>
      </c>
      <c r="N969">
        <v>49</v>
      </c>
      <c r="O969" s="34">
        <v>21.439800000000002</v>
      </c>
      <c r="P969">
        <v>0</v>
      </c>
      <c r="Q969" s="1" t="s">
        <v>103</v>
      </c>
      <c r="R969" s="3" t="s">
        <v>103</v>
      </c>
      <c r="T969" s="11" t="str">
        <f t="shared" si="67"/>
        <v>日曜日</v>
      </c>
      <c r="U969" s="24"/>
      <c r="V969" s="25" t="str">
        <f>IF(T969=曜日!A$1,ROW(),"")</f>
        <v/>
      </c>
      <c r="W969" s="25" t="str">
        <f t="shared" si="68"/>
        <v/>
      </c>
      <c r="X969" s="25">
        <f>IF(T969=曜日!V$1,ROW(),"")</f>
        <v>969</v>
      </c>
      <c r="Y969" s="25" t="str">
        <f t="shared" si="66"/>
        <v/>
      </c>
      <c r="Z969" t="str">
        <f>IF(MONTH(pipot!B969)=month!A$1,ROW(),"")</f>
        <v/>
      </c>
      <c r="AA969">
        <f>IF(A969=player!A$1,ROW(),"")</f>
        <v>969</v>
      </c>
      <c r="AB969" t="str">
        <f>IF(A969=player!BI$1,ROW(),"")</f>
        <v/>
      </c>
      <c r="AC969" t="str">
        <f t="shared" si="69"/>
        <v/>
      </c>
    </row>
    <row r="970" spans="1:29">
      <c r="A970" t="s">
        <v>90</v>
      </c>
      <c r="B970" s="13">
        <v>44115</v>
      </c>
      <c r="C970" s="30">
        <v>6.6134259259259254E-2</v>
      </c>
      <c r="D970" s="34">
        <v>5588.7560599999997</v>
      </c>
      <c r="E970" s="34">
        <v>705.84915000000001</v>
      </c>
      <c r="F970" s="34">
        <v>7.4117899999999999</v>
      </c>
      <c r="G970" s="34">
        <v>320.67000999999999</v>
      </c>
      <c r="H970" s="34">
        <v>290.63001000000003</v>
      </c>
      <c r="I970" s="34">
        <v>28.3</v>
      </c>
      <c r="J970" s="34">
        <v>1.74</v>
      </c>
      <c r="K970" s="34">
        <v>0</v>
      </c>
      <c r="L970">
        <v>18</v>
      </c>
      <c r="M970">
        <v>27</v>
      </c>
      <c r="N970">
        <v>56</v>
      </c>
      <c r="O970" s="34">
        <v>21.2742</v>
      </c>
      <c r="P970">
        <v>0</v>
      </c>
      <c r="Q970">
        <v>194</v>
      </c>
      <c r="R970" s="34">
        <v>133.69714999999999</v>
      </c>
      <c r="T970" s="11" t="str">
        <f t="shared" si="67"/>
        <v>日曜日</v>
      </c>
      <c r="U970" s="24"/>
      <c r="V970" s="25" t="str">
        <f>IF(T970=曜日!A$1,ROW(),"")</f>
        <v/>
      </c>
      <c r="W970" s="25" t="str">
        <f t="shared" si="68"/>
        <v/>
      </c>
      <c r="X970" s="25">
        <f>IF(T970=曜日!V$1,ROW(),"")</f>
        <v>970</v>
      </c>
      <c r="Y970" s="25" t="str">
        <f t="shared" si="66"/>
        <v/>
      </c>
      <c r="Z970" t="str">
        <f>IF(MONTH(pipot!B970)=month!A$1,ROW(),"")</f>
        <v/>
      </c>
      <c r="AA970" t="str">
        <f>IF(A970=player!A$1,ROW(),"")</f>
        <v/>
      </c>
      <c r="AB970" t="str">
        <f>IF(A970=player!BI$1,ROW(),"")</f>
        <v/>
      </c>
      <c r="AC970" t="str">
        <f t="shared" si="69"/>
        <v/>
      </c>
    </row>
    <row r="971" spans="1:29">
      <c r="A971" t="s">
        <v>53</v>
      </c>
      <c r="B971" s="13">
        <v>44115</v>
      </c>
      <c r="C971" s="30">
        <v>6.6134259259259254E-2</v>
      </c>
      <c r="D971" s="34">
        <v>5464.4974499999998</v>
      </c>
      <c r="E971" s="34">
        <v>784.38373999999999</v>
      </c>
      <c r="F971" s="34">
        <v>8.23644</v>
      </c>
      <c r="G971" s="34">
        <v>346.27</v>
      </c>
      <c r="H971" s="34">
        <v>279.92</v>
      </c>
      <c r="I971" s="34">
        <v>66.349999999999994</v>
      </c>
      <c r="J971" s="34">
        <v>0</v>
      </c>
      <c r="K971" s="34">
        <v>0</v>
      </c>
      <c r="L971">
        <v>10</v>
      </c>
      <c r="M971">
        <v>11</v>
      </c>
      <c r="N971">
        <v>38</v>
      </c>
      <c r="O971" s="34">
        <v>20.798999999999999</v>
      </c>
      <c r="P971">
        <v>0</v>
      </c>
      <c r="Q971">
        <v>200</v>
      </c>
      <c r="R971" s="34">
        <v>145.85102000000001</v>
      </c>
      <c r="T971" s="11" t="str">
        <f t="shared" si="67"/>
        <v>日曜日</v>
      </c>
      <c r="U971" s="24"/>
      <c r="V971" s="25" t="str">
        <f>IF(T971=曜日!A$1,ROW(),"")</f>
        <v/>
      </c>
      <c r="W971" s="25" t="str">
        <f t="shared" si="68"/>
        <v/>
      </c>
      <c r="X971" s="25">
        <f>IF(T971=曜日!V$1,ROW(),"")</f>
        <v>971</v>
      </c>
      <c r="Y971" s="25" t="str">
        <f t="shared" si="66"/>
        <v/>
      </c>
      <c r="Z971" t="str">
        <f>IF(MONTH(pipot!B971)=month!A$1,ROW(),"")</f>
        <v/>
      </c>
      <c r="AA971" t="str">
        <f>IF(A971=player!A$1,ROW(),"")</f>
        <v/>
      </c>
      <c r="AB971" t="str">
        <f>IF(A971=player!BI$1,ROW(),"")</f>
        <v/>
      </c>
      <c r="AC971" t="str">
        <f t="shared" si="69"/>
        <v/>
      </c>
    </row>
    <row r="972" spans="1:29">
      <c r="A972" t="s">
        <v>60</v>
      </c>
      <c r="B972" s="13">
        <v>44115</v>
      </c>
      <c r="C972" s="30">
        <v>6.6134259259259254E-2</v>
      </c>
      <c r="D972" s="34">
        <v>5420.5440699999999</v>
      </c>
      <c r="E972" s="34">
        <v>709.71114999999998</v>
      </c>
      <c r="F972" s="34">
        <v>7.4523400000000004</v>
      </c>
      <c r="G972" s="34">
        <v>307.45999</v>
      </c>
      <c r="H972" s="34">
        <v>235.52999</v>
      </c>
      <c r="I972" s="34">
        <v>58.54</v>
      </c>
      <c r="J972" s="34">
        <v>13.39</v>
      </c>
      <c r="K972" s="34">
        <v>0</v>
      </c>
      <c r="L972">
        <v>18</v>
      </c>
      <c r="M972">
        <v>15</v>
      </c>
      <c r="N972">
        <v>50</v>
      </c>
      <c r="O972" s="34">
        <v>22.955400000000001</v>
      </c>
      <c r="P972">
        <v>1</v>
      </c>
      <c r="Q972">
        <v>192</v>
      </c>
      <c r="R972" s="34">
        <v>135.11537000000001</v>
      </c>
      <c r="T972" s="11" t="str">
        <f t="shared" si="67"/>
        <v>日曜日</v>
      </c>
      <c r="U972" s="24"/>
      <c r="V972" s="25" t="str">
        <f>IF(T972=曜日!A$1,ROW(),"")</f>
        <v/>
      </c>
      <c r="W972" s="25" t="str">
        <f t="shared" si="68"/>
        <v/>
      </c>
      <c r="X972" s="25">
        <f>IF(T972=曜日!V$1,ROW(),"")</f>
        <v>972</v>
      </c>
      <c r="Y972" s="25" t="str">
        <f t="shared" si="66"/>
        <v/>
      </c>
      <c r="Z972" t="str">
        <f>IF(MONTH(pipot!B972)=month!A$1,ROW(),"")</f>
        <v/>
      </c>
      <c r="AA972" t="str">
        <f>IF(A972=player!A$1,ROW(),"")</f>
        <v/>
      </c>
      <c r="AB972" t="str">
        <f>IF(A972=player!BI$1,ROW(),"")</f>
        <v/>
      </c>
      <c r="AC972" t="str">
        <f t="shared" si="69"/>
        <v/>
      </c>
    </row>
    <row r="973" spans="1:29">
      <c r="A973" t="s">
        <v>20</v>
      </c>
      <c r="B973" s="13">
        <v>44115</v>
      </c>
      <c r="C973" s="30">
        <v>6.6134259259259254E-2</v>
      </c>
      <c r="D973" s="34">
        <v>5388.6351500000001</v>
      </c>
      <c r="E973" s="34">
        <v>676.22212000000002</v>
      </c>
      <c r="F973" s="34">
        <v>7.1006900000000002</v>
      </c>
      <c r="G973" s="34">
        <v>333.15</v>
      </c>
      <c r="H973" s="34">
        <v>268.67</v>
      </c>
      <c r="I973" s="34">
        <v>63.42</v>
      </c>
      <c r="J973" s="34">
        <v>1.06</v>
      </c>
      <c r="K973" s="34">
        <v>0</v>
      </c>
      <c r="L973">
        <v>19</v>
      </c>
      <c r="M973">
        <v>14</v>
      </c>
      <c r="N973">
        <v>59</v>
      </c>
      <c r="O973" s="34">
        <v>21.033000000000001</v>
      </c>
      <c r="P973">
        <v>0</v>
      </c>
      <c r="Q973">
        <v>214</v>
      </c>
      <c r="R973" s="34">
        <v>148.33152000000001</v>
      </c>
      <c r="T973" s="11" t="str">
        <f t="shared" si="67"/>
        <v>日曜日</v>
      </c>
      <c r="U973" s="24"/>
      <c r="V973" s="25" t="str">
        <f>IF(T973=曜日!A$1,ROW(),"")</f>
        <v/>
      </c>
      <c r="W973" s="25" t="str">
        <f t="shared" si="68"/>
        <v/>
      </c>
      <c r="X973" s="25">
        <f>IF(T973=曜日!V$1,ROW(),"")</f>
        <v>973</v>
      </c>
      <c r="Y973" s="25" t="str">
        <f t="shared" si="66"/>
        <v/>
      </c>
      <c r="Z973" t="str">
        <f>IF(MONTH(pipot!B973)=month!A$1,ROW(),"")</f>
        <v/>
      </c>
      <c r="AA973" t="str">
        <f>IF(A973=player!A$1,ROW(),"")</f>
        <v/>
      </c>
      <c r="AB973" t="str">
        <f>IF(A973=player!BI$1,ROW(),"")</f>
        <v/>
      </c>
      <c r="AC973" t="str">
        <f t="shared" si="69"/>
        <v/>
      </c>
    </row>
    <row r="974" spans="1:29">
      <c r="A974" t="s">
        <v>65</v>
      </c>
      <c r="B974" s="13">
        <v>44115</v>
      </c>
      <c r="C974" s="30">
        <v>6.6134259259259254E-2</v>
      </c>
      <c r="D974" s="34">
        <v>5231.2092400000001</v>
      </c>
      <c r="E974" s="34">
        <v>655.88935000000004</v>
      </c>
      <c r="F974" s="34">
        <v>6.8871799999999999</v>
      </c>
      <c r="G974" s="34">
        <v>254.94</v>
      </c>
      <c r="H974" s="34">
        <v>215.54</v>
      </c>
      <c r="I974" s="34">
        <v>38.85</v>
      </c>
      <c r="J974" s="34">
        <v>0.55000000000000004</v>
      </c>
      <c r="K974" s="34">
        <v>0</v>
      </c>
      <c r="L974">
        <v>16</v>
      </c>
      <c r="M974">
        <v>21</v>
      </c>
      <c r="N974">
        <v>36</v>
      </c>
      <c r="O974" s="34">
        <v>20.881799999999998</v>
      </c>
      <c r="P974">
        <v>0</v>
      </c>
      <c r="Q974">
        <v>208</v>
      </c>
      <c r="R974" s="34">
        <v>134.56180000000001</v>
      </c>
      <c r="T974" s="11" t="str">
        <f t="shared" si="67"/>
        <v>日曜日</v>
      </c>
      <c r="U974" s="24"/>
      <c r="V974" s="25" t="str">
        <f>IF(T974=曜日!A$1,ROW(),"")</f>
        <v/>
      </c>
      <c r="W974" s="25" t="str">
        <f t="shared" si="68"/>
        <v/>
      </c>
      <c r="X974" s="25">
        <f>IF(T974=曜日!V$1,ROW(),"")</f>
        <v>974</v>
      </c>
      <c r="Y974" s="25" t="str">
        <f t="shared" si="66"/>
        <v/>
      </c>
      <c r="Z974" t="str">
        <f>IF(MONTH(pipot!B974)=month!A$1,ROW(),"")</f>
        <v/>
      </c>
      <c r="AA974" t="str">
        <f>IF(A974=player!A$1,ROW(),"")</f>
        <v/>
      </c>
      <c r="AB974" t="str">
        <f>IF(A974=player!BI$1,ROW(),"")</f>
        <v/>
      </c>
      <c r="AC974" t="str">
        <f t="shared" si="69"/>
        <v/>
      </c>
    </row>
    <row r="975" spans="1:29">
      <c r="A975" t="s">
        <v>54</v>
      </c>
      <c r="B975" s="13">
        <v>44115</v>
      </c>
      <c r="C975" s="30">
        <v>6.6134259259259254E-2</v>
      </c>
      <c r="D975" s="34">
        <v>4424.7468399999998</v>
      </c>
      <c r="E975" s="34">
        <v>554.27148999999997</v>
      </c>
      <c r="F975" s="34">
        <v>5.8201400000000003</v>
      </c>
      <c r="G975" s="34">
        <v>57</v>
      </c>
      <c r="H975" s="34">
        <v>42.06</v>
      </c>
      <c r="I975" s="34">
        <v>13.16</v>
      </c>
      <c r="J975" s="34">
        <v>1.78</v>
      </c>
      <c r="K975" s="34">
        <v>0</v>
      </c>
      <c r="L975">
        <v>14</v>
      </c>
      <c r="M975">
        <v>23</v>
      </c>
      <c r="N975">
        <v>31</v>
      </c>
      <c r="O975" s="34">
        <v>21.061800000000002</v>
      </c>
      <c r="P975">
        <v>0</v>
      </c>
      <c r="Q975">
        <v>180</v>
      </c>
      <c r="R975" s="34">
        <v>162.96939</v>
      </c>
      <c r="T975" s="11" t="str">
        <f t="shared" si="67"/>
        <v>日曜日</v>
      </c>
      <c r="U975" s="24"/>
      <c r="V975" s="25" t="str">
        <f>IF(T975=曜日!A$1,ROW(),"")</f>
        <v/>
      </c>
      <c r="W975" s="25" t="str">
        <f t="shared" si="68"/>
        <v/>
      </c>
      <c r="X975" s="25">
        <f>IF(T975=曜日!V$1,ROW(),"")</f>
        <v>975</v>
      </c>
      <c r="Y975" s="25" t="str">
        <f t="shared" si="66"/>
        <v/>
      </c>
      <c r="Z975" t="str">
        <f>IF(MONTH(pipot!B975)=month!A$1,ROW(),"")</f>
        <v/>
      </c>
      <c r="AA975" t="str">
        <f>IF(A975=player!A$1,ROW(),"")</f>
        <v/>
      </c>
      <c r="AB975" t="str">
        <f>IF(A975=player!BI$1,ROW(),"")</f>
        <v/>
      </c>
      <c r="AC975" t="str">
        <f t="shared" si="69"/>
        <v/>
      </c>
    </row>
    <row r="976" spans="1:29">
      <c r="A976" t="s">
        <v>39</v>
      </c>
      <c r="B976" s="13">
        <v>44115</v>
      </c>
      <c r="C976" s="30">
        <v>6.6134259259259254E-2</v>
      </c>
      <c r="D976" s="34">
        <v>3491.6954999999998</v>
      </c>
      <c r="E976" s="34">
        <v>399.89780000000002</v>
      </c>
      <c r="F976" s="34">
        <v>4.1991399999999999</v>
      </c>
      <c r="G976" s="34">
        <v>65.02</v>
      </c>
      <c r="H976" s="34">
        <v>41.77</v>
      </c>
      <c r="I976" s="34">
        <v>20.34</v>
      </c>
      <c r="J976" s="34">
        <v>2.91</v>
      </c>
      <c r="K976" s="34">
        <v>0</v>
      </c>
      <c r="L976">
        <v>9</v>
      </c>
      <c r="M976">
        <v>4</v>
      </c>
      <c r="N976">
        <v>23</v>
      </c>
      <c r="O976" s="34">
        <v>21.097799999999999</v>
      </c>
      <c r="P976">
        <v>0</v>
      </c>
      <c r="Q976">
        <v>223</v>
      </c>
      <c r="R976" s="34">
        <v>138.28038000000001</v>
      </c>
      <c r="T976" s="11" t="str">
        <f t="shared" si="67"/>
        <v>日曜日</v>
      </c>
      <c r="U976" s="24"/>
      <c r="V976" s="25" t="str">
        <f>IF(T976=曜日!A$1,ROW(),"")</f>
        <v/>
      </c>
      <c r="W976" s="25" t="str">
        <f t="shared" si="68"/>
        <v/>
      </c>
      <c r="X976" s="25">
        <f>IF(T976=曜日!V$1,ROW(),"")</f>
        <v>976</v>
      </c>
      <c r="Y976" s="25" t="str">
        <f t="shared" si="66"/>
        <v/>
      </c>
      <c r="Z976" t="str">
        <f>IF(MONTH(pipot!B976)=month!A$1,ROW(),"")</f>
        <v/>
      </c>
      <c r="AA976" t="str">
        <f>IF(A976=player!A$1,ROW(),"")</f>
        <v/>
      </c>
      <c r="AB976" t="str">
        <f>IF(A976=player!BI$1,ROW(),"")</f>
        <v/>
      </c>
      <c r="AC976" t="str">
        <f t="shared" si="69"/>
        <v/>
      </c>
    </row>
    <row r="977" spans="1:29">
      <c r="A977" t="s">
        <v>33</v>
      </c>
      <c r="B977" s="13">
        <v>44115</v>
      </c>
      <c r="C977" s="30">
        <v>2.78125E-2</v>
      </c>
      <c r="D977" s="34">
        <v>1887.16614</v>
      </c>
      <c r="E977" s="34">
        <v>325.09764000000001</v>
      </c>
      <c r="F977" s="34">
        <v>8.1172900000000006</v>
      </c>
      <c r="G977" s="34">
        <v>17.84</v>
      </c>
      <c r="H977" s="34">
        <v>15.94</v>
      </c>
      <c r="I977" s="34">
        <v>1.9</v>
      </c>
      <c r="J977" s="34">
        <v>0</v>
      </c>
      <c r="K977" s="34">
        <v>0</v>
      </c>
      <c r="L977">
        <v>9</v>
      </c>
      <c r="M977">
        <v>8</v>
      </c>
      <c r="N977">
        <v>14</v>
      </c>
      <c r="O977" s="34">
        <v>18.7074</v>
      </c>
      <c r="P977">
        <v>0</v>
      </c>
      <c r="Q977">
        <v>161</v>
      </c>
      <c r="R977" s="34">
        <v>116.51506000000001</v>
      </c>
      <c r="T977" s="11" t="str">
        <f t="shared" si="67"/>
        <v>日曜日</v>
      </c>
      <c r="U977" s="24"/>
      <c r="V977" s="25" t="str">
        <f>IF(T977=曜日!A$1,ROW(),"")</f>
        <v/>
      </c>
      <c r="W977" s="25" t="str">
        <f t="shared" si="68"/>
        <v/>
      </c>
      <c r="X977" s="25">
        <f>IF(T977=曜日!V$1,ROW(),"")</f>
        <v>977</v>
      </c>
      <c r="Y977" s="25" t="str">
        <f t="shared" si="66"/>
        <v/>
      </c>
      <c r="Z977" t="str">
        <f>IF(MONTH(pipot!B977)=month!A$1,ROW(),"")</f>
        <v/>
      </c>
      <c r="AA977" t="str">
        <f>IF(A977=player!A$1,ROW(),"")</f>
        <v/>
      </c>
      <c r="AB977" t="str">
        <f>IF(A977=player!BI$1,ROW(),"")</f>
        <v/>
      </c>
      <c r="AC977" t="str">
        <f t="shared" si="69"/>
        <v/>
      </c>
    </row>
    <row r="978" spans="1:29">
      <c r="A978" t="s">
        <v>40</v>
      </c>
      <c r="B978" s="13">
        <v>44115</v>
      </c>
      <c r="C978" s="30">
        <v>6.3877314814814817E-2</v>
      </c>
      <c r="D978" s="34">
        <v>5289</v>
      </c>
      <c r="E978" s="34">
        <v>683</v>
      </c>
      <c r="F978" s="34">
        <v>7.43</v>
      </c>
      <c r="G978" s="34">
        <v>316</v>
      </c>
      <c r="H978" s="34">
        <v>246</v>
      </c>
      <c r="I978" s="34">
        <v>59</v>
      </c>
      <c r="J978" s="34">
        <v>10</v>
      </c>
      <c r="K978" s="34">
        <v>0</v>
      </c>
      <c r="L978">
        <v>17</v>
      </c>
      <c r="M978">
        <v>15</v>
      </c>
      <c r="N978">
        <v>44</v>
      </c>
      <c r="O978" s="34">
        <v>22</v>
      </c>
      <c r="P978">
        <v>1</v>
      </c>
      <c r="Q978" s="3">
        <f>AVERAGE(Q961:Q977)</f>
        <v>201.86666666666667</v>
      </c>
      <c r="R978" s="3">
        <f>AVERAGE(R961:R977)</f>
        <v>140.83073733333333</v>
      </c>
      <c r="T978" s="11" t="str">
        <f t="shared" si="67"/>
        <v>日曜日</v>
      </c>
      <c r="U978" s="24"/>
      <c r="V978" s="25" t="str">
        <f>IF(T978=曜日!A$1,ROW(),"")</f>
        <v/>
      </c>
      <c r="W978" s="25" t="str">
        <f t="shared" si="68"/>
        <v/>
      </c>
      <c r="X978" s="25">
        <f>IF(T978=曜日!V$1,ROW(),"")</f>
        <v>978</v>
      </c>
      <c r="Y978" s="25">
        <f t="shared" si="66"/>
        <v>978</v>
      </c>
      <c r="Z978" t="str">
        <f>IF(MONTH(pipot!B978)=month!A$1,ROW(),"")</f>
        <v/>
      </c>
      <c r="AA978" t="str">
        <f>IF(A978=player!A$1,ROW(),"")</f>
        <v/>
      </c>
      <c r="AB978">
        <f>IF(A978=player!BI$1,ROW(),"")</f>
        <v>978</v>
      </c>
      <c r="AC978">
        <f t="shared" si="69"/>
        <v>978</v>
      </c>
    </row>
    <row r="979" spans="1:29">
      <c r="A979" t="s">
        <v>90</v>
      </c>
      <c r="B979" s="13">
        <v>44117</v>
      </c>
      <c r="C979" s="30">
        <v>7.8148148148148147E-2</v>
      </c>
      <c r="D979" s="34">
        <v>5536.7638500000003</v>
      </c>
      <c r="E979" s="34">
        <v>711.46297000000004</v>
      </c>
      <c r="F979" s="34">
        <v>6.3222399999999999</v>
      </c>
      <c r="G979" s="34">
        <v>102.36</v>
      </c>
      <c r="H979" s="34">
        <v>74.98</v>
      </c>
      <c r="I979" s="34">
        <v>11.71</v>
      </c>
      <c r="J979" s="34">
        <v>15.67</v>
      </c>
      <c r="K979" s="34">
        <v>0</v>
      </c>
      <c r="L979">
        <v>13</v>
      </c>
      <c r="M979">
        <v>29</v>
      </c>
      <c r="N979">
        <v>49</v>
      </c>
      <c r="O979" s="34">
        <v>23.045400000000001</v>
      </c>
      <c r="P979">
        <v>0</v>
      </c>
      <c r="Q979">
        <v>202</v>
      </c>
      <c r="R979" s="34">
        <v>122.90201</v>
      </c>
      <c r="T979" s="11" t="str">
        <f t="shared" si="67"/>
        <v>火曜日</v>
      </c>
      <c r="U979" s="24"/>
      <c r="V979" s="25">
        <f>IF(T979=曜日!A$1,ROW(),"")</f>
        <v>979</v>
      </c>
      <c r="W979" s="25" t="str">
        <f t="shared" si="68"/>
        <v/>
      </c>
      <c r="X979" s="25" t="str">
        <f>IF(T979=曜日!V$1,ROW(),"")</f>
        <v/>
      </c>
      <c r="Y979" s="25" t="str">
        <f t="shared" ref="Y979:Y1037" si="70">IF(AND(X979&lt;&gt;"",AB979&lt;&gt;""),ROW(),"")</f>
        <v/>
      </c>
      <c r="Z979" t="str">
        <f>IF(MONTH(pipot!B979)=month!A$1,ROW(),"")</f>
        <v/>
      </c>
      <c r="AA979" t="str">
        <f>IF(A979=player!A$1,ROW(),"")</f>
        <v/>
      </c>
      <c r="AB979" t="str">
        <f>IF(A979=player!BI$1,ROW(),"")</f>
        <v/>
      </c>
      <c r="AC979" t="str">
        <f t="shared" si="69"/>
        <v/>
      </c>
    </row>
    <row r="980" spans="1:29">
      <c r="A980" t="s">
        <v>35</v>
      </c>
      <c r="B980" s="13">
        <v>44117</v>
      </c>
      <c r="C980" s="30">
        <v>7.8148148148148147E-2</v>
      </c>
      <c r="D980" s="34">
        <v>5371.0169699999997</v>
      </c>
      <c r="E980" s="34">
        <v>747.98479999999995</v>
      </c>
      <c r="F980" s="34">
        <v>6.6467799999999997</v>
      </c>
      <c r="G980" s="34">
        <v>106.62</v>
      </c>
      <c r="H980" s="34">
        <v>97.28</v>
      </c>
      <c r="I980" s="34">
        <v>9.34</v>
      </c>
      <c r="J980" s="34">
        <v>0</v>
      </c>
      <c r="K980" s="34">
        <v>0</v>
      </c>
      <c r="L980">
        <v>11</v>
      </c>
      <c r="M980">
        <v>10</v>
      </c>
      <c r="N980">
        <v>41</v>
      </c>
      <c r="O980" s="34">
        <v>19.477799999999998</v>
      </c>
      <c r="P980">
        <v>0</v>
      </c>
      <c r="Q980">
        <v>189</v>
      </c>
      <c r="R980" s="34">
        <v>117.70541</v>
      </c>
      <c r="T980" s="11" t="str">
        <f t="shared" si="67"/>
        <v>火曜日</v>
      </c>
      <c r="U980" s="24"/>
      <c r="V980" s="25">
        <f>IF(T980=曜日!A$1,ROW(),"")</f>
        <v>980</v>
      </c>
      <c r="W980" s="25" t="str">
        <f t="shared" si="68"/>
        <v/>
      </c>
      <c r="X980" s="25" t="str">
        <f>IF(T980=曜日!V$1,ROW(),"")</f>
        <v/>
      </c>
      <c r="Y980" s="25" t="str">
        <f t="shared" si="70"/>
        <v/>
      </c>
      <c r="Z980" t="str">
        <f>IF(MONTH(pipot!B980)=month!A$1,ROW(),"")</f>
        <v/>
      </c>
      <c r="AA980" t="str">
        <f>IF(A980=player!A$1,ROW(),"")</f>
        <v/>
      </c>
      <c r="AB980" t="str">
        <f>IF(A980=player!BI$1,ROW(),"")</f>
        <v/>
      </c>
      <c r="AC980" t="str">
        <f t="shared" si="69"/>
        <v/>
      </c>
    </row>
    <row r="981" spans="1:29">
      <c r="A981" t="s">
        <v>60</v>
      </c>
      <c r="B981" s="13">
        <v>44117</v>
      </c>
      <c r="C981" s="30">
        <v>7.8148148148148147E-2</v>
      </c>
      <c r="D981" s="34">
        <v>5254.3604100000002</v>
      </c>
      <c r="E981" s="34">
        <v>755.24566000000004</v>
      </c>
      <c r="F981" s="34">
        <v>6.7113100000000001</v>
      </c>
      <c r="G981" s="34">
        <v>104.91</v>
      </c>
      <c r="H981" s="34">
        <v>91.36</v>
      </c>
      <c r="I981" s="34">
        <v>13.55</v>
      </c>
      <c r="J981" s="34">
        <v>0</v>
      </c>
      <c r="K981" s="34">
        <v>0</v>
      </c>
      <c r="L981">
        <v>15</v>
      </c>
      <c r="M981">
        <v>5</v>
      </c>
      <c r="N981">
        <v>41</v>
      </c>
      <c r="O981" s="34">
        <v>20.716200000000001</v>
      </c>
      <c r="P981">
        <v>0</v>
      </c>
      <c r="Q981">
        <v>195</v>
      </c>
      <c r="R981" s="34">
        <v>127.44269</v>
      </c>
      <c r="T981" s="11" t="str">
        <f t="shared" si="67"/>
        <v>火曜日</v>
      </c>
      <c r="U981" s="24"/>
      <c r="V981" s="25">
        <f>IF(T981=曜日!A$1,ROW(),"")</f>
        <v>981</v>
      </c>
      <c r="W981" s="25" t="str">
        <f t="shared" si="68"/>
        <v/>
      </c>
      <c r="X981" s="25" t="str">
        <f>IF(T981=曜日!V$1,ROW(),"")</f>
        <v/>
      </c>
      <c r="Y981" s="25" t="str">
        <f t="shared" si="70"/>
        <v/>
      </c>
      <c r="Z981" t="str">
        <f>IF(MONTH(pipot!B981)=month!A$1,ROW(),"")</f>
        <v/>
      </c>
      <c r="AA981" t="str">
        <f>IF(A981=player!A$1,ROW(),"")</f>
        <v/>
      </c>
      <c r="AB981" t="str">
        <f>IF(A981=player!BI$1,ROW(),"")</f>
        <v/>
      </c>
      <c r="AC981" t="str">
        <f t="shared" si="69"/>
        <v/>
      </c>
    </row>
    <row r="982" spans="1:29">
      <c r="A982" t="s">
        <v>91</v>
      </c>
      <c r="B982" s="13">
        <v>44117</v>
      </c>
      <c r="C982" s="30">
        <v>7.4699074074074071E-2</v>
      </c>
      <c r="D982" s="34">
        <v>4897.4786400000003</v>
      </c>
      <c r="E982" s="34">
        <v>626.28315999999995</v>
      </c>
      <c r="F982" s="34">
        <v>5.8222800000000001</v>
      </c>
      <c r="G982" s="34">
        <v>256.14999999999998</v>
      </c>
      <c r="H982" s="34">
        <v>179.13</v>
      </c>
      <c r="I982" s="34">
        <v>68.14</v>
      </c>
      <c r="J982" s="34">
        <v>8.8800000000000008</v>
      </c>
      <c r="K982" s="34">
        <v>0</v>
      </c>
      <c r="L982">
        <v>13</v>
      </c>
      <c r="M982">
        <v>16</v>
      </c>
      <c r="N982">
        <v>60</v>
      </c>
      <c r="O982" s="34">
        <v>21.914999999999999</v>
      </c>
      <c r="P982">
        <v>0</v>
      </c>
      <c r="Q982">
        <v>195</v>
      </c>
      <c r="R982" s="34">
        <v>139.47075000000001</v>
      </c>
      <c r="T982" s="11" t="str">
        <f t="shared" si="67"/>
        <v>火曜日</v>
      </c>
      <c r="U982" s="24"/>
      <c r="V982" s="25">
        <f>IF(T982=曜日!A$1,ROW(),"")</f>
        <v>982</v>
      </c>
      <c r="W982" s="25" t="str">
        <f t="shared" si="68"/>
        <v/>
      </c>
      <c r="X982" s="25" t="str">
        <f>IF(T982=曜日!V$1,ROW(),"")</f>
        <v/>
      </c>
      <c r="Y982" s="25" t="str">
        <f t="shared" si="70"/>
        <v/>
      </c>
      <c r="Z982" t="str">
        <f>IF(MONTH(pipot!B982)=month!A$1,ROW(),"")</f>
        <v/>
      </c>
      <c r="AA982" t="str">
        <f>IF(A982=player!A$1,ROW(),"")</f>
        <v/>
      </c>
      <c r="AB982" t="str">
        <f>IF(A982=player!BI$1,ROW(),"")</f>
        <v/>
      </c>
      <c r="AC982" t="str">
        <f t="shared" si="69"/>
        <v/>
      </c>
    </row>
    <row r="983" spans="1:29">
      <c r="A983" t="s">
        <v>66</v>
      </c>
      <c r="B983" s="13">
        <v>44117</v>
      </c>
      <c r="C983" s="30">
        <v>7.4699074074074071E-2</v>
      </c>
      <c r="D983" s="34">
        <v>4823.81891</v>
      </c>
      <c r="E983" s="34">
        <v>537.59686999999997</v>
      </c>
      <c r="F983" s="34">
        <v>4.9977999999999998</v>
      </c>
      <c r="G983" s="34">
        <v>304.82</v>
      </c>
      <c r="H983" s="34">
        <v>206.11</v>
      </c>
      <c r="I983" s="34">
        <v>64.98</v>
      </c>
      <c r="J983" s="34">
        <v>33.729999999999997</v>
      </c>
      <c r="K983" s="34">
        <v>0</v>
      </c>
      <c r="L983">
        <v>5</v>
      </c>
      <c r="M983">
        <v>18</v>
      </c>
      <c r="N983">
        <v>37</v>
      </c>
      <c r="O983" s="34">
        <v>23.4558</v>
      </c>
      <c r="P983">
        <v>1</v>
      </c>
      <c r="Q983">
        <v>199</v>
      </c>
      <c r="R983" s="34">
        <v>136.48697000000001</v>
      </c>
      <c r="T983" s="11" t="str">
        <f t="shared" si="67"/>
        <v>火曜日</v>
      </c>
      <c r="U983" s="24"/>
      <c r="V983" s="25">
        <f>IF(T983=曜日!A$1,ROW(),"")</f>
        <v>983</v>
      </c>
      <c r="W983" s="25" t="str">
        <f t="shared" si="68"/>
        <v/>
      </c>
      <c r="X983" s="25" t="str">
        <f>IF(T983=曜日!V$1,ROW(),"")</f>
        <v/>
      </c>
      <c r="Y983" s="25" t="str">
        <f t="shared" si="70"/>
        <v/>
      </c>
      <c r="Z983" t="str">
        <f>IF(MONTH(pipot!B983)=month!A$1,ROW(),"")</f>
        <v/>
      </c>
      <c r="AA983" t="str">
        <f>IF(A983=player!A$1,ROW(),"")</f>
        <v/>
      </c>
      <c r="AB983" t="str">
        <f>IF(A983=player!BI$1,ROW(),"")</f>
        <v/>
      </c>
      <c r="AC983" t="str">
        <f t="shared" si="69"/>
        <v/>
      </c>
    </row>
    <row r="984" spans="1:29">
      <c r="A984" t="s">
        <v>22</v>
      </c>
      <c r="B984" s="13">
        <v>44117</v>
      </c>
      <c r="C984" s="30">
        <v>7.4699074074074071E-2</v>
      </c>
      <c r="D984" s="34">
        <v>4820.0153799999998</v>
      </c>
      <c r="E984" s="34">
        <v>542.41853000000003</v>
      </c>
      <c r="F984" s="34">
        <v>5.0426299999999999</v>
      </c>
      <c r="G984" s="34">
        <v>230.94</v>
      </c>
      <c r="H984" s="34">
        <v>175.54</v>
      </c>
      <c r="I984" s="34">
        <v>52.95</v>
      </c>
      <c r="J984" s="34">
        <v>2.4500000000000002</v>
      </c>
      <c r="K984" s="34">
        <v>0</v>
      </c>
      <c r="L984">
        <v>9</v>
      </c>
      <c r="M984">
        <v>9</v>
      </c>
      <c r="N984">
        <v>47</v>
      </c>
      <c r="O984" s="34">
        <v>21.918600000000001</v>
      </c>
      <c r="P984">
        <v>0</v>
      </c>
      <c r="Q984">
        <v>175</v>
      </c>
      <c r="R984" s="34">
        <v>119.0592</v>
      </c>
      <c r="T984" s="11" t="str">
        <f t="shared" si="67"/>
        <v>火曜日</v>
      </c>
      <c r="U984" s="24"/>
      <c r="V984" s="25">
        <f>IF(T984=曜日!A$1,ROW(),"")</f>
        <v>984</v>
      </c>
      <c r="W984" s="25" t="str">
        <f t="shared" si="68"/>
        <v/>
      </c>
      <c r="X984" s="25" t="str">
        <f>IF(T984=曜日!V$1,ROW(),"")</f>
        <v/>
      </c>
      <c r="Y984" s="25" t="str">
        <f t="shared" si="70"/>
        <v/>
      </c>
      <c r="Z984" t="str">
        <f>IF(MONTH(pipot!B984)=month!A$1,ROW(),"")</f>
        <v/>
      </c>
      <c r="AA984" t="str">
        <f>IF(A984=player!A$1,ROW(),"")</f>
        <v/>
      </c>
      <c r="AB984" t="str">
        <f>IF(A984=player!BI$1,ROW(),"")</f>
        <v/>
      </c>
      <c r="AC984" t="str">
        <f t="shared" si="69"/>
        <v/>
      </c>
    </row>
    <row r="985" spans="1:29">
      <c r="A985" t="s">
        <v>45</v>
      </c>
      <c r="B985" s="13">
        <v>44117</v>
      </c>
      <c r="C985" s="30">
        <v>7.8148148148148147E-2</v>
      </c>
      <c r="D985" s="34">
        <v>4806.3236699999998</v>
      </c>
      <c r="E985" s="34">
        <v>669.04778999999996</v>
      </c>
      <c r="F985" s="34">
        <v>5.9453300000000002</v>
      </c>
      <c r="G985" s="34">
        <v>87.58</v>
      </c>
      <c r="H985" s="34">
        <v>68.400000000000006</v>
      </c>
      <c r="I985" s="34">
        <v>19.18</v>
      </c>
      <c r="J985" s="34">
        <v>0</v>
      </c>
      <c r="K985" s="34">
        <v>0</v>
      </c>
      <c r="L985">
        <v>13</v>
      </c>
      <c r="M985">
        <v>20</v>
      </c>
      <c r="N985">
        <v>24</v>
      </c>
      <c r="O985" s="34">
        <v>21.2742</v>
      </c>
      <c r="P985">
        <v>0</v>
      </c>
      <c r="Q985">
        <v>171</v>
      </c>
      <c r="R985" s="34">
        <v>110.7448</v>
      </c>
      <c r="T985" s="11" t="str">
        <f t="shared" si="67"/>
        <v>火曜日</v>
      </c>
      <c r="U985" s="24"/>
      <c r="V985" s="25">
        <f>IF(T985=曜日!A$1,ROW(),"")</f>
        <v>985</v>
      </c>
      <c r="W985" s="25" t="str">
        <f t="shared" si="68"/>
        <v/>
      </c>
      <c r="X985" s="25" t="str">
        <f>IF(T985=曜日!V$1,ROW(),"")</f>
        <v/>
      </c>
      <c r="Y985" s="25" t="str">
        <f t="shared" si="70"/>
        <v/>
      </c>
      <c r="Z985" t="str">
        <f>IF(MONTH(pipot!B985)=month!A$1,ROW(),"")</f>
        <v/>
      </c>
      <c r="AA985" t="str">
        <f>IF(A985=player!A$1,ROW(),"")</f>
        <v/>
      </c>
      <c r="AB985" t="str">
        <f>IF(A985=player!BI$1,ROW(),"")</f>
        <v/>
      </c>
      <c r="AC985" t="str">
        <f t="shared" si="69"/>
        <v/>
      </c>
    </row>
    <row r="986" spans="1:29">
      <c r="A986" t="s">
        <v>18</v>
      </c>
      <c r="B986" s="13">
        <v>44117</v>
      </c>
      <c r="C986" s="30">
        <v>7.4699074074074071E-2</v>
      </c>
      <c r="D986" s="34">
        <v>4745.2244300000002</v>
      </c>
      <c r="E986" s="34">
        <v>608.15521999999999</v>
      </c>
      <c r="F986" s="34">
        <v>5.6537499999999996</v>
      </c>
      <c r="G986" s="34">
        <v>192.95</v>
      </c>
      <c r="H986" s="34">
        <v>174.56</v>
      </c>
      <c r="I986" s="34">
        <v>18.39</v>
      </c>
      <c r="J986" s="34">
        <v>0</v>
      </c>
      <c r="K986" s="34">
        <v>0</v>
      </c>
      <c r="L986">
        <v>10</v>
      </c>
      <c r="M986">
        <v>10</v>
      </c>
      <c r="N986">
        <v>33</v>
      </c>
      <c r="O986" s="34">
        <v>20.6694</v>
      </c>
      <c r="P986">
        <v>0</v>
      </c>
      <c r="Q986">
        <v>213</v>
      </c>
      <c r="R986" s="34">
        <v>147.80023</v>
      </c>
      <c r="T986" s="11" t="str">
        <f t="shared" si="67"/>
        <v>火曜日</v>
      </c>
      <c r="U986" s="24"/>
      <c r="V986" s="25">
        <f>IF(T986=曜日!A$1,ROW(),"")</f>
        <v>986</v>
      </c>
      <c r="W986" s="25" t="str">
        <f t="shared" si="68"/>
        <v/>
      </c>
      <c r="X986" s="25" t="str">
        <f>IF(T986=曜日!V$1,ROW(),"")</f>
        <v/>
      </c>
      <c r="Y986" s="25" t="str">
        <f t="shared" si="70"/>
        <v/>
      </c>
      <c r="Z986" t="str">
        <f>IF(MONTH(pipot!B986)=month!A$1,ROW(),"")</f>
        <v/>
      </c>
      <c r="AA986" t="str">
        <f>IF(A986=player!A$1,ROW(),"")</f>
        <v/>
      </c>
      <c r="AB986" t="str">
        <f>IF(A986=player!BI$1,ROW(),"")</f>
        <v/>
      </c>
      <c r="AC986" t="str">
        <f t="shared" si="69"/>
        <v/>
      </c>
    </row>
    <row r="987" spans="1:29">
      <c r="A987" t="s">
        <v>36</v>
      </c>
      <c r="B987" s="13">
        <v>44117</v>
      </c>
      <c r="C987" s="30">
        <v>7.4699074074074071E-2</v>
      </c>
      <c r="D987" s="34">
        <v>4674.6004599999997</v>
      </c>
      <c r="E987" s="34">
        <v>590.27062000000001</v>
      </c>
      <c r="F987" s="34">
        <v>5.4874900000000002</v>
      </c>
      <c r="G987" s="34">
        <v>199.35</v>
      </c>
      <c r="H987" s="34">
        <v>168.08</v>
      </c>
      <c r="I987" s="34">
        <v>28.03</v>
      </c>
      <c r="J987" s="34">
        <v>3.24</v>
      </c>
      <c r="K987" s="34">
        <v>0</v>
      </c>
      <c r="L987">
        <v>9</v>
      </c>
      <c r="M987">
        <v>12</v>
      </c>
      <c r="N987">
        <v>37</v>
      </c>
      <c r="O987" s="34">
        <v>21.457799999999999</v>
      </c>
      <c r="P987">
        <v>0</v>
      </c>
      <c r="Q987">
        <v>183</v>
      </c>
      <c r="R987" s="34">
        <v>127.00418000000001</v>
      </c>
      <c r="T987" s="11" t="str">
        <f t="shared" si="67"/>
        <v>火曜日</v>
      </c>
      <c r="U987" s="24"/>
      <c r="V987" s="25">
        <f>IF(T987=曜日!A$1,ROW(),"")</f>
        <v>987</v>
      </c>
      <c r="W987" s="25" t="str">
        <f t="shared" si="68"/>
        <v/>
      </c>
      <c r="X987" s="25" t="str">
        <f>IF(T987=曜日!V$1,ROW(),"")</f>
        <v/>
      </c>
      <c r="Y987" s="25" t="str">
        <f t="shared" si="70"/>
        <v/>
      </c>
      <c r="Z987" t="str">
        <f>IF(MONTH(pipot!B987)=month!A$1,ROW(),"")</f>
        <v/>
      </c>
      <c r="AA987">
        <f>IF(A987=player!A$1,ROW(),"")</f>
        <v>987</v>
      </c>
      <c r="AB987" t="str">
        <f>IF(A987=player!BI$1,ROW(),"")</f>
        <v/>
      </c>
      <c r="AC987" t="str">
        <f t="shared" si="69"/>
        <v/>
      </c>
    </row>
    <row r="988" spans="1:29">
      <c r="A988" t="s">
        <v>34</v>
      </c>
      <c r="B988" s="13">
        <v>44117</v>
      </c>
      <c r="C988" s="30">
        <v>7.4699074074074071E-2</v>
      </c>
      <c r="D988" s="34">
        <v>4620.7821700000004</v>
      </c>
      <c r="E988" s="34">
        <v>565.93588</v>
      </c>
      <c r="F988" s="34">
        <v>5.26126</v>
      </c>
      <c r="G988" s="34">
        <v>149.59</v>
      </c>
      <c r="H988" s="34">
        <v>82.39</v>
      </c>
      <c r="I988" s="34">
        <v>35.6</v>
      </c>
      <c r="J988" s="34">
        <v>30.98</v>
      </c>
      <c r="K988" s="34">
        <v>0.62</v>
      </c>
      <c r="L988">
        <v>10</v>
      </c>
      <c r="M988">
        <v>12</v>
      </c>
      <c r="N988">
        <v>29</v>
      </c>
      <c r="O988" s="34">
        <v>24.168600000000001</v>
      </c>
      <c r="P988">
        <v>2</v>
      </c>
      <c r="Q988">
        <v>186</v>
      </c>
      <c r="R988" s="34">
        <v>120.06256999999999</v>
      </c>
      <c r="T988" s="11" t="str">
        <f t="shared" ref="T988:T1011" si="71">IF(B988&lt;&gt;"",TEXT(B988,"aaaa"),"")</f>
        <v>火曜日</v>
      </c>
      <c r="U988" s="24"/>
      <c r="V988" s="25">
        <f>IF(T988=曜日!A$1,ROW(),"")</f>
        <v>988</v>
      </c>
      <c r="W988" s="25" t="str">
        <f t="shared" si="68"/>
        <v/>
      </c>
      <c r="X988" s="25" t="str">
        <f>IF(T988=曜日!V$1,ROW(),"")</f>
        <v/>
      </c>
      <c r="Y988" s="25" t="str">
        <f t="shared" si="70"/>
        <v/>
      </c>
      <c r="Z988" t="str">
        <f>IF(MONTH(pipot!B988)=month!A$1,ROW(),"")</f>
        <v/>
      </c>
      <c r="AA988" t="str">
        <f>IF(A988=player!A$1,ROW(),"")</f>
        <v/>
      </c>
      <c r="AB988" t="str">
        <f>IF(A988=player!BI$1,ROW(),"")</f>
        <v/>
      </c>
      <c r="AC988" t="str">
        <f t="shared" si="69"/>
        <v/>
      </c>
    </row>
    <row r="989" spans="1:29">
      <c r="A989" t="s">
        <v>37</v>
      </c>
      <c r="B989" s="13">
        <v>44117</v>
      </c>
      <c r="C989" s="30">
        <v>7.4699074074074071E-2</v>
      </c>
      <c r="D989" s="34">
        <v>4562.1009100000001</v>
      </c>
      <c r="E989" s="34">
        <v>597.33410000000003</v>
      </c>
      <c r="F989" s="34">
        <v>5.5531499999999996</v>
      </c>
      <c r="G989" s="34">
        <v>197.23</v>
      </c>
      <c r="H989" s="34">
        <v>150.79</v>
      </c>
      <c r="I989" s="34">
        <v>27.74</v>
      </c>
      <c r="J989" s="34">
        <v>15.48</v>
      </c>
      <c r="K989" s="34">
        <v>3.22</v>
      </c>
      <c r="L989">
        <v>10</v>
      </c>
      <c r="M989">
        <v>11</v>
      </c>
      <c r="N989">
        <v>39</v>
      </c>
      <c r="O989" s="34">
        <v>24.737400000000001</v>
      </c>
      <c r="P989">
        <v>1</v>
      </c>
      <c r="Q989">
        <v>186</v>
      </c>
      <c r="R989" s="34">
        <v>122.64076</v>
      </c>
      <c r="T989" s="11" t="str">
        <f t="shared" si="71"/>
        <v>火曜日</v>
      </c>
      <c r="U989" s="24"/>
      <c r="V989" s="25">
        <f>IF(T989=曜日!A$1,ROW(),"")</f>
        <v>989</v>
      </c>
      <c r="W989" s="25" t="str">
        <f t="shared" si="68"/>
        <v/>
      </c>
      <c r="X989" s="25" t="str">
        <f>IF(T989=曜日!V$1,ROW(),"")</f>
        <v/>
      </c>
      <c r="Y989" s="25" t="str">
        <f t="shared" si="70"/>
        <v/>
      </c>
      <c r="Z989" t="str">
        <f>IF(MONTH(pipot!B989)=month!A$1,ROW(),"")</f>
        <v/>
      </c>
      <c r="AA989" t="str">
        <f>IF(A989=player!A$1,ROW(),"")</f>
        <v/>
      </c>
      <c r="AB989" t="str">
        <f>IF(A989=player!BI$1,ROW(),"")</f>
        <v/>
      </c>
      <c r="AC989" t="str">
        <f t="shared" si="69"/>
        <v/>
      </c>
    </row>
    <row r="990" spans="1:29">
      <c r="A990" t="s">
        <v>31</v>
      </c>
      <c r="B990" s="13">
        <v>44117</v>
      </c>
      <c r="C990" s="30">
        <v>7.4699074074074071E-2</v>
      </c>
      <c r="D990" s="34">
        <v>4512.4692400000004</v>
      </c>
      <c r="E990" s="34">
        <v>610.07763</v>
      </c>
      <c r="F990" s="34">
        <v>5.6716199999999999</v>
      </c>
      <c r="G990" s="34">
        <v>329.41001</v>
      </c>
      <c r="H990" s="34">
        <v>245.22001</v>
      </c>
      <c r="I990" s="34">
        <v>57.71</v>
      </c>
      <c r="J990" s="34">
        <v>26.48</v>
      </c>
      <c r="K990" s="34">
        <v>0</v>
      </c>
      <c r="L990">
        <v>8</v>
      </c>
      <c r="M990">
        <v>9</v>
      </c>
      <c r="N990">
        <v>32</v>
      </c>
      <c r="O990" s="34">
        <v>23.610600000000002</v>
      </c>
      <c r="P990">
        <v>1</v>
      </c>
      <c r="Q990">
        <v>219</v>
      </c>
      <c r="R990" s="34">
        <v>146.0163</v>
      </c>
      <c r="T990" s="11" t="str">
        <f t="shared" si="71"/>
        <v>火曜日</v>
      </c>
      <c r="U990" s="24"/>
      <c r="V990" s="25">
        <f>IF(T990=曜日!A$1,ROW(),"")</f>
        <v>990</v>
      </c>
      <c r="W990" s="25" t="str">
        <f t="shared" si="68"/>
        <v/>
      </c>
      <c r="X990" s="25" t="str">
        <f>IF(T990=曜日!V$1,ROW(),"")</f>
        <v/>
      </c>
      <c r="Y990" s="25" t="str">
        <f t="shared" si="70"/>
        <v/>
      </c>
      <c r="Z990" t="str">
        <f>IF(MONTH(pipot!B990)=month!A$1,ROW(),"")</f>
        <v/>
      </c>
      <c r="AA990" t="str">
        <f>IF(A990=player!A$1,ROW(),"")</f>
        <v/>
      </c>
      <c r="AB990" t="str">
        <f>IF(A990=player!BI$1,ROW(),"")</f>
        <v/>
      </c>
      <c r="AC990" t="str">
        <f t="shared" si="69"/>
        <v/>
      </c>
    </row>
    <row r="991" spans="1:29">
      <c r="A991" t="s">
        <v>24</v>
      </c>
      <c r="B991" s="13">
        <v>44117</v>
      </c>
      <c r="C991" s="30">
        <v>7.4699074074074071E-2</v>
      </c>
      <c r="D991" s="34">
        <v>4508.4937499999996</v>
      </c>
      <c r="E991" s="34">
        <v>545.36368000000004</v>
      </c>
      <c r="F991" s="34">
        <v>5.0700099999999999</v>
      </c>
      <c r="G991" s="34">
        <v>271.08001000000002</v>
      </c>
      <c r="H991" s="34">
        <v>220.45000999999999</v>
      </c>
      <c r="I991" s="34">
        <v>50.63</v>
      </c>
      <c r="J991" s="34">
        <v>0</v>
      </c>
      <c r="K991" s="34">
        <v>0</v>
      </c>
      <c r="L991">
        <v>7</v>
      </c>
      <c r="M991">
        <v>12</v>
      </c>
      <c r="N991">
        <v>31</v>
      </c>
      <c r="O991" s="34">
        <v>20.712599999999998</v>
      </c>
      <c r="P991">
        <v>0</v>
      </c>
      <c r="Q991">
        <v>171</v>
      </c>
      <c r="R991" s="34">
        <v>116.79468</v>
      </c>
      <c r="T991" s="11" t="str">
        <f t="shared" si="71"/>
        <v>火曜日</v>
      </c>
      <c r="U991" s="24"/>
      <c r="V991" s="25">
        <f>IF(T991=曜日!A$1,ROW(),"")</f>
        <v>991</v>
      </c>
      <c r="W991" s="25" t="str">
        <f t="shared" si="68"/>
        <v/>
      </c>
      <c r="X991" s="25" t="str">
        <f>IF(T991=曜日!V$1,ROW(),"")</f>
        <v/>
      </c>
      <c r="Y991" s="25" t="str">
        <f t="shared" si="70"/>
        <v/>
      </c>
      <c r="Z991" t="str">
        <f>IF(MONTH(pipot!B991)=month!A$1,ROW(),"")</f>
        <v/>
      </c>
      <c r="AA991" t="str">
        <f>IF(A991=player!A$1,ROW(),"")</f>
        <v/>
      </c>
      <c r="AB991" t="str">
        <f>IF(A991=player!BI$1,ROW(),"")</f>
        <v/>
      </c>
      <c r="AC991" t="str">
        <f t="shared" si="69"/>
        <v/>
      </c>
    </row>
    <row r="992" spans="1:29">
      <c r="A992" t="s">
        <v>65</v>
      </c>
      <c r="B992" s="13">
        <v>44117</v>
      </c>
      <c r="C992" s="30">
        <v>7.4699074074074071E-2</v>
      </c>
      <c r="D992" s="34">
        <v>4451.1931500000001</v>
      </c>
      <c r="E992" s="34">
        <v>559.84609</v>
      </c>
      <c r="F992" s="34">
        <v>5.2046400000000004</v>
      </c>
      <c r="G992" s="34">
        <v>204.09</v>
      </c>
      <c r="H992" s="34">
        <v>157</v>
      </c>
      <c r="I992" s="34">
        <v>47.09</v>
      </c>
      <c r="J992" s="34">
        <v>0</v>
      </c>
      <c r="K992" s="34">
        <v>0</v>
      </c>
      <c r="L992">
        <v>9</v>
      </c>
      <c r="M992">
        <v>5</v>
      </c>
      <c r="N992">
        <v>28</v>
      </c>
      <c r="O992" s="34">
        <v>20.266200000000001</v>
      </c>
      <c r="P992">
        <v>0</v>
      </c>
      <c r="Q992">
        <v>202</v>
      </c>
      <c r="R992" s="34">
        <v>124.46641</v>
      </c>
      <c r="T992" s="11" t="str">
        <f t="shared" si="71"/>
        <v>火曜日</v>
      </c>
      <c r="U992" s="24"/>
      <c r="V992" s="25">
        <f>IF(T992=曜日!A$1,ROW(),"")</f>
        <v>992</v>
      </c>
      <c r="W992" s="25" t="str">
        <f t="shared" si="68"/>
        <v/>
      </c>
      <c r="X992" s="25" t="str">
        <f>IF(T992=曜日!V$1,ROW(),"")</f>
        <v/>
      </c>
      <c r="Y992" s="25" t="str">
        <f t="shared" si="70"/>
        <v/>
      </c>
      <c r="Z992" t="str">
        <f>IF(MONTH(pipot!B992)=month!A$1,ROW(),"")</f>
        <v/>
      </c>
      <c r="AA992" t="str">
        <f>IF(A992=player!A$1,ROW(),"")</f>
        <v/>
      </c>
      <c r="AB992" t="str">
        <f>IF(A992=player!BI$1,ROW(),"")</f>
        <v/>
      </c>
      <c r="AC992" t="str">
        <f t="shared" si="69"/>
        <v/>
      </c>
    </row>
    <row r="993" spans="1:29">
      <c r="A993" t="s">
        <v>29</v>
      </c>
      <c r="B993" s="13">
        <v>44117</v>
      </c>
      <c r="C993" s="30">
        <v>7.4699074074074071E-2</v>
      </c>
      <c r="D993" s="34">
        <v>4441.6061200000004</v>
      </c>
      <c r="E993" s="34">
        <v>543.66457000000003</v>
      </c>
      <c r="F993" s="34">
        <v>5.0542100000000003</v>
      </c>
      <c r="G993" s="34">
        <v>167.49</v>
      </c>
      <c r="H993" s="34">
        <v>131.47</v>
      </c>
      <c r="I993" s="34">
        <v>36.020000000000003</v>
      </c>
      <c r="J993" s="34">
        <v>0</v>
      </c>
      <c r="K993" s="34">
        <v>0</v>
      </c>
      <c r="L993">
        <v>7</v>
      </c>
      <c r="M993">
        <v>10</v>
      </c>
      <c r="N993">
        <v>22</v>
      </c>
      <c r="O993" s="34">
        <v>20.853000000000002</v>
      </c>
      <c r="P993">
        <v>0</v>
      </c>
      <c r="Q993">
        <v>218</v>
      </c>
      <c r="R993" s="34">
        <v>218</v>
      </c>
      <c r="T993" s="11" t="str">
        <f t="shared" si="71"/>
        <v>火曜日</v>
      </c>
      <c r="U993" s="24"/>
      <c r="V993" s="25">
        <f>IF(T993=曜日!A$1,ROW(),"")</f>
        <v>993</v>
      </c>
      <c r="W993" s="25" t="str">
        <f t="shared" si="68"/>
        <v/>
      </c>
      <c r="X993" s="25" t="str">
        <f>IF(T993=曜日!V$1,ROW(),"")</f>
        <v/>
      </c>
      <c r="Y993" s="25" t="str">
        <f t="shared" si="70"/>
        <v/>
      </c>
      <c r="Z993" t="str">
        <f>IF(MONTH(pipot!B993)=month!A$1,ROW(),"")</f>
        <v/>
      </c>
      <c r="AA993" t="str">
        <f>IF(A993=player!A$1,ROW(),"")</f>
        <v/>
      </c>
      <c r="AB993" t="str">
        <f>IF(A993=player!BI$1,ROW(),"")</f>
        <v/>
      </c>
      <c r="AC993" t="str">
        <f t="shared" si="69"/>
        <v/>
      </c>
    </row>
    <row r="994" spans="1:29">
      <c r="A994" t="s">
        <v>32</v>
      </c>
      <c r="B994" s="13">
        <v>44117</v>
      </c>
      <c r="C994" s="30">
        <v>7.4699074074074071E-2</v>
      </c>
      <c r="D994" s="34">
        <v>4395.7924999999996</v>
      </c>
      <c r="E994" s="34">
        <v>543.87401999999997</v>
      </c>
      <c r="F994" s="34">
        <v>5.0561600000000002</v>
      </c>
      <c r="G994" s="34">
        <v>168.42</v>
      </c>
      <c r="H994" s="34">
        <v>139.13</v>
      </c>
      <c r="I994" s="34">
        <v>29.29</v>
      </c>
      <c r="J994" s="34">
        <v>0</v>
      </c>
      <c r="K994" s="34">
        <v>0</v>
      </c>
      <c r="L994">
        <v>3</v>
      </c>
      <c r="M994">
        <v>4</v>
      </c>
      <c r="N994">
        <v>30</v>
      </c>
      <c r="O994" s="34">
        <v>20.7378</v>
      </c>
      <c r="P994">
        <v>0</v>
      </c>
      <c r="Q994">
        <v>189</v>
      </c>
      <c r="R994" s="34">
        <v>106.03592</v>
      </c>
      <c r="T994" s="11" t="str">
        <f t="shared" si="71"/>
        <v>火曜日</v>
      </c>
      <c r="U994" s="24"/>
      <c r="V994" s="25">
        <f>IF(T994=曜日!A$1,ROW(),"")</f>
        <v>994</v>
      </c>
      <c r="W994" s="25" t="str">
        <f t="shared" si="68"/>
        <v/>
      </c>
      <c r="X994" s="25" t="str">
        <f>IF(T994=曜日!V$1,ROW(),"")</f>
        <v/>
      </c>
      <c r="Y994" s="25" t="str">
        <f t="shared" si="70"/>
        <v/>
      </c>
      <c r="Z994" t="str">
        <f>IF(MONTH(pipot!B994)=month!A$1,ROW(),"")</f>
        <v/>
      </c>
      <c r="AA994" t="str">
        <f>IF(A994=player!A$1,ROW(),"")</f>
        <v/>
      </c>
      <c r="AB994" t="str">
        <f>IF(A994=player!BI$1,ROW(),"")</f>
        <v/>
      </c>
      <c r="AC994" t="str">
        <f t="shared" si="69"/>
        <v/>
      </c>
    </row>
    <row r="995" spans="1:29">
      <c r="A995" t="s">
        <v>63</v>
      </c>
      <c r="B995" s="13">
        <v>44117</v>
      </c>
      <c r="C995" s="30">
        <v>7.4699074074074071E-2</v>
      </c>
      <c r="D995" s="34">
        <v>4388.39264</v>
      </c>
      <c r="E995" s="34">
        <v>566.85816</v>
      </c>
      <c r="F995" s="34">
        <v>5.2698299999999998</v>
      </c>
      <c r="G995" s="34">
        <v>171.04</v>
      </c>
      <c r="H995" s="34">
        <v>127.66</v>
      </c>
      <c r="I995" s="34">
        <v>39.9</v>
      </c>
      <c r="J995" s="34">
        <v>3.48</v>
      </c>
      <c r="K995" s="34">
        <v>0</v>
      </c>
      <c r="L995">
        <v>4</v>
      </c>
      <c r="M995">
        <v>6</v>
      </c>
      <c r="N995">
        <v>35</v>
      </c>
      <c r="O995" s="34">
        <v>21.3246</v>
      </c>
      <c r="P995">
        <v>0</v>
      </c>
      <c r="Q995">
        <v>171</v>
      </c>
      <c r="R995" s="34">
        <v>120.48488999999999</v>
      </c>
      <c r="T995" s="11" t="str">
        <f t="shared" si="71"/>
        <v>火曜日</v>
      </c>
      <c r="U995" s="24"/>
      <c r="V995" s="25">
        <f>IF(T995=曜日!A$1,ROW(),"")</f>
        <v>995</v>
      </c>
      <c r="W995" s="25" t="str">
        <f t="shared" si="68"/>
        <v/>
      </c>
      <c r="X995" s="25" t="str">
        <f>IF(T995=曜日!V$1,ROW(),"")</f>
        <v/>
      </c>
      <c r="Y995" s="25" t="str">
        <f t="shared" si="70"/>
        <v/>
      </c>
      <c r="Z995" t="str">
        <f>IF(MONTH(pipot!B995)=month!A$1,ROW(),"")</f>
        <v/>
      </c>
      <c r="AA995" t="str">
        <f>IF(A995=player!A$1,ROW(),"")</f>
        <v/>
      </c>
      <c r="AB995" t="str">
        <f>IF(A995=player!BI$1,ROW(),"")</f>
        <v/>
      </c>
      <c r="AC995" t="str">
        <f t="shared" si="69"/>
        <v/>
      </c>
    </row>
    <row r="996" spans="1:29">
      <c r="A996" t="s">
        <v>61</v>
      </c>
      <c r="B996" s="13">
        <v>44117</v>
      </c>
      <c r="C996" s="30">
        <v>7.4699074074074071E-2</v>
      </c>
      <c r="D996" s="34">
        <v>4364.9320699999998</v>
      </c>
      <c r="E996" s="34">
        <v>554.21366</v>
      </c>
      <c r="F996" s="34">
        <v>5.1522800000000002</v>
      </c>
      <c r="G996" s="34">
        <v>229.98</v>
      </c>
      <c r="H996" s="34">
        <v>192.13</v>
      </c>
      <c r="I996" s="34">
        <v>35.64</v>
      </c>
      <c r="J996" s="34">
        <v>2.21</v>
      </c>
      <c r="K996" s="34">
        <v>0</v>
      </c>
      <c r="L996">
        <v>11</v>
      </c>
      <c r="M996">
        <v>11</v>
      </c>
      <c r="N996">
        <v>26</v>
      </c>
      <c r="O996" s="34">
        <v>68.304599999999994</v>
      </c>
      <c r="P996">
        <v>1</v>
      </c>
      <c r="Q996">
        <v>176</v>
      </c>
      <c r="R996" s="34">
        <v>101.36649</v>
      </c>
      <c r="T996" s="11" t="str">
        <f t="shared" si="71"/>
        <v>火曜日</v>
      </c>
      <c r="U996" s="24"/>
      <c r="V996" s="25">
        <f>IF(T996=曜日!A$1,ROW(),"")</f>
        <v>996</v>
      </c>
      <c r="W996" s="25" t="str">
        <f t="shared" si="68"/>
        <v/>
      </c>
      <c r="X996" s="25" t="str">
        <f>IF(T996=曜日!V$1,ROW(),"")</f>
        <v/>
      </c>
      <c r="Y996" s="25" t="str">
        <f t="shared" si="70"/>
        <v/>
      </c>
      <c r="Z996" t="str">
        <f>IF(MONTH(pipot!B996)=month!A$1,ROW(),"")</f>
        <v/>
      </c>
      <c r="AA996" t="str">
        <f>IF(A996=player!A$1,ROW(),"")</f>
        <v/>
      </c>
      <c r="AB996" t="str">
        <f>IF(A996=player!BI$1,ROW(),"")</f>
        <v/>
      </c>
      <c r="AC996" t="str">
        <f t="shared" si="69"/>
        <v/>
      </c>
    </row>
    <row r="997" spans="1:29">
      <c r="A997" t="s">
        <v>88</v>
      </c>
      <c r="B997" s="13">
        <v>44117</v>
      </c>
      <c r="C997" s="30">
        <v>7.4699074074074071E-2</v>
      </c>
      <c r="D997" s="34">
        <v>4296.6970199999996</v>
      </c>
      <c r="E997" s="34">
        <v>550.49235999999996</v>
      </c>
      <c r="F997" s="34">
        <v>5.1176899999999996</v>
      </c>
      <c r="G997" s="34">
        <v>262.14999999999998</v>
      </c>
      <c r="H997" s="34">
        <v>172.26</v>
      </c>
      <c r="I997" s="34">
        <v>69.290000000000006</v>
      </c>
      <c r="J997" s="34">
        <v>20.6</v>
      </c>
      <c r="K997" s="34">
        <v>0</v>
      </c>
      <c r="L997">
        <v>4</v>
      </c>
      <c r="M997">
        <v>5</v>
      </c>
      <c r="N997">
        <v>24</v>
      </c>
      <c r="O997" s="34">
        <v>23.131799999999998</v>
      </c>
      <c r="P997">
        <v>1</v>
      </c>
      <c r="Q997">
        <v>183</v>
      </c>
      <c r="R997" s="34">
        <v>111.22244999999999</v>
      </c>
      <c r="T997" s="11" t="str">
        <f t="shared" si="71"/>
        <v>火曜日</v>
      </c>
      <c r="U997" s="24"/>
      <c r="V997" s="25">
        <f>IF(T997=曜日!A$1,ROW(),"")</f>
        <v>997</v>
      </c>
      <c r="W997" s="25" t="str">
        <f t="shared" si="68"/>
        <v/>
      </c>
      <c r="X997" s="25" t="str">
        <f>IF(T997=曜日!V$1,ROW(),"")</f>
        <v/>
      </c>
      <c r="Y997" s="25" t="str">
        <f t="shared" si="70"/>
        <v/>
      </c>
      <c r="Z997" t="str">
        <f>IF(MONTH(pipot!B997)=month!A$1,ROW(),"")</f>
        <v/>
      </c>
      <c r="AA997" t="str">
        <f>IF(A997=player!A$1,ROW(),"")</f>
        <v/>
      </c>
      <c r="AB997" t="str">
        <f>IF(A997=player!BI$1,ROW(),"")</f>
        <v/>
      </c>
      <c r="AC997" t="str">
        <f t="shared" si="69"/>
        <v/>
      </c>
    </row>
    <row r="998" spans="1:29">
      <c r="A998" t="s">
        <v>59</v>
      </c>
      <c r="B998" s="13">
        <v>44117</v>
      </c>
      <c r="C998" s="30">
        <v>7.4699074074074071E-2</v>
      </c>
      <c r="D998" s="34">
        <v>4073.8753700000002</v>
      </c>
      <c r="E998" s="34">
        <v>532.33817999999997</v>
      </c>
      <c r="F998" s="34">
        <v>4.9489099999999997</v>
      </c>
      <c r="G998" s="34">
        <v>224.34</v>
      </c>
      <c r="H998" s="34">
        <v>167.43</v>
      </c>
      <c r="I998" s="34">
        <v>53.56</v>
      </c>
      <c r="J998" s="34">
        <v>3.35</v>
      </c>
      <c r="K998" s="34">
        <v>0</v>
      </c>
      <c r="L998">
        <v>3</v>
      </c>
      <c r="M998">
        <v>12</v>
      </c>
      <c r="N998">
        <v>30</v>
      </c>
      <c r="O998" s="34">
        <v>21.601800000000001</v>
      </c>
      <c r="P998">
        <v>0</v>
      </c>
      <c r="Q998">
        <v>209</v>
      </c>
      <c r="R998" s="34">
        <v>122.93971000000001</v>
      </c>
      <c r="T998" s="11" t="str">
        <f t="shared" si="71"/>
        <v>火曜日</v>
      </c>
      <c r="U998" s="24"/>
      <c r="V998" s="25">
        <f>IF(T998=曜日!A$1,ROW(),"")</f>
        <v>998</v>
      </c>
      <c r="W998" s="25" t="str">
        <f t="shared" si="68"/>
        <v/>
      </c>
      <c r="X998" s="25" t="str">
        <f>IF(T998=曜日!V$1,ROW(),"")</f>
        <v/>
      </c>
      <c r="Y998" s="25" t="str">
        <f t="shared" si="70"/>
        <v/>
      </c>
      <c r="Z998" t="str">
        <f>IF(MONTH(pipot!B998)=month!A$1,ROW(),"")</f>
        <v/>
      </c>
      <c r="AA998" t="str">
        <f>IF(A998=player!A$1,ROW(),"")</f>
        <v/>
      </c>
      <c r="AB998" t="str">
        <f>IF(A998=player!BI$1,ROW(),"")</f>
        <v/>
      </c>
      <c r="AC998" t="str">
        <f t="shared" si="69"/>
        <v/>
      </c>
    </row>
    <row r="999" spans="1:29">
      <c r="A999" t="s">
        <v>21</v>
      </c>
      <c r="B999" s="13">
        <v>44117</v>
      </c>
      <c r="C999" s="30">
        <v>5.3865740740740742E-2</v>
      </c>
      <c r="D999" s="34">
        <v>3621.81898</v>
      </c>
      <c r="E999" s="34">
        <v>533.38729999999998</v>
      </c>
      <c r="F999" s="34">
        <v>6.8765000000000001</v>
      </c>
      <c r="G999" s="34">
        <v>72.650000000000006</v>
      </c>
      <c r="H999" s="34">
        <v>67.47</v>
      </c>
      <c r="I999" s="34">
        <v>5.18</v>
      </c>
      <c r="J999" s="34">
        <v>0</v>
      </c>
      <c r="K999" s="34">
        <v>0</v>
      </c>
      <c r="L999">
        <v>14</v>
      </c>
      <c r="M999">
        <v>8</v>
      </c>
      <c r="N999">
        <v>28</v>
      </c>
      <c r="O999" s="34">
        <v>18.700199999999999</v>
      </c>
      <c r="P999">
        <v>0</v>
      </c>
      <c r="Q999">
        <v>195</v>
      </c>
      <c r="R999" s="34">
        <v>124.56543000000001</v>
      </c>
      <c r="T999" s="11" t="str">
        <f t="shared" si="71"/>
        <v>火曜日</v>
      </c>
      <c r="U999" s="24"/>
      <c r="V999" s="25">
        <f>IF(T999=曜日!A$1,ROW(),"")</f>
        <v>999</v>
      </c>
      <c r="W999" s="25" t="str">
        <f t="shared" si="68"/>
        <v/>
      </c>
      <c r="X999" s="25" t="str">
        <f>IF(T999=曜日!V$1,ROW(),"")</f>
        <v/>
      </c>
      <c r="Y999" s="25" t="str">
        <f t="shared" si="70"/>
        <v/>
      </c>
      <c r="Z999" t="str">
        <f>IF(MONTH(pipot!B999)=month!A$1,ROW(),"")</f>
        <v/>
      </c>
      <c r="AA999" t="str">
        <f>IF(A999=player!A$1,ROW(),"")</f>
        <v/>
      </c>
      <c r="AB999" t="str">
        <f>IF(A999=player!BI$1,ROW(),"")</f>
        <v/>
      </c>
      <c r="AC999" t="str">
        <f t="shared" si="69"/>
        <v/>
      </c>
    </row>
    <row r="1000" spans="1:29">
      <c r="A1000" t="s">
        <v>54</v>
      </c>
      <c r="B1000" s="13">
        <v>44117</v>
      </c>
      <c r="C1000" s="30">
        <v>7.4699074074074071E-2</v>
      </c>
      <c r="D1000" s="34">
        <v>3456.87</v>
      </c>
      <c r="E1000" s="34">
        <v>483.59212000000002</v>
      </c>
      <c r="F1000" s="34">
        <v>4.4957399999999996</v>
      </c>
      <c r="G1000" s="34">
        <v>47.27</v>
      </c>
      <c r="H1000" s="34">
        <v>31.43</v>
      </c>
      <c r="I1000" s="34">
        <v>6.42</v>
      </c>
      <c r="J1000" s="34">
        <v>9.42</v>
      </c>
      <c r="K1000" s="34">
        <v>0</v>
      </c>
      <c r="L1000">
        <v>14</v>
      </c>
      <c r="M1000">
        <v>13</v>
      </c>
      <c r="N1000">
        <v>23</v>
      </c>
      <c r="O1000" s="34">
        <v>22.5198</v>
      </c>
      <c r="P1000">
        <v>0</v>
      </c>
      <c r="Q1000">
        <v>197</v>
      </c>
      <c r="R1000" s="34">
        <v>117.12783</v>
      </c>
      <c r="T1000" s="11" t="str">
        <f t="shared" si="71"/>
        <v>火曜日</v>
      </c>
      <c r="U1000" s="24"/>
      <c r="V1000" s="25">
        <f>IF(T1000=曜日!A$1,ROW(),"")</f>
        <v>1000</v>
      </c>
      <c r="W1000" s="25" t="str">
        <f t="shared" si="68"/>
        <v/>
      </c>
      <c r="X1000" s="25" t="str">
        <f>IF(T1000=曜日!V$1,ROW(),"")</f>
        <v/>
      </c>
      <c r="Y1000" s="25" t="str">
        <f t="shared" si="70"/>
        <v/>
      </c>
      <c r="Z1000" t="str">
        <f>IF(MONTH(pipot!B1000)=month!A$1,ROW(),"")</f>
        <v/>
      </c>
      <c r="AA1000" t="str">
        <f>IF(A1000=player!A$1,ROW(),"")</f>
        <v/>
      </c>
      <c r="AB1000" t="str">
        <f>IF(A1000=player!BI$1,ROW(),"")</f>
        <v/>
      </c>
      <c r="AC1000" t="str">
        <f t="shared" si="69"/>
        <v/>
      </c>
    </row>
    <row r="1001" spans="1:29">
      <c r="A1001" t="s">
        <v>62</v>
      </c>
      <c r="B1001" s="13">
        <v>44117</v>
      </c>
      <c r="C1001" s="30">
        <v>7.4699074074074071E-2</v>
      </c>
      <c r="D1001" s="34">
        <v>3041.2187600000002</v>
      </c>
      <c r="E1001" s="34">
        <v>422.32479999999998</v>
      </c>
      <c r="F1001" s="34">
        <v>3.9261699999999999</v>
      </c>
      <c r="G1001" s="34">
        <v>51.92</v>
      </c>
      <c r="H1001" s="34">
        <v>35.840000000000003</v>
      </c>
      <c r="I1001" s="34">
        <v>9.84</v>
      </c>
      <c r="J1001" s="34">
        <v>6.24</v>
      </c>
      <c r="K1001" s="34">
        <v>0</v>
      </c>
      <c r="L1001">
        <v>17</v>
      </c>
      <c r="M1001">
        <v>9</v>
      </c>
      <c r="N1001">
        <v>38</v>
      </c>
      <c r="O1001" s="34">
        <v>23.160599999999999</v>
      </c>
      <c r="P1001">
        <v>0</v>
      </c>
      <c r="Q1001">
        <v>172</v>
      </c>
      <c r="R1001" s="34">
        <v>128.87084999999999</v>
      </c>
      <c r="T1001" s="11" t="str">
        <f t="shared" si="71"/>
        <v>火曜日</v>
      </c>
      <c r="U1001" s="24"/>
      <c r="V1001" s="25">
        <f>IF(T1001=曜日!A$1,ROW(),"")</f>
        <v>1001</v>
      </c>
      <c r="W1001" s="25" t="str">
        <f t="shared" si="68"/>
        <v/>
      </c>
      <c r="X1001" s="25" t="str">
        <f>IF(T1001=曜日!V$1,ROW(),"")</f>
        <v/>
      </c>
      <c r="Y1001" s="25" t="str">
        <f t="shared" si="70"/>
        <v/>
      </c>
      <c r="Z1001" t="str">
        <f>IF(MONTH(pipot!B1001)=month!A$1,ROW(),"")</f>
        <v/>
      </c>
      <c r="AA1001" t="str">
        <f>IF(A1001=player!A$1,ROW(),"")</f>
        <v/>
      </c>
      <c r="AB1001" t="str">
        <f>IF(A1001=player!BI$1,ROW(),"")</f>
        <v/>
      </c>
      <c r="AC1001" t="str">
        <f t="shared" si="69"/>
        <v/>
      </c>
    </row>
    <row r="1002" spans="1:29">
      <c r="A1002" t="s">
        <v>39</v>
      </c>
      <c r="B1002" s="13">
        <v>44117</v>
      </c>
      <c r="C1002" s="30">
        <v>7.4699074074074071E-2</v>
      </c>
      <c r="D1002" s="34">
        <v>2742.7332200000001</v>
      </c>
      <c r="E1002" s="34">
        <v>380.25089000000003</v>
      </c>
      <c r="F1002" s="34">
        <v>3.5350299999999999</v>
      </c>
      <c r="G1002" s="34">
        <v>47</v>
      </c>
      <c r="H1002" s="34">
        <v>25.45</v>
      </c>
      <c r="I1002" s="34">
        <v>12.13</v>
      </c>
      <c r="J1002" s="34">
        <v>9.42</v>
      </c>
      <c r="K1002" s="34">
        <v>0</v>
      </c>
      <c r="L1002">
        <v>10</v>
      </c>
      <c r="M1002">
        <v>17</v>
      </c>
      <c r="N1002">
        <v>45</v>
      </c>
      <c r="O1002" s="34">
        <v>23.625</v>
      </c>
      <c r="P1002">
        <v>0</v>
      </c>
      <c r="Q1002">
        <v>195</v>
      </c>
      <c r="R1002" s="34">
        <v>124.48133</v>
      </c>
      <c r="T1002" s="11" t="str">
        <f t="shared" si="71"/>
        <v>火曜日</v>
      </c>
      <c r="U1002" s="24"/>
      <c r="V1002" s="25">
        <f>IF(T1002=曜日!A$1,ROW(),"")</f>
        <v>1002</v>
      </c>
      <c r="W1002" s="25" t="str">
        <f t="shared" si="68"/>
        <v/>
      </c>
      <c r="X1002" s="25" t="str">
        <f>IF(T1002=曜日!V$1,ROW(),"")</f>
        <v/>
      </c>
      <c r="Y1002" s="25" t="str">
        <f t="shared" si="70"/>
        <v/>
      </c>
      <c r="Z1002" t="str">
        <f>IF(MONTH(pipot!B1002)=month!A$1,ROW(),"")</f>
        <v/>
      </c>
      <c r="AA1002" t="str">
        <f>IF(A1002=player!A$1,ROW(),"")</f>
        <v/>
      </c>
      <c r="AB1002" t="str">
        <f>IF(A1002=player!BI$1,ROW(),"")</f>
        <v/>
      </c>
      <c r="AC1002" t="str">
        <f t="shared" si="69"/>
        <v/>
      </c>
    </row>
    <row r="1003" spans="1:29">
      <c r="A1003" t="s">
        <v>40</v>
      </c>
      <c r="B1003" s="13">
        <v>44117</v>
      </c>
      <c r="C1003" s="30">
        <v>7.4398148148148144E-2</v>
      </c>
      <c r="D1003" s="34">
        <v>4434</v>
      </c>
      <c r="E1003" s="34">
        <v>574</v>
      </c>
      <c r="F1003" s="34">
        <v>5.36</v>
      </c>
      <c r="G1003" s="34">
        <v>174</v>
      </c>
      <c r="H1003" s="34">
        <v>133</v>
      </c>
      <c r="I1003" s="34">
        <v>33</v>
      </c>
      <c r="J1003" s="34">
        <v>8</v>
      </c>
      <c r="K1003" s="34">
        <v>0</v>
      </c>
      <c r="L1003">
        <v>10</v>
      </c>
      <c r="M1003">
        <v>11</v>
      </c>
      <c r="N1003">
        <v>35</v>
      </c>
      <c r="O1003" s="34">
        <v>24</v>
      </c>
      <c r="P1003">
        <v>0</v>
      </c>
      <c r="Q1003" s="3">
        <f>AVERAGE(Q979:Q1002)</f>
        <v>191.29166666666666</v>
      </c>
      <c r="R1003" s="3">
        <f>AVERAGE(R979:R1002)</f>
        <v>127.23716083333335</v>
      </c>
      <c r="T1003" s="11" t="str">
        <f t="shared" si="71"/>
        <v>火曜日</v>
      </c>
      <c r="U1003" s="24"/>
      <c r="V1003" s="25">
        <f>IF(T1003=曜日!A$1,ROW(),"")</f>
        <v>1003</v>
      </c>
      <c r="W1003" s="25">
        <f t="shared" si="68"/>
        <v>1003</v>
      </c>
      <c r="X1003" s="25" t="str">
        <f>IF(T1003=曜日!V$1,ROW(),"")</f>
        <v/>
      </c>
      <c r="Y1003" s="25" t="str">
        <f t="shared" si="70"/>
        <v/>
      </c>
      <c r="Z1003" t="str">
        <f>IF(MONTH(pipot!B1003)=month!A$1,ROW(),"")</f>
        <v/>
      </c>
      <c r="AA1003" t="str">
        <f>IF(A1003=player!A$1,ROW(),"")</f>
        <v/>
      </c>
      <c r="AB1003">
        <f>IF(A1003=player!BI$1,ROW(),"")</f>
        <v>1003</v>
      </c>
      <c r="AC1003">
        <f t="shared" si="69"/>
        <v>1003</v>
      </c>
    </row>
    <row r="1004" spans="1:29">
      <c r="A1004" t="s">
        <v>66</v>
      </c>
      <c r="B1004" s="13">
        <v>44118</v>
      </c>
      <c r="C1004" s="30">
        <v>7.7800925925925926E-2</v>
      </c>
      <c r="D1004" s="34">
        <v>9637.4710500000001</v>
      </c>
      <c r="E1004" s="34">
        <v>973.14063999999996</v>
      </c>
      <c r="F1004" s="34">
        <v>8.6861700000000006</v>
      </c>
      <c r="G1004" s="34">
        <v>885.46001000000001</v>
      </c>
      <c r="H1004" s="34">
        <v>605.30001000000004</v>
      </c>
      <c r="I1004" s="34">
        <v>252.15</v>
      </c>
      <c r="J1004" s="34">
        <v>28.01</v>
      </c>
      <c r="K1004" s="34">
        <v>0</v>
      </c>
      <c r="L1004">
        <v>12</v>
      </c>
      <c r="M1004">
        <v>35</v>
      </c>
      <c r="N1004">
        <v>69</v>
      </c>
      <c r="O1004" s="34">
        <v>22.901399999999999</v>
      </c>
      <c r="P1004">
        <v>2</v>
      </c>
      <c r="Q1004">
        <v>212</v>
      </c>
      <c r="R1004" s="34">
        <v>158.47524999999999</v>
      </c>
      <c r="T1004" s="11" t="str">
        <f t="shared" si="71"/>
        <v>水曜日</v>
      </c>
      <c r="U1004" s="24"/>
      <c r="V1004" s="25" t="str">
        <f>IF(T1004=曜日!A$1,ROW(),"")</f>
        <v/>
      </c>
      <c r="W1004" s="25" t="str">
        <f t="shared" si="68"/>
        <v/>
      </c>
      <c r="X1004" s="25" t="str">
        <f>IF(T1004=曜日!V$1,ROW(),"")</f>
        <v/>
      </c>
      <c r="Y1004" s="25" t="str">
        <f t="shared" si="70"/>
        <v/>
      </c>
      <c r="Z1004" t="str">
        <f>IF(MONTH(pipot!B1004)=month!A$1,ROW(),"")</f>
        <v/>
      </c>
      <c r="AA1004" t="str">
        <f>IF(A1004=player!A$1,ROW(),"")</f>
        <v/>
      </c>
      <c r="AB1004" t="str">
        <f>IF(A1004=player!BI$1,ROW(),"")</f>
        <v/>
      </c>
      <c r="AC1004" t="str">
        <f t="shared" si="69"/>
        <v/>
      </c>
    </row>
    <row r="1005" spans="1:29">
      <c r="A1005" t="s">
        <v>65</v>
      </c>
      <c r="B1005" s="13">
        <v>44118</v>
      </c>
      <c r="C1005" s="30">
        <v>7.7800925925925926E-2</v>
      </c>
      <c r="D1005" s="34">
        <v>9270.3200699999998</v>
      </c>
      <c r="E1005" s="34">
        <v>1116.8628699999999</v>
      </c>
      <c r="F1005" s="34">
        <v>9.9690200000000004</v>
      </c>
      <c r="G1005" s="34">
        <v>602.07000000000005</v>
      </c>
      <c r="H1005" s="34">
        <v>463.02</v>
      </c>
      <c r="I1005" s="34">
        <v>108.68</v>
      </c>
      <c r="J1005" s="34">
        <v>30.37</v>
      </c>
      <c r="K1005" s="34">
        <v>0</v>
      </c>
      <c r="L1005">
        <v>22</v>
      </c>
      <c r="M1005">
        <v>23</v>
      </c>
      <c r="N1005">
        <v>66</v>
      </c>
      <c r="O1005" s="34">
        <v>22.933800000000002</v>
      </c>
      <c r="P1005">
        <v>1</v>
      </c>
      <c r="Q1005">
        <v>197</v>
      </c>
      <c r="R1005" s="34">
        <v>149.98532</v>
      </c>
      <c r="T1005" s="11" t="str">
        <f t="shared" si="71"/>
        <v>水曜日</v>
      </c>
      <c r="U1005" s="24"/>
      <c r="V1005" s="25" t="str">
        <f>IF(T1005=曜日!A$1,ROW(),"")</f>
        <v/>
      </c>
      <c r="W1005" s="25" t="str">
        <f t="shared" si="68"/>
        <v/>
      </c>
      <c r="X1005" s="25" t="str">
        <f>IF(T1005=曜日!V$1,ROW(),"")</f>
        <v/>
      </c>
      <c r="Y1005" s="25" t="str">
        <f t="shared" si="70"/>
        <v/>
      </c>
      <c r="Z1005" t="str">
        <f>IF(MONTH(pipot!B1005)=month!A$1,ROW(),"")</f>
        <v/>
      </c>
      <c r="AA1005" t="str">
        <f>IF(A1005=player!A$1,ROW(),"")</f>
        <v/>
      </c>
      <c r="AB1005" t="str">
        <f>IF(A1005=player!BI$1,ROW(),"")</f>
        <v/>
      </c>
      <c r="AC1005" t="str">
        <f t="shared" si="69"/>
        <v/>
      </c>
    </row>
    <row r="1006" spans="1:29">
      <c r="A1006" t="s">
        <v>91</v>
      </c>
      <c r="B1006" s="13">
        <v>44118</v>
      </c>
      <c r="C1006" s="30">
        <v>7.0289351851851853E-2</v>
      </c>
      <c r="D1006" s="34">
        <v>8750.7866200000008</v>
      </c>
      <c r="E1006" s="34">
        <v>1089.3259399999999</v>
      </c>
      <c r="F1006" s="34">
        <v>10.762320000000001</v>
      </c>
      <c r="G1006" s="34">
        <v>877.74</v>
      </c>
      <c r="H1006" s="34">
        <v>695.94</v>
      </c>
      <c r="I1006" s="34">
        <v>154.37</v>
      </c>
      <c r="J1006" s="34">
        <v>27.43</v>
      </c>
      <c r="K1006" s="34">
        <v>0</v>
      </c>
      <c r="L1006">
        <v>18</v>
      </c>
      <c r="M1006">
        <v>42</v>
      </c>
      <c r="N1006">
        <v>80</v>
      </c>
      <c r="O1006" s="34">
        <v>22.681799999999999</v>
      </c>
      <c r="P1006">
        <v>2</v>
      </c>
      <c r="Q1006">
        <v>221</v>
      </c>
      <c r="R1006" s="34">
        <v>168.64917</v>
      </c>
      <c r="T1006" s="11" t="str">
        <f t="shared" si="71"/>
        <v>水曜日</v>
      </c>
      <c r="U1006" s="24"/>
      <c r="V1006" s="25" t="str">
        <f>IF(T1006=曜日!A$1,ROW(),"")</f>
        <v/>
      </c>
      <c r="W1006" s="25" t="str">
        <f t="shared" si="68"/>
        <v/>
      </c>
      <c r="X1006" s="25" t="str">
        <f>IF(T1006=曜日!V$1,ROW(),"")</f>
        <v/>
      </c>
      <c r="Y1006" s="25" t="str">
        <f t="shared" si="70"/>
        <v/>
      </c>
      <c r="Z1006" t="str">
        <f>IF(MONTH(pipot!B1006)=month!A$1,ROW(),"")</f>
        <v/>
      </c>
      <c r="AA1006" t="str">
        <f>IF(A1006=player!A$1,ROW(),"")</f>
        <v/>
      </c>
      <c r="AB1006" t="str">
        <f>IF(A1006=player!BI$1,ROW(),"")</f>
        <v/>
      </c>
      <c r="AC1006" t="str">
        <f t="shared" si="69"/>
        <v/>
      </c>
    </row>
    <row r="1007" spans="1:29">
      <c r="A1007" t="s">
        <v>18</v>
      </c>
      <c r="B1007" s="13">
        <v>44118</v>
      </c>
      <c r="C1007" s="30">
        <v>6.9918981481481471E-2</v>
      </c>
      <c r="D1007" s="34">
        <v>8321.7663400000001</v>
      </c>
      <c r="E1007" s="34">
        <v>1066.1312499999999</v>
      </c>
      <c r="F1007" s="34">
        <v>10.588950000000001</v>
      </c>
      <c r="G1007" s="34">
        <v>795.47</v>
      </c>
      <c r="H1007" s="34">
        <v>496.39</v>
      </c>
      <c r="I1007" s="34">
        <v>257.45999999999998</v>
      </c>
      <c r="J1007" s="34">
        <v>41.62</v>
      </c>
      <c r="K1007" s="34">
        <v>0</v>
      </c>
      <c r="L1007">
        <v>40</v>
      </c>
      <c r="M1007">
        <v>14</v>
      </c>
      <c r="N1007">
        <v>61</v>
      </c>
      <c r="O1007" s="34">
        <v>22.905000000000001</v>
      </c>
      <c r="P1007">
        <v>3</v>
      </c>
      <c r="Q1007">
        <v>98</v>
      </c>
      <c r="R1007" s="34">
        <v>97.935760000000002</v>
      </c>
      <c r="T1007" s="11" t="str">
        <f t="shared" si="71"/>
        <v>水曜日</v>
      </c>
      <c r="U1007" s="24"/>
      <c r="V1007" s="25" t="str">
        <f>IF(T1007=曜日!A$1,ROW(),"")</f>
        <v/>
      </c>
      <c r="W1007" s="25" t="str">
        <f t="shared" si="68"/>
        <v/>
      </c>
      <c r="X1007" s="25" t="str">
        <f>IF(T1007=曜日!V$1,ROW(),"")</f>
        <v/>
      </c>
      <c r="Y1007" s="25" t="str">
        <f t="shared" si="70"/>
        <v/>
      </c>
      <c r="Z1007" t="str">
        <f>IF(MONTH(pipot!B1007)=month!A$1,ROW(),"")</f>
        <v/>
      </c>
      <c r="AA1007" t="str">
        <f>IF(A1007=player!A$1,ROW(),"")</f>
        <v/>
      </c>
      <c r="AB1007" t="str">
        <f>IF(A1007=player!BI$1,ROW(),"")</f>
        <v/>
      </c>
      <c r="AC1007" t="str">
        <f t="shared" si="69"/>
        <v/>
      </c>
    </row>
    <row r="1008" spans="1:29">
      <c r="A1008" t="s">
        <v>53</v>
      </c>
      <c r="B1008" s="13">
        <v>44118</v>
      </c>
      <c r="C1008" s="30">
        <v>7.0289351851851853E-2</v>
      </c>
      <c r="D1008" s="34">
        <v>8255.0641300000007</v>
      </c>
      <c r="E1008" s="34">
        <v>1123.98396</v>
      </c>
      <c r="F1008" s="34">
        <v>11.10473</v>
      </c>
      <c r="G1008" s="34">
        <v>862.40998999999999</v>
      </c>
      <c r="H1008" s="34">
        <v>580.08998999999994</v>
      </c>
      <c r="I1008" s="34">
        <v>259.8</v>
      </c>
      <c r="J1008" s="34">
        <v>22.52</v>
      </c>
      <c r="K1008" s="34">
        <v>0</v>
      </c>
      <c r="L1008">
        <v>7</v>
      </c>
      <c r="M1008">
        <v>20</v>
      </c>
      <c r="N1008">
        <v>36</v>
      </c>
      <c r="O1008" s="34">
        <v>21.954599999999999</v>
      </c>
      <c r="P1008">
        <v>0</v>
      </c>
      <c r="Q1008">
        <v>199</v>
      </c>
      <c r="R1008" s="34">
        <v>154.36722</v>
      </c>
      <c r="T1008" s="11" t="str">
        <f t="shared" si="71"/>
        <v>水曜日</v>
      </c>
      <c r="U1008" s="24"/>
      <c r="V1008" s="25" t="str">
        <f>IF(T1008=曜日!A$1,ROW(),"")</f>
        <v/>
      </c>
      <c r="W1008" s="25" t="str">
        <f t="shared" si="68"/>
        <v/>
      </c>
      <c r="X1008" s="25" t="str">
        <f>IF(T1008=曜日!V$1,ROW(),"")</f>
        <v/>
      </c>
      <c r="Y1008" s="25" t="str">
        <f t="shared" si="70"/>
        <v/>
      </c>
      <c r="Z1008" t="str">
        <f>IF(MONTH(pipot!B1008)=month!A$1,ROW(),"")</f>
        <v/>
      </c>
      <c r="AA1008" t="str">
        <f>IF(A1008=player!A$1,ROW(),"")</f>
        <v/>
      </c>
      <c r="AB1008" t="str">
        <f>IF(A1008=player!BI$1,ROW(),"")</f>
        <v/>
      </c>
      <c r="AC1008" t="str">
        <f t="shared" si="69"/>
        <v/>
      </c>
    </row>
    <row r="1009" spans="1:29">
      <c r="A1009" t="s">
        <v>22</v>
      </c>
      <c r="B1009" s="13">
        <v>44118</v>
      </c>
      <c r="C1009" s="30">
        <v>6.1921296296296301E-2</v>
      </c>
      <c r="D1009" s="34">
        <v>7642.1967299999997</v>
      </c>
      <c r="E1009" s="34">
        <v>769.22118</v>
      </c>
      <c r="F1009" s="34">
        <v>8.6267800000000001</v>
      </c>
      <c r="G1009" s="34">
        <v>778.34</v>
      </c>
      <c r="H1009" s="34">
        <v>608.29999999999995</v>
      </c>
      <c r="I1009" s="34">
        <v>160.12</v>
      </c>
      <c r="J1009" s="34">
        <v>9.92</v>
      </c>
      <c r="K1009" s="34">
        <v>0</v>
      </c>
      <c r="L1009">
        <v>10</v>
      </c>
      <c r="M1009">
        <v>18</v>
      </c>
      <c r="N1009">
        <v>86</v>
      </c>
      <c r="O1009" s="34">
        <v>22.581</v>
      </c>
      <c r="P1009">
        <v>1</v>
      </c>
      <c r="Q1009">
        <v>178</v>
      </c>
      <c r="R1009" s="34">
        <v>139.89225999999999</v>
      </c>
      <c r="T1009" s="11" t="str">
        <f t="shared" si="71"/>
        <v>水曜日</v>
      </c>
      <c r="U1009" s="24"/>
      <c r="V1009" s="25" t="str">
        <f>IF(T1009=曜日!A$1,ROW(),"")</f>
        <v/>
      </c>
      <c r="W1009" s="25" t="str">
        <f t="shared" si="68"/>
        <v/>
      </c>
      <c r="X1009" s="25" t="str">
        <f>IF(T1009=曜日!V$1,ROW(),"")</f>
        <v/>
      </c>
      <c r="Y1009" s="25" t="str">
        <f t="shared" si="70"/>
        <v/>
      </c>
      <c r="Z1009" t="str">
        <f>IF(MONTH(pipot!B1009)=month!A$1,ROW(),"")</f>
        <v/>
      </c>
      <c r="AA1009" t="str">
        <f>IF(A1009=player!A$1,ROW(),"")</f>
        <v/>
      </c>
      <c r="AB1009" t="str">
        <f>IF(A1009=player!BI$1,ROW(),"")</f>
        <v/>
      </c>
      <c r="AC1009" t="str">
        <f t="shared" si="69"/>
        <v/>
      </c>
    </row>
    <row r="1010" spans="1:29">
      <c r="A1010" t="s">
        <v>88</v>
      </c>
      <c r="B1010" s="13">
        <v>44118</v>
      </c>
      <c r="C1010" s="30">
        <v>6.2407407407407411E-2</v>
      </c>
      <c r="D1010" s="34">
        <v>7306.4795400000003</v>
      </c>
      <c r="E1010" s="34">
        <v>784.53917999999999</v>
      </c>
      <c r="F1010" s="34">
        <v>8.7300400000000007</v>
      </c>
      <c r="G1010" s="34">
        <v>862.30998999999997</v>
      </c>
      <c r="H1010" s="34">
        <v>520.96999000000005</v>
      </c>
      <c r="I1010" s="34">
        <v>235.9</v>
      </c>
      <c r="J1010" s="34">
        <v>89.08</v>
      </c>
      <c r="K1010" s="34">
        <v>16.36</v>
      </c>
      <c r="L1010">
        <v>21</v>
      </c>
      <c r="M1010">
        <v>12</v>
      </c>
      <c r="N1010">
        <v>55</v>
      </c>
      <c r="O1010" s="34">
        <v>25.453800000000001</v>
      </c>
      <c r="P1010">
        <v>9</v>
      </c>
      <c r="Q1010" s="1" t="s">
        <v>103</v>
      </c>
      <c r="R1010" s="3" t="s">
        <v>103</v>
      </c>
      <c r="T1010" s="11" t="str">
        <f t="shared" si="71"/>
        <v>水曜日</v>
      </c>
      <c r="U1010" s="24"/>
      <c r="V1010" s="25" t="str">
        <f>IF(T1010=曜日!A$1,ROW(),"")</f>
        <v/>
      </c>
      <c r="W1010" s="25" t="str">
        <f t="shared" si="68"/>
        <v/>
      </c>
      <c r="X1010" s="25" t="str">
        <f>IF(T1010=曜日!V$1,ROW(),"")</f>
        <v/>
      </c>
      <c r="Y1010" s="25" t="str">
        <f t="shared" si="70"/>
        <v/>
      </c>
      <c r="Z1010" t="str">
        <f>IF(MONTH(pipot!B1010)=month!A$1,ROW(),"")</f>
        <v/>
      </c>
      <c r="AA1010" t="str">
        <f>IF(A1010=player!A$1,ROW(),"")</f>
        <v/>
      </c>
      <c r="AB1010" t="str">
        <f>IF(A1010=player!BI$1,ROW(),"")</f>
        <v/>
      </c>
      <c r="AC1010" t="str">
        <f t="shared" si="69"/>
        <v/>
      </c>
    </row>
    <row r="1011" spans="1:29">
      <c r="A1011" t="s">
        <v>36</v>
      </c>
      <c r="B1011" s="13">
        <v>44118</v>
      </c>
      <c r="C1011" s="30">
        <v>6.0914351851851851E-2</v>
      </c>
      <c r="D1011" s="34">
        <v>7133.3753100000004</v>
      </c>
      <c r="E1011" s="34">
        <v>900.63559999999995</v>
      </c>
      <c r="F1011" s="34">
        <v>10.26755</v>
      </c>
      <c r="G1011" s="34">
        <v>599.88</v>
      </c>
      <c r="H1011" s="34">
        <v>375.52</v>
      </c>
      <c r="I1011" s="34">
        <v>180.11</v>
      </c>
      <c r="J1011" s="34">
        <v>44.25</v>
      </c>
      <c r="K1011" s="34">
        <v>0</v>
      </c>
      <c r="L1011">
        <v>11</v>
      </c>
      <c r="M1011">
        <v>18</v>
      </c>
      <c r="N1011">
        <v>61</v>
      </c>
      <c r="O1011" s="34">
        <v>22.670999999999999</v>
      </c>
      <c r="P1011">
        <v>3</v>
      </c>
      <c r="Q1011">
        <v>196</v>
      </c>
      <c r="R1011" s="34">
        <v>159.90855999999999</v>
      </c>
      <c r="T1011" s="11" t="str">
        <f t="shared" si="71"/>
        <v>水曜日</v>
      </c>
      <c r="U1011" s="24"/>
      <c r="V1011" s="25" t="str">
        <f>IF(T1011=曜日!A$1,ROW(),"")</f>
        <v/>
      </c>
      <c r="W1011" s="25" t="str">
        <f t="shared" si="68"/>
        <v/>
      </c>
      <c r="X1011" s="25" t="str">
        <f>IF(T1011=曜日!V$1,ROW(),"")</f>
        <v/>
      </c>
      <c r="Y1011" s="25" t="str">
        <f t="shared" si="70"/>
        <v/>
      </c>
      <c r="Z1011" t="str">
        <f>IF(MONTH(pipot!B1011)=month!A$1,ROW(),"")</f>
        <v/>
      </c>
      <c r="AA1011">
        <f>IF(A1011=player!A$1,ROW(),"")</f>
        <v>1011</v>
      </c>
      <c r="AB1011" t="str">
        <f>IF(A1011=player!BI$1,ROW(),"")</f>
        <v/>
      </c>
      <c r="AC1011" t="str">
        <f t="shared" si="69"/>
        <v/>
      </c>
    </row>
    <row r="1012" spans="1:29">
      <c r="A1012" t="s">
        <v>32</v>
      </c>
      <c r="B1012" s="13">
        <v>44118</v>
      </c>
      <c r="C1012" s="30">
        <v>6.1921296296296301E-2</v>
      </c>
      <c r="D1012" s="34">
        <v>7039.69049</v>
      </c>
      <c r="E1012" s="34">
        <v>814.78268000000003</v>
      </c>
      <c r="F1012" s="34">
        <v>9.1377500000000005</v>
      </c>
      <c r="G1012" s="34">
        <v>679.56</v>
      </c>
      <c r="H1012" s="34">
        <v>449.03</v>
      </c>
      <c r="I1012" s="34">
        <v>162.30000000000001</v>
      </c>
      <c r="J1012" s="34">
        <v>68.23</v>
      </c>
      <c r="K1012" s="34">
        <v>0</v>
      </c>
      <c r="L1012">
        <v>10</v>
      </c>
      <c r="M1012">
        <v>24</v>
      </c>
      <c r="N1012">
        <v>67</v>
      </c>
      <c r="O1012" s="34">
        <v>23.650200000000002</v>
      </c>
      <c r="P1012">
        <v>3</v>
      </c>
      <c r="Q1012">
        <v>213</v>
      </c>
      <c r="R1012" s="34">
        <v>133.01308</v>
      </c>
      <c r="T1012" s="11" t="str">
        <f t="shared" ref="T1012:T1071" si="72">IF(B1012&lt;&gt;"",TEXT(B1012,"aaaa"),"")</f>
        <v>水曜日</v>
      </c>
      <c r="U1012" s="24"/>
      <c r="V1012" s="25" t="str">
        <f>IF(T1012=曜日!A$1,ROW(),"")</f>
        <v/>
      </c>
      <c r="W1012" s="25" t="str">
        <f t="shared" si="68"/>
        <v/>
      </c>
      <c r="X1012" s="25" t="str">
        <f>IF(T1012=曜日!V$1,ROW(),"")</f>
        <v/>
      </c>
      <c r="Y1012" s="25" t="str">
        <f t="shared" si="70"/>
        <v/>
      </c>
      <c r="Z1012" t="str">
        <f>IF(MONTH(pipot!B1012)=month!A$1,ROW(),"")</f>
        <v/>
      </c>
      <c r="AA1012" t="str">
        <f>IF(A1012=player!A$1,ROW(),"")</f>
        <v/>
      </c>
      <c r="AB1012" t="str">
        <f>IF(A1012=player!BI$1,ROW(),"")</f>
        <v/>
      </c>
      <c r="AC1012" t="str">
        <f t="shared" si="69"/>
        <v/>
      </c>
    </row>
    <row r="1013" spans="1:29">
      <c r="A1013" t="s">
        <v>24</v>
      </c>
      <c r="B1013" s="13">
        <v>44118</v>
      </c>
      <c r="C1013" s="30">
        <v>6.1921296296296301E-2</v>
      </c>
      <c r="D1013" s="34">
        <v>6838.1420099999996</v>
      </c>
      <c r="E1013" s="34">
        <v>755.78767000000005</v>
      </c>
      <c r="F1013" s="34">
        <v>8.4761199999999999</v>
      </c>
      <c r="G1013" s="34">
        <v>911.02</v>
      </c>
      <c r="H1013" s="34">
        <v>497.15998999999999</v>
      </c>
      <c r="I1013" s="34">
        <v>268.54000000000002</v>
      </c>
      <c r="J1013" s="34">
        <v>140.02001000000001</v>
      </c>
      <c r="K1013" s="34">
        <v>5.3</v>
      </c>
      <c r="L1013">
        <v>8</v>
      </c>
      <c r="M1013">
        <v>23</v>
      </c>
      <c r="N1013">
        <v>51</v>
      </c>
      <c r="O1013" s="34">
        <v>24.406199999999998</v>
      </c>
      <c r="P1013">
        <v>7</v>
      </c>
      <c r="Q1013">
        <v>175</v>
      </c>
      <c r="R1013" s="34">
        <v>134.14346</v>
      </c>
      <c r="T1013" s="11" t="str">
        <f t="shared" si="72"/>
        <v>水曜日</v>
      </c>
      <c r="U1013" s="24"/>
      <c r="V1013" s="25" t="str">
        <f>IF(T1013=曜日!A$1,ROW(),"")</f>
        <v/>
      </c>
      <c r="W1013" s="25" t="str">
        <f t="shared" ref="W1013:W1072" si="73">IF(AND(V1013&lt;&gt;"",AC1013&lt;&gt;""),ROW(),"")</f>
        <v/>
      </c>
      <c r="X1013" s="25" t="str">
        <f>IF(T1013=曜日!V$1,ROW(),"")</f>
        <v/>
      </c>
      <c r="Y1013" s="25" t="str">
        <f t="shared" si="70"/>
        <v/>
      </c>
      <c r="Z1013" t="str">
        <f>IF(MONTH(pipot!B1013)=month!A$1,ROW(),"")</f>
        <v/>
      </c>
      <c r="AA1013" t="str">
        <f>IF(A1013=player!A$1,ROW(),"")</f>
        <v/>
      </c>
      <c r="AB1013" t="str">
        <f>IF(A1013=player!BI$1,ROW(),"")</f>
        <v/>
      </c>
      <c r="AC1013" t="str">
        <f t="shared" si="69"/>
        <v/>
      </c>
    </row>
    <row r="1014" spans="1:29">
      <c r="A1014" t="s">
        <v>37</v>
      </c>
      <c r="B1014" s="13">
        <v>44118</v>
      </c>
      <c r="C1014" s="30">
        <v>6.1921296296296301E-2</v>
      </c>
      <c r="D1014" s="34">
        <v>6689.6337299999996</v>
      </c>
      <c r="E1014" s="34">
        <v>918.09932000000003</v>
      </c>
      <c r="F1014" s="34">
        <v>10.29644</v>
      </c>
      <c r="G1014" s="34">
        <v>725.61000999999999</v>
      </c>
      <c r="H1014" s="34">
        <v>463.26001000000002</v>
      </c>
      <c r="I1014" s="34">
        <v>226.46</v>
      </c>
      <c r="J1014" s="34">
        <v>35.89</v>
      </c>
      <c r="K1014" s="34">
        <v>0</v>
      </c>
      <c r="L1014">
        <v>18</v>
      </c>
      <c r="M1014">
        <v>20</v>
      </c>
      <c r="N1014">
        <v>72</v>
      </c>
      <c r="O1014" s="34">
        <v>22.487400000000001</v>
      </c>
      <c r="P1014">
        <v>3</v>
      </c>
      <c r="Q1014">
        <v>186</v>
      </c>
      <c r="R1014" s="34">
        <v>141.82612</v>
      </c>
      <c r="T1014" s="11" t="str">
        <f t="shared" si="72"/>
        <v>水曜日</v>
      </c>
      <c r="U1014" s="24"/>
      <c r="V1014" s="25" t="str">
        <f>IF(T1014=曜日!A$1,ROW(),"")</f>
        <v/>
      </c>
      <c r="W1014" s="25" t="str">
        <f t="shared" si="73"/>
        <v/>
      </c>
      <c r="X1014" s="25" t="str">
        <f>IF(T1014=曜日!V$1,ROW(),"")</f>
        <v/>
      </c>
      <c r="Y1014" s="25" t="str">
        <f t="shared" si="70"/>
        <v/>
      </c>
      <c r="Z1014" t="str">
        <f>IF(MONTH(pipot!B1014)=month!A$1,ROW(),"")</f>
        <v/>
      </c>
      <c r="AA1014" t="str">
        <f>IF(A1014=player!A$1,ROW(),"")</f>
        <v/>
      </c>
      <c r="AB1014" t="str">
        <f>IF(A1014=player!BI$1,ROW(),"")</f>
        <v/>
      </c>
      <c r="AC1014" t="str">
        <f t="shared" si="69"/>
        <v/>
      </c>
    </row>
    <row r="1015" spans="1:29">
      <c r="A1015" t="s">
        <v>29</v>
      </c>
      <c r="B1015" s="13">
        <v>44118</v>
      </c>
      <c r="C1015" s="30">
        <v>6.1921296296296301E-2</v>
      </c>
      <c r="D1015" s="34">
        <v>6646.8805499999999</v>
      </c>
      <c r="E1015" s="34">
        <v>764.92215999999996</v>
      </c>
      <c r="F1015" s="34">
        <v>8.5785699999999991</v>
      </c>
      <c r="G1015" s="34">
        <v>577.82000000000005</v>
      </c>
      <c r="H1015" s="34">
        <v>314.95999999999998</v>
      </c>
      <c r="I1015" s="34">
        <v>169.18</v>
      </c>
      <c r="J1015" s="34">
        <v>93.68</v>
      </c>
      <c r="K1015" s="34">
        <v>0</v>
      </c>
      <c r="L1015">
        <v>7</v>
      </c>
      <c r="M1015">
        <v>25</v>
      </c>
      <c r="N1015">
        <v>42</v>
      </c>
      <c r="O1015" s="34">
        <v>23.786999999999999</v>
      </c>
      <c r="P1015">
        <v>7</v>
      </c>
      <c r="Q1015">
        <v>181</v>
      </c>
      <c r="R1015" s="34">
        <v>123.40973</v>
      </c>
      <c r="T1015" s="11" t="str">
        <f t="shared" si="72"/>
        <v>水曜日</v>
      </c>
      <c r="U1015" s="24"/>
      <c r="V1015" s="25" t="str">
        <f>IF(T1015=曜日!A$1,ROW(),"")</f>
        <v/>
      </c>
      <c r="W1015" s="25" t="str">
        <f t="shared" si="73"/>
        <v/>
      </c>
      <c r="X1015" s="25" t="str">
        <f>IF(T1015=曜日!V$1,ROW(),"")</f>
        <v/>
      </c>
      <c r="Y1015" s="25" t="str">
        <f t="shared" si="70"/>
        <v/>
      </c>
      <c r="Z1015" t="str">
        <f>IF(MONTH(pipot!B1015)=month!A$1,ROW(),"")</f>
        <v/>
      </c>
      <c r="AA1015" t="str">
        <f>IF(A1015=player!A$1,ROW(),"")</f>
        <v/>
      </c>
      <c r="AB1015" t="str">
        <f>IF(A1015=player!BI$1,ROW(),"")</f>
        <v/>
      </c>
      <c r="AC1015" t="str">
        <f t="shared" si="69"/>
        <v/>
      </c>
    </row>
    <row r="1016" spans="1:29">
      <c r="A1016" t="s">
        <v>31</v>
      </c>
      <c r="B1016" s="13">
        <v>44118</v>
      </c>
      <c r="C1016" s="30">
        <v>6.1921296296296301E-2</v>
      </c>
      <c r="D1016" s="34">
        <v>6574.1041999999998</v>
      </c>
      <c r="E1016" s="34">
        <v>842.13737000000003</v>
      </c>
      <c r="F1016" s="34">
        <v>9.4445300000000003</v>
      </c>
      <c r="G1016" s="34">
        <v>533.98</v>
      </c>
      <c r="H1016" s="34">
        <v>277.99</v>
      </c>
      <c r="I1016" s="34">
        <v>152.75</v>
      </c>
      <c r="J1016" s="34">
        <v>96.16</v>
      </c>
      <c r="K1016" s="34">
        <v>7.08</v>
      </c>
      <c r="L1016">
        <v>14</v>
      </c>
      <c r="M1016">
        <v>6</v>
      </c>
      <c r="N1016">
        <v>32</v>
      </c>
      <c r="O1016" s="34">
        <v>25.3386</v>
      </c>
      <c r="P1016">
        <v>5</v>
      </c>
      <c r="Q1016">
        <v>225</v>
      </c>
      <c r="R1016" s="34">
        <v>166.33778000000001</v>
      </c>
      <c r="T1016" s="11" t="str">
        <f t="shared" si="72"/>
        <v>水曜日</v>
      </c>
      <c r="U1016" s="24"/>
      <c r="V1016" s="25" t="str">
        <f>IF(T1016=曜日!A$1,ROW(),"")</f>
        <v/>
      </c>
      <c r="W1016" s="25" t="str">
        <f t="shared" si="73"/>
        <v/>
      </c>
      <c r="X1016" s="25" t="str">
        <f>IF(T1016=曜日!V$1,ROW(),"")</f>
        <v/>
      </c>
      <c r="Y1016" s="25" t="str">
        <f t="shared" si="70"/>
        <v/>
      </c>
      <c r="Z1016" t="str">
        <f>IF(MONTH(pipot!B1016)=month!A$1,ROW(),"")</f>
        <v/>
      </c>
      <c r="AA1016" t="str">
        <f>IF(A1016=player!A$1,ROW(),"")</f>
        <v/>
      </c>
      <c r="AB1016" t="str">
        <f>IF(A1016=player!BI$1,ROW(),"")</f>
        <v/>
      </c>
      <c r="AC1016" t="str">
        <f t="shared" si="69"/>
        <v/>
      </c>
    </row>
    <row r="1017" spans="1:29">
      <c r="A1017" t="s">
        <v>59</v>
      </c>
      <c r="B1017" s="13">
        <v>44118</v>
      </c>
      <c r="C1017" s="30">
        <v>5.5289351851851853E-2</v>
      </c>
      <c r="D1017" s="34">
        <v>6231.81567</v>
      </c>
      <c r="E1017" s="34">
        <v>795.75869</v>
      </c>
      <c r="F1017" s="34">
        <v>9.9948800000000002</v>
      </c>
      <c r="G1017" s="34">
        <v>842.38</v>
      </c>
      <c r="H1017" s="34">
        <v>513.98</v>
      </c>
      <c r="I1017" s="34">
        <v>227.98</v>
      </c>
      <c r="J1017" s="34">
        <v>80.37</v>
      </c>
      <c r="K1017" s="34">
        <v>20.05</v>
      </c>
      <c r="L1017">
        <v>22</v>
      </c>
      <c r="M1017">
        <v>18</v>
      </c>
      <c r="N1017">
        <v>93</v>
      </c>
      <c r="O1017" s="34">
        <v>26.267399999999999</v>
      </c>
      <c r="P1017">
        <v>7</v>
      </c>
      <c r="Q1017">
        <v>217</v>
      </c>
      <c r="R1017" s="34">
        <v>161.93385000000001</v>
      </c>
      <c r="T1017" s="11" t="str">
        <f t="shared" si="72"/>
        <v>水曜日</v>
      </c>
      <c r="U1017" s="24"/>
      <c r="V1017" s="25" t="str">
        <f>IF(T1017=曜日!A$1,ROW(),"")</f>
        <v/>
      </c>
      <c r="W1017" s="25" t="str">
        <f t="shared" si="73"/>
        <v/>
      </c>
      <c r="X1017" s="25" t="str">
        <f>IF(T1017=曜日!V$1,ROW(),"")</f>
        <v/>
      </c>
      <c r="Y1017" s="25" t="str">
        <f t="shared" si="70"/>
        <v/>
      </c>
      <c r="Z1017" t="str">
        <f>IF(MONTH(pipot!B1017)=month!A$1,ROW(),"")</f>
        <v/>
      </c>
      <c r="AA1017" t="str">
        <f>IF(A1017=player!A$1,ROW(),"")</f>
        <v/>
      </c>
      <c r="AB1017" t="str">
        <f>IF(A1017=player!BI$1,ROW(),"")</f>
        <v/>
      </c>
      <c r="AC1017" t="str">
        <f t="shared" si="69"/>
        <v/>
      </c>
    </row>
    <row r="1018" spans="1:29">
      <c r="A1018" t="s">
        <v>90</v>
      </c>
      <c r="B1018" s="13">
        <v>44118</v>
      </c>
      <c r="C1018" s="30">
        <v>5.4282407407407411E-2</v>
      </c>
      <c r="D1018" s="34">
        <v>5875.86067</v>
      </c>
      <c r="E1018" s="34">
        <v>677.13730999999996</v>
      </c>
      <c r="F1018" s="34">
        <v>8.6627399999999994</v>
      </c>
      <c r="G1018" s="34">
        <v>355.35</v>
      </c>
      <c r="H1018" s="34">
        <v>244.6</v>
      </c>
      <c r="I1018" s="34">
        <v>90.48</v>
      </c>
      <c r="J1018" s="34">
        <v>20.27</v>
      </c>
      <c r="K1018" s="34">
        <v>0</v>
      </c>
      <c r="L1018">
        <v>9</v>
      </c>
      <c r="M1018">
        <v>30</v>
      </c>
      <c r="N1018">
        <v>39</v>
      </c>
      <c r="O1018" s="34">
        <v>22.656600000000001</v>
      </c>
      <c r="P1018">
        <v>2</v>
      </c>
      <c r="Q1018">
        <v>197</v>
      </c>
      <c r="R1018" s="34">
        <v>126.49964</v>
      </c>
      <c r="T1018" s="11" t="str">
        <f t="shared" si="72"/>
        <v>水曜日</v>
      </c>
      <c r="U1018" s="24"/>
      <c r="V1018" s="25" t="str">
        <f>IF(T1018=曜日!A$1,ROW(),"")</f>
        <v/>
      </c>
      <c r="W1018" s="25" t="str">
        <f t="shared" si="73"/>
        <v/>
      </c>
      <c r="X1018" s="25" t="str">
        <f>IF(T1018=曜日!V$1,ROW(),"")</f>
        <v/>
      </c>
      <c r="Y1018" s="25" t="str">
        <f t="shared" si="70"/>
        <v/>
      </c>
      <c r="Z1018" t="str">
        <f>IF(MONTH(pipot!B1018)=month!A$1,ROW(),"")</f>
        <v/>
      </c>
      <c r="AA1018" t="str">
        <f>IF(A1018=player!A$1,ROW(),"")</f>
        <v/>
      </c>
      <c r="AB1018" t="str">
        <f>IF(A1018=player!BI$1,ROW(),"")</f>
        <v/>
      </c>
      <c r="AC1018" t="str">
        <f t="shared" si="69"/>
        <v/>
      </c>
    </row>
    <row r="1019" spans="1:29">
      <c r="A1019" t="s">
        <v>45</v>
      </c>
      <c r="B1019" s="13">
        <v>44118</v>
      </c>
      <c r="C1019" s="30">
        <v>5.3912037037037036E-2</v>
      </c>
      <c r="D1019" s="34">
        <v>5764.9485199999999</v>
      </c>
      <c r="E1019" s="34">
        <v>734.52842999999996</v>
      </c>
      <c r="F1019" s="34">
        <v>9.4615100000000005</v>
      </c>
      <c r="G1019" s="34">
        <v>583.51</v>
      </c>
      <c r="H1019" s="34">
        <v>347.38</v>
      </c>
      <c r="I1019" s="34">
        <v>213.73</v>
      </c>
      <c r="J1019" s="34">
        <v>22.4</v>
      </c>
      <c r="K1019" s="34">
        <v>0</v>
      </c>
      <c r="L1019">
        <v>19</v>
      </c>
      <c r="M1019">
        <v>18</v>
      </c>
      <c r="N1019">
        <v>32</v>
      </c>
      <c r="O1019" s="34">
        <v>21.817799999999998</v>
      </c>
      <c r="P1019">
        <v>1</v>
      </c>
      <c r="Q1019">
        <v>205</v>
      </c>
      <c r="R1019" s="34">
        <v>126.89001</v>
      </c>
      <c r="T1019" s="11" t="str">
        <f t="shared" si="72"/>
        <v>水曜日</v>
      </c>
      <c r="U1019" s="24"/>
      <c r="V1019" s="25" t="str">
        <f>IF(T1019=曜日!A$1,ROW(),"")</f>
        <v/>
      </c>
      <c r="W1019" s="25" t="str">
        <f t="shared" si="73"/>
        <v/>
      </c>
      <c r="X1019" s="25" t="str">
        <f>IF(T1019=曜日!V$1,ROW(),"")</f>
        <v/>
      </c>
      <c r="Y1019" s="25" t="str">
        <f t="shared" si="70"/>
        <v/>
      </c>
      <c r="Z1019" t="str">
        <f>IF(MONTH(pipot!B1019)=month!A$1,ROW(),"")</f>
        <v/>
      </c>
      <c r="AA1019" t="str">
        <f>IF(A1019=player!A$1,ROW(),"")</f>
        <v/>
      </c>
      <c r="AB1019" t="str">
        <f>IF(A1019=player!BI$1,ROW(),"")</f>
        <v/>
      </c>
      <c r="AC1019" t="str">
        <f t="shared" si="69"/>
        <v/>
      </c>
    </row>
    <row r="1020" spans="1:29">
      <c r="A1020" t="s">
        <v>61</v>
      </c>
      <c r="B1020" s="13">
        <v>44118</v>
      </c>
      <c r="C1020" s="30">
        <v>5.4409722222222227E-2</v>
      </c>
      <c r="D1020" s="34">
        <v>5488.99269</v>
      </c>
      <c r="E1020" s="34">
        <v>716.19281999999998</v>
      </c>
      <c r="F1020" s="34">
        <v>9.1409400000000005</v>
      </c>
      <c r="G1020" s="34">
        <v>689.28000999999995</v>
      </c>
      <c r="H1020" s="34">
        <v>331.73</v>
      </c>
      <c r="I1020" s="34">
        <v>248.21001000000001</v>
      </c>
      <c r="J1020" s="34">
        <v>90.58</v>
      </c>
      <c r="K1020" s="34">
        <v>18.760000000000002</v>
      </c>
      <c r="L1020">
        <v>17</v>
      </c>
      <c r="M1020">
        <v>37</v>
      </c>
      <c r="N1020">
        <v>45</v>
      </c>
      <c r="O1020" s="34">
        <v>24.867000000000001</v>
      </c>
      <c r="P1020">
        <v>8</v>
      </c>
      <c r="Q1020">
        <v>202</v>
      </c>
      <c r="R1020" s="34">
        <v>129.33196000000001</v>
      </c>
      <c r="T1020" s="11" t="str">
        <f t="shared" si="72"/>
        <v>水曜日</v>
      </c>
      <c r="U1020" s="24"/>
      <c r="V1020" s="25" t="str">
        <f>IF(T1020=曜日!A$1,ROW(),"")</f>
        <v/>
      </c>
      <c r="W1020" s="25" t="str">
        <f t="shared" si="73"/>
        <v/>
      </c>
      <c r="X1020" s="25" t="str">
        <f>IF(T1020=曜日!V$1,ROW(),"")</f>
        <v/>
      </c>
      <c r="Y1020" s="25" t="str">
        <f t="shared" si="70"/>
        <v/>
      </c>
      <c r="Z1020" t="str">
        <f>IF(MONTH(pipot!B1020)=month!A$1,ROW(),"")</f>
        <v/>
      </c>
      <c r="AA1020" t="str">
        <f>IF(A1020=player!A$1,ROW(),"")</f>
        <v/>
      </c>
      <c r="AB1020" t="str">
        <f>IF(A1020=player!BI$1,ROW(),"")</f>
        <v/>
      </c>
      <c r="AC1020" t="str">
        <f t="shared" si="69"/>
        <v/>
      </c>
    </row>
    <row r="1021" spans="1:29">
      <c r="A1021" t="s">
        <v>89</v>
      </c>
      <c r="B1021" s="13">
        <v>44118</v>
      </c>
      <c r="C1021" s="30">
        <v>4.6400462962962963E-2</v>
      </c>
      <c r="D1021" s="34">
        <v>5227.7262300000002</v>
      </c>
      <c r="E1021" s="34">
        <v>652.92639999999994</v>
      </c>
      <c r="F1021" s="34">
        <v>9.7719100000000001</v>
      </c>
      <c r="G1021" s="34">
        <v>314.24</v>
      </c>
      <c r="H1021" s="34">
        <v>207.92</v>
      </c>
      <c r="I1021" s="34">
        <v>87.71</v>
      </c>
      <c r="J1021" s="34">
        <v>18.61</v>
      </c>
      <c r="K1021" s="34">
        <v>0</v>
      </c>
      <c r="L1021">
        <v>17</v>
      </c>
      <c r="M1021">
        <v>14</v>
      </c>
      <c r="N1021">
        <v>36</v>
      </c>
      <c r="O1021" s="34">
        <v>24.0426</v>
      </c>
      <c r="P1021">
        <v>1</v>
      </c>
      <c r="Q1021">
        <v>203</v>
      </c>
      <c r="R1021" s="34">
        <v>155.69552999999999</v>
      </c>
      <c r="T1021" s="11" t="str">
        <f t="shared" si="72"/>
        <v>水曜日</v>
      </c>
      <c r="U1021" s="24"/>
      <c r="V1021" s="25" t="str">
        <f>IF(T1021=曜日!A$1,ROW(),"")</f>
        <v/>
      </c>
      <c r="W1021" s="25" t="str">
        <f t="shared" si="73"/>
        <v/>
      </c>
      <c r="X1021" s="25" t="str">
        <f>IF(T1021=曜日!V$1,ROW(),"")</f>
        <v/>
      </c>
      <c r="Y1021" s="25" t="str">
        <f t="shared" si="70"/>
        <v/>
      </c>
      <c r="Z1021" t="str">
        <f>IF(MONTH(pipot!B1021)=month!A$1,ROW(),"")</f>
        <v/>
      </c>
      <c r="AA1021" t="str">
        <f>IF(A1021=player!A$1,ROW(),"")</f>
        <v/>
      </c>
      <c r="AB1021" t="str">
        <f>IF(A1021=player!BI$1,ROW(),"")</f>
        <v/>
      </c>
      <c r="AC1021" t="str">
        <f t="shared" si="69"/>
        <v/>
      </c>
    </row>
    <row r="1022" spans="1:29">
      <c r="A1022" t="s">
        <v>34</v>
      </c>
      <c r="B1022" s="13">
        <v>44118</v>
      </c>
      <c r="C1022" s="30">
        <v>5.4409722222222227E-2</v>
      </c>
      <c r="D1022" s="34">
        <v>5119.4390000000003</v>
      </c>
      <c r="E1022" s="34">
        <v>592.42366000000004</v>
      </c>
      <c r="F1022" s="34">
        <v>7.5612500000000002</v>
      </c>
      <c r="G1022" s="34">
        <v>207.96</v>
      </c>
      <c r="H1022" s="34">
        <v>123.73</v>
      </c>
      <c r="I1022" s="34">
        <v>74.239999999999995</v>
      </c>
      <c r="J1022" s="34">
        <v>9.99</v>
      </c>
      <c r="K1022" s="34">
        <v>0</v>
      </c>
      <c r="L1022">
        <v>5</v>
      </c>
      <c r="M1022">
        <v>16</v>
      </c>
      <c r="N1022">
        <v>48</v>
      </c>
      <c r="O1022" s="34">
        <v>22.156199999999998</v>
      </c>
      <c r="P1022">
        <v>1</v>
      </c>
      <c r="Q1022" s="1" t="s">
        <v>103</v>
      </c>
      <c r="R1022" s="3" t="s">
        <v>103</v>
      </c>
      <c r="T1022" s="11" t="str">
        <f t="shared" si="72"/>
        <v>水曜日</v>
      </c>
      <c r="U1022" s="24"/>
      <c r="V1022" s="25" t="str">
        <f>IF(T1022=曜日!A$1,ROW(),"")</f>
        <v/>
      </c>
      <c r="W1022" s="25" t="str">
        <f t="shared" si="73"/>
        <v/>
      </c>
      <c r="X1022" s="25" t="str">
        <f>IF(T1022=曜日!V$1,ROW(),"")</f>
        <v/>
      </c>
      <c r="Y1022" s="25" t="str">
        <f t="shared" si="70"/>
        <v/>
      </c>
      <c r="Z1022" t="str">
        <f>IF(MONTH(pipot!B1022)=month!A$1,ROW(),"")</f>
        <v/>
      </c>
      <c r="AA1022" t="str">
        <f>IF(A1022=player!A$1,ROW(),"")</f>
        <v/>
      </c>
      <c r="AB1022" t="str">
        <f>IF(A1022=player!BI$1,ROW(),"")</f>
        <v/>
      </c>
      <c r="AC1022" t="str">
        <f t="shared" si="69"/>
        <v/>
      </c>
    </row>
    <row r="1023" spans="1:29">
      <c r="A1023" t="s">
        <v>60</v>
      </c>
      <c r="B1023" s="13">
        <v>44118</v>
      </c>
      <c r="C1023" s="30">
        <v>4.6400462962962963E-2</v>
      </c>
      <c r="D1023" s="34">
        <v>5038.3429299999998</v>
      </c>
      <c r="E1023" s="34">
        <v>644.21838000000002</v>
      </c>
      <c r="F1023" s="34">
        <v>9.6415799999999994</v>
      </c>
      <c r="G1023" s="34">
        <v>363.36</v>
      </c>
      <c r="H1023" s="34">
        <v>304.95999999999998</v>
      </c>
      <c r="I1023" s="34">
        <v>58.4</v>
      </c>
      <c r="J1023" s="34">
        <v>0</v>
      </c>
      <c r="K1023" s="34">
        <v>0</v>
      </c>
      <c r="L1023">
        <v>4</v>
      </c>
      <c r="M1023">
        <v>8</v>
      </c>
      <c r="N1023">
        <v>53</v>
      </c>
      <c r="O1023" s="34">
        <v>20.316600000000001</v>
      </c>
      <c r="P1023">
        <v>0</v>
      </c>
      <c r="Q1023">
        <v>205</v>
      </c>
      <c r="R1023" s="34">
        <v>141.97730000000001</v>
      </c>
      <c r="T1023" s="11" t="str">
        <f t="shared" si="72"/>
        <v>水曜日</v>
      </c>
      <c r="U1023" s="24"/>
      <c r="V1023" s="25" t="str">
        <f>IF(T1023=曜日!A$1,ROW(),"")</f>
        <v/>
      </c>
      <c r="W1023" s="25" t="str">
        <f t="shared" si="73"/>
        <v/>
      </c>
      <c r="X1023" s="25" t="str">
        <f>IF(T1023=曜日!V$1,ROW(),"")</f>
        <v/>
      </c>
      <c r="Y1023" s="25" t="str">
        <f t="shared" si="70"/>
        <v/>
      </c>
      <c r="Z1023" t="str">
        <f>IF(MONTH(pipot!B1023)=month!A$1,ROW(),"")</f>
        <v/>
      </c>
      <c r="AA1023" t="str">
        <f>IF(A1023=player!A$1,ROW(),"")</f>
        <v/>
      </c>
      <c r="AB1023" t="str">
        <f>IF(A1023=player!BI$1,ROW(),"")</f>
        <v/>
      </c>
      <c r="AC1023" t="str">
        <f t="shared" si="69"/>
        <v/>
      </c>
    </row>
    <row r="1024" spans="1:29">
      <c r="A1024" t="s">
        <v>33</v>
      </c>
      <c r="B1024" s="13">
        <v>44118</v>
      </c>
      <c r="C1024" s="30">
        <v>5.5289351851851853E-2</v>
      </c>
      <c r="D1024" s="34">
        <v>5027.5311400000001</v>
      </c>
      <c r="E1024" s="34">
        <v>739.01170000000002</v>
      </c>
      <c r="F1024" s="34">
        <v>9.2821200000000008</v>
      </c>
      <c r="G1024" s="34">
        <v>364.89</v>
      </c>
      <c r="H1024" s="34">
        <v>289.27999999999997</v>
      </c>
      <c r="I1024" s="34">
        <v>66.89</v>
      </c>
      <c r="J1024" s="34">
        <v>8.7200000000000006</v>
      </c>
      <c r="K1024" s="34">
        <v>0</v>
      </c>
      <c r="L1024">
        <v>19</v>
      </c>
      <c r="M1024">
        <v>19</v>
      </c>
      <c r="N1024">
        <v>50</v>
      </c>
      <c r="O1024" s="34">
        <v>21.868200000000002</v>
      </c>
      <c r="P1024">
        <v>0</v>
      </c>
      <c r="Q1024">
        <v>199</v>
      </c>
      <c r="R1024" s="34">
        <v>126.24093000000001</v>
      </c>
      <c r="T1024" s="11" t="str">
        <f t="shared" si="72"/>
        <v>水曜日</v>
      </c>
      <c r="U1024" s="24"/>
      <c r="V1024" s="25" t="str">
        <f>IF(T1024=曜日!A$1,ROW(),"")</f>
        <v/>
      </c>
      <c r="W1024" s="25" t="str">
        <f t="shared" si="73"/>
        <v/>
      </c>
      <c r="X1024" s="25" t="str">
        <f>IF(T1024=曜日!V$1,ROW(),"")</f>
        <v/>
      </c>
      <c r="Y1024" s="25" t="str">
        <f t="shared" si="70"/>
        <v/>
      </c>
      <c r="Z1024" t="str">
        <f>IF(MONTH(pipot!B1024)=month!A$1,ROW(),"")</f>
        <v/>
      </c>
      <c r="AA1024" t="str">
        <f>IF(A1024=player!A$1,ROW(),"")</f>
        <v/>
      </c>
      <c r="AB1024" t="str">
        <f>IF(A1024=player!BI$1,ROW(),"")</f>
        <v/>
      </c>
      <c r="AC1024" t="str">
        <f t="shared" si="69"/>
        <v/>
      </c>
    </row>
    <row r="1025" spans="1:29">
      <c r="A1025" t="s">
        <v>35</v>
      </c>
      <c r="B1025" s="13">
        <v>44118</v>
      </c>
      <c r="C1025" s="30">
        <v>4.6400462962962963E-2</v>
      </c>
      <c r="D1025" s="34">
        <v>4897.9648100000004</v>
      </c>
      <c r="E1025" s="34">
        <v>621.71765000000005</v>
      </c>
      <c r="F1025" s="34">
        <v>9.3048300000000008</v>
      </c>
      <c r="G1025" s="34">
        <v>292.52</v>
      </c>
      <c r="H1025" s="34">
        <v>175.43</v>
      </c>
      <c r="I1025" s="34">
        <v>112.63</v>
      </c>
      <c r="J1025" s="34">
        <v>4.46</v>
      </c>
      <c r="K1025" s="34">
        <v>0</v>
      </c>
      <c r="L1025">
        <v>11</v>
      </c>
      <c r="M1025">
        <v>15</v>
      </c>
      <c r="N1025">
        <v>35</v>
      </c>
      <c r="O1025" s="34">
        <v>21.187799999999999</v>
      </c>
      <c r="P1025">
        <v>0</v>
      </c>
      <c r="Q1025">
        <v>193</v>
      </c>
      <c r="R1025" s="34">
        <v>135.96986000000001</v>
      </c>
      <c r="T1025" s="11" t="str">
        <f t="shared" si="72"/>
        <v>水曜日</v>
      </c>
      <c r="U1025" s="24"/>
      <c r="V1025" s="25" t="str">
        <f>IF(T1025=曜日!A$1,ROW(),"")</f>
        <v/>
      </c>
      <c r="W1025" s="25" t="str">
        <f t="shared" si="73"/>
        <v/>
      </c>
      <c r="X1025" s="25" t="str">
        <f>IF(T1025=曜日!V$1,ROW(),"")</f>
        <v/>
      </c>
      <c r="Y1025" s="25" t="str">
        <f t="shared" si="70"/>
        <v/>
      </c>
      <c r="Z1025" t="str">
        <f>IF(MONTH(pipot!B1025)=month!A$1,ROW(),"")</f>
        <v/>
      </c>
      <c r="AA1025" t="str">
        <f>IF(A1025=player!A$1,ROW(),"")</f>
        <v/>
      </c>
      <c r="AB1025" t="str">
        <f>IF(A1025=player!BI$1,ROW(),"")</f>
        <v/>
      </c>
      <c r="AC1025" t="str">
        <f t="shared" si="69"/>
        <v/>
      </c>
    </row>
    <row r="1026" spans="1:29">
      <c r="A1026" t="s">
        <v>39</v>
      </c>
      <c r="B1026" s="13">
        <v>44118</v>
      </c>
      <c r="C1026" s="30">
        <v>7.7800925925925926E-2</v>
      </c>
      <c r="D1026" s="34">
        <v>4755.5908600000002</v>
      </c>
      <c r="E1026" s="34">
        <v>506.91340000000002</v>
      </c>
      <c r="F1026" s="34">
        <v>4.5246700000000004</v>
      </c>
      <c r="G1026" s="34">
        <v>160.30000000000001</v>
      </c>
      <c r="H1026" s="34">
        <v>102.43</v>
      </c>
      <c r="I1026" s="34">
        <v>42.86</v>
      </c>
      <c r="J1026" s="34">
        <v>15.01</v>
      </c>
      <c r="K1026" s="34">
        <v>0</v>
      </c>
      <c r="L1026">
        <v>5</v>
      </c>
      <c r="M1026">
        <v>9</v>
      </c>
      <c r="N1026">
        <v>34</v>
      </c>
      <c r="O1026" s="34">
        <v>23.898599999999998</v>
      </c>
      <c r="P1026">
        <v>1</v>
      </c>
      <c r="Q1026">
        <v>200</v>
      </c>
      <c r="R1026" s="34">
        <v>131.88141999999999</v>
      </c>
      <c r="T1026" s="11" t="str">
        <f t="shared" si="72"/>
        <v>水曜日</v>
      </c>
      <c r="U1026" s="24"/>
      <c r="V1026" s="25" t="str">
        <f>IF(T1026=曜日!A$1,ROW(),"")</f>
        <v/>
      </c>
      <c r="W1026" s="25" t="str">
        <f t="shared" si="73"/>
        <v/>
      </c>
      <c r="X1026" s="25" t="str">
        <f>IF(T1026=曜日!V$1,ROW(),"")</f>
        <v/>
      </c>
      <c r="Y1026" s="25" t="str">
        <f t="shared" si="70"/>
        <v/>
      </c>
      <c r="Z1026" t="str">
        <f>IF(MONTH(pipot!B1026)=month!A$1,ROW(),"")</f>
        <v/>
      </c>
      <c r="AA1026" t="str">
        <f>IF(A1026=player!A$1,ROW(),"")</f>
        <v/>
      </c>
      <c r="AB1026" t="str">
        <f>IF(A1026=player!BI$1,ROW(),"")</f>
        <v/>
      </c>
      <c r="AC1026" t="str">
        <f t="shared" ref="AC1026:AC1089" si="74">IF(A1026="Average",ROW(),"")</f>
        <v/>
      </c>
    </row>
    <row r="1027" spans="1:29">
      <c r="A1027" t="s">
        <v>63</v>
      </c>
      <c r="B1027" s="13">
        <v>44118</v>
      </c>
      <c r="C1027" s="30">
        <v>4.4664351851851851E-2</v>
      </c>
      <c r="D1027" s="34">
        <v>4717.1705499999998</v>
      </c>
      <c r="E1027" s="34">
        <v>610.6635</v>
      </c>
      <c r="F1027" s="34">
        <v>9.4946400000000004</v>
      </c>
      <c r="G1027" s="34">
        <v>438.05</v>
      </c>
      <c r="H1027" s="34">
        <v>301.79000000000002</v>
      </c>
      <c r="I1027" s="34">
        <v>111.16</v>
      </c>
      <c r="J1027" s="34">
        <v>19.53</v>
      </c>
      <c r="K1027" s="34">
        <v>5.57</v>
      </c>
      <c r="L1027">
        <v>2</v>
      </c>
      <c r="M1027">
        <v>16</v>
      </c>
      <c r="N1027">
        <v>62</v>
      </c>
      <c r="O1027" s="34">
        <v>24.8706</v>
      </c>
      <c r="P1027">
        <v>1</v>
      </c>
      <c r="Q1027">
        <v>186</v>
      </c>
      <c r="R1027" s="34">
        <v>144.25908999999999</v>
      </c>
      <c r="T1027" s="11" t="str">
        <f t="shared" si="72"/>
        <v>水曜日</v>
      </c>
      <c r="U1027" s="24"/>
      <c r="V1027" s="25" t="str">
        <f>IF(T1027=曜日!A$1,ROW(),"")</f>
        <v/>
      </c>
      <c r="W1027" s="25" t="str">
        <f t="shared" si="73"/>
        <v/>
      </c>
      <c r="X1027" s="25" t="str">
        <f>IF(T1027=曜日!V$1,ROW(),"")</f>
        <v/>
      </c>
      <c r="Y1027" s="25" t="str">
        <f t="shared" si="70"/>
        <v/>
      </c>
      <c r="Z1027" t="str">
        <f>IF(MONTH(pipot!B1027)=month!A$1,ROW(),"")</f>
        <v/>
      </c>
      <c r="AA1027" t="str">
        <f>IF(A1027=player!A$1,ROW(),"")</f>
        <v/>
      </c>
      <c r="AB1027" t="str">
        <f>IF(A1027=player!BI$1,ROW(),"")</f>
        <v/>
      </c>
      <c r="AC1027" t="str">
        <f t="shared" si="74"/>
        <v/>
      </c>
    </row>
    <row r="1028" spans="1:29">
      <c r="A1028" t="s">
        <v>54</v>
      </c>
      <c r="B1028" s="13">
        <v>44118</v>
      </c>
      <c r="C1028" s="30">
        <v>5.3912037037037036E-2</v>
      </c>
      <c r="D1028" s="34">
        <v>4590.8089399999999</v>
      </c>
      <c r="E1028" s="34">
        <v>551.64910999999995</v>
      </c>
      <c r="F1028" s="34">
        <v>7.1058300000000001</v>
      </c>
      <c r="G1028" s="34">
        <v>63.27</v>
      </c>
      <c r="H1028" s="34">
        <v>39.880000000000003</v>
      </c>
      <c r="I1028" s="34">
        <v>22.85</v>
      </c>
      <c r="J1028" s="34">
        <v>0.54</v>
      </c>
      <c r="K1028" s="34">
        <v>0</v>
      </c>
      <c r="L1028">
        <v>10</v>
      </c>
      <c r="M1028">
        <v>13</v>
      </c>
      <c r="N1028">
        <v>19</v>
      </c>
      <c r="O1028" s="34">
        <v>20.914200000000001</v>
      </c>
      <c r="P1028">
        <v>0</v>
      </c>
      <c r="Q1028">
        <v>210</v>
      </c>
      <c r="R1028" s="34">
        <v>144.37128999999999</v>
      </c>
      <c r="T1028" s="11" t="str">
        <f t="shared" si="72"/>
        <v>水曜日</v>
      </c>
      <c r="U1028" s="24"/>
      <c r="V1028" s="25" t="str">
        <f>IF(T1028=曜日!A$1,ROW(),"")</f>
        <v/>
      </c>
      <c r="W1028" s="25" t="str">
        <f t="shared" si="73"/>
        <v/>
      </c>
      <c r="X1028" s="25" t="str">
        <f>IF(T1028=曜日!V$1,ROW(),"")</f>
        <v/>
      </c>
      <c r="Y1028" s="25" t="str">
        <f t="shared" si="70"/>
        <v/>
      </c>
      <c r="Z1028" t="str">
        <f>IF(MONTH(pipot!B1028)=month!A$1,ROW(),"")</f>
        <v/>
      </c>
      <c r="AA1028" t="str">
        <f>IF(A1028=player!A$1,ROW(),"")</f>
        <v/>
      </c>
      <c r="AB1028" t="str">
        <f>IF(A1028=player!BI$1,ROW(),"")</f>
        <v/>
      </c>
      <c r="AC1028" t="str">
        <f t="shared" si="74"/>
        <v/>
      </c>
    </row>
    <row r="1029" spans="1:29">
      <c r="A1029" t="s">
        <v>64</v>
      </c>
      <c r="B1029" s="13">
        <v>44118</v>
      </c>
      <c r="C1029" s="30">
        <v>3.0520833333333334E-2</v>
      </c>
      <c r="D1029" s="34">
        <v>1620.7127800000001</v>
      </c>
      <c r="E1029" s="34">
        <v>246.86899</v>
      </c>
      <c r="F1029" s="34">
        <v>5.6170400000000003</v>
      </c>
      <c r="G1029" s="34">
        <v>17.899999999999999</v>
      </c>
      <c r="H1029" s="34">
        <v>6.32</v>
      </c>
      <c r="I1029" s="34">
        <v>11.58</v>
      </c>
      <c r="J1029" s="34">
        <v>0</v>
      </c>
      <c r="K1029" s="34">
        <v>0</v>
      </c>
      <c r="L1029">
        <v>5</v>
      </c>
      <c r="M1029">
        <v>2</v>
      </c>
      <c r="N1029">
        <v>4</v>
      </c>
      <c r="O1029" s="34">
        <v>20.204999999999998</v>
      </c>
      <c r="P1029">
        <v>0</v>
      </c>
      <c r="Q1029">
        <v>183</v>
      </c>
      <c r="R1029" s="34">
        <v>110.70668999999999</v>
      </c>
      <c r="T1029" s="11" t="str">
        <f t="shared" si="72"/>
        <v>水曜日</v>
      </c>
      <c r="U1029" s="24"/>
      <c r="V1029" s="25" t="str">
        <f>IF(T1029=曜日!A$1,ROW(),"")</f>
        <v/>
      </c>
      <c r="W1029" s="25" t="str">
        <f t="shared" si="73"/>
        <v/>
      </c>
      <c r="X1029" s="25" t="str">
        <f>IF(T1029=曜日!V$1,ROW(),"")</f>
        <v/>
      </c>
      <c r="Y1029" s="25" t="str">
        <f t="shared" si="70"/>
        <v/>
      </c>
      <c r="Z1029" t="str">
        <f>IF(MONTH(pipot!B1029)=month!A$1,ROW(),"")</f>
        <v/>
      </c>
      <c r="AA1029" t="str">
        <f>IF(A1029=player!A$1,ROW(),"")</f>
        <v/>
      </c>
      <c r="AB1029" t="str">
        <f>IF(A1029=player!BI$1,ROW(),"")</f>
        <v/>
      </c>
      <c r="AC1029" t="str">
        <f t="shared" si="74"/>
        <v/>
      </c>
    </row>
    <row r="1030" spans="1:29">
      <c r="A1030" t="s">
        <v>40</v>
      </c>
      <c r="B1030" s="13">
        <v>44118</v>
      </c>
      <c r="C1030" s="30">
        <v>5.9016203703703703E-2</v>
      </c>
      <c r="D1030" s="34">
        <v>6325</v>
      </c>
      <c r="E1030" s="34">
        <v>770</v>
      </c>
      <c r="F1030" s="34">
        <v>9.0500000000000007</v>
      </c>
      <c r="G1030" s="34">
        <v>553</v>
      </c>
      <c r="H1030" s="34">
        <v>359</v>
      </c>
      <c r="I1030" s="34">
        <v>152</v>
      </c>
      <c r="J1030" s="34">
        <v>39</v>
      </c>
      <c r="K1030" s="34">
        <v>3</v>
      </c>
      <c r="L1030">
        <v>13</v>
      </c>
      <c r="M1030">
        <v>19</v>
      </c>
      <c r="N1030">
        <v>51</v>
      </c>
      <c r="O1030" s="34">
        <v>23</v>
      </c>
      <c r="P1030">
        <v>3</v>
      </c>
      <c r="Q1030" s="3">
        <f>AVERAGE(Q1004:Q1029)</f>
        <v>195.04166666666666</v>
      </c>
      <c r="R1030" s="3">
        <f>AVERAGE(R1004:R1029)</f>
        <v>140.15422000000001</v>
      </c>
      <c r="T1030" s="11" t="str">
        <f t="shared" si="72"/>
        <v>水曜日</v>
      </c>
      <c r="U1030" s="24"/>
      <c r="V1030" s="25" t="str">
        <f>IF(T1030=曜日!A$1,ROW(),"")</f>
        <v/>
      </c>
      <c r="W1030" s="25" t="str">
        <f t="shared" si="73"/>
        <v/>
      </c>
      <c r="X1030" s="25" t="str">
        <f>IF(T1030=曜日!V$1,ROW(),"")</f>
        <v/>
      </c>
      <c r="Y1030" s="25" t="str">
        <f t="shared" si="70"/>
        <v/>
      </c>
      <c r="Z1030" t="str">
        <f>IF(MONTH(pipot!B1030)=month!A$1,ROW(),"")</f>
        <v/>
      </c>
      <c r="AA1030" t="str">
        <f>IF(A1030=player!A$1,ROW(),"")</f>
        <v/>
      </c>
      <c r="AB1030">
        <f>IF(A1030=player!BI$1,ROW(),"")</f>
        <v>1030</v>
      </c>
      <c r="AC1030">
        <f t="shared" si="74"/>
        <v>1030</v>
      </c>
    </row>
    <row r="1031" spans="1:29">
      <c r="A1031" t="s">
        <v>89</v>
      </c>
      <c r="B1031" s="13">
        <v>44119</v>
      </c>
      <c r="C1031" s="30">
        <v>9.0590277777777783E-2</v>
      </c>
      <c r="D1031" s="34">
        <v>7731.10545</v>
      </c>
      <c r="E1031" s="34">
        <v>1129.2804000000001</v>
      </c>
      <c r="F1031" s="34">
        <v>8.6568100000000001</v>
      </c>
      <c r="G1031" s="34">
        <v>219.95</v>
      </c>
      <c r="H1031" s="34">
        <v>174.06</v>
      </c>
      <c r="I1031" s="34">
        <v>45.89</v>
      </c>
      <c r="J1031" s="34">
        <v>0</v>
      </c>
      <c r="K1031" s="34">
        <v>0</v>
      </c>
      <c r="L1031">
        <v>37</v>
      </c>
      <c r="M1031">
        <v>30</v>
      </c>
      <c r="N1031">
        <v>116</v>
      </c>
      <c r="O1031" s="34">
        <v>20.590199999999999</v>
      </c>
      <c r="P1031">
        <v>0</v>
      </c>
      <c r="Q1031">
        <v>193</v>
      </c>
      <c r="R1031" s="34">
        <v>150.97296</v>
      </c>
      <c r="T1031" s="11" t="str">
        <f t="shared" si="72"/>
        <v>木曜日</v>
      </c>
      <c r="U1031" s="24"/>
      <c r="V1031" s="25" t="str">
        <f>IF(T1031=曜日!A$1,ROW(),"")</f>
        <v/>
      </c>
      <c r="W1031" s="25" t="str">
        <f t="shared" si="73"/>
        <v/>
      </c>
      <c r="X1031" s="25" t="str">
        <f>IF(T1031=曜日!V$1,ROW(),"")</f>
        <v/>
      </c>
      <c r="Y1031" s="25" t="str">
        <f t="shared" si="70"/>
        <v/>
      </c>
      <c r="Z1031" t="str">
        <f>IF(MONTH(pipot!B1031)=month!A$1,ROW(),"")</f>
        <v/>
      </c>
      <c r="AA1031" t="str">
        <f>IF(A1031=player!A$1,ROW(),"")</f>
        <v/>
      </c>
      <c r="AB1031" t="str">
        <f>IF(A1031=player!BI$1,ROW(),"")</f>
        <v/>
      </c>
      <c r="AC1031" t="str">
        <f t="shared" si="74"/>
        <v/>
      </c>
    </row>
    <row r="1032" spans="1:29">
      <c r="A1032" t="s">
        <v>35</v>
      </c>
      <c r="B1032" s="13">
        <v>44119</v>
      </c>
      <c r="C1032" s="30">
        <v>9.0590277777777783E-2</v>
      </c>
      <c r="D1032" s="34">
        <v>7502.6042500000003</v>
      </c>
      <c r="E1032" s="34">
        <v>1062.4644499999999</v>
      </c>
      <c r="F1032" s="34">
        <v>8.1446100000000001</v>
      </c>
      <c r="G1032" s="34">
        <v>91.57</v>
      </c>
      <c r="H1032" s="34">
        <v>70.36</v>
      </c>
      <c r="I1032" s="34">
        <v>6.8</v>
      </c>
      <c r="J1032" s="34">
        <v>14.41</v>
      </c>
      <c r="K1032" s="34">
        <v>0</v>
      </c>
      <c r="L1032">
        <v>26</v>
      </c>
      <c r="M1032">
        <v>33</v>
      </c>
      <c r="N1032">
        <v>79</v>
      </c>
      <c r="O1032" s="34">
        <v>23.751000000000001</v>
      </c>
      <c r="P1032">
        <v>0</v>
      </c>
      <c r="Q1032">
        <v>189</v>
      </c>
      <c r="R1032" s="34">
        <v>136.82295999999999</v>
      </c>
      <c r="T1032" s="11" t="str">
        <f t="shared" si="72"/>
        <v>木曜日</v>
      </c>
      <c r="U1032" s="24"/>
      <c r="V1032" s="25" t="str">
        <f>IF(T1032=曜日!A$1,ROW(),"")</f>
        <v/>
      </c>
      <c r="W1032" s="25" t="str">
        <f t="shared" si="73"/>
        <v/>
      </c>
      <c r="X1032" s="25" t="str">
        <f>IF(T1032=曜日!V$1,ROW(),"")</f>
        <v/>
      </c>
      <c r="Y1032" s="25" t="str">
        <f t="shared" si="70"/>
        <v/>
      </c>
      <c r="Z1032" t="str">
        <f>IF(MONTH(pipot!B1032)=month!A$1,ROW(),"")</f>
        <v/>
      </c>
      <c r="AA1032" t="str">
        <f>IF(A1032=player!A$1,ROW(),"")</f>
        <v/>
      </c>
      <c r="AB1032" t="str">
        <f>IF(A1032=player!BI$1,ROW(),"")</f>
        <v/>
      </c>
      <c r="AC1032" t="str">
        <f t="shared" si="74"/>
        <v/>
      </c>
    </row>
    <row r="1033" spans="1:29">
      <c r="A1033" t="s">
        <v>60</v>
      </c>
      <c r="B1033" s="13">
        <v>44119</v>
      </c>
      <c r="C1033" s="30">
        <v>9.0590277777777783E-2</v>
      </c>
      <c r="D1033" s="34">
        <v>7167.1818800000001</v>
      </c>
      <c r="E1033" s="34">
        <v>1042.5745199999999</v>
      </c>
      <c r="F1033" s="34">
        <v>7.99214</v>
      </c>
      <c r="G1033" s="34">
        <v>135.96</v>
      </c>
      <c r="H1033" s="34">
        <v>105.36</v>
      </c>
      <c r="I1033" s="34">
        <v>18.989999999999998</v>
      </c>
      <c r="J1033" s="34">
        <v>11.61</v>
      </c>
      <c r="K1033" s="34">
        <v>0</v>
      </c>
      <c r="L1033">
        <v>14</v>
      </c>
      <c r="M1033">
        <v>14</v>
      </c>
      <c r="N1033">
        <v>96</v>
      </c>
      <c r="O1033" s="34">
        <v>22.959</v>
      </c>
      <c r="P1033">
        <v>0</v>
      </c>
      <c r="Q1033">
        <v>218</v>
      </c>
      <c r="R1033" s="34">
        <v>149.44309000000001</v>
      </c>
      <c r="T1033" s="11" t="str">
        <f t="shared" si="72"/>
        <v>木曜日</v>
      </c>
      <c r="U1033" s="24"/>
      <c r="V1033" s="25" t="str">
        <f>IF(T1033=曜日!A$1,ROW(),"")</f>
        <v/>
      </c>
      <c r="W1033" s="25" t="str">
        <f t="shared" si="73"/>
        <v/>
      </c>
      <c r="X1033" s="25" t="str">
        <f>IF(T1033=曜日!V$1,ROW(),"")</f>
        <v/>
      </c>
      <c r="Y1033" s="25" t="str">
        <f t="shared" si="70"/>
        <v/>
      </c>
      <c r="Z1033" t="str">
        <f>IF(MONTH(pipot!B1033)=month!A$1,ROW(),"")</f>
        <v/>
      </c>
      <c r="AA1033" t="str">
        <f>IF(A1033=player!A$1,ROW(),"")</f>
        <v/>
      </c>
      <c r="AB1033" t="str">
        <f>IF(A1033=player!BI$1,ROW(),"")</f>
        <v/>
      </c>
      <c r="AC1033" t="str">
        <f t="shared" si="74"/>
        <v/>
      </c>
    </row>
    <row r="1034" spans="1:29">
      <c r="A1034" t="s">
        <v>45</v>
      </c>
      <c r="B1034" s="13">
        <v>44119</v>
      </c>
      <c r="C1034" s="30">
        <v>9.0590277777777783E-2</v>
      </c>
      <c r="D1034" s="34">
        <v>6775.9137000000001</v>
      </c>
      <c r="E1034" s="34">
        <v>929.25287000000003</v>
      </c>
      <c r="F1034" s="34">
        <v>7.1234400000000004</v>
      </c>
      <c r="G1034" s="34">
        <v>195.97</v>
      </c>
      <c r="H1034" s="34">
        <v>143.69</v>
      </c>
      <c r="I1034" s="34">
        <v>46.77</v>
      </c>
      <c r="J1034" s="34">
        <v>5.51</v>
      </c>
      <c r="K1034" s="34">
        <v>0</v>
      </c>
      <c r="L1034">
        <v>29</v>
      </c>
      <c r="M1034">
        <v>22</v>
      </c>
      <c r="N1034">
        <v>54</v>
      </c>
      <c r="O1034" s="34">
        <v>21.439800000000002</v>
      </c>
      <c r="P1034">
        <v>0</v>
      </c>
      <c r="Q1034">
        <v>189</v>
      </c>
      <c r="R1034" s="34">
        <v>128.25784999999999</v>
      </c>
      <c r="T1034" s="11" t="str">
        <f t="shared" si="72"/>
        <v>木曜日</v>
      </c>
      <c r="U1034" s="24"/>
      <c r="V1034" s="25" t="str">
        <f>IF(T1034=曜日!A$1,ROW(),"")</f>
        <v/>
      </c>
      <c r="W1034" s="25" t="str">
        <f t="shared" si="73"/>
        <v/>
      </c>
      <c r="X1034" s="25" t="str">
        <f>IF(T1034=曜日!V$1,ROW(),"")</f>
        <v/>
      </c>
      <c r="Y1034" s="25" t="str">
        <f t="shared" si="70"/>
        <v/>
      </c>
      <c r="Z1034" t="str">
        <f>IF(MONTH(pipot!B1034)=month!A$1,ROW(),"")</f>
        <v/>
      </c>
      <c r="AA1034" t="str">
        <f>IF(A1034=player!A$1,ROW(),"")</f>
        <v/>
      </c>
      <c r="AB1034" t="str">
        <f>IF(A1034=player!BI$1,ROW(),"")</f>
        <v/>
      </c>
      <c r="AC1034" t="str">
        <f t="shared" si="74"/>
        <v/>
      </c>
    </row>
    <row r="1035" spans="1:29">
      <c r="A1035" t="s">
        <v>54</v>
      </c>
      <c r="B1035" s="13">
        <v>44119</v>
      </c>
      <c r="C1035" s="30">
        <v>8.5671296296296287E-2</v>
      </c>
      <c r="D1035" s="34">
        <v>6531.8501299999998</v>
      </c>
      <c r="E1035" s="34">
        <v>829.87973999999997</v>
      </c>
      <c r="F1035" s="34">
        <v>6.7269399999999999</v>
      </c>
      <c r="G1035" s="34">
        <v>101.24</v>
      </c>
      <c r="H1035" s="34">
        <v>56.96</v>
      </c>
      <c r="I1035" s="34">
        <v>21.96</v>
      </c>
      <c r="J1035" s="34">
        <v>22.32</v>
      </c>
      <c r="K1035" s="34">
        <v>0</v>
      </c>
      <c r="L1035">
        <v>20</v>
      </c>
      <c r="M1035">
        <v>48</v>
      </c>
      <c r="N1035">
        <v>35</v>
      </c>
      <c r="O1035" s="34">
        <v>24.089400000000001</v>
      </c>
      <c r="P1035">
        <v>1</v>
      </c>
      <c r="Q1035">
        <v>189</v>
      </c>
      <c r="R1035" s="34">
        <v>137.23003</v>
      </c>
      <c r="T1035" s="11" t="str">
        <f t="shared" si="72"/>
        <v>木曜日</v>
      </c>
      <c r="U1035" s="24"/>
      <c r="V1035" s="25" t="str">
        <f>IF(T1035=曜日!A$1,ROW(),"")</f>
        <v/>
      </c>
      <c r="W1035" s="25" t="str">
        <f t="shared" si="73"/>
        <v/>
      </c>
      <c r="X1035" s="25" t="str">
        <f>IF(T1035=曜日!V$1,ROW(),"")</f>
        <v/>
      </c>
      <c r="Y1035" s="25" t="str">
        <f t="shared" si="70"/>
        <v/>
      </c>
      <c r="Z1035" t="str">
        <f>IF(MONTH(pipot!B1035)=month!A$1,ROW(),"")</f>
        <v/>
      </c>
      <c r="AA1035" t="str">
        <f>IF(A1035=player!A$1,ROW(),"")</f>
        <v/>
      </c>
      <c r="AB1035" t="str">
        <f>IF(A1035=player!BI$1,ROW(),"")</f>
        <v/>
      </c>
      <c r="AC1035" t="str">
        <f t="shared" si="74"/>
        <v/>
      </c>
    </row>
    <row r="1036" spans="1:29">
      <c r="A1036" t="s">
        <v>90</v>
      </c>
      <c r="B1036" s="13">
        <v>44119</v>
      </c>
      <c r="C1036" s="30">
        <v>7.9687500000000008E-2</v>
      </c>
      <c r="D1036" s="34">
        <v>6388.8951100000004</v>
      </c>
      <c r="E1036" s="34">
        <v>853.49372000000005</v>
      </c>
      <c r="F1036" s="34">
        <v>7.4378500000000001</v>
      </c>
      <c r="G1036" s="34">
        <v>163.27000000000001</v>
      </c>
      <c r="H1036" s="34">
        <v>131.47999999999999</v>
      </c>
      <c r="I1036" s="34">
        <v>24.05</v>
      </c>
      <c r="J1036" s="34">
        <v>7.74</v>
      </c>
      <c r="K1036" s="34">
        <v>0</v>
      </c>
      <c r="L1036">
        <v>23</v>
      </c>
      <c r="M1036">
        <v>47</v>
      </c>
      <c r="N1036">
        <v>97</v>
      </c>
      <c r="O1036" s="34">
        <v>22.984200000000001</v>
      </c>
      <c r="P1036">
        <v>0</v>
      </c>
      <c r="Q1036">
        <v>199</v>
      </c>
      <c r="R1036" s="34">
        <v>126.58848999999999</v>
      </c>
      <c r="T1036" s="11" t="str">
        <f t="shared" si="72"/>
        <v>木曜日</v>
      </c>
      <c r="U1036" s="24"/>
      <c r="V1036" s="25" t="str">
        <f>IF(T1036=曜日!A$1,ROW(),"")</f>
        <v/>
      </c>
      <c r="W1036" s="25" t="str">
        <f t="shared" si="73"/>
        <v/>
      </c>
      <c r="X1036" s="25" t="str">
        <f>IF(T1036=曜日!V$1,ROW(),"")</f>
        <v/>
      </c>
      <c r="Y1036" s="25" t="str">
        <f t="shared" si="70"/>
        <v/>
      </c>
      <c r="Z1036" t="str">
        <f>IF(MONTH(pipot!B1036)=month!A$1,ROW(),"")</f>
        <v/>
      </c>
      <c r="AA1036" t="str">
        <f>IF(A1036=player!A$1,ROW(),"")</f>
        <v/>
      </c>
      <c r="AB1036" t="str">
        <f>IF(A1036=player!BI$1,ROW(),"")</f>
        <v/>
      </c>
      <c r="AC1036" t="str">
        <f t="shared" si="74"/>
        <v/>
      </c>
    </row>
    <row r="1037" spans="1:29">
      <c r="A1037" t="s">
        <v>36</v>
      </c>
      <c r="B1037" s="13">
        <v>44119</v>
      </c>
      <c r="C1037" s="30">
        <v>7.4768518518518512E-2</v>
      </c>
      <c r="D1037" s="34">
        <v>6374.5824000000002</v>
      </c>
      <c r="E1037" s="34">
        <v>926.13266999999996</v>
      </c>
      <c r="F1037" s="34">
        <v>8.6018500000000007</v>
      </c>
      <c r="G1037" s="34">
        <v>245.59</v>
      </c>
      <c r="H1037" s="34">
        <v>176.1</v>
      </c>
      <c r="I1037" s="34">
        <v>42.22</v>
      </c>
      <c r="J1037" s="34">
        <v>27.27</v>
      </c>
      <c r="K1037" s="34">
        <v>0</v>
      </c>
      <c r="L1037">
        <v>24</v>
      </c>
      <c r="M1037">
        <v>20</v>
      </c>
      <c r="N1037">
        <v>93</v>
      </c>
      <c r="O1037" s="34">
        <v>23.617799999999999</v>
      </c>
      <c r="P1037">
        <v>2</v>
      </c>
      <c r="Q1037">
        <v>189</v>
      </c>
      <c r="R1037" s="34">
        <v>147.64039</v>
      </c>
      <c r="T1037" s="11" t="str">
        <f t="shared" si="72"/>
        <v>木曜日</v>
      </c>
      <c r="U1037" s="24"/>
      <c r="V1037" s="25" t="str">
        <f>IF(T1037=曜日!A$1,ROW(),"")</f>
        <v/>
      </c>
      <c r="W1037" s="25" t="str">
        <f t="shared" si="73"/>
        <v/>
      </c>
      <c r="X1037" s="25" t="str">
        <f>IF(T1037=曜日!V$1,ROW(),"")</f>
        <v/>
      </c>
      <c r="Y1037" s="25" t="str">
        <f t="shared" si="70"/>
        <v/>
      </c>
      <c r="Z1037" t="str">
        <f>IF(MONTH(pipot!B1037)=month!A$1,ROW(),"")</f>
        <v/>
      </c>
      <c r="AA1037">
        <f>IF(A1037=player!A$1,ROW(),"")</f>
        <v>1037</v>
      </c>
      <c r="AB1037" t="str">
        <f>IF(A1037=player!BI$1,ROW(),"")</f>
        <v/>
      </c>
      <c r="AC1037" t="str">
        <f t="shared" si="74"/>
        <v/>
      </c>
    </row>
    <row r="1038" spans="1:29">
      <c r="A1038" t="s">
        <v>66</v>
      </c>
      <c r="B1038" s="13">
        <v>44119</v>
      </c>
      <c r="C1038" s="30">
        <v>7.4768518518518512E-2</v>
      </c>
      <c r="D1038" s="34">
        <v>6143.7609300000004</v>
      </c>
      <c r="E1038" s="34">
        <v>746.87257</v>
      </c>
      <c r="F1038" s="34">
        <v>6.9368999999999996</v>
      </c>
      <c r="G1038" s="34">
        <v>188.37</v>
      </c>
      <c r="H1038" s="34">
        <v>163.63999999999999</v>
      </c>
      <c r="I1038" s="34">
        <v>24.73</v>
      </c>
      <c r="J1038" s="34">
        <v>0</v>
      </c>
      <c r="K1038" s="34">
        <v>0</v>
      </c>
      <c r="L1038">
        <v>8</v>
      </c>
      <c r="M1038">
        <v>42</v>
      </c>
      <c r="N1038">
        <v>73</v>
      </c>
      <c r="O1038" s="34">
        <v>20.442599999999999</v>
      </c>
      <c r="P1038">
        <v>0</v>
      </c>
      <c r="Q1038">
        <v>209</v>
      </c>
      <c r="R1038" s="34">
        <v>148.22778</v>
      </c>
      <c r="T1038" s="11" t="str">
        <f t="shared" si="72"/>
        <v>木曜日</v>
      </c>
      <c r="U1038" s="24"/>
      <c r="V1038" s="25" t="str">
        <f>IF(T1038=曜日!A$1,ROW(),"")</f>
        <v/>
      </c>
      <c r="W1038" s="25" t="str">
        <f t="shared" si="73"/>
        <v/>
      </c>
      <c r="X1038" s="25" t="str">
        <f>IF(T1038=曜日!V$1,ROW(),"")</f>
        <v/>
      </c>
      <c r="Y1038" s="25" t="str">
        <f t="shared" ref="Y1038:Y1097" si="75">IF(AND(X1038&lt;&gt;"",AB1038&lt;&gt;""),ROW(),"")</f>
        <v/>
      </c>
      <c r="Z1038" t="str">
        <f>IF(MONTH(pipot!B1038)=month!A$1,ROW(),"")</f>
        <v/>
      </c>
      <c r="AA1038" t="str">
        <f>IF(A1038=player!A$1,ROW(),"")</f>
        <v/>
      </c>
      <c r="AB1038" t="str">
        <f>IF(A1038=player!BI$1,ROW(),"")</f>
        <v/>
      </c>
      <c r="AC1038" t="str">
        <f t="shared" si="74"/>
        <v/>
      </c>
    </row>
    <row r="1039" spans="1:29">
      <c r="A1039" t="s">
        <v>65</v>
      </c>
      <c r="B1039" s="13">
        <v>44119</v>
      </c>
      <c r="C1039" s="30">
        <v>7.4768518518518512E-2</v>
      </c>
      <c r="D1039" s="34">
        <v>6118.3154599999998</v>
      </c>
      <c r="E1039" s="34">
        <v>826.05488000000003</v>
      </c>
      <c r="F1039" s="34">
        <v>7.6723400000000002</v>
      </c>
      <c r="G1039" s="34">
        <v>96.87</v>
      </c>
      <c r="H1039" s="34">
        <v>92.01</v>
      </c>
      <c r="I1039" s="34">
        <v>4.8600000000000003</v>
      </c>
      <c r="J1039" s="34">
        <v>0</v>
      </c>
      <c r="K1039" s="34">
        <v>0</v>
      </c>
      <c r="L1039">
        <v>17</v>
      </c>
      <c r="M1039">
        <v>20</v>
      </c>
      <c r="N1039">
        <v>65</v>
      </c>
      <c r="O1039" s="34">
        <v>18.793800000000001</v>
      </c>
      <c r="P1039">
        <v>0</v>
      </c>
      <c r="Q1039">
        <v>192</v>
      </c>
      <c r="R1039" s="34">
        <v>133.46686</v>
      </c>
      <c r="T1039" s="11" t="str">
        <f t="shared" si="72"/>
        <v>木曜日</v>
      </c>
      <c r="U1039" s="24"/>
      <c r="V1039" s="25" t="str">
        <f>IF(T1039=曜日!A$1,ROW(),"")</f>
        <v/>
      </c>
      <c r="W1039" s="25" t="str">
        <f t="shared" si="73"/>
        <v/>
      </c>
      <c r="X1039" s="25" t="str">
        <f>IF(T1039=曜日!V$1,ROW(),"")</f>
        <v/>
      </c>
      <c r="Y1039" s="25" t="str">
        <f t="shared" si="75"/>
        <v/>
      </c>
      <c r="Z1039" t="str">
        <f>IF(MONTH(pipot!B1039)=month!A$1,ROW(),"")</f>
        <v/>
      </c>
      <c r="AA1039" t="str">
        <f>IF(A1039=player!A$1,ROW(),"")</f>
        <v/>
      </c>
      <c r="AB1039" t="str">
        <f>IF(A1039=player!BI$1,ROW(),"")</f>
        <v/>
      </c>
      <c r="AC1039" t="str">
        <f t="shared" si="74"/>
        <v/>
      </c>
    </row>
    <row r="1040" spans="1:29">
      <c r="A1040" t="s">
        <v>91</v>
      </c>
      <c r="B1040" s="13">
        <v>44119</v>
      </c>
      <c r="C1040" s="30">
        <v>7.4768518518518512E-2</v>
      </c>
      <c r="D1040" s="34">
        <v>6077.3646200000003</v>
      </c>
      <c r="E1040" s="34">
        <v>824.00756000000001</v>
      </c>
      <c r="F1040" s="34">
        <v>7.6533199999999999</v>
      </c>
      <c r="G1040" s="34">
        <v>198.31</v>
      </c>
      <c r="H1040" s="34">
        <v>158.79</v>
      </c>
      <c r="I1040" s="34">
        <v>36.909999999999997</v>
      </c>
      <c r="J1040" s="34">
        <v>2.61</v>
      </c>
      <c r="K1040" s="34">
        <v>0</v>
      </c>
      <c r="L1040">
        <v>22</v>
      </c>
      <c r="M1040">
        <v>30</v>
      </c>
      <c r="N1040">
        <v>73</v>
      </c>
      <c r="O1040" s="34">
        <v>21.2958</v>
      </c>
      <c r="P1040">
        <v>0</v>
      </c>
      <c r="Q1040">
        <v>193</v>
      </c>
      <c r="R1040" s="34">
        <v>146.67203000000001</v>
      </c>
      <c r="T1040" s="11" t="str">
        <f t="shared" si="72"/>
        <v>木曜日</v>
      </c>
      <c r="U1040" s="24"/>
      <c r="V1040" s="25" t="str">
        <f>IF(T1040=曜日!A$1,ROW(),"")</f>
        <v/>
      </c>
      <c r="W1040" s="25" t="str">
        <f t="shared" si="73"/>
        <v/>
      </c>
      <c r="X1040" s="25" t="str">
        <f>IF(T1040=曜日!V$1,ROW(),"")</f>
        <v/>
      </c>
      <c r="Y1040" s="25" t="str">
        <f t="shared" si="75"/>
        <v/>
      </c>
      <c r="Z1040" t="str">
        <f>IF(MONTH(pipot!B1040)=month!A$1,ROW(),"")</f>
        <v/>
      </c>
      <c r="AA1040" t="str">
        <f>IF(A1040=player!A$1,ROW(),"")</f>
        <v/>
      </c>
      <c r="AB1040" t="str">
        <f>IF(A1040=player!BI$1,ROW(),"")</f>
        <v/>
      </c>
      <c r="AC1040" t="str">
        <f t="shared" si="74"/>
        <v/>
      </c>
    </row>
    <row r="1041" spans="1:29">
      <c r="A1041" t="s">
        <v>18</v>
      </c>
      <c r="B1041" s="13">
        <v>44119</v>
      </c>
      <c r="C1041" s="30">
        <v>7.4768518518518512E-2</v>
      </c>
      <c r="D1041" s="34">
        <v>6061.4071700000004</v>
      </c>
      <c r="E1041" s="34">
        <v>847.29435000000001</v>
      </c>
      <c r="F1041" s="34">
        <v>7.8696099999999998</v>
      </c>
      <c r="G1041" s="34">
        <v>182.42</v>
      </c>
      <c r="H1041" s="34">
        <v>134.58000000000001</v>
      </c>
      <c r="I1041" s="34">
        <v>42.94</v>
      </c>
      <c r="J1041" s="34">
        <v>4.9000000000000004</v>
      </c>
      <c r="K1041" s="34">
        <v>0</v>
      </c>
      <c r="L1041">
        <v>43</v>
      </c>
      <c r="M1041">
        <v>22</v>
      </c>
      <c r="N1041">
        <v>115</v>
      </c>
      <c r="O1041" s="34">
        <v>21.356999999999999</v>
      </c>
      <c r="P1041">
        <v>0</v>
      </c>
      <c r="Q1041">
        <v>205</v>
      </c>
      <c r="R1041" s="34">
        <v>145.19682</v>
      </c>
      <c r="T1041" s="11" t="str">
        <f t="shared" si="72"/>
        <v>木曜日</v>
      </c>
      <c r="U1041" s="24"/>
      <c r="V1041" s="25" t="str">
        <f>IF(T1041=曜日!A$1,ROW(),"")</f>
        <v/>
      </c>
      <c r="W1041" s="25" t="str">
        <f t="shared" si="73"/>
        <v/>
      </c>
      <c r="X1041" s="25" t="str">
        <f>IF(T1041=曜日!V$1,ROW(),"")</f>
        <v/>
      </c>
      <c r="Y1041" s="25" t="str">
        <f t="shared" si="75"/>
        <v/>
      </c>
      <c r="Z1041" t="str">
        <f>IF(MONTH(pipot!B1041)=month!A$1,ROW(),"")</f>
        <v/>
      </c>
      <c r="AA1041" t="str">
        <f>IF(A1041=player!A$1,ROW(),"")</f>
        <v/>
      </c>
      <c r="AB1041" t="str">
        <f>IF(A1041=player!BI$1,ROW(),"")</f>
        <v/>
      </c>
      <c r="AC1041" t="str">
        <f t="shared" si="74"/>
        <v/>
      </c>
    </row>
    <row r="1042" spans="1:29">
      <c r="A1042" t="s">
        <v>53</v>
      </c>
      <c r="B1042" s="13">
        <v>44119</v>
      </c>
      <c r="C1042" s="30">
        <v>7.4768518518518512E-2</v>
      </c>
      <c r="D1042" s="34">
        <v>5857.1896800000004</v>
      </c>
      <c r="E1042" s="34">
        <v>893.38382999999999</v>
      </c>
      <c r="F1042" s="34">
        <v>8.2976799999999997</v>
      </c>
      <c r="G1042" s="34">
        <v>219.52</v>
      </c>
      <c r="H1042" s="34">
        <v>154.16</v>
      </c>
      <c r="I1042" s="34">
        <v>47.95</v>
      </c>
      <c r="J1042" s="34">
        <v>17.41</v>
      </c>
      <c r="K1042" s="34">
        <v>0</v>
      </c>
      <c r="L1042">
        <v>9</v>
      </c>
      <c r="M1042">
        <v>26</v>
      </c>
      <c r="N1042">
        <v>42</v>
      </c>
      <c r="O1042" s="34">
        <v>22.879799999999999</v>
      </c>
      <c r="P1042">
        <v>0</v>
      </c>
      <c r="Q1042">
        <v>189</v>
      </c>
      <c r="R1042" s="34">
        <v>141.24695</v>
      </c>
      <c r="T1042" s="11" t="str">
        <f t="shared" si="72"/>
        <v>木曜日</v>
      </c>
      <c r="U1042" s="24"/>
      <c r="V1042" s="25" t="str">
        <f>IF(T1042=曜日!A$1,ROW(),"")</f>
        <v/>
      </c>
      <c r="W1042" s="25" t="str">
        <f t="shared" si="73"/>
        <v/>
      </c>
      <c r="X1042" s="25" t="str">
        <f>IF(T1042=曜日!V$1,ROW(),"")</f>
        <v/>
      </c>
      <c r="Y1042" s="25" t="str">
        <f t="shared" si="75"/>
        <v/>
      </c>
      <c r="Z1042" t="str">
        <f>IF(MONTH(pipot!B1042)=month!A$1,ROW(),"")</f>
        <v/>
      </c>
      <c r="AA1042" t="str">
        <f>IF(A1042=player!A$1,ROW(),"")</f>
        <v/>
      </c>
      <c r="AB1042" t="str">
        <f>IF(A1042=player!BI$1,ROW(),"")</f>
        <v/>
      </c>
      <c r="AC1042" t="str">
        <f t="shared" si="74"/>
        <v/>
      </c>
    </row>
    <row r="1043" spans="1:29">
      <c r="A1043" t="s">
        <v>22</v>
      </c>
      <c r="B1043" s="13">
        <v>44119</v>
      </c>
      <c r="C1043" s="30">
        <v>7.4768518518518512E-2</v>
      </c>
      <c r="D1043" s="34">
        <v>5828.07233</v>
      </c>
      <c r="E1043" s="34">
        <v>654.67101000000002</v>
      </c>
      <c r="F1043" s="34">
        <v>6.0805400000000001</v>
      </c>
      <c r="G1043" s="34">
        <v>180.44</v>
      </c>
      <c r="H1043" s="34">
        <v>135.57</v>
      </c>
      <c r="I1043" s="34">
        <v>40.659999999999997</v>
      </c>
      <c r="J1043" s="34">
        <v>4.21</v>
      </c>
      <c r="K1043" s="34">
        <v>0</v>
      </c>
      <c r="L1043">
        <v>13</v>
      </c>
      <c r="M1043">
        <v>21</v>
      </c>
      <c r="N1043">
        <v>84</v>
      </c>
      <c r="O1043" s="34">
        <v>21.3642</v>
      </c>
      <c r="P1043">
        <v>0</v>
      </c>
      <c r="Q1043">
        <v>199</v>
      </c>
      <c r="R1043" s="34">
        <v>125.80499</v>
      </c>
      <c r="T1043" s="11" t="str">
        <f t="shared" si="72"/>
        <v>木曜日</v>
      </c>
      <c r="U1043" s="24"/>
      <c r="V1043" s="25" t="str">
        <f>IF(T1043=曜日!A$1,ROW(),"")</f>
        <v/>
      </c>
      <c r="W1043" s="25" t="str">
        <f t="shared" si="73"/>
        <v/>
      </c>
      <c r="X1043" s="25" t="str">
        <f>IF(T1043=曜日!V$1,ROW(),"")</f>
        <v/>
      </c>
      <c r="Y1043" s="25" t="str">
        <f t="shared" si="75"/>
        <v/>
      </c>
      <c r="Z1043" t="str">
        <f>IF(MONTH(pipot!B1043)=month!A$1,ROW(),"")</f>
        <v/>
      </c>
      <c r="AA1043" t="str">
        <f>IF(A1043=player!A$1,ROW(),"")</f>
        <v/>
      </c>
      <c r="AB1043" t="str">
        <f>IF(A1043=player!BI$1,ROW(),"")</f>
        <v/>
      </c>
      <c r="AC1043" t="str">
        <f t="shared" si="74"/>
        <v/>
      </c>
    </row>
    <row r="1044" spans="1:29">
      <c r="A1044" t="s">
        <v>88</v>
      </c>
      <c r="B1044" s="13">
        <v>44119</v>
      </c>
      <c r="C1044" s="30">
        <v>7.4768518518518512E-2</v>
      </c>
      <c r="D1044" s="34">
        <v>5812.1034200000004</v>
      </c>
      <c r="E1044" s="34">
        <v>751.54790000000003</v>
      </c>
      <c r="F1044" s="34">
        <v>6.9803199999999999</v>
      </c>
      <c r="G1044" s="34">
        <v>219.46</v>
      </c>
      <c r="H1044" s="34">
        <v>137.09</v>
      </c>
      <c r="I1044" s="34">
        <v>67.92</v>
      </c>
      <c r="J1044" s="34">
        <v>14.45</v>
      </c>
      <c r="K1044" s="34">
        <v>0</v>
      </c>
      <c r="L1044">
        <v>9</v>
      </c>
      <c r="M1044">
        <v>9</v>
      </c>
      <c r="N1044">
        <v>55</v>
      </c>
      <c r="O1044" s="34">
        <v>22.264199999999999</v>
      </c>
      <c r="P1044">
        <v>0</v>
      </c>
      <c r="Q1044">
        <v>193</v>
      </c>
      <c r="R1044" s="34">
        <v>133.95728</v>
      </c>
      <c r="T1044" s="11" t="str">
        <f t="shared" si="72"/>
        <v>木曜日</v>
      </c>
      <c r="U1044" s="24"/>
      <c r="V1044" s="25" t="str">
        <f>IF(T1044=曜日!A$1,ROW(),"")</f>
        <v/>
      </c>
      <c r="W1044" s="25" t="str">
        <f t="shared" si="73"/>
        <v/>
      </c>
      <c r="X1044" s="25" t="str">
        <f>IF(T1044=曜日!V$1,ROW(),"")</f>
        <v/>
      </c>
      <c r="Y1044" s="25" t="str">
        <f t="shared" si="75"/>
        <v/>
      </c>
      <c r="Z1044" t="str">
        <f>IF(MONTH(pipot!B1044)=month!A$1,ROW(),"")</f>
        <v/>
      </c>
      <c r="AA1044" t="str">
        <f>IF(A1044=player!A$1,ROW(),"")</f>
        <v/>
      </c>
      <c r="AB1044" t="str">
        <f>IF(A1044=player!BI$1,ROW(),"")</f>
        <v/>
      </c>
      <c r="AC1044" t="str">
        <f t="shared" si="74"/>
        <v/>
      </c>
    </row>
    <row r="1045" spans="1:29">
      <c r="A1045" t="s">
        <v>32</v>
      </c>
      <c r="B1045" s="13">
        <v>44119</v>
      </c>
      <c r="C1045" s="30">
        <v>7.4768518518518512E-2</v>
      </c>
      <c r="D1045" s="34">
        <v>5787.3441199999997</v>
      </c>
      <c r="E1045" s="34">
        <v>814.43394999999998</v>
      </c>
      <c r="F1045" s="34">
        <v>7.5644</v>
      </c>
      <c r="G1045" s="34">
        <v>173.61</v>
      </c>
      <c r="H1045" s="34">
        <v>152.83000000000001</v>
      </c>
      <c r="I1045" s="34">
        <v>20.23</v>
      </c>
      <c r="J1045" s="34">
        <v>0.55000000000000004</v>
      </c>
      <c r="K1045" s="34">
        <v>0</v>
      </c>
      <c r="L1045">
        <v>18</v>
      </c>
      <c r="M1045">
        <v>23</v>
      </c>
      <c r="N1045">
        <v>95</v>
      </c>
      <c r="O1045" s="34">
        <v>20.9574</v>
      </c>
      <c r="P1045">
        <v>0</v>
      </c>
      <c r="Q1045" s="1" t="s">
        <v>103</v>
      </c>
      <c r="R1045" s="3" t="s">
        <v>103</v>
      </c>
      <c r="T1045" s="11" t="str">
        <f t="shared" si="72"/>
        <v>木曜日</v>
      </c>
      <c r="U1045" s="24"/>
      <c r="V1045" s="25" t="str">
        <f>IF(T1045=曜日!A$1,ROW(),"")</f>
        <v/>
      </c>
      <c r="W1045" s="25" t="str">
        <f t="shared" si="73"/>
        <v/>
      </c>
      <c r="X1045" s="25" t="str">
        <f>IF(T1045=曜日!V$1,ROW(),"")</f>
        <v/>
      </c>
      <c r="Y1045" s="25" t="str">
        <f t="shared" si="75"/>
        <v/>
      </c>
      <c r="Z1045" t="str">
        <f>IF(MONTH(pipot!B1045)=month!A$1,ROW(),"")</f>
        <v/>
      </c>
      <c r="AA1045" t="str">
        <f>IF(A1045=player!A$1,ROW(),"")</f>
        <v/>
      </c>
      <c r="AB1045" t="str">
        <f>IF(A1045=player!BI$1,ROW(),"")</f>
        <v/>
      </c>
      <c r="AC1045" t="str">
        <f t="shared" si="74"/>
        <v/>
      </c>
    </row>
    <row r="1046" spans="1:29">
      <c r="A1046" t="s">
        <v>24</v>
      </c>
      <c r="B1046" s="13">
        <v>44119</v>
      </c>
      <c r="C1046" s="30">
        <v>7.4768518518518512E-2</v>
      </c>
      <c r="D1046" s="34">
        <v>5724.3775599999999</v>
      </c>
      <c r="E1046" s="34">
        <v>698.55475000000001</v>
      </c>
      <c r="F1046" s="34">
        <v>6.4881200000000003</v>
      </c>
      <c r="G1046" s="34">
        <v>214.47</v>
      </c>
      <c r="H1046" s="34">
        <v>186.49</v>
      </c>
      <c r="I1046" s="34">
        <v>27.98</v>
      </c>
      <c r="J1046" s="34">
        <v>0</v>
      </c>
      <c r="K1046" s="34">
        <v>0</v>
      </c>
      <c r="L1046">
        <v>13</v>
      </c>
      <c r="M1046">
        <v>40</v>
      </c>
      <c r="N1046">
        <v>66</v>
      </c>
      <c r="O1046" s="34">
        <v>20.086200000000002</v>
      </c>
      <c r="P1046">
        <v>0</v>
      </c>
      <c r="Q1046">
        <v>172</v>
      </c>
      <c r="R1046" s="34">
        <v>128.63685000000001</v>
      </c>
      <c r="T1046" s="11" t="str">
        <f t="shared" si="72"/>
        <v>木曜日</v>
      </c>
      <c r="U1046" s="24"/>
      <c r="V1046" s="25" t="str">
        <f>IF(T1046=曜日!A$1,ROW(),"")</f>
        <v/>
      </c>
      <c r="W1046" s="25" t="str">
        <f t="shared" si="73"/>
        <v/>
      </c>
      <c r="X1046" s="25" t="str">
        <f>IF(T1046=曜日!V$1,ROW(),"")</f>
        <v/>
      </c>
      <c r="Y1046" s="25" t="str">
        <f t="shared" si="75"/>
        <v/>
      </c>
      <c r="Z1046" t="str">
        <f>IF(MONTH(pipot!B1046)=month!A$1,ROW(),"")</f>
        <v/>
      </c>
      <c r="AA1046" t="str">
        <f>IF(A1046=player!A$1,ROW(),"")</f>
        <v/>
      </c>
      <c r="AB1046" t="str">
        <f>IF(A1046=player!BI$1,ROW(),"")</f>
        <v/>
      </c>
      <c r="AC1046" t="str">
        <f t="shared" si="74"/>
        <v/>
      </c>
    </row>
    <row r="1047" spans="1:29">
      <c r="A1047" t="s">
        <v>31</v>
      </c>
      <c r="B1047" s="13">
        <v>44119</v>
      </c>
      <c r="C1047" s="30">
        <v>7.4768518518518512E-2</v>
      </c>
      <c r="D1047" s="34">
        <v>5723.0990599999996</v>
      </c>
      <c r="E1047" s="34">
        <v>825.76310000000001</v>
      </c>
      <c r="F1047" s="34">
        <v>7.6696299999999997</v>
      </c>
      <c r="G1047" s="34">
        <v>267.08</v>
      </c>
      <c r="H1047" s="34">
        <v>210.44</v>
      </c>
      <c r="I1047" s="34">
        <v>46.32</v>
      </c>
      <c r="J1047" s="34">
        <v>10.32</v>
      </c>
      <c r="K1047" s="34">
        <v>0</v>
      </c>
      <c r="L1047">
        <v>25</v>
      </c>
      <c r="M1047">
        <v>10</v>
      </c>
      <c r="N1047">
        <v>63</v>
      </c>
      <c r="O1047" s="34">
        <v>22.138200000000001</v>
      </c>
      <c r="P1047">
        <v>0</v>
      </c>
      <c r="Q1047">
        <v>225</v>
      </c>
      <c r="R1047" s="34">
        <v>162.99647999999999</v>
      </c>
      <c r="T1047" s="11" t="str">
        <f t="shared" si="72"/>
        <v>木曜日</v>
      </c>
      <c r="U1047" s="24"/>
      <c r="V1047" s="25" t="str">
        <f>IF(T1047=曜日!A$1,ROW(),"")</f>
        <v/>
      </c>
      <c r="W1047" s="25" t="str">
        <f t="shared" si="73"/>
        <v/>
      </c>
      <c r="X1047" s="25" t="str">
        <f>IF(T1047=曜日!V$1,ROW(),"")</f>
        <v/>
      </c>
      <c r="Y1047" s="25" t="str">
        <f t="shared" si="75"/>
        <v/>
      </c>
      <c r="Z1047" t="str">
        <f>IF(MONTH(pipot!B1047)=month!A$1,ROW(),"")</f>
        <v/>
      </c>
      <c r="AA1047" t="str">
        <f>IF(A1047=player!A$1,ROW(),"")</f>
        <v/>
      </c>
      <c r="AB1047" t="str">
        <f>IF(A1047=player!BI$1,ROW(),"")</f>
        <v/>
      </c>
      <c r="AC1047" t="str">
        <f t="shared" si="74"/>
        <v/>
      </c>
    </row>
    <row r="1048" spans="1:29">
      <c r="A1048" t="s">
        <v>61</v>
      </c>
      <c r="B1048" s="13">
        <v>44119</v>
      </c>
      <c r="C1048" s="30">
        <v>7.4768518518518512E-2</v>
      </c>
      <c r="D1048" s="34">
        <v>5713.9297800000004</v>
      </c>
      <c r="E1048" s="34">
        <v>832.82799999999997</v>
      </c>
      <c r="F1048" s="34">
        <v>7.7352400000000001</v>
      </c>
      <c r="G1048" s="34">
        <v>270.25</v>
      </c>
      <c r="H1048" s="34">
        <v>209.79</v>
      </c>
      <c r="I1048" s="34">
        <v>46.85</v>
      </c>
      <c r="J1048" s="34">
        <v>13.61</v>
      </c>
      <c r="K1048" s="34">
        <v>0</v>
      </c>
      <c r="L1048">
        <v>29</v>
      </c>
      <c r="M1048">
        <v>27</v>
      </c>
      <c r="N1048">
        <v>101</v>
      </c>
      <c r="O1048" s="34">
        <v>23.171399999999998</v>
      </c>
      <c r="P1048">
        <v>1</v>
      </c>
      <c r="Q1048">
        <v>194</v>
      </c>
      <c r="R1048" s="34">
        <v>117.53010999999999</v>
      </c>
      <c r="T1048" s="11" t="str">
        <f t="shared" si="72"/>
        <v>木曜日</v>
      </c>
      <c r="U1048" s="24"/>
      <c r="V1048" s="25" t="str">
        <f>IF(T1048=曜日!A$1,ROW(),"")</f>
        <v/>
      </c>
      <c r="W1048" s="25" t="str">
        <f t="shared" si="73"/>
        <v/>
      </c>
      <c r="X1048" s="25" t="str">
        <f>IF(T1048=曜日!V$1,ROW(),"")</f>
        <v/>
      </c>
      <c r="Y1048" s="25" t="str">
        <f t="shared" si="75"/>
        <v/>
      </c>
      <c r="Z1048" t="str">
        <f>IF(MONTH(pipot!B1048)=month!A$1,ROW(),"")</f>
        <v/>
      </c>
      <c r="AA1048" t="str">
        <f>IF(A1048=player!A$1,ROW(),"")</f>
        <v/>
      </c>
      <c r="AB1048" t="str">
        <f>IF(A1048=player!BI$1,ROW(),"")</f>
        <v/>
      </c>
      <c r="AC1048" t="str">
        <f t="shared" si="74"/>
        <v/>
      </c>
    </row>
    <row r="1049" spans="1:29">
      <c r="A1049" t="s">
        <v>59</v>
      </c>
      <c r="B1049" s="13">
        <v>44119</v>
      </c>
      <c r="C1049" s="30">
        <v>7.4768518518518512E-2</v>
      </c>
      <c r="D1049" s="34">
        <v>5583.2016599999997</v>
      </c>
      <c r="E1049" s="34">
        <v>836.24796000000003</v>
      </c>
      <c r="F1049" s="34">
        <v>7.76701</v>
      </c>
      <c r="G1049" s="34">
        <v>227.85</v>
      </c>
      <c r="H1049" s="34">
        <v>151.1</v>
      </c>
      <c r="I1049" s="34">
        <v>61.75</v>
      </c>
      <c r="J1049" s="34">
        <v>15</v>
      </c>
      <c r="K1049" s="34">
        <v>0</v>
      </c>
      <c r="L1049">
        <v>27</v>
      </c>
      <c r="M1049">
        <v>16</v>
      </c>
      <c r="N1049">
        <v>96</v>
      </c>
      <c r="O1049" s="34">
        <v>22.537800000000001</v>
      </c>
      <c r="P1049">
        <v>1</v>
      </c>
      <c r="Q1049">
        <v>205</v>
      </c>
      <c r="R1049" s="34">
        <v>142.49607</v>
      </c>
      <c r="T1049" s="11" t="str">
        <f t="shared" si="72"/>
        <v>木曜日</v>
      </c>
      <c r="U1049" s="24"/>
      <c r="V1049" s="25" t="str">
        <f>IF(T1049=曜日!A$1,ROW(),"")</f>
        <v/>
      </c>
      <c r="W1049" s="25" t="str">
        <f t="shared" si="73"/>
        <v/>
      </c>
      <c r="X1049" s="25" t="str">
        <f>IF(T1049=曜日!V$1,ROW(),"")</f>
        <v/>
      </c>
      <c r="Y1049" s="25" t="str">
        <f t="shared" si="75"/>
        <v/>
      </c>
      <c r="Z1049" t="str">
        <f>IF(MONTH(pipot!B1049)=month!A$1,ROW(),"")</f>
        <v/>
      </c>
      <c r="AA1049" t="str">
        <f>IF(A1049=player!A$1,ROW(),"")</f>
        <v/>
      </c>
      <c r="AB1049" t="str">
        <f>IF(A1049=player!BI$1,ROW(),"")</f>
        <v/>
      </c>
      <c r="AC1049" t="str">
        <f t="shared" si="74"/>
        <v/>
      </c>
    </row>
    <row r="1050" spans="1:29">
      <c r="A1050" t="s">
        <v>62</v>
      </c>
      <c r="B1050" s="13">
        <v>44119</v>
      </c>
      <c r="C1050" s="30">
        <v>7.4768518518518512E-2</v>
      </c>
      <c r="D1050" s="34">
        <v>5482.5529500000002</v>
      </c>
      <c r="E1050" s="34">
        <v>712.92355999999995</v>
      </c>
      <c r="F1050" s="34">
        <v>6.6215799999999998</v>
      </c>
      <c r="G1050" s="34">
        <v>90.59</v>
      </c>
      <c r="H1050" s="34">
        <v>51.95</v>
      </c>
      <c r="I1050" s="34">
        <v>16.02</v>
      </c>
      <c r="J1050" s="34">
        <v>22.62</v>
      </c>
      <c r="K1050" s="34">
        <v>0</v>
      </c>
      <c r="L1050">
        <v>46</v>
      </c>
      <c r="M1050">
        <v>33</v>
      </c>
      <c r="N1050">
        <v>104</v>
      </c>
      <c r="O1050" s="34">
        <v>23.848199999999999</v>
      </c>
      <c r="P1050">
        <v>1</v>
      </c>
      <c r="Q1050">
        <v>183</v>
      </c>
      <c r="R1050" s="34">
        <v>150.74241000000001</v>
      </c>
      <c r="T1050" s="11" t="str">
        <f t="shared" si="72"/>
        <v>木曜日</v>
      </c>
      <c r="U1050" s="24"/>
      <c r="V1050" s="25" t="str">
        <f>IF(T1050=曜日!A$1,ROW(),"")</f>
        <v/>
      </c>
      <c r="W1050" s="25" t="str">
        <f t="shared" si="73"/>
        <v/>
      </c>
      <c r="X1050" s="25" t="str">
        <f>IF(T1050=曜日!V$1,ROW(),"")</f>
        <v/>
      </c>
      <c r="Y1050" s="25" t="str">
        <f t="shared" si="75"/>
        <v/>
      </c>
      <c r="Z1050" t="str">
        <f>IF(MONTH(pipot!B1050)=month!A$1,ROW(),"")</f>
        <v/>
      </c>
      <c r="AA1050" t="str">
        <f>IF(A1050=player!A$1,ROW(),"")</f>
        <v/>
      </c>
      <c r="AB1050" t="str">
        <f>IF(A1050=player!BI$1,ROW(),"")</f>
        <v/>
      </c>
      <c r="AC1050" t="str">
        <f t="shared" si="74"/>
        <v/>
      </c>
    </row>
    <row r="1051" spans="1:29">
      <c r="A1051" t="s">
        <v>37</v>
      </c>
      <c r="B1051" s="13">
        <v>44119</v>
      </c>
      <c r="C1051" s="30">
        <v>7.4768518518518512E-2</v>
      </c>
      <c r="D1051" s="34">
        <v>5437.7823600000002</v>
      </c>
      <c r="E1051" s="34">
        <v>819.53823</v>
      </c>
      <c r="F1051" s="34">
        <v>7.6118100000000002</v>
      </c>
      <c r="G1051" s="34">
        <v>216.6</v>
      </c>
      <c r="H1051" s="34">
        <v>135.33000000000001</v>
      </c>
      <c r="I1051" s="34">
        <v>41.81</v>
      </c>
      <c r="J1051" s="34">
        <v>34.49</v>
      </c>
      <c r="K1051" s="34">
        <v>4.97</v>
      </c>
      <c r="L1051">
        <v>30</v>
      </c>
      <c r="M1051">
        <v>28</v>
      </c>
      <c r="N1051">
        <v>89</v>
      </c>
      <c r="O1051" s="34">
        <v>24.733799999999999</v>
      </c>
      <c r="P1051">
        <v>2</v>
      </c>
      <c r="Q1051">
        <v>199</v>
      </c>
      <c r="R1051" s="34">
        <v>133.35476</v>
      </c>
      <c r="T1051" s="11" t="str">
        <f t="shared" si="72"/>
        <v>木曜日</v>
      </c>
      <c r="U1051" s="24"/>
      <c r="V1051" s="25" t="str">
        <f>IF(T1051=曜日!A$1,ROW(),"")</f>
        <v/>
      </c>
      <c r="W1051" s="25" t="str">
        <f t="shared" si="73"/>
        <v/>
      </c>
      <c r="X1051" s="25" t="str">
        <f>IF(T1051=曜日!V$1,ROW(),"")</f>
        <v/>
      </c>
      <c r="Y1051" s="25" t="str">
        <f t="shared" si="75"/>
        <v/>
      </c>
      <c r="Z1051" t="str">
        <f>IF(MONTH(pipot!B1051)=month!A$1,ROW(),"")</f>
        <v/>
      </c>
      <c r="AA1051" t="str">
        <f>IF(A1051=player!A$1,ROW(),"")</f>
        <v/>
      </c>
      <c r="AB1051" t="str">
        <f>IF(A1051=player!BI$1,ROW(),"")</f>
        <v/>
      </c>
      <c r="AC1051" t="str">
        <f t="shared" si="74"/>
        <v/>
      </c>
    </row>
    <row r="1052" spans="1:29">
      <c r="A1052" t="s">
        <v>29</v>
      </c>
      <c r="B1052" s="13">
        <v>44119</v>
      </c>
      <c r="C1052" s="30">
        <v>7.4768518518518512E-2</v>
      </c>
      <c r="D1052" s="34">
        <v>5196.6203299999997</v>
      </c>
      <c r="E1052" s="34">
        <v>684.53448000000003</v>
      </c>
      <c r="F1052" s="34">
        <v>6.3579100000000004</v>
      </c>
      <c r="G1052" s="34">
        <v>121.55</v>
      </c>
      <c r="H1052" s="34">
        <v>89.45</v>
      </c>
      <c r="I1052" s="34">
        <v>32.1</v>
      </c>
      <c r="J1052" s="34">
        <v>0</v>
      </c>
      <c r="K1052" s="34">
        <v>0</v>
      </c>
      <c r="L1052">
        <v>9</v>
      </c>
      <c r="M1052">
        <v>22</v>
      </c>
      <c r="N1052">
        <v>43</v>
      </c>
      <c r="O1052" s="34">
        <v>20.331</v>
      </c>
      <c r="P1052">
        <v>0</v>
      </c>
      <c r="Q1052">
        <v>168</v>
      </c>
      <c r="R1052" s="34">
        <v>112.02607999999999</v>
      </c>
      <c r="T1052" s="11" t="str">
        <f t="shared" si="72"/>
        <v>木曜日</v>
      </c>
      <c r="U1052" s="24"/>
      <c r="V1052" s="25" t="str">
        <f>IF(T1052=曜日!A$1,ROW(),"")</f>
        <v/>
      </c>
      <c r="W1052" s="25" t="str">
        <f t="shared" si="73"/>
        <v/>
      </c>
      <c r="X1052" s="25" t="str">
        <f>IF(T1052=曜日!V$1,ROW(),"")</f>
        <v/>
      </c>
      <c r="Y1052" s="25" t="str">
        <f t="shared" si="75"/>
        <v/>
      </c>
      <c r="Z1052" t="str">
        <f>IF(MONTH(pipot!B1052)=month!A$1,ROW(),"")</f>
        <v/>
      </c>
      <c r="AA1052" t="str">
        <f>IF(A1052=player!A$1,ROW(),"")</f>
        <v/>
      </c>
      <c r="AB1052" t="str">
        <f>IF(A1052=player!BI$1,ROW(),"")</f>
        <v/>
      </c>
      <c r="AC1052" t="str">
        <f t="shared" si="74"/>
        <v/>
      </c>
    </row>
    <row r="1053" spans="1:29">
      <c r="A1053" t="s">
        <v>63</v>
      </c>
      <c r="B1053" s="13">
        <v>44119</v>
      </c>
      <c r="C1053" s="30">
        <v>7.4768518518518512E-2</v>
      </c>
      <c r="D1053" s="34">
        <v>5119.5132400000002</v>
      </c>
      <c r="E1053" s="34">
        <v>727.16980000000001</v>
      </c>
      <c r="F1053" s="34">
        <v>6.7538999999999998</v>
      </c>
      <c r="G1053" s="34">
        <v>142.05000000000001</v>
      </c>
      <c r="H1053" s="34">
        <v>87.26</v>
      </c>
      <c r="I1053" s="34">
        <v>43.16</v>
      </c>
      <c r="J1053" s="34">
        <v>11.63</v>
      </c>
      <c r="K1053" s="34">
        <v>0</v>
      </c>
      <c r="L1053">
        <v>9</v>
      </c>
      <c r="M1053">
        <v>22</v>
      </c>
      <c r="N1053">
        <v>80</v>
      </c>
      <c r="O1053" s="34">
        <v>21.738600000000002</v>
      </c>
      <c r="P1053">
        <v>1</v>
      </c>
      <c r="Q1053">
        <v>202</v>
      </c>
      <c r="R1053" s="34">
        <v>134.58435</v>
      </c>
      <c r="T1053" s="11" t="str">
        <f t="shared" si="72"/>
        <v>木曜日</v>
      </c>
      <c r="U1053" s="24"/>
      <c r="V1053" s="25" t="str">
        <f>IF(T1053=曜日!A$1,ROW(),"")</f>
        <v/>
      </c>
      <c r="W1053" s="25" t="str">
        <f t="shared" si="73"/>
        <v/>
      </c>
      <c r="X1053" s="25" t="str">
        <f>IF(T1053=曜日!V$1,ROW(),"")</f>
        <v/>
      </c>
      <c r="Y1053" s="25" t="str">
        <f t="shared" si="75"/>
        <v/>
      </c>
      <c r="Z1053" t="str">
        <f>IF(MONTH(pipot!B1053)=month!A$1,ROW(),"")</f>
        <v/>
      </c>
      <c r="AA1053" t="str">
        <f>IF(A1053=player!A$1,ROW(),"")</f>
        <v/>
      </c>
      <c r="AB1053" t="str">
        <f>IF(A1053=player!BI$1,ROW(),"")</f>
        <v/>
      </c>
      <c r="AC1053" t="str">
        <f t="shared" si="74"/>
        <v/>
      </c>
    </row>
    <row r="1054" spans="1:29">
      <c r="A1054" t="s">
        <v>34</v>
      </c>
      <c r="B1054" s="13">
        <v>44119</v>
      </c>
      <c r="C1054" s="30">
        <v>7.4768518518518512E-2</v>
      </c>
      <c r="D1054" s="34">
        <v>5083.4559300000001</v>
      </c>
      <c r="E1054" s="34">
        <v>697.90017</v>
      </c>
      <c r="F1054" s="34">
        <v>6.4820399999999996</v>
      </c>
      <c r="G1054" s="34">
        <v>182.03</v>
      </c>
      <c r="H1054" s="34">
        <v>130.03</v>
      </c>
      <c r="I1054" s="34">
        <v>50.56</v>
      </c>
      <c r="J1054" s="34">
        <v>1.44</v>
      </c>
      <c r="K1054" s="34">
        <v>0</v>
      </c>
      <c r="L1054">
        <v>20</v>
      </c>
      <c r="M1054">
        <v>21</v>
      </c>
      <c r="N1054">
        <v>59</v>
      </c>
      <c r="O1054" s="34">
        <v>21.130199999999999</v>
      </c>
      <c r="P1054">
        <v>0</v>
      </c>
      <c r="Q1054">
        <v>209</v>
      </c>
      <c r="R1054" s="34">
        <v>121.53521000000001</v>
      </c>
      <c r="T1054" s="11" t="str">
        <f t="shared" si="72"/>
        <v>木曜日</v>
      </c>
      <c r="U1054" s="24"/>
      <c r="V1054" s="25" t="str">
        <f>IF(T1054=曜日!A$1,ROW(),"")</f>
        <v/>
      </c>
      <c r="W1054" s="25" t="str">
        <f t="shared" si="73"/>
        <v/>
      </c>
      <c r="X1054" s="25" t="str">
        <f>IF(T1054=曜日!V$1,ROW(),"")</f>
        <v/>
      </c>
      <c r="Y1054" s="25" t="str">
        <f t="shared" si="75"/>
        <v/>
      </c>
      <c r="Z1054" t="str">
        <f>IF(MONTH(pipot!B1054)=month!A$1,ROW(),"")</f>
        <v/>
      </c>
      <c r="AA1054" t="str">
        <f>IF(A1054=player!A$1,ROW(),"")</f>
        <v/>
      </c>
      <c r="AB1054" t="str">
        <f>IF(A1054=player!BI$1,ROW(),"")</f>
        <v/>
      </c>
      <c r="AC1054" t="str">
        <f t="shared" si="74"/>
        <v/>
      </c>
    </row>
    <row r="1055" spans="1:29">
      <c r="A1055" t="s">
        <v>33</v>
      </c>
      <c r="B1055" s="13">
        <v>44119</v>
      </c>
      <c r="C1055" s="30">
        <v>7.4768518518518512E-2</v>
      </c>
      <c r="D1055" s="34">
        <v>4579.2299999999996</v>
      </c>
      <c r="E1055" s="34">
        <v>720.89392999999995</v>
      </c>
      <c r="F1055" s="34">
        <v>6.6956100000000003</v>
      </c>
      <c r="G1055" s="34">
        <v>75.33</v>
      </c>
      <c r="H1055" s="34">
        <v>42.05</v>
      </c>
      <c r="I1055" s="34">
        <v>24.67</v>
      </c>
      <c r="J1055" s="34">
        <v>8.61</v>
      </c>
      <c r="K1055" s="34">
        <v>0</v>
      </c>
      <c r="L1055">
        <v>14</v>
      </c>
      <c r="M1055">
        <v>23</v>
      </c>
      <c r="N1055">
        <v>67</v>
      </c>
      <c r="O1055" s="34">
        <v>21.317399999999999</v>
      </c>
      <c r="P1055">
        <v>1</v>
      </c>
      <c r="Q1055">
        <v>160</v>
      </c>
      <c r="R1055" s="34">
        <v>105.53211</v>
      </c>
      <c r="T1055" s="11" t="str">
        <f t="shared" si="72"/>
        <v>木曜日</v>
      </c>
      <c r="U1055" s="24"/>
      <c r="V1055" s="25" t="str">
        <f>IF(T1055=曜日!A$1,ROW(),"")</f>
        <v/>
      </c>
      <c r="W1055" s="25" t="str">
        <f t="shared" si="73"/>
        <v/>
      </c>
      <c r="X1055" s="25" t="str">
        <f>IF(T1055=曜日!V$1,ROW(),"")</f>
        <v/>
      </c>
      <c r="Y1055" s="25" t="str">
        <f t="shared" si="75"/>
        <v/>
      </c>
      <c r="Z1055" t="str">
        <f>IF(MONTH(pipot!B1055)=month!A$1,ROW(),"")</f>
        <v/>
      </c>
      <c r="AA1055" t="str">
        <f>IF(A1055=player!A$1,ROW(),"")</f>
        <v/>
      </c>
      <c r="AB1055" t="str">
        <f>IF(A1055=player!BI$1,ROW(),"")</f>
        <v/>
      </c>
      <c r="AC1055" t="str">
        <f t="shared" si="74"/>
        <v/>
      </c>
    </row>
    <row r="1056" spans="1:29">
      <c r="A1056" t="s">
        <v>39</v>
      </c>
      <c r="B1056" s="13">
        <v>44119</v>
      </c>
      <c r="C1056" s="30">
        <v>7.4768518518518512E-2</v>
      </c>
      <c r="D1056" s="34">
        <v>4214.9917400000004</v>
      </c>
      <c r="E1056" s="34">
        <v>478.43146999999999</v>
      </c>
      <c r="F1056" s="34">
        <v>4.4436400000000003</v>
      </c>
      <c r="G1056" s="34">
        <v>22.93</v>
      </c>
      <c r="H1056" s="34">
        <v>22.54</v>
      </c>
      <c r="I1056" s="34">
        <v>0.39</v>
      </c>
      <c r="J1056" s="34">
        <v>0</v>
      </c>
      <c r="K1056" s="34">
        <v>0</v>
      </c>
      <c r="L1056">
        <v>5</v>
      </c>
      <c r="M1056">
        <v>18</v>
      </c>
      <c r="N1056">
        <v>35</v>
      </c>
      <c r="O1056" s="34">
        <v>18.131399999999999</v>
      </c>
      <c r="P1056">
        <v>0</v>
      </c>
      <c r="Q1056">
        <v>188</v>
      </c>
      <c r="R1056" s="34">
        <v>130.04952</v>
      </c>
      <c r="T1056" s="11" t="str">
        <f t="shared" si="72"/>
        <v>木曜日</v>
      </c>
      <c r="U1056" s="24"/>
      <c r="V1056" s="25" t="str">
        <f>IF(T1056=曜日!A$1,ROW(),"")</f>
        <v/>
      </c>
      <c r="W1056" s="25" t="str">
        <f t="shared" si="73"/>
        <v/>
      </c>
      <c r="X1056" s="25" t="str">
        <f>IF(T1056=曜日!V$1,ROW(),"")</f>
        <v/>
      </c>
      <c r="Y1056" s="25" t="str">
        <f t="shared" si="75"/>
        <v/>
      </c>
      <c r="Z1056" t="str">
        <f>IF(MONTH(pipot!B1056)=month!A$1,ROW(),"")</f>
        <v/>
      </c>
      <c r="AA1056" t="str">
        <f>IF(A1056=player!A$1,ROW(),"")</f>
        <v/>
      </c>
      <c r="AB1056" t="str">
        <f>IF(A1056=player!BI$1,ROW(),"")</f>
        <v/>
      </c>
      <c r="AC1056" t="str">
        <f t="shared" si="74"/>
        <v/>
      </c>
    </row>
    <row r="1057" spans="1:29">
      <c r="A1057" t="s">
        <v>64</v>
      </c>
      <c r="B1057" s="13">
        <v>44119</v>
      </c>
      <c r="C1057" s="30">
        <v>4.2696759259259261E-2</v>
      </c>
      <c r="D1057" s="34">
        <v>2747.2385300000001</v>
      </c>
      <c r="E1057" s="34">
        <v>393.89339000000001</v>
      </c>
      <c r="F1057" s="34">
        <v>6.4065099999999999</v>
      </c>
      <c r="G1057" s="34">
        <v>34.78</v>
      </c>
      <c r="H1057" s="34">
        <v>29.36</v>
      </c>
      <c r="I1057" s="34">
        <v>5.42</v>
      </c>
      <c r="J1057" s="34">
        <v>0</v>
      </c>
      <c r="K1057" s="34">
        <v>0</v>
      </c>
      <c r="L1057">
        <v>9</v>
      </c>
      <c r="M1057">
        <v>12</v>
      </c>
      <c r="N1057">
        <v>12</v>
      </c>
      <c r="O1057" s="34">
        <v>19.952999999999999</v>
      </c>
      <c r="P1057">
        <v>0</v>
      </c>
      <c r="Q1057">
        <v>190</v>
      </c>
      <c r="R1057" s="34">
        <v>122.83736</v>
      </c>
      <c r="T1057" s="11" t="str">
        <f t="shared" si="72"/>
        <v>木曜日</v>
      </c>
      <c r="U1057" s="24"/>
      <c r="V1057" s="25" t="str">
        <f>IF(T1057=曜日!A$1,ROW(),"")</f>
        <v/>
      </c>
      <c r="W1057" s="25" t="str">
        <f t="shared" si="73"/>
        <v/>
      </c>
      <c r="X1057" s="25" t="str">
        <f>IF(T1057=曜日!V$1,ROW(),"")</f>
        <v/>
      </c>
      <c r="Y1057" s="25" t="str">
        <f t="shared" si="75"/>
        <v/>
      </c>
      <c r="Z1057" t="str">
        <f>IF(MONTH(pipot!B1057)=month!A$1,ROW(),"")</f>
        <v/>
      </c>
      <c r="AA1057" t="str">
        <f>IF(A1057=player!A$1,ROW(),"")</f>
        <v/>
      </c>
      <c r="AB1057" t="str">
        <f>IF(A1057=player!BI$1,ROW(),"")</f>
        <v/>
      </c>
      <c r="AC1057" t="str">
        <f t="shared" si="74"/>
        <v/>
      </c>
    </row>
    <row r="1058" spans="1:29">
      <c r="A1058" t="s">
        <v>40</v>
      </c>
      <c r="B1058" s="13">
        <v>44119</v>
      </c>
      <c r="C1058" s="30">
        <v>7.6504629629629631E-2</v>
      </c>
      <c r="D1058" s="34">
        <v>5806</v>
      </c>
      <c r="E1058" s="34">
        <v>799</v>
      </c>
      <c r="F1058" s="34">
        <v>7.25</v>
      </c>
      <c r="G1058" s="34">
        <v>166</v>
      </c>
      <c r="H1058" s="34">
        <v>123</v>
      </c>
      <c r="I1058" s="34">
        <v>33</v>
      </c>
      <c r="J1058" s="34">
        <v>9</v>
      </c>
      <c r="K1058" s="34">
        <v>0</v>
      </c>
      <c r="L1058">
        <v>20</v>
      </c>
      <c r="M1058">
        <v>25</v>
      </c>
      <c r="N1058">
        <v>74</v>
      </c>
      <c r="O1058" s="34">
        <v>22</v>
      </c>
      <c r="P1058">
        <v>0</v>
      </c>
      <c r="Q1058" s="3">
        <f>AVERAGE(Q1031:Q1057)</f>
        <v>193.88461538461539</v>
      </c>
      <c r="R1058" s="3">
        <f>AVERAGE(R1031:R1057)</f>
        <v>135.14806884615388</v>
      </c>
      <c r="T1058" s="11" t="str">
        <f t="shared" si="72"/>
        <v>木曜日</v>
      </c>
      <c r="U1058" s="24"/>
      <c r="V1058" s="25" t="str">
        <f>IF(T1058=曜日!A$1,ROW(),"")</f>
        <v/>
      </c>
      <c r="W1058" s="25" t="str">
        <f t="shared" si="73"/>
        <v/>
      </c>
      <c r="X1058" s="25" t="str">
        <f>IF(T1058=曜日!V$1,ROW(),"")</f>
        <v/>
      </c>
      <c r="Y1058" s="25" t="str">
        <f t="shared" si="75"/>
        <v/>
      </c>
      <c r="Z1058" t="str">
        <f>IF(MONTH(pipot!B1058)=month!A$1,ROW(),"")</f>
        <v/>
      </c>
      <c r="AA1058" t="str">
        <f>IF(A1058=player!A$1,ROW(),"")</f>
        <v/>
      </c>
      <c r="AB1058">
        <f>IF(A1058=player!BI$1,ROW(),"")</f>
        <v>1058</v>
      </c>
      <c r="AC1058">
        <f t="shared" si="74"/>
        <v>1058</v>
      </c>
    </row>
    <row r="1059" spans="1:29">
      <c r="A1059" t="s">
        <v>32</v>
      </c>
      <c r="B1059" s="13">
        <v>44120</v>
      </c>
      <c r="C1059" s="30">
        <v>9.0694444444444453E-2</v>
      </c>
      <c r="D1059" s="34">
        <v>8333.7283299999999</v>
      </c>
      <c r="E1059" s="34">
        <v>1020.44434</v>
      </c>
      <c r="F1059" s="34">
        <v>7.81351</v>
      </c>
      <c r="G1059" s="34">
        <v>508.02</v>
      </c>
      <c r="H1059" s="34">
        <v>363.89</v>
      </c>
      <c r="I1059" s="34">
        <v>107.96</v>
      </c>
      <c r="J1059" s="34">
        <v>36.17</v>
      </c>
      <c r="K1059" s="34">
        <v>0</v>
      </c>
      <c r="L1059">
        <v>24</v>
      </c>
      <c r="M1059">
        <v>48</v>
      </c>
      <c r="N1059">
        <v>125</v>
      </c>
      <c r="O1059" s="34">
        <v>22.742999999999999</v>
      </c>
      <c r="P1059">
        <v>2</v>
      </c>
      <c r="Q1059">
        <v>181</v>
      </c>
      <c r="R1059" s="34">
        <v>134.14350999999999</v>
      </c>
      <c r="T1059" s="11" t="str">
        <f t="shared" si="72"/>
        <v>金曜日</v>
      </c>
      <c r="U1059" s="24"/>
      <c r="V1059" s="25" t="str">
        <f>IF(T1059=曜日!A$1,ROW(),"")</f>
        <v/>
      </c>
      <c r="W1059" s="25" t="str">
        <f t="shared" si="73"/>
        <v/>
      </c>
      <c r="X1059" s="25" t="str">
        <f>IF(T1059=曜日!V$1,ROW(),"")</f>
        <v/>
      </c>
      <c r="Y1059" s="25" t="str">
        <f t="shared" si="75"/>
        <v/>
      </c>
      <c r="Z1059" t="str">
        <f>IF(MONTH(pipot!B1059)=month!A$1,ROW(),"")</f>
        <v/>
      </c>
      <c r="AA1059" t="str">
        <f>IF(A1059=player!A$1,ROW(),"")</f>
        <v/>
      </c>
      <c r="AB1059" t="str">
        <f>IF(A1059=player!BI$1,ROW(),"")</f>
        <v/>
      </c>
      <c r="AC1059" t="str">
        <f t="shared" si="74"/>
        <v/>
      </c>
    </row>
    <row r="1060" spans="1:29">
      <c r="A1060" t="s">
        <v>24</v>
      </c>
      <c r="B1060" s="13">
        <v>44120</v>
      </c>
      <c r="C1060" s="30">
        <v>9.0694444444444453E-2</v>
      </c>
      <c r="D1060" s="34">
        <v>7823.4894400000003</v>
      </c>
      <c r="E1060" s="34">
        <v>899.00981000000002</v>
      </c>
      <c r="F1060" s="34">
        <v>6.8836899999999996</v>
      </c>
      <c r="G1060" s="34">
        <v>428.25999000000002</v>
      </c>
      <c r="H1060" s="34">
        <v>295.47998999999999</v>
      </c>
      <c r="I1060" s="34">
        <v>89.66</v>
      </c>
      <c r="J1060" s="34">
        <v>43.12</v>
      </c>
      <c r="K1060" s="34">
        <v>0</v>
      </c>
      <c r="L1060">
        <v>25</v>
      </c>
      <c r="M1060">
        <v>34</v>
      </c>
      <c r="N1060">
        <v>83</v>
      </c>
      <c r="O1060" s="34">
        <v>23.837399999999999</v>
      </c>
      <c r="P1060">
        <v>2</v>
      </c>
      <c r="Q1060">
        <v>165</v>
      </c>
      <c r="R1060" s="34">
        <v>129.67777000000001</v>
      </c>
      <c r="T1060" s="11" t="str">
        <f t="shared" si="72"/>
        <v>金曜日</v>
      </c>
      <c r="U1060" s="24"/>
      <c r="V1060" s="25" t="str">
        <f>IF(T1060=曜日!A$1,ROW(),"")</f>
        <v/>
      </c>
      <c r="W1060" s="25" t="str">
        <f t="shared" si="73"/>
        <v/>
      </c>
      <c r="X1060" s="25" t="str">
        <f>IF(T1060=曜日!V$1,ROW(),"")</f>
        <v/>
      </c>
      <c r="Y1060" s="25" t="str">
        <f t="shared" si="75"/>
        <v/>
      </c>
      <c r="Z1060" t="str">
        <f>IF(MONTH(pipot!B1060)=month!A$1,ROW(),"")</f>
        <v/>
      </c>
      <c r="AA1060" t="str">
        <f>IF(A1060=player!A$1,ROW(),"")</f>
        <v/>
      </c>
      <c r="AB1060" t="str">
        <f>IF(A1060=player!BI$1,ROW(),"")</f>
        <v/>
      </c>
      <c r="AC1060" t="str">
        <f t="shared" si="74"/>
        <v/>
      </c>
    </row>
    <row r="1061" spans="1:29">
      <c r="A1061" t="s">
        <v>61</v>
      </c>
      <c r="B1061" s="13">
        <v>44120</v>
      </c>
      <c r="C1061" s="30">
        <v>9.0694444444444453E-2</v>
      </c>
      <c r="D1061" s="34">
        <v>7577.2042499999998</v>
      </c>
      <c r="E1061" s="34">
        <v>1000.64331</v>
      </c>
      <c r="F1061" s="34">
        <v>7.6618899999999996</v>
      </c>
      <c r="G1061" s="34">
        <v>605.14000999999996</v>
      </c>
      <c r="H1061" s="34">
        <v>342.62000999999998</v>
      </c>
      <c r="I1061" s="34">
        <v>196.47</v>
      </c>
      <c r="J1061" s="34">
        <v>53.66</v>
      </c>
      <c r="K1061" s="34">
        <v>12.39</v>
      </c>
      <c r="L1061">
        <v>23</v>
      </c>
      <c r="M1061">
        <v>30</v>
      </c>
      <c r="N1061">
        <v>88</v>
      </c>
      <c r="O1061" s="34">
        <v>25.234200000000001</v>
      </c>
      <c r="P1061">
        <v>3</v>
      </c>
      <c r="Q1061">
        <v>183</v>
      </c>
      <c r="R1061" s="34">
        <v>118.35297</v>
      </c>
      <c r="T1061" s="11" t="str">
        <f t="shared" si="72"/>
        <v>金曜日</v>
      </c>
      <c r="U1061" s="24"/>
      <c r="V1061" s="25" t="str">
        <f>IF(T1061=曜日!A$1,ROW(),"")</f>
        <v/>
      </c>
      <c r="W1061" s="25" t="str">
        <f t="shared" si="73"/>
        <v/>
      </c>
      <c r="X1061" s="25" t="str">
        <f>IF(T1061=曜日!V$1,ROW(),"")</f>
        <v/>
      </c>
      <c r="Y1061" s="25" t="str">
        <f t="shared" si="75"/>
        <v/>
      </c>
      <c r="Z1061" t="str">
        <f>IF(MONTH(pipot!B1061)=month!A$1,ROW(),"")</f>
        <v/>
      </c>
      <c r="AA1061" t="str">
        <f>IF(A1061=player!A$1,ROW(),"")</f>
        <v/>
      </c>
      <c r="AB1061" t="str">
        <f>IF(A1061=player!BI$1,ROW(),"")</f>
        <v/>
      </c>
      <c r="AC1061" t="str">
        <f t="shared" si="74"/>
        <v/>
      </c>
    </row>
    <row r="1062" spans="1:29">
      <c r="A1062" t="s">
        <v>22</v>
      </c>
      <c r="B1062" s="13">
        <v>44120</v>
      </c>
      <c r="C1062" s="30">
        <v>9.0694444444444453E-2</v>
      </c>
      <c r="D1062" s="34">
        <v>7526.44499</v>
      </c>
      <c r="E1062" s="34">
        <v>839.81529999999998</v>
      </c>
      <c r="F1062" s="34">
        <v>6.4304399999999999</v>
      </c>
      <c r="G1062" s="34">
        <v>362.62000999999998</v>
      </c>
      <c r="H1062" s="34">
        <v>273.34001000000001</v>
      </c>
      <c r="I1062" s="34">
        <v>70.89</v>
      </c>
      <c r="J1062" s="34">
        <v>18.39</v>
      </c>
      <c r="K1062" s="34">
        <v>0</v>
      </c>
      <c r="L1062">
        <v>7</v>
      </c>
      <c r="M1062">
        <v>35</v>
      </c>
      <c r="N1062">
        <v>108</v>
      </c>
      <c r="O1062" s="34">
        <v>21.749400000000001</v>
      </c>
      <c r="P1062">
        <v>1</v>
      </c>
      <c r="Q1062" s="1" t="s">
        <v>103</v>
      </c>
      <c r="R1062" s="3" t="s">
        <v>103</v>
      </c>
      <c r="T1062" s="11" t="str">
        <f t="shared" si="72"/>
        <v>金曜日</v>
      </c>
      <c r="U1062" s="24"/>
      <c r="V1062" s="25" t="str">
        <f>IF(T1062=曜日!A$1,ROW(),"")</f>
        <v/>
      </c>
      <c r="W1062" s="25" t="str">
        <f t="shared" si="73"/>
        <v/>
      </c>
      <c r="X1062" s="25" t="str">
        <f>IF(T1062=曜日!V$1,ROW(),"")</f>
        <v/>
      </c>
      <c r="Y1062" s="25" t="str">
        <f t="shared" si="75"/>
        <v/>
      </c>
      <c r="Z1062" t="str">
        <f>IF(MONTH(pipot!B1062)=month!A$1,ROW(),"")</f>
        <v/>
      </c>
      <c r="AA1062" t="str">
        <f>IF(A1062=player!A$1,ROW(),"")</f>
        <v/>
      </c>
      <c r="AB1062" t="str">
        <f>IF(A1062=player!BI$1,ROW(),"")</f>
        <v/>
      </c>
      <c r="AC1062" t="str">
        <f t="shared" si="74"/>
        <v/>
      </c>
    </row>
    <row r="1063" spans="1:29">
      <c r="A1063" t="s">
        <v>90</v>
      </c>
      <c r="B1063" s="13">
        <v>44120</v>
      </c>
      <c r="C1063" s="30">
        <v>9.0694444444444453E-2</v>
      </c>
      <c r="D1063" s="34">
        <v>7474.0663500000001</v>
      </c>
      <c r="E1063" s="34">
        <v>970.14991999999995</v>
      </c>
      <c r="F1063" s="34">
        <v>7.4284100000000004</v>
      </c>
      <c r="G1063" s="34">
        <v>407.55</v>
      </c>
      <c r="H1063" s="34">
        <v>255.81</v>
      </c>
      <c r="I1063" s="34">
        <v>124.58</v>
      </c>
      <c r="J1063" s="34">
        <v>27.16</v>
      </c>
      <c r="K1063" s="34">
        <v>0</v>
      </c>
      <c r="L1063">
        <v>25</v>
      </c>
      <c r="M1063">
        <v>22</v>
      </c>
      <c r="N1063">
        <v>86</v>
      </c>
      <c r="O1063" s="34">
        <v>22.685400000000001</v>
      </c>
      <c r="P1063">
        <v>2</v>
      </c>
      <c r="Q1063">
        <v>205</v>
      </c>
      <c r="R1063" s="34">
        <v>124.50482</v>
      </c>
      <c r="T1063" s="11" t="str">
        <f t="shared" si="72"/>
        <v>金曜日</v>
      </c>
      <c r="U1063" s="24"/>
      <c r="V1063" s="25" t="str">
        <f>IF(T1063=曜日!A$1,ROW(),"")</f>
        <v/>
      </c>
      <c r="W1063" s="25" t="str">
        <f t="shared" si="73"/>
        <v/>
      </c>
      <c r="X1063" s="25" t="str">
        <f>IF(T1063=曜日!V$1,ROW(),"")</f>
        <v/>
      </c>
      <c r="Y1063" s="25" t="str">
        <f t="shared" si="75"/>
        <v/>
      </c>
      <c r="Z1063" t="str">
        <f>IF(MONTH(pipot!B1063)=month!A$1,ROW(),"")</f>
        <v/>
      </c>
      <c r="AA1063" t="str">
        <f>IF(A1063=player!A$1,ROW(),"")</f>
        <v/>
      </c>
      <c r="AB1063" t="str">
        <f>IF(A1063=player!BI$1,ROW(),"")</f>
        <v/>
      </c>
      <c r="AC1063" t="str">
        <f t="shared" si="74"/>
        <v/>
      </c>
    </row>
    <row r="1064" spans="1:29">
      <c r="A1064" t="s">
        <v>31</v>
      </c>
      <c r="B1064" s="13">
        <v>44120</v>
      </c>
      <c r="C1064" s="30">
        <v>8.5671296296296287E-2</v>
      </c>
      <c r="D1064" s="34">
        <v>7131.6477500000001</v>
      </c>
      <c r="E1064" s="34">
        <v>969.77594999999997</v>
      </c>
      <c r="F1064" s="34">
        <v>7.8609200000000001</v>
      </c>
      <c r="G1064" s="34">
        <v>230.46</v>
      </c>
      <c r="H1064" s="34">
        <v>147.84</v>
      </c>
      <c r="I1064" s="34">
        <v>72</v>
      </c>
      <c r="J1064" s="34">
        <v>10.62</v>
      </c>
      <c r="K1064" s="34">
        <v>0</v>
      </c>
      <c r="L1064">
        <v>26</v>
      </c>
      <c r="M1064">
        <v>26</v>
      </c>
      <c r="N1064">
        <v>94</v>
      </c>
      <c r="O1064" s="34">
        <v>23.265000000000001</v>
      </c>
      <c r="P1064">
        <v>1</v>
      </c>
      <c r="Q1064">
        <v>213</v>
      </c>
      <c r="R1064" s="34">
        <v>154.80411000000001</v>
      </c>
      <c r="T1064" s="11" t="str">
        <f t="shared" si="72"/>
        <v>金曜日</v>
      </c>
      <c r="U1064" s="24"/>
      <c r="V1064" s="25" t="str">
        <f>IF(T1064=曜日!A$1,ROW(),"")</f>
        <v/>
      </c>
      <c r="W1064" s="25" t="str">
        <f t="shared" si="73"/>
        <v/>
      </c>
      <c r="X1064" s="25" t="str">
        <f>IF(T1064=曜日!V$1,ROW(),"")</f>
        <v/>
      </c>
      <c r="Y1064" s="25" t="str">
        <f t="shared" si="75"/>
        <v/>
      </c>
      <c r="Z1064" t="str">
        <f>IF(MONTH(pipot!B1064)=month!A$1,ROW(),"")</f>
        <v/>
      </c>
      <c r="AA1064" t="str">
        <f>IF(A1064=player!A$1,ROW(),"")</f>
        <v/>
      </c>
      <c r="AB1064" t="str">
        <f>IF(A1064=player!BI$1,ROW(),"")</f>
        <v/>
      </c>
      <c r="AC1064" t="str">
        <f t="shared" si="74"/>
        <v/>
      </c>
    </row>
    <row r="1065" spans="1:29">
      <c r="A1065" t="s">
        <v>59</v>
      </c>
      <c r="B1065" s="13">
        <v>44120</v>
      </c>
      <c r="C1065" s="30">
        <v>9.0694444444444453E-2</v>
      </c>
      <c r="D1065" s="34">
        <v>7036.8947399999997</v>
      </c>
      <c r="E1065" s="34">
        <v>950.92920000000004</v>
      </c>
      <c r="F1065" s="34">
        <v>7.2812299999999999</v>
      </c>
      <c r="G1065" s="34">
        <v>550.98000999999999</v>
      </c>
      <c r="H1065" s="34">
        <v>310.20001000000002</v>
      </c>
      <c r="I1065" s="34">
        <v>167.93</v>
      </c>
      <c r="J1065" s="34">
        <v>72.849999999999994</v>
      </c>
      <c r="K1065" s="34">
        <v>0</v>
      </c>
      <c r="L1065">
        <v>23</v>
      </c>
      <c r="M1065">
        <v>25</v>
      </c>
      <c r="N1065">
        <v>118</v>
      </c>
      <c r="O1065" s="34">
        <v>23.851800000000001</v>
      </c>
      <c r="P1065">
        <v>5</v>
      </c>
      <c r="Q1065" s="1" t="s">
        <v>103</v>
      </c>
      <c r="R1065" s="3" t="s">
        <v>103</v>
      </c>
      <c r="T1065" s="11" t="str">
        <f t="shared" si="72"/>
        <v>金曜日</v>
      </c>
      <c r="U1065" s="24"/>
      <c r="V1065" s="25" t="str">
        <f>IF(T1065=曜日!A$1,ROW(),"")</f>
        <v/>
      </c>
      <c r="W1065" s="25" t="str">
        <f t="shared" si="73"/>
        <v/>
      </c>
      <c r="X1065" s="25" t="str">
        <f>IF(T1065=曜日!V$1,ROW(),"")</f>
        <v/>
      </c>
      <c r="Y1065" s="25" t="str">
        <f t="shared" si="75"/>
        <v/>
      </c>
      <c r="Z1065" t="str">
        <f>IF(MONTH(pipot!B1065)=month!A$1,ROW(),"")</f>
        <v/>
      </c>
      <c r="AA1065" t="str">
        <f>IF(A1065=player!A$1,ROW(),"")</f>
        <v/>
      </c>
      <c r="AB1065" t="str">
        <f>IF(A1065=player!BI$1,ROW(),"")</f>
        <v/>
      </c>
      <c r="AC1065" t="str">
        <f t="shared" si="74"/>
        <v/>
      </c>
    </row>
    <row r="1066" spans="1:29">
      <c r="A1066" t="s">
        <v>36</v>
      </c>
      <c r="B1066" s="13">
        <v>44120</v>
      </c>
      <c r="C1066" s="30">
        <v>9.0694444444444453E-2</v>
      </c>
      <c r="D1066" s="34">
        <v>6929.4459500000003</v>
      </c>
      <c r="E1066" s="34">
        <v>885.06777999999997</v>
      </c>
      <c r="F1066" s="34">
        <v>6.7769399999999997</v>
      </c>
      <c r="G1066" s="34">
        <v>331.35</v>
      </c>
      <c r="H1066" s="34">
        <v>212.44</v>
      </c>
      <c r="I1066" s="34">
        <v>83.11</v>
      </c>
      <c r="J1066" s="34">
        <v>33.93</v>
      </c>
      <c r="K1066" s="34">
        <v>1.87</v>
      </c>
      <c r="L1066">
        <v>15</v>
      </c>
      <c r="M1066">
        <v>22</v>
      </c>
      <c r="N1066">
        <v>82</v>
      </c>
      <c r="O1066" s="34">
        <v>24.427800000000001</v>
      </c>
      <c r="P1066">
        <v>1</v>
      </c>
      <c r="Q1066">
        <v>193</v>
      </c>
      <c r="R1066" s="34">
        <v>140.65763000000001</v>
      </c>
      <c r="T1066" s="11" t="str">
        <f t="shared" si="72"/>
        <v>金曜日</v>
      </c>
      <c r="U1066" s="24"/>
      <c r="V1066" s="25" t="str">
        <f>IF(T1066=曜日!A$1,ROW(),"")</f>
        <v/>
      </c>
      <c r="W1066" s="25" t="str">
        <f t="shared" si="73"/>
        <v/>
      </c>
      <c r="X1066" s="25" t="str">
        <f>IF(T1066=曜日!V$1,ROW(),"")</f>
        <v/>
      </c>
      <c r="Y1066" s="25" t="str">
        <f t="shared" si="75"/>
        <v/>
      </c>
      <c r="Z1066" t="str">
        <f>IF(MONTH(pipot!B1066)=month!A$1,ROW(),"")</f>
        <v/>
      </c>
      <c r="AA1066">
        <f>IF(A1066=player!A$1,ROW(),"")</f>
        <v>1066</v>
      </c>
      <c r="AB1066" t="str">
        <f>IF(A1066=player!BI$1,ROW(),"")</f>
        <v/>
      </c>
      <c r="AC1066" t="str">
        <f t="shared" si="74"/>
        <v/>
      </c>
    </row>
    <row r="1067" spans="1:29">
      <c r="A1067" t="s">
        <v>29</v>
      </c>
      <c r="B1067" s="13">
        <v>44120</v>
      </c>
      <c r="C1067" s="30">
        <v>9.0694444444444453E-2</v>
      </c>
      <c r="D1067" s="34">
        <v>6924.3871499999996</v>
      </c>
      <c r="E1067" s="34">
        <v>893.30624</v>
      </c>
      <c r="F1067" s="34">
        <v>6.84002</v>
      </c>
      <c r="G1067" s="34">
        <v>347.78998999999999</v>
      </c>
      <c r="H1067" s="34">
        <v>273.35998999999998</v>
      </c>
      <c r="I1067" s="34">
        <v>71.260000000000005</v>
      </c>
      <c r="J1067" s="34">
        <v>3.17</v>
      </c>
      <c r="K1067" s="34">
        <v>0</v>
      </c>
      <c r="L1067">
        <v>15</v>
      </c>
      <c r="M1067">
        <v>29</v>
      </c>
      <c r="N1067">
        <v>63</v>
      </c>
      <c r="O1067" s="34">
        <v>21.331800000000001</v>
      </c>
      <c r="P1067">
        <v>0</v>
      </c>
      <c r="Q1067">
        <v>194</v>
      </c>
      <c r="R1067" s="34">
        <v>119.37269000000001</v>
      </c>
      <c r="T1067" s="11" t="str">
        <f t="shared" si="72"/>
        <v>金曜日</v>
      </c>
      <c r="U1067" s="24"/>
      <c r="V1067" s="25" t="str">
        <f>IF(T1067=曜日!A$1,ROW(),"")</f>
        <v/>
      </c>
      <c r="W1067" s="25" t="str">
        <f t="shared" si="73"/>
        <v/>
      </c>
      <c r="X1067" s="25" t="str">
        <f>IF(T1067=曜日!V$1,ROW(),"")</f>
        <v/>
      </c>
      <c r="Y1067" s="25" t="str">
        <f t="shared" si="75"/>
        <v/>
      </c>
      <c r="Z1067" t="str">
        <f>IF(MONTH(pipot!B1067)=month!A$1,ROW(),"")</f>
        <v/>
      </c>
      <c r="AA1067" t="str">
        <f>IF(A1067=player!A$1,ROW(),"")</f>
        <v/>
      </c>
      <c r="AB1067" t="str">
        <f>IF(A1067=player!BI$1,ROW(),"")</f>
        <v/>
      </c>
      <c r="AC1067" t="str">
        <f t="shared" si="74"/>
        <v/>
      </c>
    </row>
    <row r="1068" spans="1:29">
      <c r="A1068" t="s">
        <v>37</v>
      </c>
      <c r="B1068" s="13">
        <v>44120</v>
      </c>
      <c r="C1068" s="30">
        <v>9.0694444444444453E-2</v>
      </c>
      <c r="D1068" s="34">
        <v>6765.7076100000004</v>
      </c>
      <c r="E1068" s="34">
        <v>929.34265000000005</v>
      </c>
      <c r="F1068" s="34">
        <v>7.1159499999999998</v>
      </c>
      <c r="G1068" s="34">
        <v>385.09</v>
      </c>
      <c r="H1068" s="34">
        <v>200.65</v>
      </c>
      <c r="I1068" s="34">
        <v>114.79</v>
      </c>
      <c r="J1068" s="34">
        <v>69.13</v>
      </c>
      <c r="K1068" s="34">
        <v>0.52</v>
      </c>
      <c r="L1068">
        <v>22</v>
      </c>
      <c r="M1068">
        <v>21</v>
      </c>
      <c r="N1068">
        <v>104</v>
      </c>
      <c r="O1068" s="34">
        <v>24.139800000000001</v>
      </c>
      <c r="P1068">
        <v>4</v>
      </c>
      <c r="Q1068">
        <v>201</v>
      </c>
      <c r="R1068" s="34">
        <v>135.68114</v>
      </c>
      <c r="T1068" s="11" t="str">
        <f t="shared" si="72"/>
        <v>金曜日</v>
      </c>
      <c r="U1068" s="24"/>
      <c r="V1068" s="25" t="str">
        <f>IF(T1068=曜日!A$1,ROW(),"")</f>
        <v/>
      </c>
      <c r="W1068" s="25" t="str">
        <f t="shared" si="73"/>
        <v/>
      </c>
      <c r="X1068" s="25" t="str">
        <f>IF(T1068=曜日!V$1,ROW(),"")</f>
        <v/>
      </c>
      <c r="Y1068" s="25" t="str">
        <f t="shared" si="75"/>
        <v/>
      </c>
      <c r="Z1068" t="str">
        <f>IF(MONTH(pipot!B1068)=month!A$1,ROW(),"")</f>
        <v/>
      </c>
      <c r="AA1068" t="str">
        <f>IF(A1068=player!A$1,ROW(),"")</f>
        <v/>
      </c>
      <c r="AB1068" t="str">
        <f>IF(A1068=player!BI$1,ROW(),"")</f>
        <v/>
      </c>
      <c r="AC1068" t="str">
        <f t="shared" si="74"/>
        <v/>
      </c>
    </row>
    <row r="1069" spans="1:29">
      <c r="A1069" t="s">
        <v>66</v>
      </c>
      <c r="B1069" s="13">
        <v>44120</v>
      </c>
      <c r="C1069" s="30">
        <v>9.0694444444444453E-2</v>
      </c>
      <c r="D1069" s="34">
        <v>6652.7333399999998</v>
      </c>
      <c r="E1069" s="34">
        <v>806.31647999999996</v>
      </c>
      <c r="F1069" s="34">
        <v>6.17394</v>
      </c>
      <c r="G1069" s="34">
        <v>355.33</v>
      </c>
      <c r="H1069" s="34">
        <v>207.76</v>
      </c>
      <c r="I1069" s="34">
        <v>108.57</v>
      </c>
      <c r="J1069" s="34">
        <v>39</v>
      </c>
      <c r="K1069" s="34">
        <v>0</v>
      </c>
      <c r="L1069">
        <v>10</v>
      </c>
      <c r="M1069">
        <v>27</v>
      </c>
      <c r="N1069">
        <v>76</v>
      </c>
      <c r="O1069" s="34">
        <v>23.3154</v>
      </c>
      <c r="P1069">
        <v>1</v>
      </c>
      <c r="Q1069">
        <v>195</v>
      </c>
      <c r="R1069" s="34">
        <v>139.22604999999999</v>
      </c>
      <c r="T1069" s="11" t="str">
        <f t="shared" si="72"/>
        <v>金曜日</v>
      </c>
      <c r="U1069" s="24"/>
      <c r="V1069" s="25" t="str">
        <f>IF(T1069=曜日!A$1,ROW(),"")</f>
        <v/>
      </c>
      <c r="W1069" s="25" t="str">
        <f t="shared" si="73"/>
        <v/>
      </c>
      <c r="X1069" s="25" t="str">
        <f>IF(T1069=曜日!V$1,ROW(),"")</f>
        <v/>
      </c>
      <c r="Y1069" s="25" t="str">
        <f t="shared" si="75"/>
        <v/>
      </c>
      <c r="Z1069" t="str">
        <f>IF(MONTH(pipot!B1069)=month!A$1,ROW(),"")</f>
        <v/>
      </c>
      <c r="AA1069" t="str">
        <f>IF(A1069=player!A$1,ROW(),"")</f>
        <v/>
      </c>
      <c r="AB1069" t="str">
        <f>IF(A1069=player!BI$1,ROW(),"")</f>
        <v/>
      </c>
      <c r="AC1069" t="str">
        <f t="shared" si="74"/>
        <v/>
      </c>
    </row>
    <row r="1070" spans="1:29">
      <c r="A1070" t="s">
        <v>53</v>
      </c>
      <c r="B1070" s="13">
        <v>44120</v>
      </c>
      <c r="C1070" s="30">
        <v>9.0694444444444453E-2</v>
      </c>
      <c r="D1070" s="34">
        <v>6588.3700600000002</v>
      </c>
      <c r="E1070" s="34">
        <v>991.04931999999997</v>
      </c>
      <c r="F1070" s="34">
        <v>7.5884299999999998</v>
      </c>
      <c r="G1070" s="34">
        <v>331.54001</v>
      </c>
      <c r="H1070" s="34">
        <v>185.54001</v>
      </c>
      <c r="I1070" s="34">
        <v>101.83</v>
      </c>
      <c r="J1070" s="34">
        <v>44.17</v>
      </c>
      <c r="K1070" s="34">
        <v>0</v>
      </c>
      <c r="L1070">
        <v>10</v>
      </c>
      <c r="M1070">
        <v>37</v>
      </c>
      <c r="N1070">
        <v>69</v>
      </c>
      <c r="O1070" s="34">
        <v>23.048999999999999</v>
      </c>
      <c r="P1070">
        <v>2</v>
      </c>
      <c r="Q1070">
        <v>195</v>
      </c>
      <c r="R1070" s="34">
        <v>139.22394</v>
      </c>
      <c r="T1070" s="11" t="str">
        <f t="shared" si="72"/>
        <v>金曜日</v>
      </c>
      <c r="U1070" s="24"/>
      <c r="V1070" s="25" t="str">
        <f>IF(T1070=曜日!A$1,ROW(),"")</f>
        <v/>
      </c>
      <c r="W1070" s="25" t="str">
        <f t="shared" si="73"/>
        <v/>
      </c>
      <c r="X1070" s="25" t="str">
        <f>IF(T1070=曜日!V$1,ROW(),"")</f>
        <v/>
      </c>
      <c r="Y1070" s="25" t="str">
        <f t="shared" si="75"/>
        <v/>
      </c>
      <c r="Z1070" t="str">
        <f>IF(MONTH(pipot!B1070)=month!A$1,ROW(),"")</f>
        <v/>
      </c>
      <c r="AA1070" t="str">
        <f>IF(A1070=player!A$1,ROW(),"")</f>
        <v/>
      </c>
      <c r="AB1070" t="str">
        <f>IF(A1070=player!BI$1,ROW(),"")</f>
        <v/>
      </c>
      <c r="AC1070" t="str">
        <f t="shared" si="74"/>
        <v/>
      </c>
    </row>
    <row r="1071" spans="1:29">
      <c r="A1071" t="s">
        <v>88</v>
      </c>
      <c r="B1071" s="13">
        <v>44120</v>
      </c>
      <c r="C1071" s="30">
        <v>9.0694444444444453E-2</v>
      </c>
      <c r="D1071" s="34">
        <v>6482.2181099999998</v>
      </c>
      <c r="E1071" s="34">
        <v>768.98262</v>
      </c>
      <c r="F1071" s="34">
        <v>5.8880800000000004</v>
      </c>
      <c r="G1071" s="34">
        <v>500.54001</v>
      </c>
      <c r="H1071" s="34">
        <v>323.34001000000001</v>
      </c>
      <c r="I1071" s="34">
        <v>150.24</v>
      </c>
      <c r="J1071" s="34">
        <v>26.96</v>
      </c>
      <c r="K1071" s="34">
        <v>0</v>
      </c>
      <c r="L1071">
        <v>11</v>
      </c>
      <c r="M1071">
        <v>15</v>
      </c>
      <c r="N1071">
        <v>47</v>
      </c>
      <c r="O1071" s="34">
        <v>23.984999999999999</v>
      </c>
      <c r="P1071">
        <v>2</v>
      </c>
      <c r="Q1071">
        <v>193</v>
      </c>
      <c r="R1071" s="34">
        <v>126.2856</v>
      </c>
      <c r="T1071" s="11" t="str">
        <f t="shared" si="72"/>
        <v>金曜日</v>
      </c>
      <c r="U1071" s="24"/>
      <c r="V1071" s="25" t="str">
        <f>IF(T1071=曜日!A$1,ROW(),"")</f>
        <v/>
      </c>
      <c r="W1071" s="25" t="str">
        <f t="shared" si="73"/>
        <v/>
      </c>
      <c r="X1071" s="25" t="str">
        <f>IF(T1071=曜日!V$1,ROW(),"")</f>
        <v/>
      </c>
      <c r="Y1071" s="25" t="str">
        <f t="shared" si="75"/>
        <v/>
      </c>
      <c r="Z1071" t="str">
        <f>IF(MONTH(pipot!B1071)=month!A$1,ROW(),"")</f>
        <v/>
      </c>
      <c r="AA1071" t="str">
        <f>IF(A1071=player!A$1,ROW(),"")</f>
        <v/>
      </c>
      <c r="AB1071" t="str">
        <f>IF(A1071=player!BI$1,ROW(),"")</f>
        <v/>
      </c>
      <c r="AC1071" t="str">
        <f t="shared" si="74"/>
        <v/>
      </c>
    </row>
    <row r="1072" spans="1:29">
      <c r="A1072" t="s">
        <v>65</v>
      </c>
      <c r="B1072" s="13">
        <v>44120</v>
      </c>
      <c r="C1072" s="30">
        <v>9.0694444444444453E-2</v>
      </c>
      <c r="D1072" s="34">
        <v>6214.8877599999996</v>
      </c>
      <c r="E1072" s="34">
        <v>826.22969000000001</v>
      </c>
      <c r="F1072" s="34">
        <v>6.3264100000000001</v>
      </c>
      <c r="G1072" s="34">
        <v>206.79</v>
      </c>
      <c r="H1072" s="34">
        <v>141.97999999999999</v>
      </c>
      <c r="I1072" s="34">
        <v>47.65</v>
      </c>
      <c r="J1072" s="34">
        <v>17.16</v>
      </c>
      <c r="K1072" s="34">
        <v>0</v>
      </c>
      <c r="L1072">
        <v>17</v>
      </c>
      <c r="M1072">
        <v>13</v>
      </c>
      <c r="N1072">
        <v>50</v>
      </c>
      <c r="O1072" s="34">
        <v>21.7422</v>
      </c>
      <c r="P1072">
        <v>1</v>
      </c>
      <c r="Q1072">
        <v>202</v>
      </c>
      <c r="R1072" s="34">
        <v>129.43460999999999</v>
      </c>
      <c r="T1072" s="11" t="str">
        <f t="shared" ref="T1072:T1129" si="76">IF(B1072&lt;&gt;"",TEXT(B1072,"aaaa"),"")</f>
        <v>金曜日</v>
      </c>
      <c r="U1072" s="24"/>
      <c r="V1072" s="25" t="str">
        <f>IF(T1072=曜日!A$1,ROW(),"")</f>
        <v/>
      </c>
      <c r="W1072" s="25" t="str">
        <f t="shared" si="73"/>
        <v/>
      </c>
      <c r="X1072" s="25" t="str">
        <f>IF(T1072=曜日!V$1,ROW(),"")</f>
        <v/>
      </c>
      <c r="Y1072" s="25" t="str">
        <f t="shared" si="75"/>
        <v/>
      </c>
      <c r="Z1072" t="str">
        <f>IF(MONTH(pipot!B1072)=month!A$1,ROW(),"")</f>
        <v/>
      </c>
      <c r="AA1072" t="str">
        <f>IF(A1072=player!A$1,ROW(),"")</f>
        <v/>
      </c>
      <c r="AB1072" t="str">
        <f>IF(A1072=player!BI$1,ROW(),"")</f>
        <v/>
      </c>
      <c r="AC1072" t="str">
        <f t="shared" si="74"/>
        <v/>
      </c>
    </row>
    <row r="1073" spans="1:29">
      <c r="A1073" t="s">
        <v>18</v>
      </c>
      <c r="B1073" s="13">
        <v>44120</v>
      </c>
      <c r="C1073" s="30">
        <v>9.0694444444444453E-2</v>
      </c>
      <c r="D1073" s="34">
        <v>6162.9188800000002</v>
      </c>
      <c r="E1073" s="34">
        <v>898.11614999999995</v>
      </c>
      <c r="F1073" s="34">
        <v>6.8768500000000001</v>
      </c>
      <c r="G1073" s="34">
        <v>262.47000000000003</v>
      </c>
      <c r="H1073" s="34">
        <v>131.72</v>
      </c>
      <c r="I1073" s="34">
        <v>93.27</v>
      </c>
      <c r="J1073" s="34">
        <v>37.479999999999997</v>
      </c>
      <c r="K1073" s="34">
        <v>0</v>
      </c>
      <c r="L1073">
        <v>43</v>
      </c>
      <c r="M1073">
        <v>10</v>
      </c>
      <c r="N1073">
        <v>102</v>
      </c>
      <c r="O1073" s="34">
        <v>23.2074</v>
      </c>
      <c r="P1073">
        <v>2</v>
      </c>
      <c r="Q1073">
        <v>217</v>
      </c>
      <c r="R1073" s="34">
        <v>152.23351</v>
      </c>
      <c r="T1073" s="11" t="str">
        <f t="shared" si="76"/>
        <v>金曜日</v>
      </c>
      <c r="U1073" s="24"/>
      <c r="V1073" s="25" t="str">
        <f>IF(T1073=曜日!A$1,ROW(),"")</f>
        <v/>
      </c>
      <c r="W1073" s="25" t="str">
        <f t="shared" ref="W1073:W1130" si="77">IF(AND(V1073&lt;&gt;"",AC1073&lt;&gt;""),ROW(),"")</f>
        <v/>
      </c>
      <c r="X1073" s="25" t="str">
        <f>IF(T1073=曜日!V$1,ROW(),"")</f>
        <v/>
      </c>
      <c r="Y1073" s="25" t="str">
        <f t="shared" si="75"/>
        <v/>
      </c>
      <c r="Z1073" t="str">
        <f>IF(MONTH(pipot!B1073)=month!A$1,ROW(),"")</f>
        <v/>
      </c>
      <c r="AA1073" t="str">
        <f>IF(A1073=player!A$1,ROW(),"")</f>
        <v/>
      </c>
      <c r="AB1073" t="str">
        <f>IF(A1073=player!BI$1,ROW(),"")</f>
        <v/>
      </c>
      <c r="AC1073" t="str">
        <f t="shared" si="74"/>
        <v/>
      </c>
    </row>
    <row r="1074" spans="1:29">
      <c r="A1074" t="s">
        <v>91</v>
      </c>
      <c r="B1074" s="13">
        <v>44120</v>
      </c>
      <c r="C1074" s="30">
        <v>9.0694444444444453E-2</v>
      </c>
      <c r="D1074" s="34">
        <v>6081.1439799999998</v>
      </c>
      <c r="E1074" s="34">
        <v>823.80026999999995</v>
      </c>
      <c r="F1074" s="34">
        <v>6.3078099999999999</v>
      </c>
      <c r="G1074" s="34">
        <v>292.7</v>
      </c>
      <c r="H1074" s="34">
        <v>160.22999999999999</v>
      </c>
      <c r="I1074" s="34">
        <v>102.98</v>
      </c>
      <c r="J1074" s="34">
        <v>29.49</v>
      </c>
      <c r="K1074" s="34">
        <v>0</v>
      </c>
      <c r="L1074">
        <v>23</v>
      </c>
      <c r="M1074">
        <v>25</v>
      </c>
      <c r="N1074">
        <v>74</v>
      </c>
      <c r="O1074" s="34">
        <v>22.642199999999999</v>
      </c>
      <c r="P1074">
        <v>2</v>
      </c>
      <c r="Q1074">
        <v>199</v>
      </c>
      <c r="R1074" s="34">
        <v>137.791</v>
      </c>
      <c r="T1074" s="11" t="str">
        <f t="shared" si="76"/>
        <v>金曜日</v>
      </c>
      <c r="U1074" s="24"/>
      <c r="V1074" s="25" t="str">
        <f>IF(T1074=曜日!A$1,ROW(),"")</f>
        <v/>
      </c>
      <c r="W1074" s="25" t="str">
        <f t="shared" si="77"/>
        <v/>
      </c>
      <c r="X1074" s="25" t="str">
        <f>IF(T1074=曜日!V$1,ROW(),"")</f>
        <v/>
      </c>
      <c r="Y1074" s="25" t="str">
        <f t="shared" si="75"/>
        <v/>
      </c>
      <c r="Z1074" t="str">
        <f>IF(MONTH(pipot!B1074)=month!A$1,ROW(),"")</f>
        <v/>
      </c>
      <c r="AA1074" t="str">
        <f>IF(A1074=player!A$1,ROW(),"")</f>
        <v/>
      </c>
      <c r="AB1074" t="str">
        <f>IF(A1074=player!BI$1,ROW(),"")</f>
        <v/>
      </c>
      <c r="AC1074" t="str">
        <f t="shared" si="74"/>
        <v/>
      </c>
    </row>
    <row r="1075" spans="1:29">
      <c r="A1075" t="s">
        <v>64</v>
      </c>
      <c r="B1075" s="13">
        <v>44120</v>
      </c>
      <c r="C1075" s="30">
        <v>9.0694444444444453E-2</v>
      </c>
      <c r="D1075" s="34">
        <v>6007.5770000000002</v>
      </c>
      <c r="E1075" s="34">
        <v>852.34293000000002</v>
      </c>
      <c r="F1075" s="34">
        <v>6.5263600000000004</v>
      </c>
      <c r="G1075" s="34">
        <v>819.08001000000002</v>
      </c>
      <c r="H1075" s="34">
        <v>311.74000999999998</v>
      </c>
      <c r="I1075" s="34">
        <v>411.69</v>
      </c>
      <c r="J1075" s="34">
        <v>95.65</v>
      </c>
      <c r="K1075" s="34">
        <v>0</v>
      </c>
      <c r="L1075">
        <v>12</v>
      </c>
      <c r="M1075">
        <v>4</v>
      </c>
      <c r="N1075">
        <v>18</v>
      </c>
      <c r="O1075" s="34">
        <v>23.408999999999999</v>
      </c>
      <c r="P1075">
        <v>3</v>
      </c>
      <c r="Q1075">
        <v>195</v>
      </c>
      <c r="R1075" s="34">
        <v>118.66571999999999</v>
      </c>
      <c r="T1075" s="11" t="str">
        <f t="shared" si="76"/>
        <v>金曜日</v>
      </c>
      <c r="U1075" s="24"/>
      <c r="V1075" s="25" t="str">
        <f>IF(T1075=曜日!A$1,ROW(),"")</f>
        <v/>
      </c>
      <c r="W1075" s="25" t="str">
        <f t="shared" si="77"/>
        <v/>
      </c>
      <c r="X1075" s="25" t="str">
        <f>IF(T1075=曜日!V$1,ROW(),"")</f>
        <v/>
      </c>
      <c r="Y1075" s="25" t="str">
        <f t="shared" si="75"/>
        <v/>
      </c>
      <c r="Z1075" t="str">
        <f>IF(MONTH(pipot!B1075)=month!A$1,ROW(),"")</f>
        <v/>
      </c>
      <c r="AA1075" t="str">
        <f>IF(A1075=player!A$1,ROW(),"")</f>
        <v/>
      </c>
      <c r="AB1075" t="str">
        <f>IF(A1075=player!BI$1,ROW(),"")</f>
        <v/>
      </c>
      <c r="AC1075" t="str">
        <f t="shared" si="74"/>
        <v/>
      </c>
    </row>
    <row r="1076" spans="1:29">
      <c r="A1076" t="s">
        <v>45</v>
      </c>
      <c r="B1076" s="13">
        <v>44120</v>
      </c>
      <c r="C1076" s="30">
        <v>9.0694444444444453E-2</v>
      </c>
      <c r="D1076" s="34">
        <v>5955.0720499999998</v>
      </c>
      <c r="E1076" s="34">
        <v>847.11407999999994</v>
      </c>
      <c r="F1076" s="34">
        <v>6.4863299999999997</v>
      </c>
      <c r="G1076" s="34">
        <v>243.75</v>
      </c>
      <c r="H1076" s="34">
        <v>128.84</v>
      </c>
      <c r="I1076" s="34">
        <v>94.04</v>
      </c>
      <c r="J1076" s="34">
        <v>20.87</v>
      </c>
      <c r="K1076" s="34">
        <v>0</v>
      </c>
      <c r="L1076">
        <v>25</v>
      </c>
      <c r="M1076">
        <v>21</v>
      </c>
      <c r="N1076">
        <v>42</v>
      </c>
      <c r="O1076" s="34">
        <v>22.5486</v>
      </c>
      <c r="P1076">
        <v>2</v>
      </c>
      <c r="Q1076">
        <v>169</v>
      </c>
      <c r="R1076" s="34">
        <v>119.7377</v>
      </c>
      <c r="T1076" s="11" t="str">
        <f t="shared" si="76"/>
        <v>金曜日</v>
      </c>
      <c r="U1076" s="24"/>
      <c r="V1076" s="25" t="str">
        <f>IF(T1076=曜日!A$1,ROW(),"")</f>
        <v/>
      </c>
      <c r="W1076" s="25" t="str">
        <f t="shared" si="77"/>
        <v/>
      </c>
      <c r="X1076" s="25" t="str">
        <f>IF(T1076=曜日!V$1,ROW(),"")</f>
        <v/>
      </c>
      <c r="Y1076" s="25" t="str">
        <f t="shared" si="75"/>
        <v/>
      </c>
      <c r="Z1076" t="str">
        <f>IF(MONTH(pipot!B1076)=month!A$1,ROW(),"")</f>
        <v/>
      </c>
      <c r="AA1076" t="str">
        <f>IF(A1076=player!A$1,ROW(),"")</f>
        <v/>
      </c>
      <c r="AB1076" t="str">
        <f>IF(A1076=player!BI$1,ROW(),"")</f>
        <v/>
      </c>
      <c r="AC1076" t="str">
        <f t="shared" si="74"/>
        <v/>
      </c>
    </row>
    <row r="1077" spans="1:29">
      <c r="A1077" t="s">
        <v>63</v>
      </c>
      <c r="B1077" s="13">
        <v>44120</v>
      </c>
      <c r="C1077" s="30">
        <v>9.0694444444444453E-2</v>
      </c>
      <c r="D1077" s="34">
        <v>5611.0011000000004</v>
      </c>
      <c r="E1077" s="34">
        <v>764.32515999999998</v>
      </c>
      <c r="F1077" s="34">
        <v>5.8524099999999999</v>
      </c>
      <c r="G1077" s="34">
        <v>255.66</v>
      </c>
      <c r="H1077" s="34">
        <v>163.13999999999999</v>
      </c>
      <c r="I1077" s="34">
        <v>50.43</v>
      </c>
      <c r="J1077" s="34">
        <v>42.09</v>
      </c>
      <c r="K1077" s="34">
        <v>0</v>
      </c>
      <c r="L1077">
        <v>15</v>
      </c>
      <c r="M1077">
        <v>27</v>
      </c>
      <c r="N1077">
        <v>94</v>
      </c>
      <c r="O1077" s="34">
        <v>22.779</v>
      </c>
      <c r="P1077">
        <v>3</v>
      </c>
      <c r="Q1077">
        <v>175</v>
      </c>
      <c r="R1077" s="34">
        <v>124.74708</v>
      </c>
      <c r="T1077" s="11" t="str">
        <f t="shared" si="76"/>
        <v>金曜日</v>
      </c>
      <c r="U1077" s="24"/>
      <c r="V1077" s="25" t="str">
        <f>IF(T1077=曜日!A$1,ROW(),"")</f>
        <v/>
      </c>
      <c r="W1077" s="25" t="str">
        <f t="shared" si="77"/>
        <v/>
      </c>
      <c r="X1077" s="25" t="str">
        <f>IF(T1077=曜日!V$1,ROW(),"")</f>
        <v/>
      </c>
      <c r="Y1077" s="25" t="str">
        <f t="shared" si="75"/>
        <v/>
      </c>
      <c r="Z1077" t="str">
        <f>IF(MONTH(pipot!B1077)=month!A$1,ROW(),"")</f>
        <v/>
      </c>
      <c r="AA1077" t="str">
        <f>IF(A1077=player!A$1,ROW(),"")</f>
        <v/>
      </c>
      <c r="AB1077" t="str">
        <f>IF(A1077=player!BI$1,ROW(),"")</f>
        <v/>
      </c>
      <c r="AC1077" t="str">
        <f t="shared" si="74"/>
        <v/>
      </c>
    </row>
    <row r="1078" spans="1:29">
      <c r="A1078" t="s">
        <v>54</v>
      </c>
      <c r="B1078" s="13">
        <v>44120</v>
      </c>
      <c r="C1078" s="30">
        <v>9.0694444444444453E-2</v>
      </c>
      <c r="D1078" s="34">
        <v>5602.8464400000003</v>
      </c>
      <c r="E1078" s="34">
        <v>664.85682999999995</v>
      </c>
      <c r="F1078" s="34">
        <v>5.0907900000000001</v>
      </c>
      <c r="G1078" s="34">
        <v>66.52</v>
      </c>
      <c r="H1078" s="34">
        <v>29.9</v>
      </c>
      <c r="I1078" s="34">
        <v>17.13</v>
      </c>
      <c r="J1078" s="34">
        <v>19.489999999999998</v>
      </c>
      <c r="K1078" s="34">
        <v>0</v>
      </c>
      <c r="L1078">
        <v>12</v>
      </c>
      <c r="M1078">
        <v>37</v>
      </c>
      <c r="N1078">
        <v>32</v>
      </c>
      <c r="O1078" s="34">
        <v>21.914999999999999</v>
      </c>
      <c r="P1078">
        <v>1</v>
      </c>
      <c r="Q1078">
        <v>201</v>
      </c>
      <c r="R1078" s="34">
        <v>166.12620999999999</v>
      </c>
      <c r="T1078" s="11" t="str">
        <f t="shared" si="76"/>
        <v>金曜日</v>
      </c>
      <c r="U1078" s="24"/>
      <c r="V1078" s="25" t="str">
        <f>IF(T1078=曜日!A$1,ROW(),"")</f>
        <v/>
      </c>
      <c r="W1078" s="25" t="str">
        <f t="shared" si="77"/>
        <v/>
      </c>
      <c r="X1078" s="25" t="str">
        <f>IF(T1078=曜日!V$1,ROW(),"")</f>
        <v/>
      </c>
      <c r="Y1078" s="25" t="str">
        <f t="shared" si="75"/>
        <v/>
      </c>
      <c r="Z1078" t="str">
        <f>IF(MONTH(pipot!B1078)=month!A$1,ROW(),"")</f>
        <v/>
      </c>
      <c r="AA1078" t="str">
        <f>IF(A1078=player!A$1,ROW(),"")</f>
        <v/>
      </c>
      <c r="AB1078" t="str">
        <f>IF(A1078=player!BI$1,ROW(),"")</f>
        <v/>
      </c>
      <c r="AC1078" t="str">
        <f t="shared" si="74"/>
        <v/>
      </c>
    </row>
    <row r="1079" spans="1:29">
      <c r="A1079" t="s">
        <v>21</v>
      </c>
      <c r="B1079" s="13">
        <v>44120</v>
      </c>
      <c r="C1079" s="30">
        <v>9.0694444444444453E-2</v>
      </c>
      <c r="D1079" s="34">
        <v>5593.4266399999997</v>
      </c>
      <c r="E1079" s="34">
        <v>705.92718000000002</v>
      </c>
      <c r="F1079" s="34">
        <v>5.4052600000000002</v>
      </c>
      <c r="G1079" s="34">
        <v>186.54</v>
      </c>
      <c r="H1079" s="34">
        <v>133.04</v>
      </c>
      <c r="I1079" s="34">
        <v>27.08</v>
      </c>
      <c r="J1079" s="34">
        <v>26.42</v>
      </c>
      <c r="K1079" s="34">
        <v>0</v>
      </c>
      <c r="L1079">
        <v>22</v>
      </c>
      <c r="M1079">
        <v>17</v>
      </c>
      <c r="N1079">
        <v>80</v>
      </c>
      <c r="O1079" s="34">
        <v>22.120200000000001</v>
      </c>
      <c r="P1079">
        <v>1</v>
      </c>
      <c r="Q1079">
        <v>189</v>
      </c>
      <c r="R1079" s="34">
        <v>132.43463</v>
      </c>
      <c r="T1079" s="11" t="str">
        <f t="shared" si="76"/>
        <v>金曜日</v>
      </c>
      <c r="U1079" s="24"/>
      <c r="V1079" s="25" t="str">
        <f>IF(T1079=曜日!A$1,ROW(),"")</f>
        <v/>
      </c>
      <c r="W1079" s="25" t="str">
        <f t="shared" si="77"/>
        <v/>
      </c>
      <c r="X1079" s="25" t="str">
        <f>IF(T1079=曜日!V$1,ROW(),"")</f>
        <v/>
      </c>
      <c r="Y1079" s="25" t="str">
        <f t="shared" si="75"/>
        <v/>
      </c>
      <c r="Z1079" t="str">
        <f>IF(MONTH(pipot!B1079)=month!A$1,ROW(),"")</f>
        <v/>
      </c>
      <c r="AA1079" t="str">
        <f>IF(A1079=player!A$1,ROW(),"")</f>
        <v/>
      </c>
      <c r="AB1079" t="str">
        <f>IF(A1079=player!BI$1,ROW(),"")</f>
        <v/>
      </c>
      <c r="AC1079" t="str">
        <f t="shared" si="74"/>
        <v/>
      </c>
    </row>
    <row r="1080" spans="1:29">
      <c r="A1080" t="s">
        <v>62</v>
      </c>
      <c r="B1080" s="13">
        <v>44120</v>
      </c>
      <c r="C1080" s="30">
        <v>9.0694444444444453E-2</v>
      </c>
      <c r="D1080" s="34">
        <v>5427.9134800000002</v>
      </c>
      <c r="E1080" s="34">
        <v>659.45059000000003</v>
      </c>
      <c r="F1080" s="34">
        <v>5.0493899999999998</v>
      </c>
      <c r="G1080" s="34">
        <v>88.3</v>
      </c>
      <c r="H1080" s="34">
        <v>49.2</v>
      </c>
      <c r="I1080" s="34">
        <v>7.54</v>
      </c>
      <c r="J1080" s="34">
        <v>31.56</v>
      </c>
      <c r="K1080" s="34">
        <v>0</v>
      </c>
      <c r="L1080">
        <v>41</v>
      </c>
      <c r="M1080">
        <v>30</v>
      </c>
      <c r="N1080">
        <v>83</v>
      </c>
      <c r="O1080" s="34">
        <v>23.401800000000001</v>
      </c>
      <c r="P1080">
        <v>1</v>
      </c>
      <c r="Q1080">
        <v>180</v>
      </c>
      <c r="R1080" s="34">
        <v>127.01505</v>
      </c>
      <c r="T1080" s="11" t="str">
        <f t="shared" si="76"/>
        <v>金曜日</v>
      </c>
      <c r="U1080" s="24"/>
      <c r="V1080" s="25" t="str">
        <f>IF(T1080=曜日!A$1,ROW(),"")</f>
        <v/>
      </c>
      <c r="W1080" s="25" t="str">
        <f t="shared" si="77"/>
        <v/>
      </c>
      <c r="X1080" s="25" t="str">
        <f>IF(T1080=曜日!V$1,ROW(),"")</f>
        <v/>
      </c>
      <c r="Y1080" s="25" t="str">
        <f t="shared" si="75"/>
        <v/>
      </c>
      <c r="Z1080" t="str">
        <f>IF(MONTH(pipot!B1080)=month!A$1,ROW(),"")</f>
        <v/>
      </c>
      <c r="AA1080" t="str">
        <f>IF(A1080=player!A$1,ROW(),"")</f>
        <v/>
      </c>
      <c r="AB1080" t="str">
        <f>IF(A1080=player!BI$1,ROW(),"")</f>
        <v/>
      </c>
      <c r="AC1080" t="str">
        <f t="shared" si="74"/>
        <v/>
      </c>
    </row>
    <row r="1081" spans="1:29">
      <c r="A1081" t="s">
        <v>60</v>
      </c>
      <c r="B1081" s="13">
        <v>44120</v>
      </c>
      <c r="C1081" s="30">
        <v>9.0694444444444453E-2</v>
      </c>
      <c r="D1081" s="34">
        <v>5342.0096400000002</v>
      </c>
      <c r="E1081" s="34">
        <v>762.30750999999998</v>
      </c>
      <c r="F1081" s="34">
        <v>5.8369600000000004</v>
      </c>
      <c r="G1081" s="34">
        <v>169.14</v>
      </c>
      <c r="H1081" s="34">
        <v>120.51</v>
      </c>
      <c r="I1081" s="34">
        <v>17.64</v>
      </c>
      <c r="J1081" s="34">
        <v>30.99</v>
      </c>
      <c r="K1081" s="34">
        <v>0</v>
      </c>
      <c r="L1081">
        <v>12</v>
      </c>
      <c r="M1081">
        <v>9</v>
      </c>
      <c r="N1081">
        <v>43</v>
      </c>
      <c r="O1081" s="34">
        <v>23.1174</v>
      </c>
      <c r="P1081">
        <v>1</v>
      </c>
      <c r="Q1081">
        <v>183</v>
      </c>
      <c r="R1081" s="34">
        <v>119.0556</v>
      </c>
      <c r="T1081" s="11" t="str">
        <f t="shared" si="76"/>
        <v>金曜日</v>
      </c>
      <c r="U1081" s="24"/>
      <c r="V1081" s="25" t="str">
        <f>IF(T1081=曜日!A$1,ROW(),"")</f>
        <v/>
      </c>
      <c r="W1081" s="25" t="str">
        <f t="shared" si="77"/>
        <v/>
      </c>
      <c r="X1081" s="25" t="str">
        <f>IF(T1081=曜日!V$1,ROW(),"")</f>
        <v/>
      </c>
      <c r="Y1081" s="25" t="str">
        <f t="shared" si="75"/>
        <v/>
      </c>
      <c r="Z1081" t="str">
        <f>IF(MONTH(pipot!B1081)=month!A$1,ROW(),"")</f>
        <v/>
      </c>
      <c r="AA1081" t="str">
        <f>IF(A1081=player!A$1,ROW(),"")</f>
        <v/>
      </c>
      <c r="AB1081" t="str">
        <f>IF(A1081=player!BI$1,ROW(),"")</f>
        <v/>
      </c>
      <c r="AC1081" t="str">
        <f t="shared" si="74"/>
        <v/>
      </c>
    </row>
    <row r="1082" spans="1:29">
      <c r="A1082" t="s">
        <v>35</v>
      </c>
      <c r="B1082" s="13">
        <v>44120</v>
      </c>
      <c r="C1082" s="30">
        <v>9.0694444444444453E-2</v>
      </c>
      <c r="D1082" s="34">
        <v>5239.2740299999996</v>
      </c>
      <c r="E1082" s="34">
        <v>753.13565000000006</v>
      </c>
      <c r="F1082" s="34">
        <v>5.7667400000000004</v>
      </c>
      <c r="G1082" s="34">
        <v>260.33999999999997</v>
      </c>
      <c r="H1082" s="34">
        <v>153.88999999999999</v>
      </c>
      <c r="I1082" s="34">
        <v>75.27</v>
      </c>
      <c r="J1082" s="34">
        <v>31.18</v>
      </c>
      <c r="K1082" s="34">
        <v>0</v>
      </c>
      <c r="L1082">
        <v>16</v>
      </c>
      <c r="M1082">
        <v>17</v>
      </c>
      <c r="N1082">
        <v>56</v>
      </c>
      <c r="O1082" s="34">
        <v>23.131799999999998</v>
      </c>
      <c r="P1082">
        <v>1</v>
      </c>
      <c r="Q1082">
        <v>173</v>
      </c>
      <c r="R1082" s="34">
        <v>115.49217</v>
      </c>
      <c r="T1082" s="11" t="str">
        <f t="shared" si="76"/>
        <v>金曜日</v>
      </c>
      <c r="U1082" s="24"/>
      <c r="V1082" s="25" t="str">
        <f>IF(T1082=曜日!A$1,ROW(),"")</f>
        <v/>
      </c>
      <c r="W1082" s="25" t="str">
        <f t="shared" si="77"/>
        <v/>
      </c>
      <c r="X1082" s="25" t="str">
        <f>IF(T1082=曜日!V$1,ROW(),"")</f>
        <v/>
      </c>
      <c r="Y1082" s="25" t="str">
        <f t="shared" si="75"/>
        <v/>
      </c>
      <c r="Z1082" t="str">
        <f>IF(MONTH(pipot!B1082)=month!A$1,ROW(),"")</f>
        <v/>
      </c>
      <c r="AA1082" t="str">
        <f>IF(A1082=player!A$1,ROW(),"")</f>
        <v/>
      </c>
      <c r="AB1082" t="str">
        <f>IF(A1082=player!BI$1,ROW(),"")</f>
        <v/>
      </c>
      <c r="AC1082" t="str">
        <f t="shared" si="74"/>
        <v/>
      </c>
    </row>
    <row r="1083" spans="1:29">
      <c r="A1083" t="s">
        <v>33</v>
      </c>
      <c r="B1083" s="13">
        <v>44120</v>
      </c>
      <c r="C1083" s="30">
        <v>9.0694444444444453E-2</v>
      </c>
      <c r="D1083" s="34">
        <v>5028.64174</v>
      </c>
      <c r="E1083" s="34">
        <v>746.88505999999995</v>
      </c>
      <c r="F1083" s="34">
        <v>5.7188699999999999</v>
      </c>
      <c r="G1083" s="34">
        <v>145.43</v>
      </c>
      <c r="H1083" s="34">
        <v>78.22</v>
      </c>
      <c r="I1083" s="34">
        <v>66.17</v>
      </c>
      <c r="J1083" s="34">
        <v>1.04</v>
      </c>
      <c r="K1083" s="34">
        <v>0</v>
      </c>
      <c r="L1083">
        <v>23</v>
      </c>
      <c r="M1083">
        <v>31</v>
      </c>
      <c r="N1083">
        <v>57</v>
      </c>
      <c r="O1083" s="34">
        <v>21.033000000000001</v>
      </c>
      <c r="P1083">
        <v>0</v>
      </c>
      <c r="Q1083">
        <v>171</v>
      </c>
      <c r="R1083" s="34">
        <v>100.50846</v>
      </c>
      <c r="T1083" s="11" t="str">
        <f t="shared" si="76"/>
        <v>金曜日</v>
      </c>
      <c r="U1083" s="24"/>
      <c r="V1083" s="25" t="str">
        <f>IF(T1083=曜日!A$1,ROW(),"")</f>
        <v/>
      </c>
      <c r="W1083" s="25" t="str">
        <f t="shared" si="77"/>
        <v/>
      </c>
      <c r="X1083" s="25" t="str">
        <f>IF(T1083=曜日!V$1,ROW(),"")</f>
        <v/>
      </c>
      <c r="Y1083" s="25" t="str">
        <f t="shared" si="75"/>
        <v/>
      </c>
      <c r="Z1083" t="str">
        <f>IF(MONTH(pipot!B1083)=month!A$1,ROW(),"")</f>
        <v/>
      </c>
      <c r="AA1083" t="str">
        <f>IF(A1083=player!A$1,ROW(),"")</f>
        <v/>
      </c>
      <c r="AB1083" t="str">
        <f>IF(A1083=player!BI$1,ROW(),"")</f>
        <v/>
      </c>
      <c r="AC1083" t="str">
        <f t="shared" si="74"/>
        <v/>
      </c>
    </row>
    <row r="1084" spans="1:29">
      <c r="A1084" t="s">
        <v>89</v>
      </c>
      <c r="B1084" s="13">
        <v>44120</v>
      </c>
      <c r="C1084" s="30">
        <v>9.0694444444444453E-2</v>
      </c>
      <c r="D1084" s="34">
        <v>4751.50119</v>
      </c>
      <c r="E1084" s="34">
        <v>651.37458000000004</v>
      </c>
      <c r="F1084" s="34">
        <v>4.9875499999999997</v>
      </c>
      <c r="G1084" s="34">
        <v>240.5</v>
      </c>
      <c r="H1084" s="34">
        <v>135.4</v>
      </c>
      <c r="I1084" s="34">
        <v>76.03</v>
      </c>
      <c r="J1084" s="34">
        <v>29.07</v>
      </c>
      <c r="K1084" s="34">
        <v>0</v>
      </c>
      <c r="L1084">
        <v>18</v>
      </c>
      <c r="M1084">
        <v>15</v>
      </c>
      <c r="N1084">
        <v>95</v>
      </c>
      <c r="O1084" s="34">
        <v>23.203800000000001</v>
      </c>
      <c r="P1084">
        <v>2</v>
      </c>
      <c r="Q1084">
        <v>192</v>
      </c>
      <c r="R1084" s="34">
        <v>133.67685</v>
      </c>
      <c r="T1084" s="11" t="str">
        <f t="shared" si="76"/>
        <v>金曜日</v>
      </c>
      <c r="U1084" s="24"/>
      <c r="V1084" s="25" t="str">
        <f>IF(T1084=曜日!A$1,ROW(),"")</f>
        <v/>
      </c>
      <c r="W1084" s="25" t="str">
        <f t="shared" si="77"/>
        <v/>
      </c>
      <c r="X1084" s="25" t="str">
        <f>IF(T1084=曜日!V$1,ROW(),"")</f>
        <v/>
      </c>
      <c r="Y1084" s="25" t="str">
        <f t="shared" si="75"/>
        <v/>
      </c>
      <c r="Z1084" t="str">
        <f>IF(MONTH(pipot!B1084)=month!A$1,ROW(),"")</f>
        <v/>
      </c>
      <c r="AA1084" t="str">
        <f>IF(A1084=player!A$1,ROW(),"")</f>
        <v/>
      </c>
      <c r="AB1084" t="str">
        <f>IF(A1084=player!BI$1,ROW(),"")</f>
        <v/>
      </c>
      <c r="AC1084" t="str">
        <f t="shared" si="74"/>
        <v/>
      </c>
    </row>
    <row r="1085" spans="1:29">
      <c r="A1085" t="s">
        <v>39</v>
      </c>
      <c r="B1085" s="13">
        <v>44120</v>
      </c>
      <c r="C1085" s="30">
        <v>9.0694444444444453E-2</v>
      </c>
      <c r="D1085" s="34">
        <v>4285.6590699999997</v>
      </c>
      <c r="E1085" s="34">
        <v>511.09017999999998</v>
      </c>
      <c r="F1085" s="34">
        <v>3.9134000000000002</v>
      </c>
      <c r="G1085" s="34">
        <v>78.52</v>
      </c>
      <c r="H1085" s="34">
        <v>33.729999999999997</v>
      </c>
      <c r="I1085" s="34">
        <v>17.96</v>
      </c>
      <c r="J1085" s="34">
        <v>26.83</v>
      </c>
      <c r="K1085" s="34">
        <v>0</v>
      </c>
      <c r="L1085">
        <v>4</v>
      </c>
      <c r="M1085">
        <v>4</v>
      </c>
      <c r="N1085">
        <v>39</v>
      </c>
      <c r="O1085" s="34">
        <v>23.401800000000001</v>
      </c>
      <c r="P1085">
        <v>1</v>
      </c>
      <c r="Q1085">
        <v>202</v>
      </c>
      <c r="R1085" s="34">
        <v>117.51075</v>
      </c>
      <c r="T1085" s="11" t="str">
        <f t="shared" si="76"/>
        <v>金曜日</v>
      </c>
      <c r="U1085" s="24"/>
      <c r="V1085" s="25" t="str">
        <f>IF(T1085=曜日!A$1,ROW(),"")</f>
        <v/>
      </c>
      <c r="W1085" s="25" t="str">
        <f t="shared" si="77"/>
        <v/>
      </c>
      <c r="X1085" s="25" t="str">
        <f>IF(T1085=曜日!V$1,ROW(),"")</f>
        <v/>
      </c>
      <c r="Y1085" s="25" t="str">
        <f t="shared" si="75"/>
        <v/>
      </c>
      <c r="Z1085" t="str">
        <f>IF(MONTH(pipot!B1085)=month!A$1,ROW(),"")</f>
        <v/>
      </c>
      <c r="AA1085" t="str">
        <f>IF(A1085=player!A$1,ROW(),"")</f>
        <v/>
      </c>
      <c r="AB1085" t="str">
        <f>IF(A1085=player!BI$1,ROW(),"")</f>
        <v/>
      </c>
      <c r="AC1085" t="str">
        <f t="shared" si="74"/>
        <v/>
      </c>
    </row>
    <row r="1086" spans="1:29">
      <c r="A1086" t="s">
        <v>34</v>
      </c>
      <c r="B1086" s="13">
        <v>44120</v>
      </c>
      <c r="C1086" s="30">
        <v>9.0694444444444453E-2</v>
      </c>
      <c r="D1086" s="34">
        <v>4064.72415</v>
      </c>
      <c r="E1086" s="34">
        <v>605.51871000000006</v>
      </c>
      <c r="F1086" s="34">
        <v>4.6364400000000003</v>
      </c>
      <c r="G1086" s="34">
        <v>59.94</v>
      </c>
      <c r="H1086" s="34">
        <v>23.91</v>
      </c>
      <c r="I1086" s="34">
        <v>23.39</v>
      </c>
      <c r="J1086" s="34">
        <v>12.64</v>
      </c>
      <c r="K1086" s="34">
        <v>0</v>
      </c>
      <c r="L1086">
        <v>15</v>
      </c>
      <c r="M1086">
        <v>12</v>
      </c>
      <c r="N1086">
        <v>57</v>
      </c>
      <c r="O1086" s="34">
        <v>21.375</v>
      </c>
      <c r="P1086">
        <v>1</v>
      </c>
      <c r="Q1086">
        <v>188</v>
      </c>
      <c r="R1086" s="34">
        <v>113.50492</v>
      </c>
      <c r="T1086" s="11" t="str">
        <f t="shared" si="76"/>
        <v>金曜日</v>
      </c>
      <c r="U1086" s="24"/>
      <c r="V1086" s="25" t="str">
        <f>IF(T1086=曜日!A$1,ROW(),"")</f>
        <v/>
      </c>
      <c r="W1086" s="25" t="str">
        <f t="shared" si="77"/>
        <v/>
      </c>
      <c r="X1086" s="25" t="str">
        <f>IF(T1086=曜日!V$1,ROW(),"")</f>
        <v/>
      </c>
      <c r="Y1086" s="25" t="str">
        <f t="shared" si="75"/>
        <v/>
      </c>
      <c r="Z1086" t="str">
        <f>IF(MONTH(pipot!B1086)=month!A$1,ROW(),"")</f>
        <v/>
      </c>
      <c r="AA1086" t="str">
        <f>IF(A1086=player!A$1,ROW(),"")</f>
        <v/>
      </c>
      <c r="AB1086" t="str">
        <f>IF(A1086=player!BI$1,ROW(),"")</f>
        <v/>
      </c>
      <c r="AC1086" t="str">
        <f t="shared" si="74"/>
        <v/>
      </c>
    </row>
    <row r="1087" spans="1:29">
      <c r="A1087" t="s">
        <v>40</v>
      </c>
      <c r="B1087" s="13">
        <v>44120</v>
      </c>
      <c r="C1087" s="30">
        <v>9.0509259259259248E-2</v>
      </c>
      <c r="D1087" s="34">
        <v>6236</v>
      </c>
      <c r="E1087" s="34">
        <v>821</v>
      </c>
      <c r="F1087" s="34">
        <v>6.3</v>
      </c>
      <c r="G1087" s="34">
        <v>311</v>
      </c>
      <c r="H1087" s="34">
        <v>185</v>
      </c>
      <c r="I1087" s="34">
        <v>92</v>
      </c>
      <c r="J1087" s="34">
        <v>33</v>
      </c>
      <c r="K1087" s="34">
        <v>1</v>
      </c>
      <c r="L1087">
        <v>19</v>
      </c>
      <c r="M1087">
        <v>23</v>
      </c>
      <c r="N1087">
        <v>74</v>
      </c>
      <c r="O1087" s="34">
        <v>23</v>
      </c>
      <c r="P1087">
        <v>2</v>
      </c>
      <c r="Q1087" s="3">
        <f>AVERAGE(Q1059:Q1086)</f>
        <v>190.53846153846155</v>
      </c>
      <c r="R1087" s="3">
        <f>AVERAGE(R1059:R1086)</f>
        <v>129.61017269230769</v>
      </c>
      <c r="T1087" s="11" t="str">
        <f t="shared" si="76"/>
        <v>金曜日</v>
      </c>
      <c r="U1087" s="24"/>
      <c r="V1087" s="25" t="str">
        <f>IF(T1087=曜日!A$1,ROW(),"")</f>
        <v/>
      </c>
      <c r="W1087" s="25" t="str">
        <f t="shared" si="77"/>
        <v/>
      </c>
      <c r="X1087" s="25" t="str">
        <f>IF(T1087=曜日!V$1,ROW(),"")</f>
        <v/>
      </c>
      <c r="Y1087" s="25" t="str">
        <f t="shared" si="75"/>
        <v/>
      </c>
      <c r="Z1087" t="str">
        <f>IF(MONTH(pipot!B1087)=month!A$1,ROW(),"")</f>
        <v/>
      </c>
      <c r="AA1087" t="str">
        <f>IF(A1087=player!A$1,ROW(),"")</f>
        <v/>
      </c>
      <c r="AB1087">
        <f>IF(A1087=player!BI$1,ROW(),"")</f>
        <v>1087</v>
      </c>
      <c r="AC1087">
        <f t="shared" si="74"/>
        <v>1087</v>
      </c>
    </row>
    <row r="1088" spans="1:29">
      <c r="A1088" t="s">
        <v>91</v>
      </c>
      <c r="B1088" s="13">
        <v>44121</v>
      </c>
      <c r="C1088" s="30">
        <v>7.5127314814814813E-2</v>
      </c>
      <c r="D1088" s="34">
        <v>7605.7014799999997</v>
      </c>
      <c r="E1088" s="34">
        <v>1016.9563900000001</v>
      </c>
      <c r="F1088" s="34">
        <v>9.4003099999999993</v>
      </c>
      <c r="G1088" s="34">
        <v>871.58001000000002</v>
      </c>
      <c r="H1088" s="34">
        <v>523.08000000000004</v>
      </c>
      <c r="I1088" s="34">
        <v>227.31001000000001</v>
      </c>
      <c r="J1088" s="34">
        <v>120.66</v>
      </c>
      <c r="K1088" s="34">
        <v>0.53</v>
      </c>
      <c r="L1088">
        <v>31</v>
      </c>
      <c r="M1088">
        <v>23</v>
      </c>
      <c r="N1088">
        <v>77</v>
      </c>
      <c r="O1088" s="34">
        <v>24.247800000000002</v>
      </c>
      <c r="P1088">
        <v>7</v>
      </c>
      <c r="Q1088">
        <v>195</v>
      </c>
      <c r="R1088" s="34">
        <v>154.02148</v>
      </c>
      <c r="T1088" s="11" t="str">
        <f t="shared" si="76"/>
        <v>土曜日</v>
      </c>
      <c r="U1088" s="24"/>
      <c r="V1088" s="25" t="str">
        <f>IF(T1088=曜日!A$1,ROW(),"")</f>
        <v/>
      </c>
      <c r="W1088" s="25" t="str">
        <f t="shared" si="77"/>
        <v/>
      </c>
      <c r="X1088" s="25" t="str">
        <f>IF(T1088=曜日!V$1,ROW(),"")</f>
        <v/>
      </c>
      <c r="Y1088" s="25" t="str">
        <f t="shared" si="75"/>
        <v/>
      </c>
      <c r="Z1088" t="str">
        <f>IF(MONTH(pipot!B1088)=month!A$1,ROW(),"")</f>
        <v/>
      </c>
      <c r="AA1088" t="str">
        <f>IF(A1088=player!A$1,ROW(),"")</f>
        <v/>
      </c>
      <c r="AB1088" t="str">
        <f>IF(A1088=player!BI$1,ROW(),"")</f>
        <v/>
      </c>
      <c r="AC1088" t="str">
        <f t="shared" si="74"/>
        <v/>
      </c>
    </row>
    <row r="1089" spans="1:29">
      <c r="A1089" t="s">
        <v>37</v>
      </c>
      <c r="B1089" s="13">
        <v>44121</v>
      </c>
      <c r="C1089" s="30">
        <v>7.5127314814814813E-2</v>
      </c>
      <c r="D1089" s="34">
        <v>7309.9443700000002</v>
      </c>
      <c r="E1089" s="34">
        <v>871.45649000000003</v>
      </c>
      <c r="F1089" s="34">
        <v>8.0553699999999999</v>
      </c>
      <c r="G1089" s="34">
        <v>722.06</v>
      </c>
      <c r="H1089" s="34">
        <v>461.66</v>
      </c>
      <c r="I1089" s="34">
        <v>196.77</v>
      </c>
      <c r="J1089" s="34">
        <v>52.68</v>
      </c>
      <c r="K1089" s="34">
        <v>10.95</v>
      </c>
      <c r="L1089">
        <v>34</v>
      </c>
      <c r="M1089">
        <v>22</v>
      </c>
      <c r="N1089">
        <v>72</v>
      </c>
      <c r="O1089" s="34">
        <v>26.036999999999999</v>
      </c>
      <c r="P1089">
        <v>6</v>
      </c>
      <c r="Q1089">
        <v>190</v>
      </c>
      <c r="R1089" s="34">
        <v>145.52197000000001</v>
      </c>
      <c r="T1089" s="11" t="str">
        <f t="shared" si="76"/>
        <v>土曜日</v>
      </c>
      <c r="U1089" s="24"/>
      <c r="V1089" s="25" t="str">
        <f>IF(T1089=曜日!A$1,ROW(),"")</f>
        <v/>
      </c>
      <c r="W1089" s="25" t="str">
        <f t="shared" si="77"/>
        <v/>
      </c>
      <c r="X1089" s="25" t="str">
        <f>IF(T1089=曜日!V$1,ROW(),"")</f>
        <v/>
      </c>
      <c r="Y1089" s="25" t="str">
        <f t="shared" si="75"/>
        <v/>
      </c>
      <c r="Z1089" t="str">
        <f>IF(MONTH(pipot!B1089)=month!A$1,ROW(),"")</f>
        <v/>
      </c>
      <c r="AA1089" t="str">
        <f>IF(A1089=player!A$1,ROW(),"")</f>
        <v/>
      </c>
      <c r="AB1089" t="str">
        <f>IF(A1089=player!BI$1,ROW(),"")</f>
        <v/>
      </c>
      <c r="AC1089" t="str">
        <f t="shared" si="74"/>
        <v/>
      </c>
    </row>
    <row r="1090" spans="1:29">
      <c r="A1090" t="s">
        <v>22</v>
      </c>
      <c r="B1090" s="13">
        <v>44121</v>
      </c>
      <c r="C1090" s="30">
        <v>7.5127314814814813E-2</v>
      </c>
      <c r="D1090" s="34">
        <v>7270.4327700000003</v>
      </c>
      <c r="E1090" s="34">
        <v>744.6739</v>
      </c>
      <c r="F1090" s="34">
        <v>6.8834400000000002</v>
      </c>
      <c r="G1090" s="34">
        <v>542.76</v>
      </c>
      <c r="H1090" s="34">
        <v>333.21</v>
      </c>
      <c r="I1090" s="34">
        <v>159.30000000000001</v>
      </c>
      <c r="J1090" s="34">
        <v>50.25</v>
      </c>
      <c r="K1090" s="34">
        <v>0</v>
      </c>
      <c r="L1090">
        <v>18</v>
      </c>
      <c r="M1090">
        <v>18</v>
      </c>
      <c r="N1090">
        <v>67</v>
      </c>
      <c r="O1090" s="34">
        <v>24.0534</v>
      </c>
      <c r="P1090">
        <v>3</v>
      </c>
      <c r="Q1090">
        <v>206</v>
      </c>
      <c r="R1090" s="34">
        <v>138.04719</v>
      </c>
      <c r="T1090" s="11" t="str">
        <f t="shared" si="76"/>
        <v>土曜日</v>
      </c>
      <c r="U1090" s="24"/>
      <c r="V1090" s="25" t="str">
        <f>IF(T1090=曜日!A$1,ROW(),"")</f>
        <v/>
      </c>
      <c r="W1090" s="25" t="str">
        <f t="shared" si="77"/>
        <v/>
      </c>
      <c r="X1090" s="25" t="str">
        <f>IF(T1090=曜日!V$1,ROW(),"")</f>
        <v/>
      </c>
      <c r="Y1090" s="25" t="str">
        <f t="shared" si="75"/>
        <v/>
      </c>
      <c r="Z1090" t="str">
        <f>IF(MONTH(pipot!B1090)=month!A$1,ROW(),"")</f>
        <v/>
      </c>
      <c r="AA1090" t="str">
        <f>IF(A1090=player!A$1,ROW(),"")</f>
        <v/>
      </c>
      <c r="AB1090" t="str">
        <f>IF(A1090=player!BI$1,ROW(),"")</f>
        <v/>
      </c>
      <c r="AC1090" t="str">
        <f t="shared" ref="AC1090:AC1153" si="78">IF(A1090="Average",ROW(),"")</f>
        <v/>
      </c>
    </row>
    <row r="1091" spans="1:29">
      <c r="A1091" t="s">
        <v>24</v>
      </c>
      <c r="B1091" s="13">
        <v>44121</v>
      </c>
      <c r="C1091" s="30">
        <v>7.5127314814814813E-2</v>
      </c>
      <c r="D1091" s="34">
        <v>7157.0191699999996</v>
      </c>
      <c r="E1091" s="34">
        <v>771.77409999999998</v>
      </c>
      <c r="F1091" s="34">
        <v>7.1339499999999996</v>
      </c>
      <c r="G1091" s="34">
        <v>804.01000999999997</v>
      </c>
      <c r="H1091" s="34">
        <v>401.07001000000002</v>
      </c>
      <c r="I1091" s="34">
        <v>231.67</v>
      </c>
      <c r="J1091" s="34">
        <v>164.36</v>
      </c>
      <c r="K1091" s="34">
        <v>6.91</v>
      </c>
      <c r="L1091">
        <v>16</v>
      </c>
      <c r="M1091">
        <v>34</v>
      </c>
      <c r="N1091">
        <v>70</v>
      </c>
      <c r="O1091" s="34">
        <v>24.913799999999998</v>
      </c>
      <c r="P1091">
        <v>9</v>
      </c>
      <c r="Q1091">
        <v>171</v>
      </c>
      <c r="R1091" s="34">
        <v>129.55052000000001</v>
      </c>
      <c r="T1091" s="11" t="str">
        <f t="shared" si="76"/>
        <v>土曜日</v>
      </c>
      <c r="U1091" s="24"/>
      <c r="V1091" s="25" t="str">
        <f>IF(T1091=曜日!A$1,ROW(),"")</f>
        <v/>
      </c>
      <c r="W1091" s="25" t="str">
        <f t="shared" si="77"/>
        <v/>
      </c>
      <c r="X1091" s="25" t="str">
        <f>IF(T1091=曜日!V$1,ROW(),"")</f>
        <v/>
      </c>
      <c r="Y1091" s="25" t="str">
        <f t="shared" si="75"/>
        <v/>
      </c>
      <c r="Z1091" t="str">
        <f>IF(MONTH(pipot!B1091)=month!A$1,ROW(),"")</f>
        <v/>
      </c>
      <c r="AA1091" t="str">
        <f>IF(A1091=player!A$1,ROW(),"")</f>
        <v/>
      </c>
      <c r="AB1091" t="str">
        <f>IF(A1091=player!BI$1,ROW(),"")</f>
        <v/>
      </c>
      <c r="AC1091" t="str">
        <f t="shared" si="78"/>
        <v/>
      </c>
    </row>
    <row r="1092" spans="1:29">
      <c r="A1092" t="s">
        <v>53</v>
      </c>
      <c r="B1092" s="13">
        <v>44121</v>
      </c>
      <c r="C1092" s="30">
        <v>7.5127314814814813E-2</v>
      </c>
      <c r="D1092" s="34">
        <v>6953.6773400000002</v>
      </c>
      <c r="E1092" s="34">
        <v>944.80373999999995</v>
      </c>
      <c r="F1092" s="34">
        <v>8.7333599999999993</v>
      </c>
      <c r="G1092" s="34">
        <v>772.96001000000001</v>
      </c>
      <c r="H1092" s="34">
        <v>415.17000999999999</v>
      </c>
      <c r="I1092" s="34">
        <v>277.23</v>
      </c>
      <c r="J1092" s="34">
        <v>80.56</v>
      </c>
      <c r="K1092" s="34">
        <v>0</v>
      </c>
      <c r="L1092">
        <v>10</v>
      </c>
      <c r="M1092">
        <v>18</v>
      </c>
      <c r="N1092">
        <v>54</v>
      </c>
      <c r="O1092" s="34">
        <v>22.343399999999999</v>
      </c>
      <c r="P1092">
        <v>4</v>
      </c>
      <c r="Q1092">
        <v>183</v>
      </c>
      <c r="R1092" s="34">
        <v>137.51791</v>
      </c>
      <c r="T1092" s="11" t="str">
        <f t="shared" si="76"/>
        <v>土曜日</v>
      </c>
      <c r="U1092" s="24"/>
      <c r="V1092" s="25" t="str">
        <f>IF(T1092=曜日!A$1,ROW(),"")</f>
        <v/>
      </c>
      <c r="W1092" s="25" t="str">
        <f t="shared" si="77"/>
        <v/>
      </c>
      <c r="X1092" s="25" t="str">
        <f>IF(T1092=曜日!V$1,ROW(),"")</f>
        <v/>
      </c>
      <c r="Y1092" s="25" t="str">
        <f t="shared" si="75"/>
        <v/>
      </c>
      <c r="Z1092" t="str">
        <f>IF(MONTH(pipot!B1092)=month!A$1,ROW(),"")</f>
        <v/>
      </c>
      <c r="AA1092" t="str">
        <f>IF(A1092=player!A$1,ROW(),"")</f>
        <v/>
      </c>
      <c r="AB1092" t="str">
        <f>IF(A1092=player!BI$1,ROW(),"")</f>
        <v/>
      </c>
      <c r="AC1092" t="str">
        <f t="shared" si="78"/>
        <v/>
      </c>
    </row>
    <row r="1093" spans="1:29">
      <c r="A1093" t="s">
        <v>61</v>
      </c>
      <c r="B1093" s="13">
        <v>44121</v>
      </c>
      <c r="C1093" s="30">
        <v>7.5127314814814813E-2</v>
      </c>
      <c r="D1093" s="34">
        <v>6847.62842</v>
      </c>
      <c r="E1093" s="34">
        <v>791.62644999999998</v>
      </c>
      <c r="F1093" s="34">
        <v>7.31745</v>
      </c>
      <c r="G1093" s="34">
        <v>827.9</v>
      </c>
      <c r="H1093" s="34">
        <v>401.37</v>
      </c>
      <c r="I1093" s="34">
        <v>298.16000000000003</v>
      </c>
      <c r="J1093" s="34">
        <v>128.37</v>
      </c>
      <c r="K1093" s="34">
        <v>0</v>
      </c>
      <c r="L1093">
        <v>25</v>
      </c>
      <c r="M1093">
        <v>24</v>
      </c>
      <c r="N1093">
        <v>48</v>
      </c>
      <c r="O1093" s="34">
        <v>24.089400000000001</v>
      </c>
      <c r="P1093">
        <v>6</v>
      </c>
      <c r="Q1093">
        <v>202</v>
      </c>
      <c r="R1093" s="34">
        <v>118.83698</v>
      </c>
      <c r="T1093" s="11" t="str">
        <f t="shared" si="76"/>
        <v>土曜日</v>
      </c>
      <c r="U1093" s="24"/>
      <c r="V1093" s="25" t="str">
        <f>IF(T1093=曜日!A$1,ROW(),"")</f>
        <v/>
      </c>
      <c r="W1093" s="25" t="str">
        <f t="shared" si="77"/>
        <v/>
      </c>
      <c r="X1093" s="25" t="str">
        <f>IF(T1093=曜日!V$1,ROW(),"")</f>
        <v/>
      </c>
      <c r="Y1093" s="25" t="str">
        <f t="shared" si="75"/>
        <v/>
      </c>
      <c r="Z1093" t="str">
        <f>IF(MONTH(pipot!B1093)=month!A$1,ROW(),"")</f>
        <v/>
      </c>
      <c r="AA1093" t="str">
        <f>IF(A1093=player!A$1,ROW(),"")</f>
        <v/>
      </c>
      <c r="AB1093" t="str">
        <f>IF(A1093=player!BI$1,ROW(),"")</f>
        <v/>
      </c>
      <c r="AC1093" t="str">
        <f t="shared" si="78"/>
        <v/>
      </c>
    </row>
    <row r="1094" spans="1:29">
      <c r="A1094" t="s">
        <v>66</v>
      </c>
      <c r="B1094" s="13">
        <v>44121</v>
      </c>
      <c r="C1094" s="30">
        <v>7.5127314814814813E-2</v>
      </c>
      <c r="D1094" s="34">
        <v>6836.9746999999998</v>
      </c>
      <c r="E1094" s="34">
        <v>717.48797000000002</v>
      </c>
      <c r="F1094" s="34">
        <v>6.6321500000000002</v>
      </c>
      <c r="G1094" s="34">
        <v>405.7</v>
      </c>
      <c r="H1094" s="34">
        <v>267.02999999999997</v>
      </c>
      <c r="I1094" s="34">
        <v>115.13</v>
      </c>
      <c r="J1094" s="34">
        <v>23.54</v>
      </c>
      <c r="K1094" s="34">
        <v>0</v>
      </c>
      <c r="L1094">
        <v>11</v>
      </c>
      <c r="M1094">
        <v>26</v>
      </c>
      <c r="N1094">
        <v>59</v>
      </c>
      <c r="O1094" s="34">
        <v>22.041</v>
      </c>
      <c r="P1094">
        <v>2</v>
      </c>
      <c r="Q1094">
        <v>195</v>
      </c>
      <c r="R1094" s="34">
        <v>146.46215000000001</v>
      </c>
      <c r="T1094" s="11" t="str">
        <f t="shared" si="76"/>
        <v>土曜日</v>
      </c>
      <c r="U1094" s="24"/>
      <c r="V1094" s="25" t="str">
        <f>IF(T1094=曜日!A$1,ROW(),"")</f>
        <v/>
      </c>
      <c r="W1094" s="25" t="str">
        <f t="shared" si="77"/>
        <v/>
      </c>
      <c r="X1094" s="25" t="str">
        <f>IF(T1094=曜日!V$1,ROW(),"")</f>
        <v/>
      </c>
      <c r="Y1094" s="25" t="str">
        <f t="shared" si="75"/>
        <v/>
      </c>
      <c r="Z1094" t="str">
        <f>IF(MONTH(pipot!B1094)=month!A$1,ROW(),"")</f>
        <v/>
      </c>
      <c r="AA1094" t="str">
        <f>IF(A1094=player!A$1,ROW(),"")</f>
        <v/>
      </c>
      <c r="AB1094" t="str">
        <f>IF(A1094=player!BI$1,ROW(),"")</f>
        <v/>
      </c>
      <c r="AC1094" t="str">
        <f t="shared" si="78"/>
        <v/>
      </c>
    </row>
    <row r="1095" spans="1:29">
      <c r="A1095" t="s">
        <v>29</v>
      </c>
      <c r="B1095" s="13">
        <v>44121</v>
      </c>
      <c r="C1095" s="30">
        <v>7.5127314814814813E-2</v>
      </c>
      <c r="D1095" s="34">
        <v>6792.11499</v>
      </c>
      <c r="E1095" s="34">
        <v>792.20411999999999</v>
      </c>
      <c r="F1095" s="34">
        <v>7.3227900000000004</v>
      </c>
      <c r="G1095" s="34">
        <v>472.5</v>
      </c>
      <c r="H1095" s="34">
        <v>338.74</v>
      </c>
      <c r="I1095" s="34">
        <v>93.23</v>
      </c>
      <c r="J1095" s="34">
        <v>38.68</v>
      </c>
      <c r="K1095" s="34">
        <v>1.85</v>
      </c>
      <c r="L1095">
        <v>13</v>
      </c>
      <c r="M1095">
        <v>19</v>
      </c>
      <c r="N1095">
        <v>40</v>
      </c>
      <c r="O1095" s="34">
        <v>24.406199999999998</v>
      </c>
      <c r="P1095">
        <v>3</v>
      </c>
      <c r="Q1095" s="1" t="s">
        <v>103</v>
      </c>
      <c r="R1095" s="3" t="s">
        <v>103</v>
      </c>
      <c r="T1095" s="11" t="str">
        <f t="shared" si="76"/>
        <v>土曜日</v>
      </c>
      <c r="U1095" s="24"/>
      <c r="V1095" s="25" t="str">
        <f>IF(T1095=曜日!A$1,ROW(),"")</f>
        <v/>
      </c>
      <c r="W1095" s="25" t="str">
        <f t="shared" si="77"/>
        <v/>
      </c>
      <c r="X1095" s="25" t="str">
        <f>IF(T1095=曜日!V$1,ROW(),"")</f>
        <v/>
      </c>
      <c r="Y1095" s="25" t="str">
        <f t="shared" si="75"/>
        <v/>
      </c>
      <c r="Z1095" t="str">
        <f>IF(MONTH(pipot!B1095)=month!A$1,ROW(),"")</f>
        <v/>
      </c>
      <c r="AA1095" t="str">
        <f>IF(A1095=player!A$1,ROW(),"")</f>
        <v/>
      </c>
      <c r="AB1095" t="str">
        <f>IF(A1095=player!BI$1,ROW(),"")</f>
        <v/>
      </c>
      <c r="AC1095" t="str">
        <f t="shared" si="78"/>
        <v/>
      </c>
    </row>
    <row r="1096" spans="1:29">
      <c r="A1096" t="s">
        <v>31</v>
      </c>
      <c r="B1096" s="13">
        <v>44121</v>
      </c>
      <c r="C1096" s="30">
        <v>7.5127314814814813E-2</v>
      </c>
      <c r="D1096" s="34">
        <v>6760.5142500000002</v>
      </c>
      <c r="E1096" s="34">
        <v>865.0566</v>
      </c>
      <c r="F1096" s="34">
        <v>7.9962099999999996</v>
      </c>
      <c r="G1096" s="34">
        <v>609.84</v>
      </c>
      <c r="H1096" s="34">
        <v>335.54</v>
      </c>
      <c r="I1096" s="34">
        <v>135.22999999999999</v>
      </c>
      <c r="J1096" s="34">
        <v>101.26</v>
      </c>
      <c r="K1096" s="34">
        <v>37.81</v>
      </c>
      <c r="L1096">
        <v>39</v>
      </c>
      <c r="M1096">
        <v>20</v>
      </c>
      <c r="N1096">
        <v>55</v>
      </c>
      <c r="O1096" s="34">
        <v>25.342199999999998</v>
      </c>
      <c r="P1096">
        <v>11</v>
      </c>
      <c r="Q1096">
        <v>215</v>
      </c>
      <c r="R1096" s="34">
        <v>149.60830999999999</v>
      </c>
      <c r="T1096" s="11" t="str">
        <f t="shared" si="76"/>
        <v>土曜日</v>
      </c>
      <c r="U1096" s="24"/>
      <c r="V1096" s="25" t="str">
        <f>IF(T1096=曜日!A$1,ROW(),"")</f>
        <v/>
      </c>
      <c r="W1096" s="25" t="str">
        <f t="shared" si="77"/>
        <v/>
      </c>
      <c r="X1096" s="25" t="str">
        <f>IF(T1096=曜日!V$1,ROW(),"")</f>
        <v/>
      </c>
      <c r="Y1096" s="25" t="str">
        <f t="shared" si="75"/>
        <v/>
      </c>
      <c r="Z1096" t="str">
        <f>IF(MONTH(pipot!B1096)=month!A$1,ROW(),"")</f>
        <v/>
      </c>
      <c r="AA1096" t="str">
        <f>IF(A1096=player!A$1,ROW(),"")</f>
        <v/>
      </c>
      <c r="AB1096" t="str">
        <f>IF(A1096=player!BI$1,ROW(),"")</f>
        <v/>
      </c>
      <c r="AC1096" t="str">
        <f t="shared" si="78"/>
        <v/>
      </c>
    </row>
    <row r="1097" spans="1:29">
      <c r="A1097" t="s">
        <v>32</v>
      </c>
      <c r="B1097" s="13">
        <v>44121</v>
      </c>
      <c r="C1097" s="30">
        <v>7.5127314814814813E-2</v>
      </c>
      <c r="D1097" s="34">
        <v>6723.6463000000003</v>
      </c>
      <c r="E1097" s="34">
        <v>784.54827</v>
      </c>
      <c r="F1097" s="34">
        <v>7.2520300000000004</v>
      </c>
      <c r="G1097" s="34">
        <v>659.76999000000001</v>
      </c>
      <c r="H1097" s="34">
        <v>382.84998999999999</v>
      </c>
      <c r="I1097" s="34">
        <v>217.65</v>
      </c>
      <c r="J1097" s="34">
        <v>59.27</v>
      </c>
      <c r="K1097" s="34">
        <v>0</v>
      </c>
      <c r="L1097">
        <v>16</v>
      </c>
      <c r="M1097">
        <v>24</v>
      </c>
      <c r="N1097">
        <v>48</v>
      </c>
      <c r="O1097" s="34">
        <v>23.394600000000001</v>
      </c>
      <c r="P1097">
        <v>4</v>
      </c>
      <c r="Q1097">
        <v>196</v>
      </c>
      <c r="R1097" s="34">
        <v>196</v>
      </c>
      <c r="T1097" s="11" t="str">
        <f t="shared" si="76"/>
        <v>土曜日</v>
      </c>
      <c r="U1097" s="24"/>
      <c r="V1097" s="25" t="str">
        <f>IF(T1097=曜日!A$1,ROW(),"")</f>
        <v/>
      </c>
      <c r="W1097" s="25" t="str">
        <f t="shared" si="77"/>
        <v/>
      </c>
      <c r="X1097" s="25" t="str">
        <f>IF(T1097=曜日!V$1,ROW(),"")</f>
        <v/>
      </c>
      <c r="Y1097" s="25" t="str">
        <f t="shared" si="75"/>
        <v/>
      </c>
      <c r="Z1097" t="str">
        <f>IF(MONTH(pipot!B1097)=month!A$1,ROW(),"")</f>
        <v/>
      </c>
      <c r="AA1097" t="str">
        <f>IF(A1097=player!A$1,ROW(),"")</f>
        <v/>
      </c>
      <c r="AB1097" t="str">
        <f>IF(A1097=player!BI$1,ROW(),"")</f>
        <v/>
      </c>
      <c r="AC1097" t="str">
        <f t="shared" si="78"/>
        <v/>
      </c>
    </row>
    <row r="1098" spans="1:29">
      <c r="A1098" t="s">
        <v>21</v>
      </c>
      <c r="B1098" s="13">
        <v>44121</v>
      </c>
      <c r="C1098" s="30">
        <v>7.5127314814814813E-2</v>
      </c>
      <c r="D1098" s="34">
        <v>6650.6033299999999</v>
      </c>
      <c r="E1098" s="34">
        <v>805.53378999999995</v>
      </c>
      <c r="F1098" s="34">
        <v>7.4460100000000002</v>
      </c>
      <c r="G1098" s="34">
        <v>401.94</v>
      </c>
      <c r="H1098" s="34">
        <v>260.10000000000002</v>
      </c>
      <c r="I1098" s="34">
        <v>124.13</v>
      </c>
      <c r="J1098" s="34">
        <v>17.71</v>
      </c>
      <c r="K1098" s="34">
        <v>0</v>
      </c>
      <c r="L1098">
        <v>26</v>
      </c>
      <c r="M1098">
        <v>10</v>
      </c>
      <c r="N1098">
        <v>55</v>
      </c>
      <c r="O1098" s="34">
        <v>21.497399999999999</v>
      </c>
      <c r="P1098">
        <v>2</v>
      </c>
      <c r="Q1098">
        <v>178</v>
      </c>
      <c r="R1098" s="34">
        <v>127.25614</v>
      </c>
      <c r="T1098" s="11" t="str">
        <f t="shared" si="76"/>
        <v>土曜日</v>
      </c>
      <c r="U1098" s="24"/>
      <c r="V1098" s="25" t="str">
        <f>IF(T1098=曜日!A$1,ROW(),"")</f>
        <v/>
      </c>
      <c r="W1098" s="25" t="str">
        <f t="shared" si="77"/>
        <v/>
      </c>
      <c r="X1098" s="25" t="str">
        <f>IF(T1098=曜日!V$1,ROW(),"")</f>
        <v/>
      </c>
      <c r="Y1098" s="25" t="str">
        <f t="shared" ref="Y1098:Y1155" si="79">IF(AND(X1098&lt;&gt;"",AB1098&lt;&gt;""),ROW(),"")</f>
        <v/>
      </c>
      <c r="Z1098" t="str">
        <f>IF(MONTH(pipot!B1098)=month!A$1,ROW(),"")</f>
        <v/>
      </c>
      <c r="AA1098" t="str">
        <f>IF(A1098=player!A$1,ROW(),"")</f>
        <v/>
      </c>
      <c r="AB1098" t="str">
        <f>IF(A1098=player!BI$1,ROW(),"")</f>
        <v/>
      </c>
      <c r="AC1098" t="str">
        <f t="shared" si="78"/>
        <v/>
      </c>
    </row>
    <row r="1099" spans="1:29">
      <c r="A1099" t="s">
        <v>34</v>
      </c>
      <c r="B1099" s="13">
        <v>44121</v>
      </c>
      <c r="C1099" s="30">
        <v>7.5127314814814813E-2</v>
      </c>
      <c r="D1099" s="34">
        <v>6649.8422200000005</v>
      </c>
      <c r="E1099" s="34">
        <v>789.16998999999998</v>
      </c>
      <c r="F1099" s="34">
        <v>7.2947499999999996</v>
      </c>
      <c r="G1099" s="34">
        <v>572.95001000000002</v>
      </c>
      <c r="H1099" s="34">
        <v>309.54001</v>
      </c>
      <c r="I1099" s="34">
        <v>165.68</v>
      </c>
      <c r="J1099" s="34">
        <v>91.89</v>
      </c>
      <c r="K1099" s="34">
        <v>5.84</v>
      </c>
      <c r="L1099">
        <v>17</v>
      </c>
      <c r="M1099">
        <v>12</v>
      </c>
      <c r="N1099">
        <v>43</v>
      </c>
      <c r="O1099" s="34">
        <v>24.5106</v>
      </c>
      <c r="P1099">
        <v>6</v>
      </c>
      <c r="Q1099">
        <v>205</v>
      </c>
      <c r="R1099" s="34">
        <v>137.47317000000001</v>
      </c>
      <c r="T1099" s="11" t="str">
        <f t="shared" si="76"/>
        <v>土曜日</v>
      </c>
      <c r="U1099" s="24"/>
      <c r="V1099" s="25" t="str">
        <f>IF(T1099=曜日!A$1,ROW(),"")</f>
        <v/>
      </c>
      <c r="W1099" s="25" t="str">
        <f t="shared" si="77"/>
        <v/>
      </c>
      <c r="X1099" s="25" t="str">
        <f>IF(T1099=曜日!V$1,ROW(),"")</f>
        <v/>
      </c>
      <c r="Y1099" s="25" t="str">
        <f t="shared" si="79"/>
        <v/>
      </c>
      <c r="Z1099" t="str">
        <f>IF(MONTH(pipot!B1099)=month!A$1,ROW(),"")</f>
        <v/>
      </c>
      <c r="AA1099" t="str">
        <f>IF(A1099=player!A$1,ROW(),"")</f>
        <v/>
      </c>
      <c r="AB1099" t="str">
        <f>IF(A1099=player!BI$1,ROW(),"")</f>
        <v/>
      </c>
      <c r="AC1099" t="str">
        <f t="shared" si="78"/>
        <v/>
      </c>
    </row>
    <row r="1100" spans="1:29">
      <c r="A1100" t="s">
        <v>65</v>
      </c>
      <c r="B1100" s="13">
        <v>44121</v>
      </c>
      <c r="C1100" s="30">
        <v>7.5127314814814813E-2</v>
      </c>
      <c r="D1100" s="34">
        <v>6542.5871900000002</v>
      </c>
      <c r="E1100" s="34">
        <v>780.58452999999997</v>
      </c>
      <c r="F1100" s="34">
        <v>7.2153900000000002</v>
      </c>
      <c r="G1100" s="34">
        <v>351.99</v>
      </c>
      <c r="H1100" s="34">
        <v>250.9</v>
      </c>
      <c r="I1100" s="34">
        <v>92.74</v>
      </c>
      <c r="J1100" s="34">
        <v>8.35</v>
      </c>
      <c r="K1100" s="34">
        <v>0</v>
      </c>
      <c r="L1100">
        <v>27</v>
      </c>
      <c r="M1100">
        <v>18</v>
      </c>
      <c r="N1100">
        <v>49</v>
      </c>
      <c r="O1100" s="34">
        <v>21.522600000000001</v>
      </c>
      <c r="P1100">
        <v>0</v>
      </c>
      <c r="Q1100">
        <v>205</v>
      </c>
      <c r="R1100" s="34">
        <v>133.22717</v>
      </c>
      <c r="T1100" s="11" t="str">
        <f t="shared" si="76"/>
        <v>土曜日</v>
      </c>
      <c r="U1100" s="24"/>
      <c r="V1100" s="25" t="str">
        <f>IF(T1100=曜日!A$1,ROW(),"")</f>
        <v/>
      </c>
      <c r="W1100" s="25" t="str">
        <f t="shared" si="77"/>
        <v/>
      </c>
      <c r="X1100" s="25" t="str">
        <f>IF(T1100=曜日!V$1,ROW(),"")</f>
        <v/>
      </c>
      <c r="Y1100" s="25" t="str">
        <f t="shared" si="79"/>
        <v/>
      </c>
      <c r="Z1100" t="str">
        <f>IF(MONTH(pipot!B1100)=month!A$1,ROW(),"")</f>
        <v/>
      </c>
      <c r="AA1100" t="str">
        <f>IF(A1100=player!A$1,ROW(),"")</f>
        <v/>
      </c>
      <c r="AB1100" t="str">
        <f>IF(A1100=player!BI$1,ROW(),"")</f>
        <v/>
      </c>
      <c r="AC1100" t="str">
        <f t="shared" si="78"/>
        <v/>
      </c>
    </row>
    <row r="1101" spans="1:29">
      <c r="A1101" t="s">
        <v>18</v>
      </c>
      <c r="B1101" s="13">
        <v>44121</v>
      </c>
      <c r="C1101" s="30">
        <v>7.0682870370370368E-2</v>
      </c>
      <c r="D1101" s="34">
        <v>6274.9505300000001</v>
      </c>
      <c r="E1101" s="34">
        <v>795.33036000000004</v>
      </c>
      <c r="F1101" s="34">
        <v>7.8139500000000002</v>
      </c>
      <c r="G1101" s="34">
        <v>358.95</v>
      </c>
      <c r="H1101" s="34">
        <v>265.94</v>
      </c>
      <c r="I1101" s="34">
        <v>93.01</v>
      </c>
      <c r="J1101" s="34">
        <v>0</v>
      </c>
      <c r="K1101" s="34">
        <v>0</v>
      </c>
      <c r="L1101">
        <v>32</v>
      </c>
      <c r="M1101">
        <v>10</v>
      </c>
      <c r="N1101">
        <v>66</v>
      </c>
      <c r="O1101" s="34">
        <v>20.413799999999998</v>
      </c>
      <c r="P1101">
        <v>0</v>
      </c>
      <c r="Q1101">
        <v>213</v>
      </c>
      <c r="R1101" s="34">
        <v>150.47511</v>
      </c>
      <c r="T1101" s="11" t="str">
        <f t="shared" si="76"/>
        <v>土曜日</v>
      </c>
      <c r="U1101" s="24"/>
      <c r="V1101" s="25" t="str">
        <f>IF(T1101=曜日!A$1,ROW(),"")</f>
        <v/>
      </c>
      <c r="W1101" s="25" t="str">
        <f t="shared" si="77"/>
        <v/>
      </c>
      <c r="X1101" s="25" t="str">
        <f>IF(T1101=曜日!V$1,ROW(),"")</f>
        <v/>
      </c>
      <c r="Y1101" s="25" t="str">
        <f t="shared" si="79"/>
        <v/>
      </c>
      <c r="Z1101" t="str">
        <f>IF(MONTH(pipot!B1101)=month!A$1,ROW(),"")</f>
        <v/>
      </c>
      <c r="AA1101" t="str">
        <f>IF(A1101=player!A$1,ROW(),"")</f>
        <v/>
      </c>
      <c r="AB1101" t="str">
        <f>IF(A1101=player!BI$1,ROW(),"")</f>
        <v/>
      </c>
      <c r="AC1101" t="str">
        <f t="shared" si="78"/>
        <v/>
      </c>
    </row>
    <row r="1102" spans="1:29">
      <c r="A1102" t="s">
        <v>63</v>
      </c>
      <c r="B1102" s="13">
        <v>44121</v>
      </c>
      <c r="C1102" s="30">
        <v>6.3090277777777773E-2</v>
      </c>
      <c r="D1102" s="34">
        <v>5579.1207899999999</v>
      </c>
      <c r="E1102" s="34">
        <v>642.93317000000002</v>
      </c>
      <c r="F1102" s="34">
        <v>7.0768599999999999</v>
      </c>
      <c r="G1102" s="34">
        <v>534.84</v>
      </c>
      <c r="H1102" s="34">
        <v>293.43</v>
      </c>
      <c r="I1102" s="34">
        <v>189.52</v>
      </c>
      <c r="J1102" s="34">
        <v>51.89</v>
      </c>
      <c r="K1102" s="34">
        <v>0</v>
      </c>
      <c r="L1102">
        <v>5</v>
      </c>
      <c r="M1102">
        <v>13</v>
      </c>
      <c r="N1102">
        <v>45</v>
      </c>
      <c r="O1102" s="34">
        <v>22.771799999999999</v>
      </c>
      <c r="P1102">
        <v>4</v>
      </c>
      <c r="Q1102">
        <v>175</v>
      </c>
      <c r="R1102" s="34">
        <v>129.81335999999999</v>
      </c>
      <c r="T1102" s="11" t="str">
        <f t="shared" si="76"/>
        <v>土曜日</v>
      </c>
      <c r="U1102" s="24"/>
      <c r="V1102" s="25" t="str">
        <f>IF(T1102=曜日!A$1,ROW(),"")</f>
        <v/>
      </c>
      <c r="W1102" s="25" t="str">
        <f t="shared" si="77"/>
        <v/>
      </c>
      <c r="X1102" s="25" t="str">
        <f>IF(T1102=曜日!V$1,ROW(),"")</f>
        <v/>
      </c>
      <c r="Y1102" s="25" t="str">
        <f t="shared" si="79"/>
        <v/>
      </c>
      <c r="Z1102" t="str">
        <f>IF(MONTH(pipot!B1102)=month!A$1,ROW(),"")</f>
        <v/>
      </c>
      <c r="AA1102" t="str">
        <f>IF(A1102=player!A$1,ROW(),"")</f>
        <v/>
      </c>
      <c r="AB1102" t="str">
        <f>IF(A1102=player!BI$1,ROW(),"")</f>
        <v/>
      </c>
      <c r="AC1102" t="str">
        <f t="shared" si="78"/>
        <v/>
      </c>
    </row>
    <row r="1103" spans="1:29">
      <c r="A1103" t="s">
        <v>59</v>
      </c>
      <c r="B1103" s="13">
        <v>44121</v>
      </c>
      <c r="C1103" s="30">
        <v>6.5925925925925929E-2</v>
      </c>
      <c r="D1103" s="34">
        <v>5389.2060899999997</v>
      </c>
      <c r="E1103" s="34">
        <v>679.03913</v>
      </c>
      <c r="F1103" s="34">
        <v>7.1528</v>
      </c>
      <c r="G1103" s="34">
        <v>536.69000000000005</v>
      </c>
      <c r="H1103" s="34">
        <v>300.14</v>
      </c>
      <c r="I1103" s="34">
        <v>122.77</v>
      </c>
      <c r="J1103" s="34">
        <v>77.569999999999993</v>
      </c>
      <c r="K1103" s="34">
        <v>36.21</v>
      </c>
      <c r="L1103">
        <v>21</v>
      </c>
      <c r="M1103">
        <v>22</v>
      </c>
      <c r="N1103">
        <v>61</v>
      </c>
      <c r="O1103" s="34">
        <v>27.5274</v>
      </c>
      <c r="P1103">
        <v>7</v>
      </c>
      <c r="Q1103">
        <v>221</v>
      </c>
      <c r="R1103" s="34">
        <v>142.74236999999999</v>
      </c>
      <c r="T1103" s="11" t="str">
        <f t="shared" si="76"/>
        <v>土曜日</v>
      </c>
      <c r="U1103" s="24"/>
      <c r="V1103" s="25" t="str">
        <f>IF(T1103=曜日!A$1,ROW(),"")</f>
        <v/>
      </c>
      <c r="W1103" s="25" t="str">
        <f t="shared" si="77"/>
        <v/>
      </c>
      <c r="X1103" s="25" t="str">
        <f>IF(T1103=曜日!V$1,ROW(),"")</f>
        <v/>
      </c>
      <c r="Y1103" s="25" t="str">
        <f t="shared" si="79"/>
        <v/>
      </c>
      <c r="Z1103" t="str">
        <f>IF(MONTH(pipot!B1103)=month!A$1,ROW(),"")</f>
        <v/>
      </c>
      <c r="AA1103" t="str">
        <f>IF(A1103=player!A$1,ROW(),"")</f>
        <v/>
      </c>
      <c r="AB1103" t="str">
        <f>IF(A1103=player!BI$1,ROW(),"")</f>
        <v/>
      </c>
      <c r="AC1103" t="str">
        <f t="shared" si="78"/>
        <v/>
      </c>
    </row>
    <row r="1104" spans="1:29">
      <c r="A1104" t="s">
        <v>88</v>
      </c>
      <c r="B1104" s="13">
        <v>44121</v>
      </c>
      <c r="C1104" s="30">
        <v>6.3090277777777773E-2</v>
      </c>
      <c r="D1104" s="34">
        <v>5027.1220700000003</v>
      </c>
      <c r="E1104" s="34">
        <v>588.17972999999995</v>
      </c>
      <c r="F1104" s="34">
        <v>6.4741900000000001</v>
      </c>
      <c r="G1104" s="34">
        <v>427.69</v>
      </c>
      <c r="H1104" s="34">
        <v>235.84</v>
      </c>
      <c r="I1104" s="34">
        <v>124.61</v>
      </c>
      <c r="J1104" s="34">
        <v>67.239999999999995</v>
      </c>
      <c r="K1104" s="34">
        <v>0</v>
      </c>
      <c r="L1104">
        <v>6</v>
      </c>
      <c r="M1104">
        <v>10</v>
      </c>
      <c r="N1104">
        <v>23</v>
      </c>
      <c r="O1104" s="34">
        <v>24.003</v>
      </c>
      <c r="P1104">
        <v>4</v>
      </c>
      <c r="Q1104">
        <v>186</v>
      </c>
      <c r="R1104" s="34">
        <v>131.32793000000001</v>
      </c>
      <c r="T1104" s="11" t="str">
        <f t="shared" si="76"/>
        <v>土曜日</v>
      </c>
      <c r="U1104" s="24"/>
      <c r="V1104" s="25" t="str">
        <f>IF(T1104=曜日!A$1,ROW(),"")</f>
        <v/>
      </c>
      <c r="W1104" s="25" t="str">
        <f t="shared" si="77"/>
        <v/>
      </c>
      <c r="X1104" s="25" t="str">
        <f>IF(T1104=曜日!V$1,ROW(),"")</f>
        <v/>
      </c>
      <c r="Y1104" s="25" t="str">
        <f t="shared" si="79"/>
        <v/>
      </c>
      <c r="Z1104" t="str">
        <f>IF(MONTH(pipot!B1104)=month!A$1,ROW(),"")</f>
        <v/>
      </c>
      <c r="AA1104" t="str">
        <f>IF(A1104=player!A$1,ROW(),"")</f>
        <v/>
      </c>
      <c r="AB1104" t="str">
        <f>IF(A1104=player!BI$1,ROW(),"")</f>
        <v/>
      </c>
      <c r="AC1104" t="str">
        <f t="shared" si="78"/>
        <v/>
      </c>
    </row>
    <row r="1105" spans="1:29">
      <c r="A1105" t="s">
        <v>36</v>
      </c>
      <c r="B1105" s="13">
        <v>44121</v>
      </c>
      <c r="C1105" s="30">
        <v>5.8645833333333335E-2</v>
      </c>
      <c r="D1105" s="34">
        <v>4895.9832500000002</v>
      </c>
      <c r="E1105" s="34">
        <v>595.23517000000004</v>
      </c>
      <c r="F1105" s="34">
        <v>7.0483700000000002</v>
      </c>
      <c r="G1105" s="34">
        <v>239.81</v>
      </c>
      <c r="H1105" s="34">
        <v>158.51</v>
      </c>
      <c r="I1105" s="34">
        <v>57.82</v>
      </c>
      <c r="J1105" s="34">
        <v>23.48</v>
      </c>
      <c r="K1105" s="34">
        <v>0</v>
      </c>
      <c r="L1105">
        <v>21</v>
      </c>
      <c r="M1105">
        <v>11</v>
      </c>
      <c r="N1105">
        <v>54</v>
      </c>
      <c r="O1105" s="34">
        <v>22.555800000000001</v>
      </c>
      <c r="P1105">
        <v>2</v>
      </c>
      <c r="Q1105">
        <v>180</v>
      </c>
      <c r="R1105" s="34">
        <v>135.17009999999999</v>
      </c>
      <c r="T1105" s="11" t="str">
        <f t="shared" si="76"/>
        <v>土曜日</v>
      </c>
      <c r="U1105" s="24"/>
      <c r="V1105" s="25" t="str">
        <f>IF(T1105=曜日!A$1,ROW(),"")</f>
        <v/>
      </c>
      <c r="W1105" s="25" t="str">
        <f t="shared" si="77"/>
        <v/>
      </c>
      <c r="X1105" s="25" t="str">
        <f>IF(T1105=曜日!V$1,ROW(),"")</f>
        <v/>
      </c>
      <c r="Y1105" s="25" t="str">
        <f t="shared" si="79"/>
        <v/>
      </c>
      <c r="Z1105" t="str">
        <f>IF(MONTH(pipot!B1105)=month!A$1,ROW(),"")</f>
        <v/>
      </c>
      <c r="AA1105">
        <f>IF(A1105=player!A$1,ROW(),"")</f>
        <v>1105</v>
      </c>
      <c r="AB1105" t="str">
        <f>IF(A1105=player!BI$1,ROW(),"")</f>
        <v/>
      </c>
      <c r="AC1105" t="str">
        <f t="shared" si="78"/>
        <v/>
      </c>
    </row>
    <row r="1106" spans="1:29">
      <c r="A1106" t="s">
        <v>62</v>
      </c>
      <c r="B1106" s="13">
        <v>44121</v>
      </c>
      <c r="C1106" s="30">
        <v>7.5127314814814813E-2</v>
      </c>
      <c r="D1106" s="34">
        <v>4758.9224199999999</v>
      </c>
      <c r="E1106" s="34">
        <v>576.45951000000002</v>
      </c>
      <c r="F1106" s="34">
        <v>5.3285400000000003</v>
      </c>
      <c r="G1106" s="34">
        <v>185.25</v>
      </c>
      <c r="H1106" s="34">
        <v>120.31</v>
      </c>
      <c r="I1106" s="34">
        <v>48.62</v>
      </c>
      <c r="J1106" s="34">
        <v>16.32</v>
      </c>
      <c r="K1106" s="34">
        <v>0</v>
      </c>
      <c r="L1106">
        <v>40</v>
      </c>
      <c r="M1106">
        <v>12</v>
      </c>
      <c r="N1106">
        <v>74</v>
      </c>
      <c r="O1106" s="34">
        <v>22.404599999999999</v>
      </c>
      <c r="P1106">
        <v>2</v>
      </c>
      <c r="Q1106">
        <v>214</v>
      </c>
      <c r="R1106" s="34">
        <v>202.64435</v>
      </c>
      <c r="T1106" s="11" t="str">
        <f t="shared" si="76"/>
        <v>土曜日</v>
      </c>
      <c r="U1106" s="24"/>
      <c r="V1106" s="25" t="str">
        <f>IF(T1106=曜日!A$1,ROW(),"")</f>
        <v/>
      </c>
      <c r="W1106" s="25" t="str">
        <f t="shared" si="77"/>
        <v/>
      </c>
      <c r="X1106" s="25" t="str">
        <f>IF(T1106=曜日!V$1,ROW(),"")</f>
        <v/>
      </c>
      <c r="Y1106" s="25" t="str">
        <f t="shared" si="79"/>
        <v/>
      </c>
      <c r="Z1106" t="str">
        <f>IF(MONTH(pipot!B1106)=month!A$1,ROW(),"")</f>
        <v/>
      </c>
      <c r="AA1106" t="str">
        <f>IF(A1106=player!A$1,ROW(),"")</f>
        <v/>
      </c>
      <c r="AB1106" t="str">
        <f>IF(A1106=player!BI$1,ROW(),"")</f>
        <v/>
      </c>
      <c r="AC1106" t="str">
        <f t="shared" si="78"/>
        <v/>
      </c>
    </row>
    <row r="1107" spans="1:29">
      <c r="A1107" t="s">
        <v>102</v>
      </c>
      <c r="B1107" s="13">
        <v>44121</v>
      </c>
      <c r="C1107" s="30">
        <v>5.0590277777777776E-2</v>
      </c>
      <c r="D1107" s="34">
        <v>4550.2968799999999</v>
      </c>
      <c r="E1107" s="34">
        <v>646.32692999999995</v>
      </c>
      <c r="F1107" s="34">
        <v>8.8720199999999991</v>
      </c>
      <c r="G1107" s="34">
        <v>50.24</v>
      </c>
      <c r="H1107" s="34">
        <v>30.82</v>
      </c>
      <c r="I1107" s="34">
        <v>19.420000000000002</v>
      </c>
      <c r="J1107" s="34">
        <v>0</v>
      </c>
      <c r="K1107" s="34">
        <v>0</v>
      </c>
      <c r="L1107">
        <v>13</v>
      </c>
      <c r="M1107">
        <v>28</v>
      </c>
      <c r="N1107">
        <v>79</v>
      </c>
      <c r="O1107" s="34">
        <v>20.334599999999998</v>
      </c>
      <c r="P1107">
        <v>0</v>
      </c>
      <c r="Q1107">
        <v>213</v>
      </c>
      <c r="R1107" s="34">
        <v>138.90638000000001</v>
      </c>
      <c r="T1107" s="11" t="str">
        <f t="shared" si="76"/>
        <v>土曜日</v>
      </c>
      <c r="U1107" s="24"/>
      <c r="V1107" s="25" t="str">
        <f>IF(T1107=曜日!A$1,ROW(),"")</f>
        <v/>
      </c>
      <c r="W1107" s="25" t="str">
        <f t="shared" si="77"/>
        <v/>
      </c>
      <c r="X1107" s="25" t="str">
        <f>IF(T1107=曜日!V$1,ROW(),"")</f>
        <v/>
      </c>
      <c r="Y1107" s="25" t="str">
        <f t="shared" si="79"/>
        <v/>
      </c>
      <c r="Z1107" t="str">
        <f>IF(MONTH(pipot!B1107)=month!A$1,ROW(),"")</f>
        <v/>
      </c>
      <c r="AA1107" t="str">
        <f>IF(A1107=player!A$1,ROW(),"")</f>
        <v/>
      </c>
      <c r="AB1107" t="str">
        <f>IF(A1107=player!BI$1,ROW(),"")</f>
        <v/>
      </c>
      <c r="AC1107" t="str">
        <f t="shared" si="78"/>
        <v/>
      </c>
    </row>
    <row r="1108" spans="1:29">
      <c r="A1108" t="s">
        <v>89</v>
      </c>
      <c r="B1108" s="13">
        <v>44121</v>
      </c>
      <c r="C1108" s="30">
        <v>5.0590277777777776E-2</v>
      </c>
      <c r="D1108" s="34">
        <v>4456.6934199999996</v>
      </c>
      <c r="E1108" s="34">
        <v>596.38887999999997</v>
      </c>
      <c r="F1108" s="34">
        <v>8.1865299999999994</v>
      </c>
      <c r="G1108" s="34">
        <v>31.44</v>
      </c>
      <c r="H1108" s="34">
        <v>14.06</v>
      </c>
      <c r="I1108" s="34">
        <v>17.38</v>
      </c>
      <c r="J1108" s="34">
        <v>0</v>
      </c>
      <c r="K1108" s="34">
        <v>0</v>
      </c>
      <c r="L1108">
        <v>20</v>
      </c>
      <c r="M1108">
        <v>17</v>
      </c>
      <c r="N1108">
        <v>70</v>
      </c>
      <c r="O1108" s="34">
        <v>20.086200000000002</v>
      </c>
      <c r="P1108">
        <v>0</v>
      </c>
      <c r="Q1108">
        <v>209</v>
      </c>
      <c r="R1108" s="34">
        <v>151.60420999999999</v>
      </c>
      <c r="T1108" s="11" t="str">
        <f t="shared" si="76"/>
        <v>土曜日</v>
      </c>
      <c r="U1108" s="24"/>
      <c r="V1108" s="25" t="str">
        <f>IF(T1108=曜日!A$1,ROW(),"")</f>
        <v/>
      </c>
      <c r="W1108" s="25" t="str">
        <f t="shared" si="77"/>
        <v/>
      </c>
      <c r="X1108" s="25" t="str">
        <f>IF(T1108=曜日!V$1,ROW(),"")</f>
        <v/>
      </c>
      <c r="Y1108" s="25" t="str">
        <f t="shared" si="79"/>
        <v/>
      </c>
      <c r="Z1108" t="str">
        <f>IF(MONTH(pipot!B1108)=month!A$1,ROW(),"")</f>
        <v/>
      </c>
      <c r="AA1108" t="str">
        <f>IF(A1108=player!A$1,ROW(),"")</f>
        <v/>
      </c>
      <c r="AB1108" t="str">
        <f>IF(A1108=player!BI$1,ROW(),"")</f>
        <v/>
      </c>
      <c r="AC1108" t="str">
        <f t="shared" si="78"/>
        <v/>
      </c>
    </row>
    <row r="1109" spans="1:29">
      <c r="A1109" t="s">
        <v>33</v>
      </c>
      <c r="B1109" s="13">
        <v>44121</v>
      </c>
      <c r="C1109" s="30">
        <v>6.1481481481481477E-2</v>
      </c>
      <c r="D1109" s="34">
        <v>4409.9008899999999</v>
      </c>
      <c r="E1109" s="34">
        <v>671.72008000000005</v>
      </c>
      <c r="F1109" s="34">
        <v>7.5872000000000002</v>
      </c>
      <c r="G1109" s="34">
        <v>201.48</v>
      </c>
      <c r="H1109" s="34">
        <v>169.49</v>
      </c>
      <c r="I1109" s="34">
        <v>31.99</v>
      </c>
      <c r="J1109" s="34">
        <v>0</v>
      </c>
      <c r="K1109" s="34">
        <v>0</v>
      </c>
      <c r="L1109">
        <v>12</v>
      </c>
      <c r="M1109">
        <v>14</v>
      </c>
      <c r="N1109">
        <v>40</v>
      </c>
      <c r="O1109" s="34">
        <v>19.938600000000001</v>
      </c>
      <c r="P1109">
        <v>0</v>
      </c>
      <c r="Q1109">
        <v>168</v>
      </c>
      <c r="R1109" s="34">
        <v>105.72987999999999</v>
      </c>
      <c r="T1109" s="11" t="str">
        <f t="shared" si="76"/>
        <v>土曜日</v>
      </c>
      <c r="U1109" s="24"/>
      <c r="V1109" s="25" t="str">
        <f>IF(T1109=曜日!A$1,ROW(),"")</f>
        <v/>
      </c>
      <c r="W1109" s="25" t="str">
        <f t="shared" si="77"/>
        <v/>
      </c>
      <c r="X1109" s="25" t="str">
        <f>IF(T1109=曜日!V$1,ROW(),"")</f>
        <v/>
      </c>
      <c r="Y1109" s="25" t="str">
        <f t="shared" si="79"/>
        <v/>
      </c>
      <c r="Z1109" t="str">
        <f>IF(MONTH(pipot!B1109)=month!A$1,ROW(),"")</f>
        <v/>
      </c>
      <c r="AA1109" t="str">
        <f>IF(A1109=player!A$1,ROW(),"")</f>
        <v/>
      </c>
      <c r="AB1109" t="str">
        <f>IF(A1109=player!BI$1,ROW(),"")</f>
        <v/>
      </c>
      <c r="AC1109" t="str">
        <f t="shared" si="78"/>
        <v/>
      </c>
    </row>
    <row r="1110" spans="1:29">
      <c r="A1110" t="s">
        <v>35</v>
      </c>
      <c r="B1110" s="13">
        <v>44121</v>
      </c>
      <c r="C1110" s="30">
        <v>5.0590277777777776E-2</v>
      </c>
      <c r="D1110" s="34">
        <v>4286.3703299999997</v>
      </c>
      <c r="E1110" s="34">
        <v>598.54642000000001</v>
      </c>
      <c r="F1110" s="34">
        <v>8.2161500000000007</v>
      </c>
      <c r="G1110" s="34">
        <v>35.9</v>
      </c>
      <c r="H1110" s="34">
        <v>27.18</v>
      </c>
      <c r="I1110" s="34">
        <v>8.7200000000000006</v>
      </c>
      <c r="J1110" s="34">
        <v>0</v>
      </c>
      <c r="K1110" s="34">
        <v>0</v>
      </c>
      <c r="L1110">
        <v>7</v>
      </c>
      <c r="M1110">
        <v>19</v>
      </c>
      <c r="N1110">
        <v>43</v>
      </c>
      <c r="O1110" s="34">
        <v>18.894600000000001</v>
      </c>
      <c r="P1110">
        <v>0</v>
      </c>
      <c r="Q1110">
        <v>195</v>
      </c>
      <c r="R1110" s="34">
        <v>126.7146</v>
      </c>
      <c r="T1110" s="11" t="str">
        <f t="shared" si="76"/>
        <v>土曜日</v>
      </c>
      <c r="U1110" s="24"/>
      <c r="V1110" s="25" t="str">
        <f>IF(T1110=曜日!A$1,ROW(),"")</f>
        <v/>
      </c>
      <c r="W1110" s="25" t="str">
        <f t="shared" si="77"/>
        <v/>
      </c>
      <c r="X1110" s="25" t="str">
        <f>IF(T1110=曜日!V$1,ROW(),"")</f>
        <v/>
      </c>
      <c r="Y1110" s="25" t="str">
        <f t="shared" si="79"/>
        <v/>
      </c>
      <c r="Z1110" t="str">
        <f>IF(MONTH(pipot!B1110)=month!A$1,ROW(),"")</f>
        <v/>
      </c>
      <c r="AA1110" t="str">
        <f>IF(A1110=player!A$1,ROW(),"")</f>
        <v/>
      </c>
      <c r="AB1110" t="str">
        <f>IF(A1110=player!BI$1,ROW(),"")</f>
        <v/>
      </c>
      <c r="AC1110" t="str">
        <f t="shared" si="78"/>
        <v/>
      </c>
    </row>
    <row r="1111" spans="1:29">
      <c r="A1111" t="s">
        <v>54</v>
      </c>
      <c r="B1111" s="13">
        <v>44121</v>
      </c>
      <c r="C1111" s="30">
        <v>5.0590277777777776E-2</v>
      </c>
      <c r="D1111" s="34">
        <v>4230.1854899999998</v>
      </c>
      <c r="E1111" s="34">
        <v>580.86707999999999</v>
      </c>
      <c r="F1111" s="34">
        <v>7.9734699999999998</v>
      </c>
      <c r="G1111" s="34">
        <v>35.479999999999997</v>
      </c>
      <c r="H1111" s="34">
        <v>20.51</v>
      </c>
      <c r="I1111" s="34">
        <v>14.97</v>
      </c>
      <c r="J1111" s="34">
        <v>0</v>
      </c>
      <c r="K1111" s="34">
        <v>0</v>
      </c>
      <c r="L1111">
        <v>10</v>
      </c>
      <c r="M1111">
        <v>22</v>
      </c>
      <c r="N1111">
        <v>25</v>
      </c>
      <c r="O1111" s="34">
        <v>19.218599999999999</v>
      </c>
      <c r="P1111">
        <v>0</v>
      </c>
      <c r="Q1111">
        <v>186</v>
      </c>
      <c r="R1111" s="34">
        <v>143.22654</v>
      </c>
      <c r="T1111" s="11" t="str">
        <f t="shared" si="76"/>
        <v>土曜日</v>
      </c>
      <c r="U1111" s="24"/>
      <c r="V1111" s="25" t="str">
        <f>IF(T1111=曜日!A$1,ROW(),"")</f>
        <v/>
      </c>
      <c r="W1111" s="25" t="str">
        <f t="shared" si="77"/>
        <v/>
      </c>
      <c r="X1111" s="25" t="str">
        <f>IF(T1111=曜日!V$1,ROW(),"")</f>
        <v/>
      </c>
      <c r="Y1111" s="25" t="str">
        <f t="shared" si="79"/>
        <v/>
      </c>
      <c r="Z1111" t="str">
        <f>IF(MONTH(pipot!B1111)=month!A$1,ROW(),"")</f>
        <v/>
      </c>
      <c r="AA1111" t="str">
        <f>IF(A1111=player!A$1,ROW(),"")</f>
        <v/>
      </c>
      <c r="AB1111" t="str">
        <f>IF(A1111=player!BI$1,ROW(),"")</f>
        <v/>
      </c>
      <c r="AC1111" t="str">
        <f t="shared" si="78"/>
        <v/>
      </c>
    </row>
    <row r="1112" spans="1:29">
      <c r="A1112" t="s">
        <v>27</v>
      </c>
      <c r="B1112" s="13">
        <v>44121</v>
      </c>
      <c r="C1112" s="30">
        <v>5.0590277777777776E-2</v>
      </c>
      <c r="D1112" s="34">
        <v>3951.5752000000002</v>
      </c>
      <c r="E1112" s="34">
        <v>559.36465999999996</v>
      </c>
      <c r="F1112" s="34">
        <v>7.6783099999999997</v>
      </c>
      <c r="G1112" s="34">
        <v>24.55</v>
      </c>
      <c r="H1112" s="34">
        <v>19.52</v>
      </c>
      <c r="I1112" s="34">
        <v>5.03</v>
      </c>
      <c r="J1112" s="34">
        <v>0</v>
      </c>
      <c r="K1112" s="34">
        <v>0</v>
      </c>
      <c r="L1112">
        <v>24</v>
      </c>
      <c r="M1112">
        <v>12</v>
      </c>
      <c r="N1112">
        <v>84</v>
      </c>
      <c r="O1112" s="34">
        <v>18.365400000000001</v>
      </c>
      <c r="P1112">
        <v>0</v>
      </c>
      <c r="Q1112" s="1" t="s">
        <v>103</v>
      </c>
      <c r="R1112" s="3" t="s">
        <v>103</v>
      </c>
      <c r="T1112" s="11" t="str">
        <f t="shared" si="76"/>
        <v>土曜日</v>
      </c>
      <c r="U1112" s="24"/>
      <c r="V1112" s="25" t="str">
        <f>IF(T1112=曜日!A$1,ROW(),"")</f>
        <v/>
      </c>
      <c r="W1112" s="25" t="str">
        <f t="shared" si="77"/>
        <v/>
      </c>
      <c r="X1112" s="25" t="str">
        <f>IF(T1112=曜日!V$1,ROW(),"")</f>
        <v/>
      </c>
      <c r="Y1112" s="25" t="str">
        <f t="shared" si="79"/>
        <v/>
      </c>
      <c r="Z1112" t="str">
        <f>IF(MONTH(pipot!B1112)=month!A$1,ROW(),"")</f>
        <v/>
      </c>
      <c r="AA1112" t="str">
        <f>IF(A1112=player!A$1,ROW(),"")</f>
        <v/>
      </c>
      <c r="AB1112" t="str">
        <f>IF(A1112=player!BI$1,ROW(),"")</f>
        <v/>
      </c>
      <c r="AC1112" t="str">
        <f t="shared" si="78"/>
        <v/>
      </c>
    </row>
    <row r="1113" spans="1:29">
      <c r="A1113" t="s">
        <v>90</v>
      </c>
      <c r="B1113" s="13">
        <v>44121</v>
      </c>
      <c r="C1113" s="30">
        <v>4.9444444444444437E-2</v>
      </c>
      <c r="D1113" s="34">
        <v>3889.9991799999998</v>
      </c>
      <c r="E1113" s="34">
        <v>504.47897</v>
      </c>
      <c r="F1113" s="34">
        <v>7.0853799999999998</v>
      </c>
      <c r="G1113" s="34">
        <v>124.42</v>
      </c>
      <c r="H1113" s="34">
        <v>101.49</v>
      </c>
      <c r="I1113" s="34">
        <v>22.93</v>
      </c>
      <c r="J1113" s="34">
        <v>0</v>
      </c>
      <c r="K1113" s="34">
        <v>0</v>
      </c>
      <c r="L1113">
        <v>17</v>
      </c>
      <c r="M1113">
        <v>13</v>
      </c>
      <c r="N1113">
        <v>66</v>
      </c>
      <c r="O1113" s="34">
        <v>19.6722</v>
      </c>
      <c r="P1113">
        <v>0</v>
      </c>
      <c r="Q1113">
        <v>206</v>
      </c>
      <c r="R1113" s="34">
        <v>124.92773</v>
      </c>
      <c r="T1113" s="11" t="str">
        <f t="shared" si="76"/>
        <v>土曜日</v>
      </c>
      <c r="U1113" s="24"/>
      <c r="V1113" s="25" t="str">
        <f>IF(T1113=曜日!A$1,ROW(),"")</f>
        <v/>
      </c>
      <c r="W1113" s="25" t="str">
        <f t="shared" si="77"/>
        <v/>
      </c>
      <c r="X1113" s="25" t="str">
        <f>IF(T1113=曜日!V$1,ROW(),"")</f>
        <v/>
      </c>
      <c r="Y1113" s="25" t="str">
        <f t="shared" si="79"/>
        <v/>
      </c>
      <c r="Z1113" t="str">
        <f>IF(MONTH(pipot!B1113)=month!A$1,ROW(),"")</f>
        <v/>
      </c>
      <c r="AA1113" t="str">
        <f>IF(A1113=player!A$1,ROW(),"")</f>
        <v/>
      </c>
      <c r="AB1113" t="str">
        <f>IF(A1113=player!BI$1,ROW(),"")</f>
        <v/>
      </c>
      <c r="AC1113" t="str">
        <f t="shared" si="78"/>
        <v/>
      </c>
    </row>
    <row r="1114" spans="1:29">
      <c r="A1114" t="s">
        <v>60</v>
      </c>
      <c r="B1114" s="13">
        <v>44121</v>
      </c>
      <c r="C1114" s="30">
        <v>5.0590277777777776E-2</v>
      </c>
      <c r="D1114" s="34">
        <v>3830.82474</v>
      </c>
      <c r="E1114" s="34">
        <v>543.42809999999997</v>
      </c>
      <c r="F1114" s="34">
        <v>7.4595500000000001</v>
      </c>
      <c r="G1114" s="34">
        <v>25.05</v>
      </c>
      <c r="H1114" s="34">
        <v>17.03</v>
      </c>
      <c r="I1114" s="34">
        <v>8.02</v>
      </c>
      <c r="J1114" s="34">
        <v>0</v>
      </c>
      <c r="K1114" s="34">
        <v>0</v>
      </c>
      <c r="L1114">
        <v>7</v>
      </c>
      <c r="M1114">
        <v>5</v>
      </c>
      <c r="N1114">
        <v>40</v>
      </c>
      <c r="O1114" s="34">
        <v>19.5318</v>
      </c>
      <c r="P1114">
        <v>0</v>
      </c>
      <c r="Q1114">
        <v>190</v>
      </c>
      <c r="R1114" s="34">
        <v>135.45500000000001</v>
      </c>
      <c r="T1114" s="11" t="str">
        <f t="shared" si="76"/>
        <v>土曜日</v>
      </c>
      <c r="U1114" s="24"/>
      <c r="V1114" s="25" t="str">
        <f>IF(T1114=曜日!A$1,ROW(),"")</f>
        <v/>
      </c>
      <c r="W1114" s="25" t="str">
        <f t="shared" si="77"/>
        <v/>
      </c>
      <c r="X1114" s="25" t="str">
        <f>IF(T1114=曜日!V$1,ROW(),"")</f>
        <v/>
      </c>
      <c r="Y1114" s="25" t="str">
        <f t="shared" si="79"/>
        <v/>
      </c>
      <c r="Z1114" t="str">
        <f>IF(MONTH(pipot!B1114)=month!A$1,ROW(),"")</f>
        <v/>
      </c>
      <c r="AA1114" t="str">
        <f>IF(A1114=player!A$1,ROW(),"")</f>
        <v/>
      </c>
      <c r="AB1114" t="str">
        <f>IF(A1114=player!BI$1,ROW(),"")</f>
        <v/>
      </c>
      <c r="AC1114" t="str">
        <f t="shared" si="78"/>
        <v/>
      </c>
    </row>
    <row r="1115" spans="1:29">
      <c r="A1115" t="s">
        <v>39</v>
      </c>
      <c r="B1115" s="13">
        <v>44121</v>
      </c>
      <c r="C1115" s="30">
        <v>7.5127314814814813E-2</v>
      </c>
      <c r="D1115" s="34">
        <v>3784.4842699999999</v>
      </c>
      <c r="E1115" s="34">
        <v>431.98126999999999</v>
      </c>
      <c r="F1115" s="34">
        <v>3.9930500000000002</v>
      </c>
      <c r="G1115" s="34">
        <v>105.19</v>
      </c>
      <c r="H1115" s="34">
        <v>93.92</v>
      </c>
      <c r="I1115" s="34">
        <v>11.27</v>
      </c>
      <c r="J1115" s="34">
        <v>0</v>
      </c>
      <c r="K1115" s="34">
        <v>0</v>
      </c>
      <c r="L1115">
        <v>9</v>
      </c>
      <c r="M1115">
        <v>13</v>
      </c>
      <c r="N1115">
        <v>30</v>
      </c>
      <c r="O1115" s="34">
        <v>18.772200000000002</v>
      </c>
      <c r="P1115">
        <v>0</v>
      </c>
      <c r="Q1115">
        <v>205</v>
      </c>
      <c r="R1115" s="34">
        <v>125.316</v>
      </c>
      <c r="T1115" s="11" t="str">
        <f t="shared" si="76"/>
        <v>土曜日</v>
      </c>
      <c r="U1115" s="24"/>
      <c r="V1115" s="25" t="str">
        <f>IF(T1115=曜日!A$1,ROW(),"")</f>
        <v/>
      </c>
      <c r="W1115" s="25" t="str">
        <f t="shared" si="77"/>
        <v/>
      </c>
      <c r="X1115" s="25" t="str">
        <f>IF(T1115=曜日!V$1,ROW(),"")</f>
        <v/>
      </c>
      <c r="Y1115" s="25" t="str">
        <f t="shared" si="79"/>
        <v/>
      </c>
      <c r="Z1115" t="str">
        <f>IF(MONTH(pipot!B1115)=month!A$1,ROW(),"")</f>
        <v/>
      </c>
      <c r="AA1115" t="str">
        <f>IF(A1115=player!A$1,ROW(),"")</f>
        <v/>
      </c>
      <c r="AB1115" t="str">
        <f>IF(A1115=player!BI$1,ROW(),"")</f>
        <v/>
      </c>
      <c r="AC1115" t="str">
        <f t="shared" si="78"/>
        <v/>
      </c>
    </row>
    <row r="1116" spans="1:29">
      <c r="A1116" t="s">
        <v>20</v>
      </c>
      <c r="B1116" s="13">
        <v>44121</v>
      </c>
      <c r="C1116" s="30">
        <v>5.0590277777777776E-2</v>
      </c>
      <c r="D1116" s="34">
        <v>3664.0343600000001</v>
      </c>
      <c r="E1116" s="34">
        <v>497.97313000000003</v>
      </c>
      <c r="F1116" s="34">
        <v>6.8356000000000003</v>
      </c>
      <c r="G1116" s="34">
        <v>41.62</v>
      </c>
      <c r="H1116" s="34">
        <v>31.49</v>
      </c>
      <c r="I1116" s="34">
        <v>10.130000000000001</v>
      </c>
      <c r="J1116" s="34">
        <v>0</v>
      </c>
      <c r="K1116" s="34">
        <v>0</v>
      </c>
      <c r="L1116">
        <v>10</v>
      </c>
      <c r="M1116">
        <v>14</v>
      </c>
      <c r="N1116">
        <v>57</v>
      </c>
      <c r="O1116" s="34">
        <v>19.3626</v>
      </c>
      <c r="P1116">
        <v>0</v>
      </c>
      <c r="Q1116">
        <v>189</v>
      </c>
      <c r="R1116" s="34">
        <v>137.17161999999999</v>
      </c>
      <c r="T1116" s="11" t="str">
        <f t="shared" si="76"/>
        <v>土曜日</v>
      </c>
      <c r="U1116" s="24"/>
      <c r="V1116" s="25" t="str">
        <f>IF(T1116=曜日!A$1,ROW(),"")</f>
        <v/>
      </c>
      <c r="W1116" s="25" t="str">
        <f t="shared" si="77"/>
        <v/>
      </c>
      <c r="X1116" s="25" t="str">
        <f>IF(T1116=曜日!V$1,ROW(),"")</f>
        <v/>
      </c>
      <c r="Y1116" s="25" t="str">
        <f t="shared" si="79"/>
        <v/>
      </c>
      <c r="Z1116" t="str">
        <f>IF(MONTH(pipot!B1116)=month!A$1,ROW(),"")</f>
        <v/>
      </c>
      <c r="AA1116" t="str">
        <f>IF(A1116=player!A$1,ROW(),"")</f>
        <v/>
      </c>
      <c r="AB1116" t="str">
        <f>IF(A1116=player!BI$1,ROW(),"")</f>
        <v/>
      </c>
      <c r="AC1116" t="str">
        <f t="shared" si="78"/>
        <v/>
      </c>
    </row>
    <row r="1117" spans="1:29">
      <c r="A1117" t="s">
        <v>45</v>
      </c>
      <c r="B1117" s="13">
        <v>44121</v>
      </c>
      <c r="C1117" s="30">
        <v>5.0590277777777776E-2</v>
      </c>
      <c r="D1117" s="34">
        <v>3462.2612300000001</v>
      </c>
      <c r="E1117" s="34">
        <v>432.18921</v>
      </c>
      <c r="F1117" s="34">
        <v>5.9325900000000003</v>
      </c>
      <c r="G1117" s="34">
        <v>18.89</v>
      </c>
      <c r="H1117" s="34">
        <v>18.89</v>
      </c>
      <c r="I1117" s="34">
        <v>0</v>
      </c>
      <c r="J1117" s="34">
        <v>0</v>
      </c>
      <c r="K1117" s="34">
        <v>0</v>
      </c>
      <c r="L1117">
        <v>16</v>
      </c>
      <c r="M1117">
        <v>8</v>
      </c>
      <c r="N1117">
        <v>24</v>
      </c>
      <c r="O1117" s="34">
        <v>17.3934</v>
      </c>
      <c r="P1117">
        <v>0</v>
      </c>
      <c r="Q1117">
        <v>210</v>
      </c>
      <c r="R1117" s="34">
        <v>120.89429</v>
      </c>
      <c r="T1117" s="11" t="str">
        <f t="shared" si="76"/>
        <v>土曜日</v>
      </c>
      <c r="U1117" s="24"/>
      <c r="V1117" s="25" t="str">
        <f>IF(T1117=曜日!A$1,ROW(),"")</f>
        <v/>
      </c>
      <c r="W1117" s="25" t="str">
        <f t="shared" si="77"/>
        <v/>
      </c>
      <c r="X1117" s="25" t="str">
        <f>IF(T1117=曜日!V$1,ROW(),"")</f>
        <v/>
      </c>
      <c r="Y1117" s="25" t="str">
        <f t="shared" si="79"/>
        <v/>
      </c>
      <c r="Z1117" t="str">
        <f>IF(MONTH(pipot!B1117)=month!A$1,ROW(),"")</f>
        <v/>
      </c>
      <c r="AA1117" t="str">
        <f>IF(A1117=player!A$1,ROW(),"")</f>
        <v/>
      </c>
      <c r="AB1117" t="str">
        <f>IF(A1117=player!BI$1,ROW(),"")</f>
        <v/>
      </c>
      <c r="AC1117" t="str">
        <f t="shared" si="78"/>
        <v/>
      </c>
    </row>
    <row r="1118" spans="1:29">
      <c r="A1118" t="s">
        <v>40</v>
      </c>
      <c r="B1118" s="13">
        <v>44121</v>
      </c>
      <c r="C1118" s="30">
        <v>6.5462962962962959E-2</v>
      </c>
      <c r="D1118" s="34">
        <v>5551</v>
      </c>
      <c r="E1118" s="34">
        <v>687</v>
      </c>
      <c r="F1118" s="34">
        <v>7.29</v>
      </c>
      <c r="G1118" s="34">
        <v>366</v>
      </c>
      <c r="H1118" s="34">
        <v>220</v>
      </c>
      <c r="I1118" s="34">
        <v>104</v>
      </c>
      <c r="J1118" s="34">
        <v>39</v>
      </c>
      <c r="K1118" s="34">
        <v>3</v>
      </c>
      <c r="L1118">
        <v>18</v>
      </c>
      <c r="M1118">
        <v>17</v>
      </c>
      <c r="N1118">
        <v>54</v>
      </c>
      <c r="O1118" s="34">
        <v>22</v>
      </c>
      <c r="P1118">
        <v>3</v>
      </c>
      <c r="Q1118" s="3">
        <f>AVERAGE(Q1088:Q1117)</f>
        <v>196.46428571428572</v>
      </c>
      <c r="R1118" s="3">
        <f>AVERAGE(R1088:R1117)</f>
        <v>139.84437357142855</v>
      </c>
      <c r="T1118" s="11" t="str">
        <f t="shared" si="76"/>
        <v>土曜日</v>
      </c>
      <c r="U1118" s="24"/>
      <c r="V1118" s="25" t="str">
        <f>IF(T1118=曜日!A$1,ROW(),"")</f>
        <v/>
      </c>
      <c r="W1118" s="25" t="str">
        <f t="shared" si="77"/>
        <v/>
      </c>
      <c r="X1118" s="25" t="str">
        <f>IF(T1118=曜日!V$1,ROW(),"")</f>
        <v/>
      </c>
      <c r="Y1118" s="25" t="str">
        <f t="shared" si="79"/>
        <v/>
      </c>
      <c r="Z1118" t="str">
        <f>IF(MONTH(pipot!B1118)=month!A$1,ROW(),"")</f>
        <v/>
      </c>
      <c r="AA1118" t="str">
        <f>IF(A1118=player!A$1,ROW(),"")</f>
        <v/>
      </c>
      <c r="AB1118">
        <f>IF(A1118=player!BI$1,ROW(),"")</f>
        <v>1118</v>
      </c>
      <c r="AC1118">
        <f t="shared" si="78"/>
        <v>1118</v>
      </c>
    </row>
    <row r="1119" spans="1:29">
      <c r="A1119" t="s">
        <v>89</v>
      </c>
      <c r="B1119" s="13">
        <v>44122</v>
      </c>
      <c r="C1119" s="30">
        <v>6.3668981481481479E-2</v>
      </c>
      <c r="D1119" s="34">
        <v>4991.6807699999999</v>
      </c>
      <c r="E1119" s="34">
        <v>728.04918999999995</v>
      </c>
      <c r="F1119" s="34">
        <v>7.9409099999999997</v>
      </c>
      <c r="G1119" s="34">
        <v>179.6</v>
      </c>
      <c r="H1119" s="34">
        <v>127.69</v>
      </c>
      <c r="I1119" s="34">
        <v>50.84</v>
      </c>
      <c r="J1119" s="34">
        <v>1.07</v>
      </c>
      <c r="K1119" s="34">
        <v>0</v>
      </c>
      <c r="L1119">
        <v>34</v>
      </c>
      <c r="M1119">
        <v>13</v>
      </c>
      <c r="N1119">
        <v>85</v>
      </c>
      <c r="O1119" s="34">
        <v>21.105</v>
      </c>
      <c r="P1119">
        <v>0</v>
      </c>
      <c r="Q1119">
        <v>186</v>
      </c>
      <c r="R1119" s="34">
        <v>140.93102999999999</v>
      </c>
      <c r="T1119" s="11" t="str">
        <f t="shared" si="76"/>
        <v>日曜日</v>
      </c>
      <c r="U1119" s="24"/>
      <c r="V1119" s="25" t="str">
        <f>IF(T1119=曜日!A$1,ROW(),"")</f>
        <v/>
      </c>
      <c r="W1119" s="25" t="str">
        <f t="shared" si="77"/>
        <v/>
      </c>
      <c r="X1119" s="25">
        <f>IF(T1119=曜日!V$1,ROW(),"")</f>
        <v>1119</v>
      </c>
      <c r="Y1119" s="25" t="str">
        <f t="shared" si="79"/>
        <v/>
      </c>
      <c r="Z1119" t="str">
        <f>IF(MONTH(pipot!B1119)=month!A$1,ROW(),"")</f>
        <v/>
      </c>
      <c r="AA1119" t="str">
        <f>IF(A1119=player!A$1,ROW(),"")</f>
        <v/>
      </c>
      <c r="AB1119" t="str">
        <f>IF(A1119=player!BI$1,ROW(),"")</f>
        <v/>
      </c>
      <c r="AC1119" t="str">
        <f t="shared" si="78"/>
        <v/>
      </c>
    </row>
    <row r="1120" spans="1:29">
      <c r="A1120" t="s">
        <v>102</v>
      </c>
      <c r="B1120" s="13">
        <v>44122</v>
      </c>
      <c r="C1120" s="30">
        <v>6.3668981481481479E-2</v>
      </c>
      <c r="D1120" s="34">
        <v>4931.3765299999995</v>
      </c>
      <c r="E1120" s="34">
        <v>758.72961999999995</v>
      </c>
      <c r="F1120" s="34">
        <v>8.2755500000000008</v>
      </c>
      <c r="G1120" s="34">
        <v>154.76</v>
      </c>
      <c r="H1120" s="34">
        <v>114.37</v>
      </c>
      <c r="I1120" s="34">
        <v>29.06</v>
      </c>
      <c r="J1120" s="34">
        <v>11.33</v>
      </c>
      <c r="K1120" s="34">
        <v>0</v>
      </c>
      <c r="L1120">
        <v>28</v>
      </c>
      <c r="M1120">
        <v>22</v>
      </c>
      <c r="N1120">
        <v>72</v>
      </c>
      <c r="O1120" s="34">
        <v>22.487400000000001</v>
      </c>
      <c r="P1120">
        <v>1</v>
      </c>
      <c r="Q1120">
        <v>221</v>
      </c>
      <c r="R1120" s="34">
        <v>125.61400999999999</v>
      </c>
      <c r="T1120" s="11" t="str">
        <f t="shared" si="76"/>
        <v>日曜日</v>
      </c>
      <c r="U1120" s="24"/>
      <c r="V1120" s="25" t="str">
        <f>IF(T1120=曜日!A$1,ROW(),"")</f>
        <v/>
      </c>
      <c r="W1120" s="25" t="str">
        <f t="shared" si="77"/>
        <v/>
      </c>
      <c r="X1120" s="25">
        <f>IF(T1120=曜日!V$1,ROW(),"")</f>
        <v>1120</v>
      </c>
      <c r="Y1120" s="25" t="str">
        <f t="shared" si="79"/>
        <v/>
      </c>
      <c r="Z1120" t="str">
        <f>IF(MONTH(pipot!B1120)=month!A$1,ROW(),"")</f>
        <v/>
      </c>
      <c r="AA1120" t="str">
        <f>IF(A1120=player!A$1,ROW(),"")</f>
        <v/>
      </c>
      <c r="AB1120" t="str">
        <f>IF(A1120=player!BI$1,ROW(),"")</f>
        <v/>
      </c>
      <c r="AC1120" t="str">
        <f t="shared" si="78"/>
        <v/>
      </c>
    </row>
    <row r="1121" spans="1:29">
      <c r="A1121" t="s">
        <v>35</v>
      </c>
      <c r="B1121" s="13">
        <v>44122</v>
      </c>
      <c r="C1121" s="30">
        <v>6.3668981481481479E-2</v>
      </c>
      <c r="D1121" s="34">
        <v>4846.42047</v>
      </c>
      <c r="E1121" s="34">
        <v>710.60654</v>
      </c>
      <c r="F1121" s="34">
        <v>7.7506599999999999</v>
      </c>
      <c r="G1121" s="34">
        <v>82.97</v>
      </c>
      <c r="H1121" s="34">
        <v>55.62</v>
      </c>
      <c r="I1121" s="34">
        <v>24.03</v>
      </c>
      <c r="J1121" s="34">
        <v>3.32</v>
      </c>
      <c r="K1121" s="34">
        <v>0</v>
      </c>
      <c r="L1121">
        <v>17</v>
      </c>
      <c r="M1121">
        <v>29</v>
      </c>
      <c r="N1121">
        <v>55</v>
      </c>
      <c r="O1121" s="34">
        <v>21.5154</v>
      </c>
      <c r="P1121">
        <v>0</v>
      </c>
      <c r="Q1121">
        <v>193</v>
      </c>
      <c r="R1121" s="34">
        <v>129.88362000000001</v>
      </c>
      <c r="T1121" s="11" t="str">
        <f t="shared" si="76"/>
        <v>日曜日</v>
      </c>
      <c r="U1121" s="24"/>
      <c r="V1121" s="25" t="str">
        <f>IF(T1121=曜日!A$1,ROW(),"")</f>
        <v/>
      </c>
      <c r="W1121" s="25" t="str">
        <f t="shared" si="77"/>
        <v/>
      </c>
      <c r="X1121" s="25">
        <f>IF(T1121=曜日!V$1,ROW(),"")</f>
        <v>1121</v>
      </c>
      <c r="Y1121" s="25" t="str">
        <f t="shared" si="79"/>
        <v/>
      </c>
      <c r="Z1121" t="str">
        <f>IF(MONTH(pipot!B1121)=month!A$1,ROW(),"")</f>
        <v/>
      </c>
      <c r="AA1121" t="str">
        <f>IF(A1121=player!A$1,ROW(),"")</f>
        <v/>
      </c>
      <c r="AB1121" t="str">
        <f>IF(A1121=player!BI$1,ROW(),"")</f>
        <v/>
      </c>
      <c r="AC1121" t="str">
        <f t="shared" si="78"/>
        <v/>
      </c>
    </row>
    <row r="1122" spans="1:29">
      <c r="A1122" t="s">
        <v>27</v>
      </c>
      <c r="B1122" s="13">
        <v>44122</v>
      </c>
      <c r="C1122" s="30">
        <v>6.3668981481481479E-2</v>
      </c>
      <c r="D1122" s="34">
        <v>4581.5941199999997</v>
      </c>
      <c r="E1122" s="34">
        <v>665.71497999999997</v>
      </c>
      <c r="F1122" s="34">
        <v>7.2610200000000003</v>
      </c>
      <c r="G1122" s="34">
        <v>82.98</v>
      </c>
      <c r="H1122" s="34">
        <v>66.650000000000006</v>
      </c>
      <c r="I1122" s="34">
        <v>16.329999999999998</v>
      </c>
      <c r="J1122" s="34">
        <v>0</v>
      </c>
      <c r="K1122" s="34">
        <v>0</v>
      </c>
      <c r="L1122">
        <v>19</v>
      </c>
      <c r="M1122">
        <v>19</v>
      </c>
      <c r="N1122">
        <v>47</v>
      </c>
      <c r="O1122" s="34">
        <v>19.4346</v>
      </c>
      <c r="P1122">
        <v>0</v>
      </c>
      <c r="Q1122">
        <v>186</v>
      </c>
      <c r="R1122" s="34">
        <v>129.46553</v>
      </c>
      <c r="T1122" s="11" t="str">
        <f t="shared" si="76"/>
        <v>日曜日</v>
      </c>
      <c r="U1122" s="24"/>
      <c r="V1122" s="25" t="str">
        <f>IF(T1122=曜日!A$1,ROW(),"")</f>
        <v/>
      </c>
      <c r="W1122" s="25" t="str">
        <f t="shared" si="77"/>
        <v/>
      </c>
      <c r="X1122" s="25">
        <f>IF(T1122=曜日!V$1,ROW(),"")</f>
        <v>1122</v>
      </c>
      <c r="Y1122" s="25" t="str">
        <f t="shared" si="79"/>
        <v/>
      </c>
      <c r="Z1122" t="str">
        <f>IF(MONTH(pipot!B1122)=month!A$1,ROW(),"")</f>
        <v/>
      </c>
      <c r="AA1122" t="str">
        <f>IF(A1122=player!A$1,ROW(),"")</f>
        <v/>
      </c>
      <c r="AB1122" t="str">
        <f>IF(A1122=player!BI$1,ROW(),"")</f>
        <v/>
      </c>
      <c r="AC1122" t="str">
        <f t="shared" si="78"/>
        <v/>
      </c>
    </row>
    <row r="1123" spans="1:29">
      <c r="A1123" t="s">
        <v>60</v>
      </c>
      <c r="B1123" s="13">
        <v>44122</v>
      </c>
      <c r="C1123" s="30">
        <v>6.3668981481481479E-2</v>
      </c>
      <c r="D1123" s="34">
        <v>4553.5737300000001</v>
      </c>
      <c r="E1123" s="34">
        <v>657.66430000000003</v>
      </c>
      <c r="F1123" s="34">
        <v>7.1732199999999997</v>
      </c>
      <c r="G1123" s="34">
        <v>123.05</v>
      </c>
      <c r="H1123" s="34">
        <v>111.32</v>
      </c>
      <c r="I1123" s="34">
        <v>11.73</v>
      </c>
      <c r="J1123" s="34">
        <v>0</v>
      </c>
      <c r="K1123" s="34">
        <v>0</v>
      </c>
      <c r="L1123">
        <v>7</v>
      </c>
      <c r="M1123">
        <v>6</v>
      </c>
      <c r="N1123">
        <v>63</v>
      </c>
      <c r="O1123" s="34">
        <v>19.110600000000002</v>
      </c>
      <c r="P1123">
        <v>0</v>
      </c>
      <c r="Q1123">
        <v>199</v>
      </c>
      <c r="R1123" s="34">
        <v>132.18340000000001</v>
      </c>
      <c r="T1123" s="11" t="str">
        <f t="shared" si="76"/>
        <v>日曜日</v>
      </c>
      <c r="U1123" s="24"/>
      <c r="V1123" s="25" t="str">
        <f>IF(T1123=曜日!A$1,ROW(),"")</f>
        <v/>
      </c>
      <c r="W1123" s="25" t="str">
        <f t="shared" si="77"/>
        <v/>
      </c>
      <c r="X1123" s="25">
        <f>IF(T1123=曜日!V$1,ROW(),"")</f>
        <v>1123</v>
      </c>
      <c r="Y1123" s="25" t="str">
        <f t="shared" si="79"/>
        <v/>
      </c>
      <c r="Z1123" t="str">
        <f>IF(MONTH(pipot!B1123)=month!A$1,ROW(),"")</f>
        <v/>
      </c>
      <c r="AA1123" t="str">
        <f>IF(A1123=player!A$1,ROW(),"")</f>
        <v/>
      </c>
      <c r="AB1123" t="str">
        <f>IF(A1123=player!BI$1,ROW(),"")</f>
        <v/>
      </c>
      <c r="AC1123" t="str">
        <f t="shared" si="78"/>
        <v/>
      </c>
    </row>
    <row r="1124" spans="1:29">
      <c r="A1124" t="s">
        <v>21</v>
      </c>
      <c r="B1124" s="13">
        <v>44122</v>
      </c>
      <c r="C1124" s="30">
        <v>6.3668981481481479E-2</v>
      </c>
      <c r="D1124" s="34">
        <v>4290.1310400000002</v>
      </c>
      <c r="E1124" s="34">
        <v>557.04684999999995</v>
      </c>
      <c r="F1124" s="34">
        <v>6.0757700000000003</v>
      </c>
      <c r="G1124" s="34">
        <v>97.97</v>
      </c>
      <c r="H1124" s="34">
        <v>60.76</v>
      </c>
      <c r="I1124" s="34">
        <v>30.54</v>
      </c>
      <c r="J1124" s="34">
        <v>6.67</v>
      </c>
      <c r="K1124" s="34">
        <v>0</v>
      </c>
      <c r="L1124">
        <v>21</v>
      </c>
      <c r="M1124">
        <v>18</v>
      </c>
      <c r="N1124">
        <v>71</v>
      </c>
      <c r="O1124" s="34">
        <v>22.588200000000001</v>
      </c>
      <c r="P1124">
        <v>1</v>
      </c>
      <c r="Q1124">
        <v>189</v>
      </c>
      <c r="R1124" s="34">
        <v>119.0838</v>
      </c>
      <c r="T1124" s="11" t="str">
        <f t="shared" si="76"/>
        <v>日曜日</v>
      </c>
      <c r="U1124" s="24"/>
      <c r="V1124" s="25" t="str">
        <f>IF(T1124=曜日!A$1,ROW(),"")</f>
        <v/>
      </c>
      <c r="W1124" s="25" t="str">
        <f t="shared" si="77"/>
        <v/>
      </c>
      <c r="X1124" s="25">
        <f>IF(T1124=曜日!V$1,ROW(),"")</f>
        <v>1124</v>
      </c>
      <c r="Y1124" s="25" t="str">
        <f t="shared" si="79"/>
        <v/>
      </c>
      <c r="Z1124" t="str">
        <f>IF(MONTH(pipot!B1124)=month!A$1,ROW(),"")</f>
        <v/>
      </c>
      <c r="AA1124" t="str">
        <f>IF(A1124=player!A$1,ROW(),"")</f>
        <v/>
      </c>
      <c r="AB1124" t="str">
        <f>IF(A1124=player!BI$1,ROW(),"")</f>
        <v/>
      </c>
      <c r="AC1124" t="str">
        <f t="shared" si="78"/>
        <v/>
      </c>
    </row>
    <row r="1125" spans="1:29">
      <c r="A1125" t="s">
        <v>20</v>
      </c>
      <c r="B1125" s="13">
        <v>44122</v>
      </c>
      <c r="C1125" s="30">
        <v>6.3668981481481479E-2</v>
      </c>
      <c r="D1125" s="34">
        <v>4222.4097000000002</v>
      </c>
      <c r="E1125" s="34">
        <v>634.93357000000003</v>
      </c>
      <c r="F1125" s="34">
        <v>6.9252900000000004</v>
      </c>
      <c r="G1125" s="34">
        <v>116.74</v>
      </c>
      <c r="H1125" s="34">
        <v>78.36</v>
      </c>
      <c r="I1125" s="34">
        <v>23.94</v>
      </c>
      <c r="J1125" s="34">
        <v>14.44</v>
      </c>
      <c r="K1125" s="34">
        <v>0</v>
      </c>
      <c r="L1125">
        <v>24</v>
      </c>
      <c r="M1125">
        <v>16</v>
      </c>
      <c r="N1125">
        <v>51</v>
      </c>
      <c r="O1125" s="34">
        <v>23.459399999999999</v>
      </c>
      <c r="P1125">
        <v>0</v>
      </c>
      <c r="Q1125">
        <v>225</v>
      </c>
      <c r="R1125" s="34">
        <v>141.97806</v>
      </c>
      <c r="T1125" s="11" t="str">
        <f t="shared" si="76"/>
        <v>日曜日</v>
      </c>
      <c r="U1125" s="24"/>
      <c r="V1125" s="25" t="str">
        <f>IF(T1125=曜日!A$1,ROW(),"")</f>
        <v/>
      </c>
      <c r="W1125" s="25" t="str">
        <f t="shared" si="77"/>
        <v/>
      </c>
      <c r="X1125" s="25">
        <f>IF(T1125=曜日!V$1,ROW(),"")</f>
        <v>1125</v>
      </c>
      <c r="Y1125" s="25" t="str">
        <f t="shared" si="79"/>
        <v/>
      </c>
      <c r="Z1125" t="str">
        <f>IF(MONTH(pipot!B1125)=month!A$1,ROW(),"")</f>
        <v/>
      </c>
      <c r="AA1125" t="str">
        <f>IF(A1125=player!A$1,ROW(),"")</f>
        <v/>
      </c>
      <c r="AB1125" t="str">
        <f>IF(A1125=player!BI$1,ROW(),"")</f>
        <v/>
      </c>
      <c r="AC1125" t="str">
        <f t="shared" si="78"/>
        <v/>
      </c>
    </row>
    <row r="1126" spans="1:29">
      <c r="A1126" t="s">
        <v>54</v>
      </c>
      <c r="B1126" s="13">
        <v>44122</v>
      </c>
      <c r="C1126" s="30">
        <v>6.3668981481481479E-2</v>
      </c>
      <c r="D1126" s="34">
        <v>4128.4191899999996</v>
      </c>
      <c r="E1126" s="34">
        <v>562.84339</v>
      </c>
      <c r="F1126" s="34">
        <v>6.1389899999999997</v>
      </c>
      <c r="G1126" s="34">
        <v>23.2</v>
      </c>
      <c r="H1126" s="34">
        <v>16.170000000000002</v>
      </c>
      <c r="I1126" s="34">
        <v>7.03</v>
      </c>
      <c r="J1126" s="34">
        <v>0</v>
      </c>
      <c r="K1126" s="34">
        <v>0</v>
      </c>
      <c r="L1126">
        <v>12</v>
      </c>
      <c r="M1126">
        <v>16</v>
      </c>
      <c r="N1126">
        <v>25</v>
      </c>
      <c r="O1126" s="34">
        <v>19.697399999999998</v>
      </c>
      <c r="P1126">
        <v>0</v>
      </c>
      <c r="Q1126">
        <v>187</v>
      </c>
      <c r="R1126" s="34">
        <v>125.90177</v>
      </c>
      <c r="T1126" s="11" t="str">
        <f t="shared" si="76"/>
        <v>日曜日</v>
      </c>
      <c r="U1126" s="24"/>
      <c r="V1126" s="25" t="str">
        <f>IF(T1126=曜日!A$1,ROW(),"")</f>
        <v/>
      </c>
      <c r="W1126" s="25" t="str">
        <f t="shared" si="77"/>
        <v/>
      </c>
      <c r="X1126" s="25">
        <f>IF(T1126=曜日!V$1,ROW(),"")</f>
        <v>1126</v>
      </c>
      <c r="Y1126" s="25" t="str">
        <f t="shared" si="79"/>
        <v/>
      </c>
      <c r="Z1126" t="str">
        <f>IF(MONTH(pipot!B1126)=month!A$1,ROW(),"")</f>
        <v/>
      </c>
      <c r="AA1126" t="str">
        <f>IF(A1126=player!A$1,ROW(),"")</f>
        <v/>
      </c>
      <c r="AB1126" t="str">
        <f>IF(A1126=player!BI$1,ROW(),"")</f>
        <v/>
      </c>
      <c r="AC1126" t="str">
        <f t="shared" si="78"/>
        <v/>
      </c>
    </row>
    <row r="1127" spans="1:29">
      <c r="A1127" t="s">
        <v>64</v>
      </c>
      <c r="B1127" s="13">
        <v>44122</v>
      </c>
      <c r="C1127" s="30">
        <v>6.3668981481481479E-2</v>
      </c>
      <c r="D1127" s="34">
        <v>3864.3167400000002</v>
      </c>
      <c r="E1127" s="34">
        <v>581.40932999999995</v>
      </c>
      <c r="F1127" s="34">
        <v>6.3414900000000003</v>
      </c>
      <c r="G1127" s="34">
        <v>24.62</v>
      </c>
      <c r="H1127" s="34">
        <v>22.96</v>
      </c>
      <c r="I1127" s="34">
        <v>1.66</v>
      </c>
      <c r="J1127" s="34">
        <v>0</v>
      </c>
      <c r="K1127" s="34">
        <v>0</v>
      </c>
      <c r="L1127">
        <v>15</v>
      </c>
      <c r="M1127">
        <v>29</v>
      </c>
      <c r="N1127">
        <v>32</v>
      </c>
      <c r="O1127" s="34">
        <v>18.2178</v>
      </c>
      <c r="P1127">
        <v>0</v>
      </c>
      <c r="Q1127">
        <v>208</v>
      </c>
      <c r="R1127" s="34">
        <v>131.33973</v>
      </c>
      <c r="T1127" s="11" t="str">
        <f t="shared" si="76"/>
        <v>日曜日</v>
      </c>
      <c r="U1127" s="24"/>
      <c r="V1127" s="25" t="str">
        <f>IF(T1127=曜日!A$1,ROW(),"")</f>
        <v/>
      </c>
      <c r="W1127" s="25" t="str">
        <f t="shared" si="77"/>
        <v/>
      </c>
      <c r="X1127" s="25">
        <f>IF(T1127=曜日!V$1,ROW(),"")</f>
        <v>1127</v>
      </c>
      <c r="Y1127" s="25" t="str">
        <f t="shared" si="79"/>
        <v/>
      </c>
      <c r="Z1127" t="str">
        <f>IF(MONTH(pipot!B1127)=month!A$1,ROW(),"")</f>
        <v/>
      </c>
      <c r="AA1127" t="str">
        <f>IF(A1127=player!A$1,ROW(),"")</f>
        <v/>
      </c>
      <c r="AB1127" t="str">
        <f>IF(A1127=player!BI$1,ROW(),"")</f>
        <v/>
      </c>
      <c r="AC1127" t="str">
        <f t="shared" si="78"/>
        <v/>
      </c>
    </row>
    <row r="1128" spans="1:29">
      <c r="A1128" t="s">
        <v>40</v>
      </c>
      <c r="B1128" s="13">
        <v>44122</v>
      </c>
      <c r="C1128" s="30">
        <v>6.3668981481481479E-2</v>
      </c>
      <c r="D1128" s="34">
        <v>4490</v>
      </c>
      <c r="E1128" s="34">
        <v>651</v>
      </c>
      <c r="F1128" s="34">
        <v>7.1</v>
      </c>
      <c r="G1128" s="34">
        <v>98</v>
      </c>
      <c r="H1128" s="34">
        <v>73</v>
      </c>
      <c r="I1128" s="34">
        <v>22</v>
      </c>
      <c r="J1128" s="34">
        <v>4</v>
      </c>
      <c r="K1128" s="34">
        <v>0</v>
      </c>
      <c r="L1128">
        <v>20</v>
      </c>
      <c r="M1128">
        <v>19</v>
      </c>
      <c r="N1128">
        <v>56</v>
      </c>
      <c r="O1128" s="34">
        <v>21</v>
      </c>
      <c r="P1128">
        <v>0</v>
      </c>
      <c r="Q1128" s="3">
        <f>AVERAGE(Q1119:Q1127)</f>
        <v>199.33333333333334</v>
      </c>
      <c r="R1128" s="3">
        <f>AVERAGE(R1119:R1127)</f>
        <v>130.70899444444444</v>
      </c>
      <c r="T1128" s="11" t="str">
        <f t="shared" si="76"/>
        <v>日曜日</v>
      </c>
      <c r="U1128" s="24"/>
      <c r="V1128" s="25" t="str">
        <f>IF(T1128=曜日!A$1,ROW(),"")</f>
        <v/>
      </c>
      <c r="W1128" s="25" t="str">
        <f t="shared" si="77"/>
        <v/>
      </c>
      <c r="X1128" s="25">
        <f>IF(T1128=曜日!V$1,ROW(),"")</f>
        <v>1128</v>
      </c>
      <c r="Y1128" s="25">
        <f t="shared" si="79"/>
        <v>1128</v>
      </c>
      <c r="Z1128" t="str">
        <f>IF(MONTH(pipot!B1128)=month!A$1,ROW(),"")</f>
        <v/>
      </c>
      <c r="AA1128" t="str">
        <f>IF(A1128=player!A$1,ROW(),"")</f>
        <v/>
      </c>
      <c r="AB1128">
        <f>IF(A1128=player!BI$1,ROW(),"")</f>
        <v>1128</v>
      </c>
      <c r="AC1128">
        <f t="shared" si="78"/>
        <v>1128</v>
      </c>
    </row>
    <row r="1129" spans="1:29">
      <c r="A1129" t="s">
        <v>36</v>
      </c>
      <c r="B1129" s="13">
        <v>44124</v>
      </c>
      <c r="C1129" s="30">
        <v>7.3229166666666665E-2</v>
      </c>
      <c r="D1129" s="34">
        <v>6256.8447999999999</v>
      </c>
      <c r="E1129" s="34">
        <v>926.99234999999999</v>
      </c>
      <c r="F1129" s="34">
        <v>8.7908200000000001</v>
      </c>
      <c r="G1129" s="34">
        <v>172.95</v>
      </c>
      <c r="H1129" s="34">
        <v>94.63</v>
      </c>
      <c r="I1129" s="34">
        <v>43.72</v>
      </c>
      <c r="J1129" s="34">
        <v>34.6</v>
      </c>
      <c r="K1129" s="34">
        <v>0</v>
      </c>
      <c r="L1129">
        <v>31</v>
      </c>
      <c r="M1129">
        <v>36</v>
      </c>
      <c r="N1129">
        <v>109</v>
      </c>
      <c r="O1129" s="34">
        <v>23.311800000000002</v>
      </c>
      <c r="P1129">
        <v>2</v>
      </c>
      <c r="Q1129">
        <v>200</v>
      </c>
      <c r="R1129" s="34">
        <v>157.78695999999999</v>
      </c>
      <c r="T1129" s="11" t="str">
        <f t="shared" si="76"/>
        <v>火曜日</v>
      </c>
      <c r="U1129" s="24"/>
      <c r="V1129" s="25">
        <f>IF(T1129=曜日!A$1,ROW(),"")</f>
        <v>1129</v>
      </c>
      <c r="W1129" s="25" t="str">
        <f t="shared" si="77"/>
        <v/>
      </c>
      <c r="X1129" s="25" t="str">
        <f>IF(T1129=曜日!V$1,ROW(),"")</f>
        <v/>
      </c>
      <c r="Y1129" s="25" t="str">
        <f t="shared" si="79"/>
        <v/>
      </c>
      <c r="Z1129" t="str">
        <f>IF(MONTH(pipot!B1129)=month!A$1,ROW(),"")</f>
        <v/>
      </c>
      <c r="AA1129">
        <f>IF(A1129=player!A$1,ROW(),"")</f>
        <v>1129</v>
      </c>
      <c r="AB1129" t="str">
        <f>IF(A1129=player!BI$1,ROW(),"")</f>
        <v/>
      </c>
      <c r="AC1129" t="str">
        <f t="shared" si="78"/>
        <v/>
      </c>
    </row>
    <row r="1130" spans="1:29">
      <c r="A1130" t="s">
        <v>37</v>
      </c>
      <c r="B1130" s="13">
        <v>44124</v>
      </c>
      <c r="C1130" s="30">
        <v>7.3229166666666665E-2</v>
      </c>
      <c r="D1130" s="34">
        <v>6029.4475300000004</v>
      </c>
      <c r="E1130" s="34">
        <v>886.28102999999999</v>
      </c>
      <c r="F1130" s="34">
        <v>8.4047499999999999</v>
      </c>
      <c r="G1130" s="34">
        <v>111.03</v>
      </c>
      <c r="H1130" s="34">
        <v>65.56</v>
      </c>
      <c r="I1130" s="34">
        <v>20.93</v>
      </c>
      <c r="J1130" s="34">
        <v>24.54</v>
      </c>
      <c r="K1130" s="34">
        <v>0</v>
      </c>
      <c r="L1130">
        <v>9</v>
      </c>
      <c r="M1130">
        <v>25</v>
      </c>
      <c r="N1130">
        <v>96</v>
      </c>
      <c r="O1130" s="34">
        <v>24.028199999999998</v>
      </c>
      <c r="P1130">
        <v>2</v>
      </c>
      <c r="Q1130">
        <v>186</v>
      </c>
      <c r="R1130" s="34">
        <v>140.44538</v>
      </c>
      <c r="T1130" s="11" t="str">
        <f t="shared" ref="T1130:T1189" si="80">IF(B1130&lt;&gt;"",TEXT(B1130,"aaaa"),"")</f>
        <v>火曜日</v>
      </c>
      <c r="U1130" s="24"/>
      <c r="V1130" s="25">
        <f>IF(T1130=曜日!A$1,ROW(),"")</f>
        <v>1130</v>
      </c>
      <c r="W1130" s="25" t="str">
        <f t="shared" si="77"/>
        <v/>
      </c>
      <c r="X1130" s="25" t="str">
        <f>IF(T1130=曜日!V$1,ROW(),"")</f>
        <v/>
      </c>
      <c r="Y1130" s="25" t="str">
        <f t="shared" si="79"/>
        <v/>
      </c>
      <c r="Z1130" t="str">
        <f>IF(MONTH(pipot!B1130)=month!A$1,ROW(),"")</f>
        <v/>
      </c>
      <c r="AA1130" t="str">
        <f>IF(A1130=player!A$1,ROW(),"")</f>
        <v/>
      </c>
      <c r="AB1130" t="str">
        <f>IF(A1130=player!BI$1,ROW(),"")</f>
        <v/>
      </c>
      <c r="AC1130" t="str">
        <f t="shared" si="78"/>
        <v/>
      </c>
    </row>
    <row r="1131" spans="1:29">
      <c r="A1131" t="s">
        <v>18</v>
      </c>
      <c r="B1131" s="13">
        <v>44124</v>
      </c>
      <c r="C1131" s="30">
        <v>7.3229166666666665E-2</v>
      </c>
      <c r="D1131" s="34">
        <v>6014.22487</v>
      </c>
      <c r="E1131" s="34">
        <v>837.96447999999998</v>
      </c>
      <c r="F1131" s="34">
        <v>7.9465599999999998</v>
      </c>
      <c r="G1131" s="34">
        <v>150.47</v>
      </c>
      <c r="H1131" s="34">
        <v>95.88</v>
      </c>
      <c r="I1131" s="34">
        <v>29.81</v>
      </c>
      <c r="J1131" s="34">
        <v>24.78</v>
      </c>
      <c r="K1131" s="34">
        <v>0</v>
      </c>
      <c r="L1131">
        <v>35</v>
      </c>
      <c r="M1131">
        <v>17</v>
      </c>
      <c r="N1131">
        <v>94</v>
      </c>
      <c r="O1131" s="34">
        <v>23.606999999999999</v>
      </c>
      <c r="P1131">
        <v>2</v>
      </c>
      <c r="Q1131">
        <v>212</v>
      </c>
      <c r="R1131" s="34">
        <v>158.35794000000001</v>
      </c>
      <c r="T1131" s="11" t="str">
        <f t="shared" si="80"/>
        <v>火曜日</v>
      </c>
      <c r="U1131" s="24"/>
      <c r="V1131" s="25">
        <f>IF(T1131=曜日!A$1,ROW(),"")</f>
        <v>1131</v>
      </c>
      <c r="W1131" s="25" t="str">
        <f t="shared" ref="W1131:W1190" si="81">IF(AND(V1131&lt;&gt;"",AC1131&lt;&gt;""),ROW(),"")</f>
        <v/>
      </c>
      <c r="X1131" s="25" t="str">
        <f>IF(T1131=曜日!V$1,ROW(),"")</f>
        <v/>
      </c>
      <c r="Y1131" s="25" t="str">
        <f t="shared" si="79"/>
        <v/>
      </c>
      <c r="Z1131" t="str">
        <f>IF(MONTH(pipot!B1131)=month!A$1,ROW(),"")</f>
        <v/>
      </c>
      <c r="AA1131" t="str">
        <f>IF(A1131=player!A$1,ROW(),"")</f>
        <v/>
      </c>
      <c r="AB1131" t="str">
        <f>IF(A1131=player!BI$1,ROW(),"")</f>
        <v/>
      </c>
      <c r="AC1131" t="str">
        <f t="shared" si="78"/>
        <v/>
      </c>
    </row>
    <row r="1132" spans="1:29">
      <c r="A1132" t="s">
        <v>88</v>
      </c>
      <c r="B1132" s="13">
        <v>44124</v>
      </c>
      <c r="C1132" s="30">
        <v>7.3229166666666665E-2</v>
      </c>
      <c r="D1132" s="34">
        <v>5922.4665500000001</v>
      </c>
      <c r="E1132" s="34">
        <v>737.01004</v>
      </c>
      <c r="F1132" s="34">
        <v>6.9891899999999998</v>
      </c>
      <c r="G1132" s="34">
        <v>198.16</v>
      </c>
      <c r="H1132" s="34">
        <v>136.87</v>
      </c>
      <c r="I1132" s="34">
        <v>53.62</v>
      </c>
      <c r="J1132" s="34">
        <v>7.67</v>
      </c>
      <c r="K1132" s="34">
        <v>0</v>
      </c>
      <c r="L1132">
        <v>10</v>
      </c>
      <c r="M1132">
        <v>21</v>
      </c>
      <c r="N1132">
        <v>61</v>
      </c>
      <c r="O1132" s="34">
        <v>22.134599999999999</v>
      </c>
      <c r="P1132">
        <v>1</v>
      </c>
      <c r="Q1132">
        <v>195</v>
      </c>
      <c r="R1132" s="34">
        <v>144.12004999999999</v>
      </c>
      <c r="T1132" s="11" t="str">
        <f t="shared" si="80"/>
        <v>火曜日</v>
      </c>
      <c r="U1132" s="24"/>
      <c r="V1132" s="25">
        <f>IF(T1132=曜日!A$1,ROW(),"")</f>
        <v>1132</v>
      </c>
      <c r="W1132" s="25" t="str">
        <f t="shared" si="81"/>
        <v/>
      </c>
      <c r="X1132" s="25" t="str">
        <f>IF(T1132=曜日!V$1,ROW(),"")</f>
        <v/>
      </c>
      <c r="Y1132" s="25" t="str">
        <f t="shared" si="79"/>
        <v/>
      </c>
      <c r="Z1132" t="str">
        <f>IF(MONTH(pipot!B1132)=month!A$1,ROW(),"")</f>
        <v/>
      </c>
      <c r="AA1132" t="str">
        <f>IF(A1132=player!A$1,ROW(),"")</f>
        <v/>
      </c>
      <c r="AB1132" t="str">
        <f>IF(A1132=player!BI$1,ROW(),"")</f>
        <v/>
      </c>
      <c r="AC1132" t="str">
        <f t="shared" si="78"/>
        <v/>
      </c>
    </row>
    <row r="1133" spans="1:29">
      <c r="A1133" t="s">
        <v>90</v>
      </c>
      <c r="B1133" s="13">
        <v>44124</v>
      </c>
      <c r="C1133" s="30">
        <v>7.3229166666666665E-2</v>
      </c>
      <c r="D1133" s="34">
        <v>5848.4650700000002</v>
      </c>
      <c r="E1133" s="34">
        <v>785.55276000000003</v>
      </c>
      <c r="F1133" s="34">
        <v>7.4495300000000002</v>
      </c>
      <c r="G1133" s="34">
        <v>156.19</v>
      </c>
      <c r="H1133" s="34">
        <v>101.86</v>
      </c>
      <c r="I1133" s="34">
        <v>34.119999999999997</v>
      </c>
      <c r="J1133" s="34">
        <v>20.21</v>
      </c>
      <c r="K1133" s="34">
        <v>0</v>
      </c>
      <c r="L1133">
        <v>13</v>
      </c>
      <c r="M1133">
        <v>48</v>
      </c>
      <c r="N1133">
        <v>96</v>
      </c>
      <c r="O1133" s="34">
        <v>23.1462</v>
      </c>
      <c r="P1133">
        <v>2</v>
      </c>
      <c r="Q1133">
        <v>199</v>
      </c>
      <c r="R1133" s="34">
        <v>127.52263000000001</v>
      </c>
      <c r="T1133" s="11" t="str">
        <f t="shared" si="80"/>
        <v>火曜日</v>
      </c>
      <c r="U1133" s="24"/>
      <c r="V1133" s="25">
        <f>IF(T1133=曜日!A$1,ROW(),"")</f>
        <v>1133</v>
      </c>
      <c r="W1133" s="25" t="str">
        <f t="shared" si="81"/>
        <v/>
      </c>
      <c r="X1133" s="25" t="str">
        <f>IF(T1133=曜日!V$1,ROW(),"")</f>
        <v/>
      </c>
      <c r="Y1133" s="25" t="str">
        <f t="shared" si="79"/>
        <v/>
      </c>
      <c r="Z1133" t="str">
        <f>IF(MONTH(pipot!B1133)=month!A$1,ROW(),"")</f>
        <v/>
      </c>
      <c r="AA1133" t="str">
        <f>IF(A1133=player!A$1,ROW(),"")</f>
        <v/>
      </c>
      <c r="AB1133" t="str">
        <f>IF(A1133=player!BI$1,ROW(),"")</f>
        <v/>
      </c>
      <c r="AC1133" t="str">
        <f t="shared" si="78"/>
        <v/>
      </c>
    </row>
    <row r="1134" spans="1:29">
      <c r="A1134" t="s">
        <v>64</v>
      </c>
      <c r="B1134" s="13">
        <v>44124</v>
      </c>
      <c r="C1134" s="30">
        <v>7.3229166666666665E-2</v>
      </c>
      <c r="D1134" s="34">
        <v>5839.8471399999999</v>
      </c>
      <c r="E1134" s="34">
        <v>864.55903000000001</v>
      </c>
      <c r="F1134" s="34">
        <v>8.19876</v>
      </c>
      <c r="G1134" s="34">
        <v>82.09</v>
      </c>
      <c r="H1134" s="34">
        <v>38.909999999999997</v>
      </c>
      <c r="I1134" s="34">
        <v>30.84</v>
      </c>
      <c r="J1134" s="34">
        <v>12.34</v>
      </c>
      <c r="K1134" s="34">
        <v>0</v>
      </c>
      <c r="L1134">
        <v>20</v>
      </c>
      <c r="M1134">
        <v>39</v>
      </c>
      <c r="N1134">
        <v>65</v>
      </c>
      <c r="O1134" s="34">
        <v>22.1706</v>
      </c>
      <c r="P1134">
        <v>1</v>
      </c>
      <c r="Q1134">
        <v>199</v>
      </c>
      <c r="R1134" s="34">
        <v>137.81064000000001</v>
      </c>
      <c r="T1134" s="11" t="str">
        <f t="shared" si="80"/>
        <v>火曜日</v>
      </c>
      <c r="U1134" s="24"/>
      <c r="V1134" s="25">
        <f>IF(T1134=曜日!A$1,ROW(),"")</f>
        <v>1134</v>
      </c>
      <c r="W1134" s="25" t="str">
        <f t="shared" si="81"/>
        <v/>
      </c>
      <c r="X1134" s="25" t="str">
        <f>IF(T1134=曜日!V$1,ROW(),"")</f>
        <v/>
      </c>
      <c r="Y1134" s="25" t="str">
        <f t="shared" si="79"/>
        <v/>
      </c>
      <c r="Z1134" t="str">
        <f>IF(MONTH(pipot!B1134)=month!A$1,ROW(),"")</f>
        <v/>
      </c>
      <c r="AA1134" t="str">
        <f>IF(A1134=player!A$1,ROW(),"")</f>
        <v/>
      </c>
      <c r="AB1134" t="str">
        <f>IF(A1134=player!BI$1,ROW(),"")</f>
        <v/>
      </c>
      <c r="AC1134" t="str">
        <f t="shared" si="78"/>
        <v/>
      </c>
    </row>
    <row r="1135" spans="1:29">
      <c r="A1135" t="s">
        <v>22</v>
      </c>
      <c r="B1135" s="13">
        <v>44124</v>
      </c>
      <c r="C1135" s="30">
        <v>7.3229166666666665E-2</v>
      </c>
      <c r="D1135" s="34">
        <v>5774.0392300000003</v>
      </c>
      <c r="E1135" s="34">
        <v>732.16408999999999</v>
      </c>
      <c r="F1135" s="34">
        <v>6.9432299999999998</v>
      </c>
      <c r="G1135" s="34">
        <v>166.31</v>
      </c>
      <c r="H1135" s="34">
        <v>115.76</v>
      </c>
      <c r="I1135" s="34">
        <v>40.89</v>
      </c>
      <c r="J1135" s="34">
        <v>9.66</v>
      </c>
      <c r="K1135" s="34">
        <v>0</v>
      </c>
      <c r="L1135">
        <v>16</v>
      </c>
      <c r="M1135">
        <v>37</v>
      </c>
      <c r="N1135">
        <v>102</v>
      </c>
      <c r="O1135" s="34">
        <v>22.372199999999999</v>
      </c>
      <c r="P1135">
        <v>1</v>
      </c>
      <c r="Q1135">
        <v>205</v>
      </c>
      <c r="R1135" s="34">
        <v>131.29327000000001</v>
      </c>
      <c r="T1135" s="11" t="str">
        <f t="shared" si="80"/>
        <v>火曜日</v>
      </c>
      <c r="U1135" s="24"/>
      <c r="V1135" s="25">
        <f>IF(T1135=曜日!A$1,ROW(),"")</f>
        <v>1135</v>
      </c>
      <c r="W1135" s="25" t="str">
        <f t="shared" si="81"/>
        <v/>
      </c>
      <c r="X1135" s="25" t="str">
        <f>IF(T1135=曜日!V$1,ROW(),"")</f>
        <v/>
      </c>
      <c r="Y1135" s="25" t="str">
        <f t="shared" si="79"/>
        <v/>
      </c>
      <c r="Z1135" t="str">
        <f>IF(MONTH(pipot!B1135)=month!A$1,ROW(),"")</f>
        <v/>
      </c>
      <c r="AA1135" t="str">
        <f>IF(A1135=player!A$1,ROW(),"")</f>
        <v/>
      </c>
      <c r="AB1135" t="str">
        <f>IF(A1135=player!BI$1,ROW(),"")</f>
        <v/>
      </c>
      <c r="AC1135" t="str">
        <f t="shared" si="78"/>
        <v/>
      </c>
    </row>
    <row r="1136" spans="1:29">
      <c r="A1136" t="s">
        <v>89</v>
      </c>
      <c r="B1136" s="13">
        <v>44124</v>
      </c>
      <c r="C1136" s="30">
        <v>7.3229166666666665E-2</v>
      </c>
      <c r="D1136" s="34">
        <v>5659.83086</v>
      </c>
      <c r="E1136" s="34">
        <v>777.31467999999995</v>
      </c>
      <c r="F1136" s="34">
        <v>7.37141</v>
      </c>
      <c r="G1136" s="34">
        <v>150.13</v>
      </c>
      <c r="H1136" s="34">
        <v>92.07</v>
      </c>
      <c r="I1136" s="34">
        <v>43.55</v>
      </c>
      <c r="J1136" s="34">
        <v>14.51</v>
      </c>
      <c r="K1136" s="34">
        <v>0</v>
      </c>
      <c r="L1136">
        <v>18</v>
      </c>
      <c r="M1136">
        <v>24</v>
      </c>
      <c r="N1136">
        <v>118</v>
      </c>
      <c r="O1136" s="34">
        <v>22.253399999999999</v>
      </c>
      <c r="P1136">
        <v>0</v>
      </c>
      <c r="Q1136">
        <v>202</v>
      </c>
      <c r="R1136" s="34">
        <v>137.98519999999999</v>
      </c>
      <c r="T1136" s="11" t="str">
        <f t="shared" si="80"/>
        <v>火曜日</v>
      </c>
      <c r="U1136" s="24"/>
      <c r="V1136" s="25">
        <f>IF(T1136=曜日!A$1,ROW(),"")</f>
        <v>1136</v>
      </c>
      <c r="W1136" s="25" t="str">
        <f t="shared" si="81"/>
        <v/>
      </c>
      <c r="X1136" s="25" t="str">
        <f>IF(T1136=曜日!V$1,ROW(),"")</f>
        <v/>
      </c>
      <c r="Y1136" s="25" t="str">
        <f t="shared" si="79"/>
        <v/>
      </c>
      <c r="Z1136" t="str">
        <f>IF(MONTH(pipot!B1136)=month!A$1,ROW(),"")</f>
        <v/>
      </c>
      <c r="AA1136" t="str">
        <f>IF(A1136=player!A$1,ROW(),"")</f>
        <v/>
      </c>
      <c r="AB1136" t="str">
        <f>IF(A1136=player!BI$1,ROW(),"")</f>
        <v/>
      </c>
      <c r="AC1136" t="str">
        <f t="shared" si="78"/>
        <v/>
      </c>
    </row>
    <row r="1137" spans="1:29">
      <c r="A1137" t="s">
        <v>61</v>
      </c>
      <c r="B1137" s="13">
        <v>44124</v>
      </c>
      <c r="C1137" s="30">
        <v>7.3229166666666665E-2</v>
      </c>
      <c r="D1137" s="34">
        <v>5483.5915400000004</v>
      </c>
      <c r="E1137" s="34">
        <v>784.58549000000005</v>
      </c>
      <c r="F1137" s="34">
        <v>7.4403600000000001</v>
      </c>
      <c r="G1137" s="34">
        <v>204.81</v>
      </c>
      <c r="H1137" s="34">
        <v>125.97</v>
      </c>
      <c r="I1137" s="34">
        <v>49.62</v>
      </c>
      <c r="J1137" s="34">
        <v>29.22</v>
      </c>
      <c r="K1137" s="34">
        <v>0</v>
      </c>
      <c r="L1137">
        <v>23</v>
      </c>
      <c r="M1137">
        <v>32</v>
      </c>
      <c r="N1137">
        <v>74</v>
      </c>
      <c r="O1137" s="34">
        <v>23.131799999999998</v>
      </c>
      <c r="P1137">
        <v>3</v>
      </c>
      <c r="Q1137">
        <v>185</v>
      </c>
      <c r="R1137" s="34">
        <v>112.69982</v>
      </c>
      <c r="T1137" s="11" t="str">
        <f t="shared" si="80"/>
        <v>火曜日</v>
      </c>
      <c r="U1137" s="24"/>
      <c r="V1137" s="25">
        <f>IF(T1137=曜日!A$1,ROW(),"")</f>
        <v>1137</v>
      </c>
      <c r="W1137" s="25" t="str">
        <f t="shared" si="81"/>
        <v/>
      </c>
      <c r="X1137" s="25" t="str">
        <f>IF(T1137=曜日!V$1,ROW(),"")</f>
        <v/>
      </c>
      <c r="Y1137" s="25" t="str">
        <f t="shared" si="79"/>
        <v/>
      </c>
      <c r="Z1137" t="str">
        <f>IF(MONTH(pipot!B1137)=month!A$1,ROW(),"")</f>
        <v/>
      </c>
      <c r="AA1137" t="str">
        <f>IF(A1137=player!A$1,ROW(),"")</f>
        <v/>
      </c>
      <c r="AB1137" t="str">
        <f>IF(A1137=player!BI$1,ROW(),"")</f>
        <v/>
      </c>
      <c r="AC1137" t="str">
        <f t="shared" si="78"/>
        <v/>
      </c>
    </row>
    <row r="1138" spans="1:29">
      <c r="A1138" t="s">
        <v>21</v>
      </c>
      <c r="B1138" s="13">
        <v>44124</v>
      </c>
      <c r="C1138" s="30">
        <v>7.3229166666666665E-2</v>
      </c>
      <c r="D1138" s="34">
        <v>5468.9945399999997</v>
      </c>
      <c r="E1138" s="34">
        <v>785.77026000000001</v>
      </c>
      <c r="F1138" s="34">
        <v>7.4515900000000004</v>
      </c>
      <c r="G1138" s="34">
        <v>130.97999999999999</v>
      </c>
      <c r="H1138" s="34">
        <v>109.38</v>
      </c>
      <c r="I1138" s="34">
        <v>21.6</v>
      </c>
      <c r="J1138" s="34">
        <v>0</v>
      </c>
      <c r="K1138" s="34">
        <v>0</v>
      </c>
      <c r="L1138">
        <v>18</v>
      </c>
      <c r="M1138">
        <v>12</v>
      </c>
      <c r="N1138">
        <v>77</v>
      </c>
      <c r="O1138" s="34">
        <v>19.413</v>
      </c>
      <c r="P1138">
        <v>0</v>
      </c>
      <c r="Q1138" s="1" t="s">
        <v>103</v>
      </c>
      <c r="R1138" s="3" t="s">
        <v>103</v>
      </c>
      <c r="T1138" s="11" t="str">
        <f t="shared" si="80"/>
        <v>火曜日</v>
      </c>
      <c r="U1138" s="24"/>
      <c r="V1138" s="25">
        <f>IF(T1138=曜日!A$1,ROW(),"")</f>
        <v>1138</v>
      </c>
      <c r="W1138" s="25" t="str">
        <f t="shared" si="81"/>
        <v/>
      </c>
      <c r="X1138" s="25" t="str">
        <f>IF(T1138=曜日!V$1,ROW(),"")</f>
        <v/>
      </c>
      <c r="Y1138" s="25" t="str">
        <f t="shared" si="79"/>
        <v/>
      </c>
      <c r="Z1138" t="str">
        <f>IF(MONTH(pipot!B1138)=month!A$1,ROW(),"")</f>
        <v/>
      </c>
      <c r="AA1138" t="str">
        <f>IF(A1138=player!A$1,ROW(),"")</f>
        <v/>
      </c>
      <c r="AB1138" t="str">
        <f>IF(A1138=player!BI$1,ROW(),"")</f>
        <v/>
      </c>
      <c r="AC1138" t="str">
        <f t="shared" si="78"/>
        <v/>
      </c>
    </row>
    <row r="1139" spans="1:29">
      <c r="A1139" t="s">
        <v>24</v>
      </c>
      <c r="B1139" s="13">
        <v>44124</v>
      </c>
      <c r="C1139" s="30">
        <v>7.3229166666666665E-2</v>
      </c>
      <c r="D1139" s="34">
        <v>5468.7886200000003</v>
      </c>
      <c r="E1139" s="34">
        <v>699.15620999999999</v>
      </c>
      <c r="F1139" s="34">
        <v>6.6302199999999996</v>
      </c>
      <c r="G1139" s="34">
        <v>135.27000000000001</v>
      </c>
      <c r="H1139" s="34">
        <v>83.01</v>
      </c>
      <c r="I1139" s="34">
        <v>50.85</v>
      </c>
      <c r="J1139" s="34">
        <v>1.41</v>
      </c>
      <c r="K1139" s="34">
        <v>0</v>
      </c>
      <c r="L1139">
        <v>16</v>
      </c>
      <c r="M1139">
        <v>37</v>
      </c>
      <c r="N1139">
        <v>93</v>
      </c>
      <c r="O1139" s="34">
        <v>21.263400000000001</v>
      </c>
      <c r="P1139">
        <v>0</v>
      </c>
      <c r="Q1139">
        <v>175</v>
      </c>
      <c r="R1139" s="34">
        <v>130.37609</v>
      </c>
      <c r="T1139" s="11" t="str">
        <f t="shared" si="80"/>
        <v>火曜日</v>
      </c>
      <c r="U1139" s="24"/>
      <c r="V1139" s="25">
        <f>IF(T1139=曜日!A$1,ROW(),"")</f>
        <v>1139</v>
      </c>
      <c r="W1139" s="25" t="str">
        <f t="shared" si="81"/>
        <v/>
      </c>
      <c r="X1139" s="25" t="str">
        <f>IF(T1139=曜日!V$1,ROW(),"")</f>
        <v/>
      </c>
      <c r="Y1139" s="25" t="str">
        <f t="shared" si="79"/>
        <v/>
      </c>
      <c r="Z1139" t="str">
        <f>IF(MONTH(pipot!B1139)=month!A$1,ROW(),"")</f>
        <v/>
      </c>
      <c r="AA1139" t="str">
        <f>IF(A1139=player!A$1,ROW(),"")</f>
        <v/>
      </c>
      <c r="AB1139" t="str">
        <f>IF(A1139=player!BI$1,ROW(),"")</f>
        <v/>
      </c>
      <c r="AC1139" t="str">
        <f t="shared" si="78"/>
        <v/>
      </c>
    </row>
    <row r="1140" spans="1:29">
      <c r="A1140" t="s">
        <v>60</v>
      </c>
      <c r="B1140" s="13">
        <v>44124</v>
      </c>
      <c r="C1140" s="30">
        <v>7.3229166666666665E-2</v>
      </c>
      <c r="D1140" s="34">
        <v>5465.2364799999996</v>
      </c>
      <c r="E1140" s="34">
        <v>794.63553000000002</v>
      </c>
      <c r="F1140" s="34">
        <v>7.53566</v>
      </c>
      <c r="G1140" s="34">
        <v>113.33</v>
      </c>
      <c r="H1140" s="34">
        <v>67.09</v>
      </c>
      <c r="I1140" s="34">
        <v>37.24</v>
      </c>
      <c r="J1140" s="34">
        <v>9</v>
      </c>
      <c r="K1140" s="34">
        <v>0</v>
      </c>
      <c r="L1140">
        <v>15</v>
      </c>
      <c r="M1140">
        <v>12</v>
      </c>
      <c r="N1140">
        <v>67</v>
      </c>
      <c r="O1140" s="34">
        <v>21.8322</v>
      </c>
      <c r="P1140">
        <v>0</v>
      </c>
      <c r="Q1140">
        <v>185</v>
      </c>
      <c r="R1140" s="34">
        <v>140.66627</v>
      </c>
      <c r="T1140" s="11" t="str">
        <f t="shared" si="80"/>
        <v>火曜日</v>
      </c>
      <c r="U1140" s="24"/>
      <c r="V1140" s="25">
        <f>IF(T1140=曜日!A$1,ROW(),"")</f>
        <v>1140</v>
      </c>
      <c r="W1140" s="25" t="str">
        <f t="shared" si="81"/>
        <v/>
      </c>
      <c r="X1140" s="25" t="str">
        <f>IF(T1140=曜日!V$1,ROW(),"")</f>
        <v/>
      </c>
      <c r="Y1140" s="25" t="str">
        <f t="shared" si="79"/>
        <v/>
      </c>
      <c r="Z1140" t="str">
        <f>IF(MONTH(pipot!B1140)=month!A$1,ROW(),"")</f>
        <v/>
      </c>
      <c r="AA1140" t="str">
        <f>IF(A1140=player!A$1,ROW(),"")</f>
        <v/>
      </c>
      <c r="AB1140" t="str">
        <f>IF(A1140=player!BI$1,ROW(),"")</f>
        <v/>
      </c>
      <c r="AC1140" t="str">
        <f t="shared" si="78"/>
        <v/>
      </c>
    </row>
    <row r="1141" spans="1:29">
      <c r="A1141" t="s">
        <v>63</v>
      </c>
      <c r="B1141" s="13">
        <v>44124</v>
      </c>
      <c r="C1141" s="30">
        <v>7.3229166666666665E-2</v>
      </c>
      <c r="D1141" s="34">
        <v>5459.4555099999998</v>
      </c>
      <c r="E1141" s="34">
        <v>776.24715000000003</v>
      </c>
      <c r="F1141" s="34">
        <v>7.3612799999999998</v>
      </c>
      <c r="G1141" s="34">
        <v>80.739999999999995</v>
      </c>
      <c r="H1141" s="34">
        <v>55.58</v>
      </c>
      <c r="I1141" s="34">
        <v>25.16</v>
      </c>
      <c r="J1141" s="34">
        <v>0</v>
      </c>
      <c r="K1141" s="34">
        <v>0</v>
      </c>
      <c r="L1141">
        <v>17</v>
      </c>
      <c r="M1141">
        <v>43</v>
      </c>
      <c r="N1141">
        <v>137</v>
      </c>
      <c r="O1141" s="34">
        <v>20.795400000000001</v>
      </c>
      <c r="P1141">
        <v>0</v>
      </c>
      <c r="Q1141">
        <v>178</v>
      </c>
      <c r="R1141" s="34">
        <v>137.05618999999999</v>
      </c>
      <c r="T1141" s="11" t="str">
        <f t="shared" si="80"/>
        <v>火曜日</v>
      </c>
      <c r="U1141" s="24"/>
      <c r="V1141" s="25">
        <f>IF(T1141=曜日!A$1,ROW(),"")</f>
        <v>1141</v>
      </c>
      <c r="W1141" s="25" t="str">
        <f t="shared" si="81"/>
        <v/>
      </c>
      <c r="X1141" s="25" t="str">
        <f>IF(T1141=曜日!V$1,ROW(),"")</f>
        <v/>
      </c>
      <c r="Y1141" s="25" t="str">
        <f t="shared" si="79"/>
        <v/>
      </c>
      <c r="Z1141" t="str">
        <f>IF(MONTH(pipot!B1141)=month!A$1,ROW(),"")</f>
        <v/>
      </c>
      <c r="AA1141" t="str">
        <f>IF(A1141=player!A$1,ROW(),"")</f>
        <v/>
      </c>
      <c r="AB1141" t="str">
        <f>IF(A1141=player!BI$1,ROW(),"")</f>
        <v/>
      </c>
      <c r="AC1141" t="str">
        <f t="shared" si="78"/>
        <v/>
      </c>
    </row>
    <row r="1142" spans="1:29">
      <c r="A1142" t="s">
        <v>65</v>
      </c>
      <c r="B1142" s="13">
        <v>44124</v>
      </c>
      <c r="C1142" s="30">
        <v>7.3229166666666665E-2</v>
      </c>
      <c r="D1142" s="34">
        <v>5411.6029399999998</v>
      </c>
      <c r="E1142" s="34">
        <v>715.69845999999995</v>
      </c>
      <c r="F1142" s="34">
        <v>6.7870900000000001</v>
      </c>
      <c r="G1142" s="34">
        <v>128.1</v>
      </c>
      <c r="H1142" s="34">
        <v>105.44</v>
      </c>
      <c r="I1142" s="34">
        <v>17.16</v>
      </c>
      <c r="J1142" s="34">
        <v>5.5</v>
      </c>
      <c r="K1142" s="34">
        <v>0</v>
      </c>
      <c r="L1142">
        <v>27</v>
      </c>
      <c r="M1142">
        <v>28</v>
      </c>
      <c r="N1142">
        <v>72</v>
      </c>
      <c r="O1142" s="34">
        <v>21.162600000000001</v>
      </c>
      <c r="P1142">
        <v>0</v>
      </c>
      <c r="Q1142">
        <v>195</v>
      </c>
      <c r="R1142" s="34">
        <v>147.83582999999999</v>
      </c>
      <c r="T1142" s="11" t="str">
        <f t="shared" si="80"/>
        <v>火曜日</v>
      </c>
      <c r="U1142" s="24"/>
      <c r="V1142" s="25">
        <f>IF(T1142=曜日!A$1,ROW(),"")</f>
        <v>1142</v>
      </c>
      <c r="W1142" s="25" t="str">
        <f t="shared" si="81"/>
        <v/>
      </c>
      <c r="X1142" s="25" t="str">
        <f>IF(T1142=曜日!V$1,ROW(),"")</f>
        <v/>
      </c>
      <c r="Y1142" s="25" t="str">
        <f t="shared" si="79"/>
        <v/>
      </c>
      <c r="Z1142" t="str">
        <f>IF(MONTH(pipot!B1142)=month!A$1,ROW(),"")</f>
        <v/>
      </c>
      <c r="AA1142" t="str">
        <f>IF(A1142=player!A$1,ROW(),"")</f>
        <v/>
      </c>
      <c r="AB1142" t="str">
        <f>IF(A1142=player!BI$1,ROW(),"")</f>
        <v/>
      </c>
      <c r="AC1142" t="str">
        <f t="shared" si="78"/>
        <v/>
      </c>
    </row>
    <row r="1143" spans="1:29">
      <c r="A1143" t="s">
        <v>27</v>
      </c>
      <c r="B1143" s="13">
        <v>44124</v>
      </c>
      <c r="C1143" s="30">
        <v>7.3229166666666665E-2</v>
      </c>
      <c r="D1143" s="34">
        <v>5394.9873699999998</v>
      </c>
      <c r="E1143" s="34">
        <v>776.37386000000004</v>
      </c>
      <c r="F1143" s="34">
        <v>7.3624799999999997</v>
      </c>
      <c r="G1143" s="34">
        <v>151.87</v>
      </c>
      <c r="H1143" s="34">
        <v>96.65</v>
      </c>
      <c r="I1143" s="34">
        <v>41.99</v>
      </c>
      <c r="J1143" s="34">
        <v>13.23</v>
      </c>
      <c r="K1143" s="34">
        <v>0</v>
      </c>
      <c r="L1143">
        <v>30</v>
      </c>
      <c r="M1143">
        <v>18</v>
      </c>
      <c r="N1143">
        <v>94</v>
      </c>
      <c r="O1143" s="34">
        <v>22.0626</v>
      </c>
      <c r="P1143">
        <v>2</v>
      </c>
      <c r="Q1143" s="1" t="s">
        <v>103</v>
      </c>
      <c r="R1143" s="3" t="s">
        <v>103</v>
      </c>
      <c r="T1143" s="11" t="str">
        <f t="shared" si="80"/>
        <v>火曜日</v>
      </c>
      <c r="U1143" s="24"/>
      <c r="V1143" s="25">
        <f>IF(T1143=曜日!A$1,ROW(),"")</f>
        <v>1143</v>
      </c>
      <c r="W1143" s="25" t="str">
        <f t="shared" si="81"/>
        <v/>
      </c>
      <c r="X1143" s="25" t="str">
        <f>IF(T1143=曜日!V$1,ROW(),"")</f>
        <v/>
      </c>
      <c r="Y1143" s="25" t="str">
        <f t="shared" si="79"/>
        <v/>
      </c>
      <c r="Z1143" t="str">
        <f>IF(MONTH(pipot!B1143)=month!A$1,ROW(),"")</f>
        <v/>
      </c>
      <c r="AA1143" t="str">
        <f>IF(A1143=player!A$1,ROW(),"")</f>
        <v/>
      </c>
      <c r="AB1143" t="str">
        <f>IF(A1143=player!BI$1,ROW(),"")</f>
        <v/>
      </c>
      <c r="AC1143" t="str">
        <f t="shared" si="78"/>
        <v/>
      </c>
    </row>
    <row r="1144" spans="1:29">
      <c r="A1144" t="s">
        <v>33</v>
      </c>
      <c r="B1144" s="13">
        <v>44124</v>
      </c>
      <c r="C1144" s="30">
        <v>7.3229166666666665E-2</v>
      </c>
      <c r="D1144" s="34">
        <v>5244.9171200000001</v>
      </c>
      <c r="E1144" s="34">
        <v>788.18313000000001</v>
      </c>
      <c r="F1144" s="34">
        <v>7.4744700000000002</v>
      </c>
      <c r="G1144" s="34">
        <v>97.49</v>
      </c>
      <c r="H1144" s="34">
        <v>63.12</v>
      </c>
      <c r="I1144" s="34">
        <v>27.91</v>
      </c>
      <c r="J1144" s="34">
        <v>6.46</v>
      </c>
      <c r="K1144" s="34">
        <v>0</v>
      </c>
      <c r="L1144">
        <v>17</v>
      </c>
      <c r="M1144">
        <v>36</v>
      </c>
      <c r="N1144">
        <v>76</v>
      </c>
      <c r="O1144" s="34">
        <v>21.706199999999999</v>
      </c>
      <c r="P1144">
        <v>1</v>
      </c>
      <c r="Q1144">
        <v>189</v>
      </c>
      <c r="R1144" s="34">
        <v>112.46697</v>
      </c>
      <c r="T1144" s="11" t="str">
        <f t="shared" si="80"/>
        <v>火曜日</v>
      </c>
      <c r="U1144" s="24"/>
      <c r="V1144" s="25">
        <f>IF(T1144=曜日!A$1,ROW(),"")</f>
        <v>1144</v>
      </c>
      <c r="W1144" s="25" t="str">
        <f t="shared" si="81"/>
        <v/>
      </c>
      <c r="X1144" s="25" t="str">
        <f>IF(T1144=曜日!V$1,ROW(),"")</f>
        <v/>
      </c>
      <c r="Y1144" s="25" t="str">
        <f t="shared" si="79"/>
        <v/>
      </c>
      <c r="Z1144" t="str">
        <f>IF(MONTH(pipot!B1144)=month!A$1,ROW(),"")</f>
        <v/>
      </c>
      <c r="AA1144" t="str">
        <f>IF(A1144=player!A$1,ROW(),"")</f>
        <v/>
      </c>
      <c r="AB1144" t="str">
        <f>IF(A1144=player!BI$1,ROW(),"")</f>
        <v/>
      </c>
      <c r="AC1144" t="str">
        <f t="shared" si="78"/>
        <v/>
      </c>
    </row>
    <row r="1145" spans="1:29">
      <c r="A1145" t="s">
        <v>102</v>
      </c>
      <c r="B1145" s="13">
        <v>44124</v>
      </c>
      <c r="C1145" s="30">
        <v>7.3229166666666665E-2</v>
      </c>
      <c r="D1145" s="34">
        <v>4977.2729499999996</v>
      </c>
      <c r="E1145" s="34">
        <v>692.94135000000006</v>
      </c>
      <c r="F1145" s="34">
        <v>6.5712799999999998</v>
      </c>
      <c r="G1145" s="34">
        <v>92.66</v>
      </c>
      <c r="H1145" s="34">
        <v>79.069999999999993</v>
      </c>
      <c r="I1145" s="34">
        <v>13.59</v>
      </c>
      <c r="J1145" s="34">
        <v>0</v>
      </c>
      <c r="K1145" s="34">
        <v>0</v>
      </c>
      <c r="L1145">
        <v>22</v>
      </c>
      <c r="M1145">
        <v>20</v>
      </c>
      <c r="N1145">
        <v>112</v>
      </c>
      <c r="O1145" s="34">
        <v>20.381399999999999</v>
      </c>
      <c r="P1145">
        <v>0</v>
      </c>
      <c r="Q1145">
        <v>183</v>
      </c>
      <c r="R1145" s="34">
        <v>124.09508</v>
      </c>
      <c r="T1145" s="11" t="str">
        <f t="shared" si="80"/>
        <v>火曜日</v>
      </c>
      <c r="U1145" s="24"/>
      <c r="V1145" s="25">
        <f>IF(T1145=曜日!A$1,ROW(),"")</f>
        <v>1145</v>
      </c>
      <c r="W1145" s="25" t="str">
        <f t="shared" si="81"/>
        <v/>
      </c>
      <c r="X1145" s="25" t="str">
        <f>IF(T1145=曜日!V$1,ROW(),"")</f>
        <v/>
      </c>
      <c r="Y1145" s="25" t="str">
        <f t="shared" si="79"/>
        <v/>
      </c>
      <c r="Z1145" t="str">
        <f>IF(MONTH(pipot!B1145)=month!A$1,ROW(),"")</f>
        <v/>
      </c>
      <c r="AA1145" t="str">
        <f>IF(A1145=player!A$1,ROW(),"")</f>
        <v/>
      </c>
      <c r="AB1145" t="str">
        <f>IF(A1145=player!BI$1,ROW(),"")</f>
        <v/>
      </c>
      <c r="AC1145" t="str">
        <f t="shared" si="78"/>
        <v/>
      </c>
    </row>
    <row r="1146" spans="1:29">
      <c r="A1146" t="s">
        <v>20</v>
      </c>
      <c r="B1146" s="13">
        <v>44124</v>
      </c>
      <c r="C1146" s="30">
        <v>7.3229166666666665E-2</v>
      </c>
      <c r="D1146" s="34">
        <v>4962.8926000000001</v>
      </c>
      <c r="E1146" s="34">
        <v>649.05339000000004</v>
      </c>
      <c r="F1146" s="34">
        <v>6.1550799999999999</v>
      </c>
      <c r="G1146" s="34">
        <v>124.49</v>
      </c>
      <c r="H1146" s="34">
        <v>82.31</v>
      </c>
      <c r="I1146" s="34">
        <v>22.9</v>
      </c>
      <c r="J1146" s="34">
        <v>19.28</v>
      </c>
      <c r="K1146" s="34">
        <v>0</v>
      </c>
      <c r="L1146">
        <v>10</v>
      </c>
      <c r="M1146">
        <v>20</v>
      </c>
      <c r="N1146">
        <v>61</v>
      </c>
      <c r="O1146" s="34">
        <v>22.8582</v>
      </c>
      <c r="P1146">
        <v>2</v>
      </c>
      <c r="Q1146">
        <v>213</v>
      </c>
      <c r="R1146" s="34">
        <v>145.23042000000001</v>
      </c>
      <c r="T1146" s="11" t="str">
        <f t="shared" si="80"/>
        <v>火曜日</v>
      </c>
      <c r="U1146" s="24"/>
      <c r="V1146" s="25">
        <f>IF(T1146=曜日!A$1,ROW(),"")</f>
        <v>1146</v>
      </c>
      <c r="W1146" s="25" t="str">
        <f t="shared" si="81"/>
        <v/>
      </c>
      <c r="X1146" s="25" t="str">
        <f>IF(T1146=曜日!V$1,ROW(),"")</f>
        <v/>
      </c>
      <c r="Y1146" s="25" t="str">
        <f t="shared" si="79"/>
        <v/>
      </c>
      <c r="Z1146" t="str">
        <f>IF(MONTH(pipot!B1146)=month!A$1,ROW(),"")</f>
        <v/>
      </c>
      <c r="AA1146" t="str">
        <f>IF(A1146=player!A$1,ROW(),"")</f>
        <v/>
      </c>
      <c r="AB1146" t="str">
        <f>IF(A1146=player!BI$1,ROW(),"")</f>
        <v/>
      </c>
      <c r="AC1146" t="str">
        <f t="shared" si="78"/>
        <v/>
      </c>
    </row>
    <row r="1147" spans="1:29">
      <c r="A1147" t="s">
        <v>34</v>
      </c>
      <c r="B1147" s="13">
        <v>44124</v>
      </c>
      <c r="C1147" s="30">
        <v>7.3229166666666665E-2</v>
      </c>
      <c r="D1147" s="34">
        <v>4738.0184600000002</v>
      </c>
      <c r="E1147" s="34">
        <v>677.74171000000001</v>
      </c>
      <c r="F1147" s="34">
        <v>6.4271399999999996</v>
      </c>
      <c r="G1147" s="34">
        <v>63.93</v>
      </c>
      <c r="H1147" s="34">
        <v>41.77</v>
      </c>
      <c r="I1147" s="34">
        <v>15.69</v>
      </c>
      <c r="J1147" s="34">
        <v>6.47</v>
      </c>
      <c r="K1147" s="34">
        <v>0</v>
      </c>
      <c r="L1147">
        <v>19</v>
      </c>
      <c r="M1147">
        <v>23</v>
      </c>
      <c r="N1147">
        <v>58</v>
      </c>
      <c r="O1147" s="34">
        <v>21.896999999999998</v>
      </c>
      <c r="P1147">
        <v>0</v>
      </c>
      <c r="Q1147">
        <v>188</v>
      </c>
      <c r="R1147" s="34">
        <v>124.07325</v>
      </c>
      <c r="T1147" s="11" t="str">
        <f t="shared" si="80"/>
        <v>火曜日</v>
      </c>
      <c r="U1147" s="24"/>
      <c r="V1147" s="25">
        <f>IF(T1147=曜日!A$1,ROW(),"")</f>
        <v>1147</v>
      </c>
      <c r="W1147" s="25" t="str">
        <f t="shared" si="81"/>
        <v/>
      </c>
      <c r="X1147" s="25" t="str">
        <f>IF(T1147=曜日!V$1,ROW(),"")</f>
        <v/>
      </c>
      <c r="Y1147" s="25" t="str">
        <f t="shared" si="79"/>
        <v/>
      </c>
      <c r="Z1147" t="str">
        <f>IF(MONTH(pipot!B1147)=month!A$1,ROW(),"")</f>
        <v/>
      </c>
      <c r="AA1147" t="str">
        <f>IF(A1147=player!A$1,ROW(),"")</f>
        <v/>
      </c>
      <c r="AB1147" t="str">
        <f>IF(A1147=player!BI$1,ROW(),"")</f>
        <v/>
      </c>
      <c r="AC1147" t="str">
        <f t="shared" si="78"/>
        <v/>
      </c>
    </row>
    <row r="1148" spans="1:29">
      <c r="A1148" t="s">
        <v>54</v>
      </c>
      <c r="B1148" s="13">
        <v>44124</v>
      </c>
      <c r="C1148" s="30">
        <v>7.3229166666666665E-2</v>
      </c>
      <c r="D1148" s="34">
        <v>4350.5748400000002</v>
      </c>
      <c r="E1148" s="34">
        <v>571.85107000000005</v>
      </c>
      <c r="F1148" s="34">
        <v>5.4229599999999998</v>
      </c>
      <c r="G1148" s="34">
        <v>69.180000000000007</v>
      </c>
      <c r="H1148" s="34">
        <v>25.32</v>
      </c>
      <c r="I1148" s="34">
        <v>15.22</v>
      </c>
      <c r="J1148" s="34">
        <v>26.12</v>
      </c>
      <c r="K1148" s="34">
        <v>2.52</v>
      </c>
      <c r="L1148">
        <v>24</v>
      </c>
      <c r="M1148">
        <v>24</v>
      </c>
      <c r="N1148">
        <v>43</v>
      </c>
      <c r="O1148" s="34">
        <v>24.676200000000001</v>
      </c>
      <c r="P1148">
        <v>2</v>
      </c>
      <c r="Q1148">
        <v>186</v>
      </c>
      <c r="R1148" s="34">
        <v>138.52963</v>
      </c>
      <c r="T1148" s="11" t="str">
        <f t="shared" si="80"/>
        <v>火曜日</v>
      </c>
      <c r="U1148" s="24"/>
      <c r="V1148" s="25">
        <f>IF(T1148=曜日!A$1,ROW(),"")</f>
        <v>1148</v>
      </c>
      <c r="W1148" s="25" t="str">
        <f t="shared" si="81"/>
        <v/>
      </c>
      <c r="X1148" s="25" t="str">
        <f>IF(T1148=曜日!V$1,ROW(),"")</f>
        <v/>
      </c>
      <c r="Y1148" s="25" t="str">
        <f t="shared" si="79"/>
        <v/>
      </c>
      <c r="Z1148" t="str">
        <f>IF(MONTH(pipot!B1148)=month!A$1,ROW(),"")</f>
        <v/>
      </c>
      <c r="AA1148" t="str">
        <f>IF(A1148=player!A$1,ROW(),"")</f>
        <v/>
      </c>
      <c r="AB1148" t="str">
        <f>IF(A1148=player!BI$1,ROW(),"")</f>
        <v/>
      </c>
      <c r="AC1148" t="str">
        <f t="shared" si="78"/>
        <v/>
      </c>
    </row>
    <row r="1149" spans="1:29">
      <c r="A1149" t="s">
        <v>62</v>
      </c>
      <c r="B1149" s="13">
        <v>44124</v>
      </c>
      <c r="C1149" s="30">
        <v>7.3229166666666665E-2</v>
      </c>
      <c r="D1149" s="34">
        <v>3705.9648699999998</v>
      </c>
      <c r="E1149" s="34">
        <v>510.51184000000001</v>
      </c>
      <c r="F1149" s="34">
        <v>4.8412699999999997</v>
      </c>
      <c r="G1149" s="34">
        <v>79.349999999999994</v>
      </c>
      <c r="H1149" s="34">
        <v>58.45</v>
      </c>
      <c r="I1149" s="34">
        <v>17.37</v>
      </c>
      <c r="J1149" s="34">
        <v>3.53</v>
      </c>
      <c r="K1149" s="34">
        <v>0</v>
      </c>
      <c r="L1149">
        <v>28</v>
      </c>
      <c r="M1149">
        <v>16</v>
      </c>
      <c r="N1149">
        <v>81</v>
      </c>
      <c r="O1149" s="34">
        <v>21.522600000000001</v>
      </c>
      <c r="P1149">
        <v>0</v>
      </c>
      <c r="Q1149">
        <v>168</v>
      </c>
      <c r="R1149" s="34">
        <v>127.27652</v>
      </c>
      <c r="T1149" s="11" t="str">
        <f t="shared" si="80"/>
        <v>火曜日</v>
      </c>
      <c r="U1149" s="24"/>
      <c r="V1149" s="25">
        <f>IF(T1149=曜日!A$1,ROW(),"")</f>
        <v>1149</v>
      </c>
      <c r="W1149" s="25" t="str">
        <f t="shared" si="81"/>
        <v/>
      </c>
      <c r="X1149" s="25" t="str">
        <f>IF(T1149=曜日!V$1,ROW(),"")</f>
        <v/>
      </c>
      <c r="Y1149" s="25" t="str">
        <f t="shared" si="79"/>
        <v/>
      </c>
      <c r="Z1149" t="str">
        <f>IF(MONTH(pipot!B1149)=month!A$1,ROW(),"")</f>
        <v/>
      </c>
      <c r="AA1149" t="str">
        <f>IF(A1149=player!A$1,ROW(),"")</f>
        <v/>
      </c>
      <c r="AB1149" t="str">
        <f>IF(A1149=player!BI$1,ROW(),"")</f>
        <v/>
      </c>
      <c r="AC1149" t="str">
        <f t="shared" si="78"/>
        <v/>
      </c>
    </row>
    <row r="1150" spans="1:29">
      <c r="A1150" t="s">
        <v>39</v>
      </c>
      <c r="B1150" s="13">
        <v>44124</v>
      </c>
      <c r="C1150" s="30">
        <v>7.3229166666666665E-2</v>
      </c>
      <c r="D1150" s="34">
        <v>3143.7936</v>
      </c>
      <c r="E1150" s="34">
        <v>411.06407999999999</v>
      </c>
      <c r="F1150" s="34">
        <v>3.89819</v>
      </c>
      <c r="G1150" s="34">
        <v>64.510000000000005</v>
      </c>
      <c r="H1150" s="34">
        <v>43.1</v>
      </c>
      <c r="I1150" s="34">
        <v>12.63</v>
      </c>
      <c r="J1150" s="34">
        <v>8.7799999999999994</v>
      </c>
      <c r="K1150" s="34">
        <v>0</v>
      </c>
      <c r="L1150">
        <v>12</v>
      </c>
      <c r="M1150">
        <v>18</v>
      </c>
      <c r="N1150">
        <v>47</v>
      </c>
      <c r="O1150" s="34">
        <v>22.415400000000002</v>
      </c>
      <c r="P1150">
        <v>1</v>
      </c>
      <c r="Q1150">
        <v>225</v>
      </c>
      <c r="R1150" s="34">
        <v>131.77659</v>
      </c>
      <c r="T1150" s="11" t="str">
        <f t="shared" si="80"/>
        <v>火曜日</v>
      </c>
      <c r="U1150" s="24"/>
      <c r="V1150" s="25">
        <f>IF(T1150=曜日!A$1,ROW(),"")</f>
        <v>1150</v>
      </c>
      <c r="W1150" s="25" t="str">
        <f t="shared" si="81"/>
        <v/>
      </c>
      <c r="X1150" s="25" t="str">
        <f>IF(T1150=曜日!V$1,ROW(),"")</f>
        <v/>
      </c>
      <c r="Y1150" s="25" t="str">
        <f t="shared" si="79"/>
        <v/>
      </c>
      <c r="Z1150" t="str">
        <f>IF(MONTH(pipot!B1150)=month!A$1,ROW(),"")</f>
        <v/>
      </c>
      <c r="AA1150" t="str">
        <f>IF(A1150=player!A$1,ROW(),"")</f>
        <v/>
      </c>
      <c r="AB1150" t="str">
        <f>IF(A1150=player!BI$1,ROW(),"")</f>
        <v/>
      </c>
      <c r="AC1150" t="str">
        <f t="shared" si="78"/>
        <v/>
      </c>
    </row>
    <row r="1151" spans="1:29">
      <c r="A1151" t="s">
        <v>40</v>
      </c>
      <c r="B1151" s="13">
        <v>44124</v>
      </c>
      <c r="C1151" s="30">
        <v>7.3229166666666665E-2</v>
      </c>
      <c r="D1151" s="34">
        <v>5301</v>
      </c>
      <c r="E1151" s="34">
        <v>736</v>
      </c>
      <c r="F1151" s="34">
        <v>6.98</v>
      </c>
      <c r="G1151" s="34">
        <v>124</v>
      </c>
      <c r="H1151" s="34">
        <v>81</v>
      </c>
      <c r="I1151" s="34">
        <v>30</v>
      </c>
      <c r="J1151" s="34">
        <v>13</v>
      </c>
      <c r="K1151" s="34">
        <v>0</v>
      </c>
      <c r="L1151">
        <v>20</v>
      </c>
      <c r="M1151">
        <v>27</v>
      </c>
      <c r="N1151">
        <v>83</v>
      </c>
      <c r="O1151" s="34">
        <v>22</v>
      </c>
      <c r="P1151">
        <v>1</v>
      </c>
      <c r="Q1151" s="3">
        <f>AVERAGE(Q1129:Q1150)</f>
        <v>193.4</v>
      </c>
      <c r="R1151" s="3">
        <f>AVERAGE(R1129:R1150)</f>
        <v>135.37023649999998</v>
      </c>
      <c r="T1151" s="11" t="str">
        <f t="shared" si="80"/>
        <v>火曜日</v>
      </c>
      <c r="U1151" s="24"/>
      <c r="V1151" s="25">
        <f>IF(T1151=曜日!A$1,ROW(),"")</f>
        <v>1151</v>
      </c>
      <c r="W1151" s="25">
        <f t="shared" si="81"/>
        <v>1151</v>
      </c>
      <c r="X1151" s="25" t="str">
        <f>IF(T1151=曜日!V$1,ROW(),"")</f>
        <v/>
      </c>
      <c r="Y1151" s="25" t="str">
        <f t="shared" si="79"/>
        <v/>
      </c>
      <c r="Z1151" t="str">
        <f>IF(MONTH(pipot!B1151)=month!A$1,ROW(),"")</f>
        <v/>
      </c>
      <c r="AA1151" t="str">
        <f>IF(A1151=player!A$1,ROW(),"")</f>
        <v/>
      </c>
      <c r="AB1151">
        <f>IF(A1151=player!BI$1,ROW(),"")</f>
        <v>1151</v>
      </c>
      <c r="AC1151">
        <f t="shared" si="78"/>
        <v>1151</v>
      </c>
    </row>
    <row r="1152" spans="1:29">
      <c r="A1152" t="s">
        <v>91</v>
      </c>
      <c r="B1152" s="13">
        <v>44125</v>
      </c>
      <c r="C1152" s="30">
        <v>9.5347222222222208E-2</v>
      </c>
      <c r="D1152" s="34">
        <v>10704.02173</v>
      </c>
      <c r="E1152" s="34">
        <v>1325.2910300000001</v>
      </c>
      <c r="F1152" s="34">
        <v>9.6525200000000009</v>
      </c>
      <c r="G1152" s="34">
        <v>1024.5500199999999</v>
      </c>
      <c r="H1152" s="34">
        <v>640.08001999999999</v>
      </c>
      <c r="I1152" s="34">
        <v>326.05</v>
      </c>
      <c r="J1152" s="34">
        <v>58.42</v>
      </c>
      <c r="K1152" s="34">
        <v>0</v>
      </c>
      <c r="L1152">
        <v>35</v>
      </c>
      <c r="M1152">
        <v>42</v>
      </c>
      <c r="N1152">
        <v>127</v>
      </c>
      <c r="O1152" s="34">
        <v>22.822199999999999</v>
      </c>
      <c r="P1152">
        <v>7</v>
      </c>
      <c r="Q1152">
        <v>202</v>
      </c>
      <c r="R1152" s="34">
        <v>165.4136</v>
      </c>
      <c r="T1152" s="11" t="str">
        <f t="shared" si="80"/>
        <v>水曜日</v>
      </c>
      <c r="U1152" s="24"/>
      <c r="V1152" s="25" t="str">
        <f>IF(T1152=曜日!A$1,ROW(),"")</f>
        <v/>
      </c>
      <c r="W1152" s="25" t="str">
        <f t="shared" si="81"/>
        <v/>
      </c>
      <c r="X1152" s="25" t="str">
        <f>IF(T1152=曜日!V$1,ROW(),"")</f>
        <v/>
      </c>
      <c r="Y1152" s="25" t="str">
        <f t="shared" si="79"/>
        <v/>
      </c>
      <c r="Z1152" t="str">
        <f>IF(MONTH(pipot!B1152)=month!A$1,ROW(),"")</f>
        <v/>
      </c>
      <c r="AA1152" t="str">
        <f>IF(A1152=player!A$1,ROW(),"")</f>
        <v/>
      </c>
      <c r="AB1152" t="str">
        <f>IF(A1152=player!BI$1,ROW(),"")</f>
        <v/>
      </c>
      <c r="AC1152" t="str">
        <f t="shared" si="78"/>
        <v/>
      </c>
    </row>
    <row r="1153" spans="1:29">
      <c r="A1153" t="s">
        <v>64</v>
      </c>
      <c r="B1153" s="13">
        <v>44125</v>
      </c>
      <c r="C1153" s="30">
        <v>9.5347222222222208E-2</v>
      </c>
      <c r="D1153" s="34">
        <v>10504.71344</v>
      </c>
      <c r="E1153" s="34">
        <v>1294.0904800000001</v>
      </c>
      <c r="F1153" s="34">
        <v>9.4252800000000008</v>
      </c>
      <c r="G1153" s="34">
        <v>775.61999000000003</v>
      </c>
      <c r="H1153" s="34">
        <v>571.70998999999995</v>
      </c>
      <c r="I1153" s="34">
        <v>195.3</v>
      </c>
      <c r="J1153" s="34">
        <v>8.61</v>
      </c>
      <c r="K1153" s="34">
        <v>0</v>
      </c>
      <c r="L1153">
        <v>23</v>
      </c>
      <c r="M1153">
        <v>34</v>
      </c>
      <c r="N1153">
        <v>74</v>
      </c>
      <c r="O1153" s="34">
        <v>21.8142</v>
      </c>
      <c r="P1153">
        <v>1</v>
      </c>
      <c r="Q1153">
        <v>207</v>
      </c>
      <c r="R1153" s="34">
        <v>137.31487000000001</v>
      </c>
      <c r="T1153" s="11" t="str">
        <f t="shared" si="80"/>
        <v>水曜日</v>
      </c>
      <c r="U1153" s="24"/>
      <c r="V1153" s="25" t="str">
        <f>IF(T1153=曜日!A$1,ROW(),"")</f>
        <v/>
      </c>
      <c r="W1153" s="25" t="str">
        <f t="shared" si="81"/>
        <v/>
      </c>
      <c r="X1153" s="25" t="str">
        <f>IF(T1153=曜日!V$1,ROW(),"")</f>
        <v/>
      </c>
      <c r="Y1153" s="25" t="str">
        <f t="shared" si="79"/>
        <v/>
      </c>
      <c r="Z1153" t="str">
        <f>IF(MONTH(pipot!B1153)=month!A$1,ROW(),"")</f>
        <v/>
      </c>
      <c r="AA1153" t="str">
        <f>IF(A1153=player!A$1,ROW(),"")</f>
        <v/>
      </c>
      <c r="AB1153" t="str">
        <f>IF(A1153=player!BI$1,ROW(),"")</f>
        <v/>
      </c>
      <c r="AC1153" t="str">
        <f t="shared" si="78"/>
        <v/>
      </c>
    </row>
    <row r="1154" spans="1:29">
      <c r="A1154" t="s">
        <v>22</v>
      </c>
      <c r="B1154" s="13">
        <v>44125</v>
      </c>
      <c r="C1154" s="30">
        <v>9.5347222222222208E-2</v>
      </c>
      <c r="D1154" s="34">
        <v>10426.9563</v>
      </c>
      <c r="E1154" s="34">
        <v>1128.43499</v>
      </c>
      <c r="F1154" s="34">
        <v>8.21875</v>
      </c>
      <c r="G1154" s="34">
        <v>730.6</v>
      </c>
      <c r="H1154" s="34">
        <v>533.66</v>
      </c>
      <c r="I1154" s="34">
        <v>150.6</v>
      </c>
      <c r="J1154" s="34">
        <v>46.34</v>
      </c>
      <c r="K1154" s="34">
        <v>0</v>
      </c>
      <c r="L1154">
        <v>22</v>
      </c>
      <c r="M1154">
        <v>38</v>
      </c>
      <c r="N1154">
        <v>124</v>
      </c>
      <c r="O1154" s="34">
        <v>23.099399999999999</v>
      </c>
      <c r="P1154">
        <v>3</v>
      </c>
      <c r="Q1154">
        <v>178</v>
      </c>
      <c r="R1154" s="34">
        <v>138.55493999999999</v>
      </c>
      <c r="T1154" s="11" t="str">
        <f t="shared" si="80"/>
        <v>水曜日</v>
      </c>
      <c r="U1154" s="24"/>
      <c r="V1154" s="25" t="str">
        <f>IF(T1154=曜日!A$1,ROW(),"")</f>
        <v/>
      </c>
      <c r="W1154" s="25" t="str">
        <f t="shared" si="81"/>
        <v/>
      </c>
      <c r="X1154" s="25" t="str">
        <f>IF(T1154=曜日!V$1,ROW(),"")</f>
        <v/>
      </c>
      <c r="Y1154" s="25" t="str">
        <f t="shared" si="79"/>
        <v/>
      </c>
      <c r="Z1154" t="str">
        <f>IF(MONTH(pipot!B1154)=month!A$1,ROW(),"")</f>
        <v/>
      </c>
      <c r="AA1154" t="str">
        <f>IF(A1154=player!A$1,ROW(),"")</f>
        <v/>
      </c>
      <c r="AB1154" t="str">
        <f>IF(A1154=player!BI$1,ROW(),"")</f>
        <v/>
      </c>
      <c r="AC1154" t="str">
        <f t="shared" ref="AC1154:AC1217" si="82">IF(A1154="Average",ROW(),"")</f>
        <v/>
      </c>
    </row>
    <row r="1155" spans="1:29">
      <c r="A1155" t="s">
        <v>61</v>
      </c>
      <c r="B1155" s="13">
        <v>44125</v>
      </c>
      <c r="C1155" s="30">
        <v>9.5347222222222208E-2</v>
      </c>
      <c r="D1155" s="34">
        <v>10227.20074</v>
      </c>
      <c r="E1155" s="34">
        <v>1207.2249999999999</v>
      </c>
      <c r="F1155" s="34">
        <v>8.7926099999999998</v>
      </c>
      <c r="G1155" s="34">
        <v>1342.23001</v>
      </c>
      <c r="H1155" s="34">
        <v>650.28000999999995</v>
      </c>
      <c r="I1155" s="34">
        <v>428.84</v>
      </c>
      <c r="J1155" s="34">
        <v>217.15</v>
      </c>
      <c r="K1155" s="34">
        <v>45.96</v>
      </c>
      <c r="L1155">
        <v>47</v>
      </c>
      <c r="M1155">
        <v>36</v>
      </c>
      <c r="N1155">
        <v>87</v>
      </c>
      <c r="O1155" s="34">
        <v>26.530200000000001</v>
      </c>
      <c r="P1155">
        <v>15</v>
      </c>
      <c r="Q1155" s="1" t="s">
        <v>103</v>
      </c>
      <c r="R1155" s="3" t="s">
        <v>103</v>
      </c>
      <c r="T1155" s="11" t="str">
        <f t="shared" si="80"/>
        <v>水曜日</v>
      </c>
      <c r="U1155" s="24"/>
      <c r="V1155" s="25" t="str">
        <f>IF(T1155=曜日!A$1,ROW(),"")</f>
        <v/>
      </c>
      <c r="W1155" s="25" t="str">
        <f t="shared" si="81"/>
        <v/>
      </c>
      <c r="X1155" s="25" t="str">
        <f>IF(T1155=曜日!V$1,ROW(),"")</f>
        <v/>
      </c>
      <c r="Y1155" s="25" t="str">
        <f t="shared" si="79"/>
        <v/>
      </c>
      <c r="Z1155" t="str">
        <f>IF(MONTH(pipot!B1155)=month!A$1,ROW(),"")</f>
        <v/>
      </c>
      <c r="AA1155" t="str">
        <f>IF(A1155=player!A$1,ROW(),"")</f>
        <v/>
      </c>
      <c r="AB1155" t="str">
        <f>IF(A1155=player!BI$1,ROW(),"")</f>
        <v/>
      </c>
      <c r="AC1155" t="str">
        <f t="shared" si="82"/>
        <v/>
      </c>
    </row>
    <row r="1156" spans="1:29">
      <c r="A1156" t="s">
        <v>66</v>
      </c>
      <c r="B1156" s="13">
        <v>44125</v>
      </c>
      <c r="C1156" s="30">
        <v>9.5347222222222208E-2</v>
      </c>
      <c r="D1156" s="34">
        <v>10032.753479999999</v>
      </c>
      <c r="E1156" s="34">
        <v>1039.2340899999999</v>
      </c>
      <c r="F1156" s="34">
        <v>7.5690799999999996</v>
      </c>
      <c r="G1156" s="34">
        <v>956.35</v>
      </c>
      <c r="H1156" s="34">
        <v>528.5</v>
      </c>
      <c r="I1156" s="34">
        <v>290.45999999999998</v>
      </c>
      <c r="J1156" s="34">
        <v>126.04</v>
      </c>
      <c r="K1156" s="34">
        <v>11.35</v>
      </c>
      <c r="L1156">
        <v>24</v>
      </c>
      <c r="M1156">
        <v>38</v>
      </c>
      <c r="N1156">
        <v>88</v>
      </c>
      <c r="O1156" s="34">
        <v>24.816600000000001</v>
      </c>
      <c r="P1156">
        <v>8</v>
      </c>
      <c r="Q1156">
        <v>199</v>
      </c>
      <c r="R1156" s="34">
        <v>155.56406000000001</v>
      </c>
      <c r="T1156" s="11" t="str">
        <f t="shared" si="80"/>
        <v>水曜日</v>
      </c>
      <c r="U1156" s="24"/>
      <c r="V1156" s="25" t="str">
        <f>IF(T1156=曜日!A$1,ROW(),"")</f>
        <v/>
      </c>
      <c r="W1156" s="25" t="str">
        <f t="shared" si="81"/>
        <v/>
      </c>
      <c r="X1156" s="25" t="str">
        <f>IF(T1156=曜日!V$1,ROW(),"")</f>
        <v/>
      </c>
      <c r="Y1156" s="25" t="str">
        <f t="shared" ref="Y1156:Y1215" si="83">IF(AND(X1156&lt;&gt;"",AB1156&lt;&gt;""),ROW(),"")</f>
        <v/>
      </c>
      <c r="Z1156" t="str">
        <f>IF(MONTH(pipot!B1156)=month!A$1,ROW(),"")</f>
        <v/>
      </c>
      <c r="AA1156" t="str">
        <f>IF(A1156=player!A$1,ROW(),"")</f>
        <v/>
      </c>
      <c r="AB1156" t="str">
        <f>IF(A1156=player!BI$1,ROW(),"")</f>
        <v/>
      </c>
      <c r="AC1156" t="str">
        <f t="shared" si="82"/>
        <v/>
      </c>
    </row>
    <row r="1157" spans="1:29">
      <c r="A1157" t="s">
        <v>37</v>
      </c>
      <c r="B1157" s="13">
        <v>44125</v>
      </c>
      <c r="C1157" s="30">
        <v>9.5347222222222208E-2</v>
      </c>
      <c r="D1157" s="34">
        <v>9997.7086799999997</v>
      </c>
      <c r="E1157" s="34">
        <v>1315.14761</v>
      </c>
      <c r="F1157" s="34">
        <v>9.57864</v>
      </c>
      <c r="G1157" s="34">
        <v>951.58001000000002</v>
      </c>
      <c r="H1157" s="34">
        <v>524.76000999999997</v>
      </c>
      <c r="I1157" s="34">
        <v>195.08</v>
      </c>
      <c r="J1157" s="34">
        <v>171.98</v>
      </c>
      <c r="K1157" s="34">
        <v>59.76</v>
      </c>
      <c r="L1157">
        <v>31</v>
      </c>
      <c r="M1157">
        <v>36</v>
      </c>
      <c r="N1157">
        <v>74</v>
      </c>
      <c r="O1157" s="34">
        <v>26.9802</v>
      </c>
      <c r="P1157">
        <v>12</v>
      </c>
      <c r="Q1157">
        <v>193</v>
      </c>
      <c r="R1157" s="34">
        <v>146.5941</v>
      </c>
      <c r="T1157" s="11" t="str">
        <f t="shared" si="80"/>
        <v>水曜日</v>
      </c>
      <c r="U1157" s="24"/>
      <c r="V1157" s="25" t="str">
        <f>IF(T1157=曜日!A$1,ROW(),"")</f>
        <v/>
      </c>
      <c r="W1157" s="25" t="str">
        <f t="shared" si="81"/>
        <v/>
      </c>
      <c r="X1157" s="25" t="str">
        <f>IF(T1157=曜日!V$1,ROW(),"")</f>
        <v/>
      </c>
      <c r="Y1157" s="25" t="str">
        <f t="shared" si="83"/>
        <v/>
      </c>
      <c r="Z1157" t="str">
        <f>IF(MONTH(pipot!B1157)=month!A$1,ROW(),"")</f>
        <v/>
      </c>
      <c r="AA1157" t="str">
        <f>IF(A1157=player!A$1,ROW(),"")</f>
        <v/>
      </c>
      <c r="AB1157" t="str">
        <f>IF(A1157=player!BI$1,ROW(),"")</f>
        <v/>
      </c>
      <c r="AC1157" t="str">
        <f t="shared" si="82"/>
        <v/>
      </c>
    </row>
    <row r="1158" spans="1:29">
      <c r="A1158" t="s">
        <v>24</v>
      </c>
      <c r="B1158" s="13">
        <v>44125</v>
      </c>
      <c r="C1158" s="30">
        <v>9.5347222222222208E-2</v>
      </c>
      <c r="D1158" s="34">
        <v>9961.2990699999991</v>
      </c>
      <c r="E1158" s="34">
        <v>1108.7070799999999</v>
      </c>
      <c r="F1158" s="34">
        <v>8.0750700000000002</v>
      </c>
      <c r="G1158" s="34">
        <v>850.33</v>
      </c>
      <c r="H1158" s="34">
        <v>483.25</v>
      </c>
      <c r="I1158" s="34">
        <v>223.27</v>
      </c>
      <c r="J1158" s="34">
        <v>143.81</v>
      </c>
      <c r="K1158" s="34">
        <v>0</v>
      </c>
      <c r="L1158">
        <v>17</v>
      </c>
      <c r="M1158">
        <v>51</v>
      </c>
      <c r="N1158">
        <v>96</v>
      </c>
      <c r="O1158" s="34">
        <v>23.5854</v>
      </c>
      <c r="P1158">
        <v>7</v>
      </c>
      <c r="Q1158">
        <v>180</v>
      </c>
      <c r="R1158" s="34">
        <v>132.03604999999999</v>
      </c>
      <c r="T1158" s="11" t="str">
        <f t="shared" si="80"/>
        <v>水曜日</v>
      </c>
      <c r="U1158" s="24"/>
      <c r="V1158" s="25" t="str">
        <f>IF(T1158=曜日!A$1,ROW(),"")</f>
        <v/>
      </c>
      <c r="W1158" s="25" t="str">
        <f t="shared" si="81"/>
        <v/>
      </c>
      <c r="X1158" s="25" t="str">
        <f>IF(T1158=曜日!V$1,ROW(),"")</f>
        <v/>
      </c>
      <c r="Y1158" s="25" t="str">
        <f t="shared" si="83"/>
        <v/>
      </c>
      <c r="Z1158" t="str">
        <f>IF(MONTH(pipot!B1158)=month!A$1,ROW(),"")</f>
        <v/>
      </c>
      <c r="AA1158" t="str">
        <f>IF(A1158=player!A$1,ROW(),"")</f>
        <v/>
      </c>
      <c r="AB1158" t="str">
        <f>IF(A1158=player!BI$1,ROW(),"")</f>
        <v/>
      </c>
      <c r="AC1158" t="str">
        <f t="shared" si="82"/>
        <v/>
      </c>
    </row>
    <row r="1159" spans="1:29">
      <c r="A1159" t="s">
        <v>63</v>
      </c>
      <c r="B1159" s="13">
        <v>44125</v>
      </c>
      <c r="C1159" s="30">
        <v>9.5347222222222208E-2</v>
      </c>
      <c r="D1159" s="34">
        <v>9901.3715800000009</v>
      </c>
      <c r="E1159" s="34">
        <v>1222.2138299999999</v>
      </c>
      <c r="F1159" s="34">
        <v>8.9017800000000005</v>
      </c>
      <c r="G1159" s="34">
        <v>679.34</v>
      </c>
      <c r="H1159" s="34">
        <v>500.33</v>
      </c>
      <c r="I1159" s="34">
        <v>159.12</v>
      </c>
      <c r="J1159" s="34">
        <v>19.89</v>
      </c>
      <c r="K1159" s="34">
        <v>0</v>
      </c>
      <c r="L1159">
        <v>6</v>
      </c>
      <c r="M1159">
        <v>26</v>
      </c>
      <c r="N1159">
        <v>112</v>
      </c>
      <c r="O1159" s="34">
        <v>23.063400000000001</v>
      </c>
      <c r="P1159">
        <v>1</v>
      </c>
      <c r="Q1159">
        <v>183</v>
      </c>
      <c r="R1159" s="34">
        <v>148.29957999999999</v>
      </c>
      <c r="T1159" s="11" t="str">
        <f t="shared" si="80"/>
        <v>水曜日</v>
      </c>
      <c r="U1159" s="24"/>
      <c r="V1159" s="25" t="str">
        <f>IF(T1159=曜日!A$1,ROW(),"")</f>
        <v/>
      </c>
      <c r="W1159" s="25" t="str">
        <f t="shared" si="81"/>
        <v/>
      </c>
      <c r="X1159" s="25" t="str">
        <f>IF(T1159=曜日!V$1,ROW(),"")</f>
        <v/>
      </c>
      <c r="Y1159" s="25" t="str">
        <f t="shared" si="83"/>
        <v/>
      </c>
      <c r="Z1159" t="str">
        <f>IF(MONTH(pipot!B1159)=month!A$1,ROW(),"")</f>
        <v/>
      </c>
      <c r="AA1159" t="str">
        <f>IF(A1159=player!A$1,ROW(),"")</f>
        <v/>
      </c>
      <c r="AB1159" t="str">
        <f>IF(A1159=player!BI$1,ROW(),"")</f>
        <v/>
      </c>
      <c r="AC1159" t="str">
        <f t="shared" si="82"/>
        <v/>
      </c>
    </row>
    <row r="1160" spans="1:29">
      <c r="A1160" t="s">
        <v>18</v>
      </c>
      <c r="B1160" s="13">
        <v>44125</v>
      </c>
      <c r="C1160" s="30">
        <v>9.5347222222222208E-2</v>
      </c>
      <c r="D1160" s="34">
        <v>9868.9580100000003</v>
      </c>
      <c r="E1160" s="34">
        <v>1267.4250099999999</v>
      </c>
      <c r="F1160" s="34">
        <v>9.2310599999999994</v>
      </c>
      <c r="G1160" s="34">
        <v>827.58</v>
      </c>
      <c r="H1160" s="34">
        <v>475.04</v>
      </c>
      <c r="I1160" s="34">
        <v>214.55</v>
      </c>
      <c r="J1160" s="34">
        <v>137.99</v>
      </c>
      <c r="K1160" s="34">
        <v>0</v>
      </c>
      <c r="L1160">
        <v>43</v>
      </c>
      <c r="M1160">
        <v>15</v>
      </c>
      <c r="N1160">
        <v>102</v>
      </c>
      <c r="O1160" s="34">
        <v>23.9346</v>
      </c>
      <c r="P1160">
        <v>6</v>
      </c>
      <c r="Q1160">
        <v>221</v>
      </c>
      <c r="R1160" s="34">
        <v>161.57798</v>
      </c>
      <c r="T1160" s="11" t="str">
        <f t="shared" si="80"/>
        <v>水曜日</v>
      </c>
      <c r="U1160" s="24"/>
      <c r="V1160" s="25" t="str">
        <f>IF(T1160=曜日!A$1,ROW(),"")</f>
        <v/>
      </c>
      <c r="W1160" s="25" t="str">
        <f t="shared" si="81"/>
        <v/>
      </c>
      <c r="X1160" s="25" t="str">
        <f>IF(T1160=曜日!V$1,ROW(),"")</f>
        <v/>
      </c>
      <c r="Y1160" s="25" t="str">
        <f t="shared" si="83"/>
        <v/>
      </c>
      <c r="Z1160" t="str">
        <f>IF(MONTH(pipot!B1160)=month!A$1,ROW(),"")</f>
        <v/>
      </c>
      <c r="AA1160" t="str">
        <f>IF(A1160=player!A$1,ROW(),"")</f>
        <v/>
      </c>
      <c r="AB1160" t="str">
        <f>IF(A1160=player!BI$1,ROW(),"")</f>
        <v/>
      </c>
      <c r="AC1160" t="str">
        <f t="shared" si="82"/>
        <v/>
      </c>
    </row>
    <row r="1161" spans="1:29">
      <c r="A1161" t="s">
        <v>65</v>
      </c>
      <c r="B1161" s="13">
        <v>44125</v>
      </c>
      <c r="C1161" s="30">
        <v>9.5347222222222208E-2</v>
      </c>
      <c r="D1161" s="34">
        <v>9195.8165900000004</v>
      </c>
      <c r="E1161" s="34">
        <v>1097.7782500000001</v>
      </c>
      <c r="F1161" s="34">
        <v>7.9954700000000001</v>
      </c>
      <c r="G1161" s="34">
        <v>448.34</v>
      </c>
      <c r="H1161" s="34">
        <v>335.38</v>
      </c>
      <c r="I1161" s="34">
        <v>92.03</v>
      </c>
      <c r="J1161" s="34">
        <v>20.93</v>
      </c>
      <c r="K1161" s="34">
        <v>0</v>
      </c>
      <c r="L1161">
        <v>22</v>
      </c>
      <c r="M1161">
        <v>20</v>
      </c>
      <c r="N1161">
        <v>52</v>
      </c>
      <c r="O1161" s="34">
        <v>22.735800000000001</v>
      </c>
      <c r="P1161">
        <v>2</v>
      </c>
      <c r="Q1161">
        <v>210</v>
      </c>
      <c r="R1161" s="34">
        <v>140.50285</v>
      </c>
      <c r="T1161" s="11" t="str">
        <f t="shared" si="80"/>
        <v>水曜日</v>
      </c>
      <c r="U1161" s="24"/>
      <c r="V1161" s="25" t="str">
        <f>IF(T1161=曜日!A$1,ROW(),"")</f>
        <v/>
      </c>
      <c r="W1161" s="25" t="str">
        <f t="shared" si="81"/>
        <v/>
      </c>
      <c r="X1161" s="25" t="str">
        <f>IF(T1161=曜日!V$1,ROW(),"")</f>
        <v/>
      </c>
      <c r="Y1161" s="25" t="str">
        <f t="shared" si="83"/>
        <v/>
      </c>
      <c r="Z1161" t="str">
        <f>IF(MONTH(pipot!B1161)=month!A$1,ROW(),"")</f>
        <v/>
      </c>
      <c r="AA1161" t="str">
        <f>IF(A1161=player!A$1,ROW(),"")</f>
        <v/>
      </c>
      <c r="AB1161" t="str">
        <f>IF(A1161=player!BI$1,ROW(),"")</f>
        <v/>
      </c>
      <c r="AC1161" t="str">
        <f t="shared" si="82"/>
        <v/>
      </c>
    </row>
    <row r="1162" spans="1:29">
      <c r="A1162" t="s">
        <v>34</v>
      </c>
      <c r="B1162" s="13">
        <v>44125</v>
      </c>
      <c r="C1162" s="30">
        <v>9.5347222222222208E-2</v>
      </c>
      <c r="D1162" s="34">
        <v>9080.5771499999992</v>
      </c>
      <c r="E1162" s="34">
        <v>1059.3954200000001</v>
      </c>
      <c r="F1162" s="34">
        <v>7.7159199999999997</v>
      </c>
      <c r="G1162" s="34">
        <v>686.6</v>
      </c>
      <c r="H1162" s="34">
        <v>450.3</v>
      </c>
      <c r="I1162" s="34">
        <v>168.02</v>
      </c>
      <c r="J1162" s="34">
        <v>63.41</v>
      </c>
      <c r="K1162" s="34">
        <v>4.87</v>
      </c>
      <c r="L1162">
        <v>22</v>
      </c>
      <c r="M1162">
        <v>18</v>
      </c>
      <c r="N1162">
        <v>53</v>
      </c>
      <c r="O1162" s="34">
        <v>24.373799999999999</v>
      </c>
      <c r="P1162">
        <v>3</v>
      </c>
      <c r="Q1162">
        <v>194</v>
      </c>
      <c r="R1162" s="34">
        <v>133.28117</v>
      </c>
      <c r="T1162" s="11" t="str">
        <f t="shared" si="80"/>
        <v>水曜日</v>
      </c>
      <c r="U1162" s="24"/>
      <c r="V1162" s="25" t="str">
        <f>IF(T1162=曜日!A$1,ROW(),"")</f>
        <v/>
      </c>
      <c r="W1162" s="25" t="str">
        <f t="shared" si="81"/>
        <v/>
      </c>
      <c r="X1162" s="25" t="str">
        <f>IF(T1162=曜日!V$1,ROW(),"")</f>
        <v/>
      </c>
      <c r="Y1162" s="25" t="str">
        <f t="shared" si="83"/>
        <v/>
      </c>
      <c r="Z1162" t="str">
        <f>IF(MONTH(pipot!B1162)=month!A$1,ROW(),"")</f>
        <v/>
      </c>
      <c r="AA1162" t="str">
        <f>IF(A1162=player!A$1,ROW(),"")</f>
        <v/>
      </c>
      <c r="AB1162" t="str">
        <f>IF(A1162=player!BI$1,ROW(),"")</f>
        <v/>
      </c>
      <c r="AC1162" t="str">
        <f t="shared" si="82"/>
        <v/>
      </c>
    </row>
    <row r="1163" spans="1:29">
      <c r="A1163" t="s">
        <v>33</v>
      </c>
      <c r="B1163" s="13">
        <v>44125</v>
      </c>
      <c r="C1163" s="30">
        <v>9.5347222222222208E-2</v>
      </c>
      <c r="D1163" s="34">
        <v>9079.3262900000009</v>
      </c>
      <c r="E1163" s="34">
        <v>1219.74793</v>
      </c>
      <c r="F1163" s="34">
        <v>8.8838200000000001</v>
      </c>
      <c r="G1163" s="34">
        <v>724.03</v>
      </c>
      <c r="H1163" s="34">
        <v>474.81</v>
      </c>
      <c r="I1163" s="34">
        <v>181.07</v>
      </c>
      <c r="J1163" s="34">
        <v>59.04</v>
      </c>
      <c r="K1163" s="34">
        <v>9.11</v>
      </c>
      <c r="L1163">
        <v>16</v>
      </c>
      <c r="M1163">
        <v>30</v>
      </c>
      <c r="N1163">
        <v>80</v>
      </c>
      <c r="O1163" s="34">
        <v>33.470999999999997</v>
      </c>
      <c r="P1163">
        <v>4</v>
      </c>
      <c r="Q1163">
        <v>183</v>
      </c>
      <c r="R1163" s="34">
        <v>115.87273999999999</v>
      </c>
      <c r="T1163" s="11" t="str">
        <f t="shared" si="80"/>
        <v>水曜日</v>
      </c>
      <c r="U1163" s="24"/>
      <c r="V1163" s="25" t="str">
        <f>IF(T1163=曜日!A$1,ROW(),"")</f>
        <v/>
      </c>
      <c r="W1163" s="25" t="str">
        <f t="shared" si="81"/>
        <v/>
      </c>
      <c r="X1163" s="25" t="str">
        <f>IF(T1163=曜日!V$1,ROW(),"")</f>
        <v/>
      </c>
      <c r="Y1163" s="25" t="str">
        <f t="shared" si="83"/>
        <v/>
      </c>
      <c r="Z1163" t="str">
        <f>IF(MONTH(pipot!B1163)=month!A$1,ROW(),"")</f>
        <v/>
      </c>
      <c r="AA1163" t="str">
        <f>IF(A1163=player!A$1,ROW(),"")</f>
        <v/>
      </c>
      <c r="AB1163" t="str">
        <f>IF(A1163=player!BI$1,ROW(),"")</f>
        <v/>
      </c>
      <c r="AC1163" t="str">
        <f t="shared" si="82"/>
        <v/>
      </c>
    </row>
    <row r="1164" spans="1:29">
      <c r="A1164" t="s">
        <v>90</v>
      </c>
      <c r="B1164" s="13">
        <v>44125</v>
      </c>
      <c r="C1164" s="30">
        <v>8.5833333333333331E-2</v>
      </c>
      <c r="D1164" s="34">
        <v>8450.7113599999993</v>
      </c>
      <c r="E1164" s="34">
        <v>1017.28649</v>
      </c>
      <c r="F1164" s="34">
        <v>8.2304700000000004</v>
      </c>
      <c r="G1164" s="34">
        <v>642.78</v>
      </c>
      <c r="H1164" s="34">
        <v>336.69</v>
      </c>
      <c r="I1164" s="34">
        <v>199.58</v>
      </c>
      <c r="J1164" s="34">
        <v>106.51</v>
      </c>
      <c r="K1164" s="34">
        <v>0</v>
      </c>
      <c r="L1164">
        <v>28</v>
      </c>
      <c r="M1164">
        <v>42</v>
      </c>
      <c r="N1164">
        <v>83</v>
      </c>
      <c r="O1164" s="34">
        <v>23.797799999999999</v>
      </c>
      <c r="P1164">
        <v>6</v>
      </c>
      <c r="Q1164">
        <v>205</v>
      </c>
      <c r="R1164" s="34">
        <v>131.46075999999999</v>
      </c>
      <c r="T1164" s="11" t="str">
        <f t="shared" si="80"/>
        <v>水曜日</v>
      </c>
      <c r="U1164" s="24"/>
      <c r="V1164" s="25" t="str">
        <f>IF(T1164=曜日!A$1,ROW(),"")</f>
        <v/>
      </c>
      <c r="W1164" s="25" t="str">
        <f t="shared" si="81"/>
        <v/>
      </c>
      <c r="X1164" s="25" t="str">
        <f>IF(T1164=曜日!V$1,ROW(),"")</f>
        <v/>
      </c>
      <c r="Y1164" s="25" t="str">
        <f t="shared" si="83"/>
        <v/>
      </c>
      <c r="Z1164" t="str">
        <f>IF(MONTH(pipot!B1164)=month!A$1,ROW(),"")</f>
        <v/>
      </c>
      <c r="AA1164" t="str">
        <f>IF(A1164=player!A$1,ROW(),"")</f>
        <v/>
      </c>
      <c r="AB1164" t="str">
        <f>IF(A1164=player!BI$1,ROW(),"")</f>
        <v/>
      </c>
      <c r="AC1164" t="str">
        <f t="shared" si="82"/>
        <v/>
      </c>
    </row>
    <row r="1165" spans="1:29">
      <c r="A1165" t="s">
        <v>27</v>
      </c>
      <c r="B1165" s="13">
        <v>44125</v>
      </c>
      <c r="C1165" s="30">
        <v>8.5833333333333331E-2</v>
      </c>
      <c r="D1165" s="34">
        <v>8338.7559799999999</v>
      </c>
      <c r="E1165" s="34">
        <v>1057.41616</v>
      </c>
      <c r="F1165" s="34">
        <v>8.5551499999999994</v>
      </c>
      <c r="G1165" s="34">
        <v>584.82000000000005</v>
      </c>
      <c r="H1165" s="34">
        <v>354.84</v>
      </c>
      <c r="I1165" s="34">
        <v>159.97</v>
      </c>
      <c r="J1165" s="34">
        <v>70.010000000000005</v>
      </c>
      <c r="K1165" s="34">
        <v>0</v>
      </c>
      <c r="L1165">
        <v>19</v>
      </c>
      <c r="M1165">
        <v>15</v>
      </c>
      <c r="N1165">
        <v>81</v>
      </c>
      <c r="O1165" s="34">
        <v>23.768999999999998</v>
      </c>
      <c r="P1165">
        <v>5</v>
      </c>
      <c r="Q1165">
        <v>186</v>
      </c>
      <c r="R1165" s="34">
        <v>131.80891</v>
      </c>
      <c r="T1165" s="11" t="str">
        <f t="shared" si="80"/>
        <v>水曜日</v>
      </c>
      <c r="U1165" s="24"/>
      <c r="V1165" s="25" t="str">
        <f>IF(T1165=曜日!A$1,ROW(),"")</f>
        <v/>
      </c>
      <c r="W1165" s="25" t="str">
        <f t="shared" si="81"/>
        <v/>
      </c>
      <c r="X1165" s="25" t="str">
        <f>IF(T1165=曜日!V$1,ROW(),"")</f>
        <v/>
      </c>
      <c r="Y1165" s="25" t="str">
        <f t="shared" si="83"/>
        <v/>
      </c>
      <c r="Z1165" t="str">
        <f>IF(MONTH(pipot!B1165)=month!A$1,ROW(),"")</f>
        <v/>
      </c>
      <c r="AA1165" t="str">
        <f>IF(A1165=player!A$1,ROW(),"")</f>
        <v/>
      </c>
      <c r="AB1165" t="str">
        <f>IF(A1165=player!BI$1,ROW(),"")</f>
        <v/>
      </c>
      <c r="AC1165" t="str">
        <f t="shared" si="82"/>
        <v/>
      </c>
    </row>
    <row r="1166" spans="1:29">
      <c r="A1166" t="s">
        <v>88</v>
      </c>
      <c r="B1166" s="13">
        <v>44125</v>
      </c>
      <c r="C1166" s="30">
        <v>8.5833333333333331E-2</v>
      </c>
      <c r="D1166" s="34">
        <v>8166.7364799999996</v>
      </c>
      <c r="E1166" s="34">
        <v>880.62034000000006</v>
      </c>
      <c r="F1166" s="34">
        <v>7.1247600000000002</v>
      </c>
      <c r="G1166" s="34">
        <v>818.38</v>
      </c>
      <c r="H1166" s="34">
        <v>516.66999999999996</v>
      </c>
      <c r="I1166" s="34">
        <v>230.94</v>
      </c>
      <c r="J1166" s="34">
        <v>60.96</v>
      </c>
      <c r="K1166" s="34">
        <v>9.81</v>
      </c>
      <c r="L1166">
        <v>16</v>
      </c>
      <c r="M1166">
        <v>32</v>
      </c>
      <c r="N1166">
        <v>55</v>
      </c>
      <c r="O1166" s="34">
        <v>25.439399999999999</v>
      </c>
      <c r="P1166">
        <v>4</v>
      </c>
      <c r="Q1166">
        <v>195</v>
      </c>
      <c r="R1166" s="34">
        <v>140.46308999999999</v>
      </c>
      <c r="T1166" s="11" t="str">
        <f t="shared" si="80"/>
        <v>水曜日</v>
      </c>
      <c r="U1166" s="24"/>
      <c r="V1166" s="25" t="str">
        <f>IF(T1166=曜日!A$1,ROW(),"")</f>
        <v/>
      </c>
      <c r="W1166" s="25" t="str">
        <f t="shared" si="81"/>
        <v/>
      </c>
      <c r="X1166" s="25" t="str">
        <f>IF(T1166=曜日!V$1,ROW(),"")</f>
        <v/>
      </c>
      <c r="Y1166" s="25" t="str">
        <f t="shared" si="83"/>
        <v/>
      </c>
      <c r="Z1166" t="str">
        <f>IF(MONTH(pipot!B1166)=month!A$1,ROW(),"")</f>
        <v/>
      </c>
      <c r="AA1166" t="str">
        <f>IF(A1166=player!A$1,ROW(),"")</f>
        <v/>
      </c>
      <c r="AB1166" t="str">
        <f>IF(A1166=player!BI$1,ROW(),"")</f>
        <v/>
      </c>
      <c r="AC1166" t="str">
        <f t="shared" si="82"/>
        <v/>
      </c>
    </row>
    <row r="1167" spans="1:29">
      <c r="A1167" t="s">
        <v>53</v>
      </c>
      <c r="B1167" s="13">
        <v>44125</v>
      </c>
      <c r="C1167" s="30">
        <v>8.7083333333333332E-2</v>
      </c>
      <c r="D1167" s="34">
        <v>8019.1832299999996</v>
      </c>
      <c r="E1167" s="34">
        <v>1063.7079200000001</v>
      </c>
      <c r="F1167" s="34">
        <v>8.4825199999999992</v>
      </c>
      <c r="G1167" s="34">
        <v>691.35</v>
      </c>
      <c r="H1167" s="34">
        <v>474.24</v>
      </c>
      <c r="I1167" s="34">
        <v>196.39</v>
      </c>
      <c r="J1167" s="34">
        <v>18.21</v>
      </c>
      <c r="K1167" s="34">
        <v>2.5099999999999998</v>
      </c>
      <c r="L1167">
        <v>9</v>
      </c>
      <c r="M1167">
        <v>29</v>
      </c>
      <c r="N1167">
        <v>50</v>
      </c>
      <c r="O1167" s="34">
        <v>24.424199999999999</v>
      </c>
      <c r="P1167">
        <v>1</v>
      </c>
      <c r="Q1167">
        <v>183</v>
      </c>
      <c r="R1167" s="34">
        <v>135.51471000000001</v>
      </c>
      <c r="T1167" s="11" t="str">
        <f t="shared" si="80"/>
        <v>水曜日</v>
      </c>
      <c r="U1167" s="24"/>
      <c r="V1167" s="25" t="str">
        <f>IF(T1167=曜日!A$1,ROW(),"")</f>
        <v/>
      </c>
      <c r="W1167" s="25" t="str">
        <f t="shared" si="81"/>
        <v/>
      </c>
      <c r="X1167" s="25" t="str">
        <f>IF(T1167=曜日!V$1,ROW(),"")</f>
        <v/>
      </c>
      <c r="Y1167" s="25" t="str">
        <f t="shared" si="83"/>
        <v/>
      </c>
      <c r="Z1167" t="str">
        <f>IF(MONTH(pipot!B1167)=month!A$1,ROW(),"")</f>
        <v/>
      </c>
      <c r="AA1167" t="str">
        <f>IF(A1167=player!A$1,ROW(),"")</f>
        <v/>
      </c>
      <c r="AB1167" t="str">
        <f>IF(A1167=player!BI$1,ROW(),"")</f>
        <v/>
      </c>
      <c r="AC1167" t="str">
        <f t="shared" si="82"/>
        <v/>
      </c>
    </row>
    <row r="1168" spans="1:29">
      <c r="A1168" t="s">
        <v>102</v>
      </c>
      <c r="B1168" s="13">
        <v>44125</v>
      </c>
      <c r="C1168" s="30">
        <v>6.5706018518518525E-2</v>
      </c>
      <c r="D1168" s="34">
        <v>7222.4133899999997</v>
      </c>
      <c r="E1168" s="34">
        <v>922.09938</v>
      </c>
      <c r="F1168" s="34">
        <v>9.7456300000000002</v>
      </c>
      <c r="G1168" s="34">
        <v>553.68998999999997</v>
      </c>
      <c r="H1168" s="34">
        <v>316.74999000000003</v>
      </c>
      <c r="I1168" s="34">
        <v>193.38</v>
      </c>
      <c r="J1168" s="34">
        <v>43.56</v>
      </c>
      <c r="K1168" s="34">
        <v>0</v>
      </c>
      <c r="L1168">
        <v>29</v>
      </c>
      <c r="M1168">
        <v>24</v>
      </c>
      <c r="N1168">
        <v>128</v>
      </c>
      <c r="O1168" s="34">
        <v>22.652999999999999</v>
      </c>
      <c r="P1168">
        <v>3</v>
      </c>
      <c r="Q1168">
        <v>223</v>
      </c>
      <c r="R1168" s="34">
        <v>139.70041000000001</v>
      </c>
      <c r="T1168" s="11" t="str">
        <f t="shared" si="80"/>
        <v>水曜日</v>
      </c>
      <c r="U1168" s="24"/>
      <c r="V1168" s="25" t="str">
        <f>IF(T1168=曜日!A$1,ROW(),"")</f>
        <v/>
      </c>
      <c r="W1168" s="25" t="str">
        <f t="shared" si="81"/>
        <v/>
      </c>
      <c r="X1168" s="25" t="str">
        <f>IF(T1168=曜日!V$1,ROW(),"")</f>
        <v/>
      </c>
      <c r="Y1168" s="25" t="str">
        <f t="shared" si="83"/>
        <v/>
      </c>
      <c r="Z1168" t="str">
        <f>IF(MONTH(pipot!B1168)=month!A$1,ROW(),"")</f>
        <v/>
      </c>
      <c r="AA1168" t="str">
        <f>IF(A1168=player!A$1,ROW(),"")</f>
        <v/>
      </c>
      <c r="AB1168" t="str">
        <f>IF(A1168=player!BI$1,ROW(),"")</f>
        <v/>
      </c>
      <c r="AC1168" t="str">
        <f t="shared" si="82"/>
        <v/>
      </c>
    </row>
    <row r="1169" spans="1:29">
      <c r="A1169" t="s">
        <v>45</v>
      </c>
      <c r="B1169" s="13">
        <v>44125</v>
      </c>
      <c r="C1169" s="30">
        <v>7.3784722222222224E-2</v>
      </c>
      <c r="D1169" s="34">
        <v>6413.7583000000004</v>
      </c>
      <c r="E1169" s="34">
        <v>804.28416000000004</v>
      </c>
      <c r="F1169" s="34">
        <v>7.5697299999999998</v>
      </c>
      <c r="G1169" s="34">
        <v>396.14</v>
      </c>
      <c r="H1169" s="34">
        <v>236.6</v>
      </c>
      <c r="I1169" s="34">
        <v>117.76</v>
      </c>
      <c r="J1169" s="34">
        <v>41.78</v>
      </c>
      <c r="K1169" s="34">
        <v>0</v>
      </c>
      <c r="L1169">
        <v>21</v>
      </c>
      <c r="M1169">
        <v>12</v>
      </c>
      <c r="N1169">
        <v>37</v>
      </c>
      <c r="O1169" s="34">
        <v>23.2758</v>
      </c>
      <c r="P1169">
        <v>3</v>
      </c>
      <c r="Q1169">
        <v>173</v>
      </c>
      <c r="R1169" s="34">
        <v>173</v>
      </c>
      <c r="T1169" s="11" t="str">
        <f t="shared" si="80"/>
        <v>水曜日</v>
      </c>
      <c r="U1169" s="24"/>
      <c r="V1169" s="25" t="str">
        <f>IF(T1169=曜日!A$1,ROW(),"")</f>
        <v/>
      </c>
      <c r="W1169" s="25" t="str">
        <f t="shared" si="81"/>
        <v/>
      </c>
      <c r="X1169" s="25" t="str">
        <f>IF(T1169=曜日!V$1,ROW(),"")</f>
        <v/>
      </c>
      <c r="Y1169" s="25" t="str">
        <f t="shared" si="83"/>
        <v/>
      </c>
      <c r="Z1169" t="str">
        <f>IF(MONTH(pipot!B1169)=month!A$1,ROW(),"")</f>
        <v/>
      </c>
      <c r="AA1169" t="str">
        <f>IF(A1169=player!A$1,ROW(),"")</f>
        <v/>
      </c>
      <c r="AB1169" t="str">
        <f>IF(A1169=player!BI$1,ROW(),"")</f>
        <v/>
      </c>
      <c r="AC1169" t="str">
        <f t="shared" si="82"/>
        <v/>
      </c>
    </row>
    <row r="1170" spans="1:29">
      <c r="A1170" t="s">
        <v>20</v>
      </c>
      <c r="B1170" s="13">
        <v>44125</v>
      </c>
      <c r="C1170" s="30">
        <v>7.0740740740740743E-2</v>
      </c>
      <c r="D1170" s="34">
        <v>6284.17688</v>
      </c>
      <c r="E1170" s="34">
        <v>803.84038999999996</v>
      </c>
      <c r="F1170" s="34">
        <v>7.8910999999999998</v>
      </c>
      <c r="G1170" s="34">
        <v>424.96</v>
      </c>
      <c r="H1170" s="34">
        <v>188.55</v>
      </c>
      <c r="I1170" s="34">
        <v>131.16</v>
      </c>
      <c r="J1170" s="34">
        <v>105.25</v>
      </c>
      <c r="K1170" s="34">
        <v>0</v>
      </c>
      <c r="L1170">
        <v>18</v>
      </c>
      <c r="M1170">
        <v>13</v>
      </c>
      <c r="N1170">
        <v>67</v>
      </c>
      <c r="O1170" s="34">
        <v>23.549399999999999</v>
      </c>
      <c r="P1170">
        <v>7</v>
      </c>
      <c r="Q1170">
        <v>211</v>
      </c>
      <c r="R1170" s="34">
        <v>155.32968</v>
      </c>
      <c r="T1170" s="11" t="str">
        <f t="shared" si="80"/>
        <v>水曜日</v>
      </c>
      <c r="U1170" s="24"/>
      <c r="V1170" s="25" t="str">
        <f>IF(T1170=曜日!A$1,ROW(),"")</f>
        <v/>
      </c>
      <c r="W1170" s="25" t="str">
        <f t="shared" si="81"/>
        <v/>
      </c>
      <c r="X1170" s="25" t="str">
        <f>IF(T1170=曜日!V$1,ROW(),"")</f>
        <v/>
      </c>
      <c r="Y1170" s="25" t="str">
        <f t="shared" si="83"/>
        <v/>
      </c>
      <c r="Z1170" t="str">
        <f>IF(MONTH(pipot!B1170)=month!A$1,ROW(),"")</f>
        <v/>
      </c>
      <c r="AA1170" t="str">
        <f>IF(A1170=player!A$1,ROW(),"")</f>
        <v/>
      </c>
      <c r="AB1170" t="str">
        <f>IF(A1170=player!BI$1,ROW(),"")</f>
        <v/>
      </c>
      <c r="AC1170" t="str">
        <f t="shared" si="82"/>
        <v/>
      </c>
    </row>
    <row r="1171" spans="1:29">
      <c r="A1171" t="s">
        <v>62</v>
      </c>
      <c r="B1171" s="13">
        <v>44125</v>
      </c>
      <c r="C1171" s="30">
        <v>9.5347222222222208E-2</v>
      </c>
      <c r="D1171" s="34">
        <v>5872.4865099999997</v>
      </c>
      <c r="E1171" s="34">
        <v>685.57615999999996</v>
      </c>
      <c r="F1171" s="34">
        <v>4.9932699999999999</v>
      </c>
      <c r="G1171" s="34">
        <v>104.61</v>
      </c>
      <c r="H1171" s="34">
        <v>91.57</v>
      </c>
      <c r="I1171" s="34">
        <v>9.68</v>
      </c>
      <c r="J1171" s="34">
        <v>3.36</v>
      </c>
      <c r="K1171" s="34">
        <v>0</v>
      </c>
      <c r="L1171">
        <v>57</v>
      </c>
      <c r="M1171">
        <v>12</v>
      </c>
      <c r="N1171">
        <v>74</v>
      </c>
      <c r="O1171" s="34">
        <v>22.4406</v>
      </c>
      <c r="P1171">
        <v>0</v>
      </c>
      <c r="Q1171">
        <v>178</v>
      </c>
      <c r="R1171" s="34">
        <v>124.87437</v>
      </c>
      <c r="T1171" s="11" t="str">
        <f t="shared" si="80"/>
        <v>水曜日</v>
      </c>
      <c r="U1171" s="24"/>
      <c r="V1171" s="25" t="str">
        <f>IF(T1171=曜日!A$1,ROW(),"")</f>
        <v/>
      </c>
      <c r="W1171" s="25" t="str">
        <f t="shared" si="81"/>
        <v/>
      </c>
      <c r="X1171" s="25" t="str">
        <f>IF(T1171=曜日!V$1,ROW(),"")</f>
        <v/>
      </c>
      <c r="Y1171" s="25" t="str">
        <f t="shared" si="83"/>
        <v/>
      </c>
      <c r="Z1171" t="str">
        <f>IF(MONTH(pipot!B1171)=month!A$1,ROW(),"")</f>
        <v/>
      </c>
      <c r="AA1171" t="str">
        <f>IF(A1171=player!A$1,ROW(),"")</f>
        <v/>
      </c>
      <c r="AB1171" t="str">
        <f>IF(A1171=player!BI$1,ROW(),"")</f>
        <v/>
      </c>
      <c r="AC1171" t="str">
        <f t="shared" si="82"/>
        <v/>
      </c>
    </row>
    <row r="1172" spans="1:29">
      <c r="A1172" t="s">
        <v>35</v>
      </c>
      <c r="B1172" s="13">
        <v>44125</v>
      </c>
      <c r="C1172" s="30">
        <v>5.7442129629629628E-2</v>
      </c>
      <c r="D1172" s="34">
        <v>5333.4149799999996</v>
      </c>
      <c r="E1172" s="34">
        <v>689.70546999999999</v>
      </c>
      <c r="F1172" s="34">
        <v>8.3381699999999999</v>
      </c>
      <c r="G1172" s="34">
        <v>256.67000999999999</v>
      </c>
      <c r="H1172" s="34">
        <v>177.50001</v>
      </c>
      <c r="I1172" s="34">
        <v>63.16</v>
      </c>
      <c r="J1172" s="34">
        <v>16.010000000000002</v>
      </c>
      <c r="K1172" s="34">
        <v>0</v>
      </c>
      <c r="L1172">
        <v>14</v>
      </c>
      <c r="M1172">
        <v>28</v>
      </c>
      <c r="N1172">
        <v>61</v>
      </c>
      <c r="O1172" s="34">
        <v>22.588200000000001</v>
      </c>
      <c r="P1172">
        <v>1</v>
      </c>
      <c r="Q1172">
        <v>186</v>
      </c>
      <c r="R1172" s="34">
        <v>137.92213000000001</v>
      </c>
      <c r="T1172" s="11" t="str">
        <f t="shared" si="80"/>
        <v>水曜日</v>
      </c>
      <c r="U1172" s="24"/>
      <c r="V1172" s="25" t="str">
        <f>IF(T1172=曜日!A$1,ROW(),"")</f>
        <v/>
      </c>
      <c r="W1172" s="25" t="str">
        <f t="shared" si="81"/>
        <v/>
      </c>
      <c r="X1172" s="25" t="str">
        <f>IF(T1172=曜日!V$1,ROW(),"")</f>
        <v/>
      </c>
      <c r="Y1172" s="25" t="str">
        <f t="shared" si="83"/>
        <v/>
      </c>
      <c r="Z1172" t="str">
        <f>IF(MONTH(pipot!B1172)=month!A$1,ROW(),"")</f>
        <v/>
      </c>
      <c r="AA1172" t="str">
        <f>IF(A1172=player!A$1,ROW(),"")</f>
        <v/>
      </c>
      <c r="AB1172" t="str">
        <f>IF(A1172=player!BI$1,ROW(),"")</f>
        <v/>
      </c>
      <c r="AC1172" t="str">
        <f t="shared" si="82"/>
        <v/>
      </c>
    </row>
    <row r="1173" spans="1:29">
      <c r="A1173" t="s">
        <v>89</v>
      </c>
      <c r="B1173" s="13">
        <v>44125</v>
      </c>
      <c r="C1173" s="30">
        <v>5.7442129629629628E-2</v>
      </c>
      <c r="D1173" s="34">
        <v>4950.5327799999995</v>
      </c>
      <c r="E1173" s="34">
        <v>596.62815999999998</v>
      </c>
      <c r="F1173" s="34">
        <v>7.2129099999999999</v>
      </c>
      <c r="G1173" s="34">
        <v>244.39</v>
      </c>
      <c r="H1173" s="34">
        <v>157.84</v>
      </c>
      <c r="I1173" s="34">
        <v>64.84</v>
      </c>
      <c r="J1173" s="34">
        <v>19.75</v>
      </c>
      <c r="K1173" s="34">
        <v>1.96</v>
      </c>
      <c r="L1173">
        <v>12</v>
      </c>
      <c r="M1173">
        <v>15</v>
      </c>
      <c r="N1173">
        <v>54</v>
      </c>
      <c r="O1173" s="34">
        <v>24.434999999999999</v>
      </c>
      <c r="P1173">
        <v>1</v>
      </c>
      <c r="Q1173">
        <v>186</v>
      </c>
      <c r="R1173" s="34">
        <v>146.66143</v>
      </c>
      <c r="T1173" s="11" t="str">
        <f t="shared" si="80"/>
        <v>水曜日</v>
      </c>
      <c r="U1173" s="24"/>
      <c r="V1173" s="25" t="str">
        <f>IF(T1173=曜日!A$1,ROW(),"")</f>
        <v/>
      </c>
      <c r="W1173" s="25" t="str">
        <f t="shared" si="81"/>
        <v/>
      </c>
      <c r="X1173" s="25" t="str">
        <f>IF(T1173=曜日!V$1,ROW(),"")</f>
        <v/>
      </c>
      <c r="Y1173" s="25" t="str">
        <f t="shared" si="83"/>
        <v/>
      </c>
      <c r="Z1173" t="str">
        <f>IF(MONTH(pipot!B1173)=month!A$1,ROW(),"")</f>
        <v/>
      </c>
      <c r="AA1173" t="str">
        <f>IF(A1173=player!A$1,ROW(),"")</f>
        <v/>
      </c>
      <c r="AB1173" t="str">
        <f>IF(A1173=player!BI$1,ROW(),"")</f>
        <v/>
      </c>
      <c r="AC1173" t="str">
        <f t="shared" si="82"/>
        <v/>
      </c>
    </row>
    <row r="1174" spans="1:29">
      <c r="A1174" t="s">
        <v>60</v>
      </c>
      <c r="B1174" s="13">
        <v>44125</v>
      </c>
      <c r="C1174" s="30">
        <v>5.7442129629629628E-2</v>
      </c>
      <c r="D1174" s="34">
        <v>4940.3823899999998</v>
      </c>
      <c r="E1174" s="34">
        <v>669.88715000000002</v>
      </c>
      <c r="F1174" s="34">
        <v>8.0985800000000001</v>
      </c>
      <c r="G1174" s="34">
        <v>167.71</v>
      </c>
      <c r="H1174" s="34">
        <v>90.74</v>
      </c>
      <c r="I1174" s="34">
        <v>47.15</v>
      </c>
      <c r="J1174" s="34">
        <v>29.82</v>
      </c>
      <c r="K1174" s="34">
        <v>0</v>
      </c>
      <c r="L1174">
        <v>18</v>
      </c>
      <c r="M1174">
        <v>17</v>
      </c>
      <c r="N1174">
        <v>49</v>
      </c>
      <c r="O1174" s="34">
        <v>23.977799999999998</v>
      </c>
      <c r="P1174">
        <v>2</v>
      </c>
      <c r="Q1174">
        <v>205</v>
      </c>
      <c r="R1174" s="34">
        <v>135.72531000000001</v>
      </c>
      <c r="T1174" s="11" t="str">
        <f t="shared" si="80"/>
        <v>水曜日</v>
      </c>
      <c r="U1174" s="24"/>
      <c r="V1174" s="25" t="str">
        <f>IF(T1174=曜日!A$1,ROW(),"")</f>
        <v/>
      </c>
      <c r="W1174" s="25" t="str">
        <f t="shared" si="81"/>
        <v/>
      </c>
      <c r="X1174" s="25" t="str">
        <f>IF(T1174=曜日!V$1,ROW(),"")</f>
        <v/>
      </c>
      <c r="Y1174" s="25" t="str">
        <f t="shared" si="83"/>
        <v/>
      </c>
      <c r="Z1174" t="str">
        <f>IF(MONTH(pipot!B1174)=month!A$1,ROW(),"")</f>
        <v/>
      </c>
      <c r="AA1174" t="str">
        <f>IF(A1174=player!A$1,ROW(),"")</f>
        <v/>
      </c>
      <c r="AB1174" t="str">
        <f>IF(A1174=player!BI$1,ROW(),"")</f>
        <v/>
      </c>
      <c r="AC1174" t="str">
        <f t="shared" si="82"/>
        <v/>
      </c>
    </row>
    <row r="1175" spans="1:29">
      <c r="A1175" t="s">
        <v>21</v>
      </c>
      <c r="B1175" s="13">
        <v>44125</v>
      </c>
      <c r="C1175" s="30">
        <v>5.7442129629629628E-2</v>
      </c>
      <c r="D1175" s="34">
        <v>4755.9110099999998</v>
      </c>
      <c r="E1175" s="34">
        <v>616.21474000000001</v>
      </c>
      <c r="F1175" s="34">
        <v>7.4497</v>
      </c>
      <c r="G1175" s="34">
        <v>78.099999999999994</v>
      </c>
      <c r="H1175" s="34">
        <v>54.07</v>
      </c>
      <c r="I1175" s="34">
        <v>10.31</v>
      </c>
      <c r="J1175" s="34">
        <v>13.72</v>
      </c>
      <c r="K1175" s="34">
        <v>0</v>
      </c>
      <c r="L1175">
        <v>23</v>
      </c>
      <c r="M1175">
        <v>12</v>
      </c>
      <c r="N1175">
        <v>63</v>
      </c>
      <c r="O1175" s="34">
        <v>23.1282</v>
      </c>
      <c r="P1175">
        <v>1</v>
      </c>
      <c r="Q1175">
        <v>178</v>
      </c>
      <c r="R1175" s="34">
        <v>133.46155999999999</v>
      </c>
      <c r="T1175" s="11" t="str">
        <f t="shared" si="80"/>
        <v>水曜日</v>
      </c>
      <c r="U1175" s="24"/>
      <c r="V1175" s="25" t="str">
        <f>IF(T1175=曜日!A$1,ROW(),"")</f>
        <v/>
      </c>
      <c r="W1175" s="25" t="str">
        <f t="shared" si="81"/>
        <v/>
      </c>
      <c r="X1175" s="25" t="str">
        <f>IF(T1175=曜日!V$1,ROW(),"")</f>
        <v/>
      </c>
      <c r="Y1175" s="25" t="str">
        <f t="shared" si="83"/>
        <v/>
      </c>
      <c r="Z1175" t="str">
        <f>IF(MONTH(pipot!B1175)=month!A$1,ROW(),"")</f>
        <v/>
      </c>
      <c r="AA1175" t="str">
        <f>IF(A1175=player!A$1,ROW(),"")</f>
        <v/>
      </c>
      <c r="AB1175" t="str">
        <f>IF(A1175=player!BI$1,ROW(),"")</f>
        <v/>
      </c>
      <c r="AC1175" t="str">
        <f t="shared" si="82"/>
        <v/>
      </c>
    </row>
    <row r="1176" spans="1:29">
      <c r="A1176" t="s">
        <v>54</v>
      </c>
      <c r="B1176" s="13">
        <v>44125</v>
      </c>
      <c r="C1176" s="30">
        <v>5.7442129629629628E-2</v>
      </c>
      <c r="D1176" s="34">
        <v>3926.0239299999998</v>
      </c>
      <c r="E1176" s="34">
        <v>488.09393999999998</v>
      </c>
      <c r="F1176" s="34">
        <v>5.9007899999999998</v>
      </c>
      <c r="G1176" s="34">
        <v>74.2</v>
      </c>
      <c r="H1176" s="34">
        <v>41.35</v>
      </c>
      <c r="I1176" s="34">
        <v>14.39</v>
      </c>
      <c r="J1176" s="34">
        <v>18.46</v>
      </c>
      <c r="K1176" s="34">
        <v>0</v>
      </c>
      <c r="L1176">
        <v>26</v>
      </c>
      <c r="M1176">
        <v>9</v>
      </c>
      <c r="N1176">
        <v>33</v>
      </c>
      <c r="O1176" s="34">
        <v>22.746600000000001</v>
      </c>
      <c r="P1176">
        <v>1</v>
      </c>
      <c r="Q1176">
        <v>222</v>
      </c>
      <c r="R1176" s="34">
        <v>165.36675</v>
      </c>
      <c r="T1176" s="11" t="str">
        <f t="shared" si="80"/>
        <v>水曜日</v>
      </c>
      <c r="U1176" s="24"/>
      <c r="V1176" s="25" t="str">
        <f>IF(T1176=曜日!A$1,ROW(),"")</f>
        <v/>
      </c>
      <c r="W1176" s="25" t="str">
        <f t="shared" si="81"/>
        <v/>
      </c>
      <c r="X1176" s="25" t="str">
        <f>IF(T1176=曜日!V$1,ROW(),"")</f>
        <v/>
      </c>
      <c r="Y1176" s="25" t="str">
        <f t="shared" si="83"/>
        <v/>
      </c>
      <c r="Z1176" t="str">
        <f>IF(MONTH(pipot!B1176)=month!A$1,ROW(),"")</f>
        <v/>
      </c>
      <c r="AA1176" t="str">
        <f>IF(A1176=player!A$1,ROW(),"")</f>
        <v/>
      </c>
      <c r="AB1176" t="str">
        <f>IF(A1176=player!BI$1,ROW(),"")</f>
        <v/>
      </c>
      <c r="AC1176" t="str">
        <f t="shared" si="82"/>
        <v/>
      </c>
    </row>
    <row r="1177" spans="1:29">
      <c r="A1177" t="s">
        <v>40</v>
      </c>
      <c r="B1177" s="13">
        <v>44125</v>
      </c>
      <c r="C1177" s="30">
        <v>8.3252314814814821E-2</v>
      </c>
      <c r="D1177" s="34">
        <v>8066</v>
      </c>
      <c r="E1177" s="34">
        <v>983</v>
      </c>
      <c r="F1177" s="34">
        <v>8.1999999999999993</v>
      </c>
      <c r="G1177" s="34">
        <v>601</v>
      </c>
      <c r="H1177" s="34">
        <v>368</v>
      </c>
      <c r="I1177" s="34">
        <v>163</v>
      </c>
      <c r="J1177" s="34">
        <v>65</v>
      </c>
      <c r="K1177" s="34">
        <v>6</v>
      </c>
      <c r="L1177">
        <v>24</v>
      </c>
      <c r="M1177">
        <v>26</v>
      </c>
      <c r="N1177">
        <v>76</v>
      </c>
      <c r="O1177" s="34">
        <v>24</v>
      </c>
      <c r="P1177">
        <v>4</v>
      </c>
      <c r="Q1177" s="3">
        <f>AVERAGE(Q1152:Q1176)</f>
        <v>195.04166666666666</v>
      </c>
      <c r="R1177" s="3">
        <f>AVERAGE(R1152:R1176)</f>
        <v>142.76254374999999</v>
      </c>
      <c r="T1177" s="11" t="str">
        <f t="shared" si="80"/>
        <v>水曜日</v>
      </c>
      <c r="U1177" s="24"/>
      <c r="V1177" s="25" t="str">
        <f>IF(T1177=曜日!A$1,ROW(),"")</f>
        <v/>
      </c>
      <c r="W1177" s="25" t="str">
        <f t="shared" si="81"/>
        <v/>
      </c>
      <c r="X1177" s="25" t="str">
        <f>IF(T1177=曜日!V$1,ROW(),"")</f>
        <v/>
      </c>
      <c r="Y1177" s="25" t="str">
        <f t="shared" si="83"/>
        <v/>
      </c>
      <c r="Z1177" t="str">
        <f>IF(MONTH(pipot!B1177)=month!A$1,ROW(),"")</f>
        <v/>
      </c>
      <c r="AA1177" t="str">
        <f>IF(A1177=player!A$1,ROW(),"")</f>
        <v/>
      </c>
      <c r="AB1177">
        <f>IF(A1177=player!BI$1,ROW(),"")</f>
        <v>1177</v>
      </c>
      <c r="AC1177">
        <f t="shared" si="82"/>
        <v>1177</v>
      </c>
    </row>
    <row r="1178" spans="1:29">
      <c r="A1178" t="s">
        <v>88</v>
      </c>
      <c r="B1178" s="13">
        <v>44126</v>
      </c>
      <c r="C1178" s="30">
        <v>6.659722222222221E-2</v>
      </c>
      <c r="D1178" s="34">
        <v>7381.0105899999999</v>
      </c>
      <c r="E1178" s="34">
        <v>895.89035999999999</v>
      </c>
      <c r="F1178" s="34">
        <v>9.34192</v>
      </c>
      <c r="G1178" s="34">
        <v>1035.1699900000001</v>
      </c>
      <c r="H1178" s="34">
        <v>596.83998999999994</v>
      </c>
      <c r="I1178" s="34">
        <v>332.72</v>
      </c>
      <c r="J1178" s="34">
        <v>105.61</v>
      </c>
      <c r="K1178" s="34">
        <v>0</v>
      </c>
      <c r="L1178">
        <v>11</v>
      </c>
      <c r="M1178">
        <v>11</v>
      </c>
      <c r="N1178">
        <v>58</v>
      </c>
      <c r="O1178" s="34">
        <v>24.096599999999999</v>
      </c>
      <c r="P1178">
        <v>10</v>
      </c>
      <c r="Q1178">
        <v>212</v>
      </c>
      <c r="R1178" s="34">
        <v>149.62597</v>
      </c>
      <c r="T1178" s="11" t="str">
        <f t="shared" si="80"/>
        <v>木曜日</v>
      </c>
      <c r="U1178" s="24"/>
      <c r="V1178" s="25" t="str">
        <f>IF(T1178=曜日!A$1,ROW(),"")</f>
        <v/>
      </c>
      <c r="W1178" s="25" t="str">
        <f t="shared" si="81"/>
        <v/>
      </c>
      <c r="X1178" s="25" t="str">
        <f>IF(T1178=曜日!V$1,ROW(),"")</f>
        <v/>
      </c>
      <c r="Y1178" s="25" t="str">
        <f t="shared" si="83"/>
        <v/>
      </c>
      <c r="Z1178" t="str">
        <f>IF(MONTH(pipot!B1178)=month!A$1,ROW(),"")</f>
        <v/>
      </c>
      <c r="AA1178" t="str">
        <f>IF(A1178=player!A$1,ROW(),"")</f>
        <v/>
      </c>
      <c r="AB1178" t="str">
        <f>IF(A1178=player!BI$1,ROW(),"")</f>
        <v/>
      </c>
      <c r="AC1178" t="str">
        <f t="shared" si="82"/>
        <v/>
      </c>
    </row>
    <row r="1179" spans="1:29">
      <c r="A1179" t="s">
        <v>66</v>
      </c>
      <c r="B1179" s="13">
        <v>44126</v>
      </c>
      <c r="C1179" s="30">
        <v>6.659722222222221E-2</v>
      </c>
      <c r="D1179" s="34">
        <v>7099.5094900000004</v>
      </c>
      <c r="E1179" s="34">
        <v>757.94124999999997</v>
      </c>
      <c r="F1179" s="34">
        <v>7.9034500000000003</v>
      </c>
      <c r="G1179" s="34">
        <v>557.22</v>
      </c>
      <c r="H1179" s="34">
        <v>341.28</v>
      </c>
      <c r="I1179" s="34">
        <v>153.31</v>
      </c>
      <c r="J1179" s="34">
        <v>51.86</v>
      </c>
      <c r="K1179" s="34">
        <v>10.77</v>
      </c>
      <c r="L1179">
        <v>15</v>
      </c>
      <c r="M1179">
        <v>25</v>
      </c>
      <c r="N1179">
        <v>51</v>
      </c>
      <c r="O1179" s="34">
        <v>24.953399999999998</v>
      </c>
      <c r="P1179">
        <v>3</v>
      </c>
      <c r="Q1179">
        <v>205</v>
      </c>
      <c r="R1179" s="34">
        <v>154.25058999999999</v>
      </c>
      <c r="T1179" s="11" t="str">
        <f t="shared" si="80"/>
        <v>木曜日</v>
      </c>
      <c r="U1179" s="24"/>
      <c r="V1179" s="25" t="str">
        <f>IF(T1179=曜日!A$1,ROW(),"")</f>
        <v/>
      </c>
      <c r="W1179" s="25" t="str">
        <f t="shared" si="81"/>
        <v/>
      </c>
      <c r="X1179" s="25" t="str">
        <f>IF(T1179=曜日!V$1,ROW(),"")</f>
        <v/>
      </c>
      <c r="Y1179" s="25" t="str">
        <f t="shared" si="83"/>
        <v/>
      </c>
      <c r="Z1179" t="str">
        <f>IF(MONTH(pipot!B1179)=month!A$1,ROW(),"")</f>
        <v/>
      </c>
      <c r="AA1179" t="str">
        <f>IF(A1179=player!A$1,ROW(),"")</f>
        <v/>
      </c>
      <c r="AB1179" t="str">
        <f>IF(A1179=player!BI$1,ROW(),"")</f>
        <v/>
      </c>
      <c r="AC1179" t="str">
        <f t="shared" si="82"/>
        <v/>
      </c>
    </row>
    <row r="1180" spans="1:29">
      <c r="A1180" t="s">
        <v>91</v>
      </c>
      <c r="B1180" s="13">
        <v>44126</v>
      </c>
      <c r="C1180" s="30">
        <v>6.659722222222221E-2</v>
      </c>
      <c r="D1180" s="34">
        <v>6950.9398499999998</v>
      </c>
      <c r="E1180" s="34">
        <v>867.06105000000002</v>
      </c>
      <c r="F1180" s="34">
        <v>9.0412999999999997</v>
      </c>
      <c r="G1180" s="34">
        <v>628.03998999999999</v>
      </c>
      <c r="H1180" s="34">
        <v>450.14999</v>
      </c>
      <c r="I1180" s="34">
        <v>117.33</v>
      </c>
      <c r="J1180" s="34">
        <v>60.56</v>
      </c>
      <c r="K1180" s="34">
        <v>0</v>
      </c>
      <c r="L1180">
        <v>12</v>
      </c>
      <c r="M1180">
        <v>20</v>
      </c>
      <c r="N1180">
        <v>61</v>
      </c>
      <c r="O1180" s="34">
        <v>23.1066</v>
      </c>
      <c r="P1180">
        <v>3</v>
      </c>
      <c r="Q1180">
        <v>198</v>
      </c>
      <c r="R1180" s="34">
        <v>154.84488999999999</v>
      </c>
      <c r="T1180" s="11" t="str">
        <f t="shared" si="80"/>
        <v>木曜日</v>
      </c>
      <c r="U1180" s="24"/>
      <c r="V1180" s="25" t="str">
        <f>IF(T1180=曜日!A$1,ROW(),"")</f>
        <v/>
      </c>
      <c r="W1180" s="25" t="str">
        <f t="shared" si="81"/>
        <v/>
      </c>
      <c r="X1180" s="25" t="str">
        <f>IF(T1180=曜日!V$1,ROW(),"")</f>
        <v/>
      </c>
      <c r="Y1180" s="25" t="str">
        <f t="shared" si="83"/>
        <v/>
      </c>
      <c r="Z1180" t="str">
        <f>IF(MONTH(pipot!B1180)=month!A$1,ROW(),"")</f>
        <v/>
      </c>
      <c r="AA1180" t="str">
        <f>IF(A1180=player!A$1,ROW(),"")</f>
        <v/>
      </c>
      <c r="AB1180" t="str">
        <f>IF(A1180=player!BI$1,ROW(),"")</f>
        <v/>
      </c>
      <c r="AC1180" t="str">
        <f t="shared" si="82"/>
        <v/>
      </c>
    </row>
    <row r="1181" spans="1:29">
      <c r="A1181" t="s">
        <v>53</v>
      </c>
      <c r="B1181" s="13">
        <v>44126</v>
      </c>
      <c r="C1181" s="30">
        <v>6.659722222222221E-2</v>
      </c>
      <c r="D1181" s="34">
        <v>6889.5160500000002</v>
      </c>
      <c r="E1181" s="34">
        <v>899.66228000000001</v>
      </c>
      <c r="F1181" s="34">
        <v>9.3812499999999996</v>
      </c>
      <c r="G1181" s="34">
        <v>856.55001000000004</v>
      </c>
      <c r="H1181" s="34">
        <v>521.47001</v>
      </c>
      <c r="I1181" s="34">
        <v>294.64</v>
      </c>
      <c r="J1181" s="34">
        <v>40.44</v>
      </c>
      <c r="K1181" s="34">
        <v>0</v>
      </c>
      <c r="L1181">
        <v>5</v>
      </c>
      <c r="M1181">
        <v>14</v>
      </c>
      <c r="N1181">
        <v>25</v>
      </c>
      <c r="O1181" s="34">
        <v>21.925799999999999</v>
      </c>
      <c r="P1181">
        <v>2</v>
      </c>
      <c r="Q1181">
        <v>193</v>
      </c>
      <c r="R1181" s="34">
        <v>148.08278000000001</v>
      </c>
      <c r="T1181" s="11" t="str">
        <f t="shared" si="80"/>
        <v>木曜日</v>
      </c>
      <c r="U1181" s="24"/>
      <c r="V1181" s="25" t="str">
        <f>IF(T1181=曜日!A$1,ROW(),"")</f>
        <v/>
      </c>
      <c r="W1181" s="25" t="str">
        <f t="shared" si="81"/>
        <v/>
      </c>
      <c r="X1181" s="25" t="str">
        <f>IF(T1181=曜日!V$1,ROW(),"")</f>
        <v/>
      </c>
      <c r="Y1181" s="25" t="str">
        <f t="shared" si="83"/>
        <v/>
      </c>
      <c r="Z1181" t="str">
        <f>IF(MONTH(pipot!B1181)=month!A$1,ROW(),"")</f>
        <v/>
      </c>
      <c r="AA1181" t="str">
        <f>IF(A1181=player!A$1,ROW(),"")</f>
        <v/>
      </c>
      <c r="AB1181" t="str">
        <f>IF(A1181=player!BI$1,ROW(),"")</f>
        <v/>
      </c>
      <c r="AC1181" t="str">
        <f t="shared" si="82"/>
        <v/>
      </c>
    </row>
    <row r="1182" spans="1:29">
      <c r="A1182" t="s">
        <v>18</v>
      </c>
      <c r="B1182" s="13">
        <v>44126</v>
      </c>
      <c r="C1182" s="30">
        <v>6.659722222222221E-2</v>
      </c>
      <c r="D1182" s="34">
        <v>6851.7894900000001</v>
      </c>
      <c r="E1182" s="34">
        <v>843.47722999999996</v>
      </c>
      <c r="F1182" s="34">
        <v>8.7953799999999998</v>
      </c>
      <c r="G1182" s="34">
        <v>555.80999999999995</v>
      </c>
      <c r="H1182" s="34">
        <v>399.54</v>
      </c>
      <c r="I1182" s="34">
        <v>139.4</v>
      </c>
      <c r="J1182" s="34">
        <v>16.87</v>
      </c>
      <c r="K1182" s="34">
        <v>0</v>
      </c>
      <c r="L1182">
        <v>18</v>
      </c>
      <c r="M1182">
        <v>7</v>
      </c>
      <c r="N1182">
        <v>52</v>
      </c>
      <c r="O1182" s="34">
        <v>22.213799999999999</v>
      </c>
      <c r="P1182">
        <v>2</v>
      </c>
      <c r="Q1182">
        <v>221</v>
      </c>
      <c r="R1182" s="34">
        <v>162.37825000000001</v>
      </c>
      <c r="T1182" s="11" t="str">
        <f t="shared" si="80"/>
        <v>木曜日</v>
      </c>
      <c r="U1182" s="24"/>
      <c r="V1182" s="25" t="str">
        <f>IF(T1182=曜日!A$1,ROW(),"")</f>
        <v/>
      </c>
      <c r="W1182" s="25" t="str">
        <f t="shared" si="81"/>
        <v/>
      </c>
      <c r="X1182" s="25" t="str">
        <f>IF(T1182=曜日!V$1,ROW(),"")</f>
        <v/>
      </c>
      <c r="Y1182" s="25" t="str">
        <f t="shared" si="83"/>
        <v/>
      </c>
      <c r="Z1182" t="str">
        <f>IF(MONTH(pipot!B1182)=month!A$1,ROW(),"")</f>
        <v/>
      </c>
      <c r="AA1182" t="str">
        <f>IF(A1182=player!A$1,ROW(),"")</f>
        <v/>
      </c>
      <c r="AB1182" t="str">
        <f>IF(A1182=player!BI$1,ROW(),"")</f>
        <v/>
      </c>
      <c r="AC1182" t="str">
        <f t="shared" si="82"/>
        <v/>
      </c>
    </row>
    <row r="1183" spans="1:29">
      <c r="A1183" t="s">
        <v>65</v>
      </c>
      <c r="B1183" s="13">
        <v>44126</v>
      </c>
      <c r="C1183" s="30">
        <v>6.659722222222221E-2</v>
      </c>
      <c r="D1183" s="34">
        <v>6720.9899100000002</v>
      </c>
      <c r="E1183" s="34">
        <v>809.09204999999997</v>
      </c>
      <c r="F1183" s="34">
        <v>8.4368300000000005</v>
      </c>
      <c r="G1183" s="34">
        <v>480.10998999999998</v>
      </c>
      <c r="H1183" s="34">
        <v>388.95999</v>
      </c>
      <c r="I1183" s="34">
        <v>80.47</v>
      </c>
      <c r="J1183" s="34">
        <v>10.68</v>
      </c>
      <c r="K1183" s="34">
        <v>0</v>
      </c>
      <c r="L1183">
        <v>19</v>
      </c>
      <c r="M1183">
        <v>12</v>
      </c>
      <c r="N1183">
        <v>48</v>
      </c>
      <c r="O1183" s="34">
        <v>21.637799999999999</v>
      </c>
      <c r="P1183">
        <v>1</v>
      </c>
      <c r="Q1183">
        <v>195</v>
      </c>
      <c r="R1183" s="34">
        <v>145.27547000000001</v>
      </c>
      <c r="T1183" s="11" t="str">
        <f t="shared" si="80"/>
        <v>木曜日</v>
      </c>
      <c r="U1183" s="24"/>
      <c r="V1183" s="25" t="str">
        <f>IF(T1183=曜日!A$1,ROW(),"")</f>
        <v/>
      </c>
      <c r="W1183" s="25" t="str">
        <f t="shared" si="81"/>
        <v/>
      </c>
      <c r="X1183" s="25" t="str">
        <f>IF(T1183=曜日!V$1,ROW(),"")</f>
        <v/>
      </c>
      <c r="Y1183" s="25" t="str">
        <f t="shared" si="83"/>
        <v/>
      </c>
      <c r="Z1183" t="str">
        <f>IF(MONTH(pipot!B1183)=month!A$1,ROW(),"")</f>
        <v/>
      </c>
      <c r="AA1183" t="str">
        <f>IF(A1183=player!A$1,ROW(),"")</f>
        <v/>
      </c>
      <c r="AB1183" t="str">
        <f>IF(A1183=player!BI$1,ROW(),"")</f>
        <v/>
      </c>
      <c r="AC1183" t="str">
        <f t="shared" si="82"/>
        <v/>
      </c>
    </row>
    <row r="1184" spans="1:29">
      <c r="A1184" t="s">
        <v>37</v>
      </c>
      <c r="B1184" s="13">
        <v>44126</v>
      </c>
      <c r="C1184" s="30">
        <v>5.8888888888888886E-2</v>
      </c>
      <c r="D1184" s="34">
        <v>6160.1228899999996</v>
      </c>
      <c r="E1184" s="34">
        <v>898.10332000000005</v>
      </c>
      <c r="F1184" s="34">
        <v>10.59084</v>
      </c>
      <c r="G1184" s="34">
        <v>660.97999000000004</v>
      </c>
      <c r="H1184" s="34">
        <v>406.16</v>
      </c>
      <c r="I1184" s="34">
        <v>182.67999</v>
      </c>
      <c r="J1184" s="34">
        <v>62.45</v>
      </c>
      <c r="K1184" s="34">
        <v>9.69</v>
      </c>
      <c r="L1184">
        <v>19</v>
      </c>
      <c r="M1184">
        <v>15</v>
      </c>
      <c r="N1184">
        <v>67</v>
      </c>
      <c r="O1184" s="34">
        <v>25.497</v>
      </c>
      <c r="P1184">
        <v>5</v>
      </c>
      <c r="Q1184">
        <v>186</v>
      </c>
      <c r="R1184" s="34">
        <v>147.03892999999999</v>
      </c>
      <c r="T1184" s="11" t="str">
        <f t="shared" si="80"/>
        <v>木曜日</v>
      </c>
      <c r="U1184" s="24"/>
      <c r="V1184" s="25" t="str">
        <f>IF(T1184=曜日!A$1,ROW(),"")</f>
        <v/>
      </c>
      <c r="W1184" s="25" t="str">
        <f t="shared" si="81"/>
        <v/>
      </c>
      <c r="X1184" s="25" t="str">
        <f>IF(T1184=曜日!V$1,ROW(),"")</f>
        <v/>
      </c>
      <c r="Y1184" s="25" t="str">
        <f t="shared" si="83"/>
        <v/>
      </c>
      <c r="Z1184" t="str">
        <f>IF(MONTH(pipot!B1184)=month!A$1,ROW(),"")</f>
        <v/>
      </c>
      <c r="AA1184" t="str">
        <f>IF(A1184=player!A$1,ROW(),"")</f>
        <v/>
      </c>
      <c r="AB1184" t="str">
        <f>IF(A1184=player!BI$1,ROW(),"")</f>
        <v/>
      </c>
      <c r="AC1184" t="str">
        <f t="shared" si="82"/>
        <v/>
      </c>
    </row>
    <row r="1185" spans="1:29">
      <c r="A1185" t="s">
        <v>63</v>
      </c>
      <c r="B1185" s="13">
        <v>44126</v>
      </c>
      <c r="C1185" s="30">
        <v>5.8888888888888886E-2</v>
      </c>
      <c r="D1185" s="34">
        <v>6145.5385100000003</v>
      </c>
      <c r="E1185" s="34">
        <v>822.38126999999997</v>
      </c>
      <c r="F1185" s="34">
        <v>9.6978899999999992</v>
      </c>
      <c r="G1185" s="34">
        <v>567.71</v>
      </c>
      <c r="H1185" s="34">
        <v>384.77</v>
      </c>
      <c r="I1185" s="34">
        <v>164.38</v>
      </c>
      <c r="J1185" s="34">
        <v>18.559999999999999</v>
      </c>
      <c r="K1185" s="34">
        <v>0</v>
      </c>
      <c r="L1185">
        <v>10</v>
      </c>
      <c r="M1185">
        <v>25</v>
      </c>
      <c r="N1185">
        <v>88</v>
      </c>
      <c r="O1185" s="34">
        <v>21.569400000000002</v>
      </c>
      <c r="P1185">
        <v>0</v>
      </c>
      <c r="Q1185">
        <v>73</v>
      </c>
      <c r="R1185" s="34">
        <v>73</v>
      </c>
      <c r="T1185" s="11" t="str">
        <f t="shared" si="80"/>
        <v>木曜日</v>
      </c>
      <c r="U1185" s="24"/>
      <c r="V1185" s="25" t="str">
        <f>IF(T1185=曜日!A$1,ROW(),"")</f>
        <v/>
      </c>
      <c r="W1185" s="25" t="str">
        <f t="shared" si="81"/>
        <v/>
      </c>
      <c r="X1185" s="25" t="str">
        <f>IF(T1185=曜日!V$1,ROW(),"")</f>
        <v/>
      </c>
      <c r="Y1185" s="25" t="str">
        <f t="shared" si="83"/>
        <v/>
      </c>
      <c r="Z1185" t="str">
        <f>IF(MONTH(pipot!B1185)=month!A$1,ROW(),"")</f>
        <v/>
      </c>
      <c r="AA1185" t="str">
        <f>IF(A1185=player!A$1,ROW(),"")</f>
        <v/>
      </c>
      <c r="AB1185" t="str">
        <f>IF(A1185=player!BI$1,ROW(),"")</f>
        <v/>
      </c>
      <c r="AC1185" t="str">
        <f t="shared" si="82"/>
        <v/>
      </c>
    </row>
    <row r="1186" spans="1:29">
      <c r="A1186" t="s">
        <v>24</v>
      </c>
      <c r="B1186" s="13">
        <v>44126</v>
      </c>
      <c r="C1186" s="30">
        <v>5.8888888888888886E-2</v>
      </c>
      <c r="D1186" s="34">
        <v>6127.8757299999997</v>
      </c>
      <c r="E1186" s="34">
        <v>685.12579000000005</v>
      </c>
      <c r="F1186" s="34">
        <v>8.0793099999999995</v>
      </c>
      <c r="G1186" s="34">
        <v>511.73000999999999</v>
      </c>
      <c r="H1186" s="34">
        <v>352.34001000000001</v>
      </c>
      <c r="I1186" s="34">
        <v>123.88</v>
      </c>
      <c r="J1186" s="34">
        <v>35.51</v>
      </c>
      <c r="K1186" s="34">
        <v>0</v>
      </c>
      <c r="L1186">
        <v>8</v>
      </c>
      <c r="M1186">
        <v>25</v>
      </c>
      <c r="N1186">
        <v>67</v>
      </c>
      <c r="O1186" s="34">
        <v>22.292999999999999</v>
      </c>
      <c r="P1186">
        <v>2</v>
      </c>
      <c r="Q1186">
        <v>178</v>
      </c>
      <c r="R1186" s="34">
        <v>136.44001</v>
      </c>
      <c r="T1186" s="11" t="str">
        <f t="shared" si="80"/>
        <v>木曜日</v>
      </c>
      <c r="U1186" s="24"/>
      <c r="V1186" s="25" t="str">
        <f>IF(T1186=曜日!A$1,ROW(),"")</f>
        <v/>
      </c>
      <c r="W1186" s="25" t="str">
        <f t="shared" si="81"/>
        <v/>
      </c>
      <c r="X1186" s="25" t="str">
        <f>IF(T1186=曜日!V$1,ROW(),"")</f>
        <v/>
      </c>
      <c r="Y1186" s="25" t="str">
        <f t="shared" si="83"/>
        <v/>
      </c>
      <c r="Z1186" t="str">
        <f>IF(MONTH(pipot!B1186)=month!A$1,ROW(),"")</f>
        <v/>
      </c>
      <c r="AA1186" t="str">
        <f>IF(A1186=player!A$1,ROW(),"")</f>
        <v/>
      </c>
      <c r="AB1186" t="str">
        <f>IF(A1186=player!BI$1,ROW(),"")</f>
        <v/>
      </c>
      <c r="AC1186" t="str">
        <f t="shared" si="82"/>
        <v/>
      </c>
    </row>
    <row r="1187" spans="1:29">
      <c r="A1187" t="s">
        <v>33</v>
      </c>
      <c r="B1187" s="13">
        <v>44126</v>
      </c>
      <c r="C1187" s="30">
        <v>5.8888888888888886E-2</v>
      </c>
      <c r="D1187" s="34">
        <v>6054.9204399999999</v>
      </c>
      <c r="E1187" s="34">
        <v>831.32081000000005</v>
      </c>
      <c r="F1187" s="34">
        <v>9.8033099999999997</v>
      </c>
      <c r="G1187" s="34">
        <v>526.42999999999995</v>
      </c>
      <c r="H1187" s="34">
        <v>388.86</v>
      </c>
      <c r="I1187" s="34">
        <v>110</v>
      </c>
      <c r="J1187" s="34">
        <v>27.57</v>
      </c>
      <c r="K1187" s="34">
        <v>0</v>
      </c>
      <c r="L1187">
        <v>9</v>
      </c>
      <c r="M1187">
        <v>24</v>
      </c>
      <c r="N1187">
        <v>79</v>
      </c>
      <c r="O1187" s="34">
        <v>22.5306</v>
      </c>
      <c r="P1187">
        <v>2</v>
      </c>
      <c r="Q1187">
        <v>192</v>
      </c>
      <c r="R1187" s="34">
        <v>126.25221999999999</v>
      </c>
      <c r="T1187" s="11" t="str">
        <f t="shared" si="80"/>
        <v>木曜日</v>
      </c>
      <c r="U1187" s="24"/>
      <c r="V1187" s="25" t="str">
        <f>IF(T1187=曜日!A$1,ROW(),"")</f>
        <v/>
      </c>
      <c r="W1187" s="25" t="str">
        <f t="shared" si="81"/>
        <v/>
      </c>
      <c r="X1187" s="25" t="str">
        <f>IF(T1187=曜日!V$1,ROW(),"")</f>
        <v/>
      </c>
      <c r="Y1187" s="25" t="str">
        <f t="shared" si="83"/>
        <v/>
      </c>
      <c r="Z1187" t="str">
        <f>IF(MONTH(pipot!B1187)=month!A$1,ROW(),"")</f>
        <v/>
      </c>
      <c r="AA1187" t="str">
        <f>IF(A1187=player!A$1,ROW(),"")</f>
        <v/>
      </c>
      <c r="AB1187" t="str">
        <f>IF(A1187=player!BI$1,ROW(),"")</f>
        <v/>
      </c>
      <c r="AC1187" t="str">
        <f t="shared" si="82"/>
        <v/>
      </c>
    </row>
    <row r="1188" spans="1:29">
      <c r="A1188" t="s">
        <v>31</v>
      </c>
      <c r="B1188" s="13">
        <v>44126</v>
      </c>
      <c r="C1188" s="30">
        <v>5.6145833333333339E-2</v>
      </c>
      <c r="D1188" s="34">
        <v>5870.4993299999996</v>
      </c>
      <c r="E1188" s="34">
        <v>749.96141999999998</v>
      </c>
      <c r="F1188" s="34">
        <v>9.2759599999999995</v>
      </c>
      <c r="G1188" s="34">
        <v>550.54999999999995</v>
      </c>
      <c r="H1188" s="34">
        <v>329.41</v>
      </c>
      <c r="I1188" s="34">
        <v>127.1</v>
      </c>
      <c r="J1188" s="34">
        <v>88.99</v>
      </c>
      <c r="K1188" s="34">
        <v>5.05</v>
      </c>
      <c r="L1188">
        <v>15</v>
      </c>
      <c r="M1188">
        <v>13</v>
      </c>
      <c r="N1188">
        <v>58</v>
      </c>
      <c r="O1188" s="34">
        <v>24.632999999999999</v>
      </c>
      <c r="P1188">
        <v>4</v>
      </c>
      <c r="Q1188">
        <v>133</v>
      </c>
      <c r="R1188" s="34">
        <v>133</v>
      </c>
      <c r="T1188" s="11" t="str">
        <f t="shared" si="80"/>
        <v>木曜日</v>
      </c>
      <c r="U1188" s="24"/>
      <c r="V1188" s="25" t="str">
        <f>IF(T1188=曜日!A$1,ROW(),"")</f>
        <v/>
      </c>
      <c r="W1188" s="25" t="str">
        <f t="shared" si="81"/>
        <v/>
      </c>
      <c r="X1188" s="25" t="str">
        <f>IF(T1188=曜日!V$1,ROW(),"")</f>
        <v/>
      </c>
      <c r="Y1188" s="25" t="str">
        <f t="shared" si="83"/>
        <v/>
      </c>
      <c r="Z1188" t="str">
        <f>IF(MONTH(pipot!B1188)=month!A$1,ROW(),"")</f>
        <v/>
      </c>
      <c r="AA1188" t="str">
        <f>IF(A1188=player!A$1,ROW(),"")</f>
        <v/>
      </c>
      <c r="AB1188" t="str">
        <f>IF(A1188=player!BI$1,ROW(),"")</f>
        <v/>
      </c>
      <c r="AC1188" t="str">
        <f t="shared" si="82"/>
        <v/>
      </c>
    </row>
    <row r="1189" spans="1:29">
      <c r="A1189" t="s">
        <v>59</v>
      </c>
      <c r="B1189" s="13">
        <v>44126</v>
      </c>
      <c r="C1189" s="30">
        <v>5.8888888888888886E-2</v>
      </c>
      <c r="D1189" s="34">
        <v>5782.3425900000002</v>
      </c>
      <c r="E1189" s="34">
        <v>777.40871000000004</v>
      </c>
      <c r="F1189" s="34">
        <v>9.1675599999999999</v>
      </c>
      <c r="G1189" s="34">
        <v>737.74</v>
      </c>
      <c r="H1189" s="34">
        <v>429.42</v>
      </c>
      <c r="I1189" s="34">
        <v>210.12</v>
      </c>
      <c r="J1189" s="34">
        <v>96.37</v>
      </c>
      <c r="K1189" s="34">
        <v>1.83</v>
      </c>
      <c r="L1189">
        <v>19</v>
      </c>
      <c r="M1189">
        <v>16</v>
      </c>
      <c r="N1189">
        <v>92</v>
      </c>
      <c r="O1189" s="34">
        <v>24.1938</v>
      </c>
      <c r="P1189">
        <v>5</v>
      </c>
      <c r="Q1189">
        <v>214</v>
      </c>
      <c r="R1189" s="34">
        <v>153.32881</v>
      </c>
      <c r="T1189" s="11" t="str">
        <f t="shared" si="80"/>
        <v>木曜日</v>
      </c>
      <c r="U1189" s="24"/>
      <c r="V1189" s="25" t="str">
        <f>IF(T1189=曜日!A$1,ROW(),"")</f>
        <v/>
      </c>
      <c r="W1189" s="25" t="str">
        <f t="shared" si="81"/>
        <v/>
      </c>
      <c r="X1189" s="25" t="str">
        <f>IF(T1189=曜日!V$1,ROW(),"")</f>
        <v/>
      </c>
      <c r="Y1189" s="25" t="str">
        <f t="shared" si="83"/>
        <v/>
      </c>
      <c r="Z1189" t="str">
        <f>IF(MONTH(pipot!B1189)=month!A$1,ROW(),"")</f>
        <v/>
      </c>
      <c r="AA1189" t="str">
        <f>IF(A1189=player!A$1,ROW(),"")</f>
        <v/>
      </c>
      <c r="AB1189" t="str">
        <f>IF(A1189=player!BI$1,ROW(),"")</f>
        <v/>
      </c>
      <c r="AC1189" t="str">
        <f t="shared" si="82"/>
        <v/>
      </c>
    </row>
    <row r="1190" spans="1:29">
      <c r="A1190" t="s">
        <v>22</v>
      </c>
      <c r="B1190" s="13">
        <v>44126</v>
      </c>
      <c r="C1190" s="30">
        <v>5.8888888888888886E-2</v>
      </c>
      <c r="D1190" s="34">
        <v>5723.6385200000004</v>
      </c>
      <c r="E1190" s="34">
        <v>621.52179999999998</v>
      </c>
      <c r="F1190" s="34">
        <v>7.3292700000000002</v>
      </c>
      <c r="G1190" s="34">
        <v>608.98999000000003</v>
      </c>
      <c r="H1190" s="34">
        <v>435.80999000000003</v>
      </c>
      <c r="I1190" s="34">
        <v>136.93</v>
      </c>
      <c r="J1190" s="34">
        <v>36.25</v>
      </c>
      <c r="K1190" s="34">
        <v>0</v>
      </c>
      <c r="L1190">
        <v>10</v>
      </c>
      <c r="M1190">
        <v>15</v>
      </c>
      <c r="N1190">
        <v>61</v>
      </c>
      <c r="O1190" s="34">
        <v>23.3658</v>
      </c>
      <c r="P1190">
        <v>1</v>
      </c>
      <c r="Q1190">
        <v>189</v>
      </c>
      <c r="R1190" s="34">
        <v>132.96653000000001</v>
      </c>
      <c r="T1190" s="11" t="str">
        <f t="shared" ref="T1190:T1248" si="84">IF(B1190&lt;&gt;"",TEXT(B1190,"aaaa"),"")</f>
        <v>木曜日</v>
      </c>
      <c r="U1190" s="24"/>
      <c r="V1190" s="25" t="str">
        <f>IF(T1190=曜日!A$1,ROW(),"")</f>
        <v/>
      </c>
      <c r="W1190" s="25" t="str">
        <f t="shared" si="81"/>
        <v/>
      </c>
      <c r="X1190" s="25" t="str">
        <f>IF(T1190=曜日!V$1,ROW(),"")</f>
        <v/>
      </c>
      <c r="Y1190" s="25" t="str">
        <f t="shared" si="83"/>
        <v/>
      </c>
      <c r="Z1190" t="str">
        <f>IF(MONTH(pipot!B1190)=month!A$1,ROW(),"")</f>
        <v/>
      </c>
      <c r="AA1190" t="str">
        <f>IF(A1190=player!A$1,ROW(),"")</f>
        <v/>
      </c>
      <c r="AB1190" t="str">
        <f>IF(A1190=player!BI$1,ROW(),"")</f>
        <v/>
      </c>
      <c r="AC1190" t="str">
        <f t="shared" si="82"/>
        <v/>
      </c>
    </row>
    <row r="1191" spans="1:29">
      <c r="A1191" t="s">
        <v>61</v>
      </c>
      <c r="B1191" s="13">
        <v>44126</v>
      </c>
      <c r="C1191" s="30">
        <v>5.8888888888888886E-2</v>
      </c>
      <c r="D1191" s="34">
        <v>5620.0593600000002</v>
      </c>
      <c r="E1191" s="34">
        <v>719.33299</v>
      </c>
      <c r="F1191" s="34">
        <v>8.4826999999999995</v>
      </c>
      <c r="G1191" s="34">
        <v>581.20000000000005</v>
      </c>
      <c r="H1191" s="34">
        <v>421.75</v>
      </c>
      <c r="I1191" s="34">
        <v>125.25</v>
      </c>
      <c r="J1191" s="34">
        <v>34.200000000000003</v>
      </c>
      <c r="K1191" s="34">
        <v>0</v>
      </c>
      <c r="L1191">
        <v>12</v>
      </c>
      <c r="M1191">
        <v>15</v>
      </c>
      <c r="N1191">
        <v>43</v>
      </c>
      <c r="O1191" s="34">
        <v>23.265000000000001</v>
      </c>
      <c r="P1191">
        <v>3</v>
      </c>
      <c r="Q1191">
        <v>183</v>
      </c>
      <c r="R1191" s="34">
        <v>116.63883</v>
      </c>
      <c r="T1191" s="11" t="str">
        <f t="shared" si="84"/>
        <v>木曜日</v>
      </c>
      <c r="U1191" s="24"/>
      <c r="V1191" s="25" t="str">
        <f>IF(T1191=曜日!A$1,ROW(),"")</f>
        <v/>
      </c>
      <c r="W1191" s="25" t="str">
        <f t="shared" ref="W1191:W1249" si="85">IF(AND(V1191&lt;&gt;"",AC1191&lt;&gt;""),ROW(),"")</f>
        <v/>
      </c>
      <c r="X1191" s="25" t="str">
        <f>IF(T1191=曜日!V$1,ROW(),"")</f>
        <v/>
      </c>
      <c r="Y1191" s="25" t="str">
        <f t="shared" si="83"/>
        <v/>
      </c>
      <c r="Z1191" t="str">
        <f>IF(MONTH(pipot!B1191)=month!A$1,ROW(),"")</f>
        <v/>
      </c>
      <c r="AA1191" t="str">
        <f>IF(A1191=player!A$1,ROW(),"")</f>
        <v/>
      </c>
      <c r="AB1191" t="str">
        <f>IF(A1191=player!BI$1,ROW(),"")</f>
        <v/>
      </c>
      <c r="AC1191" t="str">
        <f t="shared" si="82"/>
        <v/>
      </c>
    </row>
    <row r="1192" spans="1:29">
      <c r="A1192" t="s">
        <v>36</v>
      </c>
      <c r="B1192" s="13">
        <v>44126</v>
      </c>
      <c r="C1192" s="30">
        <v>5.8888888888888886E-2</v>
      </c>
      <c r="D1192" s="34">
        <v>5585.4440800000002</v>
      </c>
      <c r="E1192" s="34">
        <v>694.76845000000003</v>
      </c>
      <c r="F1192" s="34">
        <v>8.1930200000000006</v>
      </c>
      <c r="G1192" s="34">
        <v>548.72001</v>
      </c>
      <c r="H1192" s="34">
        <v>315.75000999999997</v>
      </c>
      <c r="I1192" s="34">
        <v>162.43</v>
      </c>
      <c r="J1192" s="34">
        <v>70.540000000000006</v>
      </c>
      <c r="K1192" s="34">
        <v>0</v>
      </c>
      <c r="L1192">
        <v>14</v>
      </c>
      <c r="M1192">
        <v>10</v>
      </c>
      <c r="N1192">
        <v>48</v>
      </c>
      <c r="O1192" s="34">
        <v>23.265000000000001</v>
      </c>
      <c r="P1192">
        <v>4</v>
      </c>
      <c r="Q1192">
        <v>193</v>
      </c>
      <c r="R1192" s="34">
        <v>154.88618</v>
      </c>
      <c r="T1192" s="11" t="str">
        <f t="shared" si="84"/>
        <v>木曜日</v>
      </c>
      <c r="U1192" s="24"/>
      <c r="V1192" s="25" t="str">
        <f>IF(T1192=曜日!A$1,ROW(),"")</f>
        <v/>
      </c>
      <c r="W1192" s="25" t="str">
        <f t="shared" si="85"/>
        <v/>
      </c>
      <c r="X1192" s="25" t="str">
        <f>IF(T1192=曜日!V$1,ROW(),"")</f>
        <v/>
      </c>
      <c r="Y1192" s="25" t="str">
        <f t="shared" si="83"/>
        <v/>
      </c>
      <c r="Z1192" t="str">
        <f>IF(MONTH(pipot!B1192)=month!A$1,ROW(),"")</f>
        <v/>
      </c>
      <c r="AA1192">
        <f>IF(A1192=player!A$1,ROW(),"")</f>
        <v>1192</v>
      </c>
      <c r="AB1192" t="str">
        <f>IF(A1192=player!BI$1,ROW(),"")</f>
        <v/>
      </c>
      <c r="AC1192" t="str">
        <f t="shared" si="82"/>
        <v/>
      </c>
    </row>
    <row r="1193" spans="1:29">
      <c r="A1193" t="s">
        <v>34</v>
      </c>
      <c r="B1193" s="13">
        <v>44126</v>
      </c>
      <c r="C1193" s="30">
        <v>5.8888888888888886E-2</v>
      </c>
      <c r="D1193" s="34">
        <v>5140.7499699999998</v>
      </c>
      <c r="E1193" s="34">
        <v>629.09708000000001</v>
      </c>
      <c r="F1193" s="34">
        <v>7.4185999999999996</v>
      </c>
      <c r="G1193" s="34">
        <v>429.89</v>
      </c>
      <c r="H1193" s="34">
        <v>259.52</v>
      </c>
      <c r="I1193" s="34">
        <v>110.07</v>
      </c>
      <c r="J1193" s="34">
        <v>51.31</v>
      </c>
      <c r="K1193" s="34">
        <v>8.99</v>
      </c>
      <c r="L1193">
        <v>8</v>
      </c>
      <c r="M1193">
        <v>11</v>
      </c>
      <c r="N1193">
        <v>41</v>
      </c>
      <c r="O1193" s="34">
        <v>24.597000000000001</v>
      </c>
      <c r="P1193">
        <v>4</v>
      </c>
      <c r="Q1193">
        <v>182</v>
      </c>
      <c r="R1193" s="34">
        <v>135.61689999999999</v>
      </c>
      <c r="T1193" s="11" t="str">
        <f t="shared" si="84"/>
        <v>木曜日</v>
      </c>
      <c r="U1193" s="24"/>
      <c r="V1193" s="25" t="str">
        <f>IF(T1193=曜日!A$1,ROW(),"")</f>
        <v/>
      </c>
      <c r="W1193" s="25" t="str">
        <f t="shared" si="85"/>
        <v/>
      </c>
      <c r="X1193" s="25" t="str">
        <f>IF(T1193=曜日!V$1,ROW(),"")</f>
        <v/>
      </c>
      <c r="Y1193" s="25" t="str">
        <f t="shared" si="83"/>
        <v/>
      </c>
      <c r="Z1193" t="str">
        <f>IF(MONTH(pipot!B1193)=month!A$1,ROW(),"")</f>
        <v/>
      </c>
      <c r="AA1193" t="str">
        <f>IF(A1193=player!A$1,ROW(),"")</f>
        <v/>
      </c>
      <c r="AB1193" t="str">
        <f>IF(A1193=player!BI$1,ROW(),"")</f>
        <v/>
      </c>
      <c r="AC1193" t="str">
        <f t="shared" si="82"/>
        <v/>
      </c>
    </row>
    <row r="1194" spans="1:29">
      <c r="A1194" t="s">
        <v>64</v>
      </c>
      <c r="B1194" s="13">
        <v>44126</v>
      </c>
      <c r="C1194" s="30">
        <v>4.1226851851851855E-2</v>
      </c>
      <c r="D1194" s="34">
        <v>4423.5349100000003</v>
      </c>
      <c r="E1194" s="34">
        <v>581.55399999999997</v>
      </c>
      <c r="F1194" s="34">
        <v>9.7959700000000005</v>
      </c>
      <c r="G1194" s="34">
        <v>226.04</v>
      </c>
      <c r="H1194" s="34">
        <v>171.36</v>
      </c>
      <c r="I1194" s="34">
        <v>53.52</v>
      </c>
      <c r="J1194" s="34">
        <v>1.1599999999999999</v>
      </c>
      <c r="K1194" s="34">
        <v>0</v>
      </c>
      <c r="L1194">
        <v>18</v>
      </c>
      <c r="M1194">
        <v>10</v>
      </c>
      <c r="N1194">
        <v>30</v>
      </c>
      <c r="O1194" s="34">
        <v>20.925000000000001</v>
      </c>
      <c r="P1194">
        <v>0</v>
      </c>
      <c r="Q1194">
        <v>186</v>
      </c>
      <c r="R1194" s="34">
        <v>140.60337000000001</v>
      </c>
      <c r="T1194" s="11" t="str">
        <f t="shared" si="84"/>
        <v>木曜日</v>
      </c>
      <c r="U1194" s="24"/>
      <c r="V1194" s="25" t="str">
        <f>IF(T1194=曜日!A$1,ROW(),"")</f>
        <v/>
      </c>
      <c r="W1194" s="25" t="str">
        <f t="shared" si="85"/>
        <v/>
      </c>
      <c r="X1194" s="25" t="str">
        <f>IF(T1194=曜日!V$1,ROW(),"")</f>
        <v/>
      </c>
      <c r="Y1194" s="25" t="str">
        <f t="shared" si="83"/>
        <v/>
      </c>
      <c r="Z1194" t="str">
        <f>IF(MONTH(pipot!B1194)=month!A$1,ROW(),"")</f>
        <v/>
      </c>
      <c r="AA1194" t="str">
        <f>IF(A1194=player!A$1,ROW(),"")</f>
        <v/>
      </c>
      <c r="AB1194" t="str">
        <f>IF(A1194=player!BI$1,ROW(),"")</f>
        <v/>
      </c>
      <c r="AC1194" t="str">
        <f t="shared" si="82"/>
        <v/>
      </c>
    </row>
    <row r="1195" spans="1:29">
      <c r="A1195" t="s">
        <v>102</v>
      </c>
      <c r="B1195" s="13">
        <v>44126</v>
      </c>
      <c r="C1195" s="30">
        <v>4.1226851851851855E-2</v>
      </c>
      <c r="D1195" s="34">
        <v>4353.8693499999999</v>
      </c>
      <c r="E1195" s="34">
        <v>618.71447999999998</v>
      </c>
      <c r="F1195" s="34">
        <v>10.42192</v>
      </c>
      <c r="G1195" s="34">
        <v>313.29998999999998</v>
      </c>
      <c r="H1195" s="34">
        <v>225.66999000000001</v>
      </c>
      <c r="I1195" s="34">
        <v>67.47</v>
      </c>
      <c r="J1195" s="34">
        <v>20.16</v>
      </c>
      <c r="K1195" s="34">
        <v>0</v>
      </c>
      <c r="L1195">
        <v>17</v>
      </c>
      <c r="M1195">
        <v>12</v>
      </c>
      <c r="N1195">
        <v>48</v>
      </c>
      <c r="O1195" s="34">
        <v>22.213799999999999</v>
      </c>
      <c r="P1195">
        <v>2</v>
      </c>
      <c r="Q1195">
        <v>186</v>
      </c>
      <c r="R1195" s="34">
        <v>129.58293</v>
      </c>
      <c r="T1195" s="11" t="str">
        <f t="shared" si="84"/>
        <v>木曜日</v>
      </c>
      <c r="U1195" s="24"/>
      <c r="V1195" s="25" t="str">
        <f>IF(T1195=曜日!A$1,ROW(),"")</f>
        <v/>
      </c>
      <c r="W1195" s="25" t="str">
        <f t="shared" si="85"/>
        <v/>
      </c>
      <c r="X1195" s="25" t="str">
        <f>IF(T1195=曜日!V$1,ROW(),"")</f>
        <v/>
      </c>
      <c r="Y1195" s="25" t="str">
        <f t="shared" si="83"/>
        <v/>
      </c>
      <c r="Z1195" t="str">
        <f>IF(MONTH(pipot!B1195)=month!A$1,ROW(),"")</f>
        <v/>
      </c>
      <c r="AA1195" t="str">
        <f>IF(A1195=player!A$1,ROW(),"")</f>
        <v/>
      </c>
      <c r="AB1195" t="str">
        <f>IF(A1195=player!BI$1,ROW(),"")</f>
        <v/>
      </c>
      <c r="AC1195" t="str">
        <f t="shared" si="82"/>
        <v/>
      </c>
    </row>
    <row r="1196" spans="1:29">
      <c r="A1196" t="s">
        <v>90</v>
      </c>
      <c r="B1196" s="13">
        <v>44126</v>
      </c>
      <c r="C1196" s="30">
        <v>4.1226851851851855E-2</v>
      </c>
      <c r="D1196" s="34">
        <v>4305.3156399999998</v>
      </c>
      <c r="E1196" s="34">
        <v>554.36811999999998</v>
      </c>
      <c r="F1196" s="34">
        <v>9.3380399999999995</v>
      </c>
      <c r="G1196" s="34">
        <v>250.4</v>
      </c>
      <c r="H1196" s="34">
        <v>165.22</v>
      </c>
      <c r="I1196" s="34">
        <v>54.71</v>
      </c>
      <c r="J1196" s="34">
        <v>30.47</v>
      </c>
      <c r="K1196" s="34">
        <v>0</v>
      </c>
      <c r="L1196">
        <v>8</v>
      </c>
      <c r="M1196">
        <v>19</v>
      </c>
      <c r="N1196">
        <v>43</v>
      </c>
      <c r="O1196" s="34">
        <v>23.419799999999999</v>
      </c>
      <c r="P1196">
        <v>1</v>
      </c>
      <c r="Q1196">
        <v>202</v>
      </c>
      <c r="R1196" s="34">
        <v>130.36732000000001</v>
      </c>
      <c r="T1196" s="11" t="str">
        <f t="shared" si="84"/>
        <v>木曜日</v>
      </c>
      <c r="U1196" s="24"/>
      <c r="V1196" s="25" t="str">
        <f>IF(T1196=曜日!A$1,ROW(),"")</f>
        <v/>
      </c>
      <c r="W1196" s="25" t="str">
        <f t="shared" si="85"/>
        <v/>
      </c>
      <c r="X1196" s="25" t="str">
        <f>IF(T1196=曜日!V$1,ROW(),"")</f>
        <v/>
      </c>
      <c r="Y1196" s="25" t="str">
        <f t="shared" si="83"/>
        <v/>
      </c>
      <c r="Z1196" t="str">
        <f>IF(MONTH(pipot!B1196)=month!A$1,ROW(),"")</f>
        <v/>
      </c>
      <c r="AA1196" t="str">
        <f>IF(A1196=player!A$1,ROW(),"")</f>
        <v/>
      </c>
      <c r="AB1196" t="str">
        <f>IF(A1196=player!BI$1,ROW(),"")</f>
        <v/>
      </c>
      <c r="AC1196" t="str">
        <f t="shared" si="82"/>
        <v/>
      </c>
    </row>
    <row r="1197" spans="1:29">
      <c r="A1197" t="s">
        <v>27</v>
      </c>
      <c r="B1197" s="13">
        <v>44126</v>
      </c>
      <c r="C1197" s="30">
        <v>4.1226851851851855E-2</v>
      </c>
      <c r="D1197" s="34">
        <v>4238.9746100000002</v>
      </c>
      <c r="E1197" s="34">
        <v>560.37195999999994</v>
      </c>
      <c r="F1197" s="34">
        <v>9.4391700000000007</v>
      </c>
      <c r="G1197" s="34">
        <v>174.57</v>
      </c>
      <c r="H1197" s="34">
        <v>139.05000000000001</v>
      </c>
      <c r="I1197" s="34">
        <v>35.520000000000003</v>
      </c>
      <c r="J1197" s="34">
        <v>0</v>
      </c>
      <c r="K1197" s="34">
        <v>0</v>
      </c>
      <c r="L1197">
        <v>14</v>
      </c>
      <c r="M1197">
        <v>8</v>
      </c>
      <c r="N1197">
        <v>55</v>
      </c>
      <c r="O1197" s="34">
        <v>20.079000000000001</v>
      </c>
      <c r="P1197">
        <v>0</v>
      </c>
      <c r="Q1197">
        <v>183</v>
      </c>
      <c r="R1197" s="34">
        <v>136.37658999999999</v>
      </c>
      <c r="T1197" s="11" t="str">
        <f t="shared" si="84"/>
        <v>木曜日</v>
      </c>
      <c r="U1197" s="24"/>
      <c r="V1197" s="25" t="str">
        <f>IF(T1197=曜日!A$1,ROW(),"")</f>
        <v/>
      </c>
      <c r="W1197" s="25" t="str">
        <f t="shared" si="85"/>
        <v/>
      </c>
      <c r="X1197" s="25" t="str">
        <f>IF(T1197=曜日!V$1,ROW(),"")</f>
        <v/>
      </c>
      <c r="Y1197" s="25" t="str">
        <f t="shared" si="83"/>
        <v/>
      </c>
      <c r="Z1197" t="str">
        <f>IF(MONTH(pipot!B1197)=month!A$1,ROW(),"")</f>
        <v/>
      </c>
      <c r="AA1197" t="str">
        <f>IF(A1197=player!A$1,ROW(),"")</f>
        <v/>
      </c>
      <c r="AB1197" t="str">
        <f>IF(A1197=player!BI$1,ROW(),"")</f>
        <v/>
      </c>
      <c r="AC1197" t="str">
        <f t="shared" si="82"/>
        <v/>
      </c>
    </row>
    <row r="1198" spans="1:29">
      <c r="A1198" t="s">
        <v>39</v>
      </c>
      <c r="B1198" s="13">
        <v>44126</v>
      </c>
      <c r="C1198" s="30">
        <v>6.659722222222221E-2</v>
      </c>
      <c r="D1198" s="34">
        <v>4198.2552500000002</v>
      </c>
      <c r="E1198" s="34">
        <v>479.36286000000001</v>
      </c>
      <c r="F1198" s="34">
        <v>4.99857</v>
      </c>
      <c r="G1198" s="34">
        <v>213.27</v>
      </c>
      <c r="H1198" s="34">
        <v>108.77</v>
      </c>
      <c r="I1198" s="34">
        <v>77.28</v>
      </c>
      <c r="J1198" s="34">
        <v>27.22</v>
      </c>
      <c r="K1198" s="34">
        <v>0</v>
      </c>
      <c r="L1198">
        <v>9</v>
      </c>
      <c r="M1198">
        <v>8</v>
      </c>
      <c r="N1198">
        <v>16</v>
      </c>
      <c r="O1198" s="34">
        <v>22.973400000000002</v>
      </c>
      <c r="P1198">
        <v>2</v>
      </c>
      <c r="Q1198">
        <v>185</v>
      </c>
      <c r="R1198" s="34">
        <v>134.02154999999999</v>
      </c>
      <c r="T1198" s="11" t="str">
        <f t="shared" si="84"/>
        <v>木曜日</v>
      </c>
      <c r="U1198" s="24"/>
      <c r="V1198" s="25" t="str">
        <f>IF(T1198=曜日!A$1,ROW(),"")</f>
        <v/>
      </c>
      <c r="W1198" s="25" t="str">
        <f t="shared" si="85"/>
        <v/>
      </c>
      <c r="X1198" s="25" t="str">
        <f>IF(T1198=曜日!V$1,ROW(),"")</f>
        <v/>
      </c>
      <c r="Y1198" s="25" t="str">
        <f t="shared" si="83"/>
        <v/>
      </c>
      <c r="Z1198" t="str">
        <f>IF(MONTH(pipot!B1198)=month!A$1,ROW(),"")</f>
        <v/>
      </c>
      <c r="AA1198" t="str">
        <f>IF(A1198=player!A$1,ROW(),"")</f>
        <v/>
      </c>
      <c r="AB1198" t="str">
        <f>IF(A1198=player!BI$1,ROW(),"")</f>
        <v/>
      </c>
      <c r="AC1198" t="str">
        <f t="shared" si="82"/>
        <v/>
      </c>
    </row>
    <row r="1199" spans="1:29">
      <c r="A1199" t="s">
        <v>89</v>
      </c>
      <c r="B1199" s="13">
        <v>44126</v>
      </c>
      <c r="C1199" s="30">
        <v>4.1226851851851855E-2</v>
      </c>
      <c r="D1199" s="34">
        <v>4190.5173299999997</v>
      </c>
      <c r="E1199" s="34">
        <v>560.63399000000004</v>
      </c>
      <c r="F1199" s="34">
        <v>9.4435800000000008</v>
      </c>
      <c r="G1199" s="34">
        <v>347.51</v>
      </c>
      <c r="H1199" s="34">
        <v>218.78</v>
      </c>
      <c r="I1199" s="34">
        <v>76.16</v>
      </c>
      <c r="J1199" s="34">
        <v>32.840000000000003</v>
      </c>
      <c r="K1199" s="34">
        <v>19.73</v>
      </c>
      <c r="L1199">
        <v>15</v>
      </c>
      <c r="M1199">
        <v>17</v>
      </c>
      <c r="N1199">
        <v>51</v>
      </c>
      <c r="O1199" s="34">
        <v>26.267399999999999</v>
      </c>
      <c r="P1199">
        <v>5</v>
      </c>
      <c r="Q1199">
        <v>187</v>
      </c>
      <c r="R1199" s="34">
        <v>153.35058000000001</v>
      </c>
      <c r="T1199" s="11" t="str">
        <f t="shared" si="84"/>
        <v>木曜日</v>
      </c>
      <c r="U1199" s="24"/>
      <c r="V1199" s="25" t="str">
        <f>IF(T1199=曜日!A$1,ROW(),"")</f>
        <v/>
      </c>
      <c r="W1199" s="25" t="str">
        <f t="shared" si="85"/>
        <v/>
      </c>
      <c r="X1199" s="25" t="str">
        <f>IF(T1199=曜日!V$1,ROW(),"")</f>
        <v/>
      </c>
      <c r="Y1199" s="25" t="str">
        <f t="shared" si="83"/>
        <v/>
      </c>
      <c r="Z1199" t="str">
        <f>IF(MONTH(pipot!B1199)=month!A$1,ROW(),"")</f>
        <v/>
      </c>
      <c r="AA1199" t="str">
        <f>IF(A1199=player!A$1,ROW(),"")</f>
        <v/>
      </c>
      <c r="AB1199" t="str">
        <f>IF(A1199=player!BI$1,ROW(),"")</f>
        <v/>
      </c>
      <c r="AC1199" t="str">
        <f t="shared" si="82"/>
        <v/>
      </c>
    </row>
    <row r="1200" spans="1:29">
      <c r="A1200" t="s">
        <v>21</v>
      </c>
      <c r="B1200" s="13">
        <v>44126</v>
      </c>
      <c r="C1200" s="30">
        <v>4.1226851851851855E-2</v>
      </c>
      <c r="D1200" s="34">
        <v>4161.0541700000003</v>
      </c>
      <c r="E1200" s="34">
        <v>543.81512999999995</v>
      </c>
      <c r="F1200" s="34">
        <v>9.1602800000000002</v>
      </c>
      <c r="G1200" s="34">
        <v>153.9</v>
      </c>
      <c r="H1200" s="34">
        <v>114.61</v>
      </c>
      <c r="I1200" s="34">
        <v>39.29</v>
      </c>
      <c r="J1200" s="34">
        <v>0</v>
      </c>
      <c r="K1200" s="34">
        <v>0</v>
      </c>
      <c r="L1200">
        <v>10</v>
      </c>
      <c r="M1200">
        <v>5</v>
      </c>
      <c r="N1200">
        <v>48</v>
      </c>
      <c r="O1200" s="34">
        <v>19.996200000000002</v>
      </c>
      <c r="P1200">
        <v>0</v>
      </c>
      <c r="Q1200">
        <v>183</v>
      </c>
      <c r="R1200" s="34">
        <v>135.43476000000001</v>
      </c>
      <c r="T1200" s="11" t="str">
        <f t="shared" si="84"/>
        <v>木曜日</v>
      </c>
      <c r="U1200" s="24"/>
      <c r="V1200" s="25" t="str">
        <f>IF(T1200=曜日!A$1,ROW(),"")</f>
        <v/>
      </c>
      <c r="W1200" s="25" t="str">
        <f t="shared" si="85"/>
        <v/>
      </c>
      <c r="X1200" s="25" t="str">
        <f>IF(T1200=曜日!V$1,ROW(),"")</f>
        <v/>
      </c>
      <c r="Y1200" s="25" t="str">
        <f t="shared" si="83"/>
        <v/>
      </c>
      <c r="Z1200" t="str">
        <f>IF(MONTH(pipot!B1200)=month!A$1,ROW(),"")</f>
        <v/>
      </c>
      <c r="AA1200" t="str">
        <f>IF(A1200=player!A$1,ROW(),"")</f>
        <v/>
      </c>
      <c r="AB1200" t="str">
        <f>IF(A1200=player!BI$1,ROW(),"")</f>
        <v/>
      </c>
      <c r="AC1200" t="str">
        <f t="shared" si="82"/>
        <v/>
      </c>
    </row>
    <row r="1201" spans="1:29">
      <c r="A1201" t="s">
        <v>45</v>
      </c>
      <c r="B1201" s="13">
        <v>44126</v>
      </c>
      <c r="C1201" s="30">
        <v>4.1226851851851855E-2</v>
      </c>
      <c r="D1201" s="34">
        <v>4074.4253199999998</v>
      </c>
      <c r="E1201" s="34">
        <v>568.27468999999996</v>
      </c>
      <c r="F1201" s="34">
        <v>9.5722900000000006</v>
      </c>
      <c r="G1201" s="34">
        <v>162.93</v>
      </c>
      <c r="H1201" s="34">
        <v>119.22</v>
      </c>
      <c r="I1201" s="34">
        <v>42.54</v>
      </c>
      <c r="J1201" s="34">
        <v>1.17</v>
      </c>
      <c r="K1201" s="34">
        <v>0</v>
      </c>
      <c r="L1201">
        <v>26</v>
      </c>
      <c r="M1201">
        <v>11</v>
      </c>
      <c r="N1201">
        <v>27</v>
      </c>
      <c r="O1201" s="34">
        <v>20.960999999999999</v>
      </c>
      <c r="P1201">
        <v>0</v>
      </c>
      <c r="Q1201">
        <v>174</v>
      </c>
      <c r="R1201" s="34">
        <v>141.40010000000001</v>
      </c>
      <c r="T1201" s="11" t="str">
        <f t="shared" si="84"/>
        <v>木曜日</v>
      </c>
      <c r="U1201" s="24"/>
      <c r="V1201" s="25" t="str">
        <f>IF(T1201=曜日!A$1,ROW(),"")</f>
        <v/>
      </c>
      <c r="W1201" s="25" t="str">
        <f t="shared" si="85"/>
        <v/>
      </c>
      <c r="X1201" s="25" t="str">
        <f>IF(T1201=曜日!V$1,ROW(),"")</f>
        <v/>
      </c>
      <c r="Y1201" s="25" t="str">
        <f t="shared" si="83"/>
        <v/>
      </c>
      <c r="Z1201" t="str">
        <f>IF(MONTH(pipot!B1201)=month!A$1,ROW(),"")</f>
        <v/>
      </c>
      <c r="AA1201" t="str">
        <f>IF(A1201=player!A$1,ROW(),"")</f>
        <v/>
      </c>
      <c r="AB1201" t="str">
        <f>IF(A1201=player!BI$1,ROW(),"")</f>
        <v/>
      </c>
      <c r="AC1201" t="str">
        <f t="shared" si="82"/>
        <v/>
      </c>
    </row>
    <row r="1202" spans="1:29">
      <c r="A1202" t="s">
        <v>60</v>
      </c>
      <c r="B1202" s="13">
        <v>44126</v>
      </c>
      <c r="C1202" s="30">
        <v>4.1226851851851855E-2</v>
      </c>
      <c r="D1202" s="34">
        <v>3904.27853</v>
      </c>
      <c r="E1202" s="34">
        <v>486.15586000000002</v>
      </c>
      <c r="F1202" s="34">
        <v>8.1890400000000003</v>
      </c>
      <c r="G1202" s="34">
        <v>173.93</v>
      </c>
      <c r="H1202" s="34">
        <v>105.06</v>
      </c>
      <c r="I1202" s="34">
        <v>47.49</v>
      </c>
      <c r="J1202" s="34">
        <v>21.38</v>
      </c>
      <c r="K1202" s="34">
        <v>0</v>
      </c>
      <c r="L1202">
        <v>5</v>
      </c>
      <c r="M1202">
        <v>3</v>
      </c>
      <c r="N1202">
        <v>38</v>
      </c>
      <c r="O1202" s="34">
        <v>23.0382</v>
      </c>
      <c r="P1202">
        <v>1</v>
      </c>
      <c r="Q1202">
        <v>202</v>
      </c>
      <c r="R1202" s="34">
        <v>140.61496</v>
      </c>
      <c r="T1202" s="11" t="str">
        <f t="shared" si="84"/>
        <v>木曜日</v>
      </c>
      <c r="U1202" s="24"/>
      <c r="V1202" s="25" t="str">
        <f>IF(T1202=曜日!A$1,ROW(),"")</f>
        <v/>
      </c>
      <c r="W1202" s="25" t="str">
        <f t="shared" si="85"/>
        <v/>
      </c>
      <c r="X1202" s="25" t="str">
        <f>IF(T1202=曜日!V$1,ROW(),"")</f>
        <v/>
      </c>
      <c r="Y1202" s="25" t="str">
        <f t="shared" si="83"/>
        <v/>
      </c>
      <c r="Z1202" t="str">
        <f>IF(MONTH(pipot!B1202)=month!A$1,ROW(),"")</f>
        <v/>
      </c>
      <c r="AA1202" t="str">
        <f>IF(A1202=player!A$1,ROW(),"")</f>
        <v/>
      </c>
      <c r="AB1202" t="str">
        <f>IF(A1202=player!BI$1,ROW(),"")</f>
        <v/>
      </c>
      <c r="AC1202" t="str">
        <f t="shared" si="82"/>
        <v/>
      </c>
    </row>
    <row r="1203" spans="1:29">
      <c r="A1203" t="s">
        <v>20</v>
      </c>
      <c r="B1203" s="13">
        <v>44126</v>
      </c>
      <c r="C1203" s="30">
        <v>4.1226851851851855E-2</v>
      </c>
      <c r="D1203" s="34">
        <v>3863.7797999999998</v>
      </c>
      <c r="E1203" s="34">
        <v>512.60238000000004</v>
      </c>
      <c r="F1203" s="34">
        <v>8.6345200000000002</v>
      </c>
      <c r="G1203" s="34">
        <v>153.71</v>
      </c>
      <c r="H1203" s="34">
        <v>113.79</v>
      </c>
      <c r="I1203" s="34">
        <v>21.05</v>
      </c>
      <c r="J1203" s="34">
        <v>18.87</v>
      </c>
      <c r="K1203" s="34">
        <v>0</v>
      </c>
      <c r="L1203">
        <v>12</v>
      </c>
      <c r="M1203">
        <v>11</v>
      </c>
      <c r="N1203">
        <v>34</v>
      </c>
      <c r="O1203" s="34">
        <v>22.966200000000001</v>
      </c>
      <c r="P1203">
        <v>0</v>
      </c>
      <c r="Q1203">
        <v>214</v>
      </c>
      <c r="R1203" s="34">
        <v>151.13325</v>
      </c>
      <c r="T1203" s="11" t="str">
        <f t="shared" si="84"/>
        <v>木曜日</v>
      </c>
      <c r="U1203" s="24"/>
      <c r="V1203" s="25" t="str">
        <f>IF(T1203=曜日!A$1,ROW(),"")</f>
        <v/>
      </c>
      <c r="W1203" s="25" t="str">
        <f t="shared" si="85"/>
        <v/>
      </c>
      <c r="X1203" s="25" t="str">
        <f>IF(T1203=曜日!V$1,ROW(),"")</f>
        <v/>
      </c>
      <c r="Y1203" s="25" t="str">
        <f t="shared" si="83"/>
        <v/>
      </c>
      <c r="Z1203" t="str">
        <f>IF(MONTH(pipot!B1203)=month!A$1,ROW(),"")</f>
        <v/>
      </c>
      <c r="AA1203" t="str">
        <f>IF(A1203=player!A$1,ROW(),"")</f>
        <v/>
      </c>
      <c r="AB1203" t="str">
        <f>IF(A1203=player!BI$1,ROW(),"")</f>
        <v/>
      </c>
      <c r="AC1203" t="str">
        <f t="shared" si="82"/>
        <v/>
      </c>
    </row>
    <row r="1204" spans="1:29">
      <c r="A1204" t="s">
        <v>35</v>
      </c>
      <c r="B1204" s="13">
        <v>44126</v>
      </c>
      <c r="C1204" s="30">
        <v>4.1226851851851855E-2</v>
      </c>
      <c r="D1204" s="34">
        <v>3844.1289700000002</v>
      </c>
      <c r="E1204" s="34">
        <v>506.60273999999998</v>
      </c>
      <c r="F1204" s="34">
        <v>8.5334500000000002</v>
      </c>
      <c r="G1204" s="34">
        <v>228.37</v>
      </c>
      <c r="H1204" s="34">
        <v>105.37</v>
      </c>
      <c r="I1204" s="34">
        <v>101.93</v>
      </c>
      <c r="J1204" s="34">
        <v>21.07</v>
      </c>
      <c r="K1204" s="34">
        <v>0</v>
      </c>
      <c r="L1204">
        <v>7</v>
      </c>
      <c r="M1204">
        <v>18</v>
      </c>
      <c r="N1204">
        <v>39</v>
      </c>
      <c r="O1204" s="34">
        <v>21.681000000000001</v>
      </c>
      <c r="P1204">
        <v>1</v>
      </c>
      <c r="Q1204">
        <v>186</v>
      </c>
      <c r="R1204" s="34">
        <v>138.02463</v>
      </c>
      <c r="T1204" s="11" t="str">
        <f t="shared" si="84"/>
        <v>木曜日</v>
      </c>
      <c r="U1204" s="24"/>
      <c r="V1204" s="25" t="str">
        <f>IF(T1204=曜日!A$1,ROW(),"")</f>
        <v/>
      </c>
      <c r="W1204" s="25" t="str">
        <f t="shared" si="85"/>
        <v/>
      </c>
      <c r="X1204" s="25" t="str">
        <f>IF(T1204=曜日!V$1,ROW(),"")</f>
        <v/>
      </c>
      <c r="Y1204" s="25" t="str">
        <f t="shared" si="83"/>
        <v/>
      </c>
      <c r="Z1204" t="str">
        <f>IF(MONTH(pipot!B1204)=month!A$1,ROW(),"")</f>
        <v/>
      </c>
      <c r="AA1204" t="str">
        <f>IF(A1204=player!A$1,ROW(),"")</f>
        <v/>
      </c>
      <c r="AB1204" t="str">
        <f>IF(A1204=player!BI$1,ROW(),"")</f>
        <v/>
      </c>
      <c r="AC1204" t="str">
        <f t="shared" si="82"/>
        <v/>
      </c>
    </row>
    <row r="1205" spans="1:29">
      <c r="A1205" t="s">
        <v>62</v>
      </c>
      <c r="B1205" s="13">
        <v>44126</v>
      </c>
      <c r="C1205" s="30">
        <v>5.8888888888888886E-2</v>
      </c>
      <c r="D1205" s="34">
        <v>3618.6408299999998</v>
      </c>
      <c r="E1205" s="34">
        <v>426.49808000000002</v>
      </c>
      <c r="F1205" s="34">
        <v>5.0294600000000003</v>
      </c>
      <c r="G1205" s="34">
        <v>68.09</v>
      </c>
      <c r="H1205" s="34">
        <v>52.31</v>
      </c>
      <c r="I1205" s="34">
        <v>14.68</v>
      </c>
      <c r="J1205" s="34">
        <v>1.1000000000000001</v>
      </c>
      <c r="K1205" s="34">
        <v>0</v>
      </c>
      <c r="L1205">
        <v>32</v>
      </c>
      <c r="M1205">
        <v>13</v>
      </c>
      <c r="N1205">
        <v>36</v>
      </c>
      <c r="O1205" s="34">
        <v>21.144600000000001</v>
      </c>
      <c r="P1205">
        <v>0</v>
      </c>
      <c r="Q1205">
        <v>180</v>
      </c>
      <c r="R1205" s="34">
        <v>130.55538999999999</v>
      </c>
      <c r="T1205" s="11" t="str">
        <f t="shared" si="84"/>
        <v>木曜日</v>
      </c>
      <c r="U1205" s="24"/>
      <c r="V1205" s="25" t="str">
        <f>IF(T1205=曜日!A$1,ROW(),"")</f>
        <v/>
      </c>
      <c r="W1205" s="25" t="str">
        <f t="shared" si="85"/>
        <v/>
      </c>
      <c r="X1205" s="25" t="str">
        <f>IF(T1205=曜日!V$1,ROW(),"")</f>
        <v/>
      </c>
      <c r="Y1205" s="25" t="str">
        <f t="shared" si="83"/>
        <v/>
      </c>
      <c r="Z1205" t="str">
        <f>IF(MONTH(pipot!B1205)=month!A$1,ROW(),"")</f>
        <v/>
      </c>
      <c r="AA1205" t="str">
        <f>IF(A1205=player!A$1,ROW(),"")</f>
        <v/>
      </c>
      <c r="AB1205" t="str">
        <f>IF(A1205=player!BI$1,ROW(),"")</f>
        <v/>
      </c>
      <c r="AC1205" t="str">
        <f t="shared" si="82"/>
        <v/>
      </c>
    </row>
    <row r="1206" spans="1:29">
      <c r="A1206" t="s">
        <v>54</v>
      </c>
      <c r="B1206" s="13">
        <v>44126</v>
      </c>
      <c r="C1206" s="30">
        <v>4.1226851851851855E-2</v>
      </c>
      <c r="D1206" s="34">
        <v>2979.01595</v>
      </c>
      <c r="E1206" s="34">
        <v>368.75659999999999</v>
      </c>
      <c r="F1206" s="34">
        <v>6.2115099999999996</v>
      </c>
      <c r="G1206" s="34">
        <v>79.23</v>
      </c>
      <c r="H1206" s="34">
        <v>50.98</v>
      </c>
      <c r="I1206" s="34">
        <v>27.23</v>
      </c>
      <c r="J1206" s="34">
        <v>1.02</v>
      </c>
      <c r="K1206" s="34">
        <v>0</v>
      </c>
      <c r="L1206">
        <v>13</v>
      </c>
      <c r="M1206">
        <v>6</v>
      </c>
      <c r="N1206">
        <v>11</v>
      </c>
      <c r="O1206" s="34">
        <v>21.097799999999999</v>
      </c>
      <c r="P1206">
        <v>0</v>
      </c>
      <c r="Q1206">
        <v>193</v>
      </c>
      <c r="R1206" s="34">
        <v>132.96028999999999</v>
      </c>
      <c r="T1206" s="11" t="str">
        <f t="shared" si="84"/>
        <v>木曜日</v>
      </c>
      <c r="U1206" s="24"/>
      <c r="V1206" s="25" t="str">
        <f>IF(T1206=曜日!A$1,ROW(),"")</f>
        <v/>
      </c>
      <c r="W1206" s="25" t="str">
        <f t="shared" si="85"/>
        <v/>
      </c>
      <c r="X1206" s="25" t="str">
        <f>IF(T1206=曜日!V$1,ROW(),"")</f>
        <v/>
      </c>
      <c r="Y1206" s="25" t="str">
        <f t="shared" si="83"/>
        <v/>
      </c>
      <c r="Z1206" t="str">
        <f>IF(MONTH(pipot!B1206)=month!A$1,ROW(),"")</f>
        <v/>
      </c>
      <c r="AA1206" t="str">
        <f>IF(A1206=player!A$1,ROW(),"")</f>
        <v/>
      </c>
      <c r="AB1206" t="str">
        <f>IF(A1206=player!BI$1,ROW(),"")</f>
        <v/>
      </c>
      <c r="AC1206" t="str">
        <f t="shared" si="82"/>
        <v/>
      </c>
    </row>
    <row r="1207" spans="1:29">
      <c r="A1207" t="s">
        <v>40</v>
      </c>
      <c r="B1207" s="13">
        <v>44126</v>
      </c>
      <c r="C1207" s="30">
        <v>5.3946759259259257E-2</v>
      </c>
      <c r="D1207" s="34">
        <v>5250</v>
      </c>
      <c r="E1207" s="34">
        <v>664</v>
      </c>
      <c r="F1207" s="34">
        <v>8.5500000000000007</v>
      </c>
      <c r="G1207" s="34">
        <v>427</v>
      </c>
      <c r="H1207" s="34">
        <v>280</v>
      </c>
      <c r="I1207" s="34">
        <v>111</v>
      </c>
      <c r="J1207" s="34">
        <v>34</v>
      </c>
      <c r="K1207" s="34">
        <v>2</v>
      </c>
      <c r="L1207">
        <v>13</v>
      </c>
      <c r="M1207">
        <v>14</v>
      </c>
      <c r="N1207">
        <v>49</v>
      </c>
      <c r="O1207" s="34">
        <v>23</v>
      </c>
      <c r="P1207">
        <v>2</v>
      </c>
      <c r="Q1207" s="3">
        <f>AVERAGE(Q1178:Q1206)</f>
        <v>186.48275862068965</v>
      </c>
      <c r="R1207" s="3">
        <f>AVERAGE(R1178:R1206)</f>
        <v>138.55351999999996</v>
      </c>
      <c r="T1207" s="11" t="str">
        <f t="shared" si="84"/>
        <v>木曜日</v>
      </c>
      <c r="U1207" s="24"/>
      <c r="V1207" s="25" t="str">
        <f>IF(T1207=曜日!A$1,ROW(),"")</f>
        <v/>
      </c>
      <c r="W1207" s="25" t="str">
        <f t="shared" si="85"/>
        <v/>
      </c>
      <c r="X1207" s="25" t="str">
        <f>IF(T1207=曜日!V$1,ROW(),"")</f>
        <v/>
      </c>
      <c r="Y1207" s="25" t="str">
        <f t="shared" si="83"/>
        <v/>
      </c>
      <c r="Z1207" t="str">
        <f>IF(MONTH(pipot!B1207)=month!A$1,ROW(),"")</f>
        <v/>
      </c>
      <c r="AA1207" t="str">
        <f>IF(A1207=player!A$1,ROW(),"")</f>
        <v/>
      </c>
      <c r="AB1207">
        <f>IF(A1207=player!BI$1,ROW(),"")</f>
        <v>1207</v>
      </c>
      <c r="AC1207">
        <f t="shared" si="82"/>
        <v>1207</v>
      </c>
    </row>
    <row r="1208" spans="1:29">
      <c r="A1208" t="s">
        <v>91</v>
      </c>
      <c r="B1208" s="13">
        <v>44127</v>
      </c>
      <c r="C1208" s="30">
        <v>5.7581018518518517E-2</v>
      </c>
      <c r="D1208" s="34">
        <v>6375.57449</v>
      </c>
      <c r="E1208" s="34">
        <v>790.96123999999998</v>
      </c>
      <c r="F1208" s="34">
        <v>9.5392299999999999</v>
      </c>
      <c r="G1208" s="34">
        <v>825.73</v>
      </c>
      <c r="H1208" s="34">
        <v>514.53</v>
      </c>
      <c r="I1208" s="34">
        <v>263.51</v>
      </c>
      <c r="J1208" s="34">
        <v>47.69</v>
      </c>
      <c r="K1208" s="34">
        <v>0</v>
      </c>
      <c r="L1208">
        <v>19</v>
      </c>
      <c r="M1208">
        <v>26</v>
      </c>
      <c r="N1208">
        <v>63</v>
      </c>
      <c r="O1208" s="34">
        <v>23.880600000000001</v>
      </c>
      <c r="P1208">
        <v>2</v>
      </c>
      <c r="Q1208">
        <v>210</v>
      </c>
      <c r="R1208" s="34">
        <v>160.54929000000001</v>
      </c>
      <c r="T1208" s="11" t="str">
        <f t="shared" si="84"/>
        <v>金曜日</v>
      </c>
      <c r="U1208" s="24"/>
      <c r="V1208" s="25" t="str">
        <f>IF(T1208=曜日!A$1,ROW(),"")</f>
        <v/>
      </c>
      <c r="W1208" s="25" t="str">
        <f t="shared" si="85"/>
        <v/>
      </c>
      <c r="X1208" s="25" t="str">
        <f>IF(T1208=曜日!V$1,ROW(),"")</f>
        <v/>
      </c>
      <c r="Y1208" s="25" t="str">
        <f t="shared" si="83"/>
        <v/>
      </c>
      <c r="Z1208" t="str">
        <f>IF(MONTH(pipot!B1208)=month!A$1,ROW(),"")</f>
        <v/>
      </c>
      <c r="AA1208" t="str">
        <f>IF(A1208=player!A$1,ROW(),"")</f>
        <v/>
      </c>
      <c r="AB1208" t="str">
        <f>IF(A1208=player!BI$1,ROW(),"")</f>
        <v/>
      </c>
      <c r="AC1208" t="str">
        <f t="shared" si="82"/>
        <v/>
      </c>
    </row>
    <row r="1209" spans="1:29">
      <c r="A1209" t="s">
        <v>33</v>
      </c>
      <c r="B1209" s="13">
        <v>44127</v>
      </c>
      <c r="C1209" s="30">
        <v>5.7581018518518517E-2</v>
      </c>
      <c r="D1209" s="34">
        <v>6239.8412900000003</v>
      </c>
      <c r="E1209" s="34">
        <v>869.26972000000001</v>
      </c>
      <c r="F1209" s="34">
        <v>10.483650000000001</v>
      </c>
      <c r="G1209" s="34">
        <v>759.74</v>
      </c>
      <c r="H1209" s="34">
        <v>507.98</v>
      </c>
      <c r="I1209" s="34">
        <v>201.59</v>
      </c>
      <c r="J1209" s="34">
        <v>50.17</v>
      </c>
      <c r="K1209" s="34">
        <v>0</v>
      </c>
      <c r="L1209">
        <v>20</v>
      </c>
      <c r="M1209">
        <v>25</v>
      </c>
      <c r="N1209">
        <v>64</v>
      </c>
      <c r="O1209" s="34">
        <v>22.894200000000001</v>
      </c>
      <c r="P1209">
        <v>3</v>
      </c>
      <c r="Q1209">
        <v>183</v>
      </c>
      <c r="R1209" s="34">
        <v>131.17071999999999</v>
      </c>
      <c r="T1209" s="11" t="str">
        <f t="shared" si="84"/>
        <v>金曜日</v>
      </c>
      <c r="U1209" s="24"/>
      <c r="V1209" s="25" t="str">
        <f>IF(T1209=曜日!A$1,ROW(),"")</f>
        <v/>
      </c>
      <c r="W1209" s="25" t="str">
        <f t="shared" si="85"/>
        <v/>
      </c>
      <c r="X1209" s="25" t="str">
        <f>IF(T1209=曜日!V$1,ROW(),"")</f>
        <v/>
      </c>
      <c r="Y1209" s="25" t="str">
        <f t="shared" si="83"/>
        <v/>
      </c>
      <c r="Z1209" t="str">
        <f>IF(MONTH(pipot!B1209)=month!A$1,ROW(),"")</f>
        <v/>
      </c>
      <c r="AA1209" t="str">
        <f>IF(A1209=player!A$1,ROW(),"")</f>
        <v/>
      </c>
      <c r="AB1209" t="str">
        <f>IF(A1209=player!BI$1,ROW(),"")</f>
        <v/>
      </c>
      <c r="AC1209" t="str">
        <f t="shared" si="82"/>
        <v/>
      </c>
    </row>
    <row r="1210" spans="1:29">
      <c r="A1210" t="s">
        <v>63</v>
      </c>
      <c r="B1210" s="13">
        <v>44127</v>
      </c>
      <c r="C1210" s="30">
        <v>5.7581018518518517E-2</v>
      </c>
      <c r="D1210" s="34">
        <v>6210.4323400000003</v>
      </c>
      <c r="E1210" s="34">
        <v>785.71483999999998</v>
      </c>
      <c r="F1210" s="34">
        <v>9.4759600000000006</v>
      </c>
      <c r="G1210" s="34">
        <v>526.59</v>
      </c>
      <c r="H1210" s="34">
        <v>301.05</v>
      </c>
      <c r="I1210" s="34">
        <v>146.44</v>
      </c>
      <c r="J1210" s="34">
        <v>79.099999999999994</v>
      </c>
      <c r="K1210" s="34">
        <v>0</v>
      </c>
      <c r="L1210">
        <v>6</v>
      </c>
      <c r="M1210">
        <v>16</v>
      </c>
      <c r="N1210">
        <v>79</v>
      </c>
      <c r="O1210" s="34">
        <v>23.812200000000001</v>
      </c>
      <c r="P1210">
        <v>4</v>
      </c>
      <c r="Q1210">
        <v>180</v>
      </c>
      <c r="R1210" s="34">
        <v>147.95896999999999</v>
      </c>
      <c r="T1210" s="11" t="str">
        <f t="shared" si="84"/>
        <v>金曜日</v>
      </c>
      <c r="U1210" s="24"/>
      <c r="V1210" s="25" t="str">
        <f>IF(T1210=曜日!A$1,ROW(),"")</f>
        <v/>
      </c>
      <c r="W1210" s="25" t="str">
        <f t="shared" si="85"/>
        <v/>
      </c>
      <c r="X1210" s="25" t="str">
        <f>IF(T1210=曜日!V$1,ROW(),"")</f>
        <v/>
      </c>
      <c r="Y1210" s="25" t="str">
        <f t="shared" si="83"/>
        <v/>
      </c>
      <c r="Z1210" t="str">
        <f>IF(MONTH(pipot!B1210)=month!A$1,ROW(),"")</f>
        <v/>
      </c>
      <c r="AA1210" t="str">
        <f>IF(A1210=player!A$1,ROW(),"")</f>
        <v/>
      </c>
      <c r="AB1210" t="str">
        <f>IF(A1210=player!BI$1,ROW(),"")</f>
        <v/>
      </c>
      <c r="AC1210" t="str">
        <f t="shared" si="82"/>
        <v/>
      </c>
    </row>
    <row r="1211" spans="1:29">
      <c r="A1211" t="s">
        <v>61</v>
      </c>
      <c r="B1211" s="13">
        <v>44127</v>
      </c>
      <c r="C1211" s="30">
        <v>5.7581018518518517E-2</v>
      </c>
      <c r="D1211" s="34">
        <v>6208.1630999999998</v>
      </c>
      <c r="E1211" s="34">
        <v>760.82694000000004</v>
      </c>
      <c r="F1211" s="34">
        <v>9.1758000000000006</v>
      </c>
      <c r="G1211" s="34">
        <v>857.76000999999997</v>
      </c>
      <c r="H1211" s="34">
        <v>509.10001</v>
      </c>
      <c r="I1211" s="34">
        <v>248.51</v>
      </c>
      <c r="J1211" s="34">
        <v>98.22</v>
      </c>
      <c r="K1211" s="34">
        <v>1.93</v>
      </c>
      <c r="L1211">
        <v>24</v>
      </c>
      <c r="M1211">
        <v>17</v>
      </c>
      <c r="N1211">
        <v>69</v>
      </c>
      <c r="O1211" s="34">
        <v>24.1722</v>
      </c>
      <c r="P1211">
        <v>7</v>
      </c>
      <c r="Q1211">
        <v>199</v>
      </c>
      <c r="R1211" s="34">
        <v>130.86940000000001</v>
      </c>
      <c r="T1211" s="11" t="str">
        <f t="shared" si="84"/>
        <v>金曜日</v>
      </c>
      <c r="U1211" s="24"/>
      <c r="V1211" s="25" t="str">
        <f>IF(T1211=曜日!A$1,ROW(),"")</f>
        <v/>
      </c>
      <c r="W1211" s="25" t="str">
        <f t="shared" si="85"/>
        <v/>
      </c>
      <c r="X1211" s="25" t="str">
        <f>IF(T1211=曜日!V$1,ROW(),"")</f>
        <v/>
      </c>
      <c r="Y1211" s="25" t="str">
        <f t="shared" si="83"/>
        <v/>
      </c>
      <c r="Z1211" t="str">
        <f>IF(MONTH(pipot!B1211)=month!A$1,ROW(),"")</f>
        <v/>
      </c>
      <c r="AA1211" t="str">
        <f>IF(A1211=player!A$1,ROW(),"")</f>
        <v/>
      </c>
      <c r="AB1211" t="str">
        <f>IF(A1211=player!BI$1,ROW(),"")</f>
        <v/>
      </c>
      <c r="AC1211" t="str">
        <f t="shared" si="82"/>
        <v/>
      </c>
    </row>
    <row r="1212" spans="1:29">
      <c r="A1212" t="s">
        <v>66</v>
      </c>
      <c r="B1212" s="13">
        <v>44127</v>
      </c>
      <c r="C1212" s="30">
        <v>5.7581018518518517E-2</v>
      </c>
      <c r="D1212" s="34">
        <v>6152.6003000000001</v>
      </c>
      <c r="E1212" s="34">
        <v>645.28098</v>
      </c>
      <c r="F1212" s="34">
        <v>7.7822800000000001</v>
      </c>
      <c r="G1212" s="34">
        <v>522.25</v>
      </c>
      <c r="H1212" s="34">
        <v>367.74</v>
      </c>
      <c r="I1212" s="34">
        <v>127.83</v>
      </c>
      <c r="J1212" s="34">
        <v>26.68</v>
      </c>
      <c r="K1212" s="34">
        <v>0</v>
      </c>
      <c r="L1212">
        <v>8</v>
      </c>
      <c r="M1212">
        <v>21</v>
      </c>
      <c r="N1212">
        <v>51</v>
      </c>
      <c r="O1212" s="34">
        <v>23.423400000000001</v>
      </c>
      <c r="P1212">
        <v>2</v>
      </c>
      <c r="Q1212">
        <v>199</v>
      </c>
      <c r="R1212" s="34">
        <v>151.68881999999999</v>
      </c>
      <c r="T1212" s="11" t="str">
        <f t="shared" si="84"/>
        <v>金曜日</v>
      </c>
      <c r="U1212" s="24"/>
      <c r="V1212" s="25" t="str">
        <f>IF(T1212=曜日!A$1,ROW(),"")</f>
        <v/>
      </c>
      <c r="W1212" s="25" t="str">
        <f t="shared" si="85"/>
        <v/>
      </c>
      <c r="X1212" s="25" t="str">
        <f>IF(T1212=曜日!V$1,ROW(),"")</f>
        <v/>
      </c>
      <c r="Y1212" s="25" t="str">
        <f t="shared" si="83"/>
        <v/>
      </c>
      <c r="Z1212" t="str">
        <f>IF(MONTH(pipot!B1212)=month!A$1,ROW(),"")</f>
        <v/>
      </c>
      <c r="AA1212" t="str">
        <f>IF(A1212=player!A$1,ROW(),"")</f>
        <v/>
      </c>
      <c r="AB1212" t="str">
        <f>IF(A1212=player!BI$1,ROW(),"")</f>
        <v/>
      </c>
      <c r="AC1212" t="str">
        <f t="shared" si="82"/>
        <v/>
      </c>
    </row>
    <row r="1213" spans="1:29">
      <c r="A1213" t="s">
        <v>59</v>
      </c>
      <c r="B1213" s="13">
        <v>44127</v>
      </c>
      <c r="C1213" s="30">
        <v>5.7581018518518517E-2</v>
      </c>
      <c r="D1213" s="34">
        <v>6110.6910900000003</v>
      </c>
      <c r="E1213" s="34">
        <v>803.12856999999997</v>
      </c>
      <c r="F1213" s="34">
        <v>9.6859699999999993</v>
      </c>
      <c r="G1213" s="34">
        <v>821.50999000000002</v>
      </c>
      <c r="H1213" s="34">
        <v>387.04</v>
      </c>
      <c r="I1213" s="34">
        <v>220.86999</v>
      </c>
      <c r="J1213" s="34">
        <v>178.83</v>
      </c>
      <c r="K1213" s="34">
        <v>34.770000000000003</v>
      </c>
      <c r="L1213">
        <v>23</v>
      </c>
      <c r="M1213">
        <v>17</v>
      </c>
      <c r="N1213">
        <v>112</v>
      </c>
      <c r="O1213" s="34">
        <v>28.765799999999999</v>
      </c>
      <c r="P1213">
        <v>12</v>
      </c>
      <c r="Q1213">
        <v>213</v>
      </c>
      <c r="R1213" s="34">
        <v>149.34589</v>
      </c>
      <c r="T1213" s="11" t="str">
        <f t="shared" si="84"/>
        <v>金曜日</v>
      </c>
      <c r="U1213" s="24"/>
      <c r="V1213" s="25" t="str">
        <f>IF(T1213=曜日!A$1,ROW(),"")</f>
        <v/>
      </c>
      <c r="W1213" s="25" t="str">
        <f t="shared" si="85"/>
        <v/>
      </c>
      <c r="X1213" s="25" t="str">
        <f>IF(T1213=曜日!V$1,ROW(),"")</f>
        <v/>
      </c>
      <c r="Y1213" s="25" t="str">
        <f t="shared" si="83"/>
        <v/>
      </c>
      <c r="Z1213" t="str">
        <f>IF(MONTH(pipot!B1213)=month!A$1,ROW(),"")</f>
        <v/>
      </c>
      <c r="AA1213" t="str">
        <f>IF(A1213=player!A$1,ROW(),"")</f>
        <v/>
      </c>
      <c r="AB1213" t="str">
        <f>IF(A1213=player!BI$1,ROW(),"")</f>
        <v/>
      </c>
      <c r="AC1213" t="str">
        <f t="shared" si="82"/>
        <v/>
      </c>
    </row>
    <row r="1214" spans="1:29">
      <c r="A1214" t="s">
        <v>22</v>
      </c>
      <c r="B1214" s="13">
        <v>44127</v>
      </c>
      <c r="C1214" s="30">
        <v>5.7581018518518517E-2</v>
      </c>
      <c r="D1214" s="34">
        <v>6101.4802499999996</v>
      </c>
      <c r="E1214" s="34">
        <v>653.77940000000001</v>
      </c>
      <c r="F1214" s="34">
        <v>7.8847800000000001</v>
      </c>
      <c r="G1214" s="34">
        <v>617.64999</v>
      </c>
      <c r="H1214" s="34">
        <v>406.95999</v>
      </c>
      <c r="I1214" s="34">
        <v>175.34</v>
      </c>
      <c r="J1214" s="34">
        <v>35.35</v>
      </c>
      <c r="K1214" s="34">
        <v>0</v>
      </c>
      <c r="L1214">
        <v>12</v>
      </c>
      <c r="M1214">
        <v>23</v>
      </c>
      <c r="N1214">
        <v>65</v>
      </c>
      <c r="O1214" s="34">
        <v>22.433399999999999</v>
      </c>
      <c r="P1214">
        <v>3</v>
      </c>
      <c r="Q1214">
        <v>183</v>
      </c>
      <c r="R1214" s="34">
        <v>140.60722000000001</v>
      </c>
      <c r="T1214" s="11" t="str">
        <f t="shared" si="84"/>
        <v>金曜日</v>
      </c>
      <c r="U1214" s="24"/>
      <c r="V1214" s="25" t="str">
        <f>IF(T1214=曜日!A$1,ROW(),"")</f>
        <v/>
      </c>
      <c r="W1214" s="25" t="str">
        <f t="shared" si="85"/>
        <v/>
      </c>
      <c r="X1214" s="25" t="str">
        <f>IF(T1214=曜日!V$1,ROW(),"")</f>
        <v/>
      </c>
      <c r="Y1214" s="25" t="str">
        <f t="shared" si="83"/>
        <v/>
      </c>
      <c r="Z1214" t="str">
        <f>IF(MONTH(pipot!B1214)=month!A$1,ROW(),"")</f>
        <v/>
      </c>
      <c r="AA1214" t="str">
        <f>IF(A1214=player!A$1,ROW(),"")</f>
        <v/>
      </c>
      <c r="AB1214" t="str">
        <f>IF(A1214=player!BI$1,ROW(),"")</f>
        <v/>
      </c>
      <c r="AC1214" t="str">
        <f t="shared" si="82"/>
        <v/>
      </c>
    </row>
    <row r="1215" spans="1:29">
      <c r="A1215" t="s">
        <v>24</v>
      </c>
      <c r="B1215" s="13">
        <v>44127</v>
      </c>
      <c r="C1215" s="30">
        <v>5.7581018518518517E-2</v>
      </c>
      <c r="D1215" s="34">
        <v>6038.8539000000001</v>
      </c>
      <c r="E1215" s="34">
        <v>681.28953000000001</v>
      </c>
      <c r="F1215" s="34">
        <v>8.2165599999999994</v>
      </c>
      <c r="G1215" s="34">
        <v>547.98</v>
      </c>
      <c r="H1215" s="34">
        <v>416.28</v>
      </c>
      <c r="I1215" s="34">
        <v>122.11</v>
      </c>
      <c r="J1215" s="34">
        <v>9.59</v>
      </c>
      <c r="K1215" s="34">
        <v>0</v>
      </c>
      <c r="L1215">
        <v>12</v>
      </c>
      <c r="M1215">
        <v>22</v>
      </c>
      <c r="N1215">
        <v>60</v>
      </c>
      <c r="O1215" s="34">
        <v>21.490200000000002</v>
      </c>
      <c r="P1215">
        <v>0</v>
      </c>
      <c r="Q1215">
        <v>183</v>
      </c>
      <c r="R1215" s="34">
        <v>138.15772999999999</v>
      </c>
      <c r="T1215" s="11" t="str">
        <f t="shared" si="84"/>
        <v>金曜日</v>
      </c>
      <c r="U1215" s="24"/>
      <c r="V1215" s="25" t="str">
        <f>IF(T1215=曜日!A$1,ROW(),"")</f>
        <v/>
      </c>
      <c r="W1215" s="25" t="str">
        <f t="shared" si="85"/>
        <v/>
      </c>
      <c r="X1215" s="25" t="str">
        <f>IF(T1215=曜日!V$1,ROW(),"")</f>
        <v/>
      </c>
      <c r="Y1215" s="25" t="str">
        <f t="shared" si="83"/>
        <v/>
      </c>
      <c r="Z1215" t="str">
        <f>IF(MONTH(pipot!B1215)=month!A$1,ROW(),"")</f>
        <v/>
      </c>
      <c r="AA1215" t="str">
        <f>IF(A1215=player!A$1,ROW(),"")</f>
        <v/>
      </c>
      <c r="AB1215" t="str">
        <f>IF(A1215=player!BI$1,ROW(),"")</f>
        <v/>
      </c>
      <c r="AC1215" t="str">
        <f t="shared" si="82"/>
        <v/>
      </c>
    </row>
    <row r="1216" spans="1:29">
      <c r="A1216" t="s">
        <v>37</v>
      </c>
      <c r="B1216" s="13">
        <v>44127</v>
      </c>
      <c r="C1216" s="30">
        <v>5.7581018518518517E-2</v>
      </c>
      <c r="D1216" s="34">
        <v>5949.6253800000004</v>
      </c>
      <c r="E1216" s="34">
        <v>783.47672999999998</v>
      </c>
      <c r="F1216" s="34">
        <v>9.4489699999999992</v>
      </c>
      <c r="G1216" s="34">
        <v>537.29999999999995</v>
      </c>
      <c r="H1216" s="34">
        <v>283.32</v>
      </c>
      <c r="I1216" s="34">
        <v>157.24</v>
      </c>
      <c r="J1216" s="34">
        <v>86.94</v>
      </c>
      <c r="K1216" s="34">
        <v>9.8000000000000007</v>
      </c>
      <c r="L1216">
        <v>15</v>
      </c>
      <c r="M1216">
        <v>12</v>
      </c>
      <c r="N1216">
        <v>59</v>
      </c>
      <c r="O1216" s="34">
        <v>24.683399999999999</v>
      </c>
      <c r="P1216">
        <v>7</v>
      </c>
      <c r="Q1216">
        <v>186</v>
      </c>
      <c r="R1216" s="34">
        <v>146.17997</v>
      </c>
      <c r="T1216" s="11" t="str">
        <f t="shared" si="84"/>
        <v>金曜日</v>
      </c>
      <c r="U1216" s="24"/>
      <c r="V1216" s="25" t="str">
        <f>IF(T1216=曜日!A$1,ROW(),"")</f>
        <v/>
      </c>
      <c r="W1216" s="25" t="str">
        <f t="shared" si="85"/>
        <v/>
      </c>
      <c r="X1216" s="25" t="str">
        <f>IF(T1216=曜日!V$1,ROW(),"")</f>
        <v/>
      </c>
      <c r="Y1216" s="25" t="str">
        <f t="shared" ref="Y1216:Y1274" si="86">IF(AND(X1216&lt;&gt;"",AB1216&lt;&gt;""),ROW(),"")</f>
        <v/>
      </c>
      <c r="Z1216" t="str">
        <f>IF(MONTH(pipot!B1216)=month!A$1,ROW(),"")</f>
        <v/>
      </c>
      <c r="AA1216" t="str">
        <f>IF(A1216=player!A$1,ROW(),"")</f>
        <v/>
      </c>
      <c r="AB1216" t="str">
        <f>IF(A1216=player!BI$1,ROW(),"")</f>
        <v/>
      </c>
      <c r="AC1216" t="str">
        <f t="shared" si="82"/>
        <v/>
      </c>
    </row>
    <row r="1217" spans="1:29">
      <c r="A1217" t="s">
        <v>65</v>
      </c>
      <c r="B1217" s="13">
        <v>44127</v>
      </c>
      <c r="C1217" s="30">
        <v>5.9791666666666667E-2</v>
      </c>
      <c r="D1217" s="34">
        <v>5929.6789099999996</v>
      </c>
      <c r="E1217" s="34">
        <v>740.39324999999997</v>
      </c>
      <c r="F1217" s="34">
        <v>8.5992200000000008</v>
      </c>
      <c r="G1217" s="34">
        <v>466.62999000000002</v>
      </c>
      <c r="H1217" s="34">
        <v>378.19999000000001</v>
      </c>
      <c r="I1217" s="34">
        <v>87.94</v>
      </c>
      <c r="J1217" s="34">
        <v>0.49</v>
      </c>
      <c r="K1217" s="34">
        <v>0</v>
      </c>
      <c r="L1217">
        <v>8</v>
      </c>
      <c r="M1217">
        <v>20</v>
      </c>
      <c r="N1217">
        <v>34</v>
      </c>
      <c r="O1217" s="34">
        <v>20.9574</v>
      </c>
      <c r="P1217">
        <v>0</v>
      </c>
      <c r="Q1217">
        <v>192</v>
      </c>
      <c r="R1217" s="34">
        <v>145.14494999999999</v>
      </c>
      <c r="T1217" s="11" t="str">
        <f t="shared" si="84"/>
        <v>金曜日</v>
      </c>
      <c r="U1217" s="24"/>
      <c r="V1217" s="25" t="str">
        <f>IF(T1217=曜日!A$1,ROW(),"")</f>
        <v/>
      </c>
      <c r="W1217" s="25" t="str">
        <f t="shared" si="85"/>
        <v/>
      </c>
      <c r="X1217" s="25" t="str">
        <f>IF(T1217=曜日!V$1,ROW(),"")</f>
        <v/>
      </c>
      <c r="Y1217" s="25" t="str">
        <f t="shared" si="86"/>
        <v/>
      </c>
      <c r="Z1217" t="str">
        <f>IF(MONTH(pipot!B1217)=month!A$1,ROW(),"")</f>
        <v/>
      </c>
      <c r="AA1217" t="str">
        <f>IF(A1217=player!A$1,ROW(),"")</f>
        <v/>
      </c>
      <c r="AB1217" t="str">
        <f>IF(A1217=player!BI$1,ROW(),"")</f>
        <v/>
      </c>
      <c r="AC1217" t="str">
        <f t="shared" si="82"/>
        <v/>
      </c>
    </row>
    <row r="1218" spans="1:29">
      <c r="A1218" t="s">
        <v>18</v>
      </c>
      <c r="B1218" s="13">
        <v>44127</v>
      </c>
      <c r="C1218" s="30">
        <v>5.7581018518518517E-2</v>
      </c>
      <c r="D1218" s="34">
        <v>5878.6600799999997</v>
      </c>
      <c r="E1218" s="34">
        <v>746.82407000000001</v>
      </c>
      <c r="F1218" s="34">
        <v>9.0069199999999991</v>
      </c>
      <c r="G1218" s="34">
        <v>614.77000999999996</v>
      </c>
      <c r="H1218" s="34">
        <v>335.53001</v>
      </c>
      <c r="I1218" s="34">
        <v>226.91</v>
      </c>
      <c r="J1218" s="34">
        <v>49.1</v>
      </c>
      <c r="K1218" s="34">
        <v>3.23</v>
      </c>
      <c r="L1218">
        <v>24</v>
      </c>
      <c r="M1218">
        <v>7</v>
      </c>
      <c r="N1218">
        <v>54</v>
      </c>
      <c r="O1218" s="34">
        <v>24.672599999999999</v>
      </c>
      <c r="P1218">
        <v>3</v>
      </c>
      <c r="Q1218">
        <v>221</v>
      </c>
      <c r="R1218" s="34">
        <v>169.20034999999999</v>
      </c>
      <c r="T1218" s="11" t="str">
        <f t="shared" si="84"/>
        <v>金曜日</v>
      </c>
      <c r="U1218" s="24"/>
      <c r="V1218" s="25" t="str">
        <f>IF(T1218=曜日!A$1,ROW(),"")</f>
        <v/>
      </c>
      <c r="W1218" s="25" t="str">
        <f t="shared" si="85"/>
        <v/>
      </c>
      <c r="X1218" s="25" t="str">
        <f>IF(T1218=曜日!V$1,ROW(),"")</f>
        <v/>
      </c>
      <c r="Y1218" s="25" t="str">
        <f t="shared" si="86"/>
        <v/>
      </c>
      <c r="Z1218" t="str">
        <f>IF(MONTH(pipot!B1218)=month!A$1,ROW(),"")</f>
        <v/>
      </c>
      <c r="AA1218" t="str">
        <f>IF(A1218=player!A$1,ROW(),"")</f>
        <v/>
      </c>
      <c r="AB1218" t="str">
        <f>IF(A1218=player!BI$1,ROW(),"")</f>
        <v/>
      </c>
      <c r="AC1218" t="str">
        <f t="shared" ref="AC1218:AC1281" si="87">IF(A1218="Average",ROW(),"")</f>
        <v/>
      </c>
    </row>
    <row r="1219" spans="1:29">
      <c r="A1219" t="s">
        <v>64</v>
      </c>
      <c r="B1219" s="13">
        <v>44127</v>
      </c>
      <c r="C1219" s="30">
        <v>5.1597222222222218E-2</v>
      </c>
      <c r="D1219" s="34">
        <v>5530.9078200000004</v>
      </c>
      <c r="E1219" s="34">
        <v>729.08633999999995</v>
      </c>
      <c r="F1219" s="34">
        <v>9.8127399999999998</v>
      </c>
      <c r="G1219" s="34">
        <v>505.04998999999998</v>
      </c>
      <c r="H1219" s="34">
        <v>255.51999000000001</v>
      </c>
      <c r="I1219" s="34">
        <v>197.62</v>
      </c>
      <c r="J1219" s="34">
        <v>51.91</v>
      </c>
      <c r="K1219" s="34">
        <v>0</v>
      </c>
      <c r="L1219">
        <v>19</v>
      </c>
      <c r="M1219">
        <v>25</v>
      </c>
      <c r="N1219">
        <v>43</v>
      </c>
      <c r="O1219" s="34">
        <v>23.4162</v>
      </c>
      <c r="P1219">
        <v>3</v>
      </c>
      <c r="Q1219">
        <v>197</v>
      </c>
      <c r="R1219" s="34">
        <v>148.17285000000001</v>
      </c>
      <c r="T1219" s="11" t="str">
        <f t="shared" si="84"/>
        <v>金曜日</v>
      </c>
      <c r="U1219" s="24"/>
      <c r="V1219" s="25" t="str">
        <f>IF(T1219=曜日!A$1,ROW(),"")</f>
        <v/>
      </c>
      <c r="W1219" s="25" t="str">
        <f t="shared" si="85"/>
        <v/>
      </c>
      <c r="X1219" s="25" t="str">
        <f>IF(T1219=曜日!V$1,ROW(),"")</f>
        <v/>
      </c>
      <c r="Y1219" s="25" t="str">
        <f t="shared" si="86"/>
        <v/>
      </c>
      <c r="Z1219" t="str">
        <f>IF(MONTH(pipot!B1219)=month!A$1,ROW(),"")</f>
        <v/>
      </c>
      <c r="AA1219" t="str">
        <f>IF(A1219=player!A$1,ROW(),"")</f>
        <v/>
      </c>
      <c r="AB1219" t="str">
        <f>IF(A1219=player!BI$1,ROW(),"")</f>
        <v/>
      </c>
      <c r="AC1219" t="str">
        <f t="shared" si="87"/>
        <v/>
      </c>
    </row>
    <row r="1220" spans="1:29">
      <c r="A1220" t="s">
        <v>34</v>
      </c>
      <c r="B1220" s="13">
        <v>44127</v>
      </c>
      <c r="C1220" s="30">
        <v>5.7581018518518517E-2</v>
      </c>
      <c r="D1220" s="34">
        <v>5431.4110000000001</v>
      </c>
      <c r="E1220" s="34">
        <v>685.89260999999999</v>
      </c>
      <c r="F1220" s="34">
        <v>8.2720699999999994</v>
      </c>
      <c r="G1220" s="34">
        <v>454.59</v>
      </c>
      <c r="H1220" s="34">
        <v>291.20999999999998</v>
      </c>
      <c r="I1220" s="34">
        <v>135.09</v>
      </c>
      <c r="J1220" s="34">
        <v>28.29</v>
      </c>
      <c r="K1220" s="34">
        <v>0</v>
      </c>
      <c r="L1220">
        <v>17</v>
      </c>
      <c r="M1220">
        <v>15</v>
      </c>
      <c r="N1220">
        <v>48</v>
      </c>
      <c r="O1220" s="34">
        <v>23.4666</v>
      </c>
      <c r="P1220">
        <v>2</v>
      </c>
      <c r="Q1220">
        <v>189</v>
      </c>
      <c r="R1220" s="34">
        <v>140.28935000000001</v>
      </c>
      <c r="T1220" s="11" t="str">
        <f t="shared" si="84"/>
        <v>金曜日</v>
      </c>
      <c r="U1220" s="24"/>
      <c r="V1220" s="25" t="str">
        <f>IF(T1220=曜日!A$1,ROW(),"")</f>
        <v/>
      </c>
      <c r="W1220" s="25" t="str">
        <f t="shared" si="85"/>
        <v/>
      </c>
      <c r="X1220" s="25" t="str">
        <f>IF(T1220=曜日!V$1,ROW(),"")</f>
        <v/>
      </c>
      <c r="Y1220" s="25" t="str">
        <f t="shared" si="86"/>
        <v/>
      </c>
      <c r="Z1220" t="str">
        <f>IF(MONTH(pipot!B1220)=month!A$1,ROW(),"")</f>
        <v/>
      </c>
      <c r="AA1220" t="str">
        <f>IF(A1220=player!A$1,ROW(),"")</f>
        <v/>
      </c>
      <c r="AB1220" t="str">
        <f>IF(A1220=player!BI$1,ROW(),"")</f>
        <v/>
      </c>
      <c r="AC1220" t="str">
        <f t="shared" si="87"/>
        <v/>
      </c>
    </row>
    <row r="1221" spans="1:29">
      <c r="A1221" t="s">
        <v>53</v>
      </c>
      <c r="B1221" s="13">
        <v>44127</v>
      </c>
      <c r="C1221" s="30">
        <v>5.1597222222222218E-2</v>
      </c>
      <c r="D1221" s="34">
        <v>4922.4460300000001</v>
      </c>
      <c r="E1221" s="34">
        <v>699.86501999999996</v>
      </c>
      <c r="F1221" s="34">
        <v>9.4194499999999994</v>
      </c>
      <c r="G1221" s="34">
        <v>485.05000999999999</v>
      </c>
      <c r="H1221" s="34">
        <v>273.83001000000002</v>
      </c>
      <c r="I1221" s="34">
        <v>156.72999999999999</v>
      </c>
      <c r="J1221" s="34">
        <v>54.49</v>
      </c>
      <c r="K1221" s="34">
        <v>0</v>
      </c>
      <c r="L1221">
        <v>10</v>
      </c>
      <c r="M1221">
        <v>13</v>
      </c>
      <c r="N1221">
        <v>32</v>
      </c>
      <c r="O1221" s="34">
        <v>23.736599999999999</v>
      </c>
      <c r="P1221">
        <v>3</v>
      </c>
      <c r="Q1221" s="1" t="s">
        <v>103</v>
      </c>
      <c r="R1221" s="3" t="s">
        <v>103</v>
      </c>
      <c r="T1221" s="11" t="str">
        <f t="shared" si="84"/>
        <v>金曜日</v>
      </c>
      <c r="U1221" s="24"/>
      <c r="V1221" s="25" t="str">
        <f>IF(T1221=曜日!A$1,ROW(),"")</f>
        <v/>
      </c>
      <c r="W1221" s="25" t="str">
        <f t="shared" si="85"/>
        <v/>
      </c>
      <c r="X1221" s="25" t="str">
        <f>IF(T1221=曜日!V$1,ROW(),"")</f>
        <v/>
      </c>
      <c r="Y1221" s="25" t="str">
        <f t="shared" si="86"/>
        <v/>
      </c>
      <c r="Z1221" t="str">
        <f>IF(MONTH(pipot!B1221)=month!A$1,ROW(),"")</f>
        <v/>
      </c>
      <c r="AA1221" t="str">
        <f>IF(A1221=player!A$1,ROW(),"")</f>
        <v/>
      </c>
      <c r="AB1221" t="str">
        <f>IF(A1221=player!BI$1,ROW(),"")</f>
        <v/>
      </c>
      <c r="AC1221" t="str">
        <f t="shared" si="87"/>
        <v/>
      </c>
    </row>
    <row r="1222" spans="1:29">
      <c r="A1222" t="s">
        <v>88</v>
      </c>
      <c r="B1222" s="13">
        <v>44127</v>
      </c>
      <c r="C1222" s="30">
        <v>4.9386574074074076E-2</v>
      </c>
      <c r="D1222" s="34">
        <v>4845.1029699999999</v>
      </c>
      <c r="E1222" s="34">
        <v>587.24247000000003</v>
      </c>
      <c r="F1222" s="34">
        <v>8.2574500000000004</v>
      </c>
      <c r="G1222" s="34">
        <v>500.28</v>
      </c>
      <c r="H1222" s="34">
        <v>351.49</v>
      </c>
      <c r="I1222" s="34">
        <v>133.13999999999999</v>
      </c>
      <c r="J1222" s="34">
        <v>15.65</v>
      </c>
      <c r="K1222" s="34">
        <v>0</v>
      </c>
      <c r="L1222">
        <v>10</v>
      </c>
      <c r="M1222">
        <v>8</v>
      </c>
      <c r="N1222">
        <v>40</v>
      </c>
      <c r="O1222" s="34">
        <v>22.311</v>
      </c>
      <c r="P1222">
        <v>1</v>
      </c>
      <c r="Q1222">
        <v>189</v>
      </c>
      <c r="R1222" s="34">
        <v>144.68805</v>
      </c>
      <c r="T1222" s="11" t="str">
        <f t="shared" si="84"/>
        <v>金曜日</v>
      </c>
      <c r="U1222" s="24"/>
      <c r="V1222" s="25" t="str">
        <f>IF(T1222=曜日!A$1,ROW(),"")</f>
        <v/>
      </c>
      <c r="W1222" s="25" t="str">
        <f t="shared" si="85"/>
        <v/>
      </c>
      <c r="X1222" s="25" t="str">
        <f>IF(T1222=曜日!V$1,ROW(),"")</f>
        <v/>
      </c>
      <c r="Y1222" s="25" t="str">
        <f t="shared" si="86"/>
        <v/>
      </c>
      <c r="Z1222" t="str">
        <f>IF(MONTH(pipot!B1222)=month!A$1,ROW(),"")</f>
        <v/>
      </c>
      <c r="AA1222" t="str">
        <f>IF(A1222=player!A$1,ROW(),"")</f>
        <v/>
      </c>
      <c r="AB1222" t="str">
        <f>IF(A1222=player!BI$1,ROW(),"")</f>
        <v/>
      </c>
      <c r="AC1222" t="str">
        <f t="shared" si="87"/>
        <v/>
      </c>
    </row>
    <row r="1223" spans="1:29">
      <c r="A1223" t="s">
        <v>31</v>
      </c>
      <c r="B1223" s="13">
        <v>44127</v>
      </c>
      <c r="C1223" s="30">
        <v>4.5914351851851852E-2</v>
      </c>
      <c r="D1223" s="34">
        <v>4692.6516099999999</v>
      </c>
      <c r="E1223" s="34">
        <v>631.11959999999999</v>
      </c>
      <c r="F1223" s="34">
        <v>9.5455400000000008</v>
      </c>
      <c r="G1223" s="34">
        <v>417.4</v>
      </c>
      <c r="H1223" s="34">
        <v>248.77</v>
      </c>
      <c r="I1223" s="34">
        <v>88.07</v>
      </c>
      <c r="J1223" s="34">
        <v>73.540000000000006</v>
      </c>
      <c r="K1223" s="34">
        <v>7.02</v>
      </c>
      <c r="L1223">
        <v>18</v>
      </c>
      <c r="M1223">
        <v>8</v>
      </c>
      <c r="N1223">
        <v>60</v>
      </c>
      <c r="O1223" s="34">
        <v>24.722999999999999</v>
      </c>
      <c r="P1223">
        <v>5</v>
      </c>
      <c r="Q1223">
        <v>81</v>
      </c>
      <c r="R1223" s="34">
        <v>81</v>
      </c>
      <c r="T1223" s="11" t="str">
        <f t="shared" si="84"/>
        <v>金曜日</v>
      </c>
      <c r="U1223" s="24"/>
      <c r="V1223" s="25" t="str">
        <f>IF(T1223=曜日!A$1,ROW(),"")</f>
        <v/>
      </c>
      <c r="W1223" s="25" t="str">
        <f t="shared" si="85"/>
        <v/>
      </c>
      <c r="X1223" s="25" t="str">
        <f>IF(T1223=曜日!V$1,ROW(),"")</f>
        <v/>
      </c>
      <c r="Y1223" s="25" t="str">
        <f t="shared" si="86"/>
        <v/>
      </c>
      <c r="Z1223" t="str">
        <f>IF(MONTH(pipot!B1223)=month!A$1,ROW(),"")</f>
        <v/>
      </c>
      <c r="AA1223" t="str">
        <f>IF(A1223=player!A$1,ROW(),"")</f>
        <v/>
      </c>
      <c r="AB1223" t="str">
        <f>IF(A1223=player!BI$1,ROW(),"")</f>
        <v/>
      </c>
      <c r="AC1223" t="str">
        <f t="shared" si="87"/>
        <v/>
      </c>
    </row>
    <row r="1224" spans="1:29">
      <c r="A1224" t="s">
        <v>90</v>
      </c>
      <c r="B1224" s="13">
        <v>44127</v>
      </c>
      <c r="C1224" s="30">
        <v>3.847222222222222E-2</v>
      </c>
      <c r="D1224" s="34">
        <v>3816.85745</v>
      </c>
      <c r="E1224" s="34">
        <v>488.06382000000002</v>
      </c>
      <c r="F1224" s="34">
        <v>8.8098200000000002</v>
      </c>
      <c r="G1224" s="34">
        <v>154.75</v>
      </c>
      <c r="H1224" s="34">
        <v>107.03</v>
      </c>
      <c r="I1224" s="34">
        <v>30.76</v>
      </c>
      <c r="J1224" s="34">
        <v>16.96</v>
      </c>
      <c r="K1224" s="34">
        <v>0</v>
      </c>
      <c r="L1224">
        <v>10</v>
      </c>
      <c r="M1224">
        <v>21</v>
      </c>
      <c r="N1224">
        <v>36</v>
      </c>
      <c r="O1224" s="34">
        <v>22.865400000000001</v>
      </c>
      <c r="P1224">
        <v>2</v>
      </c>
      <c r="Q1224">
        <v>208</v>
      </c>
      <c r="R1224" s="34">
        <v>147.32391000000001</v>
      </c>
      <c r="T1224" s="11" t="str">
        <f t="shared" si="84"/>
        <v>金曜日</v>
      </c>
      <c r="U1224" s="24"/>
      <c r="V1224" s="25" t="str">
        <f>IF(T1224=曜日!A$1,ROW(),"")</f>
        <v/>
      </c>
      <c r="W1224" s="25" t="str">
        <f t="shared" si="85"/>
        <v/>
      </c>
      <c r="X1224" s="25" t="str">
        <f>IF(T1224=曜日!V$1,ROW(),"")</f>
        <v/>
      </c>
      <c r="Y1224" s="25" t="str">
        <f t="shared" si="86"/>
        <v/>
      </c>
      <c r="Z1224" t="str">
        <f>IF(MONTH(pipot!B1224)=month!A$1,ROW(),"")</f>
        <v/>
      </c>
      <c r="AA1224" t="str">
        <f>IF(A1224=player!A$1,ROW(),"")</f>
        <v/>
      </c>
      <c r="AB1224" t="str">
        <f>IF(A1224=player!BI$1,ROW(),"")</f>
        <v/>
      </c>
      <c r="AC1224" t="str">
        <f t="shared" si="87"/>
        <v/>
      </c>
    </row>
    <row r="1225" spans="1:29">
      <c r="A1225" t="s">
        <v>102</v>
      </c>
      <c r="B1225" s="13">
        <v>44127</v>
      </c>
      <c r="C1225" s="30">
        <v>3.847222222222222E-2</v>
      </c>
      <c r="D1225" s="34">
        <v>3761.2241100000001</v>
      </c>
      <c r="E1225" s="34">
        <v>510.01042000000001</v>
      </c>
      <c r="F1225" s="34">
        <v>9.2059599999999993</v>
      </c>
      <c r="G1225" s="34">
        <v>220.81</v>
      </c>
      <c r="H1225" s="34">
        <v>183.47</v>
      </c>
      <c r="I1225" s="34">
        <v>25.92</v>
      </c>
      <c r="J1225" s="34">
        <v>11.42</v>
      </c>
      <c r="K1225" s="34">
        <v>0</v>
      </c>
      <c r="L1225">
        <v>6</v>
      </c>
      <c r="M1225">
        <v>8</v>
      </c>
      <c r="N1225">
        <v>52</v>
      </c>
      <c r="O1225" s="34">
        <v>22.0806</v>
      </c>
      <c r="P1225">
        <v>1</v>
      </c>
      <c r="Q1225">
        <v>186</v>
      </c>
      <c r="R1225" s="34">
        <v>129.29646</v>
      </c>
      <c r="T1225" s="11" t="str">
        <f t="shared" si="84"/>
        <v>金曜日</v>
      </c>
      <c r="U1225" s="24"/>
      <c r="V1225" s="25" t="str">
        <f>IF(T1225=曜日!A$1,ROW(),"")</f>
        <v/>
      </c>
      <c r="W1225" s="25" t="str">
        <f t="shared" si="85"/>
        <v/>
      </c>
      <c r="X1225" s="25" t="str">
        <f>IF(T1225=曜日!V$1,ROW(),"")</f>
        <v/>
      </c>
      <c r="Y1225" s="25" t="str">
        <f t="shared" si="86"/>
        <v/>
      </c>
      <c r="Z1225" t="str">
        <f>IF(MONTH(pipot!B1225)=month!A$1,ROW(),"")</f>
        <v/>
      </c>
      <c r="AA1225" t="str">
        <f>IF(A1225=player!A$1,ROW(),"")</f>
        <v/>
      </c>
      <c r="AB1225" t="str">
        <f>IF(A1225=player!BI$1,ROW(),"")</f>
        <v/>
      </c>
      <c r="AC1225" t="str">
        <f t="shared" si="87"/>
        <v/>
      </c>
    </row>
    <row r="1226" spans="1:29">
      <c r="A1226" t="s">
        <v>35</v>
      </c>
      <c r="B1226" s="13">
        <v>44127</v>
      </c>
      <c r="C1226" s="30">
        <v>3.847222222222222E-2</v>
      </c>
      <c r="D1226" s="34">
        <v>3684.3787600000001</v>
      </c>
      <c r="E1226" s="34">
        <v>484.73041000000001</v>
      </c>
      <c r="F1226" s="34">
        <v>8.7496500000000008</v>
      </c>
      <c r="G1226" s="34">
        <v>84.34</v>
      </c>
      <c r="H1226" s="34">
        <v>56.81</v>
      </c>
      <c r="I1226" s="34">
        <v>27.53</v>
      </c>
      <c r="J1226" s="34">
        <v>0</v>
      </c>
      <c r="K1226" s="34">
        <v>0</v>
      </c>
      <c r="L1226">
        <v>12</v>
      </c>
      <c r="M1226">
        <v>12</v>
      </c>
      <c r="N1226">
        <v>47</v>
      </c>
      <c r="O1226" s="34">
        <v>20.734200000000001</v>
      </c>
      <c r="P1226">
        <v>0</v>
      </c>
      <c r="Q1226">
        <v>186</v>
      </c>
      <c r="R1226" s="34">
        <v>138.44073</v>
      </c>
      <c r="T1226" s="11" t="str">
        <f t="shared" si="84"/>
        <v>金曜日</v>
      </c>
      <c r="U1226" s="24"/>
      <c r="V1226" s="25" t="str">
        <f>IF(T1226=曜日!A$1,ROW(),"")</f>
        <v/>
      </c>
      <c r="W1226" s="25" t="str">
        <f t="shared" si="85"/>
        <v/>
      </c>
      <c r="X1226" s="25" t="str">
        <f>IF(T1226=曜日!V$1,ROW(),"")</f>
        <v/>
      </c>
      <c r="Y1226" s="25" t="str">
        <f t="shared" si="86"/>
        <v/>
      </c>
      <c r="Z1226" t="str">
        <f>IF(MONTH(pipot!B1226)=month!A$1,ROW(),"")</f>
        <v/>
      </c>
      <c r="AA1226" t="str">
        <f>IF(A1226=player!A$1,ROW(),"")</f>
        <v/>
      </c>
      <c r="AB1226" t="str">
        <f>IF(A1226=player!BI$1,ROW(),"")</f>
        <v/>
      </c>
      <c r="AC1226" t="str">
        <f t="shared" si="87"/>
        <v/>
      </c>
    </row>
    <row r="1227" spans="1:29">
      <c r="A1227" t="s">
        <v>27</v>
      </c>
      <c r="B1227" s="13">
        <v>44127</v>
      </c>
      <c r="C1227" s="30">
        <v>3.847222222222222E-2</v>
      </c>
      <c r="D1227" s="34">
        <v>3511.4092799999999</v>
      </c>
      <c r="E1227" s="34">
        <v>492.31936000000002</v>
      </c>
      <c r="F1227" s="34">
        <v>8.8866300000000003</v>
      </c>
      <c r="G1227" s="34">
        <v>91.78</v>
      </c>
      <c r="H1227" s="34">
        <v>72.98</v>
      </c>
      <c r="I1227" s="34">
        <v>18.8</v>
      </c>
      <c r="J1227" s="34">
        <v>0</v>
      </c>
      <c r="K1227" s="34">
        <v>0</v>
      </c>
      <c r="L1227">
        <v>12</v>
      </c>
      <c r="M1227">
        <v>19</v>
      </c>
      <c r="N1227">
        <v>57</v>
      </c>
      <c r="O1227" s="34">
        <v>19.268999999999998</v>
      </c>
      <c r="P1227">
        <v>0</v>
      </c>
      <c r="Q1227" s="1" t="s">
        <v>103</v>
      </c>
      <c r="R1227" s="3" t="s">
        <v>103</v>
      </c>
      <c r="T1227" s="11" t="str">
        <f t="shared" si="84"/>
        <v>金曜日</v>
      </c>
      <c r="U1227" s="24"/>
      <c r="V1227" s="25" t="str">
        <f>IF(T1227=曜日!A$1,ROW(),"")</f>
        <v/>
      </c>
      <c r="W1227" s="25" t="str">
        <f t="shared" si="85"/>
        <v/>
      </c>
      <c r="X1227" s="25" t="str">
        <f>IF(T1227=曜日!V$1,ROW(),"")</f>
        <v/>
      </c>
      <c r="Y1227" s="25" t="str">
        <f t="shared" si="86"/>
        <v/>
      </c>
      <c r="Z1227" t="str">
        <f>IF(MONTH(pipot!B1227)=month!A$1,ROW(),"")</f>
        <v/>
      </c>
      <c r="AA1227" t="str">
        <f>IF(A1227=player!A$1,ROW(),"")</f>
        <v/>
      </c>
      <c r="AB1227" t="str">
        <f>IF(A1227=player!BI$1,ROW(),"")</f>
        <v/>
      </c>
      <c r="AC1227" t="str">
        <f t="shared" si="87"/>
        <v/>
      </c>
    </row>
    <row r="1228" spans="1:29">
      <c r="A1228" t="s">
        <v>45</v>
      </c>
      <c r="B1228" s="13">
        <v>44127</v>
      </c>
      <c r="C1228" s="30">
        <v>3.847222222222222E-2</v>
      </c>
      <c r="D1228" s="34">
        <v>3456.6613499999999</v>
      </c>
      <c r="E1228" s="34">
        <v>435.71321</v>
      </c>
      <c r="F1228" s="34">
        <v>7.8648600000000002</v>
      </c>
      <c r="G1228" s="34">
        <v>101.23</v>
      </c>
      <c r="H1228" s="34">
        <v>69</v>
      </c>
      <c r="I1228" s="34">
        <v>32.229999999999997</v>
      </c>
      <c r="J1228" s="34">
        <v>0</v>
      </c>
      <c r="K1228" s="34">
        <v>0</v>
      </c>
      <c r="L1228">
        <v>11</v>
      </c>
      <c r="M1228">
        <v>18</v>
      </c>
      <c r="N1228">
        <v>29</v>
      </c>
      <c r="O1228" s="34">
        <v>20.817</v>
      </c>
      <c r="P1228">
        <v>0</v>
      </c>
      <c r="Q1228" s="1" t="s">
        <v>103</v>
      </c>
      <c r="R1228" s="3" t="s">
        <v>103</v>
      </c>
      <c r="T1228" s="11" t="str">
        <f t="shared" si="84"/>
        <v>金曜日</v>
      </c>
      <c r="U1228" s="24"/>
      <c r="V1228" s="25" t="str">
        <f>IF(T1228=曜日!A$1,ROW(),"")</f>
        <v/>
      </c>
      <c r="W1228" s="25" t="str">
        <f t="shared" si="85"/>
        <v/>
      </c>
      <c r="X1228" s="25" t="str">
        <f>IF(T1228=曜日!V$1,ROW(),"")</f>
        <v/>
      </c>
      <c r="Y1228" s="25" t="str">
        <f t="shared" si="86"/>
        <v/>
      </c>
      <c r="Z1228" t="str">
        <f>IF(MONTH(pipot!B1228)=month!A$1,ROW(),"")</f>
        <v/>
      </c>
      <c r="AA1228" t="str">
        <f>IF(A1228=player!A$1,ROW(),"")</f>
        <v/>
      </c>
      <c r="AB1228" t="str">
        <f>IF(A1228=player!BI$1,ROW(),"")</f>
        <v/>
      </c>
      <c r="AC1228" t="str">
        <f t="shared" si="87"/>
        <v/>
      </c>
    </row>
    <row r="1229" spans="1:29">
      <c r="A1229" t="s">
        <v>20</v>
      </c>
      <c r="B1229" s="13">
        <v>44127</v>
      </c>
      <c r="C1229" s="30">
        <v>3.847222222222222E-2</v>
      </c>
      <c r="D1229" s="34">
        <v>3432.5844699999998</v>
      </c>
      <c r="E1229" s="34">
        <v>440.04813000000001</v>
      </c>
      <c r="F1229" s="34">
        <v>7.9431099999999999</v>
      </c>
      <c r="G1229" s="34">
        <v>138.43</v>
      </c>
      <c r="H1229" s="34">
        <v>105.25</v>
      </c>
      <c r="I1229" s="34">
        <v>33.18</v>
      </c>
      <c r="J1229" s="34">
        <v>0</v>
      </c>
      <c r="K1229" s="34">
        <v>0</v>
      </c>
      <c r="L1229">
        <v>17</v>
      </c>
      <c r="M1229">
        <v>7</v>
      </c>
      <c r="N1229">
        <v>36</v>
      </c>
      <c r="O1229" s="34">
        <v>19.9602</v>
      </c>
      <c r="P1229">
        <v>0</v>
      </c>
      <c r="Q1229">
        <v>217</v>
      </c>
      <c r="R1229" s="34">
        <v>153.29409999999999</v>
      </c>
      <c r="T1229" s="11" t="str">
        <f t="shared" si="84"/>
        <v>金曜日</v>
      </c>
      <c r="U1229" s="24"/>
      <c r="V1229" s="25" t="str">
        <f>IF(T1229=曜日!A$1,ROW(),"")</f>
        <v/>
      </c>
      <c r="W1229" s="25" t="str">
        <f t="shared" si="85"/>
        <v/>
      </c>
      <c r="X1229" s="25" t="str">
        <f>IF(T1229=曜日!V$1,ROW(),"")</f>
        <v/>
      </c>
      <c r="Y1229" s="25" t="str">
        <f t="shared" si="86"/>
        <v/>
      </c>
      <c r="Z1229" t="str">
        <f>IF(MONTH(pipot!B1229)=month!A$1,ROW(),"")</f>
        <v/>
      </c>
      <c r="AA1229" t="str">
        <f>IF(A1229=player!A$1,ROW(),"")</f>
        <v/>
      </c>
      <c r="AB1229" t="str">
        <f>IF(A1229=player!BI$1,ROW(),"")</f>
        <v/>
      </c>
      <c r="AC1229" t="str">
        <f t="shared" si="87"/>
        <v/>
      </c>
    </row>
    <row r="1230" spans="1:29">
      <c r="A1230" t="s">
        <v>60</v>
      </c>
      <c r="B1230" s="13">
        <v>44127</v>
      </c>
      <c r="C1230" s="30">
        <v>3.847222222222222E-2</v>
      </c>
      <c r="D1230" s="34">
        <v>3357.3093399999998</v>
      </c>
      <c r="E1230" s="34">
        <v>437.64139999999998</v>
      </c>
      <c r="F1230" s="34">
        <v>7.8996599999999999</v>
      </c>
      <c r="G1230" s="34">
        <v>108.56</v>
      </c>
      <c r="H1230" s="34">
        <v>73.2</v>
      </c>
      <c r="I1230" s="34">
        <v>35.36</v>
      </c>
      <c r="J1230" s="34">
        <v>0</v>
      </c>
      <c r="K1230" s="34">
        <v>0</v>
      </c>
      <c r="L1230">
        <v>9</v>
      </c>
      <c r="M1230">
        <v>6</v>
      </c>
      <c r="N1230">
        <v>42</v>
      </c>
      <c r="O1230" s="34">
        <v>20.637</v>
      </c>
      <c r="P1230">
        <v>0</v>
      </c>
      <c r="Q1230">
        <v>213</v>
      </c>
      <c r="R1230" s="34">
        <v>141.20629</v>
      </c>
      <c r="T1230" s="11" t="str">
        <f t="shared" si="84"/>
        <v>金曜日</v>
      </c>
      <c r="U1230" s="24"/>
      <c r="V1230" s="25" t="str">
        <f>IF(T1230=曜日!A$1,ROW(),"")</f>
        <v/>
      </c>
      <c r="W1230" s="25" t="str">
        <f t="shared" si="85"/>
        <v/>
      </c>
      <c r="X1230" s="25" t="str">
        <f>IF(T1230=曜日!V$1,ROW(),"")</f>
        <v/>
      </c>
      <c r="Y1230" s="25" t="str">
        <f t="shared" si="86"/>
        <v/>
      </c>
      <c r="Z1230" t="str">
        <f>IF(MONTH(pipot!B1230)=month!A$1,ROW(),"")</f>
        <v/>
      </c>
      <c r="AA1230" t="str">
        <f>IF(A1230=player!A$1,ROW(),"")</f>
        <v/>
      </c>
      <c r="AB1230" t="str">
        <f>IF(A1230=player!BI$1,ROW(),"")</f>
        <v/>
      </c>
      <c r="AC1230" t="str">
        <f t="shared" si="87"/>
        <v/>
      </c>
    </row>
    <row r="1231" spans="1:29">
      <c r="A1231" t="s">
        <v>62</v>
      </c>
      <c r="B1231" s="13">
        <v>44127</v>
      </c>
      <c r="C1231" s="30">
        <v>5.7581018518518517E-2</v>
      </c>
      <c r="D1231" s="34">
        <v>3272.4873499999999</v>
      </c>
      <c r="E1231" s="34">
        <v>380.36648000000002</v>
      </c>
      <c r="F1231" s="34">
        <v>4.5873299999999997</v>
      </c>
      <c r="G1231" s="34">
        <v>78.13</v>
      </c>
      <c r="H1231" s="34">
        <v>49.07</v>
      </c>
      <c r="I1231" s="34">
        <v>8.4</v>
      </c>
      <c r="J1231" s="34">
        <v>20.66</v>
      </c>
      <c r="K1231" s="34">
        <v>0</v>
      </c>
      <c r="L1231">
        <v>18</v>
      </c>
      <c r="M1231">
        <v>4</v>
      </c>
      <c r="N1231">
        <v>40</v>
      </c>
      <c r="O1231" s="34">
        <v>23.527799999999999</v>
      </c>
      <c r="P1231">
        <v>1</v>
      </c>
      <c r="Q1231">
        <v>178</v>
      </c>
      <c r="R1231" s="34">
        <v>120.48865000000001</v>
      </c>
      <c r="T1231" s="11" t="str">
        <f t="shared" si="84"/>
        <v>金曜日</v>
      </c>
      <c r="U1231" s="24"/>
      <c r="V1231" s="25" t="str">
        <f>IF(T1231=曜日!A$1,ROW(),"")</f>
        <v/>
      </c>
      <c r="W1231" s="25" t="str">
        <f t="shared" si="85"/>
        <v/>
      </c>
      <c r="X1231" s="25" t="str">
        <f>IF(T1231=曜日!V$1,ROW(),"")</f>
        <v/>
      </c>
      <c r="Y1231" s="25" t="str">
        <f t="shared" si="86"/>
        <v/>
      </c>
      <c r="Z1231" t="str">
        <f>IF(MONTH(pipot!B1231)=month!A$1,ROW(),"")</f>
        <v/>
      </c>
      <c r="AA1231" t="str">
        <f>IF(A1231=player!A$1,ROW(),"")</f>
        <v/>
      </c>
      <c r="AB1231" t="str">
        <f>IF(A1231=player!BI$1,ROW(),"")</f>
        <v/>
      </c>
      <c r="AC1231" t="str">
        <f t="shared" si="87"/>
        <v/>
      </c>
    </row>
    <row r="1232" spans="1:29">
      <c r="A1232" t="s">
        <v>39</v>
      </c>
      <c r="B1232" s="13">
        <v>44127</v>
      </c>
      <c r="C1232" s="30">
        <v>4.9386574074074076E-2</v>
      </c>
      <c r="D1232" s="34">
        <v>2901.3177500000002</v>
      </c>
      <c r="E1232" s="34">
        <v>342.46947</v>
      </c>
      <c r="F1232" s="34">
        <v>4.8155999999999999</v>
      </c>
      <c r="G1232" s="34">
        <v>102.67</v>
      </c>
      <c r="H1232" s="34">
        <v>78.34</v>
      </c>
      <c r="I1232" s="34">
        <v>24.33</v>
      </c>
      <c r="J1232" s="34">
        <v>0</v>
      </c>
      <c r="K1232" s="34">
        <v>0</v>
      </c>
      <c r="L1232">
        <v>6</v>
      </c>
      <c r="M1232">
        <v>7</v>
      </c>
      <c r="N1232">
        <v>21</v>
      </c>
      <c r="O1232" s="34">
        <v>20.024999999999999</v>
      </c>
      <c r="P1232">
        <v>0</v>
      </c>
      <c r="Q1232">
        <v>211</v>
      </c>
      <c r="R1232" s="34">
        <v>139.08295000000001</v>
      </c>
      <c r="T1232" s="11" t="str">
        <f t="shared" si="84"/>
        <v>金曜日</v>
      </c>
      <c r="U1232" s="24"/>
      <c r="V1232" s="25" t="str">
        <f>IF(T1232=曜日!A$1,ROW(),"")</f>
        <v/>
      </c>
      <c r="W1232" s="25" t="str">
        <f t="shared" si="85"/>
        <v/>
      </c>
      <c r="X1232" s="25" t="str">
        <f>IF(T1232=曜日!V$1,ROW(),"")</f>
        <v/>
      </c>
      <c r="Y1232" s="25" t="str">
        <f t="shared" si="86"/>
        <v/>
      </c>
      <c r="Z1232" t="str">
        <f>IF(MONTH(pipot!B1232)=month!A$1,ROW(),"")</f>
        <v/>
      </c>
      <c r="AA1232" t="str">
        <f>IF(A1232=player!A$1,ROW(),"")</f>
        <v/>
      </c>
      <c r="AB1232" t="str">
        <f>IF(A1232=player!BI$1,ROW(),"")</f>
        <v/>
      </c>
      <c r="AC1232" t="str">
        <f t="shared" si="87"/>
        <v/>
      </c>
    </row>
    <row r="1233" spans="1:29">
      <c r="A1233" t="s">
        <v>89</v>
      </c>
      <c r="B1233" s="13">
        <v>44127</v>
      </c>
      <c r="C1233" s="30">
        <v>3.0277777777777778E-2</v>
      </c>
      <c r="D1233" s="34">
        <v>2679.8580200000001</v>
      </c>
      <c r="E1233" s="34">
        <v>375.15152</v>
      </c>
      <c r="F1233" s="34">
        <v>8.6043900000000004</v>
      </c>
      <c r="G1233" s="34">
        <v>82.42</v>
      </c>
      <c r="H1233" s="34">
        <v>47.9</v>
      </c>
      <c r="I1233" s="34">
        <v>26.26</v>
      </c>
      <c r="J1233" s="34">
        <v>8.26</v>
      </c>
      <c r="K1233" s="34">
        <v>0</v>
      </c>
      <c r="L1233">
        <v>22</v>
      </c>
      <c r="M1233">
        <v>9</v>
      </c>
      <c r="N1233">
        <v>46</v>
      </c>
      <c r="O1233" s="34">
        <v>21.8142</v>
      </c>
      <c r="P1233">
        <v>1</v>
      </c>
      <c r="Q1233">
        <v>189</v>
      </c>
      <c r="R1233" s="34">
        <v>152.40492</v>
      </c>
      <c r="T1233" s="11" t="str">
        <f t="shared" si="84"/>
        <v>金曜日</v>
      </c>
      <c r="U1233" s="24"/>
      <c r="V1233" s="25" t="str">
        <f>IF(T1233=曜日!A$1,ROW(),"")</f>
        <v/>
      </c>
      <c r="W1233" s="25" t="str">
        <f t="shared" si="85"/>
        <v/>
      </c>
      <c r="X1233" s="25" t="str">
        <f>IF(T1233=曜日!V$1,ROW(),"")</f>
        <v/>
      </c>
      <c r="Y1233" s="25" t="str">
        <f t="shared" si="86"/>
        <v/>
      </c>
      <c r="Z1233" t="str">
        <f>IF(MONTH(pipot!B1233)=month!A$1,ROW(),"")</f>
        <v/>
      </c>
      <c r="AA1233" t="str">
        <f>IF(A1233=player!A$1,ROW(),"")</f>
        <v/>
      </c>
      <c r="AB1233" t="str">
        <f>IF(A1233=player!BI$1,ROW(),"")</f>
        <v/>
      </c>
      <c r="AC1233" t="str">
        <f t="shared" si="87"/>
        <v/>
      </c>
    </row>
    <row r="1234" spans="1:29">
      <c r="A1234" t="s">
        <v>54</v>
      </c>
      <c r="B1234" s="13">
        <v>44127</v>
      </c>
      <c r="C1234" s="30">
        <v>3.6261574074074078E-2</v>
      </c>
      <c r="D1234" s="34">
        <v>2446.6196100000002</v>
      </c>
      <c r="E1234" s="34">
        <v>317.03960999999998</v>
      </c>
      <c r="F1234" s="34">
        <v>6.0716200000000002</v>
      </c>
      <c r="G1234" s="34">
        <v>48.1</v>
      </c>
      <c r="H1234" s="34">
        <v>24.86</v>
      </c>
      <c r="I1234" s="34">
        <v>21.63</v>
      </c>
      <c r="J1234" s="34">
        <v>1.61</v>
      </c>
      <c r="K1234" s="34">
        <v>0</v>
      </c>
      <c r="L1234">
        <v>7</v>
      </c>
      <c r="M1234">
        <v>8</v>
      </c>
      <c r="N1234">
        <v>14</v>
      </c>
      <c r="O1234" s="34">
        <v>20.9682</v>
      </c>
      <c r="P1234">
        <v>0</v>
      </c>
      <c r="Q1234">
        <v>180</v>
      </c>
      <c r="R1234" s="34">
        <v>131.7414</v>
      </c>
      <c r="T1234" s="11" t="str">
        <f t="shared" si="84"/>
        <v>金曜日</v>
      </c>
      <c r="U1234" s="24"/>
      <c r="V1234" s="25" t="str">
        <f>IF(T1234=曜日!A$1,ROW(),"")</f>
        <v/>
      </c>
      <c r="W1234" s="25" t="str">
        <f t="shared" si="85"/>
        <v/>
      </c>
      <c r="X1234" s="25" t="str">
        <f>IF(T1234=曜日!V$1,ROW(),"")</f>
        <v/>
      </c>
      <c r="Y1234" s="25" t="str">
        <f t="shared" si="86"/>
        <v/>
      </c>
      <c r="Z1234" t="str">
        <f>IF(MONTH(pipot!B1234)=month!A$1,ROW(),"")</f>
        <v/>
      </c>
      <c r="AA1234" t="str">
        <f>IF(A1234=player!A$1,ROW(),"")</f>
        <v/>
      </c>
      <c r="AB1234" t="str">
        <f>IF(A1234=player!BI$1,ROW(),"")</f>
        <v/>
      </c>
      <c r="AC1234" t="str">
        <f t="shared" si="87"/>
        <v/>
      </c>
    </row>
    <row r="1235" spans="1:29">
      <c r="A1235" t="s">
        <v>40</v>
      </c>
      <c r="B1235" s="13">
        <v>44127</v>
      </c>
      <c r="C1235" s="30">
        <v>4.9421296296296297E-2</v>
      </c>
      <c r="D1235" s="34">
        <v>4776</v>
      </c>
      <c r="E1235" s="34">
        <v>604</v>
      </c>
      <c r="F1235" s="34">
        <v>8.48</v>
      </c>
      <c r="G1235" s="34">
        <v>395</v>
      </c>
      <c r="H1235" s="34">
        <v>248</v>
      </c>
      <c r="I1235" s="34">
        <v>110</v>
      </c>
      <c r="J1235" s="34">
        <v>35</v>
      </c>
      <c r="K1235" s="34">
        <v>2</v>
      </c>
      <c r="L1235">
        <v>14</v>
      </c>
      <c r="M1235">
        <v>15</v>
      </c>
      <c r="N1235">
        <v>50</v>
      </c>
      <c r="O1235" s="34">
        <v>23</v>
      </c>
      <c r="P1235">
        <v>2</v>
      </c>
      <c r="Q1235" s="3">
        <f>AVERAGE(Q1208:Q1234)</f>
        <v>190.54166666666666</v>
      </c>
      <c r="R1235" s="3">
        <f>AVERAGE(R1208:R1234)</f>
        <v>140.76262374999999</v>
      </c>
      <c r="T1235" s="11" t="str">
        <f t="shared" si="84"/>
        <v>金曜日</v>
      </c>
      <c r="U1235" s="24"/>
      <c r="V1235" s="25" t="str">
        <f>IF(T1235=曜日!A$1,ROW(),"")</f>
        <v/>
      </c>
      <c r="W1235" s="25" t="str">
        <f t="shared" si="85"/>
        <v/>
      </c>
      <c r="X1235" s="25" t="str">
        <f>IF(T1235=曜日!V$1,ROW(),"")</f>
        <v/>
      </c>
      <c r="Y1235" s="25" t="str">
        <f t="shared" si="86"/>
        <v/>
      </c>
      <c r="Z1235" t="str">
        <f>IF(MONTH(pipot!B1235)=month!A$1,ROW(),"")</f>
        <v/>
      </c>
      <c r="AA1235" t="str">
        <f>IF(A1235=player!A$1,ROW(),"")</f>
        <v/>
      </c>
      <c r="AB1235">
        <f>IF(A1235=player!BI$1,ROW(),"")</f>
        <v>1235</v>
      </c>
      <c r="AC1235">
        <f t="shared" si="87"/>
        <v>1235</v>
      </c>
    </row>
    <row r="1236" spans="1:29">
      <c r="A1236" t="s">
        <v>59</v>
      </c>
      <c r="B1236" s="13">
        <v>44128</v>
      </c>
      <c r="C1236">
        <v>4.6076388888888882E-2</v>
      </c>
      <c r="D1236" s="34">
        <v>4308.4712499999996</v>
      </c>
      <c r="E1236" s="34">
        <v>560.48530000000005</v>
      </c>
      <c r="F1236" s="34">
        <v>8.4474</v>
      </c>
      <c r="G1236" s="34">
        <v>619.52</v>
      </c>
      <c r="H1236" s="34">
        <v>276.11</v>
      </c>
      <c r="I1236" s="34">
        <v>182.63</v>
      </c>
      <c r="J1236" s="34">
        <v>115.12</v>
      </c>
      <c r="K1236" s="34">
        <v>45.66</v>
      </c>
      <c r="L1236">
        <v>30</v>
      </c>
      <c r="M1236">
        <v>11</v>
      </c>
      <c r="N1236">
        <v>36</v>
      </c>
      <c r="O1236" s="34">
        <v>26.368200000000002</v>
      </c>
      <c r="P1236">
        <v>11</v>
      </c>
      <c r="Q1236">
        <v>212</v>
      </c>
      <c r="R1236" s="34">
        <v>150.24054000000001</v>
      </c>
      <c r="T1236" s="11" t="str">
        <f t="shared" si="84"/>
        <v>土曜日</v>
      </c>
      <c r="U1236" s="24"/>
      <c r="V1236" s="25" t="str">
        <f>IF(T1236=曜日!A$1,ROW(),"")</f>
        <v/>
      </c>
      <c r="W1236" s="25" t="str">
        <f t="shared" si="85"/>
        <v/>
      </c>
      <c r="X1236" s="25" t="str">
        <f>IF(T1236=曜日!V$1,ROW(),"")</f>
        <v/>
      </c>
      <c r="Y1236" s="25" t="str">
        <f t="shared" si="86"/>
        <v/>
      </c>
      <c r="Z1236" t="str">
        <f>IF(MONTH(pipot!B1236)=month!A$1,ROW(),"")</f>
        <v/>
      </c>
      <c r="AA1236" t="str">
        <f>IF(A1236=player!A$1,ROW(),"")</f>
        <v/>
      </c>
      <c r="AB1236" t="str">
        <f>IF(A1236=player!BI$1,ROW(),"")</f>
        <v/>
      </c>
      <c r="AC1236" t="str">
        <f t="shared" si="87"/>
        <v/>
      </c>
    </row>
    <row r="1237" spans="1:29">
      <c r="A1237" t="s">
        <v>62</v>
      </c>
      <c r="B1237" s="13">
        <v>44128</v>
      </c>
      <c r="C1237">
        <v>4.6076388888888882E-2</v>
      </c>
      <c r="D1237" s="34">
        <v>2760.4696199999998</v>
      </c>
      <c r="E1237" s="34">
        <v>304.75565</v>
      </c>
      <c r="F1237" s="34">
        <v>4.5931499999999996</v>
      </c>
      <c r="G1237" s="34">
        <v>100.36</v>
      </c>
      <c r="H1237" s="34">
        <v>53.78</v>
      </c>
      <c r="I1237" s="34">
        <v>27.74</v>
      </c>
      <c r="J1237" s="34">
        <v>18.84</v>
      </c>
      <c r="K1237" s="34">
        <v>0</v>
      </c>
      <c r="L1237">
        <v>21</v>
      </c>
      <c r="M1237">
        <v>3</v>
      </c>
      <c r="N1237">
        <v>25</v>
      </c>
      <c r="O1237" s="34">
        <v>22.0518</v>
      </c>
      <c r="P1237">
        <v>1</v>
      </c>
      <c r="Q1237">
        <v>178</v>
      </c>
      <c r="R1237" s="34">
        <v>127.56561000000001</v>
      </c>
      <c r="T1237" s="11" t="str">
        <f t="shared" si="84"/>
        <v>土曜日</v>
      </c>
      <c r="U1237" s="24"/>
      <c r="V1237" s="25" t="str">
        <f>IF(T1237=曜日!A$1,ROW(),"")</f>
        <v/>
      </c>
      <c r="W1237" s="25" t="str">
        <f t="shared" si="85"/>
        <v/>
      </c>
      <c r="X1237" s="25" t="str">
        <f>IF(T1237=曜日!V$1,ROW(),"")</f>
        <v/>
      </c>
      <c r="Y1237" s="25" t="str">
        <f t="shared" si="86"/>
        <v/>
      </c>
      <c r="Z1237" t="str">
        <f>IF(MONTH(pipot!B1237)=month!A$1,ROW(),"")</f>
        <v/>
      </c>
      <c r="AA1237" t="str">
        <f>IF(A1237=player!A$1,ROW(),"")</f>
        <v/>
      </c>
      <c r="AB1237" t="str">
        <f>IF(A1237=player!BI$1,ROW(),"")</f>
        <v/>
      </c>
      <c r="AC1237" t="str">
        <f t="shared" si="87"/>
        <v/>
      </c>
    </row>
    <row r="1238" spans="1:29">
      <c r="A1238" t="s">
        <v>34</v>
      </c>
      <c r="B1238" s="13">
        <v>44128</v>
      </c>
      <c r="C1238">
        <v>4.6076388888888882E-2</v>
      </c>
      <c r="D1238" s="34">
        <v>4111.4889199999998</v>
      </c>
      <c r="E1238" s="34">
        <v>517.94460000000004</v>
      </c>
      <c r="F1238" s="34">
        <v>7.8062500000000004</v>
      </c>
      <c r="G1238" s="34">
        <v>257.54000000000002</v>
      </c>
      <c r="H1238" s="34">
        <v>122</v>
      </c>
      <c r="I1238" s="34">
        <v>101.21</v>
      </c>
      <c r="J1238" s="34">
        <v>34.33</v>
      </c>
      <c r="K1238" s="34">
        <v>0</v>
      </c>
      <c r="L1238">
        <v>21</v>
      </c>
      <c r="M1238">
        <v>4</v>
      </c>
      <c r="N1238">
        <v>40</v>
      </c>
      <c r="O1238" s="34">
        <v>23.927399999999999</v>
      </c>
      <c r="P1238">
        <v>2</v>
      </c>
      <c r="Q1238" s="1" t="s">
        <v>44</v>
      </c>
      <c r="R1238" s="3" t="s">
        <v>44</v>
      </c>
      <c r="T1238" s="11" t="str">
        <f t="shared" si="84"/>
        <v>土曜日</v>
      </c>
      <c r="U1238" s="24"/>
      <c r="V1238" s="25" t="str">
        <f>IF(T1238=曜日!A$1,ROW(),"")</f>
        <v/>
      </c>
      <c r="W1238" s="25" t="str">
        <f t="shared" si="85"/>
        <v/>
      </c>
      <c r="X1238" s="25" t="str">
        <f>IF(T1238=曜日!V$1,ROW(),"")</f>
        <v/>
      </c>
      <c r="Y1238" s="25" t="str">
        <f t="shared" si="86"/>
        <v/>
      </c>
      <c r="Z1238" t="str">
        <f>IF(MONTH(pipot!B1238)=month!A$1,ROW(),"")</f>
        <v/>
      </c>
      <c r="AA1238" t="str">
        <f>IF(A1238=player!A$1,ROW(),"")</f>
        <v/>
      </c>
      <c r="AB1238" t="str">
        <f>IF(A1238=player!BI$1,ROW(),"")</f>
        <v/>
      </c>
      <c r="AC1238" t="str">
        <f t="shared" si="87"/>
        <v/>
      </c>
    </row>
    <row r="1239" spans="1:29">
      <c r="A1239" t="s">
        <v>21</v>
      </c>
      <c r="B1239" s="13">
        <v>44128</v>
      </c>
      <c r="C1239">
        <v>4.6076388888888882E-2</v>
      </c>
      <c r="D1239" s="34">
        <v>4112.1374100000003</v>
      </c>
      <c r="E1239" s="34">
        <v>495.38159999999999</v>
      </c>
      <c r="F1239" s="34">
        <v>7.4661900000000001</v>
      </c>
      <c r="G1239" s="34">
        <v>369.85</v>
      </c>
      <c r="H1239" s="34">
        <v>232.2</v>
      </c>
      <c r="I1239" s="34">
        <v>91.06</v>
      </c>
      <c r="J1239" s="34">
        <v>46.59</v>
      </c>
      <c r="K1239" s="34">
        <v>0</v>
      </c>
      <c r="L1239">
        <v>20</v>
      </c>
      <c r="M1239">
        <v>5</v>
      </c>
      <c r="N1239">
        <v>32</v>
      </c>
      <c r="O1239" s="34">
        <v>23.142600000000002</v>
      </c>
      <c r="P1239">
        <v>4</v>
      </c>
      <c r="Q1239">
        <v>193</v>
      </c>
      <c r="R1239" s="34">
        <v>131.77030999999999</v>
      </c>
      <c r="T1239" s="11" t="str">
        <f t="shared" si="84"/>
        <v>土曜日</v>
      </c>
      <c r="U1239" s="24"/>
      <c r="V1239" s="25" t="str">
        <f>IF(T1239=曜日!A$1,ROW(),"")</f>
        <v/>
      </c>
      <c r="W1239" s="25" t="str">
        <f t="shared" si="85"/>
        <v/>
      </c>
      <c r="X1239" s="25" t="str">
        <f>IF(T1239=曜日!V$1,ROW(),"")</f>
        <v/>
      </c>
      <c r="Y1239" s="25" t="str">
        <f t="shared" si="86"/>
        <v/>
      </c>
      <c r="Z1239" t="str">
        <f>IF(MONTH(pipot!B1239)=month!A$1,ROW(),"")</f>
        <v/>
      </c>
      <c r="AA1239" t="str">
        <f>IF(A1239=player!A$1,ROW(),"")</f>
        <v/>
      </c>
      <c r="AB1239" t="str">
        <f>IF(A1239=player!BI$1,ROW(),"")</f>
        <v/>
      </c>
      <c r="AC1239" t="str">
        <f t="shared" si="87"/>
        <v/>
      </c>
    </row>
    <row r="1240" spans="1:29">
      <c r="A1240" t="s">
        <v>18</v>
      </c>
      <c r="B1240" s="13">
        <v>44128</v>
      </c>
      <c r="C1240">
        <v>4.6076388888888882E-2</v>
      </c>
      <c r="D1240" s="34">
        <v>4298.7107999999998</v>
      </c>
      <c r="E1240" s="34">
        <v>525.83520999999996</v>
      </c>
      <c r="F1240" s="34">
        <v>7.9251699999999996</v>
      </c>
      <c r="G1240" s="34">
        <v>439.33</v>
      </c>
      <c r="H1240" s="34">
        <v>227.35</v>
      </c>
      <c r="I1240" s="34">
        <v>126.4</v>
      </c>
      <c r="J1240" s="34">
        <v>85.58</v>
      </c>
      <c r="K1240" s="34">
        <v>0</v>
      </c>
      <c r="L1240">
        <v>16</v>
      </c>
      <c r="M1240">
        <v>2</v>
      </c>
      <c r="N1240">
        <v>25</v>
      </c>
      <c r="O1240" s="34">
        <v>22.757400000000001</v>
      </c>
      <c r="P1240">
        <v>6</v>
      </c>
      <c r="Q1240">
        <v>218</v>
      </c>
      <c r="R1240" s="34">
        <v>156.50686999999999</v>
      </c>
      <c r="T1240" s="11" t="str">
        <f t="shared" si="84"/>
        <v>土曜日</v>
      </c>
      <c r="U1240" s="24"/>
      <c r="V1240" s="25" t="str">
        <f>IF(T1240=曜日!A$1,ROW(),"")</f>
        <v/>
      </c>
      <c r="W1240" s="25" t="str">
        <f t="shared" si="85"/>
        <v/>
      </c>
      <c r="X1240" s="25" t="str">
        <f>IF(T1240=曜日!V$1,ROW(),"")</f>
        <v/>
      </c>
      <c r="Y1240" s="25" t="str">
        <f t="shared" si="86"/>
        <v/>
      </c>
      <c r="Z1240" t="str">
        <f>IF(MONTH(pipot!B1240)=month!A$1,ROW(),"")</f>
        <v/>
      </c>
      <c r="AA1240" t="str">
        <f>IF(A1240=player!A$1,ROW(),"")</f>
        <v/>
      </c>
      <c r="AB1240" t="str">
        <f>IF(A1240=player!BI$1,ROW(),"")</f>
        <v/>
      </c>
      <c r="AC1240" t="str">
        <f t="shared" si="87"/>
        <v/>
      </c>
    </row>
    <row r="1241" spans="1:29">
      <c r="A1241" t="s">
        <v>88</v>
      </c>
      <c r="B1241" s="13">
        <v>44128</v>
      </c>
      <c r="C1241">
        <v>4.6076388888888882E-2</v>
      </c>
      <c r="D1241" s="34">
        <v>4236.8441800000001</v>
      </c>
      <c r="E1241" s="34">
        <v>483.93504000000001</v>
      </c>
      <c r="F1241" s="34">
        <v>7.2936699999999997</v>
      </c>
      <c r="G1241" s="34">
        <v>514.94000000000005</v>
      </c>
      <c r="H1241" s="34">
        <v>248.66</v>
      </c>
      <c r="I1241" s="34">
        <v>136.52000000000001</v>
      </c>
      <c r="J1241" s="34">
        <v>129.13999999999999</v>
      </c>
      <c r="K1241" s="34">
        <v>0.62</v>
      </c>
      <c r="L1241">
        <v>14</v>
      </c>
      <c r="M1241">
        <v>11</v>
      </c>
      <c r="N1241">
        <v>20</v>
      </c>
      <c r="O1241" s="34">
        <v>24.1614</v>
      </c>
      <c r="P1241">
        <v>8</v>
      </c>
      <c r="Q1241">
        <v>78</v>
      </c>
      <c r="R1241" s="34">
        <v>78</v>
      </c>
      <c r="T1241" s="11" t="str">
        <f t="shared" si="84"/>
        <v>土曜日</v>
      </c>
      <c r="U1241" s="24"/>
      <c r="V1241" s="25" t="str">
        <f>IF(T1241=曜日!A$1,ROW(),"")</f>
        <v/>
      </c>
      <c r="W1241" s="25" t="str">
        <f t="shared" si="85"/>
        <v/>
      </c>
      <c r="X1241" s="25" t="str">
        <f>IF(T1241=曜日!V$1,ROW(),"")</f>
        <v/>
      </c>
      <c r="Y1241" s="25" t="str">
        <f t="shared" si="86"/>
        <v/>
      </c>
      <c r="Z1241" t="str">
        <f>IF(MONTH(pipot!B1241)=month!A$1,ROW(),"")</f>
        <v/>
      </c>
      <c r="AA1241" t="str">
        <f>IF(A1241=player!A$1,ROW(),"")</f>
        <v/>
      </c>
      <c r="AB1241" t="str">
        <f>IF(A1241=player!BI$1,ROW(),"")</f>
        <v/>
      </c>
      <c r="AC1241" t="str">
        <f t="shared" si="87"/>
        <v/>
      </c>
    </row>
    <row r="1242" spans="1:29">
      <c r="A1242" t="s">
        <v>37</v>
      </c>
      <c r="B1242" s="13">
        <v>44128</v>
      </c>
      <c r="C1242">
        <v>4.6076388888888882E-2</v>
      </c>
      <c r="D1242" s="34">
        <v>4266.4034899999997</v>
      </c>
      <c r="E1242" s="34">
        <v>552.09315000000004</v>
      </c>
      <c r="F1242" s="34">
        <v>8.3209199999999992</v>
      </c>
      <c r="G1242" s="34">
        <v>277.14999999999998</v>
      </c>
      <c r="H1242" s="34">
        <v>154.13</v>
      </c>
      <c r="I1242" s="34">
        <v>74.56</v>
      </c>
      <c r="J1242" s="34">
        <v>46.52</v>
      </c>
      <c r="K1242" s="34">
        <v>1.94</v>
      </c>
      <c r="L1242">
        <v>13</v>
      </c>
      <c r="M1242">
        <v>9</v>
      </c>
      <c r="N1242">
        <v>31</v>
      </c>
      <c r="O1242" s="34">
        <v>24.2226</v>
      </c>
      <c r="P1242">
        <v>3</v>
      </c>
      <c r="Q1242">
        <v>191</v>
      </c>
      <c r="R1242" s="34">
        <v>138.7526</v>
      </c>
      <c r="T1242" s="11" t="str">
        <f t="shared" si="84"/>
        <v>土曜日</v>
      </c>
      <c r="U1242" s="24"/>
      <c r="V1242" s="25" t="str">
        <f>IF(T1242=曜日!A$1,ROW(),"")</f>
        <v/>
      </c>
      <c r="W1242" s="25" t="str">
        <f t="shared" si="85"/>
        <v/>
      </c>
      <c r="X1242" s="25" t="str">
        <f>IF(T1242=曜日!V$1,ROW(),"")</f>
        <v/>
      </c>
      <c r="Y1242" s="25" t="str">
        <f t="shared" si="86"/>
        <v/>
      </c>
      <c r="Z1242" t="str">
        <f>IF(MONTH(pipot!B1242)=month!A$1,ROW(),"")</f>
        <v/>
      </c>
      <c r="AA1242" t="str">
        <f>IF(A1242=player!A$1,ROW(),"")</f>
        <v/>
      </c>
      <c r="AB1242" t="str">
        <f>IF(A1242=player!BI$1,ROW(),"")</f>
        <v/>
      </c>
      <c r="AC1242" t="str">
        <f t="shared" si="87"/>
        <v/>
      </c>
    </row>
    <row r="1243" spans="1:29">
      <c r="A1243" t="s">
        <v>104</v>
      </c>
      <c r="B1243" s="13">
        <v>44128</v>
      </c>
      <c r="C1243">
        <v>3.1793981481481479E-2</v>
      </c>
      <c r="D1243" s="34">
        <v>1890.05603</v>
      </c>
      <c r="E1243" s="34">
        <v>302.14263999999997</v>
      </c>
      <c r="F1243" s="34">
        <v>6.5994000000000002</v>
      </c>
      <c r="G1243" s="34">
        <v>28.94</v>
      </c>
      <c r="H1243" s="34">
        <v>9.36</v>
      </c>
      <c r="I1243" s="34">
        <v>19.579999999999998</v>
      </c>
      <c r="J1243" s="34">
        <v>0</v>
      </c>
      <c r="K1243" s="34">
        <v>0</v>
      </c>
      <c r="L1243">
        <v>13</v>
      </c>
      <c r="M1243">
        <v>9</v>
      </c>
      <c r="N1243">
        <v>23</v>
      </c>
      <c r="O1243" s="34">
        <v>20.151</v>
      </c>
      <c r="P1243">
        <v>0</v>
      </c>
      <c r="Q1243">
        <v>172</v>
      </c>
      <c r="R1243" s="34">
        <v>120.07896</v>
      </c>
      <c r="T1243" s="11" t="str">
        <f t="shared" si="84"/>
        <v>土曜日</v>
      </c>
      <c r="U1243" s="24"/>
      <c r="V1243" s="25" t="str">
        <f>IF(T1243=曜日!A$1,ROW(),"")</f>
        <v/>
      </c>
      <c r="W1243" s="25" t="str">
        <f t="shared" si="85"/>
        <v/>
      </c>
      <c r="X1243" s="25" t="str">
        <f>IF(T1243=曜日!V$1,ROW(),"")</f>
        <v/>
      </c>
      <c r="Y1243" s="25" t="str">
        <f t="shared" si="86"/>
        <v/>
      </c>
      <c r="Z1243" t="str">
        <f>IF(MONTH(pipot!B1243)=month!A$1,ROW(),"")</f>
        <v/>
      </c>
      <c r="AA1243" t="str">
        <f>IF(A1243=player!A$1,ROW(),"")</f>
        <v/>
      </c>
      <c r="AB1243" t="str">
        <f>IF(A1243=player!BI$1,ROW(),"")</f>
        <v/>
      </c>
      <c r="AC1243" t="str">
        <f t="shared" si="87"/>
        <v/>
      </c>
    </row>
    <row r="1244" spans="1:29">
      <c r="A1244" t="s">
        <v>33</v>
      </c>
      <c r="B1244" s="13">
        <v>44128</v>
      </c>
      <c r="C1244">
        <v>4.6076388888888882E-2</v>
      </c>
      <c r="D1244" s="34">
        <v>4361.4861499999997</v>
      </c>
      <c r="E1244" s="34">
        <v>592.84907999999996</v>
      </c>
      <c r="F1244" s="34">
        <v>8.9351800000000008</v>
      </c>
      <c r="G1244" s="34">
        <v>505.15</v>
      </c>
      <c r="H1244" s="34">
        <v>312.32</v>
      </c>
      <c r="I1244" s="34">
        <v>130.44999999999999</v>
      </c>
      <c r="J1244" s="34">
        <v>55.51</v>
      </c>
      <c r="K1244" s="34">
        <v>6.87</v>
      </c>
      <c r="L1244">
        <v>13</v>
      </c>
      <c r="M1244">
        <v>10</v>
      </c>
      <c r="N1244">
        <v>30</v>
      </c>
      <c r="O1244" s="34">
        <v>24.579000000000001</v>
      </c>
      <c r="P1244">
        <v>3</v>
      </c>
      <c r="Q1244">
        <v>183</v>
      </c>
      <c r="R1244" s="34">
        <v>121.43228999999999</v>
      </c>
      <c r="T1244" s="11" t="str">
        <f t="shared" si="84"/>
        <v>土曜日</v>
      </c>
      <c r="U1244" s="24"/>
      <c r="V1244" s="25" t="str">
        <f>IF(T1244=曜日!A$1,ROW(),"")</f>
        <v/>
      </c>
      <c r="W1244" s="25" t="str">
        <f t="shared" si="85"/>
        <v/>
      </c>
      <c r="X1244" s="25" t="str">
        <f>IF(T1244=曜日!V$1,ROW(),"")</f>
        <v/>
      </c>
      <c r="Y1244" s="25" t="str">
        <f t="shared" si="86"/>
        <v/>
      </c>
      <c r="Z1244" t="str">
        <f>IF(MONTH(pipot!B1244)=month!A$1,ROW(),"")</f>
        <v/>
      </c>
      <c r="AA1244" t="str">
        <f>IF(A1244=player!A$1,ROW(),"")</f>
        <v/>
      </c>
      <c r="AB1244" t="str">
        <f>IF(A1244=player!BI$1,ROW(),"")</f>
        <v/>
      </c>
      <c r="AC1244" t="str">
        <f t="shared" si="87"/>
        <v/>
      </c>
    </row>
    <row r="1245" spans="1:29">
      <c r="A1245" t="s">
        <v>90</v>
      </c>
      <c r="B1245" s="13">
        <v>44128</v>
      </c>
      <c r="C1245">
        <v>4.6076388888888882E-2</v>
      </c>
      <c r="D1245" s="34">
        <v>4146.14041</v>
      </c>
      <c r="E1245" s="34">
        <v>496.19828999999999</v>
      </c>
      <c r="F1245" s="34">
        <v>7.4785000000000004</v>
      </c>
      <c r="G1245" s="34">
        <v>406.22</v>
      </c>
      <c r="H1245" s="34">
        <v>221.49</v>
      </c>
      <c r="I1245" s="34">
        <v>161.58000000000001</v>
      </c>
      <c r="J1245" s="34">
        <v>23.15</v>
      </c>
      <c r="K1245" s="34">
        <v>0</v>
      </c>
      <c r="L1245">
        <v>13</v>
      </c>
      <c r="M1245">
        <v>12</v>
      </c>
      <c r="N1245">
        <v>31</v>
      </c>
      <c r="O1245" s="34">
        <v>23.700600000000001</v>
      </c>
      <c r="P1245">
        <v>1</v>
      </c>
      <c r="Q1245">
        <v>208</v>
      </c>
      <c r="R1245" s="34">
        <v>124.69175</v>
      </c>
      <c r="T1245" s="11" t="str">
        <f t="shared" si="84"/>
        <v>土曜日</v>
      </c>
      <c r="U1245" s="24"/>
      <c r="V1245" s="25" t="str">
        <f>IF(T1245=曜日!A$1,ROW(),"")</f>
        <v/>
      </c>
      <c r="W1245" s="25" t="str">
        <f t="shared" si="85"/>
        <v/>
      </c>
      <c r="X1245" s="25" t="str">
        <f>IF(T1245=曜日!V$1,ROW(),"")</f>
        <v/>
      </c>
      <c r="Y1245" s="25" t="str">
        <f t="shared" si="86"/>
        <v/>
      </c>
      <c r="Z1245" t="str">
        <f>IF(MONTH(pipot!B1245)=month!A$1,ROW(),"")</f>
        <v/>
      </c>
      <c r="AA1245" t="str">
        <f>IF(A1245=player!A$1,ROW(),"")</f>
        <v/>
      </c>
      <c r="AB1245" t="str">
        <f>IF(A1245=player!BI$1,ROW(),"")</f>
        <v/>
      </c>
      <c r="AC1245" t="str">
        <f t="shared" si="87"/>
        <v/>
      </c>
    </row>
    <row r="1246" spans="1:29">
      <c r="A1246" t="s">
        <v>31</v>
      </c>
      <c r="B1246" s="13">
        <v>44128</v>
      </c>
      <c r="C1246">
        <v>4.6076388888888882E-2</v>
      </c>
      <c r="D1246" s="34">
        <v>3905.2174100000002</v>
      </c>
      <c r="E1246" s="34">
        <v>508.70605999999998</v>
      </c>
      <c r="F1246" s="34">
        <v>7.6670100000000003</v>
      </c>
      <c r="G1246" s="34">
        <v>266.97000000000003</v>
      </c>
      <c r="H1246" s="34">
        <v>153.19</v>
      </c>
      <c r="I1246" s="34">
        <v>53.47</v>
      </c>
      <c r="J1246" s="34">
        <v>54.94</v>
      </c>
      <c r="K1246" s="34">
        <v>5.37</v>
      </c>
      <c r="L1246">
        <v>12</v>
      </c>
      <c r="M1246">
        <v>1</v>
      </c>
      <c r="N1246">
        <v>26</v>
      </c>
      <c r="O1246" s="34">
        <v>24.4818</v>
      </c>
      <c r="P1246">
        <v>3</v>
      </c>
      <c r="Q1246">
        <v>209</v>
      </c>
      <c r="R1246" s="34">
        <v>144.50492</v>
      </c>
      <c r="T1246" s="11" t="str">
        <f t="shared" si="84"/>
        <v>土曜日</v>
      </c>
      <c r="U1246" s="24"/>
      <c r="V1246" s="25" t="str">
        <f>IF(T1246=曜日!A$1,ROW(),"")</f>
        <v/>
      </c>
      <c r="W1246" s="25" t="str">
        <f t="shared" si="85"/>
        <v/>
      </c>
      <c r="X1246" s="25" t="str">
        <f>IF(T1246=曜日!V$1,ROW(),"")</f>
        <v/>
      </c>
      <c r="Y1246" s="25" t="str">
        <f t="shared" si="86"/>
        <v/>
      </c>
      <c r="Z1246" t="str">
        <f>IF(MONTH(pipot!B1246)=month!A$1,ROW(),"")</f>
        <v/>
      </c>
      <c r="AA1246" t="str">
        <f>IF(A1246=player!A$1,ROW(),"")</f>
        <v/>
      </c>
      <c r="AB1246" t="str">
        <f>IF(A1246=player!BI$1,ROW(),"")</f>
        <v/>
      </c>
      <c r="AC1246" t="str">
        <f t="shared" si="87"/>
        <v/>
      </c>
    </row>
    <row r="1247" spans="1:29">
      <c r="A1247" t="s">
        <v>22</v>
      </c>
      <c r="B1247" s="13">
        <v>44128</v>
      </c>
      <c r="C1247">
        <v>4.6076388888888882E-2</v>
      </c>
      <c r="D1247" s="34">
        <v>4097.7892199999997</v>
      </c>
      <c r="E1247" s="34">
        <v>427.3544</v>
      </c>
      <c r="F1247" s="34">
        <v>6.4409099999999997</v>
      </c>
      <c r="G1247" s="34">
        <v>291.27</v>
      </c>
      <c r="H1247" s="34">
        <v>221.7</v>
      </c>
      <c r="I1247" s="34">
        <v>69.569999999999993</v>
      </c>
      <c r="J1247" s="34">
        <v>0</v>
      </c>
      <c r="K1247" s="34">
        <v>0</v>
      </c>
      <c r="L1247">
        <v>12</v>
      </c>
      <c r="M1247">
        <v>4</v>
      </c>
      <c r="N1247">
        <v>35</v>
      </c>
      <c r="O1247" s="34">
        <v>20.586600000000001</v>
      </c>
      <c r="P1247">
        <v>0</v>
      </c>
      <c r="Q1247">
        <v>178</v>
      </c>
      <c r="R1247" s="34">
        <v>133.47485</v>
      </c>
      <c r="T1247" s="11" t="str">
        <f t="shared" si="84"/>
        <v>土曜日</v>
      </c>
      <c r="U1247" s="24"/>
      <c r="V1247" s="25" t="str">
        <f>IF(T1247=曜日!A$1,ROW(),"")</f>
        <v/>
      </c>
      <c r="W1247" s="25" t="str">
        <f t="shared" si="85"/>
        <v/>
      </c>
      <c r="X1247" s="25" t="str">
        <f>IF(T1247=曜日!V$1,ROW(),"")</f>
        <v/>
      </c>
      <c r="Y1247" s="25" t="str">
        <f t="shared" si="86"/>
        <v/>
      </c>
      <c r="Z1247" t="str">
        <f>IF(MONTH(pipot!B1247)=month!A$1,ROW(),"")</f>
        <v/>
      </c>
      <c r="AA1247" t="str">
        <f>IF(A1247=player!A$1,ROW(),"")</f>
        <v/>
      </c>
      <c r="AB1247" t="str">
        <f>IF(A1247=player!BI$1,ROW(),"")</f>
        <v/>
      </c>
      <c r="AC1247" t="str">
        <f t="shared" si="87"/>
        <v/>
      </c>
    </row>
    <row r="1248" spans="1:29">
      <c r="A1248" t="s">
        <v>24</v>
      </c>
      <c r="B1248" s="13">
        <v>44128</v>
      </c>
      <c r="C1248">
        <v>4.6076388888888882E-2</v>
      </c>
      <c r="D1248" s="34">
        <v>4131.87878</v>
      </c>
      <c r="E1248" s="34">
        <v>463.90447999999998</v>
      </c>
      <c r="F1248" s="34">
        <v>6.9917800000000003</v>
      </c>
      <c r="G1248" s="34">
        <v>304.49</v>
      </c>
      <c r="H1248" s="34">
        <v>186.36</v>
      </c>
      <c r="I1248" s="34">
        <v>79.78</v>
      </c>
      <c r="J1248" s="34">
        <v>38.35</v>
      </c>
      <c r="K1248" s="34">
        <v>0</v>
      </c>
      <c r="L1248">
        <v>11</v>
      </c>
      <c r="M1248">
        <v>17</v>
      </c>
      <c r="N1248">
        <v>30</v>
      </c>
      <c r="O1248" s="34">
        <v>23.6538</v>
      </c>
      <c r="P1248">
        <v>3</v>
      </c>
      <c r="Q1248">
        <v>168</v>
      </c>
      <c r="R1248" s="34">
        <v>125.43692</v>
      </c>
      <c r="T1248" s="11" t="str">
        <f t="shared" si="84"/>
        <v>土曜日</v>
      </c>
      <c r="U1248" s="24"/>
      <c r="V1248" s="25" t="str">
        <f>IF(T1248=曜日!A$1,ROW(),"")</f>
        <v/>
      </c>
      <c r="W1248" s="25" t="str">
        <f t="shared" si="85"/>
        <v/>
      </c>
      <c r="X1248" s="25" t="str">
        <f>IF(T1248=曜日!V$1,ROW(),"")</f>
        <v/>
      </c>
      <c r="Y1248" s="25" t="str">
        <f t="shared" si="86"/>
        <v/>
      </c>
      <c r="Z1248" t="str">
        <f>IF(MONTH(pipot!B1248)=month!A$1,ROW(),"")</f>
        <v/>
      </c>
      <c r="AA1248" t="str">
        <f>IF(A1248=player!A$1,ROW(),"")</f>
        <v/>
      </c>
      <c r="AB1248" t="str">
        <f>IF(A1248=player!BI$1,ROW(),"")</f>
        <v/>
      </c>
      <c r="AC1248" t="str">
        <f t="shared" si="87"/>
        <v/>
      </c>
    </row>
    <row r="1249" spans="1:29">
      <c r="A1249" t="s">
        <v>66</v>
      </c>
      <c r="B1249" s="13">
        <v>44128</v>
      </c>
      <c r="C1249">
        <v>4.6076388888888882E-2</v>
      </c>
      <c r="D1249" s="34">
        <v>4313.0191699999996</v>
      </c>
      <c r="E1249" s="34">
        <v>463.50434999999999</v>
      </c>
      <c r="F1249" s="34">
        <v>6.9857500000000003</v>
      </c>
      <c r="G1249" s="34">
        <v>524.14000999999996</v>
      </c>
      <c r="H1249" s="34">
        <v>319.71001000000001</v>
      </c>
      <c r="I1249" s="34">
        <v>159.43</v>
      </c>
      <c r="J1249" s="34">
        <v>45</v>
      </c>
      <c r="K1249" s="34">
        <v>0</v>
      </c>
      <c r="L1249">
        <v>11</v>
      </c>
      <c r="M1249">
        <v>5</v>
      </c>
      <c r="N1249">
        <v>29</v>
      </c>
      <c r="O1249" s="34">
        <v>23.063400000000001</v>
      </c>
      <c r="P1249">
        <v>4</v>
      </c>
      <c r="Q1249">
        <v>189</v>
      </c>
      <c r="R1249" s="34">
        <v>144.15069</v>
      </c>
      <c r="T1249" s="11" t="str">
        <f t="shared" ref="T1249:T1308" si="88">IF(B1249&lt;&gt;"",TEXT(B1249,"aaaa"),"")</f>
        <v>土曜日</v>
      </c>
      <c r="U1249" s="24"/>
      <c r="V1249" s="25" t="str">
        <f>IF(T1249=曜日!A$1,ROW(),"")</f>
        <v/>
      </c>
      <c r="W1249" s="25" t="str">
        <f t="shared" si="85"/>
        <v/>
      </c>
      <c r="X1249" s="25" t="str">
        <f>IF(T1249=曜日!V$1,ROW(),"")</f>
        <v/>
      </c>
      <c r="Y1249" s="25" t="str">
        <f t="shared" si="86"/>
        <v/>
      </c>
      <c r="Z1249" t="str">
        <f>IF(MONTH(pipot!B1249)=month!A$1,ROW(),"")</f>
        <v/>
      </c>
      <c r="AA1249" t="str">
        <f>IF(A1249=player!A$1,ROW(),"")</f>
        <v/>
      </c>
      <c r="AB1249" t="str">
        <f>IF(A1249=player!BI$1,ROW(),"")</f>
        <v/>
      </c>
      <c r="AC1249" t="str">
        <f t="shared" si="87"/>
        <v/>
      </c>
    </row>
    <row r="1250" spans="1:29">
      <c r="A1250" t="s">
        <v>61</v>
      </c>
      <c r="B1250" s="13">
        <v>44128</v>
      </c>
      <c r="C1250">
        <v>4.6076388888888882E-2</v>
      </c>
      <c r="D1250" s="34">
        <v>3780.4816900000001</v>
      </c>
      <c r="E1250" s="34">
        <v>445.19269000000003</v>
      </c>
      <c r="F1250" s="34">
        <v>6.7097600000000002</v>
      </c>
      <c r="G1250" s="34">
        <v>487.77</v>
      </c>
      <c r="H1250" s="34">
        <v>240.18</v>
      </c>
      <c r="I1250" s="34">
        <v>197.44</v>
      </c>
      <c r="J1250" s="34">
        <v>49.59</v>
      </c>
      <c r="K1250" s="34">
        <v>0.56000000000000005</v>
      </c>
      <c r="L1250">
        <v>11</v>
      </c>
      <c r="M1250">
        <v>11</v>
      </c>
      <c r="N1250">
        <v>18</v>
      </c>
      <c r="O1250" s="34">
        <v>24.136199999999999</v>
      </c>
      <c r="P1250">
        <v>4</v>
      </c>
      <c r="Q1250">
        <v>178</v>
      </c>
      <c r="R1250" s="34">
        <v>110.50278</v>
      </c>
      <c r="T1250" s="11" t="str">
        <f t="shared" si="88"/>
        <v>土曜日</v>
      </c>
      <c r="U1250" s="24"/>
      <c r="V1250" s="25" t="str">
        <f>IF(T1250=曜日!A$1,ROW(),"")</f>
        <v/>
      </c>
      <c r="W1250" s="25" t="str">
        <f t="shared" ref="W1250:W1309" si="89">IF(AND(V1250&lt;&gt;"",AC1250&lt;&gt;""),ROW(),"")</f>
        <v/>
      </c>
      <c r="X1250" s="25" t="str">
        <f>IF(T1250=曜日!V$1,ROW(),"")</f>
        <v/>
      </c>
      <c r="Y1250" s="25" t="str">
        <f t="shared" si="86"/>
        <v/>
      </c>
      <c r="Z1250" t="str">
        <f>IF(MONTH(pipot!B1250)=month!A$1,ROW(),"")</f>
        <v/>
      </c>
      <c r="AA1250" t="str">
        <f>IF(A1250=player!A$1,ROW(),"")</f>
        <v/>
      </c>
      <c r="AB1250" t="str">
        <f>IF(A1250=player!BI$1,ROW(),"")</f>
        <v/>
      </c>
      <c r="AC1250" t="str">
        <f t="shared" si="87"/>
        <v/>
      </c>
    </row>
    <row r="1251" spans="1:29">
      <c r="A1251" t="s">
        <v>60</v>
      </c>
      <c r="B1251" s="13">
        <v>44128</v>
      </c>
      <c r="C1251">
        <v>3.1793981481481479E-2</v>
      </c>
      <c r="D1251" s="34">
        <v>1743.51035</v>
      </c>
      <c r="E1251" s="34">
        <v>258.84007000000003</v>
      </c>
      <c r="F1251" s="34">
        <v>5.6535900000000003</v>
      </c>
      <c r="G1251" s="34">
        <v>24.57</v>
      </c>
      <c r="H1251" s="34">
        <v>10.45</v>
      </c>
      <c r="I1251" s="34">
        <v>14.12</v>
      </c>
      <c r="J1251" s="34">
        <v>0</v>
      </c>
      <c r="K1251" s="34">
        <v>0</v>
      </c>
      <c r="L1251">
        <v>9</v>
      </c>
      <c r="M1251">
        <v>6</v>
      </c>
      <c r="N1251">
        <v>25</v>
      </c>
      <c r="O1251" s="34">
        <v>19.049399999999999</v>
      </c>
      <c r="P1251">
        <v>0</v>
      </c>
      <c r="Q1251">
        <v>172</v>
      </c>
      <c r="R1251" s="34">
        <v>120.19376</v>
      </c>
      <c r="T1251" s="11" t="str">
        <f t="shared" si="88"/>
        <v>土曜日</v>
      </c>
      <c r="U1251" s="24"/>
      <c r="V1251" s="25" t="str">
        <f>IF(T1251=曜日!A$1,ROW(),"")</f>
        <v/>
      </c>
      <c r="W1251" s="25" t="str">
        <f t="shared" si="89"/>
        <v/>
      </c>
      <c r="X1251" s="25" t="str">
        <f>IF(T1251=曜日!V$1,ROW(),"")</f>
        <v/>
      </c>
      <c r="Y1251" s="25" t="str">
        <f t="shared" si="86"/>
        <v/>
      </c>
      <c r="Z1251" t="str">
        <f>IF(MONTH(pipot!B1251)=month!A$1,ROW(),"")</f>
        <v/>
      </c>
      <c r="AA1251" t="str">
        <f>IF(A1251=player!A$1,ROW(),"")</f>
        <v/>
      </c>
      <c r="AB1251" t="str">
        <f>IF(A1251=player!BI$1,ROW(),"")</f>
        <v/>
      </c>
      <c r="AC1251" t="str">
        <f t="shared" si="87"/>
        <v/>
      </c>
    </row>
    <row r="1252" spans="1:29">
      <c r="A1252" t="s">
        <v>20</v>
      </c>
      <c r="B1252" s="13">
        <v>44128</v>
      </c>
      <c r="C1252">
        <v>3.1793981481481479E-2</v>
      </c>
      <c r="D1252" s="34">
        <v>1584.81754</v>
      </c>
      <c r="E1252" s="34">
        <v>238.85948999999999</v>
      </c>
      <c r="F1252" s="34">
        <v>5.2171700000000003</v>
      </c>
      <c r="G1252" s="34">
        <v>23.14</v>
      </c>
      <c r="H1252" s="34">
        <v>23.14</v>
      </c>
      <c r="I1252" s="34">
        <v>0</v>
      </c>
      <c r="J1252" s="34">
        <v>0</v>
      </c>
      <c r="K1252" s="34">
        <v>0</v>
      </c>
      <c r="L1252">
        <v>9</v>
      </c>
      <c r="M1252">
        <v>5</v>
      </c>
      <c r="N1252">
        <v>17</v>
      </c>
      <c r="O1252" s="34">
        <v>17.3538</v>
      </c>
      <c r="P1252">
        <v>0</v>
      </c>
      <c r="Q1252">
        <v>210</v>
      </c>
      <c r="R1252" s="34">
        <v>122.88890000000001</v>
      </c>
      <c r="T1252" s="11" t="str">
        <f t="shared" si="88"/>
        <v>土曜日</v>
      </c>
      <c r="U1252" s="24"/>
      <c r="V1252" s="25" t="str">
        <f>IF(T1252=曜日!A$1,ROW(),"")</f>
        <v/>
      </c>
      <c r="W1252" s="25" t="str">
        <f t="shared" si="89"/>
        <v/>
      </c>
      <c r="X1252" s="25" t="str">
        <f>IF(T1252=曜日!V$1,ROW(),"")</f>
        <v/>
      </c>
      <c r="Y1252" s="25" t="str">
        <f t="shared" si="86"/>
        <v/>
      </c>
      <c r="Z1252" t="str">
        <f>IF(MONTH(pipot!B1252)=month!A$1,ROW(),"")</f>
        <v/>
      </c>
      <c r="AA1252" t="str">
        <f>IF(A1252=player!A$1,ROW(),"")</f>
        <v/>
      </c>
      <c r="AB1252" t="str">
        <f>IF(A1252=player!BI$1,ROW(),"")</f>
        <v/>
      </c>
      <c r="AC1252" t="str">
        <f t="shared" si="87"/>
        <v/>
      </c>
    </row>
    <row r="1253" spans="1:29">
      <c r="A1253" t="s">
        <v>63</v>
      </c>
      <c r="B1253" s="13">
        <v>44128</v>
      </c>
      <c r="C1253">
        <v>4.6076388888888882E-2</v>
      </c>
      <c r="D1253" s="34">
        <v>4669.3883999999998</v>
      </c>
      <c r="E1253" s="34">
        <v>557.68663000000004</v>
      </c>
      <c r="F1253" s="34">
        <v>8.4052199999999999</v>
      </c>
      <c r="G1253" s="34">
        <v>422.07</v>
      </c>
      <c r="H1253" s="34">
        <v>239.16</v>
      </c>
      <c r="I1253" s="34">
        <v>162.28</v>
      </c>
      <c r="J1253" s="34">
        <v>20.63</v>
      </c>
      <c r="K1253" s="34">
        <v>0</v>
      </c>
      <c r="L1253">
        <v>9</v>
      </c>
      <c r="M1253">
        <v>16</v>
      </c>
      <c r="N1253">
        <v>34</v>
      </c>
      <c r="O1253" s="34">
        <v>23.2254</v>
      </c>
      <c r="P1253">
        <v>1</v>
      </c>
      <c r="Q1253">
        <v>183</v>
      </c>
      <c r="R1253" s="34">
        <v>139.89632</v>
      </c>
      <c r="T1253" s="11" t="str">
        <f t="shared" si="88"/>
        <v>土曜日</v>
      </c>
      <c r="U1253" s="24"/>
      <c r="V1253" s="25" t="str">
        <f>IF(T1253=曜日!A$1,ROW(),"")</f>
        <v/>
      </c>
      <c r="W1253" s="25" t="str">
        <f t="shared" si="89"/>
        <v/>
      </c>
      <c r="X1253" s="25" t="str">
        <f>IF(T1253=曜日!V$1,ROW(),"")</f>
        <v/>
      </c>
      <c r="Y1253" s="25" t="str">
        <f t="shared" si="86"/>
        <v/>
      </c>
      <c r="Z1253" t="str">
        <f>IF(MONTH(pipot!B1253)=month!A$1,ROW(),"")</f>
        <v/>
      </c>
      <c r="AA1253" t="str">
        <f>IF(A1253=player!A$1,ROW(),"")</f>
        <v/>
      </c>
      <c r="AB1253" t="str">
        <f>IF(A1253=player!BI$1,ROW(),"")</f>
        <v/>
      </c>
      <c r="AC1253" t="str">
        <f t="shared" si="87"/>
        <v/>
      </c>
    </row>
    <row r="1254" spans="1:29">
      <c r="A1254" t="s">
        <v>39</v>
      </c>
      <c r="B1254" s="13">
        <v>44128</v>
      </c>
      <c r="C1254">
        <v>4.6076388888888882E-2</v>
      </c>
      <c r="D1254" s="34">
        <v>2188.7350000000001</v>
      </c>
      <c r="E1254" s="34">
        <v>246.52032</v>
      </c>
      <c r="F1254" s="34">
        <v>3.7154500000000001</v>
      </c>
      <c r="G1254" s="34">
        <v>66.98</v>
      </c>
      <c r="H1254" s="34">
        <v>52.36</v>
      </c>
      <c r="I1254" s="34">
        <v>14.62</v>
      </c>
      <c r="J1254" s="34">
        <v>0</v>
      </c>
      <c r="K1254" s="34">
        <v>0</v>
      </c>
      <c r="L1254">
        <v>9</v>
      </c>
      <c r="M1254">
        <v>11</v>
      </c>
      <c r="N1254">
        <v>23</v>
      </c>
      <c r="O1254" s="34">
        <v>19.657800000000002</v>
      </c>
      <c r="P1254">
        <v>0</v>
      </c>
      <c r="Q1254">
        <v>212</v>
      </c>
      <c r="R1254" s="34">
        <v>126.79564000000001</v>
      </c>
      <c r="T1254" s="11" t="str">
        <f t="shared" si="88"/>
        <v>土曜日</v>
      </c>
      <c r="U1254" s="24"/>
      <c r="V1254" s="25" t="str">
        <f>IF(T1254=曜日!A$1,ROW(),"")</f>
        <v/>
      </c>
      <c r="W1254" s="25" t="str">
        <f t="shared" si="89"/>
        <v/>
      </c>
      <c r="X1254" s="25" t="str">
        <f>IF(T1254=曜日!V$1,ROW(),"")</f>
        <v/>
      </c>
      <c r="Y1254" s="25" t="str">
        <f t="shared" si="86"/>
        <v/>
      </c>
      <c r="Z1254" t="str">
        <f>IF(MONTH(pipot!B1254)=month!A$1,ROW(),"")</f>
        <v/>
      </c>
      <c r="AA1254" t="str">
        <f>IF(A1254=player!A$1,ROW(),"")</f>
        <v/>
      </c>
      <c r="AB1254" t="str">
        <f>IF(A1254=player!BI$1,ROW(),"")</f>
        <v/>
      </c>
      <c r="AC1254" t="str">
        <f t="shared" si="87"/>
        <v/>
      </c>
    </row>
    <row r="1255" spans="1:29">
      <c r="A1255" t="s">
        <v>17</v>
      </c>
      <c r="B1255" s="13">
        <v>44128</v>
      </c>
      <c r="C1255">
        <v>3.1793981481481479E-2</v>
      </c>
      <c r="D1255" s="34">
        <v>2033.9184</v>
      </c>
      <c r="E1255" s="34">
        <v>256.58886000000001</v>
      </c>
      <c r="F1255" s="34">
        <v>5.6044200000000002</v>
      </c>
      <c r="G1255" s="34">
        <v>114.24</v>
      </c>
      <c r="H1255" s="34">
        <v>64.400000000000006</v>
      </c>
      <c r="I1255" s="34">
        <v>45.03</v>
      </c>
      <c r="J1255" s="34">
        <v>4.8099999999999996</v>
      </c>
      <c r="K1255" s="34">
        <v>0</v>
      </c>
      <c r="L1255">
        <v>8</v>
      </c>
      <c r="M1255">
        <v>4</v>
      </c>
      <c r="N1255">
        <v>18</v>
      </c>
      <c r="O1255" s="34">
        <v>21.389399999999998</v>
      </c>
      <c r="P1255">
        <v>0</v>
      </c>
      <c r="Q1255">
        <v>171</v>
      </c>
      <c r="R1255" s="34">
        <v>94.475610000000003</v>
      </c>
      <c r="T1255" s="11" t="str">
        <f t="shared" si="88"/>
        <v>土曜日</v>
      </c>
      <c r="U1255" s="24"/>
      <c r="V1255" s="25" t="str">
        <f>IF(T1255=曜日!A$1,ROW(),"")</f>
        <v/>
      </c>
      <c r="W1255" s="25" t="str">
        <f t="shared" si="89"/>
        <v/>
      </c>
      <c r="X1255" s="25" t="str">
        <f>IF(T1255=曜日!V$1,ROW(),"")</f>
        <v/>
      </c>
      <c r="Y1255" s="25" t="str">
        <f t="shared" si="86"/>
        <v/>
      </c>
      <c r="Z1255" t="str">
        <f>IF(MONTH(pipot!B1255)=month!A$1,ROW(),"")</f>
        <v/>
      </c>
      <c r="AA1255" t="str">
        <f>IF(A1255=player!A$1,ROW(),"")</f>
        <v/>
      </c>
      <c r="AB1255" t="str">
        <f>IF(A1255=player!BI$1,ROW(),"")</f>
        <v/>
      </c>
      <c r="AC1255" t="str">
        <f t="shared" si="87"/>
        <v/>
      </c>
    </row>
    <row r="1256" spans="1:29">
      <c r="A1256" t="s">
        <v>89</v>
      </c>
      <c r="B1256" s="13">
        <v>44128</v>
      </c>
      <c r="C1256">
        <v>3.1793981481481479E-2</v>
      </c>
      <c r="D1256" s="34">
        <v>1950.04063</v>
      </c>
      <c r="E1256" s="34">
        <v>295.59512999999998</v>
      </c>
      <c r="F1256" s="34">
        <v>6.4563899999999999</v>
      </c>
      <c r="G1256" s="34">
        <v>29.21</v>
      </c>
      <c r="H1256" s="34">
        <v>8.8800000000000008</v>
      </c>
      <c r="I1256" s="34">
        <v>20.329999999999998</v>
      </c>
      <c r="J1256" s="34">
        <v>0</v>
      </c>
      <c r="K1256" s="34">
        <v>0</v>
      </c>
      <c r="L1256">
        <v>8</v>
      </c>
      <c r="M1256">
        <v>12</v>
      </c>
      <c r="N1256">
        <v>38</v>
      </c>
      <c r="O1256" s="34">
        <v>20.042999999999999</v>
      </c>
      <c r="P1256">
        <v>0</v>
      </c>
      <c r="Q1256">
        <v>172</v>
      </c>
      <c r="R1256" s="34">
        <v>104.20321</v>
      </c>
      <c r="T1256" s="11" t="str">
        <f t="shared" si="88"/>
        <v>土曜日</v>
      </c>
      <c r="U1256" s="24"/>
      <c r="V1256" s="25" t="str">
        <f>IF(T1256=曜日!A$1,ROW(),"")</f>
        <v/>
      </c>
      <c r="W1256" s="25" t="str">
        <f t="shared" si="89"/>
        <v/>
      </c>
      <c r="X1256" s="25" t="str">
        <f>IF(T1256=曜日!V$1,ROW(),"")</f>
        <v/>
      </c>
      <c r="Y1256" s="25" t="str">
        <f t="shared" si="86"/>
        <v/>
      </c>
      <c r="Z1256" t="str">
        <f>IF(MONTH(pipot!B1256)=month!A$1,ROW(),"")</f>
        <v/>
      </c>
      <c r="AA1256" t="str">
        <f>IF(A1256=player!A$1,ROW(),"")</f>
        <v/>
      </c>
      <c r="AB1256" t="str">
        <f>IF(A1256=player!BI$1,ROW(),"")</f>
        <v/>
      </c>
      <c r="AC1256" t="str">
        <f t="shared" si="87"/>
        <v/>
      </c>
    </row>
    <row r="1257" spans="1:29">
      <c r="A1257" t="s">
        <v>27</v>
      </c>
      <c r="B1257" s="13">
        <v>44128</v>
      </c>
      <c r="C1257">
        <v>4.6076388888888882E-2</v>
      </c>
      <c r="D1257" s="34">
        <v>4222.07179</v>
      </c>
      <c r="E1257" s="34">
        <v>526.54462000000001</v>
      </c>
      <c r="F1257" s="34">
        <v>7.9358599999999999</v>
      </c>
      <c r="G1257" s="34">
        <v>402.96</v>
      </c>
      <c r="H1257" s="34">
        <v>260.18</v>
      </c>
      <c r="I1257" s="34">
        <v>121.07</v>
      </c>
      <c r="J1257" s="34">
        <v>21.71</v>
      </c>
      <c r="K1257" s="34">
        <v>0</v>
      </c>
      <c r="L1257">
        <v>7</v>
      </c>
      <c r="M1257">
        <v>5</v>
      </c>
      <c r="N1257">
        <v>16</v>
      </c>
      <c r="O1257" s="34">
        <v>23.304600000000001</v>
      </c>
      <c r="P1257">
        <v>2</v>
      </c>
      <c r="Q1257">
        <v>180</v>
      </c>
      <c r="R1257" s="34">
        <v>124.63500000000001</v>
      </c>
      <c r="T1257" s="11" t="str">
        <f t="shared" si="88"/>
        <v>土曜日</v>
      </c>
      <c r="U1257" s="24"/>
      <c r="V1257" s="25" t="str">
        <f>IF(T1257=曜日!A$1,ROW(),"")</f>
        <v/>
      </c>
      <c r="W1257" s="25" t="str">
        <f t="shared" si="89"/>
        <v/>
      </c>
      <c r="X1257" s="25" t="str">
        <f>IF(T1257=曜日!V$1,ROW(),"")</f>
        <v/>
      </c>
      <c r="Y1257" s="25" t="str">
        <f t="shared" si="86"/>
        <v/>
      </c>
      <c r="Z1257" t="str">
        <f>IF(MONTH(pipot!B1257)=month!A$1,ROW(),"")</f>
        <v/>
      </c>
      <c r="AA1257" t="str">
        <f>IF(A1257=player!A$1,ROW(),"")</f>
        <v/>
      </c>
      <c r="AB1257" t="str">
        <f>IF(A1257=player!BI$1,ROW(),"")</f>
        <v/>
      </c>
      <c r="AC1257" t="str">
        <f t="shared" si="87"/>
        <v/>
      </c>
    </row>
    <row r="1258" spans="1:29">
      <c r="A1258" t="s">
        <v>45</v>
      </c>
      <c r="B1258" s="13">
        <v>44128</v>
      </c>
      <c r="C1258">
        <v>4.6076388888888882E-2</v>
      </c>
      <c r="D1258" s="34">
        <v>3908.33167</v>
      </c>
      <c r="E1258" s="34">
        <v>469.64371</v>
      </c>
      <c r="F1258" s="34">
        <v>7.0782800000000003</v>
      </c>
      <c r="G1258" s="34">
        <v>327.94</v>
      </c>
      <c r="H1258" s="34">
        <v>193.94</v>
      </c>
      <c r="I1258" s="34">
        <v>113.78</v>
      </c>
      <c r="J1258" s="34">
        <v>20.22</v>
      </c>
      <c r="K1258" s="34">
        <v>0</v>
      </c>
      <c r="L1258">
        <v>7</v>
      </c>
      <c r="M1258">
        <v>5</v>
      </c>
      <c r="N1258">
        <v>18</v>
      </c>
      <c r="O1258" s="34">
        <v>21.6342</v>
      </c>
      <c r="P1258">
        <v>2</v>
      </c>
      <c r="Q1258">
        <v>166</v>
      </c>
      <c r="R1258" s="34">
        <v>118.40958000000001</v>
      </c>
      <c r="T1258" s="11" t="str">
        <f t="shared" si="88"/>
        <v>土曜日</v>
      </c>
      <c r="U1258" s="24"/>
      <c r="V1258" s="25" t="str">
        <f>IF(T1258=曜日!A$1,ROW(),"")</f>
        <v/>
      </c>
      <c r="W1258" s="25" t="str">
        <f t="shared" si="89"/>
        <v/>
      </c>
      <c r="X1258" s="25" t="str">
        <f>IF(T1258=曜日!V$1,ROW(),"")</f>
        <v/>
      </c>
      <c r="Y1258" s="25" t="str">
        <f t="shared" si="86"/>
        <v/>
      </c>
      <c r="Z1258" t="str">
        <f>IF(MONTH(pipot!B1258)=month!A$1,ROW(),"")</f>
        <v/>
      </c>
      <c r="AA1258" t="str">
        <f>IF(A1258=player!A$1,ROW(),"")</f>
        <v/>
      </c>
      <c r="AB1258" t="str">
        <f>IF(A1258=player!BI$1,ROW(),"")</f>
        <v/>
      </c>
      <c r="AC1258" t="str">
        <f t="shared" si="87"/>
        <v/>
      </c>
    </row>
    <row r="1259" spans="1:29">
      <c r="A1259" t="s">
        <v>91</v>
      </c>
      <c r="B1259" s="13">
        <v>44128</v>
      </c>
      <c r="C1259">
        <v>3.7453703703703704E-2</v>
      </c>
      <c r="D1259" s="34">
        <v>2374.5739400000002</v>
      </c>
      <c r="E1259" s="34">
        <v>296.69049000000001</v>
      </c>
      <c r="F1259" s="34">
        <v>5.5010599999999998</v>
      </c>
      <c r="G1259" s="34">
        <v>172.36</v>
      </c>
      <c r="H1259" s="34">
        <v>81.739999999999995</v>
      </c>
      <c r="I1259" s="34">
        <v>82.69</v>
      </c>
      <c r="J1259" s="34">
        <v>7.93</v>
      </c>
      <c r="K1259" s="34">
        <v>0</v>
      </c>
      <c r="L1259">
        <v>6</v>
      </c>
      <c r="M1259">
        <v>5</v>
      </c>
      <c r="N1259">
        <v>26</v>
      </c>
      <c r="O1259" s="34">
        <v>21.529800000000002</v>
      </c>
      <c r="P1259">
        <v>0</v>
      </c>
      <c r="Q1259">
        <v>186</v>
      </c>
      <c r="R1259" s="34">
        <v>127.86906999999999</v>
      </c>
      <c r="T1259" s="11" t="str">
        <f t="shared" si="88"/>
        <v>土曜日</v>
      </c>
      <c r="U1259" s="24"/>
      <c r="V1259" s="25" t="str">
        <f>IF(T1259=曜日!A$1,ROW(),"")</f>
        <v/>
      </c>
      <c r="W1259" s="25" t="str">
        <f t="shared" si="89"/>
        <v/>
      </c>
      <c r="X1259" s="25" t="str">
        <f>IF(T1259=曜日!V$1,ROW(),"")</f>
        <v/>
      </c>
      <c r="Y1259" s="25" t="str">
        <f t="shared" si="86"/>
        <v/>
      </c>
      <c r="Z1259" t="str">
        <f>IF(MONTH(pipot!B1259)=month!A$1,ROW(),"")</f>
        <v/>
      </c>
      <c r="AA1259" t="str">
        <f>IF(A1259=player!A$1,ROW(),"")</f>
        <v/>
      </c>
      <c r="AB1259" t="str">
        <f>IF(A1259=player!BI$1,ROW(),"")</f>
        <v/>
      </c>
      <c r="AC1259" t="str">
        <f t="shared" si="87"/>
        <v/>
      </c>
    </row>
    <row r="1260" spans="1:29">
      <c r="A1260" t="s">
        <v>54</v>
      </c>
      <c r="B1260" s="13">
        <v>44128</v>
      </c>
      <c r="C1260">
        <v>3.1793981481481479E-2</v>
      </c>
      <c r="D1260" s="34">
        <v>2188.6878400000001</v>
      </c>
      <c r="E1260" s="34">
        <v>309.23426000000001</v>
      </c>
      <c r="F1260" s="34">
        <v>6.7542999999999997</v>
      </c>
      <c r="G1260" s="34">
        <v>37.69</v>
      </c>
      <c r="H1260" s="34">
        <v>10.98</v>
      </c>
      <c r="I1260" s="34">
        <v>26.71</v>
      </c>
      <c r="J1260" s="34">
        <v>0</v>
      </c>
      <c r="K1260" s="34">
        <v>0</v>
      </c>
      <c r="L1260">
        <v>6</v>
      </c>
      <c r="M1260">
        <v>8</v>
      </c>
      <c r="N1260">
        <v>26</v>
      </c>
      <c r="O1260" s="34">
        <v>20.367000000000001</v>
      </c>
      <c r="P1260">
        <v>0</v>
      </c>
      <c r="Q1260">
        <v>172</v>
      </c>
      <c r="R1260" s="34">
        <v>129.60637</v>
      </c>
      <c r="T1260" s="11" t="str">
        <f t="shared" si="88"/>
        <v>土曜日</v>
      </c>
      <c r="U1260" s="24"/>
      <c r="V1260" s="25" t="str">
        <f>IF(T1260=曜日!A$1,ROW(),"")</f>
        <v/>
      </c>
      <c r="W1260" s="25" t="str">
        <f t="shared" si="89"/>
        <v/>
      </c>
      <c r="X1260" s="25" t="str">
        <f>IF(T1260=曜日!V$1,ROW(),"")</f>
        <v/>
      </c>
      <c r="Y1260" s="25" t="str">
        <f t="shared" si="86"/>
        <v/>
      </c>
      <c r="Z1260" t="str">
        <f>IF(MONTH(pipot!B1260)=month!A$1,ROW(),"")</f>
        <v/>
      </c>
      <c r="AA1260" t="str">
        <f>IF(A1260=player!A$1,ROW(),"")</f>
        <v/>
      </c>
      <c r="AB1260" t="str">
        <f>IF(A1260=player!BI$1,ROW(),"")</f>
        <v/>
      </c>
      <c r="AC1260" t="str">
        <f t="shared" si="87"/>
        <v/>
      </c>
    </row>
    <row r="1261" spans="1:29">
      <c r="A1261" t="s">
        <v>53</v>
      </c>
      <c r="B1261" s="13">
        <v>44128</v>
      </c>
      <c r="C1261">
        <v>4.6076388888888882E-2</v>
      </c>
      <c r="D1261" s="34">
        <v>3841.1093000000001</v>
      </c>
      <c r="E1261" s="34">
        <v>515.69485999999995</v>
      </c>
      <c r="F1261" s="34">
        <v>7.7723399999999998</v>
      </c>
      <c r="G1261" s="34">
        <v>375.64</v>
      </c>
      <c r="H1261" s="34">
        <v>251.19</v>
      </c>
      <c r="I1261" s="34">
        <v>109.13</v>
      </c>
      <c r="J1261" s="34">
        <v>15.32</v>
      </c>
      <c r="K1261" s="34">
        <v>0</v>
      </c>
      <c r="L1261">
        <v>6</v>
      </c>
      <c r="M1261">
        <v>6</v>
      </c>
      <c r="N1261">
        <v>29</v>
      </c>
      <c r="O1261" s="34">
        <v>21.8034</v>
      </c>
      <c r="P1261">
        <v>1</v>
      </c>
      <c r="Q1261">
        <v>189</v>
      </c>
      <c r="R1261" s="34">
        <v>132.52584999999999</v>
      </c>
      <c r="T1261" s="11" t="str">
        <f t="shared" si="88"/>
        <v>土曜日</v>
      </c>
      <c r="U1261" s="24"/>
      <c r="V1261" s="25" t="str">
        <f>IF(T1261=曜日!A$1,ROW(),"")</f>
        <v/>
      </c>
      <c r="W1261" s="25" t="str">
        <f t="shared" si="89"/>
        <v/>
      </c>
      <c r="X1261" s="25" t="str">
        <f>IF(T1261=曜日!V$1,ROW(),"")</f>
        <v/>
      </c>
      <c r="Y1261" s="25" t="str">
        <f t="shared" si="86"/>
        <v/>
      </c>
      <c r="Z1261" t="str">
        <f>IF(MONTH(pipot!B1261)=month!A$1,ROW(),"")</f>
        <v/>
      </c>
      <c r="AA1261" t="str">
        <f>IF(A1261=player!A$1,ROW(),"")</f>
        <v/>
      </c>
      <c r="AB1261" t="str">
        <f>IF(A1261=player!BI$1,ROW(),"")</f>
        <v/>
      </c>
      <c r="AC1261" t="str">
        <f t="shared" si="87"/>
        <v/>
      </c>
    </row>
    <row r="1262" spans="1:29">
      <c r="A1262" t="s">
        <v>65</v>
      </c>
      <c r="B1262" s="13">
        <v>44128</v>
      </c>
      <c r="C1262">
        <v>4.6076388888888882E-2</v>
      </c>
      <c r="D1262" s="34">
        <v>3649.10277</v>
      </c>
      <c r="E1262" s="34">
        <v>422.44200999999998</v>
      </c>
      <c r="F1262" s="34">
        <v>6.3668699999999996</v>
      </c>
      <c r="G1262" s="34">
        <v>306.08999999999997</v>
      </c>
      <c r="H1262" s="34">
        <v>196.55</v>
      </c>
      <c r="I1262" s="34">
        <v>97.29</v>
      </c>
      <c r="J1262" s="34">
        <v>12.25</v>
      </c>
      <c r="K1262" s="34">
        <v>0</v>
      </c>
      <c r="L1262">
        <v>5</v>
      </c>
      <c r="M1262">
        <v>6</v>
      </c>
      <c r="N1262">
        <v>12</v>
      </c>
      <c r="O1262" s="34">
        <v>21.969000000000001</v>
      </c>
      <c r="P1262">
        <v>1</v>
      </c>
      <c r="Q1262">
        <v>196</v>
      </c>
      <c r="R1262" s="34">
        <v>120.48895</v>
      </c>
      <c r="T1262" s="11" t="str">
        <f t="shared" si="88"/>
        <v>土曜日</v>
      </c>
      <c r="U1262" s="24"/>
      <c r="V1262" s="25" t="str">
        <f>IF(T1262=曜日!A$1,ROW(),"")</f>
        <v/>
      </c>
      <c r="W1262" s="25" t="str">
        <f t="shared" si="89"/>
        <v/>
      </c>
      <c r="X1262" s="25" t="str">
        <f>IF(T1262=曜日!V$1,ROW(),"")</f>
        <v/>
      </c>
      <c r="Y1262" s="25" t="str">
        <f t="shared" si="86"/>
        <v/>
      </c>
      <c r="Z1262" t="str">
        <f>IF(MONTH(pipot!B1262)=month!A$1,ROW(),"")</f>
        <v/>
      </c>
      <c r="AA1262" t="str">
        <f>IF(A1262=player!A$1,ROW(),"")</f>
        <v/>
      </c>
      <c r="AB1262" t="str">
        <f>IF(A1262=player!BI$1,ROW(),"")</f>
        <v/>
      </c>
      <c r="AC1262" t="str">
        <f t="shared" si="87"/>
        <v/>
      </c>
    </row>
    <row r="1263" spans="1:29">
      <c r="A1263" t="s">
        <v>40</v>
      </c>
      <c r="B1263" s="13">
        <v>44128</v>
      </c>
      <c r="C1263">
        <v>4.2581018518518525E-2</v>
      </c>
      <c r="D1263" s="34">
        <v>3447</v>
      </c>
      <c r="E1263" s="34">
        <v>427</v>
      </c>
      <c r="F1263" s="34">
        <v>6.97</v>
      </c>
      <c r="G1263" s="34">
        <v>285</v>
      </c>
      <c r="H1263" s="34">
        <v>162</v>
      </c>
      <c r="I1263" s="34">
        <v>90</v>
      </c>
      <c r="J1263" s="34">
        <v>31</v>
      </c>
      <c r="K1263" s="34">
        <v>2</v>
      </c>
      <c r="L1263">
        <v>12</v>
      </c>
      <c r="M1263">
        <v>8</v>
      </c>
      <c r="N1263">
        <v>26</v>
      </c>
      <c r="O1263" s="34">
        <v>22</v>
      </c>
      <c r="P1263">
        <v>2</v>
      </c>
      <c r="Q1263" s="3">
        <f>AVERAGE(Q1236:Q1262)</f>
        <v>183.23076923076923</v>
      </c>
      <c r="R1263" s="3">
        <f>AVERAGE(R1236:R1262)</f>
        <v>125.73451346153846</v>
      </c>
      <c r="T1263" s="11" t="str">
        <f t="shared" si="88"/>
        <v>土曜日</v>
      </c>
      <c r="U1263" s="24"/>
      <c r="V1263" s="25" t="str">
        <f>IF(T1263=曜日!A$1,ROW(),"")</f>
        <v/>
      </c>
      <c r="W1263" s="25" t="str">
        <f t="shared" si="89"/>
        <v/>
      </c>
      <c r="X1263" s="25" t="str">
        <f>IF(T1263=曜日!V$1,ROW(),"")</f>
        <v/>
      </c>
      <c r="Y1263" s="25" t="str">
        <f t="shared" si="86"/>
        <v/>
      </c>
      <c r="Z1263" t="str">
        <f>IF(MONTH(pipot!B1263)=month!A$1,ROW(),"")</f>
        <v/>
      </c>
      <c r="AA1263" t="str">
        <f>IF(A1263=player!A$1,ROW(),"")</f>
        <v/>
      </c>
      <c r="AB1263">
        <f>IF(A1263=player!BI$1,ROW(),"")</f>
        <v>1263</v>
      </c>
      <c r="AC1263">
        <f t="shared" si="87"/>
        <v>1263</v>
      </c>
    </row>
    <row r="1264" spans="1:29">
      <c r="A1264" t="s">
        <v>18</v>
      </c>
      <c r="B1264" s="13">
        <v>44131</v>
      </c>
      <c r="C1264">
        <v>7.2592592592592597E-2</v>
      </c>
      <c r="D1264" s="34">
        <v>5964.4497000000001</v>
      </c>
      <c r="E1264" s="34">
        <v>831.70073000000002</v>
      </c>
      <c r="F1264" s="34">
        <v>7.9563199999999998</v>
      </c>
      <c r="G1264" s="34">
        <v>232.85001</v>
      </c>
      <c r="H1264" s="34">
        <v>173.78001</v>
      </c>
      <c r="I1264" s="34">
        <v>40.32</v>
      </c>
      <c r="J1264" s="34">
        <v>18.239999999999998</v>
      </c>
      <c r="K1264" s="34">
        <v>0.51</v>
      </c>
      <c r="L1264">
        <v>60</v>
      </c>
      <c r="M1264">
        <v>8</v>
      </c>
      <c r="N1264">
        <v>73</v>
      </c>
      <c r="O1264" s="34">
        <v>24.273</v>
      </c>
      <c r="P1264">
        <v>1</v>
      </c>
      <c r="Q1264">
        <v>221</v>
      </c>
      <c r="R1264" s="34">
        <v>155.90366</v>
      </c>
      <c r="T1264" s="11" t="str">
        <f t="shared" si="88"/>
        <v>火曜日</v>
      </c>
      <c r="U1264" s="24"/>
      <c r="V1264" s="25">
        <f>IF(T1264=曜日!A$1,ROW(),"")</f>
        <v>1264</v>
      </c>
      <c r="W1264" s="25" t="str">
        <f t="shared" si="89"/>
        <v/>
      </c>
      <c r="X1264" s="25" t="str">
        <f>IF(T1264=曜日!V$1,ROW(),"")</f>
        <v/>
      </c>
      <c r="Y1264" s="25" t="str">
        <f t="shared" si="86"/>
        <v/>
      </c>
      <c r="Z1264" t="str">
        <f>IF(MONTH(pipot!B1264)=month!A$1,ROW(),"")</f>
        <v/>
      </c>
      <c r="AA1264" t="str">
        <f>IF(A1264=player!A$1,ROW(),"")</f>
        <v/>
      </c>
      <c r="AB1264" t="str">
        <f>IF(A1264=player!BI$1,ROW(),"")</f>
        <v/>
      </c>
      <c r="AC1264" t="str">
        <f t="shared" si="87"/>
        <v/>
      </c>
    </row>
    <row r="1265" spans="1:29">
      <c r="A1265" t="s">
        <v>89</v>
      </c>
      <c r="B1265" s="13">
        <v>44131</v>
      </c>
      <c r="C1265">
        <v>7.3946759259259254E-2</v>
      </c>
      <c r="D1265" s="34">
        <v>5526.8927700000004</v>
      </c>
      <c r="E1265" s="34">
        <v>744.53512000000001</v>
      </c>
      <c r="F1265" s="34">
        <v>6.9920299999999997</v>
      </c>
      <c r="G1265" s="34">
        <v>166.92</v>
      </c>
      <c r="H1265" s="34">
        <v>124.25</v>
      </c>
      <c r="I1265" s="34">
        <v>34.81</v>
      </c>
      <c r="J1265" s="34">
        <v>7.86</v>
      </c>
      <c r="K1265" s="34">
        <v>0</v>
      </c>
      <c r="L1265">
        <v>36</v>
      </c>
      <c r="M1265">
        <v>31</v>
      </c>
      <c r="N1265">
        <v>90</v>
      </c>
      <c r="O1265" s="34">
        <v>21.699000000000002</v>
      </c>
      <c r="P1265">
        <v>1</v>
      </c>
      <c r="Q1265">
        <v>195</v>
      </c>
      <c r="R1265" s="34">
        <v>152.99607</v>
      </c>
      <c r="T1265" s="11" t="str">
        <f t="shared" si="88"/>
        <v>火曜日</v>
      </c>
      <c r="U1265" s="24"/>
      <c r="V1265" s="25">
        <f>IF(T1265=曜日!A$1,ROW(),"")</f>
        <v>1265</v>
      </c>
      <c r="W1265" s="25" t="str">
        <f t="shared" si="89"/>
        <v/>
      </c>
      <c r="X1265" s="25" t="str">
        <f>IF(T1265=曜日!V$1,ROW(),"")</f>
        <v/>
      </c>
      <c r="Y1265" s="25" t="str">
        <f t="shared" si="86"/>
        <v/>
      </c>
      <c r="Z1265" t="str">
        <f>IF(MONTH(pipot!B1265)=month!A$1,ROW(),"")</f>
        <v/>
      </c>
      <c r="AA1265" t="str">
        <f>IF(A1265=player!A$1,ROW(),"")</f>
        <v/>
      </c>
      <c r="AB1265" t="str">
        <f>IF(A1265=player!BI$1,ROW(),"")</f>
        <v/>
      </c>
      <c r="AC1265" t="str">
        <f t="shared" si="87"/>
        <v/>
      </c>
    </row>
    <row r="1266" spans="1:29">
      <c r="A1266" t="s">
        <v>90</v>
      </c>
      <c r="B1266" s="13">
        <v>44131</v>
      </c>
      <c r="C1266">
        <v>7.3946759259259254E-2</v>
      </c>
      <c r="D1266" s="34">
        <v>5862.4748399999999</v>
      </c>
      <c r="E1266" s="34">
        <v>791.28624000000002</v>
      </c>
      <c r="F1266" s="34">
        <v>7.4310799999999997</v>
      </c>
      <c r="G1266" s="34">
        <v>239.06</v>
      </c>
      <c r="H1266" s="34">
        <v>147.78</v>
      </c>
      <c r="I1266" s="34">
        <v>60</v>
      </c>
      <c r="J1266" s="34">
        <v>31.28</v>
      </c>
      <c r="K1266" s="34">
        <v>0</v>
      </c>
      <c r="L1266">
        <v>34</v>
      </c>
      <c r="M1266">
        <v>31</v>
      </c>
      <c r="N1266">
        <v>67</v>
      </c>
      <c r="O1266" s="34">
        <v>22.966200000000001</v>
      </c>
      <c r="P1266">
        <v>2</v>
      </c>
      <c r="Q1266">
        <v>218</v>
      </c>
      <c r="R1266" s="34">
        <v>158.94592</v>
      </c>
      <c r="T1266" s="11" t="str">
        <f t="shared" si="88"/>
        <v>火曜日</v>
      </c>
      <c r="U1266" s="24"/>
      <c r="V1266" s="25">
        <f>IF(T1266=曜日!A$1,ROW(),"")</f>
        <v>1266</v>
      </c>
      <c r="W1266" s="25" t="str">
        <f t="shared" si="89"/>
        <v/>
      </c>
      <c r="X1266" s="25" t="str">
        <f>IF(T1266=曜日!V$1,ROW(),"")</f>
        <v/>
      </c>
      <c r="Y1266" s="25" t="str">
        <f t="shared" si="86"/>
        <v/>
      </c>
      <c r="Z1266" t="str">
        <f>IF(MONTH(pipot!B1266)=month!A$1,ROW(),"")</f>
        <v/>
      </c>
      <c r="AA1266" t="str">
        <f>IF(A1266=player!A$1,ROW(),"")</f>
        <v/>
      </c>
      <c r="AB1266" t="str">
        <f>IF(A1266=player!BI$1,ROW(),"")</f>
        <v/>
      </c>
      <c r="AC1266" t="str">
        <f t="shared" si="87"/>
        <v/>
      </c>
    </row>
    <row r="1267" spans="1:29">
      <c r="A1267" t="s">
        <v>62</v>
      </c>
      <c r="B1267" s="13">
        <v>44131</v>
      </c>
      <c r="C1267">
        <v>7.2592592592592597E-2</v>
      </c>
      <c r="D1267" s="34">
        <v>3427.91968</v>
      </c>
      <c r="E1267" s="34">
        <v>472.26670999999999</v>
      </c>
      <c r="F1267" s="34">
        <v>4.5178599999999998</v>
      </c>
      <c r="G1267" s="34">
        <v>68.91</v>
      </c>
      <c r="H1267" s="34">
        <v>57.92</v>
      </c>
      <c r="I1267" s="34">
        <v>10.99</v>
      </c>
      <c r="J1267" s="34">
        <v>0</v>
      </c>
      <c r="K1267" s="34">
        <v>0</v>
      </c>
      <c r="L1267">
        <v>33</v>
      </c>
      <c r="M1267">
        <v>9</v>
      </c>
      <c r="N1267">
        <v>82</v>
      </c>
      <c r="O1267" s="34">
        <v>19.279800000000002</v>
      </c>
      <c r="P1267">
        <v>0</v>
      </c>
      <c r="Q1267">
        <v>213</v>
      </c>
      <c r="R1267" s="34">
        <v>130.77447000000001</v>
      </c>
      <c r="T1267" s="11" t="str">
        <f t="shared" si="88"/>
        <v>火曜日</v>
      </c>
      <c r="U1267" s="24"/>
      <c r="V1267" s="25">
        <f>IF(T1267=曜日!A$1,ROW(),"")</f>
        <v>1267</v>
      </c>
      <c r="W1267" s="25" t="str">
        <f t="shared" si="89"/>
        <v/>
      </c>
      <c r="X1267" s="25" t="str">
        <f>IF(T1267=曜日!V$1,ROW(),"")</f>
        <v/>
      </c>
      <c r="Y1267" s="25" t="str">
        <f t="shared" si="86"/>
        <v/>
      </c>
      <c r="Z1267" t="str">
        <f>IF(MONTH(pipot!B1267)=month!A$1,ROW(),"")</f>
        <v/>
      </c>
      <c r="AA1267" t="str">
        <f>IF(A1267=player!A$1,ROW(),"")</f>
        <v/>
      </c>
      <c r="AB1267" t="str">
        <f>IF(A1267=player!BI$1,ROW(),"")</f>
        <v/>
      </c>
      <c r="AC1267" t="str">
        <f t="shared" si="87"/>
        <v/>
      </c>
    </row>
    <row r="1268" spans="1:29">
      <c r="A1268" t="s">
        <v>27</v>
      </c>
      <c r="B1268" s="13">
        <v>44131</v>
      </c>
      <c r="C1268">
        <v>7.3946759259259254E-2</v>
      </c>
      <c r="D1268" s="34">
        <v>4851.9844400000002</v>
      </c>
      <c r="E1268" s="34">
        <v>693.09784000000002</v>
      </c>
      <c r="F1268" s="34">
        <v>6.5089800000000002</v>
      </c>
      <c r="G1268" s="34">
        <v>195.29001</v>
      </c>
      <c r="H1268" s="34">
        <v>174.00001</v>
      </c>
      <c r="I1268" s="34">
        <v>21.29</v>
      </c>
      <c r="J1268" s="34">
        <v>0</v>
      </c>
      <c r="K1268" s="34">
        <v>0</v>
      </c>
      <c r="L1268">
        <v>30</v>
      </c>
      <c r="M1268">
        <v>15</v>
      </c>
      <c r="N1268">
        <v>107</v>
      </c>
      <c r="O1268" s="34">
        <v>20.017800000000001</v>
      </c>
      <c r="P1268">
        <v>0</v>
      </c>
      <c r="Q1268">
        <v>190</v>
      </c>
      <c r="R1268" s="34">
        <v>133.18455</v>
      </c>
      <c r="T1268" s="11" t="str">
        <f t="shared" si="88"/>
        <v>火曜日</v>
      </c>
      <c r="U1268" s="24"/>
      <c r="V1268" s="25">
        <f>IF(T1268=曜日!A$1,ROW(),"")</f>
        <v>1268</v>
      </c>
      <c r="W1268" s="25" t="str">
        <f t="shared" si="89"/>
        <v/>
      </c>
      <c r="X1268" s="25" t="str">
        <f>IF(T1268=曜日!V$1,ROW(),"")</f>
        <v/>
      </c>
      <c r="Y1268" s="25" t="str">
        <f t="shared" si="86"/>
        <v/>
      </c>
      <c r="Z1268" t="str">
        <f>IF(MONTH(pipot!B1268)=month!A$1,ROW(),"")</f>
        <v/>
      </c>
      <c r="AA1268" t="str">
        <f>IF(A1268=player!A$1,ROW(),"")</f>
        <v/>
      </c>
      <c r="AB1268" t="str">
        <f>IF(A1268=player!BI$1,ROW(),"")</f>
        <v/>
      </c>
      <c r="AC1268" t="str">
        <f t="shared" si="87"/>
        <v/>
      </c>
    </row>
    <row r="1269" spans="1:29">
      <c r="A1269" t="s">
        <v>17</v>
      </c>
      <c r="B1269" s="13">
        <v>44131</v>
      </c>
      <c r="C1269">
        <v>7.3946759259259254E-2</v>
      </c>
      <c r="D1269" s="34">
        <v>5918.4884499999998</v>
      </c>
      <c r="E1269" s="34">
        <v>781.40810999999997</v>
      </c>
      <c r="F1269" s="34">
        <v>7.3383099999999999</v>
      </c>
      <c r="G1269" s="34">
        <v>315.92998999999998</v>
      </c>
      <c r="H1269" s="34">
        <v>251.23999000000001</v>
      </c>
      <c r="I1269" s="34">
        <v>63.76</v>
      </c>
      <c r="J1269" s="34">
        <v>0.93</v>
      </c>
      <c r="K1269" s="34">
        <v>0</v>
      </c>
      <c r="L1269">
        <v>26</v>
      </c>
      <c r="M1269">
        <v>17</v>
      </c>
      <c r="N1269">
        <v>76</v>
      </c>
      <c r="O1269" s="34">
        <v>21.1374</v>
      </c>
      <c r="P1269">
        <v>0</v>
      </c>
      <c r="Q1269">
        <v>209</v>
      </c>
      <c r="R1269" s="34">
        <v>126.907</v>
      </c>
      <c r="T1269" s="11" t="str">
        <f t="shared" si="88"/>
        <v>火曜日</v>
      </c>
      <c r="U1269" s="24"/>
      <c r="V1269" s="25">
        <f>IF(T1269=曜日!A$1,ROW(),"")</f>
        <v>1269</v>
      </c>
      <c r="W1269" s="25" t="str">
        <f t="shared" si="89"/>
        <v/>
      </c>
      <c r="X1269" s="25" t="str">
        <f>IF(T1269=曜日!V$1,ROW(),"")</f>
        <v/>
      </c>
      <c r="Y1269" s="25" t="str">
        <f t="shared" si="86"/>
        <v/>
      </c>
      <c r="Z1269" t="str">
        <f>IF(MONTH(pipot!B1269)=month!A$1,ROW(),"")</f>
        <v/>
      </c>
      <c r="AA1269" t="str">
        <f>IF(A1269=player!A$1,ROW(),"")</f>
        <v/>
      </c>
      <c r="AB1269" t="str">
        <f>IF(A1269=player!BI$1,ROW(),"")</f>
        <v/>
      </c>
      <c r="AC1269" t="str">
        <f t="shared" si="87"/>
        <v/>
      </c>
    </row>
    <row r="1270" spans="1:29">
      <c r="A1270" t="s">
        <v>34</v>
      </c>
      <c r="B1270" s="13">
        <v>44131</v>
      </c>
      <c r="C1270">
        <v>7.2592592592592597E-2</v>
      </c>
      <c r="D1270" s="34">
        <v>5465.6237199999996</v>
      </c>
      <c r="E1270" s="34">
        <v>663.26746000000003</v>
      </c>
      <c r="F1270" s="34">
        <v>6.3450300000000004</v>
      </c>
      <c r="G1270" s="34">
        <v>94.94</v>
      </c>
      <c r="H1270" s="34">
        <v>69.44</v>
      </c>
      <c r="I1270" s="34">
        <v>25.5</v>
      </c>
      <c r="J1270" s="34">
        <v>0</v>
      </c>
      <c r="K1270" s="34">
        <v>0</v>
      </c>
      <c r="L1270">
        <v>25</v>
      </c>
      <c r="M1270">
        <v>15</v>
      </c>
      <c r="N1270">
        <v>58</v>
      </c>
      <c r="O1270" s="34">
        <v>20.132999999999999</v>
      </c>
      <c r="P1270">
        <v>0</v>
      </c>
      <c r="Q1270">
        <v>195</v>
      </c>
      <c r="R1270" s="34">
        <v>129.11292</v>
      </c>
      <c r="T1270" s="11" t="str">
        <f t="shared" si="88"/>
        <v>火曜日</v>
      </c>
      <c r="U1270" s="24"/>
      <c r="V1270" s="25">
        <f>IF(T1270=曜日!A$1,ROW(),"")</f>
        <v>1270</v>
      </c>
      <c r="W1270" s="25" t="str">
        <f t="shared" si="89"/>
        <v/>
      </c>
      <c r="X1270" s="25" t="str">
        <f>IF(T1270=曜日!V$1,ROW(),"")</f>
        <v/>
      </c>
      <c r="Y1270" s="25" t="str">
        <f t="shared" si="86"/>
        <v/>
      </c>
      <c r="Z1270" t="str">
        <f>IF(MONTH(pipot!B1270)=month!A$1,ROW(),"")</f>
        <v/>
      </c>
      <c r="AA1270" t="str">
        <f>IF(A1270=player!A$1,ROW(),"")</f>
        <v/>
      </c>
      <c r="AB1270" t="str">
        <f>IF(A1270=player!BI$1,ROW(),"")</f>
        <v/>
      </c>
      <c r="AC1270" t="str">
        <f t="shared" si="87"/>
        <v/>
      </c>
    </row>
    <row r="1271" spans="1:29">
      <c r="A1271" t="s">
        <v>54</v>
      </c>
      <c r="B1271" s="13">
        <v>44131</v>
      </c>
      <c r="C1271">
        <v>7.2592592592592597E-2</v>
      </c>
      <c r="D1271" s="34">
        <v>4009.0294399999998</v>
      </c>
      <c r="E1271" s="34">
        <v>502.27085</v>
      </c>
      <c r="F1271" s="34">
        <v>4.8048900000000003</v>
      </c>
      <c r="G1271" s="34">
        <v>61.19</v>
      </c>
      <c r="H1271" s="34">
        <v>57.83</v>
      </c>
      <c r="I1271" s="34">
        <v>3.36</v>
      </c>
      <c r="J1271" s="34">
        <v>0</v>
      </c>
      <c r="K1271" s="34">
        <v>0</v>
      </c>
      <c r="L1271">
        <v>25</v>
      </c>
      <c r="M1271">
        <v>4</v>
      </c>
      <c r="N1271">
        <v>35</v>
      </c>
      <c r="O1271" s="34">
        <v>19.1142</v>
      </c>
      <c r="P1271">
        <v>0</v>
      </c>
      <c r="Q1271">
        <v>220</v>
      </c>
      <c r="R1271" s="34">
        <v>129.1728</v>
      </c>
      <c r="T1271" s="11" t="str">
        <f t="shared" si="88"/>
        <v>火曜日</v>
      </c>
      <c r="U1271" s="24"/>
      <c r="V1271" s="25">
        <f>IF(T1271=曜日!A$1,ROW(),"")</f>
        <v>1271</v>
      </c>
      <c r="W1271" s="25" t="str">
        <f t="shared" si="89"/>
        <v/>
      </c>
      <c r="X1271" s="25" t="str">
        <f>IF(T1271=曜日!V$1,ROW(),"")</f>
        <v/>
      </c>
      <c r="Y1271" s="25" t="str">
        <f t="shared" si="86"/>
        <v/>
      </c>
      <c r="Z1271" t="str">
        <f>IF(MONTH(pipot!B1271)=month!A$1,ROW(),"")</f>
        <v/>
      </c>
      <c r="AA1271" t="str">
        <f>IF(A1271=player!A$1,ROW(),"")</f>
        <v/>
      </c>
      <c r="AB1271" t="str">
        <f>IF(A1271=player!BI$1,ROW(),"")</f>
        <v/>
      </c>
      <c r="AC1271" t="str">
        <f t="shared" si="87"/>
        <v/>
      </c>
    </row>
    <row r="1272" spans="1:29">
      <c r="A1272" t="s">
        <v>33</v>
      </c>
      <c r="B1272" s="13">
        <v>44131</v>
      </c>
      <c r="C1272">
        <v>7.2592592592592597E-2</v>
      </c>
      <c r="D1272" s="34">
        <v>5288.04205</v>
      </c>
      <c r="E1272" s="34">
        <v>754.55694000000005</v>
      </c>
      <c r="F1272" s="34">
        <v>7.2183400000000004</v>
      </c>
      <c r="G1272" s="34">
        <v>202.34001000000001</v>
      </c>
      <c r="H1272" s="34">
        <v>153.34001000000001</v>
      </c>
      <c r="I1272" s="34">
        <v>41.64</v>
      </c>
      <c r="J1272" s="34">
        <v>7.36</v>
      </c>
      <c r="K1272" s="34">
        <v>0</v>
      </c>
      <c r="L1272">
        <v>20</v>
      </c>
      <c r="M1272">
        <v>24</v>
      </c>
      <c r="N1272">
        <v>38</v>
      </c>
      <c r="O1272" s="34">
        <v>22.318200000000001</v>
      </c>
      <c r="P1272">
        <v>1</v>
      </c>
      <c r="Q1272">
        <v>172</v>
      </c>
      <c r="R1272" s="34">
        <v>108.64305</v>
      </c>
      <c r="T1272" s="11" t="str">
        <f t="shared" si="88"/>
        <v>火曜日</v>
      </c>
      <c r="U1272" s="24"/>
      <c r="V1272" s="25">
        <f>IF(T1272=曜日!A$1,ROW(),"")</f>
        <v>1272</v>
      </c>
      <c r="W1272" s="25" t="str">
        <f t="shared" si="89"/>
        <v/>
      </c>
      <c r="X1272" s="25" t="str">
        <f>IF(T1272=曜日!V$1,ROW(),"")</f>
        <v/>
      </c>
      <c r="Y1272" s="25" t="str">
        <f t="shared" si="86"/>
        <v/>
      </c>
      <c r="Z1272" t="str">
        <f>IF(MONTH(pipot!B1272)=month!A$1,ROW(),"")</f>
        <v/>
      </c>
      <c r="AA1272" t="str">
        <f>IF(A1272=player!A$1,ROW(),"")</f>
        <v/>
      </c>
      <c r="AB1272" t="str">
        <f>IF(A1272=player!BI$1,ROW(),"")</f>
        <v/>
      </c>
      <c r="AC1272" t="str">
        <f t="shared" si="87"/>
        <v/>
      </c>
    </row>
    <row r="1273" spans="1:29">
      <c r="A1273" t="s">
        <v>61</v>
      </c>
      <c r="B1273" s="13">
        <v>44131</v>
      </c>
      <c r="C1273">
        <v>7.2592592592592597E-2</v>
      </c>
      <c r="D1273" s="34">
        <v>5759.94931</v>
      </c>
      <c r="E1273" s="34">
        <v>765.97474999999997</v>
      </c>
      <c r="F1273" s="34">
        <v>7.3275600000000001</v>
      </c>
      <c r="G1273" s="34">
        <v>376.66</v>
      </c>
      <c r="H1273" s="34">
        <v>259.52</v>
      </c>
      <c r="I1273" s="34">
        <v>99.6</v>
      </c>
      <c r="J1273" s="34">
        <v>17.54</v>
      </c>
      <c r="K1273" s="34">
        <v>0</v>
      </c>
      <c r="L1273">
        <v>20</v>
      </c>
      <c r="M1273">
        <v>20</v>
      </c>
      <c r="N1273">
        <v>51</v>
      </c>
      <c r="O1273" s="34">
        <v>22.0806</v>
      </c>
      <c r="P1273">
        <v>1</v>
      </c>
      <c r="Q1273">
        <v>218</v>
      </c>
      <c r="R1273" s="34">
        <v>117.50411</v>
      </c>
      <c r="T1273" s="11" t="str">
        <f t="shared" si="88"/>
        <v>火曜日</v>
      </c>
      <c r="U1273" s="24"/>
      <c r="V1273" s="25">
        <f>IF(T1273=曜日!A$1,ROW(),"")</f>
        <v>1273</v>
      </c>
      <c r="W1273" s="25" t="str">
        <f t="shared" si="89"/>
        <v/>
      </c>
      <c r="X1273" s="25" t="str">
        <f>IF(T1273=曜日!V$1,ROW(),"")</f>
        <v/>
      </c>
      <c r="Y1273" s="25" t="str">
        <f t="shared" si="86"/>
        <v/>
      </c>
      <c r="Z1273" t="str">
        <f>IF(MONTH(pipot!B1273)=month!A$1,ROW(),"")</f>
        <v/>
      </c>
      <c r="AA1273" t="str">
        <f>IF(A1273=player!A$1,ROW(),"")</f>
        <v/>
      </c>
      <c r="AB1273" t="str">
        <f>IF(A1273=player!BI$1,ROW(),"")</f>
        <v/>
      </c>
      <c r="AC1273" t="str">
        <f t="shared" si="87"/>
        <v/>
      </c>
    </row>
    <row r="1274" spans="1:29">
      <c r="A1274" t="s">
        <v>65</v>
      </c>
      <c r="B1274" s="13">
        <v>44131</v>
      </c>
      <c r="C1274">
        <v>7.3946759259259254E-2</v>
      </c>
      <c r="D1274" s="34">
        <v>5109.4080400000003</v>
      </c>
      <c r="E1274" s="34">
        <v>665.56901000000005</v>
      </c>
      <c r="F1274" s="34">
        <v>6.2504499999999998</v>
      </c>
      <c r="G1274" s="34">
        <v>156.49</v>
      </c>
      <c r="H1274" s="34">
        <v>138.37</v>
      </c>
      <c r="I1274" s="34">
        <v>18.12</v>
      </c>
      <c r="J1274" s="34">
        <v>0</v>
      </c>
      <c r="K1274" s="34">
        <v>0</v>
      </c>
      <c r="L1274">
        <v>19</v>
      </c>
      <c r="M1274">
        <v>14</v>
      </c>
      <c r="N1274">
        <v>43</v>
      </c>
      <c r="O1274" s="34">
        <v>20.226600000000001</v>
      </c>
      <c r="P1274">
        <v>0</v>
      </c>
      <c r="Q1274">
        <v>202</v>
      </c>
      <c r="R1274" s="34">
        <v>137.43937</v>
      </c>
      <c r="T1274" s="11" t="str">
        <f t="shared" si="88"/>
        <v>火曜日</v>
      </c>
      <c r="U1274" s="24"/>
      <c r="V1274" s="25">
        <f>IF(T1274=曜日!A$1,ROW(),"")</f>
        <v>1274</v>
      </c>
      <c r="W1274" s="25" t="str">
        <f t="shared" si="89"/>
        <v/>
      </c>
      <c r="X1274" s="25" t="str">
        <f>IF(T1274=曜日!V$1,ROW(),"")</f>
        <v/>
      </c>
      <c r="Y1274" s="25" t="str">
        <f t="shared" si="86"/>
        <v/>
      </c>
      <c r="Z1274" t="str">
        <f>IF(MONTH(pipot!B1274)=month!A$1,ROW(),"")</f>
        <v/>
      </c>
      <c r="AA1274" t="str">
        <f>IF(A1274=player!A$1,ROW(),"")</f>
        <v/>
      </c>
      <c r="AB1274" t="str">
        <f>IF(A1274=player!BI$1,ROW(),"")</f>
        <v/>
      </c>
      <c r="AC1274" t="str">
        <f t="shared" si="87"/>
        <v/>
      </c>
    </row>
    <row r="1275" spans="1:29">
      <c r="A1275" t="s">
        <v>91</v>
      </c>
      <c r="B1275" s="13">
        <v>44131</v>
      </c>
      <c r="C1275">
        <v>7.3946759259259254E-2</v>
      </c>
      <c r="D1275" s="34">
        <v>5155.9863800000003</v>
      </c>
      <c r="E1275" s="34">
        <v>709.57144000000005</v>
      </c>
      <c r="F1275" s="34">
        <v>6.6636899999999999</v>
      </c>
      <c r="G1275" s="34">
        <v>164.61</v>
      </c>
      <c r="H1275" s="34">
        <v>113.52</v>
      </c>
      <c r="I1275" s="34">
        <v>51.09</v>
      </c>
      <c r="J1275" s="34">
        <v>0</v>
      </c>
      <c r="K1275" s="34">
        <v>0</v>
      </c>
      <c r="L1275">
        <v>18</v>
      </c>
      <c r="M1275">
        <v>39</v>
      </c>
      <c r="N1275">
        <v>75</v>
      </c>
      <c r="O1275" s="34">
        <v>20.2014</v>
      </c>
      <c r="P1275">
        <v>0</v>
      </c>
      <c r="Q1275">
        <v>137</v>
      </c>
      <c r="R1275" s="34">
        <v>137</v>
      </c>
      <c r="T1275" s="11" t="str">
        <f t="shared" si="88"/>
        <v>火曜日</v>
      </c>
      <c r="U1275" s="24"/>
      <c r="V1275" s="25">
        <f>IF(T1275=曜日!A$1,ROW(),"")</f>
        <v>1275</v>
      </c>
      <c r="W1275" s="25" t="str">
        <f t="shared" si="89"/>
        <v/>
      </c>
      <c r="X1275" s="25" t="str">
        <f>IF(T1275=曜日!V$1,ROW(),"")</f>
        <v/>
      </c>
      <c r="Y1275" s="25" t="str">
        <f t="shared" ref="Y1275:Y1334" si="90">IF(AND(X1275&lt;&gt;"",AB1275&lt;&gt;""),ROW(),"")</f>
        <v/>
      </c>
      <c r="Z1275" t="str">
        <f>IF(MONTH(pipot!B1275)=month!A$1,ROW(),"")</f>
        <v/>
      </c>
      <c r="AA1275" t="str">
        <f>IF(A1275=player!A$1,ROW(),"")</f>
        <v/>
      </c>
      <c r="AB1275" t="str">
        <f>IF(A1275=player!BI$1,ROW(),"")</f>
        <v/>
      </c>
      <c r="AC1275" t="str">
        <f t="shared" si="87"/>
        <v/>
      </c>
    </row>
    <row r="1276" spans="1:29">
      <c r="A1276" t="s">
        <v>66</v>
      </c>
      <c r="B1276" s="13">
        <v>44131</v>
      </c>
      <c r="C1276">
        <v>7.3946759259259254E-2</v>
      </c>
      <c r="D1276" s="34">
        <v>4921.9562100000003</v>
      </c>
      <c r="E1276" s="34">
        <v>611.53305</v>
      </c>
      <c r="F1276" s="34">
        <v>5.7429899999999998</v>
      </c>
      <c r="G1276" s="34">
        <v>197.25</v>
      </c>
      <c r="H1276" s="34">
        <v>150.81</v>
      </c>
      <c r="I1276" s="34">
        <v>41.57</v>
      </c>
      <c r="J1276" s="34">
        <v>4.87</v>
      </c>
      <c r="K1276" s="34">
        <v>0</v>
      </c>
      <c r="L1276">
        <v>18</v>
      </c>
      <c r="M1276">
        <v>26</v>
      </c>
      <c r="N1276">
        <v>55</v>
      </c>
      <c r="O1276" s="34">
        <v>21.411000000000001</v>
      </c>
      <c r="P1276">
        <v>0</v>
      </c>
      <c r="Q1276">
        <v>205</v>
      </c>
      <c r="R1276" s="34">
        <v>135.01885999999999</v>
      </c>
      <c r="T1276" s="11" t="str">
        <f t="shared" si="88"/>
        <v>火曜日</v>
      </c>
      <c r="U1276" s="24"/>
      <c r="V1276" s="25">
        <f>IF(T1276=曜日!A$1,ROW(),"")</f>
        <v>1276</v>
      </c>
      <c r="W1276" s="25" t="str">
        <f t="shared" si="89"/>
        <v/>
      </c>
      <c r="X1276" s="25" t="str">
        <f>IF(T1276=曜日!V$1,ROW(),"")</f>
        <v/>
      </c>
      <c r="Y1276" s="25" t="str">
        <f t="shared" si="90"/>
        <v/>
      </c>
      <c r="Z1276" t="str">
        <f>IF(MONTH(pipot!B1276)=month!A$1,ROW(),"")</f>
        <v/>
      </c>
      <c r="AA1276" t="str">
        <f>IF(A1276=player!A$1,ROW(),"")</f>
        <v/>
      </c>
      <c r="AB1276" t="str">
        <f>IF(A1276=player!BI$1,ROW(),"")</f>
        <v/>
      </c>
      <c r="AC1276" t="str">
        <f t="shared" si="87"/>
        <v/>
      </c>
    </row>
    <row r="1277" spans="1:29">
      <c r="A1277" t="s">
        <v>22</v>
      </c>
      <c r="B1277" s="13">
        <v>44131</v>
      </c>
      <c r="C1277">
        <v>7.2592592592592597E-2</v>
      </c>
      <c r="D1277" s="34">
        <v>5601.0483599999998</v>
      </c>
      <c r="E1277" s="34">
        <v>660.62195999999994</v>
      </c>
      <c r="F1277" s="34">
        <v>6.3197299999999998</v>
      </c>
      <c r="G1277" s="34">
        <v>151.43</v>
      </c>
      <c r="H1277" s="34">
        <v>114.06</v>
      </c>
      <c r="I1277" s="34">
        <v>24.35</v>
      </c>
      <c r="J1277" s="34">
        <v>13.02</v>
      </c>
      <c r="K1277" s="34">
        <v>0</v>
      </c>
      <c r="L1277">
        <v>16</v>
      </c>
      <c r="M1277">
        <v>26</v>
      </c>
      <c r="N1277">
        <v>84</v>
      </c>
      <c r="O1277" s="34">
        <v>22.289400000000001</v>
      </c>
      <c r="P1277">
        <v>1</v>
      </c>
      <c r="Q1277">
        <v>179</v>
      </c>
      <c r="R1277" s="34">
        <v>129.85737</v>
      </c>
      <c r="T1277" s="11" t="str">
        <f t="shared" si="88"/>
        <v>火曜日</v>
      </c>
      <c r="U1277" s="24"/>
      <c r="V1277" s="25">
        <f>IF(T1277=曜日!A$1,ROW(),"")</f>
        <v>1277</v>
      </c>
      <c r="W1277" s="25" t="str">
        <f t="shared" si="89"/>
        <v/>
      </c>
      <c r="X1277" s="25" t="str">
        <f>IF(T1277=曜日!V$1,ROW(),"")</f>
        <v/>
      </c>
      <c r="Y1277" s="25" t="str">
        <f t="shared" si="90"/>
        <v/>
      </c>
      <c r="Z1277" t="str">
        <f>IF(MONTH(pipot!B1277)=month!A$1,ROW(),"")</f>
        <v/>
      </c>
      <c r="AA1277" t="str">
        <f>IF(A1277=player!A$1,ROW(),"")</f>
        <v/>
      </c>
      <c r="AB1277" t="str">
        <f>IF(A1277=player!BI$1,ROW(),"")</f>
        <v/>
      </c>
      <c r="AC1277" t="str">
        <f t="shared" si="87"/>
        <v/>
      </c>
    </row>
    <row r="1278" spans="1:29">
      <c r="A1278" t="s">
        <v>63</v>
      </c>
      <c r="B1278" s="13">
        <v>44131</v>
      </c>
      <c r="C1278">
        <v>7.2592592592592597E-2</v>
      </c>
      <c r="D1278" s="34">
        <v>5356.8462799999998</v>
      </c>
      <c r="E1278" s="34">
        <v>737.07227999999998</v>
      </c>
      <c r="F1278" s="34">
        <v>7.0510700000000002</v>
      </c>
      <c r="G1278" s="34">
        <v>211.15</v>
      </c>
      <c r="H1278" s="34">
        <v>156.74</v>
      </c>
      <c r="I1278" s="34">
        <v>43.87</v>
      </c>
      <c r="J1278" s="34">
        <v>10.54</v>
      </c>
      <c r="K1278" s="34">
        <v>0</v>
      </c>
      <c r="L1278">
        <v>15</v>
      </c>
      <c r="M1278">
        <v>18</v>
      </c>
      <c r="N1278">
        <v>82</v>
      </c>
      <c r="O1278" s="34">
        <v>23.221800000000002</v>
      </c>
      <c r="P1278">
        <v>1</v>
      </c>
      <c r="Q1278">
        <v>186</v>
      </c>
      <c r="R1278" s="34">
        <v>132.05178000000001</v>
      </c>
      <c r="T1278" s="11" t="str">
        <f t="shared" si="88"/>
        <v>火曜日</v>
      </c>
      <c r="U1278" s="24"/>
      <c r="V1278" s="25">
        <f>IF(T1278=曜日!A$1,ROW(),"")</f>
        <v>1278</v>
      </c>
      <c r="W1278" s="25" t="str">
        <f t="shared" si="89"/>
        <v/>
      </c>
      <c r="X1278" s="25" t="str">
        <f>IF(T1278=曜日!V$1,ROW(),"")</f>
        <v/>
      </c>
      <c r="Y1278" s="25" t="str">
        <f t="shared" si="90"/>
        <v/>
      </c>
      <c r="Z1278" t="str">
        <f>IF(MONTH(pipot!B1278)=month!A$1,ROW(),"")</f>
        <v/>
      </c>
      <c r="AA1278" t="str">
        <f>IF(A1278=player!A$1,ROW(),"")</f>
        <v/>
      </c>
      <c r="AB1278" t="str">
        <f>IF(A1278=player!BI$1,ROW(),"")</f>
        <v/>
      </c>
      <c r="AC1278" t="str">
        <f t="shared" si="87"/>
        <v/>
      </c>
    </row>
    <row r="1279" spans="1:29">
      <c r="A1279" t="s">
        <v>45</v>
      </c>
      <c r="B1279" s="13">
        <v>44131</v>
      </c>
      <c r="C1279">
        <v>7.3946759259259254E-2</v>
      </c>
      <c r="D1279" s="34">
        <v>4702.6200699999999</v>
      </c>
      <c r="E1279" s="34">
        <v>694.95306000000005</v>
      </c>
      <c r="F1279" s="34">
        <v>6.5263999999999998</v>
      </c>
      <c r="G1279" s="34">
        <v>182.76</v>
      </c>
      <c r="H1279" s="34">
        <v>123.82</v>
      </c>
      <c r="I1279" s="34">
        <v>51.79</v>
      </c>
      <c r="J1279" s="34">
        <v>7.15</v>
      </c>
      <c r="K1279" s="34">
        <v>0</v>
      </c>
      <c r="L1279">
        <v>15</v>
      </c>
      <c r="M1279">
        <v>9</v>
      </c>
      <c r="N1279">
        <v>42</v>
      </c>
      <c r="O1279" s="34">
        <v>21.8934</v>
      </c>
      <c r="P1279">
        <v>1</v>
      </c>
      <c r="Q1279" s="1" t="s">
        <v>44</v>
      </c>
      <c r="R1279" s="3" t="s">
        <v>44</v>
      </c>
      <c r="T1279" s="11" t="str">
        <f t="shared" si="88"/>
        <v>火曜日</v>
      </c>
      <c r="U1279" s="24"/>
      <c r="V1279" s="25">
        <f>IF(T1279=曜日!A$1,ROW(),"")</f>
        <v>1279</v>
      </c>
      <c r="W1279" s="25" t="str">
        <f t="shared" si="89"/>
        <v/>
      </c>
      <c r="X1279" s="25" t="str">
        <f>IF(T1279=曜日!V$1,ROW(),"")</f>
        <v/>
      </c>
      <c r="Y1279" s="25" t="str">
        <f t="shared" si="90"/>
        <v/>
      </c>
      <c r="Z1279" t="str">
        <f>IF(MONTH(pipot!B1279)=month!A$1,ROW(),"")</f>
        <v/>
      </c>
      <c r="AA1279" t="str">
        <f>IF(A1279=player!A$1,ROW(),"")</f>
        <v/>
      </c>
      <c r="AB1279" t="str">
        <f>IF(A1279=player!BI$1,ROW(),"")</f>
        <v/>
      </c>
      <c r="AC1279" t="str">
        <f t="shared" si="87"/>
        <v/>
      </c>
    </row>
    <row r="1280" spans="1:29">
      <c r="A1280" t="s">
        <v>24</v>
      </c>
      <c r="B1280" s="13">
        <v>44131</v>
      </c>
      <c r="C1280">
        <v>7.2592592592592597E-2</v>
      </c>
      <c r="D1280" s="34">
        <v>5619.1468000000004</v>
      </c>
      <c r="E1280" s="34">
        <v>648.77584999999999</v>
      </c>
      <c r="F1280" s="34">
        <v>6.2064000000000004</v>
      </c>
      <c r="G1280" s="34">
        <v>174.01</v>
      </c>
      <c r="H1280" s="34">
        <v>108.17</v>
      </c>
      <c r="I1280" s="34">
        <v>65.84</v>
      </c>
      <c r="J1280" s="34">
        <v>0</v>
      </c>
      <c r="K1280" s="34">
        <v>0</v>
      </c>
      <c r="L1280">
        <v>14</v>
      </c>
      <c r="M1280">
        <v>18</v>
      </c>
      <c r="N1280">
        <v>43</v>
      </c>
      <c r="O1280" s="34">
        <v>20.752199999999998</v>
      </c>
      <c r="P1280">
        <v>0</v>
      </c>
      <c r="Q1280">
        <v>175</v>
      </c>
      <c r="R1280" s="34">
        <v>122.13042</v>
      </c>
      <c r="T1280" s="11" t="str">
        <f t="shared" si="88"/>
        <v>火曜日</v>
      </c>
      <c r="U1280" s="24"/>
      <c r="V1280" s="25">
        <f>IF(T1280=曜日!A$1,ROW(),"")</f>
        <v>1280</v>
      </c>
      <c r="W1280" s="25" t="str">
        <f t="shared" si="89"/>
        <v/>
      </c>
      <c r="X1280" s="25" t="str">
        <f>IF(T1280=曜日!V$1,ROW(),"")</f>
        <v/>
      </c>
      <c r="Y1280" s="25" t="str">
        <f t="shared" si="90"/>
        <v/>
      </c>
      <c r="Z1280" t="str">
        <f>IF(MONTH(pipot!B1280)=month!A$1,ROW(),"")</f>
        <v/>
      </c>
      <c r="AA1280" t="str">
        <f>IF(A1280=player!A$1,ROW(),"")</f>
        <v/>
      </c>
      <c r="AB1280" t="str">
        <f>IF(A1280=player!BI$1,ROW(),"")</f>
        <v/>
      </c>
      <c r="AC1280" t="str">
        <f t="shared" si="87"/>
        <v/>
      </c>
    </row>
    <row r="1281" spans="1:29">
      <c r="A1281" t="s">
        <v>36</v>
      </c>
      <c r="B1281" s="13">
        <v>44131</v>
      </c>
      <c r="C1281">
        <v>7.2592592592592597E-2</v>
      </c>
      <c r="D1281" s="34">
        <v>6093.5268900000001</v>
      </c>
      <c r="E1281" s="34">
        <v>798.97038999999995</v>
      </c>
      <c r="F1281" s="34">
        <v>7.6432099999999998</v>
      </c>
      <c r="G1281" s="34">
        <v>246.09</v>
      </c>
      <c r="H1281" s="34">
        <v>184.7</v>
      </c>
      <c r="I1281" s="34">
        <v>51.37</v>
      </c>
      <c r="J1281" s="34">
        <v>10.02</v>
      </c>
      <c r="K1281" s="34">
        <v>0</v>
      </c>
      <c r="L1281">
        <v>14</v>
      </c>
      <c r="M1281">
        <v>12</v>
      </c>
      <c r="N1281">
        <v>53</v>
      </c>
      <c r="O1281" s="34">
        <v>22.195799999999998</v>
      </c>
      <c r="P1281">
        <v>1</v>
      </c>
      <c r="Q1281">
        <v>193</v>
      </c>
      <c r="R1281" s="34">
        <v>146.63087999999999</v>
      </c>
      <c r="T1281" s="11" t="str">
        <f t="shared" si="88"/>
        <v>火曜日</v>
      </c>
      <c r="U1281" s="24"/>
      <c r="V1281" s="25">
        <f>IF(T1281=曜日!A$1,ROW(),"")</f>
        <v>1281</v>
      </c>
      <c r="W1281" s="25" t="str">
        <f t="shared" si="89"/>
        <v/>
      </c>
      <c r="X1281" s="25" t="str">
        <f>IF(T1281=曜日!V$1,ROW(),"")</f>
        <v/>
      </c>
      <c r="Y1281" s="25" t="str">
        <f t="shared" si="90"/>
        <v/>
      </c>
      <c r="Z1281" t="str">
        <f>IF(MONTH(pipot!B1281)=month!A$1,ROW(),"")</f>
        <v/>
      </c>
      <c r="AA1281">
        <f>IF(A1281=player!A$1,ROW(),"")</f>
        <v>1281</v>
      </c>
      <c r="AB1281" t="str">
        <f>IF(A1281=player!BI$1,ROW(),"")</f>
        <v/>
      </c>
      <c r="AC1281" t="str">
        <f t="shared" si="87"/>
        <v/>
      </c>
    </row>
    <row r="1282" spans="1:29">
      <c r="A1282" t="s">
        <v>37</v>
      </c>
      <c r="B1282" s="13">
        <v>44131</v>
      </c>
      <c r="C1282">
        <v>7.2592592592592597E-2</v>
      </c>
      <c r="D1282" s="34">
        <v>5608.7077600000002</v>
      </c>
      <c r="E1282" s="34">
        <v>833.77257999999995</v>
      </c>
      <c r="F1282" s="34">
        <v>7.97614</v>
      </c>
      <c r="G1282" s="34">
        <v>106.74</v>
      </c>
      <c r="H1282" s="34">
        <v>57.63</v>
      </c>
      <c r="I1282" s="34">
        <v>27.6</v>
      </c>
      <c r="J1282" s="34">
        <v>21.51</v>
      </c>
      <c r="K1282" s="34">
        <v>0</v>
      </c>
      <c r="L1282">
        <v>13</v>
      </c>
      <c r="M1282">
        <v>26</v>
      </c>
      <c r="N1282">
        <v>73</v>
      </c>
      <c r="O1282" s="34">
        <v>23.099399999999999</v>
      </c>
      <c r="P1282">
        <v>2</v>
      </c>
      <c r="Q1282">
        <v>165</v>
      </c>
      <c r="R1282" s="34">
        <v>165</v>
      </c>
      <c r="T1282" s="11" t="str">
        <f t="shared" si="88"/>
        <v>火曜日</v>
      </c>
      <c r="U1282" s="24"/>
      <c r="V1282" s="25">
        <f>IF(T1282=曜日!A$1,ROW(),"")</f>
        <v>1282</v>
      </c>
      <c r="W1282" s="25" t="str">
        <f t="shared" si="89"/>
        <v/>
      </c>
      <c r="X1282" s="25" t="str">
        <f>IF(T1282=曜日!V$1,ROW(),"")</f>
        <v/>
      </c>
      <c r="Y1282" s="25" t="str">
        <f t="shared" si="90"/>
        <v/>
      </c>
      <c r="Z1282" t="str">
        <f>IF(MONTH(pipot!B1282)=month!A$1,ROW(),"")</f>
        <v/>
      </c>
      <c r="AA1282" t="str">
        <f>IF(A1282=player!A$1,ROW(),"")</f>
        <v/>
      </c>
      <c r="AB1282" t="str">
        <f>IF(A1282=player!BI$1,ROW(),"")</f>
        <v/>
      </c>
      <c r="AC1282" t="str">
        <f t="shared" ref="AC1282:AC1345" si="91">IF(A1282="Average",ROW(),"")</f>
        <v/>
      </c>
    </row>
    <row r="1283" spans="1:29">
      <c r="A1283" t="s">
        <v>29</v>
      </c>
      <c r="B1283" s="13">
        <v>44131</v>
      </c>
      <c r="C1283">
        <v>7.3946759259259254E-2</v>
      </c>
      <c r="D1283" s="34">
        <v>3069.3849399999999</v>
      </c>
      <c r="E1283" s="34">
        <v>434.37317000000002</v>
      </c>
      <c r="F1283" s="34">
        <v>4.0792599999999997</v>
      </c>
      <c r="G1283" s="34">
        <v>59.41</v>
      </c>
      <c r="H1283" s="34">
        <v>20.329999999999998</v>
      </c>
      <c r="I1283" s="34">
        <v>30.27</v>
      </c>
      <c r="J1283" s="34">
        <v>8.81</v>
      </c>
      <c r="K1283" s="34">
        <v>0</v>
      </c>
      <c r="L1283">
        <v>13</v>
      </c>
      <c r="M1283">
        <v>11</v>
      </c>
      <c r="N1283">
        <v>24</v>
      </c>
      <c r="O1283" s="34">
        <v>22.509</v>
      </c>
      <c r="P1283">
        <v>1</v>
      </c>
      <c r="Q1283">
        <v>197</v>
      </c>
      <c r="R1283" s="34">
        <v>114.26264999999999</v>
      </c>
      <c r="T1283" s="11" t="str">
        <f t="shared" si="88"/>
        <v>火曜日</v>
      </c>
      <c r="U1283" s="24"/>
      <c r="V1283" s="25">
        <f>IF(T1283=曜日!A$1,ROW(),"")</f>
        <v>1283</v>
      </c>
      <c r="W1283" s="25" t="str">
        <f t="shared" si="89"/>
        <v/>
      </c>
      <c r="X1283" s="25" t="str">
        <f>IF(T1283=曜日!V$1,ROW(),"")</f>
        <v/>
      </c>
      <c r="Y1283" s="25" t="str">
        <f t="shared" si="90"/>
        <v/>
      </c>
      <c r="Z1283" t="str">
        <f>IF(MONTH(pipot!B1283)=month!A$1,ROW(),"")</f>
        <v/>
      </c>
      <c r="AA1283" t="str">
        <f>IF(A1283=player!A$1,ROW(),"")</f>
        <v/>
      </c>
      <c r="AB1283" t="str">
        <f>IF(A1283=player!BI$1,ROW(),"")</f>
        <v/>
      </c>
      <c r="AC1283" t="str">
        <f t="shared" si="91"/>
        <v/>
      </c>
    </row>
    <row r="1284" spans="1:29">
      <c r="A1284" t="s">
        <v>60</v>
      </c>
      <c r="B1284" s="13">
        <v>44131</v>
      </c>
      <c r="C1284">
        <v>7.3946759259259254E-2</v>
      </c>
      <c r="D1284" s="34">
        <v>5875.8345300000001</v>
      </c>
      <c r="E1284" s="34">
        <v>824.64570000000003</v>
      </c>
      <c r="F1284" s="34">
        <v>7.7443600000000004</v>
      </c>
      <c r="G1284" s="34">
        <v>242.81</v>
      </c>
      <c r="H1284" s="34">
        <v>178.72</v>
      </c>
      <c r="I1284" s="34">
        <v>52.83</v>
      </c>
      <c r="J1284" s="34">
        <v>11.26</v>
      </c>
      <c r="K1284" s="34">
        <v>0</v>
      </c>
      <c r="L1284">
        <v>12</v>
      </c>
      <c r="M1284">
        <v>12</v>
      </c>
      <c r="N1284">
        <v>85</v>
      </c>
      <c r="O1284" s="34">
        <v>23.347799999999999</v>
      </c>
      <c r="P1284">
        <v>1</v>
      </c>
      <c r="Q1284">
        <v>189</v>
      </c>
      <c r="R1284" s="34">
        <v>138.91182000000001</v>
      </c>
      <c r="T1284" s="11" t="str">
        <f t="shared" si="88"/>
        <v>火曜日</v>
      </c>
      <c r="U1284" s="24"/>
      <c r="V1284" s="25">
        <f>IF(T1284=曜日!A$1,ROW(),"")</f>
        <v>1284</v>
      </c>
      <c r="W1284" s="25" t="str">
        <f t="shared" si="89"/>
        <v/>
      </c>
      <c r="X1284" s="25" t="str">
        <f>IF(T1284=曜日!V$1,ROW(),"")</f>
        <v/>
      </c>
      <c r="Y1284" s="25" t="str">
        <f t="shared" si="90"/>
        <v/>
      </c>
      <c r="Z1284" t="str">
        <f>IF(MONTH(pipot!B1284)=month!A$1,ROW(),"")</f>
        <v/>
      </c>
      <c r="AA1284" t="str">
        <f>IF(A1284=player!A$1,ROW(),"")</f>
        <v/>
      </c>
      <c r="AB1284" t="str">
        <f>IF(A1284=player!BI$1,ROW(),"")</f>
        <v/>
      </c>
      <c r="AC1284" t="str">
        <f t="shared" si="91"/>
        <v/>
      </c>
    </row>
    <row r="1285" spans="1:29">
      <c r="A1285" t="s">
        <v>39</v>
      </c>
      <c r="B1285" s="13">
        <v>44131</v>
      </c>
      <c r="C1285">
        <v>7.2592592592592597E-2</v>
      </c>
      <c r="D1285" s="34">
        <v>2866.5583999999999</v>
      </c>
      <c r="E1285" s="34">
        <v>364.80291</v>
      </c>
      <c r="F1285" s="34">
        <v>3.4898199999999999</v>
      </c>
      <c r="G1285" s="34">
        <v>12.94</v>
      </c>
      <c r="H1285" s="34">
        <v>12.94</v>
      </c>
      <c r="I1285" s="34">
        <v>0</v>
      </c>
      <c r="J1285" s="34">
        <v>0</v>
      </c>
      <c r="K1285" s="34">
        <v>0</v>
      </c>
      <c r="L1285">
        <v>8</v>
      </c>
      <c r="M1285">
        <v>9</v>
      </c>
      <c r="N1285">
        <v>37</v>
      </c>
      <c r="O1285" s="34">
        <v>16.489799999999999</v>
      </c>
      <c r="P1285">
        <v>0</v>
      </c>
      <c r="Q1285">
        <v>204</v>
      </c>
      <c r="R1285" s="34">
        <v>129.43950000000001</v>
      </c>
      <c r="T1285" s="11" t="str">
        <f t="shared" si="88"/>
        <v>火曜日</v>
      </c>
      <c r="U1285" s="24"/>
      <c r="V1285" s="25">
        <f>IF(T1285=曜日!A$1,ROW(),"")</f>
        <v>1285</v>
      </c>
      <c r="W1285" s="25" t="str">
        <f t="shared" si="89"/>
        <v/>
      </c>
      <c r="X1285" s="25" t="str">
        <f>IF(T1285=曜日!V$1,ROW(),"")</f>
        <v/>
      </c>
      <c r="Y1285" s="25" t="str">
        <f t="shared" si="90"/>
        <v/>
      </c>
      <c r="Z1285" t="str">
        <f>IF(MONTH(pipot!B1285)=month!A$1,ROW(),"")</f>
        <v/>
      </c>
      <c r="AA1285" t="str">
        <f>IF(A1285=player!A$1,ROW(),"")</f>
        <v/>
      </c>
      <c r="AB1285" t="str">
        <f>IF(A1285=player!BI$1,ROW(),"")</f>
        <v/>
      </c>
      <c r="AC1285" t="str">
        <f t="shared" si="91"/>
        <v/>
      </c>
    </row>
    <row r="1286" spans="1:29">
      <c r="A1286" t="s">
        <v>40</v>
      </c>
      <c r="B1286" s="13">
        <v>44131</v>
      </c>
      <c r="C1286">
        <v>7.3206018518518517E-2</v>
      </c>
      <c r="D1286" s="34">
        <v>5093</v>
      </c>
      <c r="E1286" s="34">
        <v>681</v>
      </c>
      <c r="F1286" s="34">
        <v>6.46</v>
      </c>
      <c r="G1286" s="34">
        <v>175</v>
      </c>
      <c r="H1286" s="34">
        <v>129</v>
      </c>
      <c r="I1286" s="34">
        <v>39</v>
      </c>
      <c r="J1286" s="34">
        <v>8</v>
      </c>
      <c r="K1286" s="34">
        <v>0</v>
      </c>
      <c r="L1286">
        <v>22</v>
      </c>
      <c r="M1286">
        <v>18</v>
      </c>
      <c r="N1286">
        <v>62</v>
      </c>
      <c r="O1286" s="34">
        <v>21</v>
      </c>
      <c r="P1286">
        <v>1</v>
      </c>
      <c r="Q1286" s="3">
        <f>AVERAGE(Q1264:Q1285)</f>
        <v>194.42857142857142</v>
      </c>
      <c r="R1286" s="3">
        <f>AVERAGE(R1264:R1285)</f>
        <v>134.80415238095239</v>
      </c>
      <c r="T1286" s="11" t="str">
        <f t="shared" si="88"/>
        <v>火曜日</v>
      </c>
      <c r="U1286" s="24"/>
      <c r="V1286" s="25">
        <f>IF(T1286=曜日!A$1,ROW(),"")</f>
        <v>1286</v>
      </c>
      <c r="W1286" s="25">
        <f t="shared" si="89"/>
        <v>1286</v>
      </c>
      <c r="X1286" s="25" t="str">
        <f>IF(T1286=曜日!V$1,ROW(),"")</f>
        <v/>
      </c>
      <c r="Y1286" s="25" t="str">
        <f t="shared" si="90"/>
        <v/>
      </c>
      <c r="Z1286" t="str">
        <f>IF(MONTH(pipot!B1286)=month!A$1,ROW(),"")</f>
        <v/>
      </c>
      <c r="AA1286" t="str">
        <f>IF(A1286=player!A$1,ROW(),"")</f>
        <v/>
      </c>
      <c r="AB1286">
        <f>IF(A1286=player!BI$1,ROW(),"")</f>
        <v>1286</v>
      </c>
      <c r="AC1286">
        <f t="shared" si="91"/>
        <v>1286</v>
      </c>
    </row>
    <row r="1287" spans="1:29">
      <c r="A1287" t="s">
        <v>62</v>
      </c>
      <c r="B1287" s="13">
        <v>44132</v>
      </c>
      <c r="C1287">
        <v>7.6504629629629631E-2</v>
      </c>
      <c r="D1287" s="34">
        <v>3897.6339899999998</v>
      </c>
      <c r="E1287" s="34">
        <v>511.32211000000001</v>
      </c>
      <c r="F1287" s="34">
        <v>4.6413500000000001</v>
      </c>
      <c r="G1287" s="34">
        <v>85.99</v>
      </c>
      <c r="H1287" s="34">
        <v>61.23</v>
      </c>
      <c r="I1287" s="34">
        <v>24.76</v>
      </c>
      <c r="J1287" s="34">
        <v>0</v>
      </c>
      <c r="K1287" s="34">
        <v>0</v>
      </c>
      <c r="L1287">
        <v>51</v>
      </c>
      <c r="M1287">
        <v>15</v>
      </c>
      <c r="N1287">
        <v>82</v>
      </c>
      <c r="O1287" s="34">
        <v>20.6982</v>
      </c>
      <c r="P1287">
        <v>0</v>
      </c>
      <c r="Q1287">
        <v>172</v>
      </c>
      <c r="R1287" s="34">
        <v>131.75679</v>
      </c>
      <c r="T1287" s="11" t="str">
        <f t="shared" si="88"/>
        <v>水曜日</v>
      </c>
      <c r="U1287" s="24"/>
      <c r="V1287" s="25" t="str">
        <f>IF(T1287=曜日!A$1,ROW(),"")</f>
        <v/>
      </c>
      <c r="W1287" s="25" t="str">
        <f t="shared" si="89"/>
        <v/>
      </c>
      <c r="X1287" s="25" t="str">
        <f>IF(T1287=曜日!V$1,ROW(),"")</f>
        <v/>
      </c>
      <c r="Y1287" s="25" t="str">
        <f t="shared" si="90"/>
        <v/>
      </c>
      <c r="Z1287" t="str">
        <f>IF(MONTH(pipot!B1287)=month!A$1,ROW(),"")</f>
        <v/>
      </c>
      <c r="AA1287" t="str">
        <f>IF(A1287=player!A$1,ROW(),"")</f>
        <v/>
      </c>
      <c r="AB1287" t="str">
        <f>IF(A1287=player!BI$1,ROW(),"")</f>
        <v/>
      </c>
      <c r="AC1287" t="str">
        <f t="shared" si="91"/>
        <v/>
      </c>
    </row>
    <row r="1288" spans="1:29">
      <c r="A1288" t="s">
        <v>18</v>
      </c>
      <c r="B1288" s="13">
        <v>44132</v>
      </c>
      <c r="C1288">
        <v>7.6504629629629631E-2</v>
      </c>
      <c r="D1288" s="34">
        <v>5694.0642200000002</v>
      </c>
      <c r="E1288" s="34">
        <v>760.27404000000001</v>
      </c>
      <c r="F1288" s="34">
        <v>6.9011300000000002</v>
      </c>
      <c r="G1288" s="34">
        <v>178.74</v>
      </c>
      <c r="H1288" s="34">
        <v>135.01</v>
      </c>
      <c r="I1288" s="34">
        <v>43.31</v>
      </c>
      <c r="J1288" s="34">
        <v>0.42</v>
      </c>
      <c r="K1288" s="34">
        <v>0</v>
      </c>
      <c r="L1288">
        <v>32</v>
      </c>
      <c r="M1288">
        <v>13</v>
      </c>
      <c r="N1288">
        <v>67</v>
      </c>
      <c r="O1288" s="34">
        <v>21.198599999999999</v>
      </c>
      <c r="P1288">
        <v>0</v>
      </c>
      <c r="Q1288">
        <v>217</v>
      </c>
      <c r="R1288" s="34">
        <v>149.03057999999999</v>
      </c>
      <c r="T1288" s="11" t="str">
        <f t="shared" si="88"/>
        <v>水曜日</v>
      </c>
      <c r="U1288" s="24"/>
      <c r="V1288" s="25" t="str">
        <f>IF(T1288=曜日!A$1,ROW(),"")</f>
        <v/>
      </c>
      <c r="W1288" s="25" t="str">
        <f t="shared" si="89"/>
        <v/>
      </c>
      <c r="X1288" s="25" t="str">
        <f>IF(T1288=曜日!V$1,ROW(),"")</f>
        <v/>
      </c>
      <c r="Y1288" s="25" t="str">
        <f t="shared" si="90"/>
        <v/>
      </c>
      <c r="Z1288" t="str">
        <f>IF(MONTH(pipot!B1288)=month!A$1,ROW(),"")</f>
        <v/>
      </c>
      <c r="AA1288" t="str">
        <f>IF(A1288=player!A$1,ROW(),"")</f>
        <v/>
      </c>
      <c r="AB1288" t="str">
        <f>IF(A1288=player!BI$1,ROW(),"")</f>
        <v/>
      </c>
      <c r="AC1288" t="str">
        <f t="shared" si="91"/>
        <v/>
      </c>
    </row>
    <row r="1289" spans="1:29">
      <c r="A1289" t="s">
        <v>54</v>
      </c>
      <c r="B1289" s="13">
        <v>44132</v>
      </c>
      <c r="C1289">
        <v>7.6504629629629631E-2</v>
      </c>
      <c r="D1289" s="34">
        <v>4166.4899400000004</v>
      </c>
      <c r="E1289" s="34">
        <v>505.62659000000002</v>
      </c>
      <c r="F1289" s="34">
        <v>4.5896499999999998</v>
      </c>
      <c r="G1289" s="34">
        <v>84.86</v>
      </c>
      <c r="H1289" s="34">
        <v>76.63</v>
      </c>
      <c r="I1289" s="34">
        <v>8.23</v>
      </c>
      <c r="J1289" s="34">
        <v>0</v>
      </c>
      <c r="K1289" s="34">
        <v>0</v>
      </c>
      <c r="L1289">
        <v>27</v>
      </c>
      <c r="M1289">
        <v>9</v>
      </c>
      <c r="N1289">
        <v>52</v>
      </c>
      <c r="O1289" s="34">
        <v>18.919799999999999</v>
      </c>
      <c r="P1289">
        <v>0</v>
      </c>
      <c r="Q1289">
        <v>184</v>
      </c>
      <c r="R1289" s="34">
        <v>125.56035</v>
      </c>
      <c r="T1289" s="11" t="str">
        <f t="shared" si="88"/>
        <v>水曜日</v>
      </c>
      <c r="U1289" s="24"/>
      <c r="V1289" s="25" t="str">
        <f>IF(T1289=曜日!A$1,ROW(),"")</f>
        <v/>
      </c>
      <c r="W1289" s="25" t="str">
        <f t="shared" si="89"/>
        <v/>
      </c>
      <c r="X1289" s="25" t="str">
        <f>IF(T1289=曜日!V$1,ROW(),"")</f>
        <v/>
      </c>
      <c r="Y1289" s="25" t="str">
        <f t="shared" si="90"/>
        <v/>
      </c>
      <c r="Z1289" t="str">
        <f>IF(MONTH(pipot!B1289)=month!A$1,ROW(),"")</f>
        <v/>
      </c>
      <c r="AA1289" t="str">
        <f>IF(A1289=player!A$1,ROW(),"")</f>
        <v/>
      </c>
      <c r="AB1289" t="str">
        <f>IF(A1289=player!BI$1,ROW(),"")</f>
        <v/>
      </c>
      <c r="AC1289" t="str">
        <f t="shared" si="91"/>
        <v/>
      </c>
    </row>
    <row r="1290" spans="1:29">
      <c r="A1290" t="s">
        <v>104</v>
      </c>
      <c r="B1290" s="13">
        <v>44132</v>
      </c>
      <c r="C1290">
        <v>7.6504629629629631E-2</v>
      </c>
      <c r="D1290" s="34">
        <v>4707.3450899999998</v>
      </c>
      <c r="E1290" s="34">
        <v>634.68664999999999</v>
      </c>
      <c r="F1290" s="34">
        <v>5.7611499999999998</v>
      </c>
      <c r="G1290" s="34">
        <v>212.68</v>
      </c>
      <c r="H1290" s="34">
        <v>153.80000000000001</v>
      </c>
      <c r="I1290" s="34">
        <v>57.87</v>
      </c>
      <c r="J1290" s="34">
        <v>1.01</v>
      </c>
      <c r="K1290" s="34">
        <v>0</v>
      </c>
      <c r="L1290">
        <v>27</v>
      </c>
      <c r="M1290">
        <v>14</v>
      </c>
      <c r="N1290">
        <v>47</v>
      </c>
      <c r="O1290" s="34">
        <v>21.2742</v>
      </c>
      <c r="P1290">
        <v>0</v>
      </c>
      <c r="Q1290">
        <v>189</v>
      </c>
      <c r="R1290" s="34">
        <v>129.76758000000001</v>
      </c>
      <c r="T1290" s="11" t="str">
        <f t="shared" si="88"/>
        <v>水曜日</v>
      </c>
      <c r="U1290" s="24"/>
      <c r="V1290" s="25" t="str">
        <f>IF(T1290=曜日!A$1,ROW(),"")</f>
        <v/>
      </c>
      <c r="W1290" s="25" t="str">
        <f t="shared" si="89"/>
        <v/>
      </c>
      <c r="X1290" s="25" t="str">
        <f>IF(T1290=曜日!V$1,ROW(),"")</f>
        <v/>
      </c>
      <c r="Y1290" s="25" t="str">
        <f t="shared" si="90"/>
        <v/>
      </c>
      <c r="Z1290" t="str">
        <f>IF(MONTH(pipot!B1290)=month!A$1,ROW(),"")</f>
        <v/>
      </c>
      <c r="AA1290" t="str">
        <f>IF(A1290=player!A$1,ROW(),"")</f>
        <v/>
      </c>
      <c r="AB1290" t="str">
        <f>IF(A1290=player!BI$1,ROW(),"")</f>
        <v/>
      </c>
      <c r="AC1290" t="str">
        <f t="shared" si="91"/>
        <v/>
      </c>
    </row>
    <row r="1291" spans="1:29">
      <c r="A1291" t="s">
        <v>17</v>
      </c>
      <c r="B1291" s="13">
        <v>44132</v>
      </c>
      <c r="C1291">
        <v>7.6504629629629631E-2</v>
      </c>
      <c r="D1291" s="34">
        <v>5731.7565100000002</v>
      </c>
      <c r="E1291" s="34">
        <v>811.67773999999997</v>
      </c>
      <c r="F1291" s="34">
        <v>7.3677299999999999</v>
      </c>
      <c r="G1291" s="34">
        <v>334.38</v>
      </c>
      <c r="H1291" s="34">
        <v>264.55</v>
      </c>
      <c r="I1291" s="34">
        <v>69.83</v>
      </c>
      <c r="J1291" s="34">
        <v>0</v>
      </c>
      <c r="K1291" s="34">
        <v>0</v>
      </c>
      <c r="L1291">
        <v>25</v>
      </c>
      <c r="M1291">
        <v>14</v>
      </c>
      <c r="N1291">
        <v>89</v>
      </c>
      <c r="O1291" s="34">
        <v>20.457000000000001</v>
      </c>
      <c r="P1291">
        <v>0</v>
      </c>
      <c r="Q1291">
        <v>225</v>
      </c>
      <c r="R1291" s="34">
        <v>125.32837000000001</v>
      </c>
      <c r="T1291" s="11" t="str">
        <f t="shared" si="88"/>
        <v>水曜日</v>
      </c>
      <c r="U1291" s="24"/>
      <c r="V1291" s="25" t="str">
        <f>IF(T1291=曜日!A$1,ROW(),"")</f>
        <v/>
      </c>
      <c r="W1291" s="25" t="str">
        <f t="shared" si="89"/>
        <v/>
      </c>
      <c r="X1291" s="25" t="str">
        <f>IF(T1291=曜日!V$1,ROW(),"")</f>
        <v/>
      </c>
      <c r="Y1291" s="25" t="str">
        <f t="shared" si="90"/>
        <v/>
      </c>
      <c r="Z1291" t="str">
        <f>IF(MONTH(pipot!B1291)=month!A$1,ROW(),"")</f>
        <v/>
      </c>
      <c r="AA1291" t="str">
        <f>IF(A1291=player!A$1,ROW(),"")</f>
        <v/>
      </c>
      <c r="AB1291" t="str">
        <f>IF(A1291=player!BI$1,ROW(),"")</f>
        <v/>
      </c>
      <c r="AC1291" t="str">
        <f t="shared" si="91"/>
        <v/>
      </c>
    </row>
    <row r="1292" spans="1:29">
      <c r="A1292" t="s">
        <v>34</v>
      </c>
      <c r="B1292" s="13">
        <v>44132</v>
      </c>
      <c r="C1292">
        <v>7.6504629629629631E-2</v>
      </c>
      <c r="D1292" s="34">
        <v>4513.4621100000004</v>
      </c>
      <c r="E1292" s="34">
        <v>547.65222000000006</v>
      </c>
      <c r="F1292" s="34">
        <v>4.97112</v>
      </c>
      <c r="G1292" s="34">
        <v>136.26</v>
      </c>
      <c r="H1292" s="34">
        <v>124.27</v>
      </c>
      <c r="I1292" s="34">
        <v>11.99</v>
      </c>
      <c r="J1292" s="34">
        <v>0</v>
      </c>
      <c r="K1292" s="34">
        <v>0</v>
      </c>
      <c r="L1292">
        <v>24</v>
      </c>
      <c r="M1292">
        <v>19</v>
      </c>
      <c r="N1292">
        <v>43</v>
      </c>
      <c r="O1292" s="34">
        <v>18.873000000000001</v>
      </c>
      <c r="P1292">
        <v>0</v>
      </c>
      <c r="Q1292">
        <v>180</v>
      </c>
      <c r="R1292" s="34">
        <v>115.10462</v>
      </c>
      <c r="T1292" s="11" t="str">
        <f t="shared" si="88"/>
        <v>水曜日</v>
      </c>
      <c r="U1292" s="24"/>
      <c r="V1292" s="25" t="str">
        <f>IF(T1292=曜日!A$1,ROW(),"")</f>
        <v/>
      </c>
      <c r="W1292" s="25" t="str">
        <f t="shared" si="89"/>
        <v/>
      </c>
      <c r="X1292" s="25" t="str">
        <f>IF(T1292=曜日!V$1,ROW(),"")</f>
        <v/>
      </c>
      <c r="Y1292" s="25" t="str">
        <f t="shared" si="90"/>
        <v/>
      </c>
      <c r="Z1292" t="str">
        <f>IF(MONTH(pipot!B1292)=month!A$1,ROW(),"")</f>
        <v/>
      </c>
      <c r="AA1292" t="str">
        <f>IF(A1292=player!A$1,ROW(),"")</f>
        <v/>
      </c>
      <c r="AB1292" t="str">
        <f>IF(A1292=player!BI$1,ROW(),"")</f>
        <v/>
      </c>
      <c r="AC1292" t="str">
        <f t="shared" si="91"/>
        <v/>
      </c>
    </row>
    <row r="1293" spans="1:29">
      <c r="A1293" t="s">
        <v>89</v>
      </c>
      <c r="B1293" s="13">
        <v>44132</v>
      </c>
      <c r="C1293">
        <v>7.6689814814814808E-2</v>
      </c>
      <c r="D1293" s="34">
        <v>5274.8496100000002</v>
      </c>
      <c r="E1293" s="34">
        <v>734.64134000000001</v>
      </c>
      <c r="F1293" s="34">
        <v>6.6523500000000002</v>
      </c>
      <c r="G1293" s="34">
        <v>336.25000999999997</v>
      </c>
      <c r="H1293" s="34">
        <v>245.78001</v>
      </c>
      <c r="I1293" s="34">
        <v>79.180000000000007</v>
      </c>
      <c r="J1293" s="34">
        <v>11.29</v>
      </c>
      <c r="K1293" s="34">
        <v>0</v>
      </c>
      <c r="L1293">
        <v>24</v>
      </c>
      <c r="M1293">
        <v>20</v>
      </c>
      <c r="N1293">
        <v>100</v>
      </c>
      <c r="O1293" s="34">
        <v>23.142600000000002</v>
      </c>
      <c r="P1293">
        <v>1</v>
      </c>
      <c r="Q1293">
        <v>192</v>
      </c>
      <c r="R1293" s="34">
        <v>154.19117</v>
      </c>
      <c r="T1293" s="11" t="str">
        <f t="shared" si="88"/>
        <v>水曜日</v>
      </c>
      <c r="U1293" s="24"/>
      <c r="V1293" s="25" t="str">
        <f>IF(T1293=曜日!A$1,ROW(),"")</f>
        <v/>
      </c>
      <c r="W1293" s="25" t="str">
        <f t="shared" si="89"/>
        <v/>
      </c>
      <c r="X1293" s="25" t="str">
        <f>IF(T1293=曜日!V$1,ROW(),"")</f>
        <v/>
      </c>
      <c r="Y1293" s="25" t="str">
        <f t="shared" si="90"/>
        <v/>
      </c>
      <c r="Z1293" t="str">
        <f>IF(MONTH(pipot!B1293)=month!A$1,ROW(),"")</f>
        <v/>
      </c>
      <c r="AA1293" t="str">
        <f>IF(A1293=player!A$1,ROW(),"")</f>
        <v/>
      </c>
      <c r="AB1293" t="str">
        <f>IF(A1293=player!BI$1,ROW(),"")</f>
        <v/>
      </c>
      <c r="AC1293" t="str">
        <f t="shared" si="91"/>
        <v/>
      </c>
    </row>
    <row r="1294" spans="1:29">
      <c r="A1294" t="s">
        <v>45</v>
      </c>
      <c r="B1294" s="13">
        <v>44132</v>
      </c>
      <c r="C1294">
        <v>7.6504629629629631E-2</v>
      </c>
      <c r="D1294" s="34">
        <v>5053.0712299999996</v>
      </c>
      <c r="E1294" s="34">
        <v>659.76441</v>
      </c>
      <c r="F1294" s="34">
        <v>5.9887800000000002</v>
      </c>
      <c r="G1294" s="34">
        <v>172.91</v>
      </c>
      <c r="H1294" s="34">
        <v>129.82</v>
      </c>
      <c r="I1294" s="34">
        <v>39.44</v>
      </c>
      <c r="J1294" s="34">
        <v>3.65</v>
      </c>
      <c r="K1294" s="34">
        <v>0</v>
      </c>
      <c r="L1294">
        <v>23</v>
      </c>
      <c r="M1294">
        <v>12</v>
      </c>
      <c r="N1294">
        <v>37</v>
      </c>
      <c r="O1294" s="34">
        <v>21.4434</v>
      </c>
      <c r="P1294">
        <v>0</v>
      </c>
      <c r="Q1294">
        <v>175</v>
      </c>
      <c r="R1294" s="34">
        <v>121.12814</v>
      </c>
      <c r="T1294" s="11" t="str">
        <f t="shared" si="88"/>
        <v>水曜日</v>
      </c>
      <c r="U1294" s="24"/>
      <c r="V1294" s="25" t="str">
        <f>IF(T1294=曜日!A$1,ROW(),"")</f>
        <v/>
      </c>
      <c r="W1294" s="25" t="str">
        <f t="shared" si="89"/>
        <v/>
      </c>
      <c r="X1294" s="25" t="str">
        <f>IF(T1294=曜日!V$1,ROW(),"")</f>
        <v/>
      </c>
      <c r="Y1294" s="25" t="str">
        <f t="shared" si="90"/>
        <v/>
      </c>
      <c r="Z1294" t="str">
        <f>IF(MONTH(pipot!B1294)=month!A$1,ROW(),"")</f>
        <v/>
      </c>
      <c r="AA1294" t="str">
        <f>IF(A1294=player!A$1,ROW(),"")</f>
        <v/>
      </c>
      <c r="AB1294" t="str">
        <f>IF(A1294=player!BI$1,ROW(),"")</f>
        <v/>
      </c>
      <c r="AC1294" t="str">
        <f t="shared" si="91"/>
        <v/>
      </c>
    </row>
    <row r="1295" spans="1:29">
      <c r="A1295" t="s">
        <v>90</v>
      </c>
      <c r="B1295" s="13">
        <v>44132</v>
      </c>
      <c r="C1295">
        <v>7.6504629629629631E-2</v>
      </c>
      <c r="D1295" s="34">
        <v>5997.3349799999996</v>
      </c>
      <c r="E1295" s="34">
        <v>757.53088000000002</v>
      </c>
      <c r="F1295" s="34">
        <v>6.8762299999999996</v>
      </c>
      <c r="G1295" s="34">
        <v>313.52999</v>
      </c>
      <c r="H1295" s="34">
        <v>237.70999</v>
      </c>
      <c r="I1295" s="34">
        <v>75.819999999999993</v>
      </c>
      <c r="J1295" s="34">
        <v>0</v>
      </c>
      <c r="K1295" s="34">
        <v>0</v>
      </c>
      <c r="L1295">
        <v>21</v>
      </c>
      <c r="M1295">
        <v>35</v>
      </c>
      <c r="N1295">
        <v>73</v>
      </c>
      <c r="O1295" s="34">
        <v>20.4282</v>
      </c>
      <c r="P1295">
        <v>0</v>
      </c>
      <c r="Q1295">
        <v>209</v>
      </c>
      <c r="R1295" s="34">
        <v>127.53919</v>
      </c>
      <c r="T1295" s="11" t="str">
        <f t="shared" si="88"/>
        <v>水曜日</v>
      </c>
      <c r="U1295" s="24"/>
      <c r="V1295" s="25" t="str">
        <f>IF(T1295=曜日!A$1,ROW(),"")</f>
        <v/>
      </c>
      <c r="W1295" s="25" t="str">
        <f t="shared" si="89"/>
        <v/>
      </c>
      <c r="X1295" s="25" t="str">
        <f>IF(T1295=曜日!V$1,ROW(),"")</f>
        <v/>
      </c>
      <c r="Y1295" s="25" t="str">
        <f t="shared" si="90"/>
        <v/>
      </c>
      <c r="Z1295" t="str">
        <f>IF(MONTH(pipot!B1295)=month!A$1,ROW(),"")</f>
        <v/>
      </c>
      <c r="AA1295" t="str">
        <f>IF(A1295=player!A$1,ROW(),"")</f>
        <v/>
      </c>
      <c r="AB1295" t="str">
        <f>IF(A1295=player!BI$1,ROW(),"")</f>
        <v/>
      </c>
      <c r="AC1295" t="str">
        <f t="shared" si="91"/>
        <v/>
      </c>
    </row>
    <row r="1296" spans="1:29">
      <c r="A1296" t="s">
        <v>59</v>
      </c>
      <c r="B1296" s="13">
        <v>44132</v>
      </c>
      <c r="C1296">
        <v>7.6504629629629631E-2</v>
      </c>
      <c r="D1296" s="34">
        <v>4468.8020900000001</v>
      </c>
      <c r="E1296" s="34">
        <v>653.41936999999996</v>
      </c>
      <c r="F1296" s="34">
        <v>5.93119</v>
      </c>
      <c r="G1296" s="34">
        <v>231.46</v>
      </c>
      <c r="H1296" s="34">
        <v>178.15</v>
      </c>
      <c r="I1296" s="34">
        <v>48</v>
      </c>
      <c r="J1296" s="34">
        <v>5.31</v>
      </c>
      <c r="K1296" s="34">
        <v>0</v>
      </c>
      <c r="L1296">
        <v>20</v>
      </c>
      <c r="M1296">
        <v>15</v>
      </c>
      <c r="N1296">
        <v>79</v>
      </c>
      <c r="O1296" s="34">
        <v>21.7818</v>
      </c>
      <c r="P1296">
        <v>0</v>
      </c>
      <c r="Q1296">
        <v>213</v>
      </c>
      <c r="R1296" s="34">
        <v>127.37169</v>
      </c>
      <c r="T1296" s="11" t="str">
        <f t="shared" si="88"/>
        <v>水曜日</v>
      </c>
      <c r="U1296" s="24"/>
      <c r="V1296" s="25" t="str">
        <f>IF(T1296=曜日!A$1,ROW(),"")</f>
        <v/>
      </c>
      <c r="W1296" s="25" t="str">
        <f t="shared" si="89"/>
        <v/>
      </c>
      <c r="X1296" s="25" t="str">
        <f>IF(T1296=曜日!V$1,ROW(),"")</f>
        <v/>
      </c>
      <c r="Y1296" s="25" t="str">
        <f t="shared" si="90"/>
        <v/>
      </c>
      <c r="Z1296" t="str">
        <f>IF(MONTH(pipot!B1296)=month!A$1,ROW(),"")</f>
        <v/>
      </c>
      <c r="AA1296" t="str">
        <f>IF(A1296=player!A$1,ROW(),"")</f>
        <v/>
      </c>
      <c r="AB1296" t="str">
        <f>IF(A1296=player!BI$1,ROW(),"")</f>
        <v/>
      </c>
      <c r="AC1296" t="str">
        <f t="shared" si="91"/>
        <v/>
      </c>
    </row>
    <row r="1297" spans="1:29">
      <c r="A1297" t="s">
        <v>65</v>
      </c>
      <c r="B1297" s="13">
        <v>44132</v>
      </c>
      <c r="C1297">
        <v>7.6504629629629631E-2</v>
      </c>
      <c r="D1297" s="34">
        <v>4430.9480700000004</v>
      </c>
      <c r="E1297" s="34">
        <v>532.75594000000001</v>
      </c>
      <c r="F1297" s="34">
        <v>4.8359100000000002</v>
      </c>
      <c r="G1297" s="34">
        <v>123.98</v>
      </c>
      <c r="H1297" s="34">
        <v>87.95</v>
      </c>
      <c r="I1297" s="34">
        <v>28.02</v>
      </c>
      <c r="J1297" s="34">
        <v>8.01</v>
      </c>
      <c r="K1297" s="34">
        <v>0</v>
      </c>
      <c r="L1297">
        <v>20</v>
      </c>
      <c r="M1297">
        <v>21</v>
      </c>
      <c r="N1297">
        <v>37</v>
      </c>
      <c r="O1297" s="34">
        <v>21.745799999999999</v>
      </c>
      <c r="P1297">
        <v>1</v>
      </c>
      <c r="Q1297">
        <v>186</v>
      </c>
      <c r="R1297" s="34">
        <v>132.50226000000001</v>
      </c>
      <c r="T1297" s="11" t="str">
        <f t="shared" si="88"/>
        <v>水曜日</v>
      </c>
      <c r="U1297" s="24"/>
      <c r="V1297" s="25" t="str">
        <f>IF(T1297=曜日!A$1,ROW(),"")</f>
        <v/>
      </c>
      <c r="W1297" s="25" t="str">
        <f t="shared" si="89"/>
        <v/>
      </c>
      <c r="X1297" s="25" t="str">
        <f>IF(T1297=曜日!V$1,ROW(),"")</f>
        <v/>
      </c>
      <c r="Y1297" s="25" t="str">
        <f t="shared" si="90"/>
        <v/>
      </c>
      <c r="Z1297" t="str">
        <f>IF(MONTH(pipot!B1297)=month!A$1,ROW(),"")</f>
        <v/>
      </c>
      <c r="AA1297" t="str">
        <f>IF(A1297=player!A$1,ROW(),"")</f>
        <v/>
      </c>
      <c r="AB1297" t="str">
        <f>IF(A1297=player!BI$1,ROW(),"")</f>
        <v/>
      </c>
      <c r="AC1297" t="str">
        <f t="shared" si="91"/>
        <v/>
      </c>
    </row>
    <row r="1298" spans="1:29">
      <c r="A1298" t="s">
        <v>60</v>
      </c>
      <c r="B1298" s="13">
        <v>44132</v>
      </c>
      <c r="C1298">
        <v>7.6689814814814808E-2</v>
      </c>
      <c r="D1298" s="34">
        <v>4857.9493400000001</v>
      </c>
      <c r="E1298" s="34">
        <v>699.38138000000004</v>
      </c>
      <c r="F1298" s="34">
        <v>6.3330599999999997</v>
      </c>
      <c r="G1298" s="34">
        <v>170.84</v>
      </c>
      <c r="H1298" s="34">
        <v>132.46</v>
      </c>
      <c r="I1298" s="34">
        <v>38.380000000000003</v>
      </c>
      <c r="J1298" s="34">
        <v>0</v>
      </c>
      <c r="K1298" s="34">
        <v>0</v>
      </c>
      <c r="L1298">
        <v>18</v>
      </c>
      <c r="M1298">
        <v>10</v>
      </c>
      <c r="N1298">
        <v>60</v>
      </c>
      <c r="O1298" s="34">
        <v>20.683800000000002</v>
      </c>
      <c r="P1298">
        <v>0</v>
      </c>
      <c r="Q1298">
        <v>190</v>
      </c>
      <c r="R1298" s="34">
        <v>131.20463000000001</v>
      </c>
      <c r="T1298" s="11" t="str">
        <f t="shared" si="88"/>
        <v>水曜日</v>
      </c>
      <c r="U1298" s="24"/>
      <c r="V1298" s="25" t="str">
        <f>IF(T1298=曜日!A$1,ROW(),"")</f>
        <v/>
      </c>
      <c r="W1298" s="25" t="str">
        <f t="shared" si="89"/>
        <v/>
      </c>
      <c r="X1298" s="25" t="str">
        <f>IF(T1298=曜日!V$1,ROW(),"")</f>
        <v/>
      </c>
      <c r="Y1298" s="25" t="str">
        <f t="shared" si="90"/>
        <v/>
      </c>
      <c r="Z1298" t="str">
        <f>IF(MONTH(pipot!B1298)=month!A$1,ROW(),"")</f>
        <v/>
      </c>
      <c r="AA1298" t="str">
        <f>IF(A1298=player!A$1,ROW(),"")</f>
        <v/>
      </c>
      <c r="AB1298" t="str">
        <f>IF(A1298=player!BI$1,ROW(),"")</f>
        <v/>
      </c>
      <c r="AC1298" t="str">
        <f t="shared" si="91"/>
        <v/>
      </c>
    </row>
    <row r="1299" spans="1:29">
      <c r="A1299" t="s">
        <v>36</v>
      </c>
      <c r="B1299" s="13">
        <v>44132</v>
      </c>
      <c r="C1299">
        <v>7.6504629629629631E-2</v>
      </c>
      <c r="D1299" s="34">
        <v>5063.4809699999996</v>
      </c>
      <c r="E1299" s="34">
        <v>709.89225999999996</v>
      </c>
      <c r="F1299" s="34">
        <v>6.4438000000000004</v>
      </c>
      <c r="G1299" s="34">
        <v>180.51</v>
      </c>
      <c r="H1299" s="34">
        <v>141.47999999999999</v>
      </c>
      <c r="I1299" s="34">
        <v>39.03</v>
      </c>
      <c r="J1299" s="34">
        <v>0</v>
      </c>
      <c r="K1299" s="34">
        <v>0</v>
      </c>
      <c r="L1299">
        <v>17</v>
      </c>
      <c r="M1299">
        <v>19</v>
      </c>
      <c r="N1299">
        <v>68</v>
      </c>
      <c r="O1299" s="34">
        <v>20.064599999999999</v>
      </c>
      <c r="P1299">
        <v>0</v>
      </c>
      <c r="Q1299" s="1" t="s">
        <v>44</v>
      </c>
      <c r="R1299" s="3" t="s">
        <v>44</v>
      </c>
      <c r="T1299" s="11" t="str">
        <f t="shared" si="88"/>
        <v>水曜日</v>
      </c>
      <c r="U1299" s="24"/>
      <c r="V1299" s="25" t="str">
        <f>IF(T1299=曜日!A$1,ROW(),"")</f>
        <v/>
      </c>
      <c r="W1299" s="25" t="str">
        <f t="shared" si="89"/>
        <v/>
      </c>
      <c r="X1299" s="25" t="str">
        <f>IF(T1299=曜日!V$1,ROW(),"")</f>
        <v/>
      </c>
      <c r="Y1299" s="25" t="str">
        <f t="shared" si="90"/>
        <v/>
      </c>
      <c r="Z1299" t="str">
        <f>IF(MONTH(pipot!B1299)=month!A$1,ROW(),"")</f>
        <v/>
      </c>
      <c r="AA1299">
        <f>IF(A1299=player!A$1,ROW(),"")</f>
        <v>1299</v>
      </c>
      <c r="AB1299" t="str">
        <f>IF(A1299=player!BI$1,ROW(),"")</f>
        <v/>
      </c>
      <c r="AC1299" t="str">
        <f t="shared" si="91"/>
        <v/>
      </c>
    </row>
    <row r="1300" spans="1:29">
      <c r="A1300" t="s">
        <v>39</v>
      </c>
      <c r="B1300" s="13">
        <v>44132</v>
      </c>
      <c r="C1300">
        <v>7.6504629629629631E-2</v>
      </c>
      <c r="D1300" s="34">
        <v>2961.1765399999999</v>
      </c>
      <c r="E1300" s="34">
        <v>355.86088999999998</v>
      </c>
      <c r="F1300" s="34">
        <v>3.2302</v>
      </c>
      <c r="G1300" s="34">
        <v>76.62</v>
      </c>
      <c r="H1300" s="34">
        <v>60.94</v>
      </c>
      <c r="I1300" s="34">
        <v>15.68</v>
      </c>
      <c r="J1300" s="34">
        <v>0</v>
      </c>
      <c r="K1300" s="34">
        <v>0</v>
      </c>
      <c r="L1300">
        <v>17</v>
      </c>
      <c r="M1300">
        <v>9</v>
      </c>
      <c r="N1300">
        <v>36</v>
      </c>
      <c r="O1300" s="34">
        <v>20.734200000000001</v>
      </c>
      <c r="P1300">
        <v>0</v>
      </c>
      <c r="Q1300">
        <v>206</v>
      </c>
      <c r="R1300" s="34">
        <v>125.72161</v>
      </c>
      <c r="T1300" s="11" t="str">
        <f t="shared" si="88"/>
        <v>水曜日</v>
      </c>
      <c r="U1300" s="24"/>
      <c r="V1300" s="25" t="str">
        <f>IF(T1300=曜日!A$1,ROW(),"")</f>
        <v/>
      </c>
      <c r="W1300" s="25" t="str">
        <f t="shared" si="89"/>
        <v/>
      </c>
      <c r="X1300" s="25" t="str">
        <f>IF(T1300=曜日!V$1,ROW(),"")</f>
        <v/>
      </c>
      <c r="Y1300" s="25" t="str">
        <f t="shared" si="90"/>
        <v/>
      </c>
      <c r="Z1300" t="str">
        <f>IF(MONTH(pipot!B1300)=month!A$1,ROW(),"")</f>
        <v/>
      </c>
      <c r="AA1300" t="str">
        <f>IF(A1300=player!A$1,ROW(),"")</f>
        <v/>
      </c>
      <c r="AB1300" t="str">
        <f>IF(A1300=player!BI$1,ROW(),"")</f>
        <v/>
      </c>
      <c r="AC1300" t="str">
        <f t="shared" si="91"/>
        <v/>
      </c>
    </row>
    <row r="1301" spans="1:29">
      <c r="A1301" t="s">
        <v>27</v>
      </c>
      <c r="B1301" s="13">
        <v>44132</v>
      </c>
      <c r="C1301">
        <v>7.6504629629629631E-2</v>
      </c>
      <c r="D1301" s="34">
        <v>5821.2976699999999</v>
      </c>
      <c r="E1301" s="34">
        <v>797.55319999999995</v>
      </c>
      <c r="F1301" s="34">
        <v>7.2395100000000001</v>
      </c>
      <c r="G1301" s="34">
        <v>246.17000999999999</v>
      </c>
      <c r="H1301" s="34">
        <v>207.40001000000001</v>
      </c>
      <c r="I1301" s="34">
        <v>38.770000000000003</v>
      </c>
      <c r="J1301" s="34">
        <v>0</v>
      </c>
      <c r="K1301" s="34">
        <v>0</v>
      </c>
      <c r="L1301">
        <v>16</v>
      </c>
      <c r="M1301">
        <v>17</v>
      </c>
      <c r="N1301">
        <v>96</v>
      </c>
      <c r="O1301" s="34">
        <v>20.125800000000002</v>
      </c>
      <c r="P1301">
        <v>0</v>
      </c>
      <c r="Q1301">
        <v>193</v>
      </c>
      <c r="R1301" s="34">
        <v>128.48206999999999</v>
      </c>
      <c r="T1301" s="11" t="str">
        <f t="shared" si="88"/>
        <v>水曜日</v>
      </c>
      <c r="U1301" s="24"/>
      <c r="V1301" s="25" t="str">
        <f>IF(T1301=曜日!A$1,ROW(),"")</f>
        <v/>
      </c>
      <c r="W1301" s="25" t="str">
        <f t="shared" si="89"/>
        <v/>
      </c>
      <c r="X1301" s="25" t="str">
        <f>IF(T1301=曜日!V$1,ROW(),"")</f>
        <v/>
      </c>
      <c r="Y1301" s="25" t="str">
        <f t="shared" si="90"/>
        <v/>
      </c>
      <c r="Z1301" t="str">
        <f>IF(MONTH(pipot!B1301)=month!A$1,ROW(),"")</f>
        <v/>
      </c>
      <c r="AA1301" t="str">
        <f>IF(A1301=player!A$1,ROW(),"")</f>
        <v/>
      </c>
      <c r="AB1301" t="str">
        <f>IF(A1301=player!BI$1,ROW(),"")</f>
        <v/>
      </c>
      <c r="AC1301" t="str">
        <f t="shared" si="91"/>
        <v/>
      </c>
    </row>
    <row r="1302" spans="1:29">
      <c r="A1302" t="s">
        <v>66</v>
      </c>
      <c r="B1302" s="13">
        <v>44132</v>
      </c>
      <c r="C1302">
        <v>7.6504629629629631E-2</v>
      </c>
      <c r="D1302" s="34">
        <v>6005.8350099999998</v>
      </c>
      <c r="E1302" s="34">
        <v>707.24590999999998</v>
      </c>
      <c r="F1302" s="34">
        <v>6.4197800000000003</v>
      </c>
      <c r="G1302" s="34">
        <v>388.76</v>
      </c>
      <c r="H1302" s="34">
        <v>334.35</v>
      </c>
      <c r="I1302" s="34">
        <v>33.44</v>
      </c>
      <c r="J1302" s="34">
        <v>20.97</v>
      </c>
      <c r="K1302" s="34">
        <v>0</v>
      </c>
      <c r="L1302">
        <v>14</v>
      </c>
      <c r="M1302">
        <v>35</v>
      </c>
      <c r="N1302">
        <v>62</v>
      </c>
      <c r="O1302" s="34">
        <v>22.9986</v>
      </c>
      <c r="P1302">
        <v>2</v>
      </c>
      <c r="Q1302">
        <v>201</v>
      </c>
      <c r="R1302" s="34">
        <v>145.62389999999999</v>
      </c>
      <c r="T1302" s="11" t="str">
        <f t="shared" si="88"/>
        <v>水曜日</v>
      </c>
      <c r="U1302" s="24"/>
      <c r="V1302" s="25" t="str">
        <f>IF(T1302=曜日!A$1,ROW(),"")</f>
        <v/>
      </c>
      <c r="W1302" s="25" t="str">
        <f t="shared" si="89"/>
        <v/>
      </c>
      <c r="X1302" s="25" t="str">
        <f>IF(T1302=曜日!V$1,ROW(),"")</f>
        <v/>
      </c>
      <c r="Y1302" s="25" t="str">
        <f t="shared" si="90"/>
        <v/>
      </c>
      <c r="Z1302" t="str">
        <f>IF(MONTH(pipot!B1302)=month!A$1,ROW(),"")</f>
        <v/>
      </c>
      <c r="AA1302" t="str">
        <f>IF(A1302=player!A$1,ROW(),"")</f>
        <v/>
      </c>
      <c r="AB1302" t="str">
        <f>IF(A1302=player!BI$1,ROW(),"")</f>
        <v/>
      </c>
      <c r="AC1302" t="str">
        <f t="shared" si="91"/>
        <v/>
      </c>
    </row>
    <row r="1303" spans="1:29">
      <c r="A1303" t="s">
        <v>37</v>
      </c>
      <c r="B1303" s="13">
        <v>44132</v>
      </c>
      <c r="C1303">
        <v>7.6504629629629631E-2</v>
      </c>
      <c r="D1303" s="34">
        <v>5424.46738</v>
      </c>
      <c r="E1303" s="34">
        <v>744.01212999999996</v>
      </c>
      <c r="F1303" s="34">
        <v>6.7535100000000003</v>
      </c>
      <c r="G1303" s="34">
        <v>250.89</v>
      </c>
      <c r="H1303" s="34">
        <v>154.69999999999999</v>
      </c>
      <c r="I1303" s="34">
        <v>64.989999999999995</v>
      </c>
      <c r="J1303" s="34">
        <v>30.13</v>
      </c>
      <c r="K1303" s="34">
        <v>1.07</v>
      </c>
      <c r="L1303">
        <v>13</v>
      </c>
      <c r="M1303">
        <v>24</v>
      </c>
      <c r="N1303">
        <v>63</v>
      </c>
      <c r="O1303" s="34">
        <v>24.208200000000001</v>
      </c>
      <c r="P1303">
        <v>1</v>
      </c>
      <c r="Q1303">
        <v>195</v>
      </c>
      <c r="R1303" s="34">
        <v>125.81798999999999</v>
      </c>
      <c r="T1303" s="11" t="str">
        <f t="shared" si="88"/>
        <v>水曜日</v>
      </c>
      <c r="U1303" s="24"/>
      <c r="V1303" s="25" t="str">
        <f>IF(T1303=曜日!A$1,ROW(),"")</f>
        <v/>
      </c>
      <c r="W1303" s="25" t="str">
        <f t="shared" si="89"/>
        <v/>
      </c>
      <c r="X1303" s="25" t="str">
        <f>IF(T1303=曜日!V$1,ROW(),"")</f>
        <v/>
      </c>
      <c r="Y1303" s="25" t="str">
        <f t="shared" si="90"/>
        <v/>
      </c>
      <c r="Z1303" t="str">
        <f>IF(MONTH(pipot!B1303)=month!A$1,ROW(),"")</f>
        <v/>
      </c>
      <c r="AA1303" t="str">
        <f>IF(A1303=player!A$1,ROW(),"")</f>
        <v/>
      </c>
      <c r="AB1303" t="str">
        <f>IF(A1303=player!BI$1,ROW(),"")</f>
        <v/>
      </c>
      <c r="AC1303" t="str">
        <f t="shared" si="91"/>
        <v/>
      </c>
    </row>
    <row r="1304" spans="1:29">
      <c r="A1304" t="s">
        <v>33</v>
      </c>
      <c r="B1304" s="13">
        <v>44132</v>
      </c>
      <c r="C1304">
        <v>7.6504629629629631E-2</v>
      </c>
      <c r="D1304" s="34">
        <v>4988.6714499999998</v>
      </c>
      <c r="E1304" s="34">
        <v>704.91701999999998</v>
      </c>
      <c r="F1304" s="34">
        <v>6.3986400000000003</v>
      </c>
      <c r="G1304" s="34">
        <v>226.05</v>
      </c>
      <c r="H1304" s="34">
        <v>180.45</v>
      </c>
      <c r="I1304" s="34">
        <v>41.14</v>
      </c>
      <c r="J1304" s="34">
        <v>3.13</v>
      </c>
      <c r="K1304" s="34">
        <v>1.33</v>
      </c>
      <c r="L1304">
        <v>13</v>
      </c>
      <c r="M1304">
        <v>18</v>
      </c>
      <c r="N1304">
        <v>51</v>
      </c>
      <c r="O1304" s="34">
        <v>24.8994</v>
      </c>
      <c r="P1304">
        <v>0</v>
      </c>
      <c r="Q1304">
        <v>189</v>
      </c>
      <c r="R1304" s="34">
        <v>106.75327</v>
      </c>
      <c r="T1304" s="11" t="str">
        <f t="shared" si="88"/>
        <v>水曜日</v>
      </c>
      <c r="U1304" s="24"/>
      <c r="V1304" s="25" t="str">
        <f>IF(T1304=曜日!A$1,ROW(),"")</f>
        <v/>
      </c>
      <c r="W1304" s="25" t="str">
        <f t="shared" si="89"/>
        <v/>
      </c>
      <c r="X1304" s="25" t="str">
        <f>IF(T1304=曜日!V$1,ROW(),"")</f>
        <v/>
      </c>
      <c r="Y1304" s="25" t="str">
        <f t="shared" si="90"/>
        <v/>
      </c>
      <c r="Z1304" t="str">
        <f>IF(MONTH(pipot!B1304)=month!A$1,ROW(),"")</f>
        <v/>
      </c>
      <c r="AA1304" t="str">
        <f>IF(A1304=player!A$1,ROW(),"")</f>
        <v/>
      </c>
      <c r="AB1304" t="str">
        <f>IF(A1304=player!BI$1,ROW(),"")</f>
        <v/>
      </c>
      <c r="AC1304" t="str">
        <f t="shared" si="91"/>
        <v/>
      </c>
    </row>
    <row r="1305" spans="1:29">
      <c r="A1305" t="s">
        <v>53</v>
      </c>
      <c r="B1305" s="13">
        <v>44132</v>
      </c>
      <c r="C1305">
        <v>7.6504629629629631E-2</v>
      </c>
      <c r="D1305" s="34">
        <v>4829.01044</v>
      </c>
      <c r="E1305" s="34">
        <v>731.69475999999997</v>
      </c>
      <c r="F1305" s="34">
        <v>6.6417099999999998</v>
      </c>
      <c r="G1305" s="34">
        <v>280.07</v>
      </c>
      <c r="H1305" s="34">
        <v>230.55</v>
      </c>
      <c r="I1305" s="34">
        <v>44.96</v>
      </c>
      <c r="J1305" s="34">
        <v>4.5599999999999996</v>
      </c>
      <c r="K1305" s="34">
        <v>0</v>
      </c>
      <c r="L1305">
        <v>10</v>
      </c>
      <c r="M1305">
        <v>16</v>
      </c>
      <c r="N1305">
        <v>37</v>
      </c>
      <c r="O1305" s="34">
        <v>21.9438</v>
      </c>
      <c r="P1305">
        <v>0</v>
      </c>
      <c r="Q1305">
        <v>211</v>
      </c>
      <c r="R1305" s="34">
        <v>141.01625999999999</v>
      </c>
      <c r="T1305" s="11" t="str">
        <f t="shared" si="88"/>
        <v>水曜日</v>
      </c>
      <c r="U1305" s="24"/>
      <c r="V1305" s="25" t="str">
        <f>IF(T1305=曜日!A$1,ROW(),"")</f>
        <v/>
      </c>
      <c r="W1305" s="25" t="str">
        <f t="shared" si="89"/>
        <v/>
      </c>
      <c r="X1305" s="25" t="str">
        <f>IF(T1305=曜日!V$1,ROW(),"")</f>
        <v/>
      </c>
      <c r="Y1305" s="25" t="str">
        <f t="shared" si="90"/>
        <v/>
      </c>
      <c r="Z1305" t="str">
        <f>IF(MONTH(pipot!B1305)=month!A$1,ROW(),"")</f>
        <v/>
      </c>
      <c r="AA1305" t="str">
        <f>IF(A1305=player!A$1,ROW(),"")</f>
        <v/>
      </c>
      <c r="AB1305" t="str">
        <f>IF(A1305=player!BI$1,ROW(),"")</f>
        <v/>
      </c>
      <c r="AC1305" t="str">
        <f t="shared" si="91"/>
        <v/>
      </c>
    </row>
    <row r="1306" spans="1:29">
      <c r="A1306" t="s">
        <v>88</v>
      </c>
      <c r="B1306" s="13">
        <v>44132</v>
      </c>
      <c r="C1306">
        <v>7.6504629629629631E-2</v>
      </c>
      <c r="D1306" s="34">
        <v>5400.4625500000002</v>
      </c>
      <c r="E1306" s="34">
        <v>653.01702</v>
      </c>
      <c r="F1306" s="34">
        <v>5.9275399999999996</v>
      </c>
      <c r="G1306" s="34">
        <v>349.23000999999999</v>
      </c>
      <c r="H1306" s="34">
        <v>249.08000999999999</v>
      </c>
      <c r="I1306" s="34">
        <v>77.790000000000006</v>
      </c>
      <c r="J1306" s="34">
        <v>22.36</v>
      </c>
      <c r="K1306" s="34">
        <v>0</v>
      </c>
      <c r="L1306">
        <v>10</v>
      </c>
      <c r="M1306">
        <v>25</v>
      </c>
      <c r="N1306">
        <v>44</v>
      </c>
      <c r="O1306" s="34">
        <v>22.887</v>
      </c>
      <c r="P1306">
        <v>2</v>
      </c>
      <c r="Q1306">
        <v>198</v>
      </c>
      <c r="R1306" s="34">
        <v>153.30998</v>
      </c>
      <c r="T1306" s="11" t="str">
        <f t="shared" si="88"/>
        <v>水曜日</v>
      </c>
      <c r="U1306" s="24"/>
      <c r="V1306" s="25" t="str">
        <f>IF(T1306=曜日!A$1,ROW(),"")</f>
        <v/>
      </c>
      <c r="W1306" s="25" t="str">
        <f t="shared" si="89"/>
        <v/>
      </c>
      <c r="X1306" s="25" t="str">
        <f>IF(T1306=曜日!V$1,ROW(),"")</f>
        <v/>
      </c>
      <c r="Y1306" s="25" t="str">
        <f t="shared" si="90"/>
        <v/>
      </c>
      <c r="Z1306" t="str">
        <f>IF(MONTH(pipot!B1306)=month!A$1,ROW(),"")</f>
        <v/>
      </c>
      <c r="AA1306" t="str">
        <f>IF(A1306=player!A$1,ROW(),"")</f>
        <v/>
      </c>
      <c r="AB1306" t="str">
        <f>IF(A1306=player!BI$1,ROW(),"")</f>
        <v/>
      </c>
      <c r="AC1306" t="str">
        <f t="shared" si="91"/>
        <v/>
      </c>
    </row>
    <row r="1307" spans="1:29">
      <c r="A1307" t="s">
        <v>61</v>
      </c>
      <c r="B1307" s="13">
        <v>44132</v>
      </c>
      <c r="C1307">
        <v>7.6504629629629631E-2</v>
      </c>
      <c r="D1307" s="34">
        <v>4616.5052800000003</v>
      </c>
      <c r="E1307" s="34">
        <v>624.44534999999996</v>
      </c>
      <c r="F1307" s="34">
        <v>5.6681900000000001</v>
      </c>
      <c r="G1307" s="34">
        <v>151.74</v>
      </c>
      <c r="H1307" s="34">
        <v>129.61000000000001</v>
      </c>
      <c r="I1307" s="34">
        <v>22.13</v>
      </c>
      <c r="J1307" s="34">
        <v>0</v>
      </c>
      <c r="K1307" s="34">
        <v>0</v>
      </c>
      <c r="L1307">
        <v>9</v>
      </c>
      <c r="M1307">
        <v>17</v>
      </c>
      <c r="N1307">
        <v>33</v>
      </c>
      <c r="O1307" s="34">
        <v>19.380600000000001</v>
      </c>
      <c r="P1307">
        <v>0</v>
      </c>
      <c r="Q1307" s="1" t="s">
        <v>44</v>
      </c>
      <c r="R1307" s="3" t="s">
        <v>44</v>
      </c>
      <c r="T1307" s="11" t="str">
        <f t="shared" si="88"/>
        <v>水曜日</v>
      </c>
      <c r="U1307" s="24"/>
      <c r="V1307" s="25" t="str">
        <f>IF(T1307=曜日!A$1,ROW(),"")</f>
        <v/>
      </c>
      <c r="W1307" s="25" t="str">
        <f t="shared" si="89"/>
        <v/>
      </c>
      <c r="X1307" s="25" t="str">
        <f>IF(T1307=曜日!V$1,ROW(),"")</f>
        <v/>
      </c>
      <c r="Y1307" s="25" t="str">
        <f t="shared" si="90"/>
        <v/>
      </c>
      <c r="Z1307" t="str">
        <f>IF(MONTH(pipot!B1307)=month!A$1,ROW(),"")</f>
        <v/>
      </c>
      <c r="AA1307" t="str">
        <f>IF(A1307=player!A$1,ROW(),"")</f>
        <v/>
      </c>
      <c r="AB1307" t="str">
        <f>IF(A1307=player!BI$1,ROW(),"")</f>
        <v/>
      </c>
      <c r="AC1307" t="str">
        <f t="shared" si="91"/>
        <v/>
      </c>
    </row>
    <row r="1308" spans="1:29">
      <c r="A1308" t="s">
        <v>22</v>
      </c>
      <c r="B1308" s="13">
        <v>44132</v>
      </c>
      <c r="C1308">
        <v>7.6504629629629631E-2</v>
      </c>
      <c r="D1308" s="34">
        <v>5012.9309400000002</v>
      </c>
      <c r="E1308" s="34">
        <v>603.43014000000005</v>
      </c>
      <c r="F1308" s="34">
        <v>5.47743</v>
      </c>
      <c r="G1308" s="34">
        <v>180.97</v>
      </c>
      <c r="H1308" s="34">
        <v>144.05000000000001</v>
      </c>
      <c r="I1308" s="34">
        <v>31.77</v>
      </c>
      <c r="J1308" s="34">
        <v>5.15</v>
      </c>
      <c r="K1308" s="34">
        <v>0</v>
      </c>
      <c r="L1308">
        <v>9</v>
      </c>
      <c r="M1308">
        <v>14</v>
      </c>
      <c r="N1308">
        <v>51</v>
      </c>
      <c r="O1308" s="34">
        <v>21.947399999999998</v>
      </c>
      <c r="P1308">
        <v>0</v>
      </c>
      <c r="Q1308">
        <v>192</v>
      </c>
      <c r="R1308" s="34">
        <v>123.00194</v>
      </c>
      <c r="T1308" s="11" t="str">
        <f t="shared" si="88"/>
        <v>水曜日</v>
      </c>
      <c r="U1308" s="24"/>
      <c r="V1308" s="25" t="str">
        <f>IF(T1308=曜日!A$1,ROW(),"")</f>
        <v/>
      </c>
      <c r="W1308" s="25" t="str">
        <f t="shared" si="89"/>
        <v/>
      </c>
      <c r="X1308" s="25" t="str">
        <f>IF(T1308=曜日!V$1,ROW(),"")</f>
        <v/>
      </c>
      <c r="Y1308" s="25" t="str">
        <f t="shared" si="90"/>
        <v/>
      </c>
      <c r="Z1308" t="str">
        <f>IF(MONTH(pipot!B1308)=month!A$1,ROW(),"")</f>
        <v/>
      </c>
      <c r="AA1308" t="str">
        <f>IF(A1308=player!A$1,ROW(),"")</f>
        <v/>
      </c>
      <c r="AB1308" t="str">
        <f>IF(A1308=player!BI$1,ROW(),"")</f>
        <v/>
      </c>
      <c r="AC1308" t="str">
        <f t="shared" si="91"/>
        <v/>
      </c>
    </row>
    <row r="1309" spans="1:29">
      <c r="A1309" t="s">
        <v>91</v>
      </c>
      <c r="B1309" s="13">
        <v>44132</v>
      </c>
      <c r="C1309">
        <v>7.6504629629629631E-2</v>
      </c>
      <c r="D1309" s="34">
        <v>5376.96432</v>
      </c>
      <c r="E1309" s="34">
        <v>721.20318999999995</v>
      </c>
      <c r="F1309" s="34">
        <v>6.5464700000000002</v>
      </c>
      <c r="G1309" s="34">
        <v>291.84001000000001</v>
      </c>
      <c r="H1309" s="34">
        <v>233.49001000000001</v>
      </c>
      <c r="I1309" s="34">
        <v>38.83</v>
      </c>
      <c r="J1309" s="34">
        <v>19.52</v>
      </c>
      <c r="K1309" s="34">
        <v>0</v>
      </c>
      <c r="L1309">
        <v>7</v>
      </c>
      <c r="M1309">
        <v>22</v>
      </c>
      <c r="N1309">
        <v>67</v>
      </c>
      <c r="O1309" s="34">
        <v>23.228999999999999</v>
      </c>
      <c r="P1309">
        <v>2</v>
      </c>
      <c r="Q1309">
        <v>195</v>
      </c>
      <c r="R1309" s="34">
        <v>145.74173999999999</v>
      </c>
      <c r="T1309" s="11" t="str">
        <f t="shared" ref="T1309:T1367" si="92">IF(B1309&lt;&gt;"",TEXT(B1309,"aaaa"),"")</f>
        <v>水曜日</v>
      </c>
      <c r="U1309" s="24"/>
      <c r="V1309" s="25" t="str">
        <f>IF(T1309=曜日!A$1,ROW(),"")</f>
        <v/>
      </c>
      <c r="W1309" s="25" t="str">
        <f t="shared" si="89"/>
        <v/>
      </c>
      <c r="X1309" s="25" t="str">
        <f>IF(T1309=曜日!V$1,ROW(),"")</f>
        <v/>
      </c>
      <c r="Y1309" s="25" t="str">
        <f t="shared" si="90"/>
        <v/>
      </c>
      <c r="Z1309" t="str">
        <f>IF(MONTH(pipot!B1309)=month!A$1,ROW(),"")</f>
        <v/>
      </c>
      <c r="AA1309" t="str">
        <f>IF(A1309=player!A$1,ROW(),"")</f>
        <v/>
      </c>
      <c r="AB1309" t="str">
        <f>IF(A1309=player!BI$1,ROW(),"")</f>
        <v/>
      </c>
      <c r="AC1309" t="str">
        <f t="shared" si="91"/>
        <v/>
      </c>
    </row>
    <row r="1310" spans="1:29">
      <c r="A1310" t="s">
        <v>20</v>
      </c>
      <c r="B1310" s="13">
        <v>44132</v>
      </c>
      <c r="C1310">
        <v>7.6689814814814808E-2</v>
      </c>
      <c r="D1310" s="34">
        <v>4961.5141000000003</v>
      </c>
      <c r="E1310" s="34">
        <v>681.41970000000003</v>
      </c>
      <c r="F1310" s="34">
        <v>6.17042</v>
      </c>
      <c r="G1310" s="34">
        <v>423.82</v>
      </c>
      <c r="H1310" s="34">
        <v>241.2</v>
      </c>
      <c r="I1310" s="34">
        <v>128.36000000000001</v>
      </c>
      <c r="J1310" s="34">
        <v>46.63</v>
      </c>
      <c r="K1310" s="34">
        <v>7.63</v>
      </c>
      <c r="L1310">
        <v>7</v>
      </c>
      <c r="M1310">
        <v>16</v>
      </c>
      <c r="N1310">
        <v>63</v>
      </c>
      <c r="O1310" s="34">
        <v>24.964200000000002</v>
      </c>
      <c r="P1310">
        <v>5</v>
      </c>
      <c r="Q1310">
        <v>202</v>
      </c>
      <c r="R1310" s="34">
        <v>143.06385</v>
      </c>
      <c r="T1310" s="11" t="str">
        <f t="shared" si="92"/>
        <v>水曜日</v>
      </c>
      <c r="U1310" s="24"/>
      <c r="V1310" s="25" t="str">
        <f>IF(T1310=曜日!A$1,ROW(),"")</f>
        <v/>
      </c>
      <c r="W1310" s="25" t="str">
        <f t="shared" ref="W1310:W1325" si="93">IF(AND(V1310&lt;&gt;"",AC1310&lt;&gt;""),ROW(),"")</f>
        <v/>
      </c>
      <c r="X1310" s="25" t="str">
        <f>IF(T1310=曜日!V$1,ROW(),"")</f>
        <v/>
      </c>
      <c r="Y1310" s="25" t="str">
        <f t="shared" si="90"/>
        <v/>
      </c>
      <c r="Z1310" t="str">
        <f>IF(MONTH(pipot!B1310)=month!A$1,ROW(),"")</f>
        <v/>
      </c>
      <c r="AA1310" t="str">
        <f>IF(A1310=player!A$1,ROW(),"")</f>
        <v/>
      </c>
      <c r="AB1310" t="str">
        <f>IF(A1310=player!BI$1,ROW(),"")</f>
        <v/>
      </c>
      <c r="AC1310" t="str">
        <f t="shared" si="91"/>
        <v/>
      </c>
    </row>
    <row r="1311" spans="1:29">
      <c r="A1311" t="s">
        <v>63</v>
      </c>
      <c r="B1311" s="13">
        <v>44132</v>
      </c>
      <c r="C1311">
        <v>7.6504629629629631E-2</v>
      </c>
      <c r="D1311" s="34">
        <v>5687.9772800000001</v>
      </c>
      <c r="E1311" s="34">
        <v>749.06032000000005</v>
      </c>
      <c r="F1311" s="34">
        <v>6.7993399999999999</v>
      </c>
      <c r="G1311" s="34">
        <v>244.7</v>
      </c>
      <c r="H1311" s="34">
        <v>197.27</v>
      </c>
      <c r="I1311" s="34">
        <v>38.75</v>
      </c>
      <c r="J1311" s="34">
        <v>8.68</v>
      </c>
      <c r="K1311" s="34">
        <v>0</v>
      </c>
      <c r="L1311">
        <v>7</v>
      </c>
      <c r="M1311">
        <v>28</v>
      </c>
      <c r="N1311">
        <v>81</v>
      </c>
      <c r="O1311" s="34">
        <v>22.055399999999999</v>
      </c>
      <c r="P1311">
        <v>1</v>
      </c>
      <c r="Q1311">
        <v>181</v>
      </c>
      <c r="R1311" s="34">
        <v>135.33902</v>
      </c>
      <c r="T1311" s="11" t="str">
        <f t="shared" si="92"/>
        <v>水曜日</v>
      </c>
      <c r="U1311" s="24"/>
      <c r="V1311" s="25" t="str">
        <f>IF(T1311=曜日!A$1,ROW(),"")</f>
        <v/>
      </c>
      <c r="W1311" s="25" t="str">
        <f t="shared" si="93"/>
        <v/>
      </c>
      <c r="X1311" s="25" t="str">
        <f>IF(T1311=曜日!V$1,ROW(),"")</f>
        <v/>
      </c>
      <c r="Y1311" s="25" t="str">
        <f t="shared" si="90"/>
        <v/>
      </c>
      <c r="Z1311" t="str">
        <f>IF(MONTH(pipot!B1311)=month!A$1,ROW(),"")</f>
        <v/>
      </c>
      <c r="AA1311" t="str">
        <f>IF(A1311=player!A$1,ROW(),"")</f>
        <v/>
      </c>
      <c r="AB1311" t="str">
        <f>IF(A1311=player!BI$1,ROW(),"")</f>
        <v/>
      </c>
      <c r="AC1311" t="str">
        <f t="shared" si="91"/>
        <v/>
      </c>
    </row>
    <row r="1312" spans="1:29">
      <c r="A1312" t="s">
        <v>29</v>
      </c>
      <c r="B1312" s="13">
        <v>44132</v>
      </c>
      <c r="C1312">
        <v>7.6504629629629631E-2</v>
      </c>
      <c r="D1312" s="34">
        <v>3761.7534799999999</v>
      </c>
      <c r="E1312" s="34">
        <v>472.68569000000002</v>
      </c>
      <c r="F1312" s="34">
        <v>4.2906399999999998</v>
      </c>
      <c r="G1312" s="34">
        <v>48.51</v>
      </c>
      <c r="H1312" s="34">
        <v>45.6</v>
      </c>
      <c r="I1312" s="34">
        <v>2.91</v>
      </c>
      <c r="J1312" s="34">
        <v>0</v>
      </c>
      <c r="K1312" s="34">
        <v>0</v>
      </c>
      <c r="L1312">
        <v>5</v>
      </c>
      <c r="M1312">
        <v>12</v>
      </c>
      <c r="N1312">
        <v>24</v>
      </c>
      <c r="O1312" s="34">
        <v>18.638999999999999</v>
      </c>
      <c r="P1312">
        <v>0</v>
      </c>
      <c r="Q1312" s="1" t="s">
        <v>44</v>
      </c>
      <c r="R1312" s="3" t="s">
        <v>44</v>
      </c>
      <c r="T1312" s="11" t="str">
        <f t="shared" si="92"/>
        <v>水曜日</v>
      </c>
      <c r="U1312" s="24"/>
      <c r="V1312" s="25" t="str">
        <f>IF(T1312=曜日!A$1,ROW(),"")</f>
        <v/>
      </c>
      <c r="W1312" s="25" t="str">
        <f t="shared" si="93"/>
        <v/>
      </c>
      <c r="X1312" s="25" t="str">
        <f>IF(T1312=曜日!V$1,ROW(),"")</f>
        <v/>
      </c>
      <c r="Y1312" s="25" t="str">
        <f t="shared" si="90"/>
        <v/>
      </c>
      <c r="Z1312" t="str">
        <f>IF(MONTH(pipot!B1312)=month!A$1,ROW(),"")</f>
        <v/>
      </c>
      <c r="AA1312" t="str">
        <f>IF(A1312=player!A$1,ROW(),"")</f>
        <v/>
      </c>
      <c r="AB1312" t="str">
        <f>IF(A1312=player!BI$1,ROW(),"")</f>
        <v/>
      </c>
      <c r="AC1312" t="str">
        <f t="shared" si="91"/>
        <v/>
      </c>
    </row>
    <row r="1313" spans="1:29">
      <c r="A1313" t="s">
        <v>24</v>
      </c>
      <c r="B1313" s="13">
        <v>44132</v>
      </c>
      <c r="C1313">
        <v>7.6504629629629631E-2</v>
      </c>
      <c r="D1313" s="34">
        <v>5476.1420099999996</v>
      </c>
      <c r="E1313" s="34">
        <v>658.60751000000005</v>
      </c>
      <c r="F1313" s="34">
        <v>5.9782799999999998</v>
      </c>
      <c r="G1313" s="34">
        <v>182.58</v>
      </c>
      <c r="H1313" s="34">
        <v>130.83000000000001</v>
      </c>
      <c r="I1313" s="34">
        <v>37.03</v>
      </c>
      <c r="J1313" s="34">
        <v>14.72</v>
      </c>
      <c r="K1313" s="34">
        <v>0</v>
      </c>
      <c r="L1313">
        <v>4</v>
      </c>
      <c r="M1313">
        <v>23</v>
      </c>
      <c r="N1313">
        <v>63</v>
      </c>
      <c r="O1313" s="34">
        <v>23.895</v>
      </c>
      <c r="P1313">
        <v>1</v>
      </c>
      <c r="Q1313">
        <v>181</v>
      </c>
      <c r="R1313" s="34">
        <v>120.44774</v>
      </c>
      <c r="T1313" s="11" t="str">
        <f t="shared" si="92"/>
        <v>水曜日</v>
      </c>
      <c r="U1313" s="24"/>
      <c r="V1313" s="25" t="str">
        <f>IF(T1313=曜日!A$1,ROW(),"")</f>
        <v/>
      </c>
      <c r="W1313" s="25" t="str">
        <f t="shared" si="93"/>
        <v/>
      </c>
      <c r="X1313" s="25" t="str">
        <f>IF(T1313=曜日!V$1,ROW(),"")</f>
        <v/>
      </c>
      <c r="Y1313" s="25" t="str">
        <f t="shared" si="90"/>
        <v/>
      </c>
      <c r="Z1313" t="str">
        <f>IF(MONTH(pipot!B1313)=month!A$1,ROW(),"")</f>
        <v/>
      </c>
      <c r="AA1313" t="str">
        <f>IF(A1313=player!A$1,ROW(),"")</f>
        <v/>
      </c>
      <c r="AB1313" t="str">
        <f>IF(A1313=player!BI$1,ROW(),"")</f>
        <v/>
      </c>
      <c r="AC1313" t="str">
        <f t="shared" si="91"/>
        <v/>
      </c>
    </row>
    <row r="1314" spans="1:29">
      <c r="A1314" t="s">
        <v>40</v>
      </c>
      <c r="B1314" s="13">
        <v>44132</v>
      </c>
      <c r="C1314">
        <v>7.6516203703703697E-2</v>
      </c>
      <c r="D1314" s="34">
        <v>4970</v>
      </c>
      <c r="E1314" s="34">
        <v>656</v>
      </c>
      <c r="F1314" s="34">
        <v>5.96</v>
      </c>
      <c r="G1314" s="34">
        <v>219</v>
      </c>
      <c r="H1314" s="34">
        <v>167</v>
      </c>
      <c r="I1314" s="34">
        <v>44</v>
      </c>
      <c r="J1314" s="34">
        <v>8</v>
      </c>
      <c r="K1314" s="34">
        <v>0</v>
      </c>
      <c r="L1314">
        <v>17</v>
      </c>
      <c r="M1314">
        <v>18</v>
      </c>
      <c r="N1314">
        <v>59</v>
      </c>
      <c r="O1314" s="34">
        <v>22</v>
      </c>
      <c r="P1314">
        <v>1</v>
      </c>
      <c r="Q1314" s="3">
        <f>AVERAGE(Q1287:Q1313)</f>
        <v>194.83333333333334</v>
      </c>
      <c r="R1314" s="3">
        <f>AVERAGE(R1287:R1313)</f>
        <v>131.86686416666666</v>
      </c>
      <c r="T1314" s="11" t="str">
        <f t="shared" si="92"/>
        <v>水曜日</v>
      </c>
      <c r="U1314" s="24"/>
      <c r="V1314" s="25" t="str">
        <f>IF(T1314=曜日!A$1,ROW(),"")</f>
        <v/>
      </c>
      <c r="W1314" s="25" t="str">
        <f t="shared" si="93"/>
        <v/>
      </c>
      <c r="X1314" s="25" t="str">
        <f>IF(T1314=曜日!V$1,ROW(),"")</f>
        <v/>
      </c>
      <c r="Y1314" s="25" t="str">
        <f t="shared" si="90"/>
        <v/>
      </c>
      <c r="Z1314" t="str">
        <f>IF(MONTH(pipot!B1314)=month!A$1,ROW(),"")</f>
        <v/>
      </c>
      <c r="AA1314" t="str">
        <f>IF(A1314=player!A$1,ROW(),"")</f>
        <v/>
      </c>
      <c r="AB1314">
        <f>IF(A1314=player!BI$1,ROW(),"")</f>
        <v>1314</v>
      </c>
      <c r="AC1314">
        <f t="shared" si="91"/>
        <v>1314</v>
      </c>
    </row>
    <row r="1315" spans="1:29">
      <c r="A1315" t="s">
        <v>45</v>
      </c>
      <c r="B1315" s="13">
        <v>44133</v>
      </c>
      <c r="C1315">
        <v>5.2893518518518513E-2</v>
      </c>
      <c r="D1315" s="34">
        <v>4832.6392500000002</v>
      </c>
      <c r="E1315" s="34">
        <v>631.69623000000001</v>
      </c>
      <c r="F1315" s="34">
        <v>8.2935999999999996</v>
      </c>
      <c r="G1315" s="34">
        <v>314.7</v>
      </c>
      <c r="H1315" s="34">
        <v>206.86</v>
      </c>
      <c r="I1315" s="34">
        <v>57.06</v>
      </c>
      <c r="J1315" s="34">
        <v>50.16</v>
      </c>
      <c r="K1315" s="34">
        <v>0.62</v>
      </c>
      <c r="L1315">
        <v>29</v>
      </c>
      <c r="M1315">
        <v>10</v>
      </c>
      <c r="N1315">
        <v>25</v>
      </c>
      <c r="O1315" s="34">
        <v>24.2334</v>
      </c>
      <c r="P1315">
        <v>2</v>
      </c>
      <c r="Q1315">
        <v>191</v>
      </c>
      <c r="R1315" s="34">
        <v>133.39538999999999</v>
      </c>
      <c r="T1315" s="11" t="str">
        <f t="shared" si="92"/>
        <v>木曜日</v>
      </c>
      <c r="U1315" s="24"/>
      <c r="V1315" s="25" t="str">
        <f>IF(T1315=曜日!A$1,ROW(),"")</f>
        <v/>
      </c>
      <c r="W1315" s="25" t="str">
        <f t="shared" si="93"/>
        <v/>
      </c>
      <c r="X1315" s="25" t="str">
        <f>IF(T1315=曜日!V$1,ROW(),"")</f>
        <v/>
      </c>
      <c r="Y1315" s="25" t="str">
        <f t="shared" si="90"/>
        <v/>
      </c>
      <c r="Z1315" t="str">
        <f>IF(MONTH(pipot!B1315)=month!A$1,ROW(),"")</f>
        <v/>
      </c>
      <c r="AA1315" t="str">
        <f>IF(A1315=player!A$1,ROW(),"")</f>
        <v/>
      </c>
      <c r="AB1315" t="str">
        <f>IF(A1315=player!BI$1,ROW(),"")</f>
        <v/>
      </c>
      <c r="AC1315" t="str">
        <f t="shared" si="91"/>
        <v/>
      </c>
    </row>
    <row r="1316" spans="1:29">
      <c r="A1316" t="s">
        <v>61</v>
      </c>
      <c r="B1316" s="13">
        <v>44133</v>
      </c>
      <c r="C1316">
        <v>7.1851851851851847E-2</v>
      </c>
      <c r="D1316" s="34">
        <v>7168.00558</v>
      </c>
      <c r="E1316" s="34">
        <v>823.04621999999995</v>
      </c>
      <c r="F1316" s="34">
        <v>7.9546999999999999</v>
      </c>
      <c r="G1316" s="34">
        <v>785.34</v>
      </c>
      <c r="H1316" s="34">
        <v>472.44</v>
      </c>
      <c r="I1316" s="34">
        <v>246.68</v>
      </c>
      <c r="J1316" s="34">
        <v>66.22</v>
      </c>
      <c r="K1316" s="34">
        <v>0</v>
      </c>
      <c r="L1316">
        <v>29</v>
      </c>
      <c r="M1316">
        <v>24</v>
      </c>
      <c r="N1316">
        <v>67</v>
      </c>
      <c r="O1316" s="34">
        <v>23.740200000000002</v>
      </c>
      <c r="P1316">
        <v>3</v>
      </c>
      <c r="Q1316">
        <v>189</v>
      </c>
      <c r="R1316" s="34">
        <v>115.0682</v>
      </c>
      <c r="T1316" s="11" t="str">
        <f t="shared" si="92"/>
        <v>木曜日</v>
      </c>
      <c r="U1316" s="24"/>
      <c r="V1316" s="25" t="str">
        <f>IF(T1316=曜日!A$1,ROW(),"")</f>
        <v/>
      </c>
      <c r="W1316" s="25" t="str">
        <f t="shared" si="93"/>
        <v/>
      </c>
      <c r="X1316" s="25" t="str">
        <f>IF(T1316=曜日!V$1,ROW(),"")</f>
        <v/>
      </c>
      <c r="Y1316" s="25" t="str">
        <f t="shared" si="90"/>
        <v/>
      </c>
      <c r="Z1316" t="str">
        <f>IF(MONTH(pipot!B1316)=month!A$1,ROW(),"")</f>
        <v/>
      </c>
      <c r="AA1316" t="str">
        <f>IF(A1316=player!A$1,ROW(),"")</f>
        <v/>
      </c>
      <c r="AB1316" t="str">
        <f>IF(A1316=player!BI$1,ROW(),"")</f>
        <v/>
      </c>
      <c r="AC1316" t="str">
        <f t="shared" si="91"/>
        <v/>
      </c>
    </row>
    <row r="1317" spans="1:29">
      <c r="A1317" t="s">
        <v>36</v>
      </c>
      <c r="B1317" s="13">
        <v>44133</v>
      </c>
      <c r="C1317">
        <v>7.1851851851851847E-2</v>
      </c>
      <c r="D1317" s="34">
        <v>7541.45435</v>
      </c>
      <c r="E1317" s="34">
        <v>970.37132999999994</v>
      </c>
      <c r="F1317" s="34">
        <v>9.3785900000000009</v>
      </c>
      <c r="G1317" s="34">
        <v>701.30001000000004</v>
      </c>
      <c r="H1317" s="34">
        <v>385.44000999999997</v>
      </c>
      <c r="I1317" s="34">
        <v>186.06</v>
      </c>
      <c r="J1317" s="34">
        <v>121.8</v>
      </c>
      <c r="K1317" s="34">
        <v>8</v>
      </c>
      <c r="L1317">
        <v>28</v>
      </c>
      <c r="M1317">
        <v>13</v>
      </c>
      <c r="N1317">
        <v>80</v>
      </c>
      <c r="O1317" s="34">
        <v>24.715800000000002</v>
      </c>
      <c r="P1317">
        <v>7</v>
      </c>
      <c r="Q1317">
        <v>199</v>
      </c>
      <c r="R1317" s="34">
        <v>158.56254999999999</v>
      </c>
      <c r="T1317" s="11" t="str">
        <f t="shared" si="92"/>
        <v>木曜日</v>
      </c>
      <c r="U1317" s="24"/>
      <c r="V1317" s="25" t="str">
        <f>IF(T1317=曜日!A$1,ROW(),"")</f>
        <v/>
      </c>
      <c r="W1317" s="25" t="str">
        <f t="shared" si="93"/>
        <v/>
      </c>
      <c r="X1317" s="25" t="str">
        <f>IF(T1317=曜日!V$1,ROW(),"")</f>
        <v/>
      </c>
      <c r="Y1317" s="25" t="str">
        <f t="shared" si="90"/>
        <v/>
      </c>
      <c r="Z1317" t="str">
        <f>IF(MONTH(pipot!B1317)=month!A$1,ROW(),"")</f>
        <v/>
      </c>
      <c r="AA1317">
        <f>IF(A1317=player!A$1,ROW(),"")</f>
        <v>1317</v>
      </c>
      <c r="AB1317" t="str">
        <f>IF(A1317=player!BI$1,ROW(),"")</f>
        <v/>
      </c>
      <c r="AC1317" t="str">
        <f t="shared" si="91"/>
        <v/>
      </c>
    </row>
    <row r="1318" spans="1:29">
      <c r="A1318" t="s">
        <v>37</v>
      </c>
      <c r="B1318" s="13">
        <v>44133</v>
      </c>
      <c r="C1318">
        <v>7.1851851851851847E-2</v>
      </c>
      <c r="D1318" s="34">
        <v>7602.2867399999996</v>
      </c>
      <c r="E1318" s="34">
        <v>1033.4322</v>
      </c>
      <c r="F1318" s="34">
        <v>9.9880700000000004</v>
      </c>
      <c r="G1318" s="34">
        <v>780.95</v>
      </c>
      <c r="H1318" s="34">
        <v>317.91000000000003</v>
      </c>
      <c r="I1318" s="34">
        <v>256.16000000000003</v>
      </c>
      <c r="J1318" s="34">
        <v>138.77000000000001</v>
      </c>
      <c r="K1318" s="34">
        <v>68.11</v>
      </c>
      <c r="L1318">
        <v>24</v>
      </c>
      <c r="M1318">
        <v>20</v>
      </c>
      <c r="N1318">
        <v>77</v>
      </c>
      <c r="O1318" s="34">
        <v>27.7074</v>
      </c>
      <c r="P1318">
        <v>13</v>
      </c>
      <c r="Q1318">
        <v>190</v>
      </c>
      <c r="R1318" s="34">
        <v>139.06721999999999</v>
      </c>
      <c r="T1318" s="11" t="str">
        <f t="shared" si="92"/>
        <v>木曜日</v>
      </c>
      <c r="U1318" s="24"/>
      <c r="V1318" s="25" t="str">
        <f>IF(T1318=曜日!A$1,ROW(),"")</f>
        <v/>
      </c>
      <c r="W1318" s="25" t="str">
        <f t="shared" si="93"/>
        <v/>
      </c>
      <c r="X1318" s="25" t="str">
        <f>IF(T1318=曜日!V$1,ROW(),"")</f>
        <v/>
      </c>
      <c r="Y1318" s="25" t="str">
        <f t="shared" si="90"/>
        <v/>
      </c>
      <c r="Z1318" t="str">
        <f>IF(MONTH(pipot!B1318)=month!A$1,ROW(),"")</f>
        <v/>
      </c>
      <c r="AA1318" t="str">
        <f>IF(A1318=player!A$1,ROW(),"")</f>
        <v/>
      </c>
      <c r="AB1318" t="str">
        <f>IF(A1318=player!BI$1,ROW(),"")</f>
        <v/>
      </c>
      <c r="AC1318" t="str">
        <f t="shared" si="91"/>
        <v/>
      </c>
    </row>
    <row r="1319" spans="1:29">
      <c r="A1319" t="s">
        <v>62</v>
      </c>
      <c r="B1319" s="13">
        <v>44133</v>
      </c>
      <c r="C1319">
        <v>7.1851851851851847E-2</v>
      </c>
      <c r="D1319" s="34">
        <v>5584.7298000000001</v>
      </c>
      <c r="E1319" s="34">
        <v>582.38702999999998</v>
      </c>
      <c r="F1319" s="34">
        <v>5.6287399999999996</v>
      </c>
      <c r="G1319" s="34">
        <v>207.26</v>
      </c>
      <c r="H1319" s="34">
        <v>134.4</v>
      </c>
      <c r="I1319" s="34">
        <v>52.48</v>
      </c>
      <c r="J1319" s="34">
        <v>20.38</v>
      </c>
      <c r="K1319" s="34">
        <v>0</v>
      </c>
      <c r="L1319">
        <v>24</v>
      </c>
      <c r="M1319">
        <v>25</v>
      </c>
      <c r="N1319">
        <v>68</v>
      </c>
      <c r="O1319" s="34">
        <v>23.5566</v>
      </c>
      <c r="P1319">
        <v>1</v>
      </c>
      <c r="Q1319">
        <v>168</v>
      </c>
      <c r="R1319" s="34">
        <v>128.30468999999999</v>
      </c>
      <c r="T1319" s="11" t="str">
        <f t="shared" si="92"/>
        <v>木曜日</v>
      </c>
      <c r="U1319" s="24"/>
      <c r="V1319" s="25" t="str">
        <f>IF(T1319=曜日!A$1,ROW(),"")</f>
        <v/>
      </c>
      <c r="W1319" s="25" t="str">
        <f t="shared" si="93"/>
        <v/>
      </c>
      <c r="X1319" s="25" t="str">
        <f>IF(T1319=曜日!V$1,ROW(),"")</f>
        <v/>
      </c>
      <c r="Y1319" s="25" t="str">
        <f t="shared" si="90"/>
        <v/>
      </c>
      <c r="Z1319" t="str">
        <f>IF(MONTH(pipot!B1319)=month!A$1,ROW(),"")</f>
        <v/>
      </c>
      <c r="AA1319" t="str">
        <f>IF(A1319=player!A$1,ROW(),"")</f>
        <v/>
      </c>
      <c r="AB1319" t="str">
        <f>IF(A1319=player!BI$1,ROW(),"")</f>
        <v/>
      </c>
      <c r="AC1319" t="str">
        <f t="shared" si="91"/>
        <v/>
      </c>
    </row>
    <row r="1320" spans="1:29">
      <c r="A1320" t="s">
        <v>54</v>
      </c>
      <c r="B1320" s="13">
        <v>44133</v>
      </c>
      <c r="C1320">
        <v>4.612268518518519E-2</v>
      </c>
      <c r="D1320" s="34">
        <v>4004.8076799999999</v>
      </c>
      <c r="E1320" s="34">
        <v>477.05698999999998</v>
      </c>
      <c r="F1320" s="34">
        <v>7.1827899999999998</v>
      </c>
      <c r="G1320" s="34">
        <v>112.54</v>
      </c>
      <c r="H1320" s="34">
        <v>66.540000000000006</v>
      </c>
      <c r="I1320" s="34">
        <v>28.97</v>
      </c>
      <c r="J1320" s="34">
        <v>17.03</v>
      </c>
      <c r="K1320" s="34">
        <v>0</v>
      </c>
      <c r="L1320">
        <v>23</v>
      </c>
      <c r="M1320">
        <v>29</v>
      </c>
      <c r="N1320">
        <v>24</v>
      </c>
      <c r="O1320" s="34">
        <v>22.804200000000002</v>
      </c>
      <c r="P1320">
        <v>2</v>
      </c>
      <c r="Q1320">
        <v>177</v>
      </c>
      <c r="R1320" s="34">
        <v>134.42469</v>
      </c>
      <c r="T1320" s="11" t="str">
        <f t="shared" si="92"/>
        <v>木曜日</v>
      </c>
      <c r="U1320" s="24"/>
      <c r="V1320" s="25" t="str">
        <f>IF(T1320=曜日!A$1,ROW(),"")</f>
        <v/>
      </c>
      <c r="W1320" s="25" t="str">
        <f t="shared" si="93"/>
        <v/>
      </c>
      <c r="X1320" s="25" t="str">
        <f>IF(T1320=曜日!V$1,ROW(),"")</f>
        <v/>
      </c>
      <c r="Y1320" s="25" t="str">
        <f t="shared" si="90"/>
        <v/>
      </c>
      <c r="Z1320" t="str">
        <f>IF(MONTH(pipot!B1320)=month!A$1,ROW(),"")</f>
        <v/>
      </c>
      <c r="AA1320" t="str">
        <f>IF(A1320=player!A$1,ROW(),"")</f>
        <v/>
      </c>
      <c r="AB1320" t="str">
        <f>IF(A1320=player!BI$1,ROW(),"")</f>
        <v/>
      </c>
      <c r="AC1320" t="str">
        <f t="shared" si="91"/>
        <v/>
      </c>
    </row>
    <row r="1321" spans="1:29">
      <c r="A1321" t="s">
        <v>18</v>
      </c>
      <c r="B1321" s="13">
        <v>44133</v>
      </c>
      <c r="C1321">
        <v>5.8969907407407408E-2</v>
      </c>
      <c r="D1321" s="34">
        <v>5443.7472100000005</v>
      </c>
      <c r="E1321" s="34">
        <v>677.95812000000001</v>
      </c>
      <c r="F1321" s="34">
        <v>7.9838100000000001</v>
      </c>
      <c r="G1321" s="34">
        <v>392.63</v>
      </c>
      <c r="H1321" s="34">
        <v>244.12</v>
      </c>
      <c r="I1321" s="34">
        <v>120.44</v>
      </c>
      <c r="J1321" s="34">
        <v>28.07</v>
      </c>
      <c r="K1321" s="34">
        <v>0</v>
      </c>
      <c r="L1321">
        <v>19</v>
      </c>
      <c r="M1321">
        <v>17</v>
      </c>
      <c r="N1321">
        <v>60</v>
      </c>
      <c r="O1321" s="34">
        <v>22.008600000000001</v>
      </c>
      <c r="P1321">
        <v>3</v>
      </c>
      <c r="Q1321">
        <v>225</v>
      </c>
      <c r="R1321" s="34">
        <v>157.04580999999999</v>
      </c>
      <c r="T1321" s="11" t="str">
        <f t="shared" si="92"/>
        <v>木曜日</v>
      </c>
      <c r="U1321" s="24"/>
      <c r="V1321" s="25" t="str">
        <f>IF(T1321=曜日!A$1,ROW(),"")</f>
        <v/>
      </c>
      <c r="W1321" s="25" t="str">
        <f t="shared" si="93"/>
        <v/>
      </c>
      <c r="X1321" s="25" t="str">
        <f>IF(T1321=曜日!V$1,ROW(),"")</f>
        <v/>
      </c>
      <c r="Y1321" s="25" t="str">
        <f t="shared" si="90"/>
        <v/>
      </c>
      <c r="Z1321" t="str">
        <f>IF(MONTH(pipot!B1321)=month!A$1,ROW(),"")</f>
        <v/>
      </c>
      <c r="AA1321" t="str">
        <f>IF(A1321=player!A$1,ROW(),"")</f>
        <v/>
      </c>
      <c r="AB1321" t="str">
        <f>IF(A1321=player!BI$1,ROW(),"")</f>
        <v/>
      </c>
      <c r="AC1321" t="str">
        <f t="shared" si="91"/>
        <v/>
      </c>
    </row>
    <row r="1322" spans="1:29">
      <c r="A1322" t="s">
        <v>89</v>
      </c>
      <c r="B1322" s="13">
        <v>44133</v>
      </c>
      <c r="C1322">
        <v>4.8564814814814818E-2</v>
      </c>
      <c r="D1322" s="34">
        <v>3870.9375599999998</v>
      </c>
      <c r="E1322" s="34">
        <v>490.55997000000002</v>
      </c>
      <c r="F1322" s="34">
        <v>7.0146800000000002</v>
      </c>
      <c r="G1322" s="34">
        <v>195.26</v>
      </c>
      <c r="H1322" s="34">
        <v>65.77</v>
      </c>
      <c r="I1322" s="34">
        <v>93.12</v>
      </c>
      <c r="J1322" s="34">
        <v>34.46</v>
      </c>
      <c r="K1322" s="34">
        <v>1.91</v>
      </c>
      <c r="L1322">
        <v>18</v>
      </c>
      <c r="M1322">
        <v>14</v>
      </c>
      <c r="N1322">
        <v>56</v>
      </c>
      <c r="O1322" s="34">
        <v>24.485399999999998</v>
      </c>
      <c r="P1322">
        <v>2</v>
      </c>
      <c r="Q1322">
        <v>186</v>
      </c>
      <c r="R1322" s="34">
        <v>139.64696000000001</v>
      </c>
      <c r="T1322" s="11" t="str">
        <f t="shared" si="92"/>
        <v>木曜日</v>
      </c>
      <c r="U1322" s="24"/>
      <c r="V1322" s="25" t="str">
        <f>IF(T1322=曜日!A$1,ROW(),"")</f>
        <v/>
      </c>
      <c r="W1322" s="25" t="str">
        <f t="shared" si="93"/>
        <v/>
      </c>
      <c r="X1322" s="25" t="str">
        <f>IF(T1322=曜日!V$1,ROW(),"")</f>
        <v/>
      </c>
      <c r="Y1322" s="25" t="str">
        <f t="shared" si="90"/>
        <v/>
      </c>
      <c r="Z1322" t="str">
        <f>IF(MONTH(pipot!B1322)=month!A$1,ROW(),"")</f>
        <v/>
      </c>
      <c r="AA1322" t="str">
        <f>IF(A1322=player!A$1,ROW(),"")</f>
        <v/>
      </c>
      <c r="AB1322" t="str">
        <f>IF(A1322=player!BI$1,ROW(),"")</f>
        <v/>
      </c>
      <c r="AC1322" t="str">
        <f t="shared" si="91"/>
        <v/>
      </c>
    </row>
    <row r="1323" spans="1:29">
      <c r="A1323" t="s">
        <v>22</v>
      </c>
      <c r="B1323" s="13">
        <v>44133</v>
      </c>
      <c r="C1323">
        <v>7.1851851851851847E-2</v>
      </c>
      <c r="D1323" s="34">
        <v>7547.4905399999998</v>
      </c>
      <c r="E1323" s="34">
        <v>769.74221999999997</v>
      </c>
      <c r="F1323" s="34">
        <v>7.4395199999999999</v>
      </c>
      <c r="G1323" s="34">
        <v>575.31001000000003</v>
      </c>
      <c r="H1323" s="34">
        <v>488.72001</v>
      </c>
      <c r="I1323" s="34">
        <v>86.03</v>
      </c>
      <c r="J1323" s="34">
        <v>0.56000000000000005</v>
      </c>
      <c r="K1323" s="34">
        <v>0</v>
      </c>
      <c r="L1323">
        <v>18</v>
      </c>
      <c r="M1323">
        <v>23</v>
      </c>
      <c r="N1323">
        <v>65</v>
      </c>
      <c r="O1323" s="34">
        <v>20.892600000000002</v>
      </c>
      <c r="P1323">
        <v>0</v>
      </c>
      <c r="Q1323">
        <v>186</v>
      </c>
      <c r="R1323" s="34">
        <v>137.63972000000001</v>
      </c>
      <c r="T1323" s="11" t="str">
        <f t="shared" si="92"/>
        <v>木曜日</v>
      </c>
      <c r="U1323" s="24"/>
      <c r="V1323" s="25" t="str">
        <f>IF(T1323=曜日!A$1,ROW(),"")</f>
        <v/>
      </c>
      <c r="W1323" s="25" t="str">
        <f t="shared" si="93"/>
        <v/>
      </c>
      <c r="X1323" s="25" t="str">
        <f>IF(T1323=曜日!V$1,ROW(),"")</f>
        <v/>
      </c>
      <c r="Y1323" s="25" t="str">
        <f t="shared" si="90"/>
        <v/>
      </c>
      <c r="Z1323" t="str">
        <f>IF(MONTH(pipot!B1323)=month!A$1,ROW(),"")</f>
        <v/>
      </c>
      <c r="AA1323" t="str">
        <f>IF(A1323=player!A$1,ROW(),"")</f>
        <v/>
      </c>
      <c r="AB1323" t="str">
        <f>IF(A1323=player!BI$1,ROW(),"")</f>
        <v/>
      </c>
      <c r="AC1323" t="str">
        <f t="shared" si="91"/>
        <v/>
      </c>
    </row>
    <row r="1324" spans="1:29">
      <c r="A1324" t="s">
        <v>65</v>
      </c>
      <c r="B1324" s="13">
        <v>44133</v>
      </c>
      <c r="C1324">
        <v>6.508101851851851E-2</v>
      </c>
      <c r="D1324" s="34">
        <v>6111.6324800000002</v>
      </c>
      <c r="E1324" s="34">
        <v>729.61888999999996</v>
      </c>
      <c r="F1324" s="34">
        <v>7.7853700000000003</v>
      </c>
      <c r="G1324" s="34">
        <v>386.7</v>
      </c>
      <c r="H1324" s="34">
        <v>331.78</v>
      </c>
      <c r="I1324" s="34">
        <v>54.92</v>
      </c>
      <c r="J1324" s="34">
        <v>0</v>
      </c>
      <c r="K1324" s="34">
        <v>0</v>
      </c>
      <c r="L1324">
        <v>16</v>
      </c>
      <c r="M1324">
        <v>21</v>
      </c>
      <c r="N1324">
        <v>49</v>
      </c>
      <c r="O1324" s="34">
        <v>20.363399999999999</v>
      </c>
      <c r="P1324">
        <v>0</v>
      </c>
      <c r="Q1324">
        <v>221</v>
      </c>
      <c r="R1324" s="34">
        <v>135.23634000000001</v>
      </c>
      <c r="T1324" s="11" t="str">
        <f t="shared" si="92"/>
        <v>木曜日</v>
      </c>
      <c r="U1324" s="24"/>
      <c r="V1324" s="25" t="str">
        <f>IF(T1324=曜日!A$1,ROW(),"")</f>
        <v/>
      </c>
      <c r="W1324" s="25" t="str">
        <f t="shared" si="93"/>
        <v/>
      </c>
      <c r="X1324" s="25" t="str">
        <f>IF(T1324=曜日!V$1,ROW(),"")</f>
        <v/>
      </c>
      <c r="Y1324" s="25" t="str">
        <f t="shared" si="90"/>
        <v/>
      </c>
      <c r="Z1324" t="str">
        <f>IF(MONTH(pipot!B1324)=month!A$1,ROW(),"")</f>
        <v/>
      </c>
      <c r="AA1324" t="str">
        <f>IF(A1324=player!A$1,ROW(),"")</f>
        <v/>
      </c>
      <c r="AB1324" t="str">
        <f>IF(A1324=player!BI$1,ROW(),"")</f>
        <v/>
      </c>
      <c r="AC1324" t="str">
        <f t="shared" si="91"/>
        <v/>
      </c>
    </row>
    <row r="1325" spans="1:29">
      <c r="A1325" t="s">
        <v>34</v>
      </c>
      <c r="B1325" s="13">
        <v>44133</v>
      </c>
      <c r="C1325">
        <v>7.1851851851851847E-2</v>
      </c>
      <c r="D1325" s="34">
        <v>6557.9804199999999</v>
      </c>
      <c r="E1325" s="34">
        <v>766.96002999999996</v>
      </c>
      <c r="F1325" s="34">
        <v>7.4126300000000001</v>
      </c>
      <c r="G1325" s="34">
        <v>502.84</v>
      </c>
      <c r="H1325" s="34">
        <v>315.5</v>
      </c>
      <c r="I1325" s="34">
        <v>108.26</v>
      </c>
      <c r="J1325" s="34">
        <v>56.25</v>
      </c>
      <c r="K1325" s="34">
        <v>22.83</v>
      </c>
      <c r="L1325">
        <v>16</v>
      </c>
      <c r="M1325">
        <v>16</v>
      </c>
      <c r="N1325">
        <v>49</v>
      </c>
      <c r="O1325" s="34">
        <v>25.946999999999999</v>
      </c>
      <c r="P1325">
        <v>7</v>
      </c>
      <c r="Q1325">
        <v>192</v>
      </c>
      <c r="R1325" s="34">
        <v>136.84369000000001</v>
      </c>
      <c r="T1325" s="11" t="str">
        <f t="shared" si="92"/>
        <v>木曜日</v>
      </c>
      <c r="U1325" s="24"/>
      <c r="V1325" s="25" t="str">
        <f>IF(T1325=曜日!A$1,ROW(),"")</f>
        <v/>
      </c>
      <c r="W1325" s="25" t="str">
        <f t="shared" si="93"/>
        <v/>
      </c>
      <c r="X1325" s="25" t="str">
        <f>IF(T1325=曜日!V$1,ROW(),"")</f>
        <v/>
      </c>
      <c r="Y1325" s="25" t="str">
        <f t="shared" si="90"/>
        <v/>
      </c>
      <c r="Z1325" t="str">
        <f>IF(MONTH(pipot!B1325)=month!A$1,ROW(),"")</f>
        <v/>
      </c>
      <c r="AA1325" t="str">
        <f>IF(A1325=player!A$1,ROW(),"")</f>
        <v/>
      </c>
      <c r="AB1325" t="str">
        <f>IF(A1325=player!BI$1,ROW(),"")</f>
        <v/>
      </c>
      <c r="AC1325" t="str">
        <f t="shared" si="91"/>
        <v/>
      </c>
    </row>
    <row r="1326" spans="1:29">
      <c r="A1326" t="s">
        <v>29</v>
      </c>
      <c r="B1326" s="13">
        <v>44133</v>
      </c>
      <c r="C1326">
        <v>5.2893518518518513E-2</v>
      </c>
      <c r="D1326" s="34">
        <v>3988.7278000000001</v>
      </c>
      <c r="E1326" s="34">
        <v>457.56434000000002</v>
      </c>
      <c r="F1326" s="34">
        <v>6.0074100000000001</v>
      </c>
      <c r="G1326" s="34">
        <v>122.53</v>
      </c>
      <c r="H1326" s="34">
        <v>88.79</v>
      </c>
      <c r="I1326" s="34">
        <v>30.81</v>
      </c>
      <c r="J1326" s="34">
        <v>2.93</v>
      </c>
      <c r="K1326" s="34">
        <v>0</v>
      </c>
      <c r="L1326">
        <v>15</v>
      </c>
      <c r="M1326">
        <v>16</v>
      </c>
      <c r="N1326">
        <v>23</v>
      </c>
      <c r="O1326" s="34">
        <v>21.407399999999999</v>
      </c>
      <c r="P1326">
        <v>0</v>
      </c>
      <c r="Q1326">
        <v>191</v>
      </c>
      <c r="R1326" s="34">
        <v>118.88385</v>
      </c>
      <c r="T1326" s="11" t="str">
        <f t="shared" si="92"/>
        <v>木曜日</v>
      </c>
      <c r="U1326" s="24"/>
      <c r="V1326" s="25" t="str">
        <f>IF(T1326=曜日!A$1,ROW(),"")</f>
        <v/>
      </c>
      <c r="W1326" s="25" t="str">
        <f t="shared" ref="W1326:W1367" si="94">IF(AND(V1326&lt;&gt;"",AB1326&lt;&gt;""),ROW(),"")</f>
        <v/>
      </c>
      <c r="X1326" s="25" t="str">
        <f>IF(T1326=曜日!V$1,ROW(),"")</f>
        <v/>
      </c>
      <c r="Y1326" s="25" t="str">
        <f t="shared" si="90"/>
        <v/>
      </c>
      <c r="Z1326" t="str">
        <f>IF(MONTH(pipot!B1326)=month!A$1,ROW(),"")</f>
        <v/>
      </c>
      <c r="AA1326" t="str">
        <f>IF(A1326=player!A$1,ROW(),"")</f>
        <v/>
      </c>
      <c r="AB1326" t="str">
        <f>IF(A1326=player!BI$1,ROW(),"")</f>
        <v/>
      </c>
      <c r="AC1326" t="str">
        <f t="shared" si="91"/>
        <v/>
      </c>
    </row>
    <row r="1327" spans="1:29">
      <c r="A1327" t="s">
        <v>17</v>
      </c>
      <c r="B1327" s="13">
        <v>44133</v>
      </c>
      <c r="C1327">
        <v>5.2893518518518513E-2</v>
      </c>
      <c r="D1327" s="34">
        <v>5005.2015700000002</v>
      </c>
      <c r="E1327" s="34">
        <v>650.04074000000003</v>
      </c>
      <c r="F1327" s="34">
        <v>8.5344499999999996</v>
      </c>
      <c r="G1327" s="34">
        <v>303.86998999999997</v>
      </c>
      <c r="H1327" s="34">
        <v>228.08999</v>
      </c>
      <c r="I1327" s="34">
        <v>73.53</v>
      </c>
      <c r="J1327" s="34">
        <v>2.25</v>
      </c>
      <c r="K1327" s="34">
        <v>0</v>
      </c>
      <c r="L1327">
        <v>15</v>
      </c>
      <c r="M1327">
        <v>17</v>
      </c>
      <c r="N1327">
        <v>58</v>
      </c>
      <c r="O1327" s="34">
        <v>21.360600000000002</v>
      </c>
      <c r="P1327">
        <v>0</v>
      </c>
      <c r="Q1327" s="1" t="s">
        <v>44</v>
      </c>
      <c r="R1327" s="3" t="s">
        <v>44</v>
      </c>
      <c r="T1327" s="11" t="str">
        <f t="shared" si="92"/>
        <v>木曜日</v>
      </c>
      <c r="U1327" s="24"/>
      <c r="V1327" s="25" t="str">
        <f>IF(T1327=曜日!A$1,ROW(),"")</f>
        <v/>
      </c>
      <c r="W1327" s="25" t="str">
        <f t="shared" si="94"/>
        <v/>
      </c>
      <c r="X1327" s="25" t="str">
        <f>IF(T1327=曜日!V$1,ROW(),"")</f>
        <v/>
      </c>
      <c r="Y1327" s="25" t="str">
        <f t="shared" si="90"/>
        <v/>
      </c>
      <c r="Z1327" t="str">
        <f>IF(MONTH(pipot!B1327)=month!A$1,ROW(),"")</f>
        <v/>
      </c>
      <c r="AA1327" t="str">
        <f>IF(A1327=player!A$1,ROW(),"")</f>
        <v/>
      </c>
      <c r="AB1327" t="str">
        <f>IF(A1327=player!BI$1,ROW(),"")</f>
        <v/>
      </c>
      <c r="AC1327" t="str">
        <f t="shared" si="91"/>
        <v/>
      </c>
    </row>
    <row r="1328" spans="1:29">
      <c r="A1328" t="s">
        <v>33</v>
      </c>
      <c r="B1328" s="13">
        <v>44133</v>
      </c>
      <c r="C1328">
        <v>7.1851851851851847E-2</v>
      </c>
      <c r="D1328" s="34">
        <v>6856.4111000000003</v>
      </c>
      <c r="E1328" s="34">
        <v>892.47176999999999</v>
      </c>
      <c r="F1328" s="34">
        <v>8.6256900000000005</v>
      </c>
      <c r="G1328" s="34">
        <v>569.16998999999998</v>
      </c>
      <c r="H1328" s="34">
        <v>372.54998999999998</v>
      </c>
      <c r="I1328" s="34">
        <v>169.63</v>
      </c>
      <c r="J1328" s="34">
        <v>26.99</v>
      </c>
      <c r="K1328" s="34">
        <v>0</v>
      </c>
      <c r="L1328">
        <v>15</v>
      </c>
      <c r="M1328">
        <v>16</v>
      </c>
      <c r="N1328">
        <v>72</v>
      </c>
      <c r="O1328" s="34">
        <v>22.433399999999999</v>
      </c>
      <c r="P1328">
        <v>2</v>
      </c>
      <c r="Q1328">
        <v>183</v>
      </c>
      <c r="R1328" s="34">
        <v>115.999</v>
      </c>
      <c r="T1328" s="11" t="str">
        <f t="shared" si="92"/>
        <v>木曜日</v>
      </c>
      <c r="U1328" s="24"/>
      <c r="V1328" s="25" t="str">
        <f>IF(T1328=曜日!A$1,ROW(),"")</f>
        <v/>
      </c>
      <c r="W1328" s="25" t="str">
        <f t="shared" si="94"/>
        <v/>
      </c>
      <c r="X1328" s="25" t="str">
        <f>IF(T1328=曜日!V$1,ROW(),"")</f>
        <v/>
      </c>
      <c r="Y1328" s="25" t="str">
        <f t="shared" si="90"/>
        <v/>
      </c>
      <c r="Z1328" t="str">
        <f>IF(MONTH(pipot!B1328)=month!A$1,ROW(),"")</f>
        <v/>
      </c>
      <c r="AA1328" t="str">
        <f>IF(A1328=player!A$1,ROW(),"")</f>
        <v/>
      </c>
      <c r="AB1328" t="str">
        <f>IF(A1328=player!BI$1,ROW(),"")</f>
        <v/>
      </c>
      <c r="AC1328" t="str">
        <f t="shared" si="91"/>
        <v/>
      </c>
    </row>
    <row r="1329" spans="1:29">
      <c r="A1329" t="s">
        <v>20</v>
      </c>
      <c r="B1329" s="13">
        <v>44133</v>
      </c>
      <c r="C1329">
        <v>5.4398148148148147E-2</v>
      </c>
      <c r="D1329" s="34">
        <v>4547.7185399999998</v>
      </c>
      <c r="E1329" s="34">
        <v>571.91494999999998</v>
      </c>
      <c r="F1329" s="34">
        <v>7.3010400000000004</v>
      </c>
      <c r="G1329" s="34">
        <v>318.18</v>
      </c>
      <c r="H1329" s="34">
        <v>212.04</v>
      </c>
      <c r="I1329" s="34">
        <v>75.84</v>
      </c>
      <c r="J1329" s="34">
        <v>30.3</v>
      </c>
      <c r="K1329" s="34">
        <v>0</v>
      </c>
      <c r="L1329">
        <v>14</v>
      </c>
      <c r="M1329">
        <v>9</v>
      </c>
      <c r="N1329">
        <v>40</v>
      </c>
      <c r="O1329" s="34">
        <v>21.940200000000001</v>
      </c>
      <c r="P1329">
        <v>4</v>
      </c>
      <c r="Q1329">
        <v>217</v>
      </c>
      <c r="R1329" s="34">
        <v>146.84027</v>
      </c>
      <c r="T1329" s="11" t="str">
        <f t="shared" si="92"/>
        <v>木曜日</v>
      </c>
      <c r="U1329" s="24"/>
      <c r="V1329" s="25" t="str">
        <f>IF(T1329=曜日!A$1,ROW(),"")</f>
        <v/>
      </c>
      <c r="W1329" s="25" t="str">
        <f t="shared" si="94"/>
        <v/>
      </c>
      <c r="X1329" s="25" t="str">
        <f>IF(T1329=曜日!V$1,ROW(),"")</f>
        <v/>
      </c>
      <c r="Y1329" s="25" t="str">
        <f t="shared" si="90"/>
        <v/>
      </c>
      <c r="Z1329" t="str">
        <f>IF(MONTH(pipot!B1329)=month!A$1,ROW(),"")</f>
        <v/>
      </c>
      <c r="AA1329" t="str">
        <f>IF(A1329=player!A$1,ROW(),"")</f>
        <v/>
      </c>
      <c r="AB1329" t="str">
        <f>IF(A1329=player!BI$1,ROW(),"")</f>
        <v/>
      </c>
      <c r="AC1329" t="str">
        <f t="shared" si="91"/>
        <v/>
      </c>
    </row>
    <row r="1330" spans="1:29">
      <c r="A1330" t="s">
        <v>90</v>
      </c>
      <c r="B1330" s="13">
        <v>44133</v>
      </c>
      <c r="C1330">
        <v>6.6018518518518518E-2</v>
      </c>
      <c r="D1330" s="34">
        <v>5741.6620499999999</v>
      </c>
      <c r="E1330" s="34">
        <v>690.20016999999996</v>
      </c>
      <c r="F1330" s="34">
        <v>7.2601699999999996</v>
      </c>
      <c r="G1330" s="34">
        <v>231.07</v>
      </c>
      <c r="H1330" s="34">
        <v>163.15</v>
      </c>
      <c r="I1330" s="34">
        <v>61.46</v>
      </c>
      <c r="J1330" s="34">
        <v>6.46</v>
      </c>
      <c r="K1330" s="34">
        <v>0</v>
      </c>
      <c r="L1330">
        <v>14</v>
      </c>
      <c r="M1330">
        <v>35</v>
      </c>
      <c r="N1330">
        <v>70</v>
      </c>
      <c r="O1330" s="34">
        <v>21.904199999999999</v>
      </c>
      <c r="P1330">
        <v>0</v>
      </c>
      <c r="Q1330">
        <v>206</v>
      </c>
      <c r="R1330" s="34">
        <v>120.26743999999999</v>
      </c>
      <c r="T1330" s="11" t="str">
        <f t="shared" si="92"/>
        <v>木曜日</v>
      </c>
      <c r="U1330" s="24"/>
      <c r="V1330" s="25" t="str">
        <f>IF(T1330=曜日!A$1,ROW(),"")</f>
        <v/>
      </c>
      <c r="W1330" s="25" t="str">
        <f t="shared" si="94"/>
        <v/>
      </c>
      <c r="X1330" s="25" t="str">
        <f>IF(T1330=曜日!V$1,ROW(),"")</f>
        <v/>
      </c>
      <c r="Y1330" s="25" t="str">
        <f t="shared" si="90"/>
        <v/>
      </c>
      <c r="Z1330" t="str">
        <f>IF(MONTH(pipot!B1330)=month!A$1,ROW(),"")</f>
        <v/>
      </c>
      <c r="AA1330" t="str">
        <f>IF(A1330=player!A$1,ROW(),"")</f>
        <v/>
      </c>
      <c r="AB1330" t="str">
        <f>IF(A1330=player!BI$1,ROW(),"")</f>
        <v/>
      </c>
      <c r="AC1330" t="str">
        <f t="shared" si="91"/>
        <v/>
      </c>
    </row>
    <row r="1331" spans="1:29">
      <c r="A1331" t="s">
        <v>39</v>
      </c>
      <c r="B1331" s="13">
        <v>44133</v>
      </c>
      <c r="C1331">
        <v>6.5740740740740738E-2</v>
      </c>
      <c r="D1331" s="34">
        <v>3846.8689300000001</v>
      </c>
      <c r="E1331" s="34">
        <v>380.97845000000001</v>
      </c>
      <c r="F1331" s="34">
        <v>4.0244200000000001</v>
      </c>
      <c r="G1331" s="34">
        <v>80.180000000000007</v>
      </c>
      <c r="H1331" s="34">
        <v>52.85</v>
      </c>
      <c r="I1331" s="34">
        <v>16.02</v>
      </c>
      <c r="J1331" s="34">
        <v>11.31</v>
      </c>
      <c r="K1331" s="34">
        <v>0</v>
      </c>
      <c r="L1331">
        <v>13</v>
      </c>
      <c r="M1331">
        <v>9</v>
      </c>
      <c r="N1331">
        <v>20</v>
      </c>
      <c r="O1331" s="34">
        <v>22.523399999999999</v>
      </c>
      <c r="P1331">
        <v>1</v>
      </c>
      <c r="Q1331">
        <v>172</v>
      </c>
      <c r="R1331" s="34">
        <v>113.86037</v>
      </c>
      <c r="T1331" s="11" t="str">
        <f t="shared" si="92"/>
        <v>木曜日</v>
      </c>
      <c r="U1331" s="24"/>
      <c r="V1331" s="25" t="str">
        <f>IF(T1331=曜日!A$1,ROW(),"")</f>
        <v/>
      </c>
      <c r="W1331" s="25" t="str">
        <f t="shared" si="94"/>
        <v/>
      </c>
      <c r="X1331" s="25" t="str">
        <f>IF(T1331=曜日!V$1,ROW(),"")</f>
        <v/>
      </c>
      <c r="Y1331" s="25" t="str">
        <f t="shared" si="90"/>
        <v/>
      </c>
      <c r="Z1331" t="str">
        <f>IF(MONTH(pipot!B1331)=month!A$1,ROW(),"")</f>
        <v/>
      </c>
      <c r="AA1331" t="str">
        <f>IF(A1331=player!A$1,ROW(),"")</f>
        <v/>
      </c>
      <c r="AB1331" t="str">
        <f>IF(A1331=player!BI$1,ROW(),"")</f>
        <v/>
      </c>
      <c r="AC1331" t="str">
        <f t="shared" si="91"/>
        <v/>
      </c>
    </row>
    <row r="1332" spans="1:29">
      <c r="A1332" t="s">
        <v>88</v>
      </c>
      <c r="B1332" s="13">
        <v>44133</v>
      </c>
      <c r="C1332">
        <v>6.5740740740740738E-2</v>
      </c>
      <c r="D1332" s="34">
        <v>6609.3280000000004</v>
      </c>
      <c r="E1332" s="34">
        <v>767.27797999999996</v>
      </c>
      <c r="F1332" s="34">
        <v>8.1050500000000003</v>
      </c>
      <c r="G1332" s="34">
        <v>714.5</v>
      </c>
      <c r="H1332" s="34">
        <v>350.34</v>
      </c>
      <c r="I1332" s="34">
        <v>207.42</v>
      </c>
      <c r="J1332" s="34">
        <v>147.05000000000001</v>
      </c>
      <c r="K1332" s="34">
        <v>9.69</v>
      </c>
      <c r="L1332">
        <v>13</v>
      </c>
      <c r="M1332">
        <v>19</v>
      </c>
      <c r="N1332">
        <v>51</v>
      </c>
      <c r="O1332" s="34">
        <v>24.9786</v>
      </c>
      <c r="P1332">
        <v>9</v>
      </c>
      <c r="Q1332">
        <v>199</v>
      </c>
      <c r="R1332" s="34">
        <v>149.22281000000001</v>
      </c>
      <c r="T1332" s="11" t="str">
        <f t="shared" si="92"/>
        <v>木曜日</v>
      </c>
      <c r="U1332" s="24"/>
      <c r="V1332" s="25" t="str">
        <f>IF(T1332=曜日!A$1,ROW(),"")</f>
        <v/>
      </c>
      <c r="W1332" s="25" t="str">
        <f t="shared" si="94"/>
        <v/>
      </c>
      <c r="X1332" s="25" t="str">
        <f>IF(T1332=曜日!V$1,ROW(),"")</f>
        <v/>
      </c>
      <c r="Y1332" s="25" t="str">
        <f t="shared" si="90"/>
        <v/>
      </c>
      <c r="Z1332" t="str">
        <f>IF(MONTH(pipot!B1332)=month!A$1,ROW(),"")</f>
        <v/>
      </c>
      <c r="AA1332" t="str">
        <f>IF(A1332=player!A$1,ROW(),"")</f>
        <v/>
      </c>
      <c r="AB1332" t="str">
        <f>IF(A1332=player!BI$1,ROW(),"")</f>
        <v/>
      </c>
      <c r="AC1332" t="str">
        <f t="shared" si="91"/>
        <v/>
      </c>
    </row>
    <row r="1333" spans="1:29">
      <c r="A1333" t="s">
        <v>91</v>
      </c>
      <c r="B1333" s="13">
        <v>44133</v>
      </c>
      <c r="C1333">
        <v>5.3136574074074072E-2</v>
      </c>
      <c r="D1333" s="34">
        <v>4850.34717</v>
      </c>
      <c r="E1333" s="34">
        <v>610.70180000000005</v>
      </c>
      <c r="F1333" s="34">
        <v>7.9812900000000004</v>
      </c>
      <c r="G1333" s="34">
        <v>396.44999000000001</v>
      </c>
      <c r="H1333" s="34">
        <v>217.51</v>
      </c>
      <c r="I1333" s="34">
        <v>137.80999</v>
      </c>
      <c r="J1333" s="34">
        <v>41.13</v>
      </c>
      <c r="K1333" s="34">
        <v>0</v>
      </c>
      <c r="L1333">
        <v>12</v>
      </c>
      <c r="M1333">
        <v>21</v>
      </c>
      <c r="N1333">
        <v>50</v>
      </c>
      <c r="O1333" s="34">
        <v>22.581</v>
      </c>
      <c r="P1333">
        <v>3</v>
      </c>
      <c r="Q1333">
        <v>195</v>
      </c>
      <c r="R1333" s="34">
        <v>145.71032</v>
      </c>
      <c r="T1333" s="11" t="str">
        <f t="shared" si="92"/>
        <v>木曜日</v>
      </c>
      <c r="U1333" s="24"/>
      <c r="V1333" s="25" t="str">
        <f>IF(T1333=曜日!A$1,ROW(),"")</f>
        <v/>
      </c>
      <c r="W1333" s="25" t="str">
        <f t="shared" si="94"/>
        <v/>
      </c>
      <c r="X1333" s="25" t="str">
        <f>IF(T1333=曜日!V$1,ROW(),"")</f>
        <v/>
      </c>
      <c r="Y1333" s="25" t="str">
        <f t="shared" si="90"/>
        <v/>
      </c>
      <c r="Z1333" t="str">
        <f>IF(MONTH(pipot!B1333)=month!A$1,ROW(),"")</f>
        <v/>
      </c>
      <c r="AA1333" t="str">
        <f>IF(A1333=player!A$1,ROW(),"")</f>
        <v/>
      </c>
      <c r="AB1333" t="str">
        <f>IF(A1333=player!BI$1,ROW(),"")</f>
        <v/>
      </c>
      <c r="AC1333" t="str">
        <f t="shared" si="91"/>
        <v/>
      </c>
    </row>
    <row r="1334" spans="1:29">
      <c r="A1334" t="s">
        <v>66</v>
      </c>
      <c r="B1334" s="13">
        <v>44133</v>
      </c>
      <c r="C1334">
        <v>7.1851851851851847E-2</v>
      </c>
      <c r="D1334" s="34">
        <v>7643.7464</v>
      </c>
      <c r="E1334" s="34">
        <v>805.96858999999995</v>
      </c>
      <c r="F1334" s="34">
        <v>7.7896400000000003</v>
      </c>
      <c r="G1334" s="34">
        <v>621.5</v>
      </c>
      <c r="H1334" s="34">
        <v>353.03</v>
      </c>
      <c r="I1334" s="34">
        <v>188.04</v>
      </c>
      <c r="J1334" s="34">
        <v>65.489999999999995</v>
      </c>
      <c r="K1334" s="34">
        <v>14.94</v>
      </c>
      <c r="L1334">
        <v>12</v>
      </c>
      <c r="M1334">
        <v>28</v>
      </c>
      <c r="N1334">
        <v>64</v>
      </c>
      <c r="O1334" s="34">
        <v>25.810199999999998</v>
      </c>
      <c r="P1334">
        <v>7</v>
      </c>
      <c r="Q1334">
        <v>200</v>
      </c>
      <c r="R1334" s="34">
        <v>150.03267</v>
      </c>
      <c r="T1334" s="11" t="str">
        <f t="shared" si="92"/>
        <v>木曜日</v>
      </c>
      <c r="U1334" s="24"/>
      <c r="V1334" s="25" t="str">
        <f>IF(T1334=曜日!A$1,ROW(),"")</f>
        <v/>
      </c>
      <c r="W1334" s="25" t="str">
        <f t="shared" si="94"/>
        <v/>
      </c>
      <c r="X1334" s="25" t="str">
        <f>IF(T1334=曜日!V$1,ROW(),"")</f>
        <v/>
      </c>
      <c r="Y1334" s="25" t="str">
        <f t="shared" si="90"/>
        <v/>
      </c>
      <c r="Z1334" t="str">
        <f>IF(MONTH(pipot!B1334)=month!A$1,ROW(),"")</f>
        <v/>
      </c>
      <c r="AA1334" t="str">
        <f>IF(A1334=player!A$1,ROW(),"")</f>
        <v/>
      </c>
      <c r="AB1334" t="str">
        <f>IF(A1334=player!BI$1,ROW(),"")</f>
        <v/>
      </c>
      <c r="AC1334" t="str">
        <f t="shared" si="91"/>
        <v/>
      </c>
    </row>
    <row r="1335" spans="1:29">
      <c r="A1335" t="s">
        <v>24</v>
      </c>
      <c r="B1335" s="13">
        <v>44133</v>
      </c>
      <c r="C1335">
        <v>7.1851851851851847E-2</v>
      </c>
      <c r="D1335" s="34">
        <v>7376.08997</v>
      </c>
      <c r="E1335" s="34">
        <v>807.94623999999999</v>
      </c>
      <c r="F1335" s="34">
        <v>7.8087600000000004</v>
      </c>
      <c r="G1335" s="34">
        <v>573.20000000000005</v>
      </c>
      <c r="H1335" s="34">
        <v>365.26</v>
      </c>
      <c r="I1335" s="34">
        <v>139.49</v>
      </c>
      <c r="J1335" s="34">
        <v>57.02</v>
      </c>
      <c r="K1335" s="34">
        <v>11.43</v>
      </c>
      <c r="L1335">
        <v>11</v>
      </c>
      <c r="M1335">
        <v>28</v>
      </c>
      <c r="N1335">
        <v>84</v>
      </c>
      <c r="O1335" s="34">
        <v>24.784199999999998</v>
      </c>
      <c r="P1335">
        <v>6</v>
      </c>
      <c r="Q1335">
        <v>230</v>
      </c>
      <c r="R1335" s="34">
        <v>163.09459000000001</v>
      </c>
      <c r="T1335" s="11" t="str">
        <f t="shared" si="92"/>
        <v>木曜日</v>
      </c>
      <c r="U1335" s="24"/>
      <c r="V1335" s="25" t="str">
        <f>IF(T1335=曜日!A$1,ROW(),"")</f>
        <v/>
      </c>
      <c r="W1335" s="25" t="str">
        <f t="shared" si="94"/>
        <v/>
      </c>
      <c r="X1335" s="25" t="str">
        <f>IF(T1335=曜日!V$1,ROW(),"")</f>
        <v/>
      </c>
      <c r="Y1335" s="25" t="str">
        <f t="shared" ref="Y1335:Y1394" si="95">IF(AND(X1335&lt;&gt;"",AB1335&lt;&gt;""),ROW(),"")</f>
        <v/>
      </c>
      <c r="Z1335" t="str">
        <f>IF(MONTH(pipot!B1335)=month!A$1,ROW(),"")</f>
        <v/>
      </c>
      <c r="AA1335" t="str">
        <f>IF(A1335=player!A$1,ROW(),"")</f>
        <v/>
      </c>
      <c r="AB1335" t="str">
        <f>IF(A1335=player!BI$1,ROW(),"")</f>
        <v/>
      </c>
      <c r="AC1335" t="str">
        <f t="shared" si="91"/>
        <v/>
      </c>
    </row>
    <row r="1336" spans="1:29">
      <c r="A1336" t="s">
        <v>53</v>
      </c>
      <c r="B1336" s="13">
        <v>44133</v>
      </c>
      <c r="C1336">
        <v>6.508101851851851E-2</v>
      </c>
      <c r="D1336" s="34">
        <v>6123.1595500000003</v>
      </c>
      <c r="E1336" s="34">
        <v>842.01760999999999</v>
      </c>
      <c r="F1336" s="34">
        <v>8.9847199999999994</v>
      </c>
      <c r="G1336" s="34">
        <v>504.78</v>
      </c>
      <c r="H1336" s="34">
        <v>352.14</v>
      </c>
      <c r="I1336" s="34">
        <v>138.18</v>
      </c>
      <c r="J1336" s="34">
        <v>14.46</v>
      </c>
      <c r="K1336" s="34">
        <v>0</v>
      </c>
      <c r="L1336">
        <v>11</v>
      </c>
      <c r="M1336">
        <v>16</v>
      </c>
      <c r="N1336">
        <v>33</v>
      </c>
      <c r="O1336" s="34">
        <v>22.177800000000001</v>
      </c>
      <c r="P1336">
        <v>1</v>
      </c>
      <c r="Q1336">
        <v>213</v>
      </c>
      <c r="R1336" s="34">
        <v>140.37327999999999</v>
      </c>
      <c r="T1336" s="11" t="str">
        <f t="shared" si="92"/>
        <v>木曜日</v>
      </c>
      <c r="U1336" s="24"/>
      <c r="V1336" s="25" t="str">
        <f>IF(T1336=曜日!A$1,ROW(),"")</f>
        <v/>
      </c>
      <c r="W1336" s="25" t="str">
        <f t="shared" si="94"/>
        <v/>
      </c>
      <c r="X1336" s="25" t="str">
        <f>IF(T1336=曜日!V$1,ROW(),"")</f>
        <v/>
      </c>
      <c r="Y1336" s="25" t="str">
        <f t="shared" si="95"/>
        <v/>
      </c>
      <c r="Z1336" t="str">
        <f>IF(MONTH(pipot!B1336)=month!A$1,ROW(),"")</f>
        <v/>
      </c>
      <c r="AA1336" t="str">
        <f>IF(A1336=player!A$1,ROW(),"")</f>
        <v/>
      </c>
      <c r="AB1336" t="str">
        <f>IF(A1336=player!BI$1,ROW(),"")</f>
        <v/>
      </c>
      <c r="AC1336" t="str">
        <f t="shared" si="91"/>
        <v/>
      </c>
    </row>
    <row r="1337" spans="1:29">
      <c r="A1337" t="s">
        <v>27</v>
      </c>
      <c r="B1337" s="13">
        <v>44133</v>
      </c>
      <c r="C1337">
        <v>6.5740740740740738E-2</v>
      </c>
      <c r="D1337" s="34">
        <v>5754.9353499999997</v>
      </c>
      <c r="E1337" s="34">
        <v>739.21672999999998</v>
      </c>
      <c r="F1337" s="34">
        <v>7.80863</v>
      </c>
      <c r="G1337" s="34">
        <v>667.93998999999997</v>
      </c>
      <c r="H1337" s="34">
        <v>402.29998999999998</v>
      </c>
      <c r="I1337" s="34">
        <v>191.88</v>
      </c>
      <c r="J1337" s="34">
        <v>73.760000000000005</v>
      </c>
      <c r="K1337" s="34">
        <v>0</v>
      </c>
      <c r="L1337">
        <v>8</v>
      </c>
      <c r="M1337">
        <v>9</v>
      </c>
      <c r="N1337">
        <v>79</v>
      </c>
      <c r="O1337" s="34">
        <v>23.851800000000001</v>
      </c>
      <c r="P1337">
        <v>5</v>
      </c>
      <c r="Q1337" s="1" t="s">
        <v>44</v>
      </c>
      <c r="R1337" s="3" t="s">
        <v>44</v>
      </c>
      <c r="T1337" s="11" t="str">
        <f t="shared" si="92"/>
        <v>木曜日</v>
      </c>
      <c r="U1337" s="24"/>
      <c r="V1337" s="25" t="str">
        <f>IF(T1337=曜日!A$1,ROW(),"")</f>
        <v/>
      </c>
      <c r="W1337" s="25" t="str">
        <f t="shared" si="94"/>
        <v/>
      </c>
      <c r="X1337" s="25" t="str">
        <f>IF(T1337=曜日!V$1,ROW(),"")</f>
        <v/>
      </c>
      <c r="Y1337" s="25" t="str">
        <f t="shared" si="95"/>
        <v/>
      </c>
      <c r="Z1337" t="str">
        <f>IF(MONTH(pipot!B1337)=month!A$1,ROW(),"")</f>
        <v/>
      </c>
      <c r="AA1337" t="str">
        <f>IF(A1337=player!A$1,ROW(),"")</f>
        <v/>
      </c>
      <c r="AB1337" t="str">
        <f>IF(A1337=player!BI$1,ROW(),"")</f>
        <v/>
      </c>
      <c r="AC1337" t="str">
        <f t="shared" si="91"/>
        <v/>
      </c>
    </row>
    <row r="1338" spans="1:29">
      <c r="A1338" t="s">
        <v>60</v>
      </c>
      <c r="B1338" s="13">
        <v>44133</v>
      </c>
      <c r="C1338">
        <v>4.8564814814814818E-2</v>
      </c>
      <c r="D1338" s="34">
        <v>3672.2652600000001</v>
      </c>
      <c r="E1338" s="34">
        <v>494.00009</v>
      </c>
      <c r="F1338" s="34">
        <v>7.0638699999999996</v>
      </c>
      <c r="G1338" s="34">
        <v>130.63999999999999</v>
      </c>
      <c r="H1338" s="34">
        <v>104.95</v>
      </c>
      <c r="I1338" s="34">
        <v>25.69</v>
      </c>
      <c r="J1338" s="34">
        <v>0</v>
      </c>
      <c r="K1338" s="34">
        <v>0</v>
      </c>
      <c r="L1338">
        <v>6</v>
      </c>
      <c r="M1338">
        <v>4</v>
      </c>
      <c r="N1338">
        <v>47</v>
      </c>
      <c r="O1338" s="34">
        <v>19.967400000000001</v>
      </c>
      <c r="P1338">
        <v>0</v>
      </c>
      <c r="Q1338">
        <v>180</v>
      </c>
      <c r="R1338" s="34">
        <v>129.52053000000001</v>
      </c>
      <c r="T1338" s="11" t="str">
        <f t="shared" si="92"/>
        <v>木曜日</v>
      </c>
      <c r="U1338" s="24"/>
      <c r="V1338" s="25" t="str">
        <f>IF(T1338=曜日!A$1,ROW(),"")</f>
        <v/>
      </c>
      <c r="W1338" s="25" t="str">
        <f t="shared" si="94"/>
        <v/>
      </c>
      <c r="X1338" s="25" t="str">
        <f>IF(T1338=曜日!V$1,ROW(),"")</f>
        <v/>
      </c>
      <c r="Y1338" s="25" t="str">
        <f t="shared" si="95"/>
        <v/>
      </c>
      <c r="Z1338" t="str">
        <f>IF(MONTH(pipot!B1338)=month!A$1,ROW(),"")</f>
        <v/>
      </c>
      <c r="AA1338" t="str">
        <f>IF(A1338=player!A$1,ROW(),"")</f>
        <v/>
      </c>
      <c r="AB1338" t="str">
        <f>IF(A1338=player!BI$1,ROW(),"")</f>
        <v/>
      </c>
      <c r="AC1338" t="str">
        <f t="shared" si="91"/>
        <v/>
      </c>
    </row>
    <row r="1339" spans="1:29">
      <c r="A1339" t="s">
        <v>63</v>
      </c>
      <c r="B1339" s="13">
        <v>44133</v>
      </c>
      <c r="C1339">
        <v>7.1851851851851847E-2</v>
      </c>
      <c r="D1339" s="34">
        <v>7676.3424100000002</v>
      </c>
      <c r="E1339" s="34">
        <v>936.18023000000005</v>
      </c>
      <c r="F1339" s="34">
        <v>9.0481300000000005</v>
      </c>
      <c r="G1339" s="34">
        <v>641.97</v>
      </c>
      <c r="H1339" s="34">
        <v>438.31</v>
      </c>
      <c r="I1339" s="34">
        <v>130.07</v>
      </c>
      <c r="J1339" s="34">
        <v>73.59</v>
      </c>
      <c r="K1339" s="34">
        <v>0</v>
      </c>
      <c r="L1339">
        <v>2</v>
      </c>
      <c r="M1339">
        <v>22</v>
      </c>
      <c r="N1339">
        <v>95</v>
      </c>
      <c r="O1339" s="34">
        <v>23.851800000000001</v>
      </c>
      <c r="P1339">
        <v>5</v>
      </c>
      <c r="Q1339">
        <v>183</v>
      </c>
      <c r="R1339" s="34">
        <v>141.58166</v>
      </c>
      <c r="T1339" s="11" t="str">
        <f t="shared" si="92"/>
        <v>木曜日</v>
      </c>
      <c r="U1339" s="24"/>
      <c r="V1339" s="25" t="str">
        <f>IF(T1339=曜日!A$1,ROW(),"")</f>
        <v/>
      </c>
      <c r="W1339" s="25" t="str">
        <f t="shared" si="94"/>
        <v/>
      </c>
      <c r="X1339" s="25" t="str">
        <f>IF(T1339=曜日!V$1,ROW(),"")</f>
        <v/>
      </c>
      <c r="Y1339" s="25" t="str">
        <f t="shared" si="95"/>
        <v/>
      </c>
      <c r="Z1339" t="str">
        <f>IF(MONTH(pipot!B1339)=month!A$1,ROW(),"")</f>
        <v/>
      </c>
      <c r="AA1339" t="str">
        <f>IF(A1339=player!A$1,ROW(),"")</f>
        <v/>
      </c>
      <c r="AB1339" t="str">
        <f>IF(A1339=player!BI$1,ROW(),"")</f>
        <v/>
      </c>
      <c r="AC1339" t="str">
        <f t="shared" si="91"/>
        <v/>
      </c>
    </row>
    <row r="1340" spans="1:29">
      <c r="A1340" t="s">
        <v>40</v>
      </c>
      <c r="B1340" s="13">
        <v>44133</v>
      </c>
      <c r="C1340">
        <v>6.3206018518518522E-2</v>
      </c>
      <c r="D1340" s="34">
        <v>5838</v>
      </c>
      <c r="E1340" s="34">
        <v>704</v>
      </c>
      <c r="F1340" s="34">
        <v>7.73</v>
      </c>
      <c r="G1340" s="34">
        <v>433</v>
      </c>
      <c r="H1340" s="34">
        <v>269</v>
      </c>
      <c r="I1340" s="34">
        <v>115</v>
      </c>
      <c r="J1340" s="34">
        <v>43</v>
      </c>
      <c r="K1340" s="34">
        <v>6</v>
      </c>
      <c r="L1340">
        <v>16</v>
      </c>
      <c r="M1340">
        <v>18</v>
      </c>
      <c r="N1340">
        <v>56</v>
      </c>
      <c r="O1340" s="34">
        <v>23</v>
      </c>
      <c r="P1340">
        <v>3</v>
      </c>
      <c r="Q1340" s="3">
        <f>AVERAGE(Q1315:Q1339)</f>
        <v>195.34782608695653</v>
      </c>
      <c r="R1340" s="3">
        <f>AVERAGE(R1315:R1339)</f>
        <v>136.98356739130435</v>
      </c>
      <c r="T1340" s="11" t="str">
        <f t="shared" si="92"/>
        <v>木曜日</v>
      </c>
      <c r="U1340" s="24"/>
      <c r="V1340" s="25" t="str">
        <f>IF(T1340=曜日!A$1,ROW(),"")</f>
        <v/>
      </c>
      <c r="W1340" s="25" t="str">
        <f t="shared" si="94"/>
        <v/>
      </c>
      <c r="X1340" s="25" t="str">
        <f>IF(T1340=曜日!V$1,ROW(),"")</f>
        <v/>
      </c>
      <c r="Y1340" s="25" t="str">
        <f t="shared" si="95"/>
        <v/>
      </c>
      <c r="Z1340" t="str">
        <f>IF(MONTH(pipot!B1340)=month!A$1,ROW(),"")</f>
        <v/>
      </c>
      <c r="AA1340" t="str">
        <f>IF(A1340=player!A$1,ROW(),"")</f>
        <v/>
      </c>
      <c r="AB1340">
        <f>IF(A1340=player!BI$1,ROW(),"")</f>
        <v>1340</v>
      </c>
      <c r="AC1340">
        <f t="shared" si="91"/>
        <v>1340</v>
      </c>
    </row>
    <row r="1341" spans="1:29">
      <c r="A1341" t="s">
        <v>37</v>
      </c>
      <c r="B1341" s="13">
        <v>44134</v>
      </c>
      <c r="C1341">
        <v>8.4062499999999998E-2</v>
      </c>
      <c r="D1341" s="34">
        <v>6792.0216200000004</v>
      </c>
      <c r="E1341" s="34">
        <v>886.22933999999998</v>
      </c>
      <c r="F1341" s="34">
        <v>7.32118</v>
      </c>
      <c r="G1341" s="34">
        <v>582.38999000000001</v>
      </c>
      <c r="H1341" s="34">
        <v>275.62999000000002</v>
      </c>
      <c r="I1341" s="34">
        <v>185.7</v>
      </c>
      <c r="J1341" s="34">
        <v>113.56</v>
      </c>
      <c r="K1341" s="34">
        <v>7.5</v>
      </c>
      <c r="L1341">
        <v>25</v>
      </c>
      <c r="M1341">
        <v>13</v>
      </c>
      <c r="N1341">
        <v>64</v>
      </c>
      <c r="O1341" s="34">
        <v>25.072199999999999</v>
      </c>
      <c r="P1341">
        <v>10</v>
      </c>
      <c r="Q1341">
        <v>186</v>
      </c>
      <c r="R1341" s="34">
        <v>137.32402999999999</v>
      </c>
      <c r="T1341" s="11" t="str">
        <f t="shared" si="92"/>
        <v>金曜日</v>
      </c>
      <c r="U1341" s="24"/>
      <c r="V1341" s="25" t="str">
        <f>IF(T1341=曜日!A$1,ROW(),"")</f>
        <v/>
      </c>
      <c r="W1341" s="25" t="str">
        <f t="shared" si="94"/>
        <v/>
      </c>
      <c r="X1341" s="25" t="str">
        <f>IF(T1341=曜日!V$1,ROW(),"")</f>
        <v/>
      </c>
      <c r="Y1341" s="25" t="str">
        <f t="shared" si="95"/>
        <v/>
      </c>
      <c r="Z1341" t="str">
        <f>IF(MONTH(pipot!B1341)=month!A$1,ROW(),"")</f>
        <v/>
      </c>
      <c r="AA1341" t="str">
        <f>IF(A1341=player!A$1,ROW(),"")</f>
        <v/>
      </c>
      <c r="AB1341" t="str">
        <f>IF(A1341=player!BI$1,ROW(),"")</f>
        <v/>
      </c>
      <c r="AC1341" t="str">
        <f t="shared" si="91"/>
        <v/>
      </c>
    </row>
    <row r="1342" spans="1:29">
      <c r="A1342" t="s">
        <v>36</v>
      </c>
      <c r="B1342" s="13">
        <v>44134</v>
      </c>
      <c r="C1342">
        <v>8.4062499999999998E-2</v>
      </c>
      <c r="D1342" s="34">
        <v>6518.19193</v>
      </c>
      <c r="E1342" s="34">
        <v>868.43786999999998</v>
      </c>
      <c r="F1342" s="34">
        <v>7.1742100000000004</v>
      </c>
      <c r="G1342" s="34">
        <v>451.26999000000001</v>
      </c>
      <c r="H1342" s="34">
        <v>283.56999000000002</v>
      </c>
      <c r="I1342" s="34">
        <v>147.52000000000001</v>
      </c>
      <c r="J1342" s="34">
        <v>20.18</v>
      </c>
      <c r="K1342" s="34">
        <v>0</v>
      </c>
      <c r="L1342">
        <v>12</v>
      </c>
      <c r="M1342">
        <v>10</v>
      </c>
      <c r="N1342">
        <v>75</v>
      </c>
      <c r="O1342" s="34">
        <v>22.5702</v>
      </c>
      <c r="P1342">
        <v>1</v>
      </c>
      <c r="Q1342">
        <v>193</v>
      </c>
      <c r="R1342" s="34">
        <v>147.09470999999999</v>
      </c>
      <c r="T1342" s="11" t="str">
        <f t="shared" si="92"/>
        <v>金曜日</v>
      </c>
      <c r="U1342" s="24"/>
      <c r="V1342" s="25" t="str">
        <f>IF(T1342=曜日!A$1,ROW(),"")</f>
        <v/>
      </c>
      <c r="W1342" s="25" t="str">
        <f t="shared" si="94"/>
        <v/>
      </c>
      <c r="X1342" s="25" t="str">
        <f>IF(T1342=曜日!V$1,ROW(),"")</f>
        <v/>
      </c>
      <c r="Y1342" s="25" t="str">
        <f t="shared" si="95"/>
        <v/>
      </c>
      <c r="Z1342" t="str">
        <f>IF(MONTH(pipot!B1342)=month!A$1,ROW(),"")</f>
        <v/>
      </c>
      <c r="AA1342">
        <f>IF(A1342=player!A$1,ROW(),"")</f>
        <v>1342</v>
      </c>
      <c r="AB1342" t="str">
        <f>IF(A1342=player!BI$1,ROW(),"")</f>
        <v/>
      </c>
      <c r="AC1342" t="str">
        <f t="shared" si="91"/>
        <v/>
      </c>
    </row>
    <row r="1343" spans="1:29">
      <c r="A1343" t="s">
        <v>88</v>
      </c>
      <c r="B1343" s="13">
        <v>44134</v>
      </c>
      <c r="C1343">
        <v>8.4062499999999998E-2</v>
      </c>
      <c r="D1343" s="34">
        <v>6474.3744200000001</v>
      </c>
      <c r="E1343" s="34">
        <v>749.17621999999994</v>
      </c>
      <c r="F1343" s="34">
        <v>6.1889799999999999</v>
      </c>
      <c r="G1343" s="34">
        <v>456.09</v>
      </c>
      <c r="H1343" s="34">
        <v>310.79000000000002</v>
      </c>
      <c r="I1343" s="34">
        <v>144.81</v>
      </c>
      <c r="J1343" s="34">
        <v>0.49</v>
      </c>
      <c r="K1343" s="34">
        <v>0</v>
      </c>
      <c r="L1343">
        <v>14</v>
      </c>
      <c r="M1343">
        <v>9</v>
      </c>
      <c r="N1343">
        <v>60</v>
      </c>
      <c r="O1343" s="34">
        <v>21.011399999999998</v>
      </c>
      <c r="P1343">
        <v>0</v>
      </c>
      <c r="Q1343">
        <v>190</v>
      </c>
      <c r="R1343" s="34">
        <v>167.31833</v>
      </c>
      <c r="T1343" s="11" t="str">
        <f t="shared" si="92"/>
        <v>金曜日</v>
      </c>
      <c r="U1343" s="24"/>
      <c r="V1343" s="25" t="str">
        <f>IF(T1343=曜日!A$1,ROW(),"")</f>
        <v/>
      </c>
      <c r="W1343" s="25" t="str">
        <f t="shared" si="94"/>
        <v/>
      </c>
      <c r="X1343" s="25" t="str">
        <f>IF(T1343=曜日!V$1,ROW(),"")</f>
        <v/>
      </c>
      <c r="Y1343" s="25" t="str">
        <f t="shared" si="95"/>
        <v/>
      </c>
      <c r="Z1343" t="str">
        <f>IF(MONTH(pipot!B1343)=month!A$1,ROW(),"")</f>
        <v/>
      </c>
      <c r="AA1343" t="str">
        <f>IF(A1343=player!A$1,ROW(),"")</f>
        <v/>
      </c>
      <c r="AB1343" t="str">
        <f>IF(A1343=player!BI$1,ROW(),"")</f>
        <v/>
      </c>
      <c r="AC1343" t="str">
        <f t="shared" si="91"/>
        <v/>
      </c>
    </row>
    <row r="1344" spans="1:29">
      <c r="A1344" t="s">
        <v>18</v>
      </c>
      <c r="B1344" s="13">
        <v>44134</v>
      </c>
      <c r="C1344">
        <v>8.4062499999999998E-2</v>
      </c>
      <c r="D1344" s="34">
        <v>6389.3694800000003</v>
      </c>
      <c r="E1344" s="34">
        <v>827.48621000000003</v>
      </c>
      <c r="F1344" s="34">
        <v>6.8358999999999996</v>
      </c>
      <c r="G1344" s="34">
        <v>529.99</v>
      </c>
      <c r="H1344" s="34">
        <v>276.49</v>
      </c>
      <c r="I1344" s="34">
        <v>175.65</v>
      </c>
      <c r="J1344" s="34">
        <v>71.069999999999993</v>
      </c>
      <c r="K1344" s="34">
        <v>6.78</v>
      </c>
      <c r="L1344">
        <v>25</v>
      </c>
      <c r="M1344">
        <v>8</v>
      </c>
      <c r="N1344">
        <v>77</v>
      </c>
      <c r="O1344" s="34">
        <v>24.816600000000001</v>
      </c>
      <c r="P1344">
        <v>6</v>
      </c>
      <c r="Q1344">
        <v>220</v>
      </c>
      <c r="R1344" s="34">
        <v>155.06048000000001</v>
      </c>
      <c r="T1344" s="11" t="str">
        <f t="shared" si="92"/>
        <v>金曜日</v>
      </c>
      <c r="U1344" s="24"/>
      <c r="V1344" s="25" t="str">
        <f>IF(T1344=曜日!A$1,ROW(),"")</f>
        <v/>
      </c>
      <c r="W1344" s="25" t="str">
        <f t="shared" si="94"/>
        <v/>
      </c>
      <c r="X1344" s="25" t="str">
        <f>IF(T1344=曜日!V$1,ROW(),"")</f>
        <v/>
      </c>
      <c r="Y1344" s="25" t="str">
        <f t="shared" si="95"/>
        <v/>
      </c>
      <c r="Z1344" t="str">
        <f>IF(MONTH(pipot!B1344)=month!A$1,ROW(),"")</f>
        <v/>
      </c>
      <c r="AA1344" t="str">
        <f>IF(A1344=player!A$1,ROW(),"")</f>
        <v/>
      </c>
      <c r="AB1344" t="str">
        <f>IF(A1344=player!BI$1,ROW(),"")</f>
        <v/>
      </c>
      <c r="AC1344" t="str">
        <f t="shared" si="91"/>
        <v/>
      </c>
    </row>
    <row r="1345" spans="1:29">
      <c r="A1345" t="s">
        <v>90</v>
      </c>
      <c r="B1345" s="13">
        <v>44134</v>
      </c>
      <c r="C1345">
        <v>8.4062499999999998E-2</v>
      </c>
      <c r="D1345" s="34">
        <v>6378.5437499999998</v>
      </c>
      <c r="E1345" s="34">
        <v>805.67488000000003</v>
      </c>
      <c r="F1345" s="34">
        <v>6.6557199999999996</v>
      </c>
      <c r="G1345" s="34">
        <v>474.92</v>
      </c>
      <c r="H1345" s="34">
        <v>290.02</v>
      </c>
      <c r="I1345" s="34">
        <v>134.69999999999999</v>
      </c>
      <c r="J1345" s="34">
        <v>50.2</v>
      </c>
      <c r="K1345" s="34">
        <v>0</v>
      </c>
      <c r="L1345">
        <v>21</v>
      </c>
      <c r="M1345">
        <v>28</v>
      </c>
      <c r="N1345">
        <v>68</v>
      </c>
      <c r="O1345" s="34">
        <v>23.0778</v>
      </c>
      <c r="P1345">
        <v>4</v>
      </c>
      <c r="Q1345">
        <v>223</v>
      </c>
      <c r="R1345" s="34">
        <v>121.27169000000001</v>
      </c>
      <c r="T1345" s="11" t="str">
        <f t="shared" si="92"/>
        <v>金曜日</v>
      </c>
      <c r="U1345" s="24"/>
      <c r="V1345" s="25" t="str">
        <f>IF(T1345=曜日!A$1,ROW(),"")</f>
        <v/>
      </c>
      <c r="W1345" s="25" t="str">
        <f t="shared" si="94"/>
        <v/>
      </c>
      <c r="X1345" s="25" t="str">
        <f>IF(T1345=曜日!V$1,ROW(),"")</f>
        <v/>
      </c>
      <c r="Y1345" s="25" t="str">
        <f t="shared" si="95"/>
        <v/>
      </c>
      <c r="Z1345" t="str">
        <f>IF(MONTH(pipot!B1345)=month!A$1,ROW(),"")</f>
        <v/>
      </c>
      <c r="AA1345" t="str">
        <f>IF(A1345=player!A$1,ROW(),"")</f>
        <v/>
      </c>
      <c r="AB1345" t="str">
        <f>IF(A1345=player!BI$1,ROW(),"")</f>
        <v/>
      </c>
      <c r="AC1345" t="str">
        <f t="shared" si="91"/>
        <v/>
      </c>
    </row>
    <row r="1346" spans="1:29">
      <c r="A1346" t="s">
        <v>24</v>
      </c>
      <c r="B1346" s="13">
        <v>44134</v>
      </c>
      <c r="C1346">
        <v>8.4062499999999998E-2</v>
      </c>
      <c r="D1346" s="34">
        <v>6223.3045199999997</v>
      </c>
      <c r="E1346" s="34">
        <v>747.35658000000001</v>
      </c>
      <c r="F1346" s="34">
        <v>6.1739499999999996</v>
      </c>
      <c r="G1346" s="34">
        <v>431.33</v>
      </c>
      <c r="H1346" s="34">
        <v>307.05</v>
      </c>
      <c r="I1346" s="34">
        <v>123.11</v>
      </c>
      <c r="J1346" s="34">
        <v>1.17</v>
      </c>
      <c r="K1346" s="34">
        <v>0</v>
      </c>
      <c r="L1346">
        <v>5</v>
      </c>
      <c r="M1346">
        <v>23</v>
      </c>
      <c r="N1346">
        <v>72</v>
      </c>
      <c r="O1346" s="34">
        <v>21.112200000000001</v>
      </c>
      <c r="P1346">
        <v>0</v>
      </c>
      <c r="Q1346">
        <v>180</v>
      </c>
      <c r="R1346" s="34">
        <v>124.00274</v>
      </c>
      <c r="T1346" s="11" t="str">
        <f t="shared" si="92"/>
        <v>金曜日</v>
      </c>
      <c r="U1346" s="24"/>
      <c r="V1346" s="25" t="str">
        <f>IF(T1346=曜日!A$1,ROW(),"")</f>
        <v/>
      </c>
      <c r="W1346" s="25" t="str">
        <f t="shared" si="94"/>
        <v/>
      </c>
      <c r="X1346" s="25" t="str">
        <f>IF(T1346=曜日!V$1,ROW(),"")</f>
        <v/>
      </c>
      <c r="Y1346" s="25" t="str">
        <f t="shared" si="95"/>
        <v/>
      </c>
      <c r="Z1346" t="str">
        <f>IF(MONTH(pipot!B1346)=month!A$1,ROW(),"")</f>
        <v/>
      </c>
      <c r="AA1346" t="str">
        <f>IF(A1346=player!A$1,ROW(),"")</f>
        <v/>
      </c>
      <c r="AB1346" t="str">
        <f>IF(A1346=player!BI$1,ROW(),"")</f>
        <v/>
      </c>
      <c r="AC1346" t="str">
        <f t="shared" ref="AC1346:AC1409" si="96">IF(A1346="Average",ROW(),"")</f>
        <v/>
      </c>
    </row>
    <row r="1347" spans="1:29">
      <c r="A1347" t="s">
        <v>17</v>
      </c>
      <c r="B1347" s="13">
        <v>44134</v>
      </c>
      <c r="C1347">
        <v>8.4062499999999998E-2</v>
      </c>
      <c r="D1347" s="34">
        <v>6140.5304500000002</v>
      </c>
      <c r="E1347" s="34">
        <v>800.02629000000002</v>
      </c>
      <c r="F1347" s="34">
        <v>6.6090600000000004</v>
      </c>
      <c r="G1347" s="34">
        <v>441.51001000000002</v>
      </c>
      <c r="H1347" s="34">
        <v>307.72001</v>
      </c>
      <c r="I1347" s="34">
        <v>131.69999999999999</v>
      </c>
      <c r="J1347" s="34">
        <v>2.09</v>
      </c>
      <c r="K1347" s="34">
        <v>0</v>
      </c>
      <c r="L1347">
        <v>16</v>
      </c>
      <c r="M1347">
        <v>15</v>
      </c>
      <c r="N1347">
        <v>69</v>
      </c>
      <c r="O1347" s="34">
        <v>21.389399999999998</v>
      </c>
      <c r="P1347">
        <v>0</v>
      </c>
      <c r="Q1347">
        <v>88</v>
      </c>
      <c r="R1347" s="34">
        <v>88</v>
      </c>
      <c r="T1347" s="11" t="str">
        <f t="shared" si="92"/>
        <v>金曜日</v>
      </c>
      <c r="U1347" s="24"/>
      <c r="V1347" s="25" t="str">
        <f>IF(T1347=曜日!A$1,ROW(),"")</f>
        <v/>
      </c>
      <c r="W1347" s="25" t="str">
        <f t="shared" si="94"/>
        <v/>
      </c>
      <c r="X1347" s="25" t="str">
        <f>IF(T1347=曜日!V$1,ROW(),"")</f>
        <v/>
      </c>
      <c r="Y1347" s="25" t="str">
        <f t="shared" si="95"/>
        <v/>
      </c>
      <c r="Z1347" t="str">
        <f>IF(MONTH(pipot!B1347)=month!A$1,ROW(),"")</f>
        <v/>
      </c>
      <c r="AA1347" t="str">
        <f>IF(A1347=player!A$1,ROW(),"")</f>
        <v/>
      </c>
      <c r="AB1347" t="str">
        <f>IF(A1347=player!BI$1,ROW(),"")</f>
        <v/>
      </c>
      <c r="AC1347" t="str">
        <f t="shared" si="96"/>
        <v/>
      </c>
    </row>
    <row r="1348" spans="1:29">
      <c r="A1348" t="s">
        <v>22</v>
      </c>
      <c r="B1348" s="13">
        <v>44134</v>
      </c>
      <c r="C1348">
        <v>8.4062499999999998E-2</v>
      </c>
      <c r="D1348" s="34">
        <v>6137.6912199999997</v>
      </c>
      <c r="E1348" s="34">
        <v>666.84023999999999</v>
      </c>
      <c r="F1348" s="34">
        <v>5.5087999999999999</v>
      </c>
      <c r="G1348" s="34">
        <v>425.03001</v>
      </c>
      <c r="H1348" s="34">
        <v>326.73000999999999</v>
      </c>
      <c r="I1348" s="34">
        <v>92.69</v>
      </c>
      <c r="J1348" s="34">
        <v>5.61</v>
      </c>
      <c r="K1348" s="34">
        <v>0</v>
      </c>
      <c r="L1348">
        <v>15</v>
      </c>
      <c r="M1348">
        <v>27</v>
      </c>
      <c r="N1348">
        <v>72</v>
      </c>
      <c r="O1348" s="34">
        <v>21.353400000000001</v>
      </c>
      <c r="P1348">
        <v>0</v>
      </c>
      <c r="Q1348">
        <v>218</v>
      </c>
      <c r="R1348" s="34">
        <v>132.46338</v>
      </c>
      <c r="T1348" s="11" t="str">
        <f t="shared" si="92"/>
        <v>金曜日</v>
      </c>
      <c r="U1348" s="24"/>
      <c r="V1348" s="25" t="str">
        <f>IF(T1348=曜日!A$1,ROW(),"")</f>
        <v/>
      </c>
      <c r="W1348" s="25" t="str">
        <f t="shared" si="94"/>
        <v/>
      </c>
      <c r="X1348" s="25" t="str">
        <f>IF(T1348=曜日!V$1,ROW(),"")</f>
        <v/>
      </c>
      <c r="Y1348" s="25" t="str">
        <f t="shared" si="95"/>
        <v/>
      </c>
      <c r="Z1348" t="str">
        <f>IF(MONTH(pipot!B1348)=month!A$1,ROW(),"")</f>
        <v/>
      </c>
      <c r="AA1348" t="str">
        <f>IF(A1348=player!A$1,ROW(),"")</f>
        <v/>
      </c>
      <c r="AB1348" t="str">
        <f>IF(A1348=player!BI$1,ROW(),"")</f>
        <v/>
      </c>
      <c r="AC1348" t="str">
        <f t="shared" si="96"/>
        <v/>
      </c>
    </row>
    <row r="1349" spans="1:29">
      <c r="A1349" t="s">
        <v>59</v>
      </c>
      <c r="B1349" s="13">
        <v>44134</v>
      </c>
      <c r="C1349">
        <v>8.4062499999999998E-2</v>
      </c>
      <c r="D1349" s="34">
        <v>6040.1351299999997</v>
      </c>
      <c r="E1349" s="34">
        <v>745.87171000000001</v>
      </c>
      <c r="F1349" s="34">
        <v>6.1616799999999996</v>
      </c>
      <c r="G1349" s="34">
        <v>556.22</v>
      </c>
      <c r="H1349" s="34">
        <v>316.99</v>
      </c>
      <c r="I1349" s="34">
        <v>186.19</v>
      </c>
      <c r="J1349" s="34">
        <v>52.43</v>
      </c>
      <c r="K1349" s="34">
        <v>0.61</v>
      </c>
      <c r="L1349">
        <v>23</v>
      </c>
      <c r="M1349">
        <v>17</v>
      </c>
      <c r="N1349">
        <v>76</v>
      </c>
      <c r="O1349" s="34">
        <v>24.269400000000001</v>
      </c>
      <c r="P1349">
        <v>3</v>
      </c>
      <c r="Q1349">
        <v>214</v>
      </c>
      <c r="R1349" s="34">
        <v>138.95193</v>
      </c>
      <c r="T1349" s="11" t="str">
        <f t="shared" si="92"/>
        <v>金曜日</v>
      </c>
      <c r="U1349" s="24"/>
      <c r="V1349" s="25" t="str">
        <f>IF(T1349=曜日!A$1,ROW(),"")</f>
        <v/>
      </c>
      <c r="W1349" s="25" t="str">
        <f t="shared" si="94"/>
        <v/>
      </c>
      <c r="X1349" s="25" t="str">
        <f>IF(T1349=曜日!V$1,ROW(),"")</f>
        <v/>
      </c>
      <c r="Y1349" s="25" t="str">
        <f t="shared" si="95"/>
        <v/>
      </c>
      <c r="Z1349" t="str">
        <f>IF(MONTH(pipot!B1349)=month!A$1,ROW(),"")</f>
        <v/>
      </c>
      <c r="AA1349" t="str">
        <f>IF(A1349=player!A$1,ROW(),"")</f>
        <v/>
      </c>
      <c r="AB1349" t="str">
        <f>IF(A1349=player!BI$1,ROW(),"")</f>
        <v/>
      </c>
      <c r="AC1349" t="str">
        <f t="shared" si="96"/>
        <v/>
      </c>
    </row>
    <row r="1350" spans="1:29">
      <c r="A1350" t="s">
        <v>61</v>
      </c>
      <c r="B1350" s="13">
        <v>44134</v>
      </c>
      <c r="C1350">
        <v>8.4062499999999998E-2</v>
      </c>
      <c r="D1350" s="34">
        <v>6032.8610200000003</v>
      </c>
      <c r="E1350" s="34">
        <v>747.72433000000001</v>
      </c>
      <c r="F1350" s="34">
        <v>6.17699</v>
      </c>
      <c r="G1350" s="34">
        <v>480.68000999999998</v>
      </c>
      <c r="H1350" s="34">
        <v>259.7</v>
      </c>
      <c r="I1350" s="34">
        <v>193.68001000000001</v>
      </c>
      <c r="J1350" s="34">
        <v>27.3</v>
      </c>
      <c r="K1350" s="34">
        <v>0</v>
      </c>
      <c r="L1350">
        <v>15</v>
      </c>
      <c r="M1350">
        <v>17</v>
      </c>
      <c r="N1350">
        <v>66</v>
      </c>
      <c r="O1350" s="34">
        <v>22.843800000000002</v>
      </c>
      <c r="P1350">
        <v>2</v>
      </c>
      <c r="Q1350">
        <v>207</v>
      </c>
      <c r="R1350" s="34">
        <v>105.09242999999999</v>
      </c>
      <c r="T1350" s="11" t="str">
        <f t="shared" si="92"/>
        <v>金曜日</v>
      </c>
      <c r="U1350" s="24"/>
      <c r="V1350" s="25" t="str">
        <f>IF(T1350=曜日!A$1,ROW(),"")</f>
        <v/>
      </c>
      <c r="W1350" s="25" t="str">
        <f t="shared" si="94"/>
        <v/>
      </c>
      <c r="X1350" s="25" t="str">
        <f>IF(T1350=曜日!V$1,ROW(),"")</f>
        <v/>
      </c>
      <c r="Y1350" s="25" t="str">
        <f t="shared" si="95"/>
        <v/>
      </c>
      <c r="Z1350" t="str">
        <f>IF(MONTH(pipot!B1350)=month!A$1,ROW(),"")</f>
        <v/>
      </c>
      <c r="AA1350" t="str">
        <f>IF(A1350=player!A$1,ROW(),"")</f>
        <v/>
      </c>
      <c r="AB1350" t="str">
        <f>IF(A1350=player!BI$1,ROW(),"")</f>
        <v/>
      </c>
      <c r="AC1350" t="str">
        <f t="shared" si="96"/>
        <v/>
      </c>
    </row>
    <row r="1351" spans="1:29">
      <c r="A1351" t="s">
        <v>60</v>
      </c>
      <c r="B1351" s="13">
        <v>44134</v>
      </c>
      <c r="C1351">
        <v>8.0196759259259259E-2</v>
      </c>
      <c r="D1351" s="34">
        <v>6000.4969499999997</v>
      </c>
      <c r="E1351" s="34">
        <v>775.18884000000003</v>
      </c>
      <c r="F1351" s="34">
        <v>6.7125599999999999</v>
      </c>
      <c r="G1351" s="34">
        <v>446.3</v>
      </c>
      <c r="H1351" s="34">
        <v>318.12</v>
      </c>
      <c r="I1351" s="34">
        <v>114.21</v>
      </c>
      <c r="J1351" s="34">
        <v>13.97</v>
      </c>
      <c r="K1351" s="34">
        <v>0</v>
      </c>
      <c r="L1351">
        <v>18</v>
      </c>
      <c r="M1351">
        <v>8</v>
      </c>
      <c r="N1351">
        <v>51</v>
      </c>
      <c r="O1351" s="34">
        <v>22.879799999999999</v>
      </c>
      <c r="P1351">
        <v>1</v>
      </c>
      <c r="Q1351">
        <v>205</v>
      </c>
      <c r="R1351" s="34">
        <v>130.89919</v>
      </c>
      <c r="T1351" s="11" t="str">
        <f t="shared" si="92"/>
        <v>金曜日</v>
      </c>
      <c r="U1351" s="24"/>
      <c r="V1351" s="25" t="str">
        <f>IF(T1351=曜日!A$1,ROW(),"")</f>
        <v/>
      </c>
      <c r="W1351" s="25" t="str">
        <f t="shared" si="94"/>
        <v/>
      </c>
      <c r="X1351" s="25" t="str">
        <f>IF(T1351=曜日!V$1,ROW(),"")</f>
        <v/>
      </c>
      <c r="Y1351" s="25" t="str">
        <f t="shared" si="95"/>
        <v/>
      </c>
      <c r="Z1351" t="str">
        <f>IF(MONTH(pipot!B1351)=month!A$1,ROW(),"")</f>
        <v/>
      </c>
      <c r="AA1351" t="str">
        <f>IF(A1351=player!A$1,ROW(),"")</f>
        <v/>
      </c>
      <c r="AB1351" t="str">
        <f>IF(A1351=player!BI$1,ROW(),"")</f>
        <v/>
      </c>
      <c r="AC1351" t="str">
        <f t="shared" si="96"/>
        <v/>
      </c>
    </row>
    <row r="1352" spans="1:29">
      <c r="A1352" t="s">
        <v>66</v>
      </c>
      <c r="B1352" s="13">
        <v>44134</v>
      </c>
      <c r="C1352">
        <v>8.4062499999999998E-2</v>
      </c>
      <c r="D1352" s="34">
        <v>5956.0265300000001</v>
      </c>
      <c r="E1352" s="34">
        <v>666.84280999999999</v>
      </c>
      <c r="F1352" s="34">
        <v>5.5088200000000001</v>
      </c>
      <c r="G1352" s="34">
        <v>417.68</v>
      </c>
      <c r="H1352" s="34">
        <v>310.33999999999997</v>
      </c>
      <c r="I1352" s="34">
        <v>98.45</v>
      </c>
      <c r="J1352" s="34">
        <v>8.89</v>
      </c>
      <c r="K1352" s="34">
        <v>0</v>
      </c>
      <c r="L1352">
        <v>10</v>
      </c>
      <c r="M1352">
        <v>22</v>
      </c>
      <c r="N1352">
        <v>65</v>
      </c>
      <c r="O1352" s="34">
        <v>23.1678</v>
      </c>
      <c r="P1352">
        <v>1</v>
      </c>
      <c r="Q1352">
        <v>193</v>
      </c>
      <c r="R1352" s="34">
        <v>134.68687</v>
      </c>
      <c r="T1352" s="11" t="str">
        <f t="shared" si="92"/>
        <v>金曜日</v>
      </c>
      <c r="U1352" s="24"/>
      <c r="V1352" s="25" t="str">
        <f>IF(T1352=曜日!A$1,ROW(),"")</f>
        <v/>
      </c>
      <c r="W1352" s="25" t="str">
        <f t="shared" si="94"/>
        <v/>
      </c>
      <c r="X1352" s="25" t="str">
        <f>IF(T1352=曜日!V$1,ROW(),"")</f>
        <v/>
      </c>
      <c r="Y1352" s="25" t="str">
        <f t="shared" si="95"/>
        <v/>
      </c>
      <c r="Z1352" t="str">
        <f>IF(MONTH(pipot!B1352)=month!A$1,ROW(),"")</f>
        <v/>
      </c>
      <c r="AA1352" t="str">
        <f>IF(A1352=player!A$1,ROW(),"")</f>
        <v/>
      </c>
      <c r="AB1352" t="str">
        <f>IF(A1352=player!BI$1,ROW(),"")</f>
        <v/>
      </c>
      <c r="AC1352" t="str">
        <f t="shared" si="96"/>
        <v/>
      </c>
    </row>
    <row r="1353" spans="1:29">
      <c r="A1353" t="s">
        <v>63</v>
      </c>
      <c r="B1353" s="13">
        <v>44134</v>
      </c>
      <c r="C1353">
        <v>8.4062499999999998E-2</v>
      </c>
      <c r="D1353" s="34">
        <v>5950.5394100000003</v>
      </c>
      <c r="E1353" s="34">
        <v>801.86500000000001</v>
      </c>
      <c r="F1353" s="34">
        <v>6.62425</v>
      </c>
      <c r="G1353" s="34">
        <v>453.03998999999999</v>
      </c>
      <c r="H1353" s="34">
        <v>288.01999000000001</v>
      </c>
      <c r="I1353" s="34">
        <v>156.43</v>
      </c>
      <c r="J1353" s="34">
        <v>8.59</v>
      </c>
      <c r="K1353" s="34">
        <v>0</v>
      </c>
      <c r="L1353">
        <v>8</v>
      </c>
      <c r="M1353">
        <v>18</v>
      </c>
      <c r="N1353">
        <v>94</v>
      </c>
      <c r="O1353" s="34">
        <v>21.497399999999999</v>
      </c>
      <c r="P1353">
        <v>0</v>
      </c>
      <c r="Q1353">
        <v>178</v>
      </c>
      <c r="R1353" s="34">
        <v>131.36204000000001</v>
      </c>
      <c r="T1353" s="11" t="str">
        <f t="shared" si="92"/>
        <v>金曜日</v>
      </c>
      <c r="U1353" s="24"/>
      <c r="V1353" s="25" t="str">
        <f>IF(T1353=曜日!A$1,ROW(),"")</f>
        <v/>
      </c>
      <c r="W1353" s="25" t="str">
        <f t="shared" si="94"/>
        <v/>
      </c>
      <c r="X1353" s="25" t="str">
        <f>IF(T1353=曜日!V$1,ROW(),"")</f>
        <v/>
      </c>
      <c r="Y1353" s="25" t="str">
        <f t="shared" si="95"/>
        <v/>
      </c>
      <c r="Z1353" t="str">
        <f>IF(MONTH(pipot!B1353)=month!A$1,ROW(),"")</f>
        <v/>
      </c>
      <c r="AA1353" t="str">
        <f>IF(A1353=player!A$1,ROW(),"")</f>
        <v/>
      </c>
      <c r="AB1353" t="str">
        <f>IF(A1353=player!BI$1,ROW(),"")</f>
        <v/>
      </c>
      <c r="AC1353" t="str">
        <f t="shared" si="96"/>
        <v/>
      </c>
    </row>
    <row r="1354" spans="1:29">
      <c r="A1354" t="s">
        <v>89</v>
      </c>
      <c r="B1354" s="13">
        <v>44134</v>
      </c>
      <c r="C1354">
        <v>8.0196759259259259E-2</v>
      </c>
      <c r="D1354" s="34">
        <v>5941.4013299999997</v>
      </c>
      <c r="E1354" s="34">
        <v>768.77737999999999</v>
      </c>
      <c r="F1354" s="34">
        <v>6.6570400000000003</v>
      </c>
      <c r="G1354" s="34">
        <v>508.49</v>
      </c>
      <c r="H1354" s="34">
        <v>306.02</v>
      </c>
      <c r="I1354" s="34">
        <v>178.19</v>
      </c>
      <c r="J1354" s="34">
        <v>24.28</v>
      </c>
      <c r="K1354" s="34">
        <v>0</v>
      </c>
      <c r="L1354">
        <v>14</v>
      </c>
      <c r="M1354">
        <v>16</v>
      </c>
      <c r="N1354">
        <v>87</v>
      </c>
      <c r="O1354" s="34">
        <v>22.494599999999998</v>
      </c>
      <c r="P1354">
        <v>2</v>
      </c>
      <c r="Q1354">
        <v>189</v>
      </c>
      <c r="R1354" s="34">
        <v>141.66800000000001</v>
      </c>
      <c r="T1354" s="11" t="str">
        <f t="shared" si="92"/>
        <v>金曜日</v>
      </c>
      <c r="U1354" s="24"/>
      <c r="V1354" s="25" t="str">
        <f>IF(T1354=曜日!A$1,ROW(),"")</f>
        <v/>
      </c>
      <c r="W1354" s="25" t="str">
        <f t="shared" si="94"/>
        <v/>
      </c>
      <c r="X1354" s="25" t="str">
        <f>IF(T1354=曜日!V$1,ROW(),"")</f>
        <v/>
      </c>
      <c r="Y1354" s="25" t="str">
        <f t="shared" si="95"/>
        <v/>
      </c>
      <c r="Z1354" t="str">
        <f>IF(MONTH(pipot!B1354)=month!A$1,ROW(),"")</f>
        <v/>
      </c>
      <c r="AA1354" t="str">
        <f>IF(A1354=player!A$1,ROW(),"")</f>
        <v/>
      </c>
      <c r="AB1354" t="str">
        <f>IF(A1354=player!BI$1,ROW(),"")</f>
        <v/>
      </c>
      <c r="AC1354" t="str">
        <f t="shared" si="96"/>
        <v/>
      </c>
    </row>
    <row r="1355" spans="1:29">
      <c r="A1355" t="s">
        <v>91</v>
      </c>
      <c r="B1355" s="13">
        <v>44134</v>
      </c>
      <c r="C1355">
        <v>8.4062499999999998E-2</v>
      </c>
      <c r="D1355" s="34">
        <v>5927.9569700000002</v>
      </c>
      <c r="E1355" s="34">
        <v>738.59141</v>
      </c>
      <c r="F1355" s="34">
        <v>6.10154</v>
      </c>
      <c r="G1355" s="34">
        <v>537.71001000000001</v>
      </c>
      <c r="H1355" s="34">
        <v>320.73000999999999</v>
      </c>
      <c r="I1355" s="34">
        <v>155.38999999999999</v>
      </c>
      <c r="J1355" s="34">
        <v>57.52</v>
      </c>
      <c r="K1355" s="34">
        <v>4.07</v>
      </c>
      <c r="L1355">
        <v>18</v>
      </c>
      <c r="M1355">
        <v>27</v>
      </c>
      <c r="N1355">
        <v>60</v>
      </c>
      <c r="O1355" s="34">
        <v>24.384599999999999</v>
      </c>
      <c r="P1355">
        <v>3</v>
      </c>
      <c r="Q1355">
        <v>199</v>
      </c>
      <c r="R1355" s="34">
        <v>141.08005</v>
      </c>
      <c r="T1355" s="11" t="str">
        <f t="shared" si="92"/>
        <v>金曜日</v>
      </c>
      <c r="U1355" s="24"/>
      <c r="V1355" s="25" t="str">
        <f>IF(T1355=曜日!A$1,ROW(),"")</f>
        <v/>
      </c>
      <c r="W1355" s="25" t="str">
        <f t="shared" si="94"/>
        <v/>
      </c>
      <c r="X1355" s="25" t="str">
        <f>IF(T1355=曜日!V$1,ROW(),"")</f>
        <v/>
      </c>
      <c r="Y1355" s="25" t="str">
        <f t="shared" si="95"/>
        <v/>
      </c>
      <c r="Z1355" t="str">
        <f>IF(MONTH(pipot!B1355)=month!A$1,ROW(),"")</f>
        <v/>
      </c>
      <c r="AA1355" t="str">
        <f>IF(A1355=player!A$1,ROW(),"")</f>
        <v/>
      </c>
      <c r="AB1355" t="str">
        <f>IF(A1355=player!BI$1,ROW(),"")</f>
        <v/>
      </c>
      <c r="AC1355" t="str">
        <f t="shared" si="96"/>
        <v/>
      </c>
    </row>
    <row r="1356" spans="1:29">
      <c r="A1356" t="s">
        <v>53</v>
      </c>
      <c r="B1356" s="13">
        <v>44134</v>
      </c>
      <c r="C1356">
        <v>8.4062499999999998E-2</v>
      </c>
      <c r="D1356" s="34">
        <v>5843.6626100000003</v>
      </c>
      <c r="E1356" s="34">
        <v>809.26106000000004</v>
      </c>
      <c r="F1356" s="34">
        <v>6.6853499999999997</v>
      </c>
      <c r="G1356" s="34">
        <v>365.65</v>
      </c>
      <c r="H1356" s="34">
        <v>261.83</v>
      </c>
      <c r="I1356" s="34">
        <v>98.16</v>
      </c>
      <c r="J1356" s="34">
        <v>5.66</v>
      </c>
      <c r="K1356" s="34">
        <v>0</v>
      </c>
      <c r="L1356">
        <v>5</v>
      </c>
      <c r="M1356">
        <v>31</v>
      </c>
      <c r="N1356">
        <v>50</v>
      </c>
      <c r="O1356" s="34">
        <v>21.238199999999999</v>
      </c>
      <c r="P1356">
        <v>0</v>
      </c>
      <c r="Q1356">
        <v>206</v>
      </c>
      <c r="R1356" s="34">
        <v>134.58506</v>
      </c>
      <c r="T1356" s="11" t="str">
        <f t="shared" si="92"/>
        <v>金曜日</v>
      </c>
      <c r="U1356" s="24"/>
      <c r="V1356" s="25" t="str">
        <f>IF(T1356=曜日!A$1,ROW(),"")</f>
        <v/>
      </c>
      <c r="W1356" s="25" t="str">
        <f t="shared" si="94"/>
        <v/>
      </c>
      <c r="X1356" s="25" t="str">
        <f>IF(T1356=曜日!V$1,ROW(),"")</f>
        <v/>
      </c>
      <c r="Y1356" s="25" t="str">
        <f t="shared" si="95"/>
        <v/>
      </c>
      <c r="Z1356" t="str">
        <f>IF(MONTH(pipot!B1356)=month!A$1,ROW(),"")</f>
        <v/>
      </c>
      <c r="AA1356" t="str">
        <f>IF(A1356=player!A$1,ROW(),"")</f>
        <v/>
      </c>
      <c r="AB1356" t="str">
        <f>IF(A1356=player!BI$1,ROW(),"")</f>
        <v/>
      </c>
      <c r="AC1356" t="str">
        <f t="shared" si="96"/>
        <v/>
      </c>
    </row>
    <row r="1357" spans="1:29">
      <c r="A1357" t="s">
        <v>27</v>
      </c>
      <c r="B1357" s="13">
        <v>44134</v>
      </c>
      <c r="C1357">
        <v>8.4062499999999998E-2</v>
      </c>
      <c r="D1357" s="34">
        <v>5805.3944099999999</v>
      </c>
      <c r="E1357" s="34">
        <v>743.73649999999998</v>
      </c>
      <c r="F1357" s="34">
        <v>6.1440400000000004</v>
      </c>
      <c r="G1357" s="34">
        <v>303.83</v>
      </c>
      <c r="H1357" s="34">
        <v>240.9</v>
      </c>
      <c r="I1357" s="34">
        <v>58.62</v>
      </c>
      <c r="J1357" s="34">
        <v>4.3099999999999996</v>
      </c>
      <c r="K1357" s="34">
        <v>0</v>
      </c>
      <c r="L1357">
        <v>12</v>
      </c>
      <c r="M1357">
        <v>30</v>
      </c>
      <c r="N1357">
        <v>77</v>
      </c>
      <c r="O1357" s="34">
        <v>21.994199999999999</v>
      </c>
      <c r="P1357">
        <v>0</v>
      </c>
      <c r="Q1357">
        <v>183</v>
      </c>
      <c r="R1357" s="34">
        <v>118.22186000000001</v>
      </c>
      <c r="T1357" s="11" t="str">
        <f t="shared" si="92"/>
        <v>金曜日</v>
      </c>
      <c r="U1357" s="24"/>
      <c r="V1357" s="25" t="str">
        <f>IF(T1357=曜日!A$1,ROW(),"")</f>
        <v/>
      </c>
      <c r="W1357" s="25" t="str">
        <f t="shared" si="94"/>
        <v/>
      </c>
      <c r="X1357" s="25" t="str">
        <f>IF(T1357=曜日!V$1,ROW(),"")</f>
        <v/>
      </c>
      <c r="Y1357" s="25" t="str">
        <f t="shared" si="95"/>
        <v/>
      </c>
      <c r="Z1357" t="str">
        <f>IF(MONTH(pipot!B1357)=month!A$1,ROW(),"")</f>
        <v/>
      </c>
      <c r="AA1357" t="str">
        <f>IF(A1357=player!A$1,ROW(),"")</f>
        <v/>
      </c>
      <c r="AB1357" t="str">
        <f>IF(A1357=player!BI$1,ROW(),"")</f>
        <v/>
      </c>
      <c r="AC1357" t="str">
        <f t="shared" si="96"/>
        <v/>
      </c>
    </row>
    <row r="1358" spans="1:29">
      <c r="A1358" t="s">
        <v>31</v>
      </c>
      <c r="B1358" s="13">
        <v>44134</v>
      </c>
      <c r="C1358">
        <v>8.4062499999999998E-2</v>
      </c>
      <c r="D1358" s="34">
        <v>5793.4558699999998</v>
      </c>
      <c r="E1358" s="34">
        <v>750.70086000000003</v>
      </c>
      <c r="F1358" s="34">
        <v>6.2015799999999999</v>
      </c>
      <c r="G1358" s="34">
        <v>322.61</v>
      </c>
      <c r="H1358" s="34">
        <v>200.01</v>
      </c>
      <c r="I1358" s="34">
        <v>93.92</v>
      </c>
      <c r="J1358" s="34">
        <v>28.68</v>
      </c>
      <c r="K1358" s="34">
        <v>0</v>
      </c>
      <c r="L1358">
        <v>9</v>
      </c>
      <c r="M1358">
        <v>14</v>
      </c>
      <c r="N1358">
        <v>70</v>
      </c>
      <c r="O1358" s="34">
        <v>22.6782</v>
      </c>
      <c r="P1358">
        <v>4</v>
      </c>
      <c r="Q1358" s="1" t="s">
        <v>44</v>
      </c>
      <c r="R1358" s="3" t="s">
        <v>44</v>
      </c>
      <c r="T1358" s="11" t="str">
        <f t="shared" si="92"/>
        <v>金曜日</v>
      </c>
      <c r="U1358" s="24"/>
      <c r="V1358" s="25" t="str">
        <f>IF(T1358=曜日!A$1,ROW(),"")</f>
        <v/>
      </c>
      <c r="W1358" s="25" t="str">
        <f t="shared" si="94"/>
        <v/>
      </c>
      <c r="X1358" s="25" t="str">
        <f>IF(T1358=曜日!V$1,ROW(),"")</f>
        <v/>
      </c>
      <c r="Y1358" s="25" t="str">
        <f t="shared" si="95"/>
        <v/>
      </c>
      <c r="Z1358" t="str">
        <f>IF(MONTH(pipot!B1358)=month!A$1,ROW(),"")</f>
        <v/>
      </c>
      <c r="AA1358" t="str">
        <f>IF(A1358=player!A$1,ROW(),"")</f>
        <v/>
      </c>
      <c r="AB1358" t="str">
        <f>IF(A1358=player!BI$1,ROW(),"")</f>
        <v/>
      </c>
      <c r="AC1358" t="str">
        <f t="shared" si="96"/>
        <v/>
      </c>
    </row>
    <row r="1359" spans="1:29">
      <c r="A1359" t="s">
        <v>65</v>
      </c>
      <c r="B1359" s="13">
        <v>44134</v>
      </c>
      <c r="C1359">
        <v>8.4062499999999998E-2</v>
      </c>
      <c r="D1359" s="34">
        <v>5763.3306000000002</v>
      </c>
      <c r="E1359" s="34">
        <v>701.61878000000002</v>
      </c>
      <c r="F1359" s="34">
        <v>5.7961099999999997</v>
      </c>
      <c r="G1359" s="34">
        <v>336.15</v>
      </c>
      <c r="H1359" s="34">
        <v>261.33</v>
      </c>
      <c r="I1359" s="34">
        <v>74.819999999999993</v>
      </c>
      <c r="J1359" s="34">
        <v>0</v>
      </c>
      <c r="K1359" s="34">
        <v>0</v>
      </c>
      <c r="L1359">
        <v>17</v>
      </c>
      <c r="M1359">
        <v>25</v>
      </c>
      <c r="N1359">
        <v>50</v>
      </c>
      <c r="O1359" s="34">
        <v>20.471399999999999</v>
      </c>
      <c r="P1359">
        <v>0</v>
      </c>
      <c r="Q1359">
        <v>208</v>
      </c>
      <c r="R1359" s="34">
        <v>130.16562999999999</v>
      </c>
      <c r="T1359" s="11" t="str">
        <f t="shared" si="92"/>
        <v>金曜日</v>
      </c>
      <c r="U1359" s="24"/>
      <c r="V1359" s="25" t="str">
        <f>IF(T1359=曜日!A$1,ROW(),"")</f>
        <v/>
      </c>
      <c r="W1359" s="25" t="str">
        <f t="shared" si="94"/>
        <v/>
      </c>
      <c r="X1359" s="25" t="str">
        <f>IF(T1359=曜日!V$1,ROW(),"")</f>
        <v/>
      </c>
      <c r="Y1359" s="25" t="str">
        <f t="shared" si="95"/>
        <v/>
      </c>
      <c r="Z1359" t="str">
        <f>IF(MONTH(pipot!B1359)=month!A$1,ROW(),"")</f>
        <v/>
      </c>
      <c r="AA1359" t="str">
        <f>IF(A1359=player!A$1,ROW(),"")</f>
        <v/>
      </c>
      <c r="AB1359" t="str">
        <f>IF(A1359=player!BI$1,ROW(),"")</f>
        <v/>
      </c>
      <c r="AC1359" t="str">
        <f t="shared" si="96"/>
        <v/>
      </c>
    </row>
    <row r="1360" spans="1:29">
      <c r="A1360" t="s">
        <v>33</v>
      </c>
      <c r="B1360" s="13">
        <v>44134</v>
      </c>
      <c r="C1360">
        <v>8.4062499999999998E-2</v>
      </c>
      <c r="D1360" s="34">
        <v>5751.5282900000002</v>
      </c>
      <c r="E1360" s="34">
        <v>785.05945999999994</v>
      </c>
      <c r="F1360" s="34">
        <v>6.4854099999999999</v>
      </c>
      <c r="G1360" s="34">
        <v>447</v>
      </c>
      <c r="H1360" s="34">
        <v>257.3</v>
      </c>
      <c r="I1360" s="34">
        <v>142.53</v>
      </c>
      <c r="J1360" s="34">
        <v>47.17</v>
      </c>
      <c r="K1360" s="34">
        <v>0</v>
      </c>
      <c r="L1360">
        <v>16</v>
      </c>
      <c r="M1360">
        <v>25</v>
      </c>
      <c r="N1360">
        <v>58</v>
      </c>
      <c r="O1360" s="34">
        <v>23.203800000000001</v>
      </c>
      <c r="P1360">
        <v>5</v>
      </c>
      <c r="Q1360">
        <v>196</v>
      </c>
      <c r="R1360" s="34">
        <v>109.67444</v>
      </c>
      <c r="T1360" s="11" t="str">
        <f t="shared" si="92"/>
        <v>金曜日</v>
      </c>
      <c r="U1360" s="24"/>
      <c r="V1360" s="25" t="str">
        <f>IF(T1360=曜日!A$1,ROW(),"")</f>
        <v/>
      </c>
      <c r="W1360" s="25" t="str">
        <f t="shared" si="94"/>
        <v/>
      </c>
      <c r="X1360" s="25" t="str">
        <f>IF(T1360=曜日!V$1,ROW(),"")</f>
        <v/>
      </c>
      <c r="Y1360" s="25" t="str">
        <f t="shared" si="95"/>
        <v/>
      </c>
      <c r="Z1360" t="str">
        <f>IF(MONTH(pipot!B1360)=month!A$1,ROW(),"")</f>
        <v/>
      </c>
      <c r="AA1360" t="str">
        <f>IF(A1360=player!A$1,ROW(),"")</f>
        <v/>
      </c>
      <c r="AB1360" t="str">
        <f>IF(A1360=player!BI$1,ROW(),"")</f>
        <v/>
      </c>
      <c r="AC1360" t="str">
        <f t="shared" si="96"/>
        <v/>
      </c>
    </row>
    <row r="1361" spans="1:29">
      <c r="A1361" t="s">
        <v>45</v>
      </c>
      <c r="B1361" s="13">
        <v>44134</v>
      </c>
      <c r="C1361">
        <v>8.4062499999999998E-2</v>
      </c>
      <c r="D1361" s="34">
        <v>5518.31639</v>
      </c>
      <c r="E1361" s="34">
        <v>682.81353999999999</v>
      </c>
      <c r="F1361" s="34">
        <v>5.6407600000000002</v>
      </c>
      <c r="G1361" s="34">
        <v>289.20999999999998</v>
      </c>
      <c r="H1361" s="34">
        <v>206.68</v>
      </c>
      <c r="I1361" s="34">
        <v>70.069999999999993</v>
      </c>
      <c r="J1361" s="34">
        <v>12.46</v>
      </c>
      <c r="K1361" s="34">
        <v>0</v>
      </c>
      <c r="L1361">
        <v>23</v>
      </c>
      <c r="M1361">
        <v>12</v>
      </c>
      <c r="N1361">
        <v>25</v>
      </c>
      <c r="O1361" s="34">
        <v>22.465800000000002</v>
      </c>
      <c r="P1361">
        <v>1</v>
      </c>
      <c r="Q1361">
        <v>226</v>
      </c>
      <c r="R1361" s="34">
        <v>136.40854999999999</v>
      </c>
      <c r="T1361" s="11" t="str">
        <f t="shared" si="92"/>
        <v>金曜日</v>
      </c>
      <c r="U1361" s="24"/>
      <c r="V1361" s="25" t="str">
        <f>IF(T1361=曜日!A$1,ROW(),"")</f>
        <v/>
      </c>
      <c r="W1361" s="25" t="str">
        <f t="shared" si="94"/>
        <v/>
      </c>
      <c r="X1361" s="25" t="str">
        <f>IF(T1361=曜日!V$1,ROW(),"")</f>
        <v/>
      </c>
      <c r="Y1361" s="25" t="str">
        <f t="shared" si="95"/>
        <v/>
      </c>
      <c r="Z1361" t="str">
        <f>IF(MONTH(pipot!B1361)=month!A$1,ROW(),"")</f>
        <v/>
      </c>
      <c r="AA1361" t="str">
        <f>IF(A1361=player!A$1,ROW(),"")</f>
        <v/>
      </c>
      <c r="AB1361" t="str">
        <f>IF(A1361=player!BI$1,ROW(),"")</f>
        <v/>
      </c>
      <c r="AC1361" t="str">
        <f t="shared" si="96"/>
        <v/>
      </c>
    </row>
    <row r="1362" spans="1:29">
      <c r="A1362" t="s">
        <v>34</v>
      </c>
      <c r="B1362" s="13">
        <v>44134</v>
      </c>
      <c r="C1362">
        <v>8.4062499999999998E-2</v>
      </c>
      <c r="D1362" s="34">
        <v>5240.8098799999998</v>
      </c>
      <c r="E1362" s="34">
        <v>632.54169000000002</v>
      </c>
      <c r="F1362" s="34">
        <v>5.22546</v>
      </c>
      <c r="G1362" s="34">
        <v>253.25</v>
      </c>
      <c r="H1362" s="34">
        <v>178.53</v>
      </c>
      <c r="I1362" s="34">
        <v>74.72</v>
      </c>
      <c r="J1362" s="34">
        <v>0</v>
      </c>
      <c r="K1362" s="34">
        <v>0</v>
      </c>
      <c r="L1362">
        <v>14</v>
      </c>
      <c r="M1362">
        <v>17</v>
      </c>
      <c r="N1362">
        <v>53</v>
      </c>
      <c r="O1362" s="34">
        <v>20.8566</v>
      </c>
      <c r="P1362">
        <v>0</v>
      </c>
      <c r="Q1362" s="1" t="s">
        <v>44</v>
      </c>
      <c r="R1362" s="3" t="s">
        <v>44</v>
      </c>
      <c r="T1362" s="11" t="str">
        <f t="shared" si="92"/>
        <v>金曜日</v>
      </c>
      <c r="U1362" s="24"/>
      <c r="V1362" s="25" t="str">
        <f>IF(T1362=曜日!A$1,ROW(),"")</f>
        <v/>
      </c>
      <c r="W1362" s="25" t="str">
        <f t="shared" si="94"/>
        <v/>
      </c>
      <c r="X1362" s="25" t="str">
        <f>IF(T1362=曜日!V$1,ROW(),"")</f>
        <v/>
      </c>
      <c r="Y1362" s="25" t="str">
        <f t="shared" si="95"/>
        <v/>
      </c>
      <c r="Z1362" t="str">
        <f>IF(MONTH(pipot!B1362)=month!A$1,ROW(),"")</f>
        <v/>
      </c>
      <c r="AA1362" t="str">
        <f>IF(A1362=player!A$1,ROW(),"")</f>
        <v/>
      </c>
      <c r="AB1362" t="str">
        <f>IF(A1362=player!BI$1,ROW(),"")</f>
        <v/>
      </c>
      <c r="AC1362" t="str">
        <f t="shared" si="96"/>
        <v/>
      </c>
    </row>
    <row r="1363" spans="1:29">
      <c r="A1363" t="s">
        <v>29</v>
      </c>
      <c r="B1363" s="13">
        <v>44134</v>
      </c>
      <c r="C1363">
        <v>8.4062499999999998E-2</v>
      </c>
      <c r="D1363" s="34">
        <v>5150.5628699999997</v>
      </c>
      <c r="E1363" s="34">
        <v>629.15072999999995</v>
      </c>
      <c r="F1363" s="34">
        <v>5.1974499999999999</v>
      </c>
      <c r="G1363" s="34">
        <v>294.33999999999997</v>
      </c>
      <c r="H1363" s="34">
        <v>195.2</v>
      </c>
      <c r="I1363" s="34">
        <v>92.26</v>
      </c>
      <c r="J1363" s="34">
        <v>6.88</v>
      </c>
      <c r="K1363" s="34">
        <v>0</v>
      </c>
      <c r="L1363">
        <v>16</v>
      </c>
      <c r="M1363">
        <v>16</v>
      </c>
      <c r="N1363">
        <v>27</v>
      </c>
      <c r="O1363" s="34">
        <v>21.551400000000001</v>
      </c>
      <c r="P1363">
        <v>0</v>
      </c>
      <c r="Q1363">
        <v>230</v>
      </c>
      <c r="R1363" s="34">
        <v>125.95751</v>
      </c>
      <c r="T1363" s="11" t="str">
        <f t="shared" si="92"/>
        <v>金曜日</v>
      </c>
      <c r="U1363" s="24"/>
      <c r="V1363" s="25" t="str">
        <f>IF(T1363=曜日!A$1,ROW(),"")</f>
        <v/>
      </c>
      <c r="W1363" s="25" t="str">
        <f t="shared" si="94"/>
        <v/>
      </c>
      <c r="X1363" s="25" t="str">
        <f>IF(T1363=曜日!V$1,ROW(),"")</f>
        <v/>
      </c>
      <c r="Y1363" s="25" t="str">
        <f t="shared" si="95"/>
        <v/>
      </c>
      <c r="Z1363" t="str">
        <f>IF(MONTH(pipot!B1363)=month!A$1,ROW(),"")</f>
        <v/>
      </c>
      <c r="AA1363" t="str">
        <f>IF(A1363=player!A$1,ROW(),"")</f>
        <v/>
      </c>
      <c r="AB1363" t="str">
        <f>IF(A1363=player!BI$1,ROW(),"")</f>
        <v/>
      </c>
      <c r="AC1363" t="str">
        <f t="shared" si="96"/>
        <v/>
      </c>
    </row>
    <row r="1364" spans="1:29">
      <c r="A1364" t="s">
        <v>62</v>
      </c>
      <c r="B1364" s="13">
        <v>44134</v>
      </c>
      <c r="C1364">
        <v>8.4062499999999998E-2</v>
      </c>
      <c r="D1364" s="34">
        <v>5027.1337299999996</v>
      </c>
      <c r="E1364" s="34">
        <v>647.41099999999994</v>
      </c>
      <c r="F1364" s="34">
        <v>5.3482900000000004</v>
      </c>
      <c r="G1364" s="34">
        <v>57.61</v>
      </c>
      <c r="H1364" s="34">
        <v>21.22</v>
      </c>
      <c r="I1364" s="34">
        <v>24.77</v>
      </c>
      <c r="J1364" s="34">
        <v>11.62</v>
      </c>
      <c r="K1364" s="34">
        <v>0</v>
      </c>
      <c r="L1364">
        <v>66</v>
      </c>
      <c r="M1364">
        <v>28</v>
      </c>
      <c r="N1364">
        <v>133</v>
      </c>
      <c r="O1364" s="34">
        <v>22.375800000000002</v>
      </c>
      <c r="P1364">
        <v>1</v>
      </c>
      <c r="Q1364">
        <v>171</v>
      </c>
      <c r="R1364" s="34">
        <v>129.20344</v>
      </c>
      <c r="T1364" s="11" t="str">
        <f t="shared" si="92"/>
        <v>金曜日</v>
      </c>
      <c r="U1364" s="24"/>
      <c r="V1364" s="25" t="str">
        <f>IF(T1364=曜日!A$1,ROW(),"")</f>
        <v/>
      </c>
      <c r="W1364" s="25" t="str">
        <f t="shared" si="94"/>
        <v/>
      </c>
      <c r="X1364" s="25" t="str">
        <f>IF(T1364=曜日!V$1,ROW(),"")</f>
        <v/>
      </c>
      <c r="Y1364" s="25" t="str">
        <f t="shared" si="95"/>
        <v/>
      </c>
      <c r="Z1364" t="str">
        <f>IF(MONTH(pipot!B1364)=month!A$1,ROW(),"")</f>
        <v/>
      </c>
      <c r="AA1364" t="str">
        <f>IF(A1364=player!A$1,ROW(),"")</f>
        <v/>
      </c>
      <c r="AB1364" t="str">
        <f>IF(A1364=player!BI$1,ROW(),"")</f>
        <v/>
      </c>
      <c r="AC1364" t="str">
        <f t="shared" si="96"/>
        <v/>
      </c>
    </row>
    <row r="1365" spans="1:29">
      <c r="A1365" t="s">
        <v>54</v>
      </c>
      <c r="B1365" s="13">
        <v>44134</v>
      </c>
      <c r="C1365">
        <v>8.4062499999999998E-2</v>
      </c>
      <c r="D1365" s="34">
        <v>4960.0714600000001</v>
      </c>
      <c r="E1365" s="34">
        <v>652.74094000000002</v>
      </c>
      <c r="F1365" s="34">
        <v>5.3923300000000003</v>
      </c>
      <c r="G1365" s="34">
        <v>163.38</v>
      </c>
      <c r="H1365" s="34">
        <v>112.17</v>
      </c>
      <c r="I1365" s="34">
        <v>47.75</v>
      </c>
      <c r="J1365" s="34">
        <v>3.46</v>
      </c>
      <c r="K1365" s="34">
        <v>0</v>
      </c>
      <c r="L1365">
        <v>38</v>
      </c>
      <c r="M1365">
        <v>26</v>
      </c>
      <c r="N1365">
        <v>63</v>
      </c>
      <c r="O1365" s="34">
        <v>21.177</v>
      </c>
      <c r="P1365">
        <v>0</v>
      </c>
      <c r="Q1365">
        <v>204</v>
      </c>
      <c r="R1365" s="34">
        <v>123.73668000000001</v>
      </c>
      <c r="T1365" s="11" t="str">
        <f t="shared" si="92"/>
        <v>金曜日</v>
      </c>
      <c r="U1365" s="24"/>
      <c r="V1365" s="25" t="str">
        <f>IF(T1365=曜日!A$1,ROW(),"")</f>
        <v/>
      </c>
      <c r="W1365" s="25" t="str">
        <f t="shared" si="94"/>
        <v/>
      </c>
      <c r="X1365" s="25" t="str">
        <f>IF(T1365=曜日!V$1,ROW(),"")</f>
        <v/>
      </c>
      <c r="Y1365" s="25" t="str">
        <f t="shared" si="95"/>
        <v/>
      </c>
      <c r="Z1365" t="str">
        <f>IF(MONTH(pipot!B1365)=month!A$1,ROW(),"")</f>
        <v/>
      </c>
      <c r="AA1365" t="str">
        <f>IF(A1365=player!A$1,ROW(),"")</f>
        <v/>
      </c>
      <c r="AB1365" t="str">
        <f>IF(A1365=player!BI$1,ROW(),"")</f>
        <v/>
      </c>
      <c r="AC1365" t="str">
        <f t="shared" si="96"/>
        <v/>
      </c>
    </row>
    <row r="1366" spans="1:29">
      <c r="A1366" t="s">
        <v>39</v>
      </c>
      <c r="B1366" s="13">
        <v>44134</v>
      </c>
      <c r="C1366">
        <v>8.4062499999999998E-2</v>
      </c>
      <c r="D1366" s="34">
        <v>1589.5586699999999</v>
      </c>
      <c r="E1366" s="34">
        <v>139.76425</v>
      </c>
      <c r="F1366" s="34">
        <v>1.1546000000000001</v>
      </c>
      <c r="G1366" s="34">
        <v>0</v>
      </c>
      <c r="H1366" s="34">
        <v>0</v>
      </c>
      <c r="I1366" s="34">
        <v>0</v>
      </c>
      <c r="J1366" s="34">
        <v>0</v>
      </c>
      <c r="K1366" s="34">
        <v>0</v>
      </c>
      <c r="L1366">
        <v>0</v>
      </c>
      <c r="M1366">
        <v>0</v>
      </c>
      <c r="N1366">
        <v>0</v>
      </c>
      <c r="O1366" s="34">
        <v>13.4946</v>
      </c>
      <c r="P1366">
        <v>0</v>
      </c>
      <c r="Q1366">
        <v>189</v>
      </c>
      <c r="R1366" s="34">
        <v>126.11248000000001</v>
      </c>
      <c r="T1366" s="11" t="str">
        <f t="shared" si="92"/>
        <v>金曜日</v>
      </c>
      <c r="U1366" s="24"/>
      <c r="V1366" s="25" t="str">
        <f>IF(T1366=曜日!A$1,ROW(),"")</f>
        <v/>
      </c>
      <c r="W1366" s="25" t="str">
        <f t="shared" si="94"/>
        <v/>
      </c>
      <c r="X1366" s="25" t="str">
        <f>IF(T1366=曜日!V$1,ROW(),"")</f>
        <v/>
      </c>
      <c r="Y1366" s="25" t="str">
        <f t="shared" si="95"/>
        <v/>
      </c>
      <c r="Z1366" t="str">
        <f>IF(MONTH(pipot!B1366)=month!A$1,ROW(),"")</f>
        <v/>
      </c>
      <c r="AA1366" t="str">
        <f>IF(A1366=player!A$1,ROW(),"")</f>
        <v/>
      </c>
      <c r="AB1366" t="str">
        <f>IF(A1366=player!BI$1,ROW(),"")</f>
        <v/>
      </c>
      <c r="AC1366" t="str">
        <f t="shared" si="96"/>
        <v/>
      </c>
    </row>
    <row r="1367" spans="1:29">
      <c r="A1367" t="s">
        <v>40</v>
      </c>
      <c r="B1367" s="13">
        <v>44134</v>
      </c>
      <c r="C1367">
        <v>8.3761574074074072E-2</v>
      </c>
      <c r="D1367" s="34">
        <v>5744</v>
      </c>
      <c r="E1367" s="34">
        <v>722</v>
      </c>
      <c r="F1367" s="34">
        <v>5.99</v>
      </c>
      <c r="G1367" s="34">
        <v>386</v>
      </c>
      <c r="H1367" s="34">
        <v>247</v>
      </c>
      <c r="I1367" s="34">
        <v>115</v>
      </c>
      <c r="J1367" s="34">
        <v>22</v>
      </c>
      <c r="K1367" s="34">
        <v>1</v>
      </c>
      <c r="L1367">
        <v>18</v>
      </c>
      <c r="M1367">
        <v>19</v>
      </c>
      <c r="N1367">
        <v>64</v>
      </c>
      <c r="O1367" s="34">
        <v>22</v>
      </c>
      <c r="P1367">
        <v>2</v>
      </c>
      <c r="Q1367" s="3">
        <f>AVERAGE(Q1341:Q1366)</f>
        <v>195.66666666666666</v>
      </c>
      <c r="R1367" s="3">
        <f>AVERAGE(R1341:R1366)</f>
        <v>130.43089666666665</v>
      </c>
      <c r="T1367" s="11" t="str">
        <f t="shared" si="92"/>
        <v>金曜日</v>
      </c>
      <c r="U1367" s="24"/>
      <c r="V1367" s="25" t="str">
        <f>IF(T1367=曜日!A$1,ROW(),"")</f>
        <v/>
      </c>
      <c r="W1367" s="25" t="str">
        <f t="shared" si="94"/>
        <v/>
      </c>
      <c r="X1367" s="25" t="str">
        <f>IF(T1367=曜日!V$1,ROW(),"")</f>
        <v/>
      </c>
      <c r="Y1367" s="25" t="str">
        <f t="shared" si="95"/>
        <v/>
      </c>
      <c r="Z1367" t="str">
        <f>IF(MONTH(pipot!B1367)=month!A$1,ROW(),"")</f>
        <v/>
      </c>
      <c r="AA1367" t="str">
        <f>IF(A1367=player!A$1,ROW(),"")</f>
        <v/>
      </c>
      <c r="AB1367">
        <f>IF(A1367=player!BI$1,ROW(),"")</f>
        <v>1367</v>
      </c>
      <c r="AC1367">
        <f t="shared" si="96"/>
        <v>1367</v>
      </c>
    </row>
    <row r="1368" spans="1:29">
      <c r="A1368" t="s">
        <v>60</v>
      </c>
      <c r="B1368" s="13">
        <v>44135</v>
      </c>
      <c r="C1368" s="30">
        <v>6.3750000000000001E-2</v>
      </c>
      <c r="D1368">
        <v>7851.50162</v>
      </c>
      <c r="E1368">
        <v>943.75944000000004</v>
      </c>
      <c r="F1368">
        <v>10.2806</v>
      </c>
      <c r="G1368">
        <v>657.37</v>
      </c>
      <c r="H1368">
        <v>472.13</v>
      </c>
      <c r="I1368">
        <v>154.54</v>
      </c>
      <c r="J1368">
        <v>30.7</v>
      </c>
      <c r="K1368">
        <v>0</v>
      </c>
      <c r="L1368">
        <v>20</v>
      </c>
      <c r="M1368">
        <v>12</v>
      </c>
      <c r="N1368">
        <v>68</v>
      </c>
      <c r="O1368">
        <v>22.599</v>
      </c>
      <c r="P1368">
        <v>2</v>
      </c>
      <c r="Q1368">
        <v>217</v>
      </c>
      <c r="R1368">
        <v>149.79714000000001</v>
      </c>
      <c r="T1368" s="11" t="str">
        <f t="shared" ref="T1368:T1430" si="97">IF(B1368&lt;&gt;"",TEXT(B1368,"aaaa"),"")</f>
        <v>土曜日</v>
      </c>
      <c r="U1368" s="24"/>
      <c r="V1368" s="25" t="str">
        <f>IF(T1368=曜日!A$1,ROW(),"")</f>
        <v/>
      </c>
      <c r="W1368" s="25" t="str">
        <f t="shared" ref="W1368:W1430" si="98">IF(AND(V1368&lt;&gt;"",AB1368&lt;&gt;""),ROW(),"")</f>
        <v/>
      </c>
      <c r="X1368" s="25" t="str">
        <f>IF(T1368=曜日!V$1,ROW(),"")</f>
        <v/>
      </c>
      <c r="Y1368" s="25" t="str">
        <f t="shared" si="95"/>
        <v/>
      </c>
      <c r="Z1368" t="str">
        <f>IF(MONTH(pipot!B1368)=month!A$1,ROW(),"")</f>
        <v/>
      </c>
      <c r="AA1368" t="str">
        <f>IF(A1368=player!A$1,ROW(),"")</f>
        <v/>
      </c>
      <c r="AB1368" t="str">
        <f>IF(A1368=player!BI$1,ROW(),"")</f>
        <v/>
      </c>
      <c r="AC1368" t="str">
        <f t="shared" si="96"/>
        <v/>
      </c>
    </row>
    <row r="1369" spans="1:29">
      <c r="A1369" t="s">
        <v>108</v>
      </c>
      <c r="B1369" s="13">
        <v>44135</v>
      </c>
      <c r="C1369" s="30">
        <v>6.3750000000000001E-2</v>
      </c>
      <c r="D1369">
        <v>8100.0987500000001</v>
      </c>
      <c r="E1369">
        <v>934.53026</v>
      </c>
      <c r="F1369">
        <v>10.180070000000001</v>
      </c>
      <c r="G1369">
        <v>829.54998999999998</v>
      </c>
      <c r="H1369">
        <v>610.39999</v>
      </c>
      <c r="I1369">
        <v>202.95</v>
      </c>
      <c r="J1369">
        <v>16.2</v>
      </c>
      <c r="K1369">
        <v>0</v>
      </c>
      <c r="L1369">
        <v>28</v>
      </c>
      <c r="M1369">
        <v>16</v>
      </c>
      <c r="N1369">
        <v>93</v>
      </c>
      <c r="O1369">
        <v>22.037400000000002</v>
      </c>
      <c r="P1369">
        <v>1</v>
      </c>
      <c r="Q1369">
        <v>217</v>
      </c>
      <c r="R1369">
        <v>143.91252</v>
      </c>
      <c r="T1369" s="11" t="str">
        <f t="shared" si="97"/>
        <v>土曜日</v>
      </c>
      <c r="U1369" s="24"/>
      <c r="V1369" s="25" t="str">
        <f>IF(T1369=曜日!A$1,ROW(),"")</f>
        <v/>
      </c>
      <c r="W1369" s="25" t="str">
        <f t="shared" si="98"/>
        <v/>
      </c>
      <c r="X1369" s="25" t="str">
        <f>IF(T1369=曜日!V$1,ROW(),"")</f>
        <v/>
      </c>
      <c r="Y1369" s="25" t="str">
        <f t="shared" si="95"/>
        <v/>
      </c>
      <c r="Z1369" t="str">
        <f>IF(MONTH(pipot!B1369)=month!A$1,ROW(),"")</f>
        <v/>
      </c>
      <c r="AA1369" t="str">
        <f>IF(A1369=player!A$1,ROW(),"")</f>
        <v/>
      </c>
      <c r="AB1369" t="str">
        <f>IF(A1369=player!BI$1,ROW(),"")</f>
        <v/>
      </c>
      <c r="AC1369" t="str">
        <f t="shared" si="96"/>
        <v/>
      </c>
    </row>
    <row r="1370" spans="1:29">
      <c r="A1370" t="s">
        <v>18</v>
      </c>
      <c r="B1370" s="13">
        <v>44135</v>
      </c>
      <c r="C1370" s="30">
        <v>6.3750000000000001E-2</v>
      </c>
      <c r="D1370">
        <v>7591.3326999999999</v>
      </c>
      <c r="E1370">
        <v>912.50481000000002</v>
      </c>
      <c r="F1370">
        <v>9.9401399999999995</v>
      </c>
      <c r="G1370">
        <v>896.54</v>
      </c>
      <c r="H1370">
        <v>593.18998999999997</v>
      </c>
      <c r="I1370">
        <v>245.61000999999999</v>
      </c>
      <c r="J1370">
        <v>57.74</v>
      </c>
      <c r="K1370">
        <v>0</v>
      </c>
      <c r="L1370">
        <v>24</v>
      </c>
      <c r="M1370">
        <v>8</v>
      </c>
      <c r="N1370">
        <v>50</v>
      </c>
      <c r="O1370">
        <v>23.8338</v>
      </c>
      <c r="P1370">
        <v>4</v>
      </c>
      <c r="Q1370">
        <v>0</v>
      </c>
      <c r="R1370">
        <v>0</v>
      </c>
      <c r="T1370" s="11" t="str">
        <f t="shared" si="97"/>
        <v>土曜日</v>
      </c>
      <c r="U1370" s="24"/>
      <c r="V1370" s="25" t="str">
        <f>IF(T1370=曜日!A$1,ROW(),"")</f>
        <v/>
      </c>
      <c r="W1370" s="25" t="str">
        <f t="shared" si="98"/>
        <v/>
      </c>
      <c r="X1370" s="25" t="str">
        <f>IF(T1370=曜日!V$1,ROW(),"")</f>
        <v/>
      </c>
      <c r="Y1370" s="25" t="str">
        <f t="shared" si="95"/>
        <v/>
      </c>
      <c r="Z1370" t="str">
        <f>IF(MONTH(pipot!B1370)=month!A$1,ROW(),"")</f>
        <v/>
      </c>
      <c r="AA1370" t="str">
        <f>IF(A1370=player!A$1,ROW(),"")</f>
        <v/>
      </c>
      <c r="AB1370" t="str">
        <f>IF(A1370=player!BI$1,ROW(),"")</f>
        <v/>
      </c>
      <c r="AC1370" t="str">
        <f t="shared" si="96"/>
        <v/>
      </c>
    </row>
    <row r="1371" spans="1:29">
      <c r="A1371" t="s">
        <v>53</v>
      </c>
      <c r="B1371" s="13">
        <v>44135</v>
      </c>
      <c r="C1371" s="30">
        <v>6.3750000000000001E-2</v>
      </c>
      <c r="D1371">
        <v>7169.2606999999998</v>
      </c>
      <c r="E1371">
        <v>906.14680999999996</v>
      </c>
      <c r="F1371">
        <v>9.8708799999999997</v>
      </c>
      <c r="G1371">
        <v>692.23000999999999</v>
      </c>
      <c r="H1371">
        <v>462.72001</v>
      </c>
      <c r="I1371">
        <v>190.78</v>
      </c>
      <c r="J1371">
        <v>38.729999999999997</v>
      </c>
      <c r="K1371">
        <v>0</v>
      </c>
      <c r="L1371">
        <v>2</v>
      </c>
      <c r="M1371">
        <v>14</v>
      </c>
      <c r="N1371">
        <v>40</v>
      </c>
      <c r="O1371">
        <v>22.977</v>
      </c>
      <c r="P1371">
        <v>3</v>
      </c>
      <c r="Q1371">
        <v>206</v>
      </c>
      <c r="R1371">
        <v>151.22601</v>
      </c>
      <c r="T1371" s="11" t="str">
        <f t="shared" si="97"/>
        <v>土曜日</v>
      </c>
      <c r="U1371" s="24"/>
      <c r="V1371" s="25" t="str">
        <f>IF(T1371=曜日!A$1,ROW(),"")</f>
        <v/>
      </c>
      <c r="W1371" s="25" t="str">
        <f t="shared" si="98"/>
        <v/>
      </c>
      <c r="X1371" s="25" t="str">
        <f>IF(T1371=曜日!V$1,ROW(),"")</f>
        <v/>
      </c>
      <c r="Y1371" s="25" t="str">
        <f t="shared" si="95"/>
        <v/>
      </c>
      <c r="Z1371" t="str">
        <f>IF(MONTH(pipot!B1371)=month!A$1,ROW(),"")</f>
        <v/>
      </c>
      <c r="AA1371" t="str">
        <f>IF(A1371=player!A$1,ROW(),"")</f>
        <v/>
      </c>
      <c r="AB1371" t="str">
        <f>IF(A1371=player!BI$1,ROW(),"")</f>
        <v/>
      </c>
      <c r="AC1371" t="str">
        <f t="shared" si="96"/>
        <v/>
      </c>
    </row>
    <row r="1372" spans="1:29">
      <c r="A1372" t="s">
        <v>90</v>
      </c>
      <c r="B1372" s="13">
        <v>44135</v>
      </c>
      <c r="C1372" s="30">
        <v>6.3750000000000001E-2</v>
      </c>
      <c r="D1372">
        <v>7804.5803999999998</v>
      </c>
      <c r="E1372">
        <v>902.99192000000005</v>
      </c>
      <c r="F1372">
        <v>9.8365100000000005</v>
      </c>
      <c r="G1372">
        <v>730.61000999999999</v>
      </c>
      <c r="H1372">
        <v>453.18000999999998</v>
      </c>
      <c r="I1372">
        <v>205.93</v>
      </c>
      <c r="J1372">
        <v>71.5</v>
      </c>
      <c r="K1372">
        <v>0</v>
      </c>
      <c r="L1372">
        <v>13</v>
      </c>
      <c r="M1372">
        <v>38</v>
      </c>
      <c r="N1372">
        <v>77</v>
      </c>
      <c r="O1372">
        <v>24.0318</v>
      </c>
      <c r="P1372">
        <v>5</v>
      </c>
      <c r="Q1372">
        <v>213</v>
      </c>
      <c r="R1372">
        <v>149.63221999999999</v>
      </c>
      <c r="T1372" s="11" t="str">
        <f t="shared" si="97"/>
        <v>土曜日</v>
      </c>
      <c r="U1372" s="24"/>
      <c r="V1372" s="25" t="str">
        <f>IF(T1372=曜日!A$1,ROW(),"")</f>
        <v/>
      </c>
      <c r="W1372" s="25" t="str">
        <f t="shared" si="98"/>
        <v/>
      </c>
      <c r="X1372" s="25" t="str">
        <f>IF(T1372=曜日!V$1,ROW(),"")</f>
        <v/>
      </c>
      <c r="Y1372" s="25" t="str">
        <f t="shared" si="95"/>
        <v/>
      </c>
      <c r="Z1372" t="str">
        <f>IF(MONTH(pipot!B1372)=month!A$1,ROW(),"")</f>
        <v/>
      </c>
      <c r="AA1372" t="str">
        <f>IF(A1372=player!A$1,ROW(),"")</f>
        <v/>
      </c>
      <c r="AB1372" t="str">
        <f>IF(A1372=player!BI$1,ROW(),"")</f>
        <v/>
      </c>
      <c r="AC1372" t="str">
        <f t="shared" si="96"/>
        <v/>
      </c>
    </row>
    <row r="1373" spans="1:29">
      <c r="A1373" t="s">
        <v>32</v>
      </c>
      <c r="B1373" s="13">
        <v>44135</v>
      </c>
      <c r="C1373" s="30">
        <v>6.3750000000000001E-2</v>
      </c>
      <c r="D1373">
        <v>7471.2173400000001</v>
      </c>
      <c r="E1373">
        <v>899.63342</v>
      </c>
      <c r="F1373">
        <v>9.7999299999999998</v>
      </c>
      <c r="G1373">
        <v>877.29998999999998</v>
      </c>
      <c r="H1373">
        <v>561.87999000000002</v>
      </c>
      <c r="I1373">
        <v>224.81</v>
      </c>
      <c r="J1373">
        <v>90.61</v>
      </c>
      <c r="K1373">
        <v>0</v>
      </c>
      <c r="L1373">
        <v>22</v>
      </c>
      <c r="M1373">
        <v>17</v>
      </c>
      <c r="N1373">
        <v>50</v>
      </c>
      <c r="O1373">
        <v>22.980599999999999</v>
      </c>
      <c r="P1373">
        <v>6</v>
      </c>
      <c r="Q1373">
        <v>201</v>
      </c>
      <c r="R1373">
        <v>135.29857999999999</v>
      </c>
      <c r="T1373" s="11" t="str">
        <f t="shared" si="97"/>
        <v>土曜日</v>
      </c>
      <c r="U1373" s="24"/>
      <c r="V1373" s="25" t="str">
        <f>IF(T1373=曜日!A$1,ROW(),"")</f>
        <v/>
      </c>
      <c r="W1373" s="25" t="str">
        <f t="shared" si="98"/>
        <v/>
      </c>
      <c r="X1373" s="25" t="str">
        <f>IF(T1373=曜日!V$1,ROW(),"")</f>
        <v/>
      </c>
      <c r="Y1373" s="25" t="str">
        <f t="shared" si="95"/>
        <v/>
      </c>
      <c r="Z1373" t="str">
        <f>IF(MONTH(pipot!B1373)=month!A$1,ROW(),"")</f>
        <v/>
      </c>
      <c r="AA1373" t="str">
        <f>IF(A1373=player!A$1,ROW(),"")</f>
        <v/>
      </c>
      <c r="AB1373" t="str">
        <f>IF(A1373=player!BI$1,ROW(),"")</f>
        <v/>
      </c>
      <c r="AC1373" t="str">
        <f t="shared" si="96"/>
        <v/>
      </c>
    </row>
    <row r="1374" spans="1:29">
      <c r="A1374" t="s">
        <v>89</v>
      </c>
      <c r="B1374" s="13">
        <v>44135</v>
      </c>
      <c r="C1374" s="30">
        <v>6.3750000000000001E-2</v>
      </c>
      <c r="D1374">
        <v>7756.9736199999998</v>
      </c>
      <c r="E1374">
        <v>896.37638000000004</v>
      </c>
      <c r="F1374">
        <v>9.7644500000000001</v>
      </c>
      <c r="G1374">
        <v>807.81998999999996</v>
      </c>
      <c r="H1374">
        <v>522.09999000000005</v>
      </c>
      <c r="I1374">
        <v>237.05</v>
      </c>
      <c r="J1374">
        <v>40.119999999999997</v>
      </c>
      <c r="K1374">
        <v>8.5500000000000007</v>
      </c>
      <c r="L1374">
        <v>23</v>
      </c>
      <c r="M1374">
        <v>21</v>
      </c>
      <c r="N1374">
        <v>74</v>
      </c>
      <c r="O1374">
        <v>24.917400000000001</v>
      </c>
      <c r="P1374">
        <v>3</v>
      </c>
      <c r="Q1374">
        <v>190</v>
      </c>
      <c r="R1374">
        <v>145.14196000000001</v>
      </c>
      <c r="T1374" s="11" t="str">
        <f t="shared" si="97"/>
        <v>土曜日</v>
      </c>
      <c r="U1374" s="24"/>
      <c r="V1374" s="25" t="str">
        <f>IF(T1374=曜日!A$1,ROW(),"")</f>
        <v/>
      </c>
      <c r="W1374" s="25" t="str">
        <f t="shared" si="98"/>
        <v/>
      </c>
      <c r="X1374" s="25" t="str">
        <f>IF(T1374=曜日!V$1,ROW(),"")</f>
        <v/>
      </c>
      <c r="Y1374" s="25" t="str">
        <f t="shared" si="95"/>
        <v/>
      </c>
      <c r="Z1374" t="str">
        <f>IF(MONTH(pipot!B1374)=month!A$1,ROW(),"")</f>
        <v/>
      </c>
      <c r="AA1374" t="str">
        <f>IF(A1374=player!A$1,ROW(),"")</f>
        <v/>
      </c>
      <c r="AB1374" t="str">
        <f>IF(A1374=player!BI$1,ROW(),"")</f>
        <v/>
      </c>
      <c r="AC1374" t="str">
        <f t="shared" si="96"/>
        <v/>
      </c>
    </row>
    <row r="1375" spans="1:29">
      <c r="A1375" t="s">
        <v>91</v>
      </c>
      <c r="B1375" s="13">
        <v>44135</v>
      </c>
      <c r="C1375" s="30">
        <v>6.3750000000000001E-2</v>
      </c>
      <c r="D1375">
        <v>7448.9445800000003</v>
      </c>
      <c r="E1375">
        <v>888.83794</v>
      </c>
      <c r="F1375">
        <v>9.6823300000000003</v>
      </c>
      <c r="G1375">
        <v>739.35999000000004</v>
      </c>
      <c r="H1375">
        <v>447.67</v>
      </c>
      <c r="I1375">
        <v>222.92999</v>
      </c>
      <c r="J1375">
        <v>67.47</v>
      </c>
      <c r="K1375">
        <v>1.29</v>
      </c>
      <c r="L1375">
        <v>13</v>
      </c>
      <c r="M1375">
        <v>25</v>
      </c>
      <c r="N1375">
        <v>64</v>
      </c>
      <c r="O1375">
        <v>24.5106</v>
      </c>
      <c r="P1375">
        <v>3</v>
      </c>
      <c r="Q1375">
        <v>195</v>
      </c>
      <c r="R1375">
        <v>154.27945</v>
      </c>
      <c r="T1375" s="11" t="str">
        <f t="shared" si="97"/>
        <v>土曜日</v>
      </c>
      <c r="U1375" s="24"/>
      <c r="V1375" s="25" t="str">
        <f>IF(T1375=曜日!A$1,ROW(),"")</f>
        <v/>
      </c>
      <c r="W1375" s="25" t="str">
        <f t="shared" si="98"/>
        <v/>
      </c>
      <c r="X1375" s="25" t="str">
        <f>IF(T1375=曜日!V$1,ROW(),"")</f>
        <v/>
      </c>
      <c r="Y1375" s="25" t="str">
        <f t="shared" si="95"/>
        <v/>
      </c>
      <c r="Z1375" t="str">
        <f>IF(MONTH(pipot!B1375)=month!A$1,ROW(),"")</f>
        <v/>
      </c>
      <c r="AA1375" t="str">
        <f>IF(A1375=player!A$1,ROW(),"")</f>
        <v/>
      </c>
      <c r="AB1375" t="str">
        <f>IF(A1375=player!BI$1,ROW(),"")</f>
        <v/>
      </c>
      <c r="AC1375" t="str">
        <f t="shared" si="96"/>
        <v/>
      </c>
    </row>
    <row r="1376" spans="1:29">
      <c r="A1376" t="s">
        <v>45</v>
      </c>
      <c r="B1376" s="13">
        <v>44135</v>
      </c>
      <c r="C1376" s="30">
        <v>6.3750000000000001E-2</v>
      </c>
      <c r="D1376">
        <v>7409.0068499999998</v>
      </c>
      <c r="E1376">
        <v>865.78527999999994</v>
      </c>
      <c r="F1376">
        <v>9.4312100000000001</v>
      </c>
      <c r="G1376">
        <v>616.08001000000002</v>
      </c>
      <c r="H1376">
        <v>425.52001000000001</v>
      </c>
      <c r="I1376">
        <v>166.16</v>
      </c>
      <c r="J1376">
        <v>24.4</v>
      </c>
      <c r="K1376">
        <v>0</v>
      </c>
      <c r="L1376">
        <v>15</v>
      </c>
      <c r="M1376">
        <v>17</v>
      </c>
      <c r="N1376">
        <v>37</v>
      </c>
      <c r="O1376">
        <v>21.734999999999999</v>
      </c>
      <c r="P1376">
        <v>2</v>
      </c>
      <c r="Q1376">
        <v>0</v>
      </c>
      <c r="R1376">
        <v>0</v>
      </c>
      <c r="T1376" s="11" t="str">
        <f t="shared" si="97"/>
        <v>土曜日</v>
      </c>
      <c r="U1376" s="24"/>
      <c r="V1376" s="25" t="str">
        <f>IF(T1376=曜日!A$1,ROW(),"")</f>
        <v/>
      </c>
      <c r="W1376" s="25" t="str">
        <f t="shared" si="98"/>
        <v/>
      </c>
      <c r="X1376" s="25" t="str">
        <f>IF(T1376=曜日!V$1,ROW(),"")</f>
        <v/>
      </c>
      <c r="Y1376" s="25" t="str">
        <f t="shared" si="95"/>
        <v/>
      </c>
      <c r="Z1376" t="str">
        <f>IF(MONTH(pipot!B1376)=month!A$1,ROW(),"")</f>
        <v/>
      </c>
      <c r="AA1376" t="str">
        <f>IF(A1376=player!A$1,ROW(),"")</f>
        <v/>
      </c>
      <c r="AB1376" t="str">
        <f>IF(A1376=player!BI$1,ROW(),"")</f>
        <v/>
      </c>
      <c r="AC1376" t="str">
        <f t="shared" si="96"/>
        <v/>
      </c>
    </row>
    <row r="1377" spans="1:29">
      <c r="A1377" t="s">
        <v>65</v>
      </c>
      <c r="B1377" s="13">
        <v>44135</v>
      </c>
      <c r="C1377" s="30">
        <v>6.3750000000000001E-2</v>
      </c>
      <c r="D1377">
        <v>7286.1637000000001</v>
      </c>
      <c r="E1377">
        <v>830.97662000000003</v>
      </c>
      <c r="F1377">
        <v>9.0520300000000002</v>
      </c>
      <c r="G1377">
        <v>623.5</v>
      </c>
      <c r="H1377">
        <v>405.91998999999998</v>
      </c>
      <c r="I1377">
        <v>197.40001000000001</v>
      </c>
      <c r="J1377">
        <v>20.18</v>
      </c>
      <c r="K1377">
        <v>0</v>
      </c>
      <c r="L1377">
        <v>7</v>
      </c>
      <c r="M1377">
        <v>20</v>
      </c>
      <c r="N1377">
        <v>42</v>
      </c>
      <c r="O1377">
        <v>22.015799999999999</v>
      </c>
      <c r="P1377">
        <v>2</v>
      </c>
      <c r="Q1377">
        <v>203</v>
      </c>
      <c r="R1377">
        <v>144.51557</v>
      </c>
      <c r="T1377" s="11" t="str">
        <f t="shared" si="97"/>
        <v>土曜日</v>
      </c>
      <c r="U1377" s="24"/>
      <c r="V1377" s="25" t="str">
        <f>IF(T1377=曜日!A$1,ROW(),"")</f>
        <v/>
      </c>
      <c r="W1377" s="25" t="str">
        <f t="shared" si="98"/>
        <v/>
      </c>
      <c r="X1377" s="25" t="str">
        <f>IF(T1377=曜日!V$1,ROW(),"")</f>
        <v/>
      </c>
      <c r="Y1377" s="25" t="str">
        <f t="shared" si="95"/>
        <v/>
      </c>
      <c r="Z1377" t="str">
        <f>IF(MONTH(pipot!B1377)=month!A$1,ROW(),"")</f>
        <v/>
      </c>
      <c r="AA1377" t="str">
        <f>IF(A1377=player!A$1,ROW(),"")</f>
        <v/>
      </c>
      <c r="AB1377" t="str">
        <f>IF(A1377=player!BI$1,ROW(),"")</f>
        <v/>
      </c>
      <c r="AC1377" t="str">
        <f t="shared" si="96"/>
        <v/>
      </c>
    </row>
    <row r="1378" spans="1:29">
      <c r="A1378" t="s">
        <v>66</v>
      </c>
      <c r="B1378" s="13">
        <v>44135</v>
      </c>
      <c r="C1378" s="30">
        <v>6.3750000000000001E-2</v>
      </c>
      <c r="D1378">
        <v>7859.5100700000003</v>
      </c>
      <c r="E1378">
        <v>811.98545000000001</v>
      </c>
      <c r="F1378">
        <v>8.8451599999999999</v>
      </c>
      <c r="G1378">
        <v>1035.69002</v>
      </c>
      <c r="H1378">
        <v>729.41002000000003</v>
      </c>
      <c r="I1378">
        <v>225.95</v>
      </c>
      <c r="J1378">
        <v>80.33</v>
      </c>
      <c r="K1378">
        <v>0</v>
      </c>
      <c r="L1378">
        <v>7</v>
      </c>
      <c r="M1378">
        <v>22</v>
      </c>
      <c r="N1378">
        <v>51</v>
      </c>
      <c r="O1378">
        <v>23.632200000000001</v>
      </c>
      <c r="P1378">
        <v>6</v>
      </c>
      <c r="Q1378">
        <v>203</v>
      </c>
      <c r="R1378">
        <v>164.12869000000001</v>
      </c>
      <c r="T1378" s="11" t="str">
        <f t="shared" si="97"/>
        <v>土曜日</v>
      </c>
      <c r="U1378" s="24"/>
      <c r="V1378" s="25" t="str">
        <f>IF(T1378=曜日!A$1,ROW(),"")</f>
        <v/>
      </c>
      <c r="W1378" s="25" t="str">
        <f t="shared" si="98"/>
        <v/>
      </c>
      <c r="X1378" s="25" t="str">
        <f>IF(T1378=曜日!V$1,ROW(),"")</f>
        <v/>
      </c>
      <c r="Y1378" s="25" t="str">
        <f t="shared" si="95"/>
        <v/>
      </c>
      <c r="Z1378" t="str">
        <f>IF(MONTH(pipot!B1378)=month!A$1,ROW(),"")</f>
        <v/>
      </c>
      <c r="AA1378" t="str">
        <f>IF(A1378=player!A$1,ROW(),"")</f>
        <v/>
      </c>
      <c r="AB1378" t="str">
        <f>IF(A1378=player!BI$1,ROW(),"")</f>
        <v/>
      </c>
      <c r="AC1378" t="str">
        <f t="shared" si="96"/>
        <v/>
      </c>
    </row>
    <row r="1379" spans="1:29">
      <c r="A1379" t="s">
        <v>27</v>
      </c>
      <c r="B1379" s="13">
        <v>44135</v>
      </c>
      <c r="C1379" s="30">
        <v>6.3750000000000001E-2</v>
      </c>
      <c r="D1379">
        <v>6015.8850700000003</v>
      </c>
      <c r="E1379">
        <v>744.84178999999995</v>
      </c>
      <c r="F1379">
        <v>8.1137499999999996</v>
      </c>
      <c r="G1379">
        <v>606.84999000000005</v>
      </c>
      <c r="H1379">
        <v>461.81999000000002</v>
      </c>
      <c r="I1379">
        <v>131.87</v>
      </c>
      <c r="J1379">
        <v>13.16</v>
      </c>
      <c r="K1379">
        <v>0</v>
      </c>
      <c r="L1379">
        <v>9</v>
      </c>
      <c r="M1379">
        <v>10</v>
      </c>
      <c r="N1379">
        <v>74</v>
      </c>
      <c r="O1379">
        <v>21.428999999999998</v>
      </c>
      <c r="P1379">
        <v>1</v>
      </c>
      <c r="Q1379">
        <v>205</v>
      </c>
      <c r="R1379">
        <v>148.58923999999999</v>
      </c>
      <c r="T1379" s="11" t="str">
        <f t="shared" si="97"/>
        <v>土曜日</v>
      </c>
      <c r="U1379" s="24"/>
      <c r="V1379" s="25" t="str">
        <f>IF(T1379=曜日!A$1,ROW(),"")</f>
        <v/>
      </c>
      <c r="W1379" s="25" t="str">
        <f t="shared" si="98"/>
        <v/>
      </c>
      <c r="X1379" s="25" t="str">
        <f>IF(T1379=曜日!V$1,ROW(),"")</f>
        <v/>
      </c>
      <c r="Y1379" s="25" t="str">
        <f t="shared" si="95"/>
        <v/>
      </c>
      <c r="Z1379" t="str">
        <f>IF(MONTH(pipot!B1379)=month!A$1,ROW(),"")</f>
        <v/>
      </c>
      <c r="AA1379" t="str">
        <f>IF(A1379=player!A$1,ROW(),"")</f>
        <v/>
      </c>
      <c r="AB1379" t="str">
        <f>IF(A1379=player!BI$1,ROW(),"")</f>
        <v/>
      </c>
      <c r="AC1379" t="str">
        <f t="shared" si="96"/>
        <v/>
      </c>
    </row>
    <row r="1380" spans="1:29">
      <c r="A1380" t="s">
        <v>54</v>
      </c>
      <c r="B1380" s="13">
        <v>44135</v>
      </c>
      <c r="C1380" s="30">
        <v>6.3750000000000001E-2</v>
      </c>
      <c r="D1380">
        <v>5493.5734899999998</v>
      </c>
      <c r="E1380">
        <v>572.51076999999998</v>
      </c>
      <c r="F1380">
        <v>6.2365000000000004</v>
      </c>
      <c r="G1380">
        <v>119.67</v>
      </c>
      <c r="H1380">
        <v>81.2</v>
      </c>
      <c r="I1380">
        <v>33.340000000000003</v>
      </c>
      <c r="J1380">
        <v>5.13</v>
      </c>
      <c r="K1380">
        <v>0</v>
      </c>
      <c r="L1380">
        <v>13</v>
      </c>
      <c r="M1380">
        <v>17</v>
      </c>
      <c r="N1380">
        <v>24</v>
      </c>
      <c r="O1380">
        <v>21.580200000000001</v>
      </c>
      <c r="P1380">
        <v>0</v>
      </c>
      <c r="Q1380">
        <v>201</v>
      </c>
      <c r="R1380">
        <v>157.7972</v>
      </c>
      <c r="T1380" s="11" t="str">
        <f t="shared" si="97"/>
        <v>土曜日</v>
      </c>
      <c r="U1380" s="24"/>
      <c r="V1380" s="25" t="str">
        <f>IF(T1380=曜日!A$1,ROW(),"")</f>
        <v/>
      </c>
      <c r="W1380" s="25" t="str">
        <f t="shared" si="98"/>
        <v/>
      </c>
      <c r="X1380" s="25" t="str">
        <f>IF(T1380=曜日!V$1,ROW(),"")</f>
        <v/>
      </c>
      <c r="Y1380" s="25" t="str">
        <f t="shared" si="95"/>
        <v/>
      </c>
      <c r="Z1380" t="str">
        <f>IF(MONTH(pipot!B1380)=month!A$1,ROW(),"")</f>
        <v/>
      </c>
      <c r="AA1380" t="str">
        <f>IF(A1380=player!A$1,ROW(),"")</f>
        <v/>
      </c>
      <c r="AB1380" t="str">
        <f>IF(A1380=player!BI$1,ROW(),"")</f>
        <v/>
      </c>
      <c r="AC1380" t="str">
        <f t="shared" si="96"/>
        <v/>
      </c>
    </row>
    <row r="1381" spans="1:29">
      <c r="A1381" t="s">
        <v>39</v>
      </c>
      <c r="B1381" s="13">
        <v>44135</v>
      </c>
      <c r="C1381" s="30">
        <v>6.3750000000000001E-2</v>
      </c>
      <c r="D1381">
        <v>2818.3892799999999</v>
      </c>
      <c r="E1381">
        <v>277.53555999999998</v>
      </c>
      <c r="F1381">
        <v>3.0232600000000001</v>
      </c>
      <c r="G1381">
        <v>18.170000000000002</v>
      </c>
      <c r="H1381">
        <v>6.25</v>
      </c>
      <c r="I1381">
        <v>11.92</v>
      </c>
      <c r="J1381">
        <v>0</v>
      </c>
      <c r="K1381">
        <v>0</v>
      </c>
      <c r="L1381">
        <v>6</v>
      </c>
      <c r="M1381">
        <v>7</v>
      </c>
      <c r="N1381">
        <v>32</v>
      </c>
      <c r="O1381">
        <v>20.626200000000001</v>
      </c>
      <c r="P1381">
        <v>0</v>
      </c>
      <c r="Q1381">
        <v>205</v>
      </c>
      <c r="R1381">
        <v>116.33145</v>
      </c>
      <c r="T1381" s="11" t="str">
        <f t="shared" si="97"/>
        <v>土曜日</v>
      </c>
      <c r="U1381" s="24"/>
      <c r="V1381" s="25" t="str">
        <f>IF(T1381=曜日!A$1,ROW(),"")</f>
        <v/>
      </c>
      <c r="W1381" s="25" t="str">
        <f t="shared" si="98"/>
        <v/>
      </c>
      <c r="X1381" s="25" t="str">
        <f>IF(T1381=曜日!V$1,ROW(),"")</f>
        <v/>
      </c>
      <c r="Y1381" s="25" t="str">
        <f t="shared" si="95"/>
        <v/>
      </c>
      <c r="Z1381" t="str">
        <f>IF(MONTH(pipot!B1381)=month!A$1,ROW(),"")</f>
        <v/>
      </c>
      <c r="AA1381" t="str">
        <f>IF(A1381=player!A$1,ROW(),"")</f>
        <v/>
      </c>
      <c r="AB1381" t="str">
        <f>IF(A1381=player!BI$1,ROW(),"")</f>
        <v/>
      </c>
      <c r="AC1381" t="str">
        <f t="shared" si="96"/>
        <v/>
      </c>
    </row>
    <row r="1382" spans="1:29">
      <c r="A1382" t="s">
        <v>109</v>
      </c>
      <c r="B1382" s="13">
        <v>44135</v>
      </c>
      <c r="C1382" s="30">
        <v>0.89250000000000007</v>
      </c>
      <c r="D1382">
        <v>98076</v>
      </c>
      <c r="E1382">
        <v>11388</v>
      </c>
      <c r="F1382">
        <v>8.86</v>
      </c>
      <c r="G1382">
        <v>9251</v>
      </c>
      <c r="H1382">
        <v>6233</v>
      </c>
      <c r="I1382">
        <v>2451</v>
      </c>
      <c r="J1382">
        <v>556</v>
      </c>
      <c r="K1382">
        <v>10</v>
      </c>
      <c r="L1382">
        <v>202</v>
      </c>
      <c r="M1382">
        <v>244</v>
      </c>
      <c r="N1382">
        <v>776</v>
      </c>
      <c r="O1382">
        <v>25</v>
      </c>
      <c r="P1382">
        <v>38</v>
      </c>
      <c r="Q1382">
        <v>217</v>
      </c>
      <c r="R1382">
        <v>126</v>
      </c>
      <c r="T1382" s="11" t="str">
        <f t="shared" si="97"/>
        <v>土曜日</v>
      </c>
      <c r="U1382" s="24"/>
      <c r="V1382" s="25" t="str">
        <f>IF(T1382=曜日!A$1,ROW(),"")</f>
        <v/>
      </c>
      <c r="W1382" s="25" t="str">
        <f t="shared" si="98"/>
        <v/>
      </c>
      <c r="X1382" s="25" t="str">
        <f>IF(T1382=曜日!V$1,ROW(),"")</f>
        <v/>
      </c>
      <c r="Y1382" s="25" t="str">
        <f t="shared" si="95"/>
        <v/>
      </c>
      <c r="Z1382" t="str">
        <f>IF(MONTH(pipot!B1382)=month!A$1,ROW(),"")</f>
        <v/>
      </c>
      <c r="AA1382" t="str">
        <f>IF(A1382=player!A$1,ROW(),"")</f>
        <v/>
      </c>
      <c r="AB1382" t="str">
        <f>IF(A1382=player!BI$1,ROW(),"")</f>
        <v/>
      </c>
      <c r="AC1382" t="str">
        <f t="shared" si="96"/>
        <v/>
      </c>
    </row>
    <row r="1383" spans="1:29">
      <c r="A1383" t="s">
        <v>40</v>
      </c>
      <c r="B1383" s="13">
        <v>44135</v>
      </c>
      <c r="C1383" s="30">
        <v>6.3750000000000001E-2</v>
      </c>
      <c r="D1383">
        <v>7005</v>
      </c>
      <c r="E1383">
        <v>813</v>
      </c>
      <c r="F1383">
        <v>8.86</v>
      </c>
      <c r="G1383">
        <v>661</v>
      </c>
      <c r="H1383">
        <v>445</v>
      </c>
      <c r="I1383">
        <v>175</v>
      </c>
      <c r="J1383">
        <v>40</v>
      </c>
      <c r="K1383">
        <v>1</v>
      </c>
      <c r="L1383">
        <v>14</v>
      </c>
      <c r="M1383">
        <v>17</v>
      </c>
      <c r="N1383">
        <v>55</v>
      </c>
      <c r="O1383">
        <v>23</v>
      </c>
      <c r="P1383">
        <v>3</v>
      </c>
      <c r="Q1383">
        <v>175</v>
      </c>
      <c r="R1383">
        <v>126</v>
      </c>
      <c r="T1383" s="11" t="str">
        <f t="shared" si="97"/>
        <v>土曜日</v>
      </c>
      <c r="U1383" s="24"/>
      <c r="V1383" s="25" t="str">
        <f>IF(T1383=曜日!A$1,ROW(),"")</f>
        <v/>
      </c>
      <c r="W1383" s="25" t="str">
        <f t="shared" si="98"/>
        <v/>
      </c>
      <c r="X1383" s="25" t="str">
        <f>IF(T1383=曜日!V$1,ROW(),"")</f>
        <v/>
      </c>
      <c r="Y1383" s="25" t="str">
        <f t="shared" si="95"/>
        <v/>
      </c>
      <c r="Z1383" t="str">
        <f>IF(MONTH(pipot!B1383)=month!A$1,ROW(),"")</f>
        <v/>
      </c>
      <c r="AA1383" t="str">
        <f>IF(A1383=player!A$1,ROW(),"")</f>
        <v/>
      </c>
      <c r="AB1383">
        <f>IF(A1383=player!BI$1,ROW(),"")</f>
        <v>1383</v>
      </c>
      <c r="AC1383">
        <f t="shared" si="96"/>
        <v>1383</v>
      </c>
    </row>
    <row r="1384" spans="1:29">
      <c r="A1384" t="s">
        <v>41</v>
      </c>
      <c r="B1384" s="13">
        <v>44135</v>
      </c>
      <c r="C1384" t="s">
        <v>110</v>
      </c>
      <c r="D1384">
        <v>1405.2</v>
      </c>
      <c r="E1384">
        <v>182.1</v>
      </c>
      <c r="F1384">
        <v>2</v>
      </c>
      <c r="G1384">
        <v>279.7</v>
      </c>
      <c r="H1384">
        <v>191.7</v>
      </c>
      <c r="I1384">
        <v>72.2</v>
      </c>
      <c r="J1384">
        <v>29.2</v>
      </c>
      <c r="K1384">
        <v>2.2999999999999998</v>
      </c>
      <c r="L1384">
        <v>7.9</v>
      </c>
      <c r="M1384">
        <v>7.9</v>
      </c>
      <c r="N1384">
        <v>19.899999999999999</v>
      </c>
      <c r="O1384">
        <v>1.3</v>
      </c>
      <c r="P1384">
        <v>2</v>
      </c>
      <c r="Q1384">
        <v>74.7</v>
      </c>
      <c r="R1384">
        <v>54.4</v>
      </c>
      <c r="T1384" s="11" t="str">
        <f t="shared" si="97"/>
        <v>土曜日</v>
      </c>
      <c r="U1384" s="24"/>
      <c r="V1384" s="25" t="str">
        <f>IF(T1384=曜日!A$1,ROW(),"")</f>
        <v/>
      </c>
      <c r="W1384" s="25" t="str">
        <f t="shared" si="98"/>
        <v/>
      </c>
      <c r="X1384" s="25" t="str">
        <f>IF(T1384=曜日!V$1,ROW(),"")</f>
        <v/>
      </c>
      <c r="Y1384" s="25" t="str">
        <f t="shared" si="95"/>
        <v/>
      </c>
      <c r="Z1384" t="str">
        <f>IF(MONTH(pipot!B1384)=month!A$1,ROW(),"")</f>
        <v/>
      </c>
      <c r="AA1384" t="str">
        <f>IF(A1384=player!A$1,ROW(),"")</f>
        <v/>
      </c>
      <c r="AB1384" t="str">
        <f>IF(A1384=player!BI$1,ROW(),"")</f>
        <v/>
      </c>
      <c r="AC1384" t="str">
        <f t="shared" si="96"/>
        <v/>
      </c>
    </row>
    <row r="1385" spans="1:29">
      <c r="A1385" t="s">
        <v>108</v>
      </c>
      <c r="B1385" s="13">
        <v>44136</v>
      </c>
      <c r="C1385" s="30">
        <v>0.12071759259259258</v>
      </c>
      <c r="D1385">
        <v>13360.24091</v>
      </c>
      <c r="E1385">
        <v>1615.03954</v>
      </c>
      <c r="F1385">
        <v>9.2907399999999996</v>
      </c>
      <c r="G1385">
        <v>884.80997000000002</v>
      </c>
      <c r="H1385">
        <v>702.67997000000003</v>
      </c>
      <c r="I1385">
        <v>161.66</v>
      </c>
      <c r="J1385">
        <v>20.47</v>
      </c>
      <c r="K1385">
        <v>0</v>
      </c>
      <c r="L1385">
        <v>44</v>
      </c>
      <c r="M1385">
        <v>22</v>
      </c>
      <c r="N1385">
        <v>134</v>
      </c>
      <c r="O1385">
        <v>23.124600000000001</v>
      </c>
      <c r="P1385">
        <v>2</v>
      </c>
      <c r="Q1385">
        <v>221</v>
      </c>
      <c r="R1385">
        <v>127.59786</v>
      </c>
      <c r="T1385" s="11" t="str">
        <f t="shared" si="97"/>
        <v>日曜日</v>
      </c>
      <c r="U1385" s="24"/>
      <c r="V1385" s="25" t="str">
        <f>IF(T1385=曜日!A$1,ROW(),"")</f>
        <v/>
      </c>
      <c r="W1385" s="25" t="str">
        <f t="shared" si="98"/>
        <v/>
      </c>
      <c r="X1385" s="25">
        <f>IF(T1385=曜日!V$1,ROW(),"")</f>
        <v>1385</v>
      </c>
      <c r="Y1385" s="25" t="str">
        <f t="shared" si="95"/>
        <v/>
      </c>
      <c r="Z1385">
        <f>IF(MONTH(pipot!B1385)=month!A$1,ROW(),"")</f>
        <v>1385</v>
      </c>
      <c r="AA1385" t="str">
        <f>IF(A1385=player!A$1,ROW(),"")</f>
        <v/>
      </c>
      <c r="AB1385" t="str">
        <f>IF(A1385=player!BI$1,ROW(),"")</f>
        <v/>
      </c>
      <c r="AC1385" t="str">
        <f t="shared" si="96"/>
        <v/>
      </c>
    </row>
    <row r="1386" spans="1:29">
      <c r="A1386" t="s">
        <v>53</v>
      </c>
      <c r="B1386" s="13">
        <v>44136</v>
      </c>
      <c r="C1386" s="30">
        <v>0.12071759259259258</v>
      </c>
      <c r="D1386">
        <v>11698.08246</v>
      </c>
      <c r="E1386">
        <v>1603.65113</v>
      </c>
      <c r="F1386">
        <v>9.2252200000000002</v>
      </c>
      <c r="G1386">
        <v>630.86999000000003</v>
      </c>
      <c r="H1386">
        <v>473.18999000000002</v>
      </c>
      <c r="I1386">
        <v>148.44999999999999</v>
      </c>
      <c r="J1386">
        <v>9.23</v>
      </c>
      <c r="K1386">
        <v>0</v>
      </c>
      <c r="L1386">
        <v>12</v>
      </c>
      <c r="M1386">
        <v>33</v>
      </c>
      <c r="N1386">
        <v>53</v>
      </c>
      <c r="O1386">
        <v>21.407399999999999</v>
      </c>
      <c r="P1386">
        <v>0</v>
      </c>
      <c r="Q1386">
        <v>190</v>
      </c>
      <c r="R1386">
        <v>147.00828999999999</v>
      </c>
      <c r="T1386" s="11" t="str">
        <f t="shared" si="97"/>
        <v>日曜日</v>
      </c>
      <c r="U1386" s="24"/>
      <c r="V1386" s="25" t="str">
        <f>IF(T1386=曜日!A$1,ROW(),"")</f>
        <v/>
      </c>
      <c r="W1386" s="25" t="str">
        <f t="shared" si="98"/>
        <v/>
      </c>
      <c r="X1386" s="25">
        <f>IF(T1386=曜日!V$1,ROW(),"")</f>
        <v>1386</v>
      </c>
      <c r="Y1386" s="25" t="str">
        <f t="shared" si="95"/>
        <v/>
      </c>
      <c r="Z1386">
        <f>IF(MONTH(pipot!B1386)=month!A$1,ROW(),"")</f>
        <v>1386</v>
      </c>
      <c r="AA1386" t="str">
        <f>IF(A1386=player!A$1,ROW(),"")</f>
        <v/>
      </c>
      <c r="AB1386" t="str">
        <f>IF(A1386=player!BI$1,ROW(),"")</f>
        <v/>
      </c>
      <c r="AC1386" t="str">
        <f t="shared" si="96"/>
        <v/>
      </c>
    </row>
    <row r="1387" spans="1:29">
      <c r="A1387" t="s">
        <v>91</v>
      </c>
      <c r="B1387" s="13">
        <v>44136</v>
      </c>
      <c r="C1387" s="30">
        <v>0.12071759259259258</v>
      </c>
      <c r="D1387">
        <v>12140.678040000001</v>
      </c>
      <c r="E1387">
        <v>1454.6261</v>
      </c>
      <c r="F1387">
        <v>8.3679400000000008</v>
      </c>
      <c r="G1387">
        <v>641.63000999999997</v>
      </c>
      <c r="H1387">
        <v>489.30000999999999</v>
      </c>
      <c r="I1387">
        <v>122.03</v>
      </c>
      <c r="J1387">
        <v>30.3</v>
      </c>
      <c r="K1387">
        <v>0</v>
      </c>
      <c r="L1387">
        <v>26</v>
      </c>
      <c r="M1387">
        <v>35</v>
      </c>
      <c r="N1387">
        <v>104</v>
      </c>
      <c r="O1387">
        <v>22.527000000000001</v>
      </c>
      <c r="P1387">
        <v>2</v>
      </c>
      <c r="Q1387">
        <v>180</v>
      </c>
      <c r="R1387">
        <v>151.49413999999999</v>
      </c>
      <c r="T1387" s="11" t="str">
        <f t="shared" si="97"/>
        <v>日曜日</v>
      </c>
      <c r="U1387" s="24"/>
      <c r="V1387" s="25" t="str">
        <f>IF(T1387=曜日!A$1,ROW(),"")</f>
        <v/>
      </c>
      <c r="W1387" s="25" t="str">
        <f t="shared" si="98"/>
        <v/>
      </c>
      <c r="X1387" s="25">
        <f>IF(T1387=曜日!V$1,ROW(),"")</f>
        <v>1387</v>
      </c>
      <c r="Y1387" s="25" t="str">
        <f t="shared" si="95"/>
        <v/>
      </c>
      <c r="Z1387">
        <f>IF(MONTH(pipot!B1387)=month!A$1,ROW(),"")</f>
        <v>1387</v>
      </c>
      <c r="AA1387" t="str">
        <f>IF(A1387=player!A$1,ROW(),"")</f>
        <v/>
      </c>
      <c r="AB1387" t="str">
        <f>IF(A1387=player!BI$1,ROW(),"")</f>
        <v/>
      </c>
      <c r="AC1387" t="str">
        <f t="shared" si="96"/>
        <v/>
      </c>
    </row>
    <row r="1388" spans="1:29">
      <c r="A1388" t="s">
        <v>27</v>
      </c>
      <c r="B1388" s="13">
        <v>44136</v>
      </c>
      <c r="C1388" s="30">
        <v>0.12071759259259258</v>
      </c>
      <c r="D1388">
        <v>11712.28033</v>
      </c>
      <c r="E1388">
        <v>1434.66174</v>
      </c>
      <c r="F1388">
        <v>8.2530900000000003</v>
      </c>
      <c r="G1388">
        <v>517.65998999999999</v>
      </c>
      <c r="H1388">
        <v>397.39999</v>
      </c>
      <c r="I1388">
        <v>119.16</v>
      </c>
      <c r="J1388">
        <v>1.1000000000000001</v>
      </c>
      <c r="K1388">
        <v>0</v>
      </c>
      <c r="L1388">
        <v>35</v>
      </c>
      <c r="M1388">
        <v>32</v>
      </c>
      <c r="N1388">
        <v>112</v>
      </c>
      <c r="O1388">
        <v>20.9682</v>
      </c>
      <c r="P1388">
        <v>0</v>
      </c>
      <c r="Q1388">
        <v>190</v>
      </c>
      <c r="R1388">
        <v>138.12661</v>
      </c>
      <c r="T1388" s="11" t="str">
        <f t="shared" si="97"/>
        <v>日曜日</v>
      </c>
      <c r="U1388" s="24"/>
      <c r="V1388" s="25" t="str">
        <f>IF(T1388=曜日!A$1,ROW(),"")</f>
        <v/>
      </c>
      <c r="W1388" s="25" t="str">
        <f t="shared" si="98"/>
        <v/>
      </c>
      <c r="X1388" s="25">
        <f>IF(T1388=曜日!V$1,ROW(),"")</f>
        <v>1388</v>
      </c>
      <c r="Y1388" s="25" t="str">
        <f t="shared" si="95"/>
        <v/>
      </c>
      <c r="Z1388">
        <f>IF(MONTH(pipot!B1388)=month!A$1,ROW(),"")</f>
        <v>1388</v>
      </c>
      <c r="AA1388" t="str">
        <f>IF(A1388=player!A$1,ROW(),"")</f>
        <v/>
      </c>
      <c r="AB1388" t="str">
        <f>IF(A1388=player!BI$1,ROW(),"")</f>
        <v/>
      </c>
      <c r="AC1388" t="str">
        <f t="shared" si="96"/>
        <v/>
      </c>
    </row>
    <row r="1389" spans="1:29">
      <c r="A1389" t="s">
        <v>90</v>
      </c>
      <c r="B1389" s="13">
        <v>44136</v>
      </c>
      <c r="C1389" s="30">
        <v>0.12071759259259258</v>
      </c>
      <c r="D1389">
        <v>12658.248869999999</v>
      </c>
      <c r="E1389">
        <v>1398.8555899999999</v>
      </c>
      <c r="F1389">
        <v>8.04711</v>
      </c>
      <c r="G1389">
        <v>838.04998999999998</v>
      </c>
      <c r="H1389">
        <v>574.61999000000003</v>
      </c>
      <c r="I1389">
        <v>201.76</v>
      </c>
      <c r="J1389">
        <v>40.14</v>
      </c>
      <c r="K1389">
        <v>21.53</v>
      </c>
      <c r="L1389">
        <v>22</v>
      </c>
      <c r="M1389">
        <v>46</v>
      </c>
      <c r="N1389">
        <v>98</v>
      </c>
      <c r="O1389">
        <v>27.037800000000001</v>
      </c>
      <c r="P1389">
        <v>4</v>
      </c>
      <c r="Q1389">
        <v>192</v>
      </c>
      <c r="R1389">
        <v>126.82234</v>
      </c>
      <c r="T1389" s="11" t="str">
        <f t="shared" si="97"/>
        <v>日曜日</v>
      </c>
      <c r="U1389" s="24"/>
      <c r="V1389" s="25" t="str">
        <f>IF(T1389=曜日!A$1,ROW(),"")</f>
        <v/>
      </c>
      <c r="W1389" s="25" t="str">
        <f t="shared" si="98"/>
        <v/>
      </c>
      <c r="X1389" s="25">
        <f>IF(T1389=曜日!V$1,ROW(),"")</f>
        <v>1389</v>
      </c>
      <c r="Y1389" s="25" t="str">
        <f t="shared" si="95"/>
        <v/>
      </c>
      <c r="Z1389">
        <f>IF(MONTH(pipot!B1389)=month!A$1,ROW(),"")</f>
        <v>1389</v>
      </c>
      <c r="AA1389" t="str">
        <f>IF(A1389=player!A$1,ROW(),"")</f>
        <v/>
      </c>
      <c r="AB1389" t="str">
        <f>IF(A1389=player!BI$1,ROW(),"")</f>
        <v/>
      </c>
      <c r="AC1389" t="str">
        <f t="shared" si="96"/>
        <v/>
      </c>
    </row>
    <row r="1390" spans="1:29">
      <c r="A1390" t="s">
        <v>60</v>
      </c>
      <c r="B1390" s="13">
        <v>44136</v>
      </c>
      <c r="C1390" s="30">
        <v>0.12071759259259258</v>
      </c>
      <c r="D1390">
        <v>11769.5645</v>
      </c>
      <c r="E1390">
        <v>1355.12852</v>
      </c>
      <c r="F1390">
        <v>7.79556</v>
      </c>
      <c r="G1390">
        <v>673.78998999999999</v>
      </c>
      <c r="H1390">
        <v>486.05999000000003</v>
      </c>
      <c r="I1390">
        <v>137.87</v>
      </c>
      <c r="J1390">
        <v>49.86</v>
      </c>
      <c r="K1390">
        <v>0</v>
      </c>
      <c r="L1390">
        <v>24</v>
      </c>
      <c r="M1390">
        <v>9</v>
      </c>
      <c r="N1390">
        <v>102</v>
      </c>
      <c r="O1390">
        <v>23.779800000000002</v>
      </c>
      <c r="P1390">
        <v>2</v>
      </c>
      <c r="Q1390">
        <v>0</v>
      </c>
      <c r="R1390">
        <v>0</v>
      </c>
      <c r="T1390" s="11" t="str">
        <f t="shared" si="97"/>
        <v>日曜日</v>
      </c>
      <c r="U1390" s="24"/>
      <c r="V1390" s="25" t="str">
        <f>IF(T1390=曜日!A$1,ROW(),"")</f>
        <v/>
      </c>
      <c r="W1390" s="25" t="str">
        <f t="shared" si="98"/>
        <v/>
      </c>
      <c r="X1390" s="25">
        <f>IF(T1390=曜日!V$1,ROW(),"")</f>
        <v>1390</v>
      </c>
      <c r="Y1390" s="25" t="str">
        <f t="shared" si="95"/>
        <v/>
      </c>
      <c r="Z1390">
        <f>IF(MONTH(pipot!B1390)=month!A$1,ROW(),"")</f>
        <v>1390</v>
      </c>
      <c r="AA1390" t="str">
        <f>IF(A1390=player!A$1,ROW(),"")</f>
        <v/>
      </c>
      <c r="AB1390" t="str">
        <f>IF(A1390=player!BI$1,ROW(),"")</f>
        <v/>
      </c>
      <c r="AC1390" t="str">
        <f t="shared" si="96"/>
        <v/>
      </c>
    </row>
    <row r="1391" spans="1:29">
      <c r="A1391" t="s">
        <v>61</v>
      </c>
      <c r="B1391" s="13">
        <v>44136</v>
      </c>
      <c r="C1391" s="30">
        <v>0.12071759259259258</v>
      </c>
      <c r="D1391">
        <v>11787.309080000001</v>
      </c>
      <c r="E1391">
        <v>1354.75901</v>
      </c>
      <c r="F1391">
        <v>7.7934400000000004</v>
      </c>
      <c r="G1391">
        <v>892.51999000000001</v>
      </c>
      <c r="H1391">
        <v>604.97999000000004</v>
      </c>
      <c r="I1391">
        <v>212.16</v>
      </c>
      <c r="J1391">
        <v>75.38</v>
      </c>
      <c r="K1391">
        <v>0</v>
      </c>
      <c r="L1391">
        <v>49</v>
      </c>
      <c r="M1391">
        <v>37</v>
      </c>
      <c r="N1391">
        <v>92</v>
      </c>
      <c r="O1391">
        <v>24.0426</v>
      </c>
      <c r="P1391">
        <v>3</v>
      </c>
      <c r="Q1391">
        <v>180</v>
      </c>
      <c r="R1391">
        <v>117.51855</v>
      </c>
      <c r="T1391" s="11" t="str">
        <f t="shared" si="97"/>
        <v>日曜日</v>
      </c>
      <c r="U1391" s="24"/>
      <c r="V1391" s="25" t="str">
        <f>IF(T1391=曜日!A$1,ROW(),"")</f>
        <v/>
      </c>
      <c r="W1391" s="25" t="str">
        <f t="shared" si="98"/>
        <v/>
      </c>
      <c r="X1391" s="25">
        <f>IF(T1391=曜日!V$1,ROW(),"")</f>
        <v>1391</v>
      </c>
      <c r="Y1391" s="25" t="str">
        <f t="shared" si="95"/>
        <v/>
      </c>
      <c r="Z1391">
        <f>IF(MONTH(pipot!B1391)=month!A$1,ROW(),"")</f>
        <v>1391</v>
      </c>
      <c r="AA1391" t="str">
        <f>IF(A1391=player!A$1,ROW(),"")</f>
        <v/>
      </c>
      <c r="AB1391" t="str">
        <f>IF(A1391=player!BI$1,ROW(),"")</f>
        <v/>
      </c>
      <c r="AC1391" t="str">
        <f t="shared" si="96"/>
        <v/>
      </c>
    </row>
    <row r="1392" spans="1:29">
      <c r="A1392" t="s">
        <v>18</v>
      </c>
      <c r="B1392" s="13">
        <v>44136</v>
      </c>
      <c r="C1392" s="30">
        <v>0.1167824074074074</v>
      </c>
      <c r="D1392">
        <v>11016.007019999999</v>
      </c>
      <c r="E1392">
        <v>1353.7728300000001</v>
      </c>
      <c r="F1392">
        <v>8.0501900000000006</v>
      </c>
      <c r="G1392">
        <v>501.20001000000002</v>
      </c>
      <c r="H1392">
        <v>360.18000999999998</v>
      </c>
      <c r="I1392">
        <v>136.5</v>
      </c>
      <c r="J1392">
        <v>4.5199999999999996</v>
      </c>
      <c r="K1392">
        <v>0</v>
      </c>
      <c r="L1392">
        <v>33</v>
      </c>
      <c r="M1392">
        <v>12</v>
      </c>
      <c r="N1392">
        <v>88</v>
      </c>
      <c r="O1392">
        <v>21.483000000000001</v>
      </c>
      <c r="P1392">
        <v>0</v>
      </c>
      <c r="Q1392">
        <v>0</v>
      </c>
      <c r="R1392">
        <v>0</v>
      </c>
      <c r="T1392" s="11" t="str">
        <f t="shared" si="97"/>
        <v>日曜日</v>
      </c>
      <c r="U1392" s="24"/>
      <c r="V1392" s="25" t="str">
        <f>IF(T1392=曜日!A$1,ROW(),"")</f>
        <v/>
      </c>
      <c r="W1392" s="25" t="str">
        <f t="shared" si="98"/>
        <v/>
      </c>
      <c r="X1392" s="25">
        <f>IF(T1392=曜日!V$1,ROW(),"")</f>
        <v>1392</v>
      </c>
      <c r="Y1392" s="25" t="str">
        <f t="shared" si="95"/>
        <v/>
      </c>
      <c r="Z1392">
        <f>IF(MONTH(pipot!B1392)=month!A$1,ROW(),"")</f>
        <v>1392</v>
      </c>
      <c r="AA1392" t="str">
        <f>IF(A1392=player!A$1,ROW(),"")</f>
        <v/>
      </c>
      <c r="AB1392" t="str">
        <f>IF(A1392=player!BI$1,ROW(),"")</f>
        <v/>
      </c>
      <c r="AC1392" t="str">
        <f t="shared" si="96"/>
        <v/>
      </c>
    </row>
    <row r="1393" spans="1:29">
      <c r="A1393" t="s">
        <v>89</v>
      </c>
      <c r="B1393" s="13">
        <v>44136</v>
      </c>
      <c r="C1393" s="30">
        <v>0.1167824074074074</v>
      </c>
      <c r="D1393">
        <v>11298.713379999999</v>
      </c>
      <c r="E1393">
        <v>1321.9821999999999</v>
      </c>
      <c r="F1393">
        <v>7.8611399999999998</v>
      </c>
      <c r="G1393">
        <v>862.59999000000005</v>
      </c>
      <c r="H1393">
        <v>603.79999999999995</v>
      </c>
      <c r="I1393">
        <v>203.95999</v>
      </c>
      <c r="J1393">
        <v>54.84</v>
      </c>
      <c r="K1393">
        <v>0</v>
      </c>
      <c r="L1393">
        <v>35</v>
      </c>
      <c r="M1393">
        <v>27</v>
      </c>
      <c r="N1393">
        <v>133</v>
      </c>
      <c r="O1393">
        <v>23.891400000000001</v>
      </c>
      <c r="P1393">
        <v>5</v>
      </c>
      <c r="Q1393">
        <v>189</v>
      </c>
      <c r="R1393">
        <v>162.47924</v>
      </c>
      <c r="T1393" s="11" t="str">
        <f t="shared" si="97"/>
        <v>日曜日</v>
      </c>
      <c r="U1393" s="24"/>
      <c r="V1393" s="25" t="str">
        <f>IF(T1393=曜日!A$1,ROW(),"")</f>
        <v/>
      </c>
      <c r="W1393" s="25" t="str">
        <f t="shared" si="98"/>
        <v/>
      </c>
      <c r="X1393" s="25">
        <f>IF(T1393=曜日!V$1,ROW(),"")</f>
        <v>1393</v>
      </c>
      <c r="Y1393" s="25" t="str">
        <f t="shared" si="95"/>
        <v/>
      </c>
      <c r="Z1393">
        <f>IF(MONTH(pipot!B1393)=month!A$1,ROW(),"")</f>
        <v>1393</v>
      </c>
      <c r="AA1393" t="str">
        <f>IF(A1393=player!A$1,ROW(),"")</f>
        <v/>
      </c>
      <c r="AB1393" t="str">
        <f>IF(A1393=player!BI$1,ROW(),"")</f>
        <v/>
      </c>
      <c r="AC1393" t="str">
        <f t="shared" si="96"/>
        <v/>
      </c>
    </row>
    <row r="1394" spans="1:29">
      <c r="A1394" t="s">
        <v>88</v>
      </c>
      <c r="B1394" s="13">
        <v>44136</v>
      </c>
      <c r="C1394" s="30">
        <v>0.12071759259259258</v>
      </c>
      <c r="D1394">
        <v>11569.92352</v>
      </c>
      <c r="E1394">
        <v>1311.3241800000001</v>
      </c>
      <c r="F1394">
        <v>7.5435699999999999</v>
      </c>
      <c r="G1394">
        <v>737.22</v>
      </c>
      <c r="H1394">
        <v>561.55999999999995</v>
      </c>
      <c r="I1394">
        <v>143.81</v>
      </c>
      <c r="J1394">
        <v>31.85</v>
      </c>
      <c r="K1394">
        <v>0</v>
      </c>
      <c r="L1394">
        <v>16</v>
      </c>
      <c r="M1394">
        <v>27</v>
      </c>
      <c r="N1394">
        <v>104</v>
      </c>
      <c r="O1394">
        <v>23.603400000000001</v>
      </c>
      <c r="P1394">
        <v>2</v>
      </c>
      <c r="Q1394">
        <v>205</v>
      </c>
      <c r="R1394">
        <v>136.64691999999999</v>
      </c>
      <c r="T1394" s="11" t="str">
        <f t="shared" si="97"/>
        <v>日曜日</v>
      </c>
      <c r="U1394" s="24"/>
      <c r="V1394" s="25" t="str">
        <f>IF(T1394=曜日!A$1,ROW(),"")</f>
        <v/>
      </c>
      <c r="W1394" s="25" t="str">
        <f t="shared" si="98"/>
        <v/>
      </c>
      <c r="X1394" s="25">
        <f>IF(T1394=曜日!V$1,ROW(),"")</f>
        <v>1394</v>
      </c>
      <c r="Y1394" s="25" t="str">
        <f t="shared" si="95"/>
        <v/>
      </c>
      <c r="Z1394">
        <f>IF(MONTH(pipot!B1394)=month!A$1,ROW(),"")</f>
        <v>1394</v>
      </c>
      <c r="AA1394" t="str">
        <f>IF(A1394=player!A$1,ROW(),"")</f>
        <v/>
      </c>
      <c r="AB1394" t="str">
        <f>IF(A1394=player!BI$1,ROW(),"")</f>
        <v/>
      </c>
      <c r="AC1394" t="str">
        <f t="shared" si="96"/>
        <v/>
      </c>
    </row>
    <row r="1395" spans="1:29">
      <c r="A1395" t="s">
        <v>111</v>
      </c>
      <c r="B1395" s="13">
        <v>44136</v>
      </c>
      <c r="C1395" s="30">
        <v>0.1167824074074074</v>
      </c>
      <c r="D1395">
        <v>11275.50085</v>
      </c>
      <c r="E1395">
        <v>1290.7198599999999</v>
      </c>
      <c r="F1395">
        <v>7.6752399999999996</v>
      </c>
      <c r="G1395">
        <v>712.08998999999994</v>
      </c>
      <c r="H1395">
        <v>537.22999000000004</v>
      </c>
      <c r="I1395">
        <v>149.76</v>
      </c>
      <c r="J1395">
        <v>25.1</v>
      </c>
      <c r="K1395">
        <v>0</v>
      </c>
      <c r="L1395">
        <v>35</v>
      </c>
      <c r="M1395">
        <v>22</v>
      </c>
      <c r="N1395">
        <v>108</v>
      </c>
      <c r="O1395">
        <v>22.627800000000001</v>
      </c>
      <c r="P1395">
        <v>1</v>
      </c>
      <c r="Q1395">
        <v>225</v>
      </c>
      <c r="R1395">
        <v>162.19022000000001</v>
      </c>
      <c r="T1395" s="11" t="str">
        <f t="shared" si="97"/>
        <v>日曜日</v>
      </c>
      <c r="U1395" s="24"/>
      <c r="V1395" s="25" t="str">
        <f>IF(T1395=曜日!A$1,ROW(),"")</f>
        <v/>
      </c>
      <c r="W1395" s="25" t="str">
        <f t="shared" si="98"/>
        <v/>
      </c>
      <c r="X1395" s="25">
        <f>IF(T1395=曜日!V$1,ROW(),"")</f>
        <v>1395</v>
      </c>
      <c r="Y1395" s="25" t="str">
        <f t="shared" ref="Y1395:Y1458" si="99">IF(AND(X1395&lt;&gt;"",AB1395&lt;&gt;""),ROW(),"")</f>
        <v/>
      </c>
      <c r="Z1395">
        <f>IF(MONTH(pipot!B1395)=month!A$1,ROW(),"")</f>
        <v>1395</v>
      </c>
      <c r="AA1395" t="str">
        <f>IF(A1395=player!A$1,ROW(),"")</f>
        <v/>
      </c>
      <c r="AB1395" t="str">
        <f>IF(A1395=player!BI$1,ROW(),"")</f>
        <v/>
      </c>
      <c r="AC1395" t="str">
        <f t="shared" si="96"/>
        <v/>
      </c>
    </row>
    <row r="1396" spans="1:29">
      <c r="A1396" t="s">
        <v>65</v>
      </c>
      <c r="B1396" s="13">
        <v>44136</v>
      </c>
      <c r="C1396" s="30">
        <v>0.12071759259259258</v>
      </c>
      <c r="D1396">
        <v>11287.986070000001</v>
      </c>
      <c r="E1396">
        <v>1254.92677</v>
      </c>
      <c r="F1396">
        <v>7.2191400000000003</v>
      </c>
      <c r="G1396">
        <v>489.36000999999999</v>
      </c>
      <c r="H1396">
        <v>395.84001000000001</v>
      </c>
      <c r="I1396">
        <v>84.3</v>
      </c>
      <c r="J1396">
        <v>9.2200000000000006</v>
      </c>
      <c r="K1396">
        <v>0</v>
      </c>
      <c r="L1396">
        <v>25</v>
      </c>
      <c r="M1396">
        <v>25</v>
      </c>
      <c r="N1396">
        <v>69</v>
      </c>
      <c r="O1396">
        <v>21.619800000000001</v>
      </c>
      <c r="P1396">
        <v>1</v>
      </c>
      <c r="Q1396">
        <v>205</v>
      </c>
      <c r="R1396">
        <v>137.83921000000001</v>
      </c>
      <c r="T1396" s="11" t="str">
        <f t="shared" si="97"/>
        <v>日曜日</v>
      </c>
      <c r="U1396" s="24"/>
      <c r="V1396" s="25" t="str">
        <f>IF(T1396=曜日!A$1,ROW(),"")</f>
        <v/>
      </c>
      <c r="W1396" s="25" t="str">
        <f t="shared" si="98"/>
        <v/>
      </c>
      <c r="X1396" s="25">
        <f>IF(T1396=曜日!V$1,ROW(),"")</f>
        <v>1396</v>
      </c>
      <c r="Y1396" s="25" t="str">
        <f t="shared" si="99"/>
        <v/>
      </c>
      <c r="Z1396">
        <f>IF(MONTH(pipot!B1396)=month!A$1,ROW(),"")</f>
        <v>1396</v>
      </c>
      <c r="AA1396" t="str">
        <f>IF(A1396=player!A$1,ROW(),"")</f>
        <v/>
      </c>
      <c r="AB1396" t="str">
        <f>IF(A1396=player!BI$1,ROW(),"")</f>
        <v/>
      </c>
      <c r="AC1396" t="str">
        <f t="shared" si="96"/>
        <v/>
      </c>
    </row>
    <row r="1397" spans="1:29">
      <c r="A1397" t="s">
        <v>45</v>
      </c>
      <c r="B1397" s="13">
        <v>44136</v>
      </c>
      <c r="C1397" s="30">
        <v>0.1167824074074074</v>
      </c>
      <c r="D1397">
        <v>10588.38672</v>
      </c>
      <c r="E1397">
        <v>1241.1724200000001</v>
      </c>
      <c r="F1397">
        <v>7.3806099999999999</v>
      </c>
      <c r="G1397">
        <v>760.81001000000003</v>
      </c>
      <c r="H1397">
        <v>512.83001000000002</v>
      </c>
      <c r="I1397">
        <v>205.79</v>
      </c>
      <c r="J1397">
        <v>42.19</v>
      </c>
      <c r="K1397">
        <v>0</v>
      </c>
      <c r="L1397">
        <v>41</v>
      </c>
      <c r="M1397">
        <v>20</v>
      </c>
      <c r="N1397">
        <v>60</v>
      </c>
      <c r="O1397">
        <v>22.721399999999999</v>
      </c>
      <c r="P1397">
        <v>4</v>
      </c>
      <c r="Q1397">
        <v>0</v>
      </c>
      <c r="R1397">
        <v>0</v>
      </c>
      <c r="T1397" s="11" t="str">
        <f t="shared" si="97"/>
        <v>日曜日</v>
      </c>
      <c r="U1397" s="24"/>
      <c r="V1397" s="25" t="str">
        <f>IF(T1397=曜日!A$1,ROW(),"")</f>
        <v/>
      </c>
      <c r="W1397" s="25" t="str">
        <f t="shared" si="98"/>
        <v/>
      </c>
      <c r="X1397" s="25">
        <f>IF(T1397=曜日!V$1,ROW(),"")</f>
        <v>1397</v>
      </c>
      <c r="Y1397" s="25" t="str">
        <f t="shared" si="99"/>
        <v/>
      </c>
      <c r="Z1397">
        <f>IF(MONTH(pipot!B1397)=month!A$1,ROW(),"")</f>
        <v>1397</v>
      </c>
      <c r="AA1397" t="str">
        <f>IF(A1397=player!A$1,ROW(),"")</f>
        <v/>
      </c>
      <c r="AB1397" t="str">
        <f>IF(A1397=player!BI$1,ROW(),"")</f>
        <v/>
      </c>
      <c r="AC1397" t="str">
        <f t="shared" si="96"/>
        <v/>
      </c>
    </row>
    <row r="1398" spans="1:29">
      <c r="A1398" t="s">
        <v>66</v>
      </c>
      <c r="B1398" s="13">
        <v>44136</v>
      </c>
      <c r="C1398" s="30">
        <v>0.12071759259259258</v>
      </c>
      <c r="D1398">
        <v>11286.618270000001</v>
      </c>
      <c r="E1398">
        <v>1164.77838</v>
      </c>
      <c r="F1398">
        <v>6.7005499999999998</v>
      </c>
      <c r="G1398">
        <v>688.18</v>
      </c>
      <c r="H1398">
        <v>476.5</v>
      </c>
      <c r="I1398">
        <v>185.39</v>
      </c>
      <c r="J1398">
        <v>26.29</v>
      </c>
      <c r="K1398">
        <v>0</v>
      </c>
      <c r="L1398">
        <v>13</v>
      </c>
      <c r="M1398">
        <v>27</v>
      </c>
      <c r="N1398">
        <v>86</v>
      </c>
      <c r="O1398">
        <v>23.110199999999999</v>
      </c>
      <c r="P1398">
        <v>2</v>
      </c>
      <c r="Q1398">
        <v>195</v>
      </c>
      <c r="R1398">
        <v>144.09916000000001</v>
      </c>
      <c r="T1398" s="11" t="str">
        <f t="shared" si="97"/>
        <v>日曜日</v>
      </c>
      <c r="U1398" s="24"/>
      <c r="V1398" s="25" t="str">
        <f>IF(T1398=曜日!A$1,ROW(),"")</f>
        <v/>
      </c>
      <c r="W1398" s="25" t="str">
        <f t="shared" si="98"/>
        <v/>
      </c>
      <c r="X1398" s="25">
        <f>IF(T1398=曜日!V$1,ROW(),"")</f>
        <v>1398</v>
      </c>
      <c r="Y1398" s="25" t="str">
        <f t="shared" si="99"/>
        <v/>
      </c>
      <c r="Z1398">
        <f>IF(MONTH(pipot!B1398)=month!A$1,ROW(),"")</f>
        <v>1398</v>
      </c>
      <c r="AA1398" t="str">
        <f>IF(A1398=player!A$1,ROW(),"")</f>
        <v/>
      </c>
      <c r="AB1398" t="str">
        <f>IF(A1398=player!BI$1,ROW(),"")</f>
        <v/>
      </c>
      <c r="AC1398" t="str">
        <f t="shared" si="96"/>
        <v/>
      </c>
    </row>
    <row r="1399" spans="1:29">
      <c r="A1399" t="s">
        <v>59</v>
      </c>
      <c r="B1399" s="13">
        <v>44136</v>
      </c>
      <c r="C1399" s="30">
        <v>0.1167824074074074</v>
      </c>
      <c r="D1399">
        <v>8376.1980600000006</v>
      </c>
      <c r="E1399">
        <v>1029.4753800000001</v>
      </c>
      <c r="F1399">
        <v>6.1217600000000001</v>
      </c>
      <c r="G1399">
        <v>610.88999000000001</v>
      </c>
      <c r="H1399">
        <v>306.35998999999998</v>
      </c>
      <c r="I1399">
        <v>213.42</v>
      </c>
      <c r="J1399">
        <v>91.11</v>
      </c>
      <c r="K1399">
        <v>0</v>
      </c>
      <c r="L1399">
        <v>29</v>
      </c>
      <c r="M1399">
        <v>15</v>
      </c>
      <c r="N1399">
        <v>84</v>
      </c>
      <c r="O1399">
        <v>23.931000000000001</v>
      </c>
      <c r="P1399">
        <v>8</v>
      </c>
      <c r="Q1399">
        <v>199</v>
      </c>
      <c r="R1399">
        <v>134.58419000000001</v>
      </c>
      <c r="T1399" s="11" t="str">
        <f t="shared" si="97"/>
        <v>日曜日</v>
      </c>
      <c r="U1399" s="24"/>
      <c r="V1399" s="25" t="str">
        <f>IF(T1399=曜日!A$1,ROW(),"")</f>
        <v/>
      </c>
      <c r="W1399" s="25" t="str">
        <f t="shared" si="98"/>
        <v/>
      </c>
      <c r="X1399" s="25">
        <f>IF(T1399=曜日!V$1,ROW(),"")</f>
        <v>1399</v>
      </c>
      <c r="Y1399" s="25" t="str">
        <f t="shared" si="99"/>
        <v/>
      </c>
      <c r="Z1399">
        <f>IF(MONTH(pipot!B1399)=month!A$1,ROW(),"")</f>
        <v>1399</v>
      </c>
      <c r="AA1399" t="str">
        <f>IF(A1399=player!A$1,ROW(),"")</f>
        <v/>
      </c>
      <c r="AB1399" t="str">
        <f>IF(A1399=player!BI$1,ROW(),"")</f>
        <v/>
      </c>
      <c r="AC1399" t="str">
        <f t="shared" si="96"/>
        <v/>
      </c>
    </row>
    <row r="1400" spans="1:29">
      <c r="A1400" t="s">
        <v>54</v>
      </c>
      <c r="B1400" s="13">
        <v>44136</v>
      </c>
      <c r="C1400" s="30">
        <v>0.12071759259259258</v>
      </c>
      <c r="D1400">
        <v>8405.3757299999997</v>
      </c>
      <c r="E1400">
        <v>910.71780999999999</v>
      </c>
      <c r="F1400">
        <v>5.2390299999999996</v>
      </c>
      <c r="G1400">
        <v>25.84</v>
      </c>
      <c r="H1400">
        <v>23.91</v>
      </c>
      <c r="I1400">
        <v>1.93</v>
      </c>
      <c r="J1400">
        <v>0</v>
      </c>
      <c r="K1400">
        <v>0</v>
      </c>
      <c r="L1400">
        <v>32</v>
      </c>
      <c r="M1400">
        <v>16</v>
      </c>
      <c r="N1400">
        <v>43</v>
      </c>
      <c r="O1400">
        <v>18.459</v>
      </c>
      <c r="P1400">
        <v>0</v>
      </c>
      <c r="Q1400">
        <v>167</v>
      </c>
      <c r="R1400">
        <v>111.66844</v>
      </c>
      <c r="T1400" s="11" t="str">
        <f t="shared" si="97"/>
        <v>日曜日</v>
      </c>
      <c r="U1400" s="24"/>
      <c r="V1400" s="25" t="str">
        <f>IF(T1400=曜日!A$1,ROW(),"")</f>
        <v/>
      </c>
      <c r="W1400" s="25" t="str">
        <f t="shared" si="98"/>
        <v/>
      </c>
      <c r="X1400" s="25">
        <f>IF(T1400=曜日!V$1,ROW(),"")</f>
        <v>1400</v>
      </c>
      <c r="Y1400" s="25" t="str">
        <f t="shared" si="99"/>
        <v/>
      </c>
      <c r="Z1400">
        <f>IF(MONTH(pipot!B1400)=month!A$1,ROW(),"")</f>
        <v>1400</v>
      </c>
      <c r="AA1400" t="str">
        <f>IF(A1400=player!A$1,ROW(),"")</f>
        <v/>
      </c>
      <c r="AB1400" t="str">
        <f>IF(A1400=player!BI$1,ROW(),"")</f>
        <v/>
      </c>
      <c r="AC1400" t="str">
        <f t="shared" si="96"/>
        <v/>
      </c>
    </row>
    <row r="1401" spans="1:29">
      <c r="A1401" t="s">
        <v>32</v>
      </c>
      <c r="B1401" s="13">
        <v>44136</v>
      </c>
      <c r="C1401" s="30">
        <v>0.12071759259259258</v>
      </c>
      <c r="D1401">
        <v>7543.0760200000004</v>
      </c>
      <c r="E1401">
        <v>879.90787999999998</v>
      </c>
      <c r="F1401">
        <v>5.0617900000000002</v>
      </c>
      <c r="G1401">
        <v>372.73000999999999</v>
      </c>
      <c r="H1401">
        <v>290.00000999999997</v>
      </c>
      <c r="I1401">
        <v>69.180000000000007</v>
      </c>
      <c r="J1401">
        <v>13.55</v>
      </c>
      <c r="K1401">
        <v>0</v>
      </c>
      <c r="L1401">
        <v>22</v>
      </c>
      <c r="M1401">
        <v>17</v>
      </c>
      <c r="N1401">
        <v>40</v>
      </c>
      <c r="O1401">
        <v>23.034600000000001</v>
      </c>
      <c r="P1401">
        <v>1</v>
      </c>
      <c r="Q1401">
        <v>189</v>
      </c>
      <c r="R1401">
        <v>118.38875</v>
      </c>
      <c r="T1401" s="11" t="str">
        <f t="shared" si="97"/>
        <v>日曜日</v>
      </c>
      <c r="U1401" s="24"/>
      <c r="V1401" s="25" t="str">
        <f>IF(T1401=曜日!A$1,ROW(),"")</f>
        <v/>
      </c>
      <c r="W1401" s="25" t="str">
        <f t="shared" si="98"/>
        <v/>
      </c>
      <c r="X1401" s="25">
        <f>IF(T1401=曜日!V$1,ROW(),"")</f>
        <v>1401</v>
      </c>
      <c r="Y1401" s="25" t="str">
        <f t="shared" si="99"/>
        <v/>
      </c>
      <c r="Z1401">
        <f>IF(MONTH(pipot!B1401)=month!A$1,ROW(),"")</f>
        <v>1401</v>
      </c>
      <c r="AA1401" t="str">
        <f>IF(A1401=player!A$1,ROW(),"")</f>
        <v/>
      </c>
      <c r="AB1401" t="str">
        <f>IF(A1401=player!BI$1,ROW(),"")</f>
        <v/>
      </c>
      <c r="AC1401" t="str">
        <f t="shared" si="96"/>
        <v/>
      </c>
    </row>
    <row r="1402" spans="1:29">
      <c r="A1402" t="s">
        <v>37</v>
      </c>
      <c r="B1402" s="13">
        <v>44136</v>
      </c>
      <c r="C1402" s="30">
        <v>5.724537037037037E-2</v>
      </c>
      <c r="D1402">
        <v>5184.9980500000001</v>
      </c>
      <c r="E1402">
        <v>702.48580000000004</v>
      </c>
      <c r="F1402">
        <v>8.5218699999999998</v>
      </c>
      <c r="G1402">
        <v>0.68</v>
      </c>
      <c r="H1402">
        <v>0.68</v>
      </c>
      <c r="I1402">
        <v>0</v>
      </c>
      <c r="J1402">
        <v>0</v>
      </c>
      <c r="K1402">
        <v>0</v>
      </c>
      <c r="L1402">
        <v>7</v>
      </c>
      <c r="M1402">
        <v>5</v>
      </c>
      <c r="N1402">
        <v>16</v>
      </c>
      <c r="O1402">
        <v>15.5466</v>
      </c>
      <c r="P1402">
        <v>0</v>
      </c>
      <c r="Q1402">
        <v>147</v>
      </c>
      <c r="R1402">
        <v>117.35897</v>
      </c>
      <c r="T1402" s="11" t="str">
        <f t="shared" si="97"/>
        <v>日曜日</v>
      </c>
      <c r="U1402" s="24"/>
      <c r="V1402" s="25" t="str">
        <f>IF(T1402=曜日!A$1,ROW(),"")</f>
        <v/>
      </c>
      <c r="W1402" s="25" t="str">
        <f t="shared" si="98"/>
        <v/>
      </c>
      <c r="X1402" s="25">
        <f>IF(T1402=曜日!V$1,ROW(),"")</f>
        <v>1402</v>
      </c>
      <c r="Y1402" s="25" t="str">
        <f t="shared" si="99"/>
        <v/>
      </c>
      <c r="Z1402">
        <f>IF(MONTH(pipot!B1402)=month!A$1,ROW(),"")</f>
        <v>1402</v>
      </c>
      <c r="AA1402" t="str">
        <f>IF(A1402=player!A$1,ROW(),"")</f>
        <v/>
      </c>
      <c r="AB1402" t="str">
        <f>IF(A1402=player!BI$1,ROW(),"")</f>
        <v/>
      </c>
      <c r="AC1402" t="str">
        <f t="shared" si="96"/>
        <v/>
      </c>
    </row>
    <row r="1403" spans="1:29">
      <c r="A1403" t="s">
        <v>62</v>
      </c>
      <c r="B1403" s="13">
        <v>44136</v>
      </c>
      <c r="C1403" s="30">
        <v>0.12071759259259258</v>
      </c>
      <c r="D1403">
        <v>5838.3295699999999</v>
      </c>
      <c r="E1403">
        <v>697.89544999999998</v>
      </c>
      <c r="F1403">
        <v>4.0147399999999998</v>
      </c>
      <c r="G1403">
        <v>5.51</v>
      </c>
      <c r="H1403">
        <v>5.51</v>
      </c>
      <c r="I1403">
        <v>0</v>
      </c>
      <c r="J1403">
        <v>0</v>
      </c>
      <c r="K1403">
        <v>0</v>
      </c>
      <c r="L1403">
        <v>47</v>
      </c>
      <c r="M1403">
        <v>34</v>
      </c>
      <c r="N1403">
        <v>113</v>
      </c>
      <c r="O1403">
        <v>16.579799999999999</v>
      </c>
      <c r="P1403">
        <v>0</v>
      </c>
      <c r="Q1403">
        <v>165</v>
      </c>
      <c r="R1403">
        <v>117.66215</v>
      </c>
      <c r="T1403" s="11" t="str">
        <f t="shared" si="97"/>
        <v>日曜日</v>
      </c>
      <c r="U1403" s="24"/>
      <c r="V1403" s="25" t="str">
        <f>IF(T1403=曜日!A$1,ROW(),"")</f>
        <v/>
      </c>
      <c r="W1403" s="25" t="str">
        <f t="shared" si="98"/>
        <v/>
      </c>
      <c r="X1403" s="25">
        <f>IF(T1403=曜日!V$1,ROW(),"")</f>
        <v>1403</v>
      </c>
      <c r="Y1403" s="25" t="str">
        <f t="shared" si="99"/>
        <v/>
      </c>
      <c r="Z1403">
        <f>IF(MONTH(pipot!B1403)=month!A$1,ROW(),"")</f>
        <v>1403</v>
      </c>
      <c r="AA1403" t="str">
        <f>IF(A1403=player!A$1,ROW(),"")</f>
        <v/>
      </c>
      <c r="AB1403" t="str">
        <f>IF(A1403=player!BI$1,ROW(),"")</f>
        <v/>
      </c>
      <c r="AC1403" t="str">
        <f t="shared" si="96"/>
        <v/>
      </c>
    </row>
    <row r="1404" spans="1:29">
      <c r="A1404" t="s">
        <v>33</v>
      </c>
      <c r="B1404" s="13">
        <v>44136</v>
      </c>
      <c r="C1404" s="30">
        <v>5.724537037037037E-2</v>
      </c>
      <c r="D1404">
        <v>4928.0809600000002</v>
      </c>
      <c r="E1404">
        <v>660.67646000000002</v>
      </c>
      <c r="F1404">
        <v>8.0146800000000002</v>
      </c>
      <c r="G1404">
        <v>6.39</v>
      </c>
      <c r="H1404">
        <v>2.74</v>
      </c>
      <c r="I1404">
        <v>1.1100000000000001</v>
      </c>
      <c r="J1404">
        <v>1.1499999999999999</v>
      </c>
      <c r="K1404">
        <v>1.39</v>
      </c>
      <c r="L1404">
        <v>8</v>
      </c>
      <c r="M1404">
        <v>10</v>
      </c>
      <c r="N1404">
        <v>11</v>
      </c>
      <c r="O1404">
        <v>27.808199999999999</v>
      </c>
      <c r="P1404">
        <v>0</v>
      </c>
      <c r="Q1404">
        <v>130</v>
      </c>
      <c r="R1404">
        <v>95.127170000000007</v>
      </c>
      <c r="T1404" s="11" t="str">
        <f t="shared" si="97"/>
        <v>日曜日</v>
      </c>
      <c r="U1404" s="24"/>
      <c r="V1404" s="25" t="str">
        <f>IF(T1404=曜日!A$1,ROW(),"")</f>
        <v/>
      </c>
      <c r="W1404" s="25" t="str">
        <f t="shared" si="98"/>
        <v/>
      </c>
      <c r="X1404" s="25">
        <f>IF(T1404=曜日!V$1,ROW(),"")</f>
        <v>1404</v>
      </c>
      <c r="Y1404" s="25" t="str">
        <f t="shared" si="99"/>
        <v/>
      </c>
      <c r="Z1404">
        <f>IF(MONTH(pipot!B1404)=month!A$1,ROW(),"")</f>
        <v>1404</v>
      </c>
      <c r="AA1404" t="str">
        <f>IF(A1404=player!A$1,ROW(),"")</f>
        <v/>
      </c>
      <c r="AB1404" t="str">
        <f>IF(A1404=player!BI$1,ROW(),"")</f>
        <v/>
      </c>
      <c r="AC1404" t="str">
        <f t="shared" si="96"/>
        <v/>
      </c>
    </row>
    <row r="1405" spans="1:29">
      <c r="A1405" t="s">
        <v>34</v>
      </c>
      <c r="B1405" s="13">
        <v>44136</v>
      </c>
      <c r="C1405" s="30">
        <v>5.724537037037037E-2</v>
      </c>
      <c r="D1405">
        <v>5161.1360500000001</v>
      </c>
      <c r="E1405">
        <v>593.69403999999997</v>
      </c>
      <c r="F1405">
        <v>7.2021100000000002</v>
      </c>
      <c r="G1405">
        <v>9.7200000000000006</v>
      </c>
      <c r="H1405">
        <v>8.64</v>
      </c>
      <c r="I1405">
        <v>1.08</v>
      </c>
      <c r="J1405">
        <v>0</v>
      </c>
      <c r="K1405">
        <v>0</v>
      </c>
      <c r="L1405">
        <v>2</v>
      </c>
      <c r="M1405">
        <v>5</v>
      </c>
      <c r="N1405">
        <v>11</v>
      </c>
      <c r="O1405">
        <v>18.369</v>
      </c>
      <c r="P1405">
        <v>0</v>
      </c>
      <c r="Q1405">
        <v>180</v>
      </c>
      <c r="R1405">
        <v>118.21078</v>
      </c>
      <c r="T1405" s="11" t="str">
        <f t="shared" si="97"/>
        <v>日曜日</v>
      </c>
      <c r="U1405" s="24"/>
      <c r="V1405" s="25" t="str">
        <f>IF(T1405=曜日!A$1,ROW(),"")</f>
        <v/>
      </c>
      <c r="W1405" s="25" t="str">
        <f t="shared" si="98"/>
        <v/>
      </c>
      <c r="X1405" s="25">
        <f>IF(T1405=曜日!V$1,ROW(),"")</f>
        <v>1405</v>
      </c>
      <c r="Y1405" s="25" t="str">
        <f t="shared" si="99"/>
        <v/>
      </c>
      <c r="Z1405">
        <f>IF(MONTH(pipot!B1405)=month!A$1,ROW(),"")</f>
        <v>1405</v>
      </c>
      <c r="AA1405" t="str">
        <f>IF(A1405=player!A$1,ROW(),"")</f>
        <v/>
      </c>
      <c r="AB1405" t="str">
        <f>IF(A1405=player!BI$1,ROW(),"")</f>
        <v/>
      </c>
      <c r="AC1405" t="str">
        <f t="shared" si="96"/>
        <v/>
      </c>
    </row>
    <row r="1406" spans="1:29">
      <c r="A1406" t="s">
        <v>39</v>
      </c>
      <c r="B1406" s="13">
        <v>44136</v>
      </c>
      <c r="C1406" s="30">
        <v>0.1167824074074074</v>
      </c>
      <c r="D1406">
        <v>5444.45129</v>
      </c>
      <c r="E1406">
        <v>568.08389999999997</v>
      </c>
      <c r="F1406">
        <v>3.3780999999999999</v>
      </c>
      <c r="G1406">
        <v>75.150000000000006</v>
      </c>
      <c r="H1406">
        <v>38.69</v>
      </c>
      <c r="I1406">
        <v>36.46</v>
      </c>
      <c r="J1406">
        <v>0</v>
      </c>
      <c r="K1406">
        <v>0</v>
      </c>
      <c r="L1406">
        <v>6</v>
      </c>
      <c r="M1406">
        <v>7</v>
      </c>
      <c r="N1406">
        <v>21</v>
      </c>
      <c r="O1406">
        <v>20.057400000000001</v>
      </c>
      <c r="P1406">
        <v>0</v>
      </c>
      <c r="Q1406">
        <v>205</v>
      </c>
      <c r="R1406">
        <v>118.32956</v>
      </c>
      <c r="T1406" s="11" t="str">
        <f t="shared" si="97"/>
        <v>日曜日</v>
      </c>
      <c r="U1406" s="24"/>
      <c r="V1406" s="25" t="str">
        <f>IF(T1406=曜日!A$1,ROW(),"")</f>
        <v/>
      </c>
      <c r="W1406" s="25" t="str">
        <f t="shared" si="98"/>
        <v/>
      </c>
      <c r="X1406" s="25">
        <f>IF(T1406=曜日!V$1,ROW(),"")</f>
        <v>1406</v>
      </c>
      <c r="Y1406" s="25" t="str">
        <f t="shared" si="99"/>
        <v/>
      </c>
      <c r="Z1406">
        <f>IF(MONTH(pipot!B1406)=month!A$1,ROW(),"")</f>
        <v>1406</v>
      </c>
      <c r="AA1406" t="str">
        <f>IF(A1406=player!A$1,ROW(),"")</f>
        <v/>
      </c>
      <c r="AB1406" t="str">
        <f>IF(A1406=player!BI$1,ROW(),"")</f>
        <v/>
      </c>
      <c r="AC1406" t="str">
        <f t="shared" si="96"/>
        <v/>
      </c>
    </row>
    <row r="1407" spans="1:29">
      <c r="A1407" t="s">
        <v>24</v>
      </c>
      <c r="B1407" s="13">
        <v>44136</v>
      </c>
      <c r="C1407" s="30">
        <v>5.724537037037037E-2</v>
      </c>
      <c r="D1407">
        <v>5261.5135499999997</v>
      </c>
      <c r="E1407">
        <v>558.21028999999999</v>
      </c>
      <c r="F1407">
        <v>6.7716599999999998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9</v>
      </c>
      <c r="M1407">
        <v>2</v>
      </c>
      <c r="N1407">
        <v>14</v>
      </c>
      <c r="O1407">
        <v>13.3362</v>
      </c>
      <c r="P1407">
        <v>0</v>
      </c>
      <c r="Q1407">
        <v>141</v>
      </c>
      <c r="R1407">
        <v>101.68834</v>
      </c>
      <c r="T1407" s="11" t="str">
        <f t="shared" si="97"/>
        <v>日曜日</v>
      </c>
      <c r="U1407" s="24"/>
      <c r="V1407" s="25" t="str">
        <f>IF(T1407=曜日!A$1,ROW(),"")</f>
        <v/>
      </c>
      <c r="W1407" s="25" t="str">
        <f t="shared" si="98"/>
        <v/>
      </c>
      <c r="X1407" s="25">
        <f>IF(T1407=曜日!V$1,ROW(),"")</f>
        <v>1407</v>
      </c>
      <c r="Y1407" s="25" t="str">
        <f t="shared" si="99"/>
        <v/>
      </c>
      <c r="Z1407">
        <f>IF(MONTH(pipot!B1407)=month!A$1,ROW(),"")</f>
        <v>1407</v>
      </c>
      <c r="AA1407" t="str">
        <f>IF(A1407=player!A$1,ROW(),"")</f>
        <v/>
      </c>
      <c r="AB1407" t="str">
        <f>IF(A1407=player!BI$1,ROW(),"")</f>
        <v/>
      </c>
      <c r="AC1407" t="str">
        <f t="shared" si="96"/>
        <v/>
      </c>
    </row>
    <row r="1408" spans="1:29">
      <c r="A1408" t="s">
        <v>22</v>
      </c>
      <c r="B1408" s="13">
        <v>44136</v>
      </c>
      <c r="C1408" s="30">
        <v>5.724537037037037E-2</v>
      </c>
      <c r="D1408">
        <v>5228.7442600000004</v>
      </c>
      <c r="E1408">
        <v>517.25373999999999</v>
      </c>
      <c r="F1408">
        <v>6.2748100000000004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11</v>
      </c>
      <c r="M1408">
        <v>9</v>
      </c>
      <c r="N1408">
        <v>22</v>
      </c>
      <c r="O1408">
        <v>13.8042</v>
      </c>
      <c r="P1408">
        <v>0</v>
      </c>
      <c r="Q1408">
        <v>143</v>
      </c>
      <c r="R1408">
        <v>115.95455</v>
      </c>
      <c r="T1408" s="11" t="str">
        <f t="shared" si="97"/>
        <v>日曜日</v>
      </c>
      <c r="U1408" s="24"/>
      <c r="V1408" s="25" t="str">
        <f>IF(T1408=曜日!A$1,ROW(),"")</f>
        <v/>
      </c>
      <c r="W1408" s="25" t="str">
        <f t="shared" si="98"/>
        <v/>
      </c>
      <c r="X1408" s="25">
        <f>IF(T1408=曜日!V$1,ROW(),"")</f>
        <v>1408</v>
      </c>
      <c r="Y1408" s="25" t="str">
        <f t="shared" si="99"/>
        <v/>
      </c>
      <c r="Z1408">
        <f>IF(MONTH(pipot!B1408)=month!A$1,ROW(),"")</f>
        <v>1408</v>
      </c>
      <c r="AA1408" t="str">
        <f>IF(A1408=player!A$1,ROW(),"")</f>
        <v/>
      </c>
      <c r="AB1408" t="str">
        <f>IF(A1408=player!BI$1,ROW(),"")</f>
        <v/>
      </c>
      <c r="AC1408" t="str">
        <f t="shared" si="96"/>
        <v/>
      </c>
    </row>
    <row r="1409" spans="1:29">
      <c r="A1409" t="s">
        <v>36</v>
      </c>
      <c r="B1409" s="13">
        <v>44136</v>
      </c>
      <c r="C1409" s="30">
        <v>5.0659722222222224E-2</v>
      </c>
      <c r="D1409">
        <v>3604.90247</v>
      </c>
      <c r="E1409">
        <v>482.53613999999999</v>
      </c>
      <c r="F1409">
        <v>6.6146099999999999</v>
      </c>
      <c r="G1409">
        <v>19.07</v>
      </c>
      <c r="H1409">
        <v>19.07</v>
      </c>
      <c r="I1409">
        <v>0</v>
      </c>
      <c r="J1409">
        <v>0</v>
      </c>
      <c r="K1409">
        <v>0</v>
      </c>
      <c r="L1409">
        <v>15</v>
      </c>
      <c r="M1409">
        <v>10</v>
      </c>
      <c r="N1409">
        <v>54</v>
      </c>
      <c r="O1409">
        <v>16.540199999999999</v>
      </c>
      <c r="P1409">
        <v>0</v>
      </c>
      <c r="Q1409">
        <v>183</v>
      </c>
      <c r="R1409">
        <v>140.35086000000001</v>
      </c>
      <c r="T1409" s="11" t="str">
        <f t="shared" si="97"/>
        <v>日曜日</v>
      </c>
      <c r="U1409" s="24"/>
      <c r="V1409" s="25" t="str">
        <f>IF(T1409=曜日!A$1,ROW(),"")</f>
        <v/>
      </c>
      <c r="W1409" s="25" t="str">
        <f t="shared" si="98"/>
        <v/>
      </c>
      <c r="X1409" s="25">
        <f>IF(T1409=曜日!V$1,ROW(),"")</f>
        <v>1409</v>
      </c>
      <c r="Y1409" s="25" t="str">
        <f t="shared" si="99"/>
        <v/>
      </c>
      <c r="Z1409">
        <f>IF(MONTH(pipot!B1409)=month!A$1,ROW(),"")</f>
        <v>1409</v>
      </c>
      <c r="AA1409">
        <f>IF(A1409=player!A$1,ROW(),"")</f>
        <v>1409</v>
      </c>
      <c r="AB1409" t="str">
        <f>IF(A1409=player!BI$1,ROW(),"")</f>
        <v/>
      </c>
      <c r="AC1409" t="str">
        <f t="shared" si="96"/>
        <v/>
      </c>
    </row>
    <row r="1410" spans="1:29">
      <c r="A1410" t="s">
        <v>63</v>
      </c>
      <c r="B1410" s="13">
        <v>44136</v>
      </c>
      <c r="C1410" s="30">
        <v>5.0659722222222224E-2</v>
      </c>
      <c r="D1410">
        <v>3740.48126</v>
      </c>
      <c r="E1410">
        <v>479.15348</v>
      </c>
      <c r="F1410">
        <v>6.5682499999999999</v>
      </c>
      <c r="G1410">
        <v>18.37</v>
      </c>
      <c r="H1410">
        <v>11.52</v>
      </c>
      <c r="I1410">
        <v>6.85</v>
      </c>
      <c r="J1410">
        <v>0</v>
      </c>
      <c r="K1410">
        <v>0</v>
      </c>
      <c r="L1410">
        <v>6</v>
      </c>
      <c r="M1410">
        <v>10</v>
      </c>
      <c r="N1410">
        <v>41</v>
      </c>
      <c r="O1410">
        <v>19.708200000000001</v>
      </c>
      <c r="P1410">
        <v>0</v>
      </c>
      <c r="Q1410">
        <v>161</v>
      </c>
      <c r="R1410">
        <v>130.03406000000001</v>
      </c>
      <c r="T1410" s="11" t="str">
        <f t="shared" si="97"/>
        <v>日曜日</v>
      </c>
      <c r="U1410" s="24"/>
      <c r="V1410" s="25" t="str">
        <f>IF(T1410=曜日!A$1,ROW(),"")</f>
        <v/>
      </c>
      <c r="W1410" s="25" t="str">
        <f t="shared" si="98"/>
        <v/>
      </c>
      <c r="X1410" s="25">
        <f>IF(T1410=曜日!V$1,ROW(),"")</f>
        <v>1410</v>
      </c>
      <c r="Y1410" s="25" t="str">
        <f t="shared" si="99"/>
        <v/>
      </c>
      <c r="Z1410">
        <f>IF(MONTH(pipot!B1410)=month!A$1,ROW(),"")</f>
        <v>1410</v>
      </c>
      <c r="AA1410" t="str">
        <f>IF(A1410=player!A$1,ROW(),"")</f>
        <v/>
      </c>
      <c r="AB1410" t="str">
        <f>IF(A1410=player!BI$1,ROW(),"")</f>
        <v/>
      </c>
      <c r="AC1410" t="str">
        <f t="shared" ref="AC1410:AC1473" si="100">IF(A1410="Average",ROW(),"")</f>
        <v/>
      </c>
    </row>
    <row r="1411" spans="1:29">
      <c r="A1411" t="s">
        <v>64</v>
      </c>
      <c r="B1411" s="13">
        <v>44136</v>
      </c>
      <c r="C1411" s="30">
        <v>5.4594907407407411E-2</v>
      </c>
      <c r="D1411">
        <v>3809.9306000000001</v>
      </c>
      <c r="E1411">
        <v>435.68830000000003</v>
      </c>
      <c r="F1411">
        <v>5.5419299999999998</v>
      </c>
      <c r="G1411">
        <v>0.33</v>
      </c>
      <c r="H1411">
        <v>0.33</v>
      </c>
      <c r="I1411">
        <v>0</v>
      </c>
      <c r="J1411">
        <v>0</v>
      </c>
      <c r="K1411">
        <v>0</v>
      </c>
      <c r="L1411">
        <v>9</v>
      </c>
      <c r="M1411">
        <v>7</v>
      </c>
      <c r="N1411">
        <v>37</v>
      </c>
      <c r="O1411">
        <v>15.136200000000001</v>
      </c>
      <c r="P1411">
        <v>0</v>
      </c>
      <c r="Q1411">
        <v>178</v>
      </c>
      <c r="R1411">
        <v>134.0264</v>
      </c>
      <c r="T1411" s="11" t="str">
        <f t="shared" si="97"/>
        <v>日曜日</v>
      </c>
      <c r="U1411" s="24"/>
      <c r="V1411" s="25" t="str">
        <f>IF(T1411=曜日!A$1,ROW(),"")</f>
        <v/>
      </c>
      <c r="W1411" s="25" t="str">
        <f t="shared" si="98"/>
        <v/>
      </c>
      <c r="X1411" s="25">
        <f>IF(T1411=曜日!V$1,ROW(),"")</f>
        <v>1411</v>
      </c>
      <c r="Y1411" s="25" t="str">
        <f t="shared" si="99"/>
        <v/>
      </c>
      <c r="Z1411">
        <f>IF(MONTH(pipot!B1411)=month!A$1,ROW(),"")</f>
        <v>1411</v>
      </c>
      <c r="AA1411" t="str">
        <f>IF(A1411=player!A$1,ROW(),"")</f>
        <v/>
      </c>
      <c r="AB1411" t="str">
        <f>IF(A1411=player!BI$1,ROW(),"")</f>
        <v/>
      </c>
      <c r="AC1411" t="str">
        <f t="shared" si="100"/>
        <v/>
      </c>
    </row>
    <row r="1412" spans="1:29">
      <c r="A1412" t="s">
        <v>109</v>
      </c>
      <c r="B1412" s="13">
        <v>44136</v>
      </c>
      <c r="C1412" s="39">
        <v>2.7121643518518521</v>
      </c>
      <c r="D1412">
        <v>235977</v>
      </c>
      <c r="E1412">
        <v>27671</v>
      </c>
      <c r="F1412">
        <v>7.09</v>
      </c>
      <c r="G1412">
        <v>10975</v>
      </c>
      <c r="H1412">
        <v>7884</v>
      </c>
      <c r="I1412">
        <v>2543</v>
      </c>
      <c r="J1412">
        <v>526</v>
      </c>
      <c r="K1412">
        <v>23</v>
      </c>
      <c r="L1412">
        <v>613</v>
      </c>
      <c r="M1412">
        <v>521</v>
      </c>
      <c r="N1412">
        <v>1850</v>
      </c>
      <c r="O1412">
        <v>28</v>
      </c>
      <c r="P1412">
        <v>37</v>
      </c>
      <c r="Q1412">
        <v>225</v>
      </c>
      <c r="R1412">
        <v>115</v>
      </c>
      <c r="T1412" s="11" t="str">
        <f t="shared" si="97"/>
        <v>日曜日</v>
      </c>
      <c r="U1412" s="24"/>
      <c r="V1412" s="25" t="str">
        <f>IF(T1412=曜日!A$1,ROW(),"")</f>
        <v/>
      </c>
      <c r="W1412" s="25" t="str">
        <f t="shared" si="98"/>
        <v/>
      </c>
      <c r="X1412" s="25">
        <f>IF(T1412=曜日!V$1,ROW(),"")</f>
        <v>1412</v>
      </c>
      <c r="Y1412" s="25" t="str">
        <f t="shared" si="99"/>
        <v/>
      </c>
      <c r="Z1412">
        <f>IF(MONTH(pipot!B1412)=month!A$1,ROW(),"")</f>
        <v>1412</v>
      </c>
      <c r="AA1412" t="str">
        <f>IF(A1412=player!A$1,ROW(),"")</f>
        <v/>
      </c>
      <c r="AB1412" t="str">
        <f>IF(A1412=player!BI$1,ROW(),"")</f>
        <v/>
      </c>
      <c r="AC1412" t="str">
        <f t="shared" si="100"/>
        <v/>
      </c>
    </row>
    <row r="1413" spans="1:29">
      <c r="A1413" t="s">
        <v>40</v>
      </c>
      <c r="B1413" s="13">
        <v>44136</v>
      </c>
      <c r="C1413" s="30">
        <v>0.10043981481481483</v>
      </c>
      <c r="D1413">
        <v>8740</v>
      </c>
      <c r="E1413">
        <v>1025</v>
      </c>
      <c r="F1413">
        <v>7.09</v>
      </c>
      <c r="G1413">
        <v>406</v>
      </c>
      <c r="H1413">
        <v>292</v>
      </c>
      <c r="I1413">
        <v>94</v>
      </c>
      <c r="J1413">
        <v>19</v>
      </c>
      <c r="K1413">
        <v>1</v>
      </c>
      <c r="L1413">
        <v>23</v>
      </c>
      <c r="M1413">
        <v>19</v>
      </c>
      <c r="N1413">
        <v>69</v>
      </c>
      <c r="O1413">
        <v>21</v>
      </c>
      <c r="P1413">
        <v>1</v>
      </c>
      <c r="Q1413">
        <v>161</v>
      </c>
      <c r="R1413">
        <v>115</v>
      </c>
      <c r="T1413" s="11" t="str">
        <f t="shared" si="97"/>
        <v>日曜日</v>
      </c>
      <c r="U1413" s="24"/>
      <c r="V1413" s="25" t="str">
        <f>IF(T1413=曜日!A$1,ROW(),"")</f>
        <v/>
      </c>
      <c r="W1413" s="25" t="str">
        <f t="shared" si="98"/>
        <v/>
      </c>
      <c r="X1413" s="25">
        <f>IF(T1413=曜日!V$1,ROW(),"")</f>
        <v>1413</v>
      </c>
      <c r="Y1413" s="25">
        <f t="shared" si="99"/>
        <v>1413</v>
      </c>
      <c r="Z1413">
        <f>IF(MONTH(pipot!B1413)=month!A$1,ROW(),"")</f>
        <v>1413</v>
      </c>
      <c r="AA1413" t="str">
        <f>IF(A1413=player!A$1,ROW(),"")</f>
        <v/>
      </c>
      <c r="AB1413">
        <f>IF(A1413=player!BI$1,ROW(),"")</f>
        <v>1413</v>
      </c>
      <c r="AC1413">
        <f t="shared" si="100"/>
        <v>1413</v>
      </c>
    </row>
    <row r="1414" spans="1:29">
      <c r="A1414" t="s">
        <v>41</v>
      </c>
      <c r="B1414" s="13">
        <v>44136</v>
      </c>
      <c r="C1414" s="30">
        <v>2.9953703703703705E-2</v>
      </c>
      <c r="D1414">
        <v>3327.6</v>
      </c>
      <c r="E1414">
        <v>394.6</v>
      </c>
      <c r="F1414">
        <v>1.5</v>
      </c>
      <c r="G1414">
        <v>351.3</v>
      </c>
      <c r="H1414">
        <v>253.5</v>
      </c>
      <c r="I1414">
        <v>83.5</v>
      </c>
      <c r="J1414">
        <v>25.3</v>
      </c>
      <c r="K1414">
        <v>4.0999999999999996</v>
      </c>
      <c r="L1414">
        <v>13.9</v>
      </c>
      <c r="M1414">
        <v>11.8</v>
      </c>
      <c r="N1414">
        <v>39.4</v>
      </c>
      <c r="O1414">
        <v>3.8</v>
      </c>
      <c r="P1414">
        <v>2</v>
      </c>
      <c r="Q1414">
        <v>62.6</v>
      </c>
      <c r="R1414">
        <v>44.5</v>
      </c>
      <c r="T1414" s="11" t="str">
        <f t="shared" si="97"/>
        <v>日曜日</v>
      </c>
      <c r="U1414" s="24"/>
      <c r="V1414" s="25" t="str">
        <f>IF(T1414=曜日!A$1,ROW(),"")</f>
        <v/>
      </c>
      <c r="W1414" s="25" t="str">
        <f t="shared" si="98"/>
        <v/>
      </c>
      <c r="X1414" s="25">
        <f>IF(T1414=曜日!V$1,ROW(),"")</f>
        <v>1414</v>
      </c>
      <c r="Y1414" s="25" t="str">
        <f t="shared" si="99"/>
        <v/>
      </c>
      <c r="Z1414">
        <f>IF(MONTH(pipot!B1414)=month!A$1,ROW(),"")</f>
        <v>1414</v>
      </c>
      <c r="AA1414" t="str">
        <f>IF(A1414=player!A$1,ROW(),"")</f>
        <v/>
      </c>
      <c r="AB1414" t="str">
        <f>IF(A1414=player!BI$1,ROW(),"")</f>
        <v/>
      </c>
      <c r="AC1414" t="str">
        <f t="shared" si="100"/>
        <v/>
      </c>
    </row>
    <row r="1415" spans="1:29">
      <c r="A1415" t="s">
        <v>53</v>
      </c>
      <c r="B1415" s="13">
        <v>44138</v>
      </c>
      <c r="C1415" s="30">
        <v>8.143518518518518E-2</v>
      </c>
      <c r="D1415">
        <v>9304.8697499999998</v>
      </c>
      <c r="E1415">
        <v>1222.34752</v>
      </c>
      <c r="F1415">
        <v>10.42332</v>
      </c>
      <c r="G1415">
        <v>867.30998999999997</v>
      </c>
      <c r="H1415">
        <v>531.96999000000005</v>
      </c>
      <c r="I1415">
        <v>266.79000000000002</v>
      </c>
      <c r="J1415">
        <v>68.55</v>
      </c>
      <c r="K1415">
        <v>0</v>
      </c>
      <c r="L1415">
        <v>11</v>
      </c>
      <c r="M1415">
        <v>37</v>
      </c>
      <c r="N1415">
        <v>64</v>
      </c>
      <c r="O1415">
        <v>23.718599999999999</v>
      </c>
      <c r="P1415">
        <v>4</v>
      </c>
      <c r="Q1415">
        <v>211</v>
      </c>
      <c r="R1415">
        <v>152.46199999999999</v>
      </c>
      <c r="T1415" s="11" t="str">
        <f t="shared" si="97"/>
        <v>火曜日</v>
      </c>
      <c r="U1415" s="24"/>
      <c r="V1415" s="25">
        <f>IF(T1415=曜日!A$1,ROW(),"")</f>
        <v>1415</v>
      </c>
      <c r="W1415" s="25" t="str">
        <f t="shared" si="98"/>
        <v/>
      </c>
      <c r="X1415" s="25" t="str">
        <f>IF(T1415=曜日!V$1,ROW(),"")</f>
        <v/>
      </c>
      <c r="Y1415" s="25" t="str">
        <f t="shared" si="99"/>
        <v/>
      </c>
      <c r="Z1415">
        <f>IF(MONTH(pipot!B1415)=month!A$1,ROW(),"")</f>
        <v>1415</v>
      </c>
      <c r="AA1415" t="str">
        <f>IF(A1415=player!A$1,ROW(),"")</f>
        <v/>
      </c>
      <c r="AB1415" t="str">
        <f>IF(A1415=player!BI$1,ROW(),"")</f>
        <v/>
      </c>
      <c r="AC1415" t="str">
        <f t="shared" si="100"/>
        <v/>
      </c>
    </row>
    <row r="1416" spans="1:29">
      <c r="A1416" t="s">
        <v>64</v>
      </c>
      <c r="B1416" s="13">
        <v>44138</v>
      </c>
      <c r="C1416" s="30">
        <v>8.143518518518518E-2</v>
      </c>
      <c r="D1416">
        <v>9541.5971599999993</v>
      </c>
      <c r="E1416">
        <v>1218.37878</v>
      </c>
      <c r="F1416">
        <v>10.389469999999999</v>
      </c>
      <c r="G1416">
        <v>711.75000999999997</v>
      </c>
      <c r="H1416">
        <v>513.56001000000003</v>
      </c>
      <c r="I1416">
        <v>190.42</v>
      </c>
      <c r="J1416">
        <v>7.77</v>
      </c>
      <c r="K1416">
        <v>0</v>
      </c>
      <c r="L1416">
        <v>29</v>
      </c>
      <c r="M1416">
        <v>30</v>
      </c>
      <c r="N1416">
        <v>66</v>
      </c>
      <c r="O1416">
        <v>22.483799999999999</v>
      </c>
      <c r="P1416">
        <v>1</v>
      </c>
      <c r="Q1416">
        <v>197</v>
      </c>
      <c r="R1416">
        <v>158.52021999999999</v>
      </c>
      <c r="T1416" s="11" t="str">
        <f t="shared" si="97"/>
        <v>火曜日</v>
      </c>
      <c r="U1416" s="24"/>
      <c r="V1416" s="25">
        <f>IF(T1416=曜日!A$1,ROW(),"")</f>
        <v>1416</v>
      </c>
      <c r="W1416" s="25" t="str">
        <f t="shared" si="98"/>
        <v/>
      </c>
      <c r="X1416" s="25" t="str">
        <f>IF(T1416=曜日!V$1,ROW(),"")</f>
        <v/>
      </c>
      <c r="Y1416" s="25" t="str">
        <f t="shared" si="99"/>
        <v/>
      </c>
      <c r="Z1416">
        <f>IF(MONTH(pipot!B1416)=month!A$1,ROW(),"")</f>
        <v>1416</v>
      </c>
      <c r="AA1416" t="str">
        <f>IF(A1416=player!A$1,ROW(),"")</f>
        <v/>
      </c>
      <c r="AB1416" t="str">
        <f>IF(A1416=player!BI$1,ROW(),"")</f>
        <v/>
      </c>
      <c r="AC1416" t="str">
        <f t="shared" si="100"/>
        <v/>
      </c>
    </row>
    <row r="1417" spans="1:29">
      <c r="A1417" t="s">
        <v>27</v>
      </c>
      <c r="B1417" s="13">
        <v>44138</v>
      </c>
      <c r="C1417" s="30">
        <v>8.143518518518518E-2</v>
      </c>
      <c r="D1417">
        <v>9582.4961000000003</v>
      </c>
      <c r="E1417">
        <v>1211.7393199999999</v>
      </c>
      <c r="F1417">
        <v>10.33286</v>
      </c>
      <c r="G1417">
        <v>717.74</v>
      </c>
      <c r="H1417">
        <v>472.11</v>
      </c>
      <c r="I1417">
        <v>180.63</v>
      </c>
      <c r="J1417">
        <v>65</v>
      </c>
      <c r="K1417">
        <v>0</v>
      </c>
      <c r="L1417">
        <v>21</v>
      </c>
      <c r="M1417">
        <v>26</v>
      </c>
      <c r="N1417">
        <v>81</v>
      </c>
      <c r="O1417">
        <v>22.782599999999999</v>
      </c>
      <c r="P1417">
        <v>3</v>
      </c>
      <c r="Q1417">
        <v>195</v>
      </c>
      <c r="R1417">
        <v>145.21689000000001</v>
      </c>
      <c r="T1417" s="11" t="str">
        <f t="shared" si="97"/>
        <v>火曜日</v>
      </c>
      <c r="U1417" s="24"/>
      <c r="V1417" s="25">
        <f>IF(T1417=曜日!A$1,ROW(),"")</f>
        <v>1417</v>
      </c>
      <c r="W1417" s="25" t="str">
        <f t="shared" si="98"/>
        <v/>
      </c>
      <c r="X1417" s="25" t="str">
        <f>IF(T1417=曜日!V$1,ROW(),"")</f>
        <v/>
      </c>
      <c r="Y1417" s="25" t="str">
        <f t="shared" si="99"/>
        <v/>
      </c>
      <c r="Z1417">
        <f>IF(MONTH(pipot!B1417)=month!A$1,ROW(),"")</f>
        <v>1417</v>
      </c>
      <c r="AA1417" t="str">
        <f>IF(A1417=player!A$1,ROW(),"")</f>
        <v/>
      </c>
      <c r="AB1417" t="str">
        <f>IF(A1417=player!BI$1,ROW(),"")</f>
        <v/>
      </c>
      <c r="AC1417" t="str">
        <f t="shared" si="100"/>
        <v/>
      </c>
    </row>
    <row r="1418" spans="1:29">
      <c r="A1418" t="s">
        <v>66</v>
      </c>
      <c r="B1418" s="13">
        <v>44138</v>
      </c>
      <c r="C1418" s="30">
        <v>8.143518518518518E-2</v>
      </c>
      <c r="D1418">
        <v>9836.4654499999997</v>
      </c>
      <c r="E1418">
        <v>1015.3373</v>
      </c>
      <c r="F1418">
        <v>8.65808</v>
      </c>
      <c r="G1418">
        <v>909.97</v>
      </c>
      <c r="H1418">
        <v>676.33</v>
      </c>
      <c r="I1418">
        <v>193.79</v>
      </c>
      <c r="J1418">
        <v>28.14</v>
      </c>
      <c r="K1418">
        <v>11.71</v>
      </c>
      <c r="L1418">
        <v>16</v>
      </c>
      <c r="M1418">
        <v>31</v>
      </c>
      <c r="N1418">
        <v>77</v>
      </c>
      <c r="O1418">
        <v>25.0974</v>
      </c>
      <c r="P1418">
        <v>3</v>
      </c>
      <c r="Q1418">
        <v>203</v>
      </c>
      <c r="R1418">
        <v>155.78595999999999</v>
      </c>
      <c r="T1418" s="11" t="str">
        <f t="shared" si="97"/>
        <v>火曜日</v>
      </c>
      <c r="U1418" s="24"/>
      <c r="V1418" s="25">
        <f>IF(T1418=曜日!A$1,ROW(),"")</f>
        <v>1418</v>
      </c>
      <c r="W1418" s="25" t="str">
        <f t="shared" si="98"/>
        <v/>
      </c>
      <c r="X1418" s="25" t="str">
        <f>IF(T1418=曜日!V$1,ROW(),"")</f>
        <v/>
      </c>
      <c r="Y1418" s="25" t="str">
        <f t="shared" si="99"/>
        <v/>
      </c>
      <c r="Z1418">
        <f>IF(MONTH(pipot!B1418)=month!A$1,ROW(),"")</f>
        <v>1418</v>
      </c>
      <c r="AA1418" t="str">
        <f>IF(A1418=player!A$1,ROW(),"")</f>
        <v/>
      </c>
      <c r="AB1418" t="str">
        <f>IF(A1418=player!BI$1,ROW(),"")</f>
        <v/>
      </c>
      <c r="AC1418" t="str">
        <f t="shared" si="100"/>
        <v/>
      </c>
    </row>
    <row r="1419" spans="1:29">
      <c r="A1419" t="s">
        <v>61</v>
      </c>
      <c r="B1419" s="13">
        <v>44138</v>
      </c>
      <c r="C1419" s="30">
        <v>6.4351851851851841E-2</v>
      </c>
      <c r="D1419">
        <v>8351.6729899999991</v>
      </c>
      <c r="E1419">
        <v>1003.88832</v>
      </c>
      <c r="F1419">
        <v>10.832240000000001</v>
      </c>
      <c r="G1419">
        <v>1127.96</v>
      </c>
      <c r="H1419">
        <v>619.19001000000003</v>
      </c>
      <c r="I1419">
        <v>351.62999000000002</v>
      </c>
      <c r="J1419">
        <v>136.51</v>
      </c>
      <c r="K1419">
        <v>20.63</v>
      </c>
      <c r="L1419">
        <v>36</v>
      </c>
      <c r="M1419">
        <v>40</v>
      </c>
      <c r="N1419">
        <v>87</v>
      </c>
      <c r="O1419">
        <v>25.353000000000002</v>
      </c>
      <c r="P1419">
        <v>12</v>
      </c>
      <c r="Q1419">
        <v>218</v>
      </c>
      <c r="R1419">
        <v>146.91898</v>
      </c>
      <c r="T1419" s="11" t="str">
        <f t="shared" si="97"/>
        <v>火曜日</v>
      </c>
      <c r="U1419" s="24"/>
      <c r="V1419" s="25">
        <f>IF(T1419=曜日!A$1,ROW(),"")</f>
        <v>1419</v>
      </c>
      <c r="W1419" s="25" t="str">
        <f t="shared" si="98"/>
        <v/>
      </c>
      <c r="X1419" s="25" t="str">
        <f>IF(T1419=曜日!V$1,ROW(),"")</f>
        <v/>
      </c>
      <c r="Y1419" s="25" t="str">
        <f t="shared" si="99"/>
        <v/>
      </c>
      <c r="Z1419">
        <f>IF(MONTH(pipot!B1419)=month!A$1,ROW(),"")</f>
        <v>1419</v>
      </c>
      <c r="AA1419" t="str">
        <f>IF(A1419=player!A$1,ROW(),"")</f>
        <v/>
      </c>
      <c r="AB1419" t="str">
        <f>IF(A1419=player!BI$1,ROW(),"")</f>
        <v/>
      </c>
      <c r="AC1419" t="str">
        <f t="shared" si="100"/>
        <v/>
      </c>
    </row>
    <row r="1420" spans="1:29">
      <c r="A1420" t="s">
        <v>91</v>
      </c>
      <c r="B1420" s="13">
        <v>44138</v>
      </c>
      <c r="C1420" s="30">
        <v>6.3831018518518523E-2</v>
      </c>
      <c r="D1420">
        <v>7921.1272499999995</v>
      </c>
      <c r="E1420">
        <v>958.04020000000003</v>
      </c>
      <c r="F1420">
        <v>10.42249</v>
      </c>
      <c r="G1420">
        <v>841.06</v>
      </c>
      <c r="H1420">
        <v>555.82000000000005</v>
      </c>
      <c r="I1420">
        <v>195.19</v>
      </c>
      <c r="J1420">
        <v>84.24</v>
      </c>
      <c r="K1420">
        <v>5.81</v>
      </c>
      <c r="L1420">
        <v>20</v>
      </c>
      <c r="M1420">
        <v>25</v>
      </c>
      <c r="N1420">
        <v>65</v>
      </c>
      <c r="O1420">
        <v>24.877800000000001</v>
      </c>
      <c r="P1420">
        <v>5</v>
      </c>
      <c r="Q1420">
        <v>200</v>
      </c>
      <c r="R1420">
        <v>155.19990999999999</v>
      </c>
      <c r="T1420" s="11" t="str">
        <f t="shared" si="97"/>
        <v>火曜日</v>
      </c>
      <c r="U1420" s="24"/>
      <c r="V1420" s="25">
        <f>IF(T1420=曜日!A$1,ROW(),"")</f>
        <v>1420</v>
      </c>
      <c r="W1420" s="25" t="str">
        <f t="shared" si="98"/>
        <v/>
      </c>
      <c r="X1420" s="25" t="str">
        <f>IF(T1420=曜日!V$1,ROW(),"")</f>
        <v/>
      </c>
      <c r="Y1420" s="25" t="str">
        <f t="shared" si="99"/>
        <v/>
      </c>
      <c r="Z1420">
        <f>IF(MONTH(pipot!B1420)=month!A$1,ROW(),"")</f>
        <v>1420</v>
      </c>
      <c r="AA1420" t="str">
        <f>IF(A1420=player!A$1,ROW(),"")</f>
        <v/>
      </c>
      <c r="AB1420" t="str">
        <f>IF(A1420=player!BI$1,ROW(),"")</f>
        <v/>
      </c>
      <c r="AC1420" t="str">
        <f t="shared" si="100"/>
        <v/>
      </c>
    </row>
    <row r="1421" spans="1:29">
      <c r="A1421" t="s">
        <v>63</v>
      </c>
      <c r="B1421" s="13">
        <v>44138</v>
      </c>
      <c r="C1421" s="30">
        <v>6.8634259259259256E-2</v>
      </c>
      <c r="D1421">
        <v>7451.42155</v>
      </c>
      <c r="E1421">
        <v>947.93940999999995</v>
      </c>
      <c r="F1421">
        <v>9.5903899999999993</v>
      </c>
      <c r="G1421">
        <v>588.77</v>
      </c>
      <c r="H1421">
        <v>420.62</v>
      </c>
      <c r="I1421">
        <v>150.38999999999999</v>
      </c>
      <c r="J1421">
        <v>17.760000000000002</v>
      </c>
      <c r="K1421">
        <v>0</v>
      </c>
      <c r="L1421">
        <v>14</v>
      </c>
      <c r="M1421">
        <v>29</v>
      </c>
      <c r="N1421">
        <v>98</v>
      </c>
      <c r="O1421">
        <v>22.023</v>
      </c>
      <c r="P1421">
        <v>2</v>
      </c>
      <c r="Q1421">
        <v>181</v>
      </c>
      <c r="R1421">
        <v>147.32597999999999</v>
      </c>
      <c r="T1421" s="11" t="str">
        <f t="shared" si="97"/>
        <v>火曜日</v>
      </c>
      <c r="U1421" s="24"/>
      <c r="V1421" s="25">
        <f>IF(T1421=曜日!A$1,ROW(),"")</f>
        <v>1421</v>
      </c>
      <c r="W1421" s="25" t="str">
        <f t="shared" si="98"/>
        <v/>
      </c>
      <c r="X1421" s="25" t="str">
        <f>IF(T1421=曜日!V$1,ROW(),"")</f>
        <v/>
      </c>
      <c r="Y1421" s="25" t="str">
        <f t="shared" si="99"/>
        <v/>
      </c>
      <c r="Z1421">
        <f>IF(MONTH(pipot!B1421)=month!A$1,ROW(),"")</f>
        <v>1421</v>
      </c>
      <c r="AA1421" t="str">
        <f>IF(A1421=player!A$1,ROW(),"")</f>
        <v/>
      </c>
      <c r="AB1421" t="str">
        <f>IF(A1421=player!BI$1,ROW(),"")</f>
        <v/>
      </c>
      <c r="AC1421" t="str">
        <f t="shared" si="100"/>
        <v/>
      </c>
    </row>
    <row r="1422" spans="1:29">
      <c r="A1422" t="s">
        <v>59</v>
      </c>
      <c r="B1422" s="13">
        <v>44138</v>
      </c>
      <c r="C1422" s="30">
        <v>6.8634259259259256E-2</v>
      </c>
      <c r="D1422">
        <v>7062.3374599999997</v>
      </c>
      <c r="E1422">
        <v>920.05759</v>
      </c>
      <c r="F1422">
        <v>9.3082999999999991</v>
      </c>
      <c r="G1422">
        <v>890.2</v>
      </c>
      <c r="H1422">
        <v>427.89</v>
      </c>
      <c r="I1422">
        <v>330.37</v>
      </c>
      <c r="J1422">
        <v>120.76</v>
      </c>
      <c r="K1422">
        <v>11.18</v>
      </c>
      <c r="L1422">
        <v>11</v>
      </c>
      <c r="M1422">
        <v>16</v>
      </c>
      <c r="N1422">
        <v>92</v>
      </c>
      <c r="O1422">
        <v>24.9282</v>
      </c>
      <c r="P1422">
        <v>8</v>
      </c>
      <c r="Q1422">
        <v>217</v>
      </c>
      <c r="R1422">
        <v>148.8811</v>
      </c>
      <c r="T1422" s="11" t="str">
        <f t="shared" si="97"/>
        <v>火曜日</v>
      </c>
      <c r="U1422" s="24"/>
      <c r="V1422" s="25">
        <f>IF(T1422=曜日!A$1,ROW(),"")</f>
        <v>1422</v>
      </c>
      <c r="W1422" s="25" t="str">
        <f t="shared" si="98"/>
        <v/>
      </c>
      <c r="X1422" s="25" t="str">
        <f>IF(T1422=曜日!V$1,ROW(),"")</f>
        <v/>
      </c>
      <c r="Y1422" s="25" t="str">
        <f t="shared" si="99"/>
        <v/>
      </c>
      <c r="Z1422">
        <f>IF(MONTH(pipot!B1422)=month!A$1,ROW(),"")</f>
        <v>1422</v>
      </c>
      <c r="AA1422" t="str">
        <f>IF(A1422=player!A$1,ROW(),"")</f>
        <v/>
      </c>
      <c r="AB1422" t="str">
        <f>IF(A1422=player!BI$1,ROW(),"")</f>
        <v/>
      </c>
      <c r="AC1422" t="str">
        <f t="shared" si="100"/>
        <v/>
      </c>
    </row>
    <row r="1423" spans="1:29">
      <c r="A1423" t="s">
        <v>31</v>
      </c>
      <c r="B1423" s="13">
        <v>44138</v>
      </c>
      <c r="C1423" s="30">
        <v>6.8634259259259256E-2</v>
      </c>
      <c r="D1423">
        <v>6871.0299199999999</v>
      </c>
      <c r="E1423">
        <v>870.03949999999998</v>
      </c>
      <c r="F1423">
        <v>8.80227</v>
      </c>
      <c r="G1423">
        <v>428.48</v>
      </c>
      <c r="H1423">
        <v>258.89999999999998</v>
      </c>
      <c r="I1423">
        <v>121.41</v>
      </c>
      <c r="J1423">
        <v>42.23</v>
      </c>
      <c r="K1423">
        <v>5.94</v>
      </c>
      <c r="L1423">
        <v>16</v>
      </c>
      <c r="M1423">
        <v>24</v>
      </c>
      <c r="N1423">
        <v>49</v>
      </c>
      <c r="O1423">
        <v>24.741</v>
      </c>
      <c r="P1423">
        <v>2</v>
      </c>
      <c r="Q1423">
        <v>215</v>
      </c>
      <c r="R1423">
        <v>162.63285999999999</v>
      </c>
      <c r="T1423" s="11" t="str">
        <f t="shared" si="97"/>
        <v>火曜日</v>
      </c>
      <c r="U1423" s="24"/>
      <c r="V1423" s="25">
        <f>IF(T1423=曜日!A$1,ROW(),"")</f>
        <v>1423</v>
      </c>
      <c r="W1423" s="25" t="str">
        <f t="shared" si="98"/>
        <v/>
      </c>
      <c r="X1423" s="25" t="str">
        <f>IF(T1423=曜日!V$1,ROW(),"")</f>
        <v/>
      </c>
      <c r="Y1423" s="25" t="str">
        <f t="shared" si="99"/>
        <v/>
      </c>
      <c r="Z1423">
        <f>IF(MONTH(pipot!B1423)=month!A$1,ROW(),"")</f>
        <v>1423</v>
      </c>
      <c r="AA1423" t="str">
        <f>IF(A1423=player!A$1,ROW(),"")</f>
        <v/>
      </c>
      <c r="AB1423" t="str">
        <f>IF(A1423=player!BI$1,ROW(),"")</f>
        <v/>
      </c>
      <c r="AC1423" t="str">
        <f t="shared" si="100"/>
        <v/>
      </c>
    </row>
    <row r="1424" spans="1:29">
      <c r="A1424" t="s">
        <v>36</v>
      </c>
      <c r="B1424" s="13">
        <v>44138</v>
      </c>
      <c r="C1424" s="30">
        <v>6.2557870370370375E-2</v>
      </c>
      <c r="D1424">
        <v>6604.0710600000002</v>
      </c>
      <c r="E1424">
        <v>863.02260999999999</v>
      </c>
      <c r="F1424">
        <v>9.5797399999999993</v>
      </c>
      <c r="G1424">
        <v>516.00999000000002</v>
      </c>
      <c r="H1424">
        <v>309.10998999999998</v>
      </c>
      <c r="I1424">
        <v>126.03</v>
      </c>
      <c r="J1424">
        <v>80.87</v>
      </c>
      <c r="K1424">
        <v>0</v>
      </c>
      <c r="L1424">
        <v>11</v>
      </c>
      <c r="M1424">
        <v>19</v>
      </c>
      <c r="N1424">
        <v>58</v>
      </c>
      <c r="O1424">
        <v>23.700600000000001</v>
      </c>
      <c r="P1424">
        <v>5</v>
      </c>
      <c r="Q1424">
        <v>195</v>
      </c>
      <c r="R1424">
        <v>155.50951000000001</v>
      </c>
      <c r="T1424" s="11" t="str">
        <f t="shared" si="97"/>
        <v>火曜日</v>
      </c>
      <c r="U1424" s="24"/>
      <c r="V1424" s="25">
        <f>IF(T1424=曜日!A$1,ROW(),"")</f>
        <v>1424</v>
      </c>
      <c r="W1424" s="25" t="str">
        <f t="shared" si="98"/>
        <v/>
      </c>
      <c r="X1424" s="25" t="str">
        <f>IF(T1424=曜日!V$1,ROW(),"")</f>
        <v/>
      </c>
      <c r="Y1424" s="25" t="str">
        <f t="shared" si="99"/>
        <v/>
      </c>
      <c r="Z1424">
        <f>IF(MONTH(pipot!B1424)=month!A$1,ROW(),"")</f>
        <v>1424</v>
      </c>
      <c r="AA1424">
        <f>IF(A1424=player!A$1,ROW(),"")</f>
        <v>1424</v>
      </c>
      <c r="AB1424" t="str">
        <f>IF(A1424=player!BI$1,ROW(),"")</f>
        <v/>
      </c>
      <c r="AC1424" t="str">
        <f t="shared" si="100"/>
        <v/>
      </c>
    </row>
    <row r="1425" spans="1:29">
      <c r="A1425" t="s">
        <v>88</v>
      </c>
      <c r="B1425" s="13">
        <v>44138</v>
      </c>
      <c r="C1425" s="30">
        <v>6.8078703703703711E-2</v>
      </c>
      <c r="D1425">
        <v>7530.7959799999999</v>
      </c>
      <c r="E1425">
        <v>849.67291</v>
      </c>
      <c r="F1425">
        <v>8.6657499999999992</v>
      </c>
      <c r="G1425">
        <v>965.74</v>
      </c>
      <c r="H1425">
        <v>513.9</v>
      </c>
      <c r="I1425">
        <v>326.41000000000003</v>
      </c>
      <c r="J1425">
        <v>122.83</v>
      </c>
      <c r="K1425">
        <v>2.6</v>
      </c>
      <c r="L1425">
        <v>15</v>
      </c>
      <c r="M1425">
        <v>15</v>
      </c>
      <c r="N1425">
        <v>62</v>
      </c>
      <c r="O1425">
        <v>24.5502</v>
      </c>
      <c r="P1425">
        <v>9</v>
      </c>
      <c r="Q1425">
        <v>95</v>
      </c>
      <c r="R1425">
        <v>88.252700000000004</v>
      </c>
      <c r="T1425" s="11" t="str">
        <f t="shared" si="97"/>
        <v>火曜日</v>
      </c>
      <c r="U1425" s="24"/>
      <c r="V1425" s="25">
        <f>IF(T1425=曜日!A$1,ROW(),"")</f>
        <v>1425</v>
      </c>
      <c r="W1425" s="25" t="str">
        <f t="shared" si="98"/>
        <v/>
      </c>
      <c r="X1425" s="25" t="str">
        <f>IF(T1425=曜日!V$1,ROW(),"")</f>
        <v/>
      </c>
      <c r="Y1425" s="25" t="str">
        <f t="shared" si="99"/>
        <v/>
      </c>
      <c r="Z1425">
        <f>IF(MONTH(pipot!B1425)=month!A$1,ROW(),"")</f>
        <v>1425</v>
      </c>
      <c r="AA1425" t="str">
        <f>IF(A1425=player!A$1,ROW(),"")</f>
        <v/>
      </c>
      <c r="AB1425" t="str">
        <f>IF(A1425=player!BI$1,ROW(),"")</f>
        <v/>
      </c>
      <c r="AC1425" t="str">
        <f t="shared" si="100"/>
        <v/>
      </c>
    </row>
    <row r="1426" spans="1:29">
      <c r="A1426" t="s">
        <v>65</v>
      </c>
      <c r="B1426" s="13">
        <v>44138</v>
      </c>
      <c r="C1426" s="30">
        <v>6.7662037037037034E-2</v>
      </c>
      <c r="D1426">
        <v>6889.9049000000005</v>
      </c>
      <c r="E1426">
        <v>827.80354</v>
      </c>
      <c r="F1426">
        <v>8.4946900000000003</v>
      </c>
      <c r="G1426">
        <v>450.48</v>
      </c>
      <c r="H1426">
        <v>325.97000000000003</v>
      </c>
      <c r="I1426">
        <v>101.86</v>
      </c>
      <c r="J1426">
        <v>22.65</v>
      </c>
      <c r="K1426">
        <v>0</v>
      </c>
      <c r="L1426">
        <v>22</v>
      </c>
      <c r="M1426">
        <v>26</v>
      </c>
      <c r="N1426">
        <v>54</v>
      </c>
      <c r="O1426">
        <v>23.3154</v>
      </c>
      <c r="P1426">
        <v>1</v>
      </c>
      <c r="Q1426">
        <v>209</v>
      </c>
      <c r="R1426">
        <v>140.73253</v>
      </c>
      <c r="T1426" s="11" t="str">
        <f t="shared" si="97"/>
        <v>火曜日</v>
      </c>
      <c r="U1426" s="24"/>
      <c r="V1426" s="25">
        <f>IF(T1426=曜日!A$1,ROW(),"")</f>
        <v>1426</v>
      </c>
      <c r="W1426" s="25" t="str">
        <f t="shared" si="98"/>
        <v/>
      </c>
      <c r="X1426" s="25" t="str">
        <f>IF(T1426=曜日!V$1,ROW(),"")</f>
        <v/>
      </c>
      <c r="Y1426" s="25" t="str">
        <f t="shared" si="99"/>
        <v/>
      </c>
      <c r="Z1426">
        <f>IF(MONTH(pipot!B1426)=month!A$1,ROW(),"")</f>
        <v>1426</v>
      </c>
      <c r="AA1426" t="str">
        <f>IF(A1426=player!A$1,ROW(),"")</f>
        <v/>
      </c>
      <c r="AB1426" t="str">
        <f>IF(A1426=player!BI$1,ROW(),"")</f>
        <v/>
      </c>
      <c r="AC1426" t="str">
        <f t="shared" si="100"/>
        <v/>
      </c>
    </row>
    <row r="1427" spans="1:29">
      <c r="A1427" t="s">
        <v>24</v>
      </c>
      <c r="B1427" s="13">
        <v>44138</v>
      </c>
      <c r="C1427" s="30">
        <v>6.8634259259259256E-2</v>
      </c>
      <c r="D1427">
        <v>7197.0051899999999</v>
      </c>
      <c r="E1427">
        <v>822.69987000000003</v>
      </c>
      <c r="F1427">
        <v>8.3233300000000003</v>
      </c>
      <c r="G1427">
        <v>448.58001000000002</v>
      </c>
      <c r="H1427">
        <v>351.94000999999997</v>
      </c>
      <c r="I1427">
        <v>91.54</v>
      </c>
      <c r="J1427">
        <v>5.0999999999999996</v>
      </c>
      <c r="K1427">
        <v>0</v>
      </c>
      <c r="L1427">
        <v>16</v>
      </c>
      <c r="M1427">
        <v>40</v>
      </c>
      <c r="N1427">
        <v>84</v>
      </c>
      <c r="O1427">
        <v>22.0014</v>
      </c>
      <c r="P1427">
        <v>0</v>
      </c>
      <c r="Q1427">
        <v>175</v>
      </c>
      <c r="R1427">
        <v>132.95647</v>
      </c>
      <c r="T1427" s="11" t="str">
        <f t="shared" si="97"/>
        <v>火曜日</v>
      </c>
      <c r="U1427" s="24"/>
      <c r="V1427" s="25">
        <f>IF(T1427=曜日!A$1,ROW(),"")</f>
        <v>1427</v>
      </c>
      <c r="W1427" s="25" t="str">
        <f t="shared" si="98"/>
        <v/>
      </c>
      <c r="X1427" s="25" t="str">
        <f>IF(T1427=曜日!V$1,ROW(),"")</f>
        <v/>
      </c>
      <c r="Y1427" s="25" t="str">
        <f t="shared" si="99"/>
        <v/>
      </c>
      <c r="Z1427">
        <f>IF(MONTH(pipot!B1427)=month!A$1,ROW(),"")</f>
        <v>1427</v>
      </c>
      <c r="AA1427" t="str">
        <f>IF(A1427=player!A$1,ROW(),"")</f>
        <v/>
      </c>
      <c r="AB1427" t="str">
        <f>IF(A1427=player!BI$1,ROW(),"")</f>
        <v/>
      </c>
      <c r="AC1427" t="str">
        <f t="shared" si="100"/>
        <v/>
      </c>
    </row>
    <row r="1428" spans="1:29">
      <c r="A1428" t="s">
        <v>34</v>
      </c>
      <c r="B1428" s="13">
        <v>44138</v>
      </c>
      <c r="C1428" s="30">
        <v>6.8634259259259256E-2</v>
      </c>
      <c r="D1428">
        <v>6944.1303699999999</v>
      </c>
      <c r="E1428">
        <v>817.70646999999997</v>
      </c>
      <c r="F1428">
        <v>8.2728099999999998</v>
      </c>
      <c r="G1428">
        <v>486.38999000000001</v>
      </c>
      <c r="H1428">
        <v>308.08999</v>
      </c>
      <c r="I1428">
        <v>110.6</v>
      </c>
      <c r="J1428">
        <v>65.88</v>
      </c>
      <c r="K1428">
        <v>1.82</v>
      </c>
      <c r="L1428">
        <v>22</v>
      </c>
      <c r="M1428">
        <v>18</v>
      </c>
      <c r="N1428">
        <v>63</v>
      </c>
      <c r="O1428">
        <v>24.5106</v>
      </c>
      <c r="P1428">
        <v>4</v>
      </c>
      <c r="Q1428">
        <v>206</v>
      </c>
      <c r="R1428">
        <v>146.79130000000001</v>
      </c>
      <c r="T1428" s="11" t="str">
        <f t="shared" si="97"/>
        <v>火曜日</v>
      </c>
      <c r="U1428" s="24"/>
      <c r="V1428" s="25">
        <f>IF(T1428=曜日!A$1,ROW(),"")</f>
        <v>1428</v>
      </c>
      <c r="W1428" s="25" t="str">
        <f t="shared" si="98"/>
        <v/>
      </c>
      <c r="X1428" s="25" t="str">
        <f>IF(T1428=曜日!V$1,ROW(),"")</f>
        <v/>
      </c>
      <c r="Y1428" s="25" t="str">
        <f t="shared" si="99"/>
        <v/>
      </c>
      <c r="Z1428">
        <f>IF(MONTH(pipot!B1428)=month!A$1,ROW(),"")</f>
        <v>1428</v>
      </c>
      <c r="AA1428" t="str">
        <f>IF(A1428=player!A$1,ROW(),"")</f>
        <v/>
      </c>
      <c r="AB1428" t="str">
        <f>IF(A1428=player!BI$1,ROW(),"")</f>
        <v/>
      </c>
      <c r="AC1428" t="str">
        <f t="shared" si="100"/>
        <v/>
      </c>
    </row>
    <row r="1429" spans="1:29">
      <c r="A1429" t="s">
        <v>22</v>
      </c>
      <c r="B1429" s="13">
        <v>44138</v>
      </c>
      <c r="C1429" s="30">
        <v>6.8634259259259256E-2</v>
      </c>
      <c r="D1429">
        <v>7745.134</v>
      </c>
      <c r="E1429">
        <v>814.42371000000003</v>
      </c>
      <c r="F1429">
        <v>8.2395999999999994</v>
      </c>
      <c r="G1429">
        <v>817.3</v>
      </c>
      <c r="H1429">
        <v>569.84</v>
      </c>
      <c r="I1429">
        <v>236.74</v>
      </c>
      <c r="J1429">
        <v>10.72</v>
      </c>
      <c r="K1429">
        <v>0</v>
      </c>
      <c r="L1429">
        <v>16</v>
      </c>
      <c r="M1429">
        <v>22</v>
      </c>
      <c r="N1429">
        <v>109</v>
      </c>
      <c r="O1429">
        <v>22.0014</v>
      </c>
      <c r="P1429">
        <v>1</v>
      </c>
      <c r="Q1429">
        <v>180</v>
      </c>
      <c r="R1429">
        <v>140.36053999999999</v>
      </c>
      <c r="T1429" s="11" t="str">
        <f t="shared" si="97"/>
        <v>火曜日</v>
      </c>
      <c r="U1429" s="24"/>
      <c r="V1429" s="25">
        <f>IF(T1429=曜日!A$1,ROW(),"")</f>
        <v>1429</v>
      </c>
      <c r="W1429" s="25" t="str">
        <f t="shared" si="98"/>
        <v/>
      </c>
      <c r="X1429" s="25" t="str">
        <f>IF(T1429=曜日!V$1,ROW(),"")</f>
        <v/>
      </c>
      <c r="Y1429" s="25" t="str">
        <f t="shared" si="99"/>
        <v/>
      </c>
      <c r="Z1429">
        <f>IF(MONTH(pipot!B1429)=month!A$1,ROW(),"")</f>
        <v>1429</v>
      </c>
      <c r="AA1429" t="str">
        <f>IF(A1429=player!A$1,ROW(),"")</f>
        <v/>
      </c>
      <c r="AB1429" t="str">
        <f>IF(A1429=player!BI$1,ROW(),"")</f>
        <v/>
      </c>
      <c r="AC1429" t="str">
        <f t="shared" si="100"/>
        <v/>
      </c>
    </row>
    <row r="1430" spans="1:29">
      <c r="A1430" t="s">
        <v>37</v>
      </c>
      <c r="B1430" s="13">
        <v>44138</v>
      </c>
      <c r="C1430" s="30">
        <v>6.0949074074074072E-2</v>
      </c>
      <c r="D1430">
        <v>5966.4864900000002</v>
      </c>
      <c r="E1430">
        <v>778.99635999999998</v>
      </c>
      <c r="F1430">
        <v>8.8748199999999997</v>
      </c>
      <c r="G1430">
        <v>582.25</v>
      </c>
      <c r="H1430">
        <v>280.58</v>
      </c>
      <c r="I1430">
        <v>164.84</v>
      </c>
      <c r="J1430">
        <v>102.92</v>
      </c>
      <c r="K1430">
        <v>33.909999999999997</v>
      </c>
      <c r="L1430">
        <v>8</v>
      </c>
      <c r="M1430">
        <v>21</v>
      </c>
      <c r="N1430">
        <v>53</v>
      </c>
      <c r="O1430">
        <v>25.777799999999999</v>
      </c>
      <c r="P1430">
        <v>9</v>
      </c>
      <c r="Q1430">
        <v>189</v>
      </c>
      <c r="R1430">
        <v>144.51636999999999</v>
      </c>
      <c r="T1430" s="11" t="str">
        <f t="shared" si="97"/>
        <v>火曜日</v>
      </c>
      <c r="U1430" s="24"/>
      <c r="V1430" s="25">
        <f>IF(T1430=曜日!A$1,ROW(),"")</f>
        <v>1430</v>
      </c>
      <c r="W1430" s="25" t="str">
        <f t="shared" si="98"/>
        <v/>
      </c>
      <c r="X1430" s="25" t="str">
        <f>IF(T1430=曜日!V$1,ROW(),"")</f>
        <v/>
      </c>
      <c r="Y1430" s="25" t="str">
        <f t="shared" si="99"/>
        <v/>
      </c>
      <c r="Z1430">
        <f>IF(MONTH(pipot!B1430)=month!A$1,ROW(),"")</f>
        <v>1430</v>
      </c>
      <c r="AA1430" t="str">
        <f>IF(A1430=player!A$1,ROW(),"")</f>
        <v/>
      </c>
      <c r="AB1430" t="str">
        <f>IF(A1430=player!BI$1,ROW(),"")</f>
        <v/>
      </c>
      <c r="AC1430" t="str">
        <f t="shared" si="100"/>
        <v/>
      </c>
    </row>
    <row r="1431" spans="1:29">
      <c r="A1431" t="s">
        <v>33</v>
      </c>
      <c r="B1431" s="13">
        <v>44138</v>
      </c>
      <c r="C1431" s="30">
        <v>5.3680555555555558E-2</v>
      </c>
      <c r="D1431">
        <v>5116.2124199999998</v>
      </c>
      <c r="E1431">
        <v>737.04190000000006</v>
      </c>
      <c r="F1431">
        <v>9.5336700000000008</v>
      </c>
      <c r="G1431">
        <v>364.59</v>
      </c>
      <c r="H1431">
        <v>226.6</v>
      </c>
      <c r="I1431">
        <v>121.08</v>
      </c>
      <c r="J1431">
        <v>16.91</v>
      </c>
      <c r="K1431">
        <v>0</v>
      </c>
      <c r="L1431">
        <v>19</v>
      </c>
      <c r="M1431">
        <v>22</v>
      </c>
      <c r="N1431">
        <v>81</v>
      </c>
      <c r="O1431">
        <v>22.2606</v>
      </c>
      <c r="P1431">
        <v>1</v>
      </c>
      <c r="Q1431">
        <v>175</v>
      </c>
      <c r="R1431">
        <v>121.02602</v>
      </c>
      <c r="T1431" s="11" t="str">
        <f t="shared" ref="T1431:T1494" si="101">IF(B1431&lt;&gt;"",TEXT(B1431,"aaaa"),"")</f>
        <v>火曜日</v>
      </c>
      <c r="U1431" s="24"/>
      <c r="V1431" s="25">
        <f>IF(T1431=曜日!A$1,ROW(),"")</f>
        <v>1431</v>
      </c>
      <c r="W1431" s="25" t="str">
        <f t="shared" ref="W1431:W1494" si="102">IF(AND(V1431&lt;&gt;"",AB1431&lt;&gt;""),ROW(),"")</f>
        <v/>
      </c>
      <c r="X1431" s="25" t="str">
        <f>IF(T1431=曜日!V$1,ROW(),"")</f>
        <v/>
      </c>
      <c r="Y1431" s="25" t="str">
        <f t="shared" si="99"/>
        <v/>
      </c>
      <c r="Z1431">
        <f>IF(MONTH(pipot!B1431)=month!A$1,ROW(),"")</f>
        <v>1431</v>
      </c>
      <c r="AA1431" t="str">
        <f>IF(A1431=player!A$1,ROW(),"")</f>
        <v/>
      </c>
      <c r="AB1431" t="str">
        <f>IF(A1431=player!BI$1,ROW(),"")</f>
        <v/>
      </c>
      <c r="AC1431" t="str">
        <f t="shared" si="100"/>
        <v/>
      </c>
    </row>
    <row r="1432" spans="1:29">
      <c r="A1432" t="s">
        <v>18</v>
      </c>
      <c r="B1432" s="13">
        <v>44138</v>
      </c>
      <c r="C1432" s="30">
        <v>5.708333333333334E-2</v>
      </c>
      <c r="D1432">
        <v>5763.5075399999996</v>
      </c>
      <c r="E1432">
        <v>726.05044999999996</v>
      </c>
      <c r="F1432">
        <v>8.8317300000000003</v>
      </c>
      <c r="G1432">
        <v>321.15001000000001</v>
      </c>
      <c r="H1432">
        <v>205.89000999999999</v>
      </c>
      <c r="I1432">
        <v>85.48</v>
      </c>
      <c r="J1432">
        <v>29.78</v>
      </c>
      <c r="K1432">
        <v>0</v>
      </c>
      <c r="L1432">
        <v>16</v>
      </c>
      <c r="M1432">
        <v>19</v>
      </c>
      <c r="N1432">
        <v>61</v>
      </c>
      <c r="O1432">
        <v>23.398199999999999</v>
      </c>
      <c r="P1432">
        <v>2</v>
      </c>
      <c r="Q1432">
        <v>209</v>
      </c>
      <c r="R1432">
        <v>156.75283999999999</v>
      </c>
      <c r="T1432" s="11" t="str">
        <f t="shared" si="101"/>
        <v>火曜日</v>
      </c>
      <c r="U1432" s="24"/>
      <c r="V1432" s="25">
        <f>IF(T1432=曜日!A$1,ROW(),"")</f>
        <v>1432</v>
      </c>
      <c r="W1432" s="25" t="str">
        <f t="shared" si="102"/>
        <v/>
      </c>
      <c r="X1432" s="25" t="str">
        <f>IF(T1432=曜日!V$1,ROW(),"")</f>
        <v/>
      </c>
      <c r="Y1432" s="25" t="str">
        <f t="shared" si="99"/>
        <v/>
      </c>
      <c r="Z1432">
        <f>IF(MONTH(pipot!B1432)=month!A$1,ROW(),"")</f>
        <v>1432</v>
      </c>
      <c r="AA1432" t="str">
        <f>IF(A1432=player!A$1,ROW(),"")</f>
        <v/>
      </c>
      <c r="AB1432" t="str">
        <f>IF(A1432=player!BI$1,ROW(),"")</f>
        <v/>
      </c>
      <c r="AC1432" t="str">
        <f t="shared" si="100"/>
        <v/>
      </c>
    </row>
    <row r="1433" spans="1:29">
      <c r="A1433" t="s">
        <v>108</v>
      </c>
      <c r="B1433" s="13">
        <v>44138</v>
      </c>
      <c r="C1433" s="30">
        <v>5.7326388888888892E-2</v>
      </c>
      <c r="D1433">
        <v>5512.1455800000003</v>
      </c>
      <c r="E1433">
        <v>724.41697999999997</v>
      </c>
      <c r="F1433">
        <v>8.7737800000000004</v>
      </c>
      <c r="G1433">
        <v>545.94998999999996</v>
      </c>
      <c r="H1433">
        <v>447.95999</v>
      </c>
      <c r="I1433">
        <v>97.99</v>
      </c>
      <c r="J1433">
        <v>0</v>
      </c>
      <c r="K1433">
        <v>0</v>
      </c>
      <c r="L1433">
        <v>20</v>
      </c>
      <c r="M1433">
        <v>14</v>
      </c>
      <c r="N1433">
        <v>83</v>
      </c>
      <c r="O1433">
        <v>20.107800000000001</v>
      </c>
      <c r="P1433">
        <v>0</v>
      </c>
      <c r="Q1433">
        <v>189</v>
      </c>
      <c r="R1433">
        <v>123.22199000000001</v>
      </c>
      <c r="T1433" s="11" t="str">
        <f t="shared" si="101"/>
        <v>火曜日</v>
      </c>
      <c r="U1433" s="24"/>
      <c r="V1433" s="25">
        <f>IF(T1433=曜日!A$1,ROW(),"")</f>
        <v>1433</v>
      </c>
      <c r="W1433" s="25" t="str">
        <f t="shared" si="102"/>
        <v/>
      </c>
      <c r="X1433" s="25" t="str">
        <f>IF(T1433=曜日!V$1,ROW(),"")</f>
        <v/>
      </c>
      <c r="Y1433" s="25" t="str">
        <f t="shared" si="99"/>
        <v/>
      </c>
      <c r="Z1433">
        <f>IF(MONTH(pipot!B1433)=month!A$1,ROW(),"")</f>
        <v>1433</v>
      </c>
      <c r="AA1433" t="str">
        <f>IF(A1433=player!A$1,ROW(),"")</f>
        <v/>
      </c>
      <c r="AB1433" t="str">
        <f>IF(A1433=player!BI$1,ROW(),"")</f>
        <v/>
      </c>
      <c r="AC1433" t="str">
        <f t="shared" si="100"/>
        <v/>
      </c>
    </row>
    <row r="1434" spans="1:29">
      <c r="A1434" t="s">
        <v>90</v>
      </c>
      <c r="B1434" s="13">
        <v>44138</v>
      </c>
      <c r="C1434" s="30">
        <v>5.0057870370370371E-2</v>
      </c>
      <c r="D1434">
        <v>5353.6702299999997</v>
      </c>
      <c r="E1434">
        <v>651.45568000000003</v>
      </c>
      <c r="F1434">
        <v>9.0355100000000004</v>
      </c>
      <c r="G1434">
        <v>414.6</v>
      </c>
      <c r="H1434">
        <v>259.04000000000002</v>
      </c>
      <c r="I1434">
        <v>121.86</v>
      </c>
      <c r="J1434">
        <v>33.700000000000003</v>
      </c>
      <c r="K1434">
        <v>0</v>
      </c>
      <c r="L1434">
        <v>12</v>
      </c>
      <c r="M1434">
        <v>20</v>
      </c>
      <c r="N1434">
        <v>47</v>
      </c>
      <c r="O1434">
        <v>22.382999999999999</v>
      </c>
      <c r="P1434">
        <v>2</v>
      </c>
      <c r="Q1434">
        <v>178</v>
      </c>
      <c r="R1434">
        <v>132.07314</v>
      </c>
      <c r="T1434" s="11" t="str">
        <f t="shared" si="101"/>
        <v>火曜日</v>
      </c>
      <c r="U1434" s="24"/>
      <c r="V1434" s="25">
        <f>IF(T1434=曜日!A$1,ROW(),"")</f>
        <v>1434</v>
      </c>
      <c r="W1434" s="25" t="str">
        <f t="shared" si="102"/>
        <v/>
      </c>
      <c r="X1434" s="25" t="str">
        <f>IF(T1434=曜日!V$1,ROW(),"")</f>
        <v/>
      </c>
      <c r="Y1434" s="25" t="str">
        <f t="shared" si="99"/>
        <v/>
      </c>
      <c r="Z1434">
        <f>IF(MONTH(pipot!B1434)=month!A$1,ROW(),"")</f>
        <v>1434</v>
      </c>
      <c r="AA1434" t="str">
        <f>IF(A1434=player!A$1,ROW(),"")</f>
        <v/>
      </c>
      <c r="AB1434" t="str">
        <f>IF(A1434=player!BI$1,ROW(),"")</f>
        <v/>
      </c>
      <c r="AC1434" t="str">
        <f t="shared" si="100"/>
        <v/>
      </c>
    </row>
    <row r="1435" spans="1:29">
      <c r="A1435" t="s">
        <v>29</v>
      </c>
      <c r="B1435" s="13">
        <v>44138</v>
      </c>
      <c r="C1435" s="30">
        <v>5.2222222222222225E-2</v>
      </c>
      <c r="D1435">
        <v>5080.6647599999997</v>
      </c>
      <c r="E1435">
        <v>635.10276999999996</v>
      </c>
      <c r="F1435">
        <v>8.4449500000000004</v>
      </c>
      <c r="G1435">
        <v>344.22</v>
      </c>
      <c r="H1435">
        <v>150.81</v>
      </c>
      <c r="I1435">
        <v>133.16999999999999</v>
      </c>
      <c r="J1435">
        <v>49.76</v>
      </c>
      <c r="K1435">
        <v>10.48</v>
      </c>
      <c r="L1435">
        <v>13</v>
      </c>
      <c r="M1435">
        <v>23</v>
      </c>
      <c r="N1435">
        <v>39</v>
      </c>
      <c r="O1435">
        <v>25.342199999999998</v>
      </c>
      <c r="P1435">
        <v>5</v>
      </c>
      <c r="Q1435">
        <v>213</v>
      </c>
      <c r="R1435">
        <v>139.09048000000001</v>
      </c>
      <c r="T1435" s="11" t="str">
        <f t="shared" si="101"/>
        <v>火曜日</v>
      </c>
      <c r="U1435" s="24"/>
      <c r="V1435" s="25">
        <f>IF(T1435=曜日!A$1,ROW(),"")</f>
        <v>1435</v>
      </c>
      <c r="W1435" s="25" t="str">
        <f t="shared" si="102"/>
        <v/>
      </c>
      <c r="X1435" s="25" t="str">
        <f>IF(T1435=曜日!V$1,ROW(),"")</f>
        <v/>
      </c>
      <c r="Y1435" s="25" t="str">
        <f t="shared" si="99"/>
        <v/>
      </c>
      <c r="Z1435">
        <f>IF(MONTH(pipot!B1435)=month!A$1,ROW(),"")</f>
        <v>1435</v>
      </c>
      <c r="AA1435" t="str">
        <f>IF(A1435=player!A$1,ROW(),"")</f>
        <v/>
      </c>
      <c r="AB1435" t="str">
        <f>IF(A1435=player!BI$1,ROW(),"")</f>
        <v/>
      </c>
      <c r="AC1435" t="str">
        <f t="shared" si="100"/>
        <v/>
      </c>
    </row>
    <row r="1436" spans="1:29">
      <c r="A1436" t="s">
        <v>45</v>
      </c>
      <c r="B1436" s="13">
        <v>44138</v>
      </c>
      <c r="C1436" s="30">
        <v>5.0057870370370371E-2</v>
      </c>
      <c r="D1436">
        <v>5096.8792299999996</v>
      </c>
      <c r="E1436">
        <v>631.22937000000002</v>
      </c>
      <c r="F1436">
        <v>8.7549799999999998</v>
      </c>
      <c r="G1436">
        <v>381.32999000000001</v>
      </c>
      <c r="H1436">
        <v>237.00998999999999</v>
      </c>
      <c r="I1436">
        <v>113.31</v>
      </c>
      <c r="J1436">
        <v>31.01</v>
      </c>
      <c r="K1436">
        <v>0</v>
      </c>
      <c r="L1436">
        <v>23</v>
      </c>
      <c r="M1436">
        <v>15</v>
      </c>
      <c r="N1436">
        <v>29</v>
      </c>
      <c r="O1436">
        <v>22.984200000000001</v>
      </c>
      <c r="P1436">
        <v>2</v>
      </c>
      <c r="Q1436">
        <v>175</v>
      </c>
      <c r="R1436">
        <v>137.99079</v>
      </c>
      <c r="T1436" s="11" t="str">
        <f t="shared" si="101"/>
        <v>火曜日</v>
      </c>
      <c r="U1436" s="24"/>
      <c r="V1436" s="25">
        <f>IF(T1436=曜日!A$1,ROW(),"")</f>
        <v>1436</v>
      </c>
      <c r="W1436" s="25" t="str">
        <f t="shared" si="102"/>
        <v/>
      </c>
      <c r="X1436" s="25" t="str">
        <f>IF(T1436=曜日!V$1,ROW(),"")</f>
        <v/>
      </c>
      <c r="Y1436" s="25" t="str">
        <f t="shared" si="99"/>
        <v/>
      </c>
      <c r="Z1436">
        <f>IF(MONTH(pipot!B1436)=month!A$1,ROW(),"")</f>
        <v>1436</v>
      </c>
      <c r="AA1436" t="str">
        <f>IF(A1436=player!A$1,ROW(),"")</f>
        <v/>
      </c>
      <c r="AB1436" t="str">
        <f>IF(A1436=player!BI$1,ROW(),"")</f>
        <v/>
      </c>
      <c r="AC1436" t="str">
        <f t="shared" si="100"/>
        <v/>
      </c>
    </row>
    <row r="1437" spans="1:29">
      <c r="A1437" t="s">
        <v>60</v>
      </c>
      <c r="B1437" s="13">
        <v>44138</v>
      </c>
      <c r="C1437" s="30">
        <v>5.0057870370370371E-2</v>
      </c>
      <c r="D1437">
        <v>5027.6281200000003</v>
      </c>
      <c r="E1437">
        <v>616.56924000000004</v>
      </c>
      <c r="F1437">
        <v>8.5516400000000008</v>
      </c>
      <c r="G1437">
        <v>295.23</v>
      </c>
      <c r="H1437">
        <v>188.52</v>
      </c>
      <c r="I1437">
        <v>84.92</v>
      </c>
      <c r="J1437">
        <v>21.79</v>
      </c>
      <c r="K1437">
        <v>0</v>
      </c>
      <c r="L1437">
        <v>9</v>
      </c>
      <c r="M1437">
        <v>10</v>
      </c>
      <c r="N1437">
        <v>60</v>
      </c>
      <c r="O1437">
        <v>23.430599999999998</v>
      </c>
      <c r="P1437">
        <v>2</v>
      </c>
      <c r="Q1437">
        <v>195</v>
      </c>
      <c r="R1437">
        <v>143.57129</v>
      </c>
      <c r="T1437" s="11" t="str">
        <f t="shared" si="101"/>
        <v>火曜日</v>
      </c>
      <c r="U1437" s="24"/>
      <c r="V1437" s="25">
        <f>IF(T1437=曜日!A$1,ROW(),"")</f>
        <v>1437</v>
      </c>
      <c r="W1437" s="25" t="str">
        <f t="shared" si="102"/>
        <v/>
      </c>
      <c r="X1437" s="25" t="str">
        <f>IF(T1437=曜日!V$1,ROW(),"")</f>
        <v/>
      </c>
      <c r="Y1437" s="25" t="str">
        <f t="shared" si="99"/>
        <v/>
      </c>
      <c r="Z1437">
        <f>IF(MONTH(pipot!B1437)=month!A$1,ROW(),"")</f>
        <v>1437</v>
      </c>
      <c r="AA1437" t="str">
        <f>IF(A1437=player!A$1,ROW(),"")</f>
        <v/>
      </c>
      <c r="AB1437" t="str">
        <f>IF(A1437=player!BI$1,ROW(),"")</f>
        <v/>
      </c>
      <c r="AC1437" t="str">
        <f t="shared" si="100"/>
        <v/>
      </c>
    </row>
    <row r="1438" spans="1:29">
      <c r="A1438" t="s">
        <v>111</v>
      </c>
      <c r="B1438" s="13">
        <v>44138</v>
      </c>
      <c r="C1438" s="30">
        <v>5.0057870370370371E-2</v>
      </c>
      <c r="D1438">
        <v>4847.3170799999998</v>
      </c>
      <c r="E1438">
        <v>592.16904999999997</v>
      </c>
      <c r="F1438">
        <v>8.2132199999999997</v>
      </c>
      <c r="G1438">
        <v>231.96</v>
      </c>
      <c r="H1438">
        <v>155.56</v>
      </c>
      <c r="I1438">
        <v>64.33</v>
      </c>
      <c r="J1438">
        <v>12.07</v>
      </c>
      <c r="K1438">
        <v>0</v>
      </c>
      <c r="L1438">
        <v>20</v>
      </c>
      <c r="M1438">
        <v>10</v>
      </c>
      <c r="N1438">
        <v>72</v>
      </c>
      <c r="O1438">
        <v>22.127400000000002</v>
      </c>
      <c r="P1438">
        <v>1</v>
      </c>
      <c r="Q1438">
        <v>71</v>
      </c>
      <c r="R1438">
        <v>71</v>
      </c>
      <c r="T1438" s="11" t="str">
        <f t="shared" si="101"/>
        <v>火曜日</v>
      </c>
      <c r="U1438" s="24"/>
      <c r="V1438" s="25">
        <f>IF(T1438=曜日!A$1,ROW(),"")</f>
        <v>1438</v>
      </c>
      <c r="W1438" s="25" t="str">
        <f t="shared" si="102"/>
        <v/>
      </c>
      <c r="X1438" s="25" t="str">
        <f>IF(T1438=曜日!V$1,ROW(),"")</f>
        <v/>
      </c>
      <c r="Y1438" s="25" t="str">
        <f t="shared" si="99"/>
        <v/>
      </c>
      <c r="Z1438">
        <f>IF(MONTH(pipot!B1438)=month!A$1,ROW(),"")</f>
        <v>1438</v>
      </c>
      <c r="AA1438" t="str">
        <f>IF(A1438=player!A$1,ROW(),"")</f>
        <v/>
      </c>
      <c r="AB1438" t="str">
        <f>IF(A1438=player!BI$1,ROW(),"")</f>
        <v/>
      </c>
      <c r="AC1438" t="str">
        <f t="shared" si="100"/>
        <v/>
      </c>
    </row>
    <row r="1439" spans="1:29">
      <c r="A1439" t="s">
        <v>32</v>
      </c>
      <c r="B1439" s="13">
        <v>44138</v>
      </c>
      <c r="C1439" s="30">
        <v>5.0057870370370371E-2</v>
      </c>
      <c r="D1439">
        <v>5241.3801899999999</v>
      </c>
      <c r="E1439">
        <v>536.46159</v>
      </c>
      <c r="F1439">
        <v>7.4405700000000001</v>
      </c>
      <c r="G1439">
        <v>390.42</v>
      </c>
      <c r="H1439">
        <v>230.99</v>
      </c>
      <c r="I1439">
        <v>124.6</v>
      </c>
      <c r="J1439">
        <v>34.83</v>
      </c>
      <c r="K1439">
        <v>0</v>
      </c>
      <c r="L1439">
        <v>12</v>
      </c>
      <c r="M1439">
        <v>25</v>
      </c>
      <c r="N1439">
        <v>32</v>
      </c>
      <c r="O1439">
        <v>22.149000000000001</v>
      </c>
      <c r="P1439">
        <v>3</v>
      </c>
      <c r="Q1439">
        <v>190</v>
      </c>
      <c r="R1439">
        <v>150.32753</v>
      </c>
      <c r="T1439" s="11" t="str">
        <f t="shared" si="101"/>
        <v>火曜日</v>
      </c>
      <c r="U1439" s="24"/>
      <c r="V1439" s="25">
        <f>IF(T1439=曜日!A$1,ROW(),"")</f>
        <v>1439</v>
      </c>
      <c r="W1439" s="25" t="str">
        <f t="shared" si="102"/>
        <v/>
      </c>
      <c r="X1439" s="25" t="str">
        <f>IF(T1439=曜日!V$1,ROW(),"")</f>
        <v/>
      </c>
      <c r="Y1439" s="25" t="str">
        <f t="shared" si="99"/>
        <v/>
      </c>
      <c r="Z1439">
        <f>IF(MONTH(pipot!B1439)=month!A$1,ROW(),"")</f>
        <v>1439</v>
      </c>
      <c r="AA1439" t="str">
        <f>IF(A1439=player!A$1,ROW(),"")</f>
        <v/>
      </c>
      <c r="AB1439" t="str">
        <f>IF(A1439=player!BI$1,ROW(),"")</f>
        <v/>
      </c>
      <c r="AC1439" t="str">
        <f t="shared" si="100"/>
        <v/>
      </c>
    </row>
    <row r="1440" spans="1:29">
      <c r="A1440" t="s">
        <v>62</v>
      </c>
      <c r="B1440" s="13">
        <v>44138</v>
      </c>
      <c r="C1440" s="30">
        <v>6.8634259259259256E-2</v>
      </c>
      <c r="D1440">
        <v>4108.6000999999997</v>
      </c>
      <c r="E1440">
        <v>451.98327999999998</v>
      </c>
      <c r="F1440">
        <v>4.5727500000000001</v>
      </c>
      <c r="G1440">
        <v>133.93</v>
      </c>
      <c r="H1440">
        <v>101.09</v>
      </c>
      <c r="I1440">
        <v>23.36</v>
      </c>
      <c r="J1440">
        <v>9.48</v>
      </c>
      <c r="K1440">
        <v>0</v>
      </c>
      <c r="L1440">
        <v>36</v>
      </c>
      <c r="M1440">
        <v>6</v>
      </c>
      <c r="N1440">
        <v>44</v>
      </c>
      <c r="O1440">
        <v>22.1922</v>
      </c>
      <c r="P1440">
        <v>1</v>
      </c>
      <c r="Q1440">
        <v>214</v>
      </c>
      <c r="R1440">
        <v>157.77896000000001</v>
      </c>
      <c r="T1440" s="11" t="str">
        <f t="shared" si="101"/>
        <v>火曜日</v>
      </c>
      <c r="U1440" s="24"/>
      <c r="V1440" s="25">
        <f>IF(T1440=曜日!A$1,ROW(),"")</f>
        <v>1440</v>
      </c>
      <c r="W1440" s="25" t="str">
        <f t="shared" si="102"/>
        <v/>
      </c>
      <c r="X1440" s="25" t="str">
        <f>IF(T1440=曜日!V$1,ROW(),"")</f>
        <v/>
      </c>
      <c r="Y1440" s="25" t="str">
        <f t="shared" si="99"/>
        <v/>
      </c>
      <c r="Z1440">
        <f>IF(MONTH(pipot!B1440)=month!A$1,ROW(),"")</f>
        <v>1440</v>
      </c>
      <c r="AA1440" t="str">
        <f>IF(A1440=player!A$1,ROW(),"")</f>
        <v/>
      </c>
      <c r="AB1440" t="str">
        <f>IF(A1440=player!BI$1,ROW(),"")</f>
        <v/>
      </c>
      <c r="AC1440" t="str">
        <f t="shared" si="100"/>
        <v/>
      </c>
    </row>
    <row r="1441" spans="1:29">
      <c r="A1441" t="s">
        <v>54</v>
      </c>
      <c r="B1441" s="13">
        <v>44138</v>
      </c>
      <c r="C1441" s="30">
        <v>5.0057870370370371E-2</v>
      </c>
      <c r="D1441">
        <v>3513.3661699999998</v>
      </c>
      <c r="E1441">
        <v>417.29800999999998</v>
      </c>
      <c r="F1441">
        <v>5.7878100000000003</v>
      </c>
      <c r="G1441">
        <v>40.479999999999997</v>
      </c>
      <c r="H1441">
        <v>36.14</v>
      </c>
      <c r="I1441">
        <v>4.34</v>
      </c>
      <c r="J1441">
        <v>0</v>
      </c>
      <c r="K1441">
        <v>0</v>
      </c>
      <c r="L1441">
        <v>26</v>
      </c>
      <c r="M1441">
        <v>12</v>
      </c>
      <c r="N1441">
        <v>21</v>
      </c>
      <c r="O1441">
        <v>18.858599999999999</v>
      </c>
      <c r="P1441">
        <v>0</v>
      </c>
      <c r="Q1441">
        <v>195</v>
      </c>
      <c r="R1441">
        <v>135.77101999999999</v>
      </c>
      <c r="T1441" s="11" t="str">
        <f t="shared" si="101"/>
        <v>火曜日</v>
      </c>
      <c r="U1441" s="24"/>
      <c r="V1441" s="25">
        <f>IF(T1441=曜日!A$1,ROW(),"")</f>
        <v>1441</v>
      </c>
      <c r="W1441" s="25" t="str">
        <f t="shared" si="102"/>
        <v/>
      </c>
      <c r="X1441" s="25" t="str">
        <f>IF(T1441=曜日!V$1,ROW(),"")</f>
        <v/>
      </c>
      <c r="Y1441" s="25" t="str">
        <f t="shared" si="99"/>
        <v/>
      </c>
      <c r="Z1441">
        <f>IF(MONTH(pipot!B1441)=month!A$1,ROW(),"")</f>
        <v>1441</v>
      </c>
      <c r="AA1441" t="str">
        <f>IF(A1441=player!A$1,ROW(),"")</f>
        <v/>
      </c>
      <c r="AB1441" t="str">
        <f>IF(A1441=player!BI$1,ROW(),"")</f>
        <v/>
      </c>
      <c r="AC1441" t="str">
        <f t="shared" si="100"/>
        <v/>
      </c>
    </row>
    <row r="1442" spans="1:29">
      <c r="A1442" t="s">
        <v>39</v>
      </c>
      <c r="B1442" s="13">
        <v>44138</v>
      </c>
      <c r="C1442" s="30">
        <v>6.700231481481482E-2</v>
      </c>
      <c r="D1442">
        <v>3125.92938</v>
      </c>
      <c r="E1442">
        <v>352.96766000000002</v>
      </c>
      <c r="F1442">
        <v>3.6579700000000002</v>
      </c>
      <c r="G1442">
        <v>52.95</v>
      </c>
      <c r="H1442">
        <v>48.46</v>
      </c>
      <c r="I1442">
        <v>4.49</v>
      </c>
      <c r="J1442">
        <v>0</v>
      </c>
      <c r="K1442">
        <v>0</v>
      </c>
      <c r="L1442">
        <v>2</v>
      </c>
      <c r="M1442">
        <v>5</v>
      </c>
      <c r="N1442">
        <v>17</v>
      </c>
      <c r="O1442">
        <v>19.549800000000001</v>
      </c>
      <c r="P1442">
        <v>0</v>
      </c>
      <c r="Q1442">
        <v>192</v>
      </c>
      <c r="R1442">
        <v>113.38453</v>
      </c>
      <c r="T1442" s="11" t="str">
        <f t="shared" si="101"/>
        <v>火曜日</v>
      </c>
      <c r="U1442" s="24"/>
      <c r="V1442" s="25">
        <f>IF(T1442=曜日!A$1,ROW(),"")</f>
        <v>1442</v>
      </c>
      <c r="W1442" s="25" t="str">
        <f t="shared" si="102"/>
        <v/>
      </c>
      <c r="X1442" s="25" t="str">
        <f>IF(T1442=曜日!V$1,ROW(),"")</f>
        <v/>
      </c>
      <c r="Y1442" s="25" t="str">
        <f t="shared" si="99"/>
        <v/>
      </c>
      <c r="Z1442">
        <f>IF(MONTH(pipot!B1442)=month!A$1,ROW(),"")</f>
        <v>1442</v>
      </c>
      <c r="AA1442" t="str">
        <f>IF(A1442=player!A$1,ROW(),"")</f>
        <v/>
      </c>
      <c r="AB1442" t="str">
        <f>IF(A1442=player!BI$1,ROW(),"")</f>
        <v/>
      </c>
      <c r="AC1442" t="str">
        <f t="shared" si="100"/>
        <v/>
      </c>
    </row>
    <row r="1443" spans="1:29">
      <c r="A1443" t="s">
        <v>89</v>
      </c>
      <c r="B1443" s="13">
        <v>44138</v>
      </c>
      <c r="C1443" s="30">
        <v>5.0057870370370371E-2</v>
      </c>
      <c r="D1443">
        <v>2765.8235500000001</v>
      </c>
      <c r="E1443">
        <v>350.77922000000001</v>
      </c>
      <c r="F1443">
        <v>4.8652100000000003</v>
      </c>
      <c r="G1443">
        <v>39.76</v>
      </c>
      <c r="H1443">
        <v>39.76</v>
      </c>
      <c r="I1443">
        <v>0</v>
      </c>
      <c r="J1443">
        <v>0</v>
      </c>
      <c r="K1443">
        <v>0</v>
      </c>
      <c r="L1443">
        <v>3</v>
      </c>
      <c r="M1443">
        <v>4</v>
      </c>
      <c r="N1443">
        <v>38</v>
      </c>
      <c r="O1443">
        <v>17.285399999999999</v>
      </c>
      <c r="P1443">
        <v>0</v>
      </c>
      <c r="Q1443">
        <v>197</v>
      </c>
      <c r="R1443">
        <v>113.35192000000001</v>
      </c>
      <c r="T1443" s="11" t="str">
        <f t="shared" si="101"/>
        <v>火曜日</v>
      </c>
      <c r="U1443" s="24"/>
      <c r="V1443" s="25">
        <f>IF(T1443=曜日!A$1,ROW(),"")</f>
        <v>1443</v>
      </c>
      <c r="W1443" s="25" t="str">
        <f t="shared" si="102"/>
        <v/>
      </c>
      <c r="X1443" s="25" t="str">
        <f>IF(T1443=曜日!V$1,ROW(),"")</f>
        <v/>
      </c>
      <c r="Y1443" s="25" t="str">
        <f t="shared" si="99"/>
        <v/>
      </c>
      <c r="Z1443">
        <f>IF(MONTH(pipot!B1443)=month!A$1,ROW(),"")</f>
        <v>1443</v>
      </c>
      <c r="AA1443" t="str">
        <f>IF(A1443=player!A$1,ROW(),"")</f>
        <v/>
      </c>
      <c r="AB1443" t="str">
        <f>IF(A1443=player!BI$1,ROW(),"")</f>
        <v/>
      </c>
      <c r="AC1443" t="str">
        <f t="shared" si="100"/>
        <v/>
      </c>
    </row>
    <row r="1444" spans="1:29">
      <c r="A1444" t="s">
        <v>109</v>
      </c>
      <c r="B1444" s="13">
        <v>44138</v>
      </c>
      <c r="C1444" s="39">
        <v>1.8315393518518519</v>
      </c>
      <c r="D1444">
        <v>185354</v>
      </c>
      <c r="E1444">
        <v>22566</v>
      </c>
      <c r="F1444">
        <v>8.56</v>
      </c>
      <c r="G1444">
        <v>14907</v>
      </c>
      <c r="H1444">
        <v>9464</v>
      </c>
      <c r="I1444">
        <v>4118</v>
      </c>
      <c r="J1444">
        <v>1221</v>
      </c>
      <c r="K1444">
        <v>104</v>
      </c>
      <c r="L1444">
        <v>495</v>
      </c>
      <c r="M1444">
        <v>604</v>
      </c>
      <c r="N1444">
        <v>1786</v>
      </c>
      <c r="O1444">
        <v>26</v>
      </c>
      <c r="P1444">
        <v>88</v>
      </c>
      <c r="Q1444">
        <v>218</v>
      </c>
      <c r="R1444">
        <v>139</v>
      </c>
      <c r="T1444" s="11" t="str">
        <f t="shared" si="101"/>
        <v>火曜日</v>
      </c>
      <c r="U1444" s="24"/>
      <c r="V1444" s="25">
        <f>IF(T1444=曜日!A$1,ROW(),"")</f>
        <v>1444</v>
      </c>
      <c r="W1444" s="25" t="str">
        <f t="shared" si="102"/>
        <v/>
      </c>
      <c r="X1444" s="25" t="str">
        <f>IF(T1444=曜日!V$1,ROW(),"")</f>
        <v/>
      </c>
      <c r="Y1444" s="25" t="str">
        <f t="shared" si="99"/>
        <v/>
      </c>
      <c r="Z1444">
        <f>IF(MONTH(pipot!B1444)=month!A$1,ROW(),"")</f>
        <v>1444</v>
      </c>
      <c r="AA1444" t="str">
        <f>IF(A1444=player!A$1,ROW(),"")</f>
        <v/>
      </c>
      <c r="AB1444" t="str">
        <f>IF(A1444=player!BI$1,ROW(),"")</f>
        <v/>
      </c>
      <c r="AC1444" t="str">
        <f t="shared" si="100"/>
        <v/>
      </c>
    </row>
    <row r="1445" spans="1:29">
      <c r="A1445" t="s">
        <v>40</v>
      </c>
      <c r="B1445" s="13">
        <v>44138</v>
      </c>
      <c r="C1445" s="30">
        <v>6.3148148148148148E-2</v>
      </c>
      <c r="D1445">
        <v>6392</v>
      </c>
      <c r="E1445">
        <v>778</v>
      </c>
      <c r="F1445">
        <v>8.56</v>
      </c>
      <c r="G1445">
        <v>514</v>
      </c>
      <c r="H1445">
        <v>326</v>
      </c>
      <c r="I1445">
        <v>142</v>
      </c>
      <c r="J1445">
        <v>42</v>
      </c>
      <c r="K1445">
        <v>4</v>
      </c>
      <c r="L1445">
        <v>17</v>
      </c>
      <c r="M1445">
        <v>21</v>
      </c>
      <c r="N1445">
        <v>62</v>
      </c>
      <c r="O1445">
        <v>23</v>
      </c>
      <c r="P1445">
        <v>3</v>
      </c>
      <c r="Q1445">
        <v>189</v>
      </c>
      <c r="R1445">
        <v>139</v>
      </c>
      <c r="T1445" s="11" t="str">
        <f t="shared" si="101"/>
        <v>火曜日</v>
      </c>
      <c r="U1445" s="24"/>
      <c r="V1445" s="25">
        <f>IF(T1445=曜日!A$1,ROW(),"")</f>
        <v>1445</v>
      </c>
      <c r="W1445" s="25">
        <f t="shared" si="102"/>
        <v>1445</v>
      </c>
      <c r="X1445" s="25" t="str">
        <f>IF(T1445=曜日!V$1,ROW(),"")</f>
        <v/>
      </c>
      <c r="Y1445" s="25" t="str">
        <f t="shared" si="99"/>
        <v/>
      </c>
      <c r="Z1445">
        <f>IF(MONTH(pipot!B1445)=month!A$1,ROW(),"")</f>
        <v>1445</v>
      </c>
      <c r="AA1445" t="str">
        <f>IF(A1445=player!A$1,ROW(),"")</f>
        <v/>
      </c>
      <c r="AB1445">
        <f>IF(A1445=player!BI$1,ROW(),"")</f>
        <v>1445</v>
      </c>
      <c r="AC1445">
        <f t="shared" si="100"/>
        <v>1445</v>
      </c>
    </row>
    <row r="1446" spans="1:29">
      <c r="A1446" t="s">
        <v>41</v>
      </c>
      <c r="B1446" s="13">
        <v>44138</v>
      </c>
      <c r="C1446" s="30">
        <v>1.050925925925926E-2</v>
      </c>
      <c r="D1446">
        <v>1919.3</v>
      </c>
      <c r="E1446">
        <v>237.6</v>
      </c>
      <c r="F1446">
        <v>1.7</v>
      </c>
      <c r="G1446">
        <v>291.3</v>
      </c>
      <c r="H1446">
        <v>180.8</v>
      </c>
      <c r="I1446">
        <v>93</v>
      </c>
      <c r="J1446">
        <v>40.4</v>
      </c>
      <c r="K1446">
        <v>7.7</v>
      </c>
      <c r="L1446">
        <v>8.1</v>
      </c>
      <c r="M1446">
        <v>9.6</v>
      </c>
      <c r="N1446">
        <v>22.9</v>
      </c>
      <c r="O1446">
        <v>2</v>
      </c>
      <c r="P1446">
        <v>3.1</v>
      </c>
      <c r="Q1446">
        <v>32.299999999999997</v>
      </c>
      <c r="R1446">
        <v>21</v>
      </c>
      <c r="T1446" s="11" t="str">
        <f t="shared" si="101"/>
        <v>火曜日</v>
      </c>
      <c r="U1446" s="24"/>
      <c r="V1446" s="25">
        <f>IF(T1446=曜日!A$1,ROW(),"")</f>
        <v>1446</v>
      </c>
      <c r="W1446" s="25" t="str">
        <f t="shared" si="102"/>
        <v/>
      </c>
      <c r="X1446" s="25" t="str">
        <f>IF(T1446=曜日!V$1,ROW(),"")</f>
        <v/>
      </c>
      <c r="Y1446" s="25" t="str">
        <f t="shared" si="99"/>
        <v/>
      </c>
      <c r="Z1446">
        <f>IF(MONTH(pipot!B1446)=month!A$1,ROW(),"")</f>
        <v>1446</v>
      </c>
      <c r="AA1446" t="str">
        <f>IF(A1446=player!A$1,ROW(),"")</f>
        <v/>
      </c>
      <c r="AB1446" t="str">
        <f>IF(A1446=player!BI$1,ROW(),"")</f>
        <v/>
      </c>
      <c r="AC1446" t="str">
        <f t="shared" si="100"/>
        <v/>
      </c>
    </row>
    <row r="1447" spans="1:29">
      <c r="A1447" t="s">
        <v>64</v>
      </c>
      <c r="B1447" s="13">
        <v>44139</v>
      </c>
      <c r="C1447" s="30">
        <v>9.0856481481481469E-2</v>
      </c>
      <c r="D1447">
        <v>7925.9710699999996</v>
      </c>
      <c r="E1447">
        <v>987.82965000000002</v>
      </c>
      <c r="F1447">
        <v>7.5502900000000004</v>
      </c>
      <c r="G1447">
        <v>329.92</v>
      </c>
      <c r="H1447">
        <v>233.07</v>
      </c>
      <c r="I1447">
        <v>90.62</v>
      </c>
      <c r="J1447">
        <v>6.23</v>
      </c>
      <c r="K1447">
        <v>0</v>
      </c>
      <c r="L1447">
        <v>22</v>
      </c>
      <c r="M1447">
        <v>12</v>
      </c>
      <c r="N1447">
        <v>42</v>
      </c>
      <c r="O1447">
        <v>21.850200000000001</v>
      </c>
      <c r="P1447">
        <v>0</v>
      </c>
      <c r="Q1447">
        <v>186</v>
      </c>
      <c r="R1447">
        <v>134.80153000000001</v>
      </c>
      <c r="T1447" s="11" t="str">
        <f t="shared" si="101"/>
        <v>水曜日</v>
      </c>
      <c r="U1447" s="24"/>
      <c r="V1447" s="25" t="str">
        <f>IF(T1447=曜日!A$1,ROW(),"")</f>
        <v/>
      </c>
      <c r="W1447" s="25" t="str">
        <f t="shared" si="102"/>
        <v/>
      </c>
      <c r="X1447" s="25" t="str">
        <f>IF(T1447=曜日!V$1,ROW(),"")</f>
        <v/>
      </c>
      <c r="Y1447" s="25" t="str">
        <f t="shared" si="99"/>
        <v/>
      </c>
      <c r="Z1447">
        <f>IF(MONTH(pipot!B1447)=month!A$1,ROW(),"")</f>
        <v>1447</v>
      </c>
      <c r="AA1447" t="str">
        <f>IF(A1447=player!A$1,ROW(),"")</f>
        <v/>
      </c>
      <c r="AB1447" t="str">
        <f>IF(A1447=player!BI$1,ROW(),"")</f>
        <v/>
      </c>
      <c r="AC1447" t="str">
        <f t="shared" si="100"/>
        <v/>
      </c>
    </row>
    <row r="1448" spans="1:29">
      <c r="A1448" t="s">
        <v>36</v>
      </c>
      <c r="B1448" s="13">
        <v>44139</v>
      </c>
      <c r="C1448" s="30">
        <v>9.0856481481481469E-2</v>
      </c>
      <c r="D1448">
        <v>7573.4450699999998</v>
      </c>
      <c r="E1448">
        <v>977.84047999999996</v>
      </c>
      <c r="F1448">
        <v>7.4739399999999998</v>
      </c>
      <c r="G1448">
        <v>479.17000999999999</v>
      </c>
      <c r="H1448">
        <v>272.14999999999998</v>
      </c>
      <c r="I1448">
        <v>188.47001</v>
      </c>
      <c r="J1448">
        <v>18.55</v>
      </c>
      <c r="K1448">
        <v>0</v>
      </c>
      <c r="L1448">
        <v>20</v>
      </c>
      <c r="M1448">
        <v>16</v>
      </c>
      <c r="N1448">
        <v>78</v>
      </c>
      <c r="O1448">
        <v>23.2758</v>
      </c>
      <c r="P1448">
        <v>2</v>
      </c>
      <c r="Q1448">
        <v>189</v>
      </c>
      <c r="R1448">
        <v>140.00106</v>
      </c>
      <c r="T1448" s="11" t="str">
        <f t="shared" si="101"/>
        <v>水曜日</v>
      </c>
      <c r="U1448" s="24"/>
      <c r="V1448" s="25" t="str">
        <f>IF(T1448=曜日!A$1,ROW(),"")</f>
        <v/>
      </c>
      <c r="W1448" s="25" t="str">
        <f t="shared" si="102"/>
        <v/>
      </c>
      <c r="X1448" s="25" t="str">
        <f>IF(T1448=曜日!V$1,ROW(),"")</f>
        <v/>
      </c>
      <c r="Y1448" s="25" t="str">
        <f t="shared" si="99"/>
        <v/>
      </c>
      <c r="Z1448">
        <f>IF(MONTH(pipot!B1448)=month!A$1,ROW(),"")</f>
        <v>1448</v>
      </c>
      <c r="AA1448">
        <f>IF(A1448=player!A$1,ROW(),"")</f>
        <v>1448</v>
      </c>
      <c r="AB1448" t="str">
        <f>IF(A1448=player!BI$1,ROW(),"")</f>
        <v/>
      </c>
      <c r="AC1448" t="str">
        <f t="shared" si="100"/>
        <v/>
      </c>
    </row>
    <row r="1449" spans="1:29">
      <c r="A1449" t="s">
        <v>45</v>
      </c>
      <c r="B1449" s="13">
        <v>44139</v>
      </c>
      <c r="C1449" s="30">
        <v>9.0856481481481469E-2</v>
      </c>
      <c r="D1449">
        <v>7001.7928499999998</v>
      </c>
      <c r="E1449">
        <v>968.29075999999998</v>
      </c>
      <c r="F1449">
        <v>7.4009499999999999</v>
      </c>
      <c r="G1449">
        <v>452.38001000000003</v>
      </c>
      <c r="H1449">
        <v>329.53001</v>
      </c>
      <c r="I1449">
        <v>108.73</v>
      </c>
      <c r="J1449">
        <v>14.12</v>
      </c>
      <c r="K1449">
        <v>0</v>
      </c>
      <c r="L1449">
        <v>31</v>
      </c>
      <c r="M1449">
        <v>10</v>
      </c>
      <c r="N1449">
        <v>41</v>
      </c>
      <c r="O1449">
        <v>21.918600000000001</v>
      </c>
      <c r="P1449">
        <v>2</v>
      </c>
      <c r="Q1449">
        <v>193</v>
      </c>
      <c r="R1449">
        <v>146.93285</v>
      </c>
      <c r="T1449" s="11" t="str">
        <f t="shared" si="101"/>
        <v>水曜日</v>
      </c>
      <c r="U1449" s="24"/>
      <c r="V1449" s="25" t="str">
        <f>IF(T1449=曜日!A$1,ROW(),"")</f>
        <v/>
      </c>
      <c r="W1449" s="25" t="str">
        <f t="shared" si="102"/>
        <v/>
      </c>
      <c r="X1449" s="25" t="str">
        <f>IF(T1449=曜日!V$1,ROW(),"")</f>
        <v/>
      </c>
      <c r="Y1449" s="25" t="str">
        <f t="shared" si="99"/>
        <v/>
      </c>
      <c r="Z1449">
        <f>IF(MONTH(pipot!B1449)=month!A$1,ROW(),"")</f>
        <v>1449</v>
      </c>
      <c r="AA1449" t="str">
        <f>IF(A1449=player!A$1,ROW(),"")</f>
        <v/>
      </c>
      <c r="AB1449" t="str">
        <f>IF(A1449=player!BI$1,ROW(),"")</f>
        <v/>
      </c>
      <c r="AC1449" t="str">
        <f t="shared" si="100"/>
        <v/>
      </c>
    </row>
    <row r="1450" spans="1:29">
      <c r="A1450" t="s">
        <v>37</v>
      </c>
      <c r="B1450" s="13">
        <v>44139</v>
      </c>
      <c r="C1450" s="30">
        <v>9.0856481481481469E-2</v>
      </c>
      <c r="D1450">
        <v>7451.9120499999999</v>
      </c>
      <c r="E1450">
        <v>962.43375000000003</v>
      </c>
      <c r="F1450">
        <v>7.3561800000000002</v>
      </c>
      <c r="G1450">
        <v>695.23</v>
      </c>
      <c r="H1450">
        <v>321.5</v>
      </c>
      <c r="I1450">
        <v>240.22</v>
      </c>
      <c r="J1450">
        <v>127.23</v>
      </c>
      <c r="K1450">
        <v>6.28</v>
      </c>
      <c r="L1450">
        <v>23</v>
      </c>
      <c r="M1450">
        <v>13</v>
      </c>
      <c r="N1450">
        <v>64</v>
      </c>
      <c r="O1450">
        <v>24.4422</v>
      </c>
      <c r="P1450">
        <v>11</v>
      </c>
      <c r="Q1450">
        <v>0</v>
      </c>
      <c r="R1450">
        <v>0</v>
      </c>
      <c r="T1450" s="11" t="str">
        <f t="shared" si="101"/>
        <v>水曜日</v>
      </c>
      <c r="U1450" s="24"/>
      <c r="V1450" s="25" t="str">
        <f>IF(T1450=曜日!A$1,ROW(),"")</f>
        <v/>
      </c>
      <c r="W1450" s="25" t="str">
        <f t="shared" si="102"/>
        <v/>
      </c>
      <c r="X1450" s="25" t="str">
        <f>IF(T1450=曜日!V$1,ROW(),"")</f>
        <v/>
      </c>
      <c r="Y1450" s="25" t="str">
        <f t="shared" si="99"/>
        <v/>
      </c>
      <c r="Z1450">
        <f>IF(MONTH(pipot!B1450)=month!A$1,ROW(),"")</f>
        <v>1450</v>
      </c>
      <c r="AA1450" t="str">
        <f>IF(A1450=player!A$1,ROW(),"")</f>
        <v/>
      </c>
      <c r="AB1450" t="str">
        <f>IF(A1450=player!BI$1,ROW(),"")</f>
        <v/>
      </c>
      <c r="AC1450" t="str">
        <f t="shared" si="100"/>
        <v/>
      </c>
    </row>
    <row r="1451" spans="1:29">
      <c r="A1451" t="s">
        <v>33</v>
      </c>
      <c r="B1451" s="13">
        <v>44139</v>
      </c>
      <c r="C1451" s="30">
        <v>9.0856481481481469E-2</v>
      </c>
      <c r="D1451">
        <v>6842.5003699999997</v>
      </c>
      <c r="E1451">
        <v>947.90947000000006</v>
      </c>
      <c r="F1451">
        <v>7.2451699999999999</v>
      </c>
      <c r="G1451">
        <v>581.14999</v>
      </c>
      <c r="H1451">
        <v>356.89999</v>
      </c>
      <c r="I1451">
        <v>207.34</v>
      </c>
      <c r="J1451">
        <v>16.91</v>
      </c>
      <c r="K1451">
        <v>0</v>
      </c>
      <c r="L1451">
        <v>31</v>
      </c>
      <c r="M1451">
        <v>26</v>
      </c>
      <c r="N1451">
        <v>70</v>
      </c>
      <c r="O1451">
        <v>22.6494</v>
      </c>
      <c r="P1451">
        <v>1</v>
      </c>
      <c r="Q1451">
        <v>217</v>
      </c>
      <c r="R1451">
        <v>126.55416</v>
      </c>
      <c r="T1451" s="11" t="str">
        <f t="shared" si="101"/>
        <v>水曜日</v>
      </c>
      <c r="U1451" s="24"/>
      <c r="V1451" s="25" t="str">
        <f>IF(T1451=曜日!A$1,ROW(),"")</f>
        <v/>
      </c>
      <c r="W1451" s="25" t="str">
        <f t="shared" si="102"/>
        <v/>
      </c>
      <c r="X1451" s="25" t="str">
        <f>IF(T1451=曜日!V$1,ROW(),"")</f>
        <v/>
      </c>
      <c r="Y1451" s="25" t="str">
        <f t="shared" si="99"/>
        <v/>
      </c>
      <c r="Z1451">
        <f>IF(MONTH(pipot!B1451)=month!A$1,ROW(),"")</f>
        <v>1451</v>
      </c>
      <c r="AA1451" t="str">
        <f>IF(A1451=player!A$1,ROW(),"")</f>
        <v/>
      </c>
      <c r="AB1451" t="str">
        <f>IF(A1451=player!BI$1,ROW(),"")</f>
        <v/>
      </c>
      <c r="AC1451" t="str">
        <f t="shared" si="100"/>
        <v/>
      </c>
    </row>
    <row r="1452" spans="1:29">
      <c r="A1452" t="s">
        <v>18</v>
      </c>
      <c r="B1452" s="13">
        <v>44139</v>
      </c>
      <c r="C1452" s="30">
        <v>9.0856481481481469E-2</v>
      </c>
      <c r="D1452">
        <v>7395.3411299999998</v>
      </c>
      <c r="E1452">
        <v>945.50702999999999</v>
      </c>
      <c r="F1452">
        <v>7.2268100000000004</v>
      </c>
      <c r="G1452">
        <v>517.39</v>
      </c>
      <c r="H1452">
        <v>321.27</v>
      </c>
      <c r="I1452">
        <v>185.28</v>
      </c>
      <c r="J1452">
        <v>10.84</v>
      </c>
      <c r="K1452">
        <v>0</v>
      </c>
      <c r="L1452">
        <v>39</v>
      </c>
      <c r="M1452">
        <v>12</v>
      </c>
      <c r="N1452">
        <v>71</v>
      </c>
      <c r="O1452">
        <v>22.202999999999999</v>
      </c>
      <c r="P1452">
        <v>0</v>
      </c>
      <c r="Q1452">
        <v>217</v>
      </c>
      <c r="R1452">
        <v>148.63917000000001</v>
      </c>
      <c r="T1452" s="11" t="str">
        <f t="shared" si="101"/>
        <v>水曜日</v>
      </c>
      <c r="U1452" s="24"/>
      <c r="V1452" s="25" t="str">
        <f>IF(T1452=曜日!A$1,ROW(),"")</f>
        <v/>
      </c>
      <c r="W1452" s="25" t="str">
        <f t="shared" si="102"/>
        <v/>
      </c>
      <c r="X1452" s="25" t="str">
        <f>IF(T1452=曜日!V$1,ROW(),"")</f>
        <v/>
      </c>
      <c r="Y1452" s="25" t="str">
        <f t="shared" si="99"/>
        <v/>
      </c>
      <c r="Z1452">
        <f>IF(MONTH(pipot!B1452)=month!A$1,ROW(),"")</f>
        <v>1452</v>
      </c>
      <c r="AA1452" t="str">
        <f>IF(A1452=player!A$1,ROW(),"")</f>
        <v/>
      </c>
      <c r="AB1452" t="str">
        <f>IF(A1452=player!BI$1,ROW(),"")</f>
        <v/>
      </c>
      <c r="AC1452" t="str">
        <f t="shared" si="100"/>
        <v/>
      </c>
    </row>
    <row r="1453" spans="1:29">
      <c r="A1453" t="s">
        <v>89</v>
      </c>
      <c r="B1453" s="13">
        <v>44139</v>
      </c>
      <c r="C1453" s="30">
        <v>9.0856481481481469E-2</v>
      </c>
      <c r="D1453">
        <v>7161.5652499999997</v>
      </c>
      <c r="E1453">
        <v>914.38986999999997</v>
      </c>
      <c r="F1453">
        <v>6.9889700000000001</v>
      </c>
      <c r="G1453">
        <v>514.35999000000004</v>
      </c>
      <c r="H1453">
        <v>359.71999</v>
      </c>
      <c r="I1453">
        <v>150.16999999999999</v>
      </c>
      <c r="J1453">
        <v>4.47</v>
      </c>
      <c r="K1453">
        <v>0</v>
      </c>
      <c r="L1453">
        <v>33</v>
      </c>
      <c r="M1453">
        <v>15</v>
      </c>
      <c r="N1453">
        <v>85</v>
      </c>
      <c r="O1453">
        <v>21.058199999999999</v>
      </c>
      <c r="P1453">
        <v>0</v>
      </c>
      <c r="Q1453">
        <v>181</v>
      </c>
      <c r="R1453">
        <v>136.30058</v>
      </c>
      <c r="T1453" s="11" t="str">
        <f t="shared" si="101"/>
        <v>水曜日</v>
      </c>
      <c r="U1453" s="24"/>
      <c r="V1453" s="25" t="str">
        <f>IF(T1453=曜日!A$1,ROW(),"")</f>
        <v/>
      </c>
      <c r="W1453" s="25" t="str">
        <f t="shared" si="102"/>
        <v/>
      </c>
      <c r="X1453" s="25" t="str">
        <f>IF(T1453=曜日!V$1,ROW(),"")</f>
        <v/>
      </c>
      <c r="Y1453" s="25" t="str">
        <f t="shared" si="99"/>
        <v/>
      </c>
      <c r="Z1453">
        <f>IF(MONTH(pipot!B1453)=month!A$1,ROW(),"")</f>
        <v>1453</v>
      </c>
      <c r="AA1453" t="str">
        <f>IF(A1453=player!A$1,ROW(),"")</f>
        <v/>
      </c>
      <c r="AB1453" t="str">
        <f>IF(A1453=player!BI$1,ROW(),"")</f>
        <v/>
      </c>
      <c r="AC1453" t="str">
        <f t="shared" si="100"/>
        <v/>
      </c>
    </row>
    <row r="1454" spans="1:29">
      <c r="A1454" t="s">
        <v>91</v>
      </c>
      <c r="B1454" s="13">
        <v>44139</v>
      </c>
      <c r="C1454" s="30">
        <v>9.0856481481481469E-2</v>
      </c>
      <c r="D1454">
        <v>7234.1287199999997</v>
      </c>
      <c r="E1454">
        <v>907.63115000000005</v>
      </c>
      <c r="F1454">
        <v>6.9373100000000001</v>
      </c>
      <c r="G1454">
        <v>531.67999999999995</v>
      </c>
      <c r="H1454">
        <v>306.33999999999997</v>
      </c>
      <c r="I1454">
        <v>174.36</v>
      </c>
      <c r="J1454">
        <v>50.98</v>
      </c>
      <c r="K1454">
        <v>0</v>
      </c>
      <c r="L1454">
        <v>15</v>
      </c>
      <c r="M1454">
        <v>20</v>
      </c>
      <c r="N1454">
        <v>60</v>
      </c>
      <c r="O1454">
        <v>23.340599999999998</v>
      </c>
      <c r="P1454">
        <v>2</v>
      </c>
      <c r="Q1454">
        <v>189</v>
      </c>
      <c r="R1454">
        <v>135.57552999999999</v>
      </c>
      <c r="T1454" s="11" t="str">
        <f t="shared" si="101"/>
        <v>水曜日</v>
      </c>
      <c r="U1454" s="24"/>
      <c r="V1454" s="25" t="str">
        <f>IF(T1454=曜日!A$1,ROW(),"")</f>
        <v/>
      </c>
      <c r="W1454" s="25" t="str">
        <f t="shared" si="102"/>
        <v/>
      </c>
      <c r="X1454" s="25" t="str">
        <f>IF(T1454=曜日!V$1,ROW(),"")</f>
        <v/>
      </c>
      <c r="Y1454" s="25" t="str">
        <f t="shared" si="99"/>
        <v/>
      </c>
      <c r="Z1454">
        <f>IF(MONTH(pipot!B1454)=month!A$1,ROW(),"")</f>
        <v>1454</v>
      </c>
      <c r="AA1454" t="str">
        <f>IF(A1454=player!A$1,ROW(),"")</f>
        <v/>
      </c>
      <c r="AB1454" t="str">
        <f>IF(A1454=player!BI$1,ROW(),"")</f>
        <v/>
      </c>
      <c r="AC1454" t="str">
        <f t="shared" si="100"/>
        <v/>
      </c>
    </row>
    <row r="1455" spans="1:29">
      <c r="A1455" t="s">
        <v>53</v>
      </c>
      <c r="B1455" s="13">
        <v>44139</v>
      </c>
      <c r="C1455" s="30">
        <v>9.0856481481481469E-2</v>
      </c>
      <c r="D1455">
        <v>6401.99341</v>
      </c>
      <c r="E1455">
        <v>869.43881999999996</v>
      </c>
      <c r="F1455">
        <v>6.6453899999999999</v>
      </c>
      <c r="G1455">
        <v>360.68</v>
      </c>
      <c r="H1455">
        <v>271.54000000000002</v>
      </c>
      <c r="I1455">
        <v>62.88</v>
      </c>
      <c r="J1455">
        <v>26.26</v>
      </c>
      <c r="K1455">
        <v>0</v>
      </c>
      <c r="L1455">
        <v>6</v>
      </c>
      <c r="M1455">
        <v>18</v>
      </c>
      <c r="N1455">
        <v>38</v>
      </c>
      <c r="O1455">
        <v>22.465800000000002</v>
      </c>
      <c r="P1455">
        <v>1</v>
      </c>
      <c r="Q1455">
        <v>192</v>
      </c>
      <c r="R1455">
        <v>121.30670000000001</v>
      </c>
      <c r="T1455" s="11" t="str">
        <f t="shared" si="101"/>
        <v>水曜日</v>
      </c>
      <c r="U1455" s="24"/>
      <c r="V1455" s="25" t="str">
        <f>IF(T1455=曜日!A$1,ROW(),"")</f>
        <v/>
      </c>
      <c r="W1455" s="25" t="str">
        <f t="shared" si="102"/>
        <v/>
      </c>
      <c r="X1455" s="25" t="str">
        <f>IF(T1455=曜日!V$1,ROW(),"")</f>
        <v/>
      </c>
      <c r="Y1455" s="25" t="str">
        <f t="shared" si="99"/>
        <v/>
      </c>
      <c r="Z1455">
        <f>IF(MONTH(pipot!B1455)=month!A$1,ROW(),"")</f>
        <v>1455</v>
      </c>
      <c r="AA1455" t="str">
        <f>IF(A1455=player!A$1,ROW(),"")</f>
        <v/>
      </c>
      <c r="AB1455" t="str">
        <f>IF(A1455=player!BI$1,ROW(),"")</f>
        <v/>
      </c>
      <c r="AC1455" t="str">
        <f t="shared" si="100"/>
        <v/>
      </c>
    </row>
    <row r="1456" spans="1:29">
      <c r="A1456" t="s">
        <v>61</v>
      </c>
      <c r="B1456" s="13">
        <v>44139</v>
      </c>
      <c r="C1456" s="30">
        <v>9.0856481481481469E-2</v>
      </c>
      <c r="D1456">
        <v>6872.0206900000003</v>
      </c>
      <c r="E1456">
        <v>861.30334000000005</v>
      </c>
      <c r="F1456">
        <v>6.5832100000000002</v>
      </c>
      <c r="G1456">
        <v>535.64</v>
      </c>
      <c r="H1456">
        <v>377.57</v>
      </c>
      <c r="I1456">
        <v>132.97</v>
      </c>
      <c r="J1456">
        <v>25.1</v>
      </c>
      <c r="K1456">
        <v>0</v>
      </c>
      <c r="L1456">
        <v>19</v>
      </c>
      <c r="M1456">
        <v>21</v>
      </c>
      <c r="N1456">
        <v>65</v>
      </c>
      <c r="O1456">
        <v>22.3398</v>
      </c>
      <c r="P1456">
        <v>2</v>
      </c>
      <c r="Q1456">
        <v>0</v>
      </c>
      <c r="R1456">
        <v>0</v>
      </c>
      <c r="T1456" s="11" t="str">
        <f t="shared" si="101"/>
        <v>水曜日</v>
      </c>
      <c r="U1456" s="24"/>
      <c r="V1456" s="25" t="str">
        <f>IF(T1456=曜日!A$1,ROW(),"")</f>
        <v/>
      </c>
      <c r="W1456" s="25" t="str">
        <f t="shared" si="102"/>
        <v/>
      </c>
      <c r="X1456" s="25" t="str">
        <f>IF(T1456=曜日!V$1,ROW(),"")</f>
        <v/>
      </c>
      <c r="Y1456" s="25" t="str">
        <f t="shared" si="99"/>
        <v/>
      </c>
      <c r="Z1456">
        <f>IF(MONTH(pipot!B1456)=month!A$1,ROW(),"")</f>
        <v>1456</v>
      </c>
      <c r="AA1456" t="str">
        <f>IF(A1456=player!A$1,ROW(),"")</f>
        <v/>
      </c>
      <c r="AB1456" t="str">
        <f>IF(A1456=player!BI$1,ROW(),"")</f>
        <v/>
      </c>
      <c r="AC1456" t="str">
        <f t="shared" si="100"/>
        <v/>
      </c>
    </row>
    <row r="1457" spans="1:29">
      <c r="A1457" t="s">
        <v>63</v>
      </c>
      <c r="B1457" s="13">
        <v>44139</v>
      </c>
      <c r="C1457" s="30">
        <v>9.0856481481481469E-2</v>
      </c>
      <c r="D1457">
        <v>6934.4548999999997</v>
      </c>
      <c r="E1457">
        <v>860.76117999999997</v>
      </c>
      <c r="F1457">
        <v>6.5790699999999998</v>
      </c>
      <c r="G1457">
        <v>465.23</v>
      </c>
      <c r="H1457">
        <v>338.84</v>
      </c>
      <c r="I1457">
        <v>122.02</v>
      </c>
      <c r="J1457">
        <v>4.37</v>
      </c>
      <c r="K1457">
        <v>0</v>
      </c>
      <c r="L1457">
        <v>9</v>
      </c>
      <c r="M1457">
        <v>13</v>
      </c>
      <c r="N1457">
        <v>74</v>
      </c>
      <c r="O1457">
        <v>21.342600000000001</v>
      </c>
      <c r="P1457">
        <v>0</v>
      </c>
      <c r="Q1457">
        <v>175</v>
      </c>
      <c r="R1457">
        <v>130.51850999999999</v>
      </c>
      <c r="T1457" s="11" t="str">
        <f t="shared" si="101"/>
        <v>水曜日</v>
      </c>
      <c r="U1457" s="24"/>
      <c r="V1457" s="25" t="str">
        <f>IF(T1457=曜日!A$1,ROW(),"")</f>
        <v/>
      </c>
      <c r="W1457" s="25" t="str">
        <f t="shared" si="102"/>
        <v/>
      </c>
      <c r="X1457" s="25" t="str">
        <f>IF(T1457=曜日!V$1,ROW(),"")</f>
        <v/>
      </c>
      <c r="Y1457" s="25" t="str">
        <f t="shared" si="99"/>
        <v/>
      </c>
      <c r="Z1457">
        <f>IF(MONTH(pipot!B1457)=month!A$1,ROW(),"")</f>
        <v>1457</v>
      </c>
      <c r="AA1457" t="str">
        <f>IF(A1457=player!A$1,ROW(),"")</f>
        <v/>
      </c>
      <c r="AB1457" t="str">
        <f>IF(A1457=player!BI$1,ROW(),"")</f>
        <v/>
      </c>
      <c r="AC1457" t="str">
        <f t="shared" si="100"/>
        <v/>
      </c>
    </row>
    <row r="1458" spans="1:29">
      <c r="A1458" t="s">
        <v>108</v>
      </c>
      <c r="B1458" s="13">
        <v>44139</v>
      </c>
      <c r="C1458" s="30">
        <v>9.0856481481481469E-2</v>
      </c>
      <c r="D1458">
        <v>6800.4037500000004</v>
      </c>
      <c r="E1458">
        <v>853.90961000000004</v>
      </c>
      <c r="F1458">
        <v>6.5266999999999999</v>
      </c>
      <c r="G1458">
        <v>437.01</v>
      </c>
      <c r="H1458">
        <v>336.94</v>
      </c>
      <c r="I1458">
        <v>100.07</v>
      </c>
      <c r="J1458">
        <v>0</v>
      </c>
      <c r="K1458">
        <v>0</v>
      </c>
      <c r="L1458">
        <v>18</v>
      </c>
      <c r="M1458">
        <v>16</v>
      </c>
      <c r="N1458">
        <v>72</v>
      </c>
      <c r="O1458">
        <v>20.575800000000001</v>
      </c>
      <c r="P1458">
        <v>0</v>
      </c>
      <c r="Q1458">
        <v>180</v>
      </c>
      <c r="R1458">
        <v>108.51739999999999</v>
      </c>
      <c r="T1458" s="11" t="str">
        <f t="shared" si="101"/>
        <v>水曜日</v>
      </c>
      <c r="U1458" s="24"/>
      <c r="V1458" s="25" t="str">
        <f>IF(T1458=曜日!A$1,ROW(),"")</f>
        <v/>
      </c>
      <c r="W1458" s="25" t="str">
        <f t="shared" si="102"/>
        <v/>
      </c>
      <c r="X1458" s="25" t="str">
        <f>IF(T1458=曜日!V$1,ROW(),"")</f>
        <v/>
      </c>
      <c r="Y1458" s="25" t="str">
        <f t="shared" si="99"/>
        <v/>
      </c>
      <c r="Z1458">
        <f>IF(MONTH(pipot!B1458)=month!A$1,ROW(),"")</f>
        <v>1458</v>
      </c>
      <c r="AA1458" t="str">
        <f>IF(A1458=player!A$1,ROW(),"")</f>
        <v/>
      </c>
      <c r="AB1458" t="str">
        <f>IF(A1458=player!BI$1,ROW(),"")</f>
        <v/>
      </c>
      <c r="AC1458" t="str">
        <f t="shared" si="100"/>
        <v/>
      </c>
    </row>
    <row r="1459" spans="1:29">
      <c r="A1459" t="s">
        <v>90</v>
      </c>
      <c r="B1459" s="13">
        <v>44139</v>
      </c>
      <c r="C1459" s="30">
        <v>9.0856481481481469E-2</v>
      </c>
      <c r="D1459">
        <v>6455.4742399999996</v>
      </c>
      <c r="E1459">
        <v>851.61959999999999</v>
      </c>
      <c r="F1459">
        <v>6.5091900000000003</v>
      </c>
      <c r="G1459">
        <v>378.9</v>
      </c>
      <c r="H1459">
        <v>269.91000000000003</v>
      </c>
      <c r="I1459">
        <v>89.42</v>
      </c>
      <c r="J1459">
        <v>19.57</v>
      </c>
      <c r="K1459">
        <v>0</v>
      </c>
      <c r="L1459">
        <v>25</v>
      </c>
      <c r="M1459">
        <v>14</v>
      </c>
      <c r="N1459">
        <v>62</v>
      </c>
      <c r="O1459">
        <v>22.454999999999998</v>
      </c>
      <c r="P1459">
        <v>2</v>
      </c>
      <c r="Q1459">
        <v>202</v>
      </c>
      <c r="R1459">
        <v>113.29098</v>
      </c>
      <c r="T1459" s="11" t="str">
        <f t="shared" si="101"/>
        <v>水曜日</v>
      </c>
      <c r="U1459" s="24"/>
      <c r="V1459" s="25" t="str">
        <f>IF(T1459=曜日!A$1,ROW(),"")</f>
        <v/>
      </c>
      <c r="W1459" s="25" t="str">
        <f t="shared" si="102"/>
        <v/>
      </c>
      <c r="X1459" s="25" t="str">
        <f>IF(T1459=曜日!V$1,ROW(),"")</f>
        <v/>
      </c>
      <c r="Y1459" s="25" t="str">
        <f t="shared" ref="Y1459:Y1522" si="103">IF(AND(X1459&lt;&gt;"",AB1459&lt;&gt;""),ROW(),"")</f>
        <v/>
      </c>
      <c r="Z1459">
        <f>IF(MONTH(pipot!B1459)=month!A$1,ROW(),"")</f>
        <v>1459</v>
      </c>
      <c r="AA1459" t="str">
        <f>IF(A1459=player!A$1,ROW(),"")</f>
        <v/>
      </c>
      <c r="AB1459" t="str">
        <f>IF(A1459=player!BI$1,ROW(),"")</f>
        <v/>
      </c>
      <c r="AC1459" t="str">
        <f t="shared" si="100"/>
        <v/>
      </c>
    </row>
    <row r="1460" spans="1:29">
      <c r="A1460" t="s">
        <v>27</v>
      </c>
      <c r="B1460" s="13">
        <v>44139</v>
      </c>
      <c r="C1460" s="30">
        <v>9.0856481481481469E-2</v>
      </c>
      <c r="D1460">
        <v>6243.2499399999997</v>
      </c>
      <c r="E1460">
        <v>823.21248000000003</v>
      </c>
      <c r="F1460">
        <v>6.2920699999999998</v>
      </c>
      <c r="G1460">
        <v>331.93</v>
      </c>
      <c r="H1460">
        <v>248.14</v>
      </c>
      <c r="I1460">
        <v>79.150000000000006</v>
      </c>
      <c r="J1460">
        <v>4.6399999999999997</v>
      </c>
      <c r="K1460">
        <v>0</v>
      </c>
      <c r="L1460">
        <v>17</v>
      </c>
      <c r="M1460">
        <v>16</v>
      </c>
      <c r="N1460">
        <v>70</v>
      </c>
      <c r="O1460">
        <v>21.400200000000002</v>
      </c>
      <c r="P1460">
        <v>0</v>
      </c>
      <c r="Q1460">
        <v>205</v>
      </c>
      <c r="R1460">
        <v>116.8819</v>
      </c>
      <c r="T1460" s="11" t="str">
        <f t="shared" si="101"/>
        <v>水曜日</v>
      </c>
      <c r="U1460" s="24"/>
      <c r="V1460" s="25" t="str">
        <f>IF(T1460=曜日!A$1,ROW(),"")</f>
        <v/>
      </c>
      <c r="W1460" s="25" t="str">
        <f t="shared" si="102"/>
        <v/>
      </c>
      <c r="X1460" s="25" t="str">
        <f>IF(T1460=曜日!V$1,ROW(),"")</f>
        <v/>
      </c>
      <c r="Y1460" s="25" t="str">
        <f t="shared" si="103"/>
        <v/>
      </c>
      <c r="Z1460">
        <f>IF(MONTH(pipot!B1460)=month!A$1,ROW(),"")</f>
        <v>1460</v>
      </c>
      <c r="AA1460" t="str">
        <f>IF(A1460=player!A$1,ROW(),"")</f>
        <v/>
      </c>
      <c r="AB1460" t="str">
        <f>IF(A1460=player!BI$1,ROW(),"")</f>
        <v/>
      </c>
      <c r="AC1460" t="str">
        <f t="shared" si="100"/>
        <v/>
      </c>
    </row>
    <row r="1461" spans="1:29">
      <c r="A1461" t="s">
        <v>59</v>
      </c>
      <c r="B1461" s="13">
        <v>44139</v>
      </c>
      <c r="C1461" s="30">
        <v>9.0856481481481469E-2</v>
      </c>
      <c r="D1461">
        <v>7232.2881500000003</v>
      </c>
      <c r="E1461">
        <v>819.75550999999996</v>
      </c>
      <c r="F1461">
        <v>6.2656499999999999</v>
      </c>
      <c r="G1461">
        <v>724.31998999999996</v>
      </c>
      <c r="H1461">
        <v>397.59998999999999</v>
      </c>
      <c r="I1461">
        <v>209</v>
      </c>
      <c r="J1461">
        <v>117.11</v>
      </c>
      <c r="K1461">
        <v>0.61</v>
      </c>
      <c r="L1461">
        <v>16</v>
      </c>
      <c r="M1461">
        <v>21</v>
      </c>
      <c r="N1461">
        <v>63</v>
      </c>
      <c r="O1461">
        <v>24.273</v>
      </c>
      <c r="P1461">
        <v>9</v>
      </c>
      <c r="Q1461">
        <v>215</v>
      </c>
      <c r="R1461">
        <v>145.53831</v>
      </c>
      <c r="T1461" s="11" t="str">
        <f t="shared" si="101"/>
        <v>水曜日</v>
      </c>
      <c r="U1461" s="24"/>
      <c r="V1461" s="25" t="str">
        <f>IF(T1461=曜日!A$1,ROW(),"")</f>
        <v/>
      </c>
      <c r="W1461" s="25" t="str">
        <f t="shared" si="102"/>
        <v/>
      </c>
      <c r="X1461" s="25" t="str">
        <f>IF(T1461=曜日!V$1,ROW(),"")</f>
        <v/>
      </c>
      <c r="Y1461" s="25" t="str">
        <f t="shared" si="103"/>
        <v/>
      </c>
      <c r="Z1461">
        <f>IF(MONTH(pipot!B1461)=month!A$1,ROW(),"")</f>
        <v>1461</v>
      </c>
      <c r="AA1461" t="str">
        <f>IF(A1461=player!A$1,ROW(),"")</f>
        <v/>
      </c>
      <c r="AB1461" t="str">
        <f>IF(A1461=player!BI$1,ROW(),"")</f>
        <v/>
      </c>
      <c r="AC1461" t="str">
        <f t="shared" si="100"/>
        <v/>
      </c>
    </row>
    <row r="1462" spans="1:29">
      <c r="A1462" t="s">
        <v>60</v>
      </c>
      <c r="B1462" s="13">
        <v>44139</v>
      </c>
      <c r="C1462" s="30">
        <v>9.0856481481481469E-2</v>
      </c>
      <c r="D1462">
        <v>6341.6049800000001</v>
      </c>
      <c r="E1462">
        <v>811.24753999999996</v>
      </c>
      <c r="F1462">
        <v>6.2006199999999998</v>
      </c>
      <c r="G1462">
        <v>382.74</v>
      </c>
      <c r="H1462">
        <v>307.45</v>
      </c>
      <c r="I1462">
        <v>69.349999999999994</v>
      </c>
      <c r="J1462">
        <v>5.94</v>
      </c>
      <c r="K1462">
        <v>0</v>
      </c>
      <c r="L1462">
        <v>23</v>
      </c>
      <c r="M1462">
        <v>16</v>
      </c>
      <c r="N1462">
        <v>68</v>
      </c>
      <c r="O1462">
        <v>21.8826</v>
      </c>
      <c r="P1462">
        <v>1</v>
      </c>
      <c r="Q1462">
        <v>203</v>
      </c>
      <c r="R1462">
        <v>203</v>
      </c>
      <c r="T1462" s="11" t="str">
        <f t="shared" si="101"/>
        <v>水曜日</v>
      </c>
      <c r="U1462" s="24"/>
      <c r="V1462" s="25" t="str">
        <f>IF(T1462=曜日!A$1,ROW(),"")</f>
        <v/>
      </c>
      <c r="W1462" s="25" t="str">
        <f t="shared" si="102"/>
        <v/>
      </c>
      <c r="X1462" s="25" t="str">
        <f>IF(T1462=曜日!V$1,ROW(),"")</f>
        <v/>
      </c>
      <c r="Y1462" s="25" t="str">
        <f t="shared" si="103"/>
        <v/>
      </c>
      <c r="Z1462">
        <f>IF(MONTH(pipot!B1462)=month!A$1,ROW(),"")</f>
        <v>1462</v>
      </c>
      <c r="AA1462" t="str">
        <f>IF(A1462=player!A$1,ROW(),"")</f>
        <v/>
      </c>
      <c r="AB1462" t="str">
        <f>IF(A1462=player!BI$1,ROW(),"")</f>
        <v/>
      </c>
      <c r="AC1462" t="str">
        <f t="shared" si="100"/>
        <v/>
      </c>
    </row>
    <row r="1463" spans="1:29">
      <c r="A1463" t="s">
        <v>24</v>
      </c>
      <c r="B1463" s="13">
        <v>44139</v>
      </c>
      <c r="C1463" s="30">
        <v>9.0856481481481469E-2</v>
      </c>
      <c r="D1463">
        <v>6930.0197099999996</v>
      </c>
      <c r="E1463">
        <v>801.83713</v>
      </c>
      <c r="F1463">
        <v>6.1286899999999997</v>
      </c>
      <c r="G1463">
        <v>465.96</v>
      </c>
      <c r="H1463">
        <v>330.63</v>
      </c>
      <c r="I1463">
        <v>107.88</v>
      </c>
      <c r="J1463">
        <v>27.45</v>
      </c>
      <c r="K1463">
        <v>0</v>
      </c>
      <c r="L1463">
        <v>6</v>
      </c>
      <c r="M1463">
        <v>21</v>
      </c>
      <c r="N1463">
        <v>53</v>
      </c>
      <c r="O1463">
        <v>23.729399999999998</v>
      </c>
      <c r="P1463">
        <v>2</v>
      </c>
      <c r="Q1463">
        <v>171</v>
      </c>
      <c r="R1463">
        <v>121.98344</v>
      </c>
      <c r="T1463" s="11" t="str">
        <f t="shared" si="101"/>
        <v>水曜日</v>
      </c>
      <c r="U1463" s="24"/>
      <c r="V1463" s="25" t="str">
        <f>IF(T1463=曜日!A$1,ROW(),"")</f>
        <v/>
      </c>
      <c r="W1463" s="25" t="str">
        <f t="shared" si="102"/>
        <v/>
      </c>
      <c r="X1463" s="25" t="str">
        <f>IF(T1463=曜日!V$1,ROW(),"")</f>
        <v/>
      </c>
      <c r="Y1463" s="25" t="str">
        <f t="shared" si="103"/>
        <v/>
      </c>
      <c r="Z1463">
        <f>IF(MONTH(pipot!B1463)=month!A$1,ROW(),"")</f>
        <v>1463</v>
      </c>
      <c r="AA1463" t="str">
        <f>IF(A1463=player!A$1,ROW(),"")</f>
        <v/>
      </c>
      <c r="AB1463" t="str">
        <f>IF(A1463=player!BI$1,ROW(),"")</f>
        <v/>
      </c>
      <c r="AC1463" t="str">
        <f t="shared" si="100"/>
        <v/>
      </c>
    </row>
    <row r="1464" spans="1:29">
      <c r="A1464" t="s">
        <v>111</v>
      </c>
      <c r="B1464" s="13">
        <v>44139</v>
      </c>
      <c r="C1464" s="30">
        <v>9.0856481481481469E-2</v>
      </c>
      <c r="D1464">
        <v>6434.3391700000002</v>
      </c>
      <c r="E1464">
        <v>783.73454000000004</v>
      </c>
      <c r="F1464">
        <v>5.9903300000000002</v>
      </c>
      <c r="G1464">
        <v>608.31997999999999</v>
      </c>
      <c r="H1464">
        <v>336.60998999999998</v>
      </c>
      <c r="I1464">
        <v>211.71999</v>
      </c>
      <c r="J1464">
        <v>59.99</v>
      </c>
      <c r="K1464">
        <v>0</v>
      </c>
      <c r="L1464">
        <v>21</v>
      </c>
      <c r="M1464">
        <v>11</v>
      </c>
      <c r="N1464">
        <v>57</v>
      </c>
      <c r="O1464">
        <v>23.164200000000001</v>
      </c>
      <c r="P1464">
        <v>6</v>
      </c>
      <c r="Q1464">
        <v>205</v>
      </c>
      <c r="R1464">
        <v>140.80009999999999</v>
      </c>
      <c r="T1464" s="11" t="str">
        <f t="shared" si="101"/>
        <v>水曜日</v>
      </c>
      <c r="U1464" s="24"/>
      <c r="V1464" s="25" t="str">
        <f>IF(T1464=曜日!A$1,ROW(),"")</f>
        <v/>
      </c>
      <c r="W1464" s="25" t="str">
        <f t="shared" si="102"/>
        <v/>
      </c>
      <c r="X1464" s="25" t="str">
        <f>IF(T1464=曜日!V$1,ROW(),"")</f>
        <v/>
      </c>
      <c r="Y1464" s="25" t="str">
        <f t="shared" si="103"/>
        <v/>
      </c>
      <c r="Z1464">
        <f>IF(MONTH(pipot!B1464)=month!A$1,ROW(),"")</f>
        <v>1464</v>
      </c>
      <c r="AA1464" t="str">
        <f>IF(A1464=player!A$1,ROW(),"")</f>
        <v/>
      </c>
      <c r="AB1464" t="str">
        <f>IF(A1464=player!BI$1,ROW(),"")</f>
        <v/>
      </c>
      <c r="AC1464" t="str">
        <f t="shared" si="100"/>
        <v/>
      </c>
    </row>
    <row r="1465" spans="1:29">
      <c r="A1465" t="s">
        <v>22</v>
      </c>
      <c r="B1465" s="13">
        <v>44139</v>
      </c>
      <c r="C1465" s="30">
        <v>9.0856481481481469E-2</v>
      </c>
      <c r="D1465">
        <v>7270.9159499999996</v>
      </c>
      <c r="E1465">
        <v>771.67409999999995</v>
      </c>
      <c r="F1465">
        <v>5.8981500000000002</v>
      </c>
      <c r="G1465">
        <v>435.68</v>
      </c>
      <c r="H1465">
        <v>304.29000000000002</v>
      </c>
      <c r="I1465">
        <v>114.57</v>
      </c>
      <c r="J1465">
        <v>16.82</v>
      </c>
      <c r="K1465">
        <v>0</v>
      </c>
      <c r="L1465">
        <v>14</v>
      </c>
      <c r="M1465">
        <v>13</v>
      </c>
      <c r="N1465">
        <v>64</v>
      </c>
      <c r="O1465">
        <v>22.105799999999999</v>
      </c>
      <c r="P1465">
        <v>0</v>
      </c>
      <c r="Q1465">
        <v>85</v>
      </c>
      <c r="R1465">
        <v>85</v>
      </c>
      <c r="T1465" s="11" t="str">
        <f t="shared" si="101"/>
        <v>水曜日</v>
      </c>
      <c r="U1465" s="24"/>
      <c r="V1465" s="25" t="str">
        <f>IF(T1465=曜日!A$1,ROW(),"")</f>
        <v/>
      </c>
      <c r="W1465" s="25" t="str">
        <f t="shared" si="102"/>
        <v/>
      </c>
      <c r="X1465" s="25" t="str">
        <f>IF(T1465=曜日!V$1,ROW(),"")</f>
        <v/>
      </c>
      <c r="Y1465" s="25" t="str">
        <f t="shared" si="103"/>
        <v/>
      </c>
      <c r="Z1465">
        <f>IF(MONTH(pipot!B1465)=month!A$1,ROW(),"")</f>
        <v>1465</v>
      </c>
      <c r="AA1465" t="str">
        <f>IF(A1465=player!A$1,ROW(),"")</f>
        <v/>
      </c>
      <c r="AB1465" t="str">
        <f>IF(A1465=player!BI$1,ROW(),"")</f>
        <v/>
      </c>
      <c r="AC1465" t="str">
        <f t="shared" si="100"/>
        <v/>
      </c>
    </row>
    <row r="1466" spans="1:29">
      <c r="A1466" t="s">
        <v>88</v>
      </c>
      <c r="B1466" s="13">
        <v>44139</v>
      </c>
      <c r="C1466" s="30">
        <v>9.0856481481481469E-2</v>
      </c>
      <c r="D1466">
        <v>6492.9500099999996</v>
      </c>
      <c r="E1466">
        <v>752.85254999999995</v>
      </c>
      <c r="F1466">
        <v>5.7542900000000001</v>
      </c>
      <c r="G1466">
        <v>650.40998999999999</v>
      </c>
      <c r="H1466">
        <v>425.06999000000002</v>
      </c>
      <c r="I1466">
        <v>211.24</v>
      </c>
      <c r="J1466">
        <v>14.1</v>
      </c>
      <c r="K1466">
        <v>0</v>
      </c>
      <c r="L1466">
        <v>10</v>
      </c>
      <c r="M1466">
        <v>15</v>
      </c>
      <c r="N1466">
        <v>50</v>
      </c>
      <c r="O1466">
        <v>21.8538</v>
      </c>
      <c r="P1466">
        <v>1</v>
      </c>
      <c r="Q1466">
        <v>193</v>
      </c>
      <c r="R1466">
        <v>124.73544</v>
      </c>
      <c r="T1466" s="11" t="str">
        <f t="shared" si="101"/>
        <v>水曜日</v>
      </c>
      <c r="U1466" s="24"/>
      <c r="V1466" s="25" t="str">
        <f>IF(T1466=曜日!A$1,ROW(),"")</f>
        <v/>
      </c>
      <c r="W1466" s="25" t="str">
        <f t="shared" si="102"/>
        <v/>
      </c>
      <c r="X1466" s="25" t="str">
        <f>IF(T1466=曜日!V$1,ROW(),"")</f>
        <v/>
      </c>
      <c r="Y1466" s="25" t="str">
        <f t="shared" si="103"/>
        <v/>
      </c>
      <c r="Z1466">
        <f>IF(MONTH(pipot!B1466)=month!A$1,ROW(),"")</f>
        <v>1466</v>
      </c>
      <c r="AA1466" t="str">
        <f>IF(A1466=player!A$1,ROW(),"")</f>
        <v/>
      </c>
      <c r="AB1466" t="str">
        <f>IF(A1466=player!BI$1,ROW(),"")</f>
        <v/>
      </c>
      <c r="AC1466" t="str">
        <f t="shared" si="100"/>
        <v/>
      </c>
    </row>
    <row r="1467" spans="1:29">
      <c r="A1467" t="s">
        <v>32</v>
      </c>
      <c r="B1467" s="13">
        <v>44139</v>
      </c>
      <c r="C1467" s="30">
        <v>9.0856481481481469E-2</v>
      </c>
      <c r="D1467">
        <v>7277.9191300000002</v>
      </c>
      <c r="E1467">
        <v>745.95416999999998</v>
      </c>
      <c r="F1467">
        <v>5.7015599999999997</v>
      </c>
      <c r="G1467">
        <v>284.22998999999999</v>
      </c>
      <c r="H1467">
        <v>202.63999000000001</v>
      </c>
      <c r="I1467">
        <v>79.510000000000005</v>
      </c>
      <c r="J1467">
        <v>2.08</v>
      </c>
      <c r="K1467">
        <v>0</v>
      </c>
      <c r="L1467">
        <v>10</v>
      </c>
      <c r="M1467">
        <v>18</v>
      </c>
      <c r="N1467">
        <v>39</v>
      </c>
      <c r="O1467">
        <v>21.101400000000002</v>
      </c>
      <c r="P1467">
        <v>0</v>
      </c>
      <c r="Q1467">
        <v>183</v>
      </c>
      <c r="R1467">
        <v>134.12772000000001</v>
      </c>
      <c r="T1467" s="11" t="str">
        <f t="shared" si="101"/>
        <v>水曜日</v>
      </c>
      <c r="U1467" s="24"/>
      <c r="V1467" s="25" t="str">
        <f>IF(T1467=曜日!A$1,ROW(),"")</f>
        <v/>
      </c>
      <c r="W1467" s="25" t="str">
        <f t="shared" si="102"/>
        <v/>
      </c>
      <c r="X1467" s="25" t="str">
        <f>IF(T1467=曜日!V$1,ROW(),"")</f>
        <v/>
      </c>
      <c r="Y1467" s="25" t="str">
        <f t="shared" si="103"/>
        <v/>
      </c>
      <c r="Z1467">
        <f>IF(MONTH(pipot!B1467)=month!A$1,ROW(),"")</f>
        <v>1467</v>
      </c>
      <c r="AA1467" t="str">
        <f>IF(A1467=player!A$1,ROW(),"")</f>
        <v/>
      </c>
      <c r="AB1467" t="str">
        <f>IF(A1467=player!BI$1,ROW(),"")</f>
        <v/>
      </c>
      <c r="AC1467" t="str">
        <f t="shared" si="100"/>
        <v/>
      </c>
    </row>
    <row r="1468" spans="1:29">
      <c r="A1468" t="s">
        <v>65</v>
      </c>
      <c r="B1468" s="13">
        <v>44139</v>
      </c>
      <c r="C1468" s="30">
        <v>9.0856481481481469E-2</v>
      </c>
      <c r="D1468">
        <v>5885.3601699999999</v>
      </c>
      <c r="E1468">
        <v>732.05921000000001</v>
      </c>
      <c r="F1468">
        <v>5.5953600000000003</v>
      </c>
      <c r="G1468">
        <v>230.78</v>
      </c>
      <c r="H1468">
        <v>185.25</v>
      </c>
      <c r="I1468">
        <v>45.53</v>
      </c>
      <c r="J1468">
        <v>0</v>
      </c>
      <c r="K1468">
        <v>0</v>
      </c>
      <c r="L1468">
        <v>9</v>
      </c>
      <c r="M1468">
        <v>15</v>
      </c>
      <c r="N1468">
        <v>53</v>
      </c>
      <c r="O1468">
        <v>20.7774</v>
      </c>
      <c r="P1468">
        <v>0</v>
      </c>
      <c r="Q1468">
        <v>217</v>
      </c>
      <c r="R1468">
        <v>126.02679999999999</v>
      </c>
      <c r="T1468" s="11" t="str">
        <f t="shared" si="101"/>
        <v>水曜日</v>
      </c>
      <c r="U1468" s="24"/>
      <c r="V1468" s="25" t="str">
        <f>IF(T1468=曜日!A$1,ROW(),"")</f>
        <v/>
      </c>
      <c r="W1468" s="25" t="str">
        <f t="shared" si="102"/>
        <v/>
      </c>
      <c r="X1468" s="25" t="str">
        <f>IF(T1468=曜日!V$1,ROW(),"")</f>
        <v/>
      </c>
      <c r="Y1468" s="25" t="str">
        <f t="shared" si="103"/>
        <v/>
      </c>
      <c r="Z1468">
        <f>IF(MONTH(pipot!B1468)=month!A$1,ROW(),"")</f>
        <v>1468</v>
      </c>
      <c r="AA1468" t="str">
        <f>IF(A1468=player!A$1,ROW(),"")</f>
        <v/>
      </c>
      <c r="AB1468" t="str">
        <f>IF(A1468=player!BI$1,ROW(),"")</f>
        <v/>
      </c>
      <c r="AC1468" t="str">
        <f t="shared" si="100"/>
        <v/>
      </c>
    </row>
    <row r="1469" spans="1:29">
      <c r="A1469" t="s">
        <v>66</v>
      </c>
      <c r="B1469" s="13">
        <v>44139</v>
      </c>
      <c r="C1469" s="30">
        <v>9.0856481481481469E-2</v>
      </c>
      <c r="D1469">
        <v>6730.4247999999998</v>
      </c>
      <c r="E1469">
        <v>729.67822000000001</v>
      </c>
      <c r="F1469">
        <v>5.5771600000000001</v>
      </c>
      <c r="G1469">
        <v>475.34</v>
      </c>
      <c r="H1469">
        <v>263.67</v>
      </c>
      <c r="I1469">
        <v>160.59</v>
      </c>
      <c r="J1469">
        <v>51.08</v>
      </c>
      <c r="K1469">
        <v>0</v>
      </c>
      <c r="L1469">
        <v>10</v>
      </c>
      <c r="M1469">
        <v>20</v>
      </c>
      <c r="N1469">
        <v>66</v>
      </c>
      <c r="O1469">
        <v>23.3874</v>
      </c>
      <c r="P1469">
        <v>5</v>
      </c>
      <c r="Q1469">
        <v>189</v>
      </c>
      <c r="R1469">
        <v>132.58036000000001</v>
      </c>
      <c r="T1469" s="11" t="str">
        <f t="shared" si="101"/>
        <v>水曜日</v>
      </c>
      <c r="U1469" s="24"/>
      <c r="V1469" s="25" t="str">
        <f>IF(T1469=曜日!A$1,ROW(),"")</f>
        <v/>
      </c>
      <c r="W1469" s="25" t="str">
        <f t="shared" si="102"/>
        <v/>
      </c>
      <c r="X1469" s="25" t="str">
        <f>IF(T1469=曜日!V$1,ROW(),"")</f>
        <v/>
      </c>
      <c r="Y1469" s="25" t="str">
        <f t="shared" si="103"/>
        <v/>
      </c>
      <c r="Z1469">
        <f>IF(MONTH(pipot!B1469)=month!A$1,ROW(),"")</f>
        <v>1469</v>
      </c>
      <c r="AA1469" t="str">
        <f>IF(A1469=player!A$1,ROW(),"")</f>
        <v/>
      </c>
      <c r="AB1469" t="str">
        <f>IF(A1469=player!BI$1,ROW(),"")</f>
        <v/>
      </c>
      <c r="AC1469" t="str">
        <f t="shared" si="100"/>
        <v/>
      </c>
    </row>
    <row r="1470" spans="1:29">
      <c r="A1470" t="s">
        <v>29</v>
      </c>
      <c r="B1470" s="13">
        <v>44139</v>
      </c>
      <c r="C1470" s="30">
        <v>9.0856481481481469E-2</v>
      </c>
      <c r="D1470">
        <v>6116.6329299999998</v>
      </c>
      <c r="E1470">
        <v>723.01374999999996</v>
      </c>
      <c r="F1470">
        <v>5.5262200000000004</v>
      </c>
      <c r="G1470">
        <v>416.91998999999998</v>
      </c>
      <c r="H1470">
        <v>277.75999000000002</v>
      </c>
      <c r="I1470">
        <v>125.51</v>
      </c>
      <c r="J1470">
        <v>13.65</v>
      </c>
      <c r="K1470">
        <v>0</v>
      </c>
      <c r="L1470">
        <v>12</v>
      </c>
      <c r="M1470">
        <v>8</v>
      </c>
      <c r="N1470">
        <v>37</v>
      </c>
      <c r="O1470">
        <v>22.2102</v>
      </c>
      <c r="P1470">
        <v>0</v>
      </c>
      <c r="Q1470">
        <v>194</v>
      </c>
      <c r="R1470">
        <v>116.31747</v>
      </c>
      <c r="T1470" s="11" t="str">
        <f t="shared" si="101"/>
        <v>水曜日</v>
      </c>
      <c r="U1470" s="24"/>
      <c r="V1470" s="25" t="str">
        <f>IF(T1470=曜日!A$1,ROW(),"")</f>
        <v/>
      </c>
      <c r="W1470" s="25" t="str">
        <f t="shared" si="102"/>
        <v/>
      </c>
      <c r="X1470" s="25" t="str">
        <f>IF(T1470=曜日!V$1,ROW(),"")</f>
        <v/>
      </c>
      <c r="Y1470" s="25" t="str">
        <f t="shared" si="103"/>
        <v/>
      </c>
      <c r="Z1470">
        <f>IF(MONTH(pipot!B1470)=month!A$1,ROW(),"")</f>
        <v>1470</v>
      </c>
      <c r="AA1470" t="str">
        <f>IF(A1470=player!A$1,ROW(),"")</f>
        <v/>
      </c>
      <c r="AB1470" t="str">
        <f>IF(A1470=player!BI$1,ROW(),"")</f>
        <v/>
      </c>
      <c r="AC1470" t="str">
        <f t="shared" si="100"/>
        <v/>
      </c>
    </row>
    <row r="1471" spans="1:29">
      <c r="A1471" t="s">
        <v>31</v>
      </c>
      <c r="B1471" s="13">
        <v>44139</v>
      </c>
      <c r="C1471" s="30">
        <v>6.5162037037037032E-2</v>
      </c>
      <c r="D1471">
        <v>5082.1061399999999</v>
      </c>
      <c r="E1471">
        <v>664.61108000000002</v>
      </c>
      <c r="F1471">
        <v>7.0828899999999999</v>
      </c>
      <c r="G1471">
        <v>350.17000999999999</v>
      </c>
      <c r="H1471">
        <v>201.86000999999999</v>
      </c>
      <c r="I1471">
        <v>95.87</v>
      </c>
      <c r="J1471">
        <v>43.61</v>
      </c>
      <c r="K1471">
        <v>8.83</v>
      </c>
      <c r="L1471">
        <v>16</v>
      </c>
      <c r="M1471">
        <v>7</v>
      </c>
      <c r="N1471">
        <v>30</v>
      </c>
      <c r="O1471">
        <v>24.982199999999999</v>
      </c>
      <c r="P1471">
        <v>5</v>
      </c>
      <c r="Q1471">
        <v>0</v>
      </c>
      <c r="R1471">
        <v>0</v>
      </c>
      <c r="T1471" s="11" t="str">
        <f t="shared" si="101"/>
        <v>水曜日</v>
      </c>
      <c r="U1471" s="24"/>
      <c r="V1471" s="25" t="str">
        <f>IF(T1471=曜日!A$1,ROW(),"")</f>
        <v/>
      </c>
      <c r="W1471" s="25" t="str">
        <f t="shared" si="102"/>
        <v/>
      </c>
      <c r="X1471" s="25" t="str">
        <f>IF(T1471=曜日!V$1,ROW(),"")</f>
        <v/>
      </c>
      <c r="Y1471" s="25" t="str">
        <f t="shared" si="103"/>
        <v/>
      </c>
      <c r="Z1471">
        <f>IF(MONTH(pipot!B1471)=month!A$1,ROW(),"")</f>
        <v>1471</v>
      </c>
      <c r="AA1471" t="str">
        <f>IF(A1471=player!A$1,ROW(),"")</f>
        <v/>
      </c>
      <c r="AB1471" t="str">
        <f>IF(A1471=player!BI$1,ROW(),"")</f>
        <v/>
      </c>
      <c r="AC1471" t="str">
        <f t="shared" si="100"/>
        <v/>
      </c>
    </row>
    <row r="1472" spans="1:29">
      <c r="A1472" t="s">
        <v>34</v>
      </c>
      <c r="B1472" s="13">
        <v>44139</v>
      </c>
      <c r="C1472" s="30">
        <v>9.0856481481481469E-2</v>
      </c>
      <c r="D1472">
        <v>5144.4768700000004</v>
      </c>
      <c r="E1472">
        <v>656.59667999999999</v>
      </c>
      <c r="F1472">
        <v>5.0185700000000004</v>
      </c>
      <c r="G1472">
        <v>163.26</v>
      </c>
      <c r="H1472">
        <v>143.36000000000001</v>
      </c>
      <c r="I1472">
        <v>19.899999999999999</v>
      </c>
      <c r="J1472">
        <v>0</v>
      </c>
      <c r="K1472">
        <v>0</v>
      </c>
      <c r="L1472">
        <v>11</v>
      </c>
      <c r="M1472">
        <v>9</v>
      </c>
      <c r="N1472">
        <v>56</v>
      </c>
      <c r="O1472">
        <v>20.169</v>
      </c>
      <c r="P1472">
        <v>0</v>
      </c>
      <c r="Q1472">
        <v>211</v>
      </c>
      <c r="R1472">
        <v>115.30428000000001</v>
      </c>
      <c r="T1472" s="11" t="str">
        <f t="shared" si="101"/>
        <v>水曜日</v>
      </c>
      <c r="U1472" s="24"/>
      <c r="V1472" s="25" t="str">
        <f>IF(T1472=曜日!A$1,ROW(),"")</f>
        <v/>
      </c>
      <c r="W1472" s="25" t="str">
        <f t="shared" si="102"/>
        <v/>
      </c>
      <c r="X1472" s="25" t="str">
        <f>IF(T1472=曜日!V$1,ROW(),"")</f>
        <v/>
      </c>
      <c r="Y1472" s="25" t="str">
        <f t="shared" si="103"/>
        <v/>
      </c>
      <c r="Z1472">
        <f>IF(MONTH(pipot!B1472)=month!A$1,ROW(),"")</f>
        <v>1472</v>
      </c>
      <c r="AA1472" t="str">
        <f>IF(A1472=player!A$1,ROW(),"")</f>
        <v/>
      </c>
      <c r="AB1472" t="str">
        <f>IF(A1472=player!BI$1,ROW(),"")</f>
        <v/>
      </c>
      <c r="AC1472" t="str">
        <f t="shared" si="100"/>
        <v/>
      </c>
    </row>
    <row r="1473" spans="1:29">
      <c r="A1473" t="s">
        <v>54</v>
      </c>
      <c r="B1473" s="13">
        <v>44139</v>
      </c>
      <c r="C1473" s="30">
        <v>9.0856481481481469E-2</v>
      </c>
      <c r="D1473">
        <v>5099.2370000000001</v>
      </c>
      <c r="E1473">
        <v>644.00136999999995</v>
      </c>
      <c r="F1473">
        <v>4.9222999999999999</v>
      </c>
      <c r="G1473">
        <v>15.86</v>
      </c>
      <c r="H1473">
        <v>15.86</v>
      </c>
      <c r="I1473">
        <v>0</v>
      </c>
      <c r="J1473">
        <v>0</v>
      </c>
      <c r="K1473">
        <v>0</v>
      </c>
      <c r="L1473">
        <v>34</v>
      </c>
      <c r="M1473">
        <v>18</v>
      </c>
      <c r="N1473">
        <v>74</v>
      </c>
      <c r="O1473">
        <v>17.289000000000001</v>
      </c>
      <c r="P1473">
        <v>0</v>
      </c>
      <c r="Q1473">
        <v>196</v>
      </c>
      <c r="R1473">
        <v>134.79472999999999</v>
      </c>
      <c r="T1473" s="11" t="str">
        <f t="shared" si="101"/>
        <v>水曜日</v>
      </c>
      <c r="U1473" s="24"/>
      <c r="V1473" s="25" t="str">
        <f>IF(T1473=曜日!A$1,ROW(),"")</f>
        <v/>
      </c>
      <c r="W1473" s="25" t="str">
        <f t="shared" si="102"/>
        <v/>
      </c>
      <c r="X1473" s="25" t="str">
        <f>IF(T1473=曜日!V$1,ROW(),"")</f>
        <v/>
      </c>
      <c r="Y1473" s="25" t="str">
        <f t="shared" si="103"/>
        <v/>
      </c>
      <c r="Z1473">
        <f>IF(MONTH(pipot!B1473)=month!A$1,ROW(),"")</f>
        <v>1473</v>
      </c>
      <c r="AA1473" t="str">
        <f>IF(A1473=player!A$1,ROW(),"")</f>
        <v/>
      </c>
      <c r="AB1473" t="str">
        <f>IF(A1473=player!BI$1,ROW(),"")</f>
        <v/>
      </c>
      <c r="AC1473" t="str">
        <f t="shared" si="100"/>
        <v/>
      </c>
    </row>
    <row r="1474" spans="1:29">
      <c r="A1474" t="s">
        <v>62</v>
      </c>
      <c r="B1474" s="13">
        <v>44139</v>
      </c>
      <c r="C1474" s="30">
        <v>9.0856481481481469E-2</v>
      </c>
      <c r="D1474">
        <v>4663.0861800000002</v>
      </c>
      <c r="E1474">
        <v>633.33208999999999</v>
      </c>
      <c r="F1474">
        <v>4.8407499999999999</v>
      </c>
      <c r="G1474">
        <v>33.51</v>
      </c>
      <c r="H1474">
        <v>33.1</v>
      </c>
      <c r="I1474">
        <v>0.41</v>
      </c>
      <c r="J1474">
        <v>0</v>
      </c>
      <c r="K1474">
        <v>0</v>
      </c>
      <c r="L1474">
        <v>65</v>
      </c>
      <c r="M1474">
        <v>21</v>
      </c>
      <c r="N1474">
        <v>128</v>
      </c>
      <c r="O1474">
        <v>18.2178</v>
      </c>
      <c r="P1474">
        <v>0</v>
      </c>
      <c r="Q1474">
        <v>185</v>
      </c>
      <c r="R1474">
        <v>129.07903999999999</v>
      </c>
      <c r="T1474" s="11" t="str">
        <f t="shared" si="101"/>
        <v>水曜日</v>
      </c>
      <c r="U1474" s="24"/>
      <c r="V1474" s="25" t="str">
        <f>IF(T1474=曜日!A$1,ROW(),"")</f>
        <v/>
      </c>
      <c r="W1474" s="25" t="str">
        <f t="shared" si="102"/>
        <v/>
      </c>
      <c r="X1474" s="25" t="str">
        <f>IF(T1474=曜日!V$1,ROW(),"")</f>
        <v/>
      </c>
      <c r="Y1474" s="25" t="str">
        <f t="shared" si="103"/>
        <v/>
      </c>
      <c r="Z1474">
        <f>IF(MONTH(pipot!B1474)=month!A$1,ROW(),"")</f>
        <v>1474</v>
      </c>
      <c r="AA1474" t="str">
        <f>IF(A1474=player!A$1,ROW(),"")</f>
        <v/>
      </c>
      <c r="AB1474" t="str">
        <f>IF(A1474=player!BI$1,ROW(),"")</f>
        <v/>
      </c>
      <c r="AC1474" t="str">
        <f t="shared" ref="AC1474:AC1531" si="104">IF(A1474="Average",ROW(),"")</f>
        <v/>
      </c>
    </row>
    <row r="1475" spans="1:29">
      <c r="A1475" t="s">
        <v>39</v>
      </c>
      <c r="B1475" s="13">
        <v>44139</v>
      </c>
      <c r="C1475" s="30">
        <v>9.0856481481481469E-2</v>
      </c>
      <c r="D1475">
        <v>4064.0466299999998</v>
      </c>
      <c r="E1475">
        <v>511.62267000000003</v>
      </c>
      <c r="F1475">
        <v>3.9104899999999998</v>
      </c>
      <c r="G1475">
        <v>33.39</v>
      </c>
      <c r="H1475">
        <v>27.43</v>
      </c>
      <c r="I1475">
        <v>5.96</v>
      </c>
      <c r="J1475">
        <v>0</v>
      </c>
      <c r="K1475">
        <v>0</v>
      </c>
      <c r="L1475">
        <v>11</v>
      </c>
      <c r="M1475">
        <v>23</v>
      </c>
      <c r="N1475">
        <v>52</v>
      </c>
      <c r="O1475">
        <v>18.9954</v>
      </c>
      <c r="P1475">
        <v>0</v>
      </c>
      <c r="Q1475">
        <v>199</v>
      </c>
      <c r="R1475">
        <v>124.47125</v>
      </c>
      <c r="T1475" s="11" t="str">
        <f t="shared" si="101"/>
        <v>水曜日</v>
      </c>
      <c r="U1475" s="24"/>
      <c r="V1475" s="25" t="str">
        <f>IF(T1475=曜日!A$1,ROW(),"")</f>
        <v/>
      </c>
      <c r="W1475" s="25" t="str">
        <f t="shared" si="102"/>
        <v/>
      </c>
      <c r="X1475" s="25" t="str">
        <f>IF(T1475=曜日!V$1,ROW(),"")</f>
        <v/>
      </c>
      <c r="Y1475" s="25" t="str">
        <f t="shared" si="103"/>
        <v/>
      </c>
      <c r="Z1475">
        <f>IF(MONTH(pipot!B1475)=month!A$1,ROW(),"")</f>
        <v>1475</v>
      </c>
      <c r="AA1475" t="str">
        <f>IF(A1475=player!A$1,ROW(),"")</f>
        <v/>
      </c>
      <c r="AB1475" t="str">
        <f>IF(A1475=player!BI$1,ROW(),"")</f>
        <v/>
      </c>
      <c r="AC1475" t="str">
        <f t="shared" si="104"/>
        <v/>
      </c>
    </row>
    <row r="1476" spans="1:29">
      <c r="A1476" t="s">
        <v>21</v>
      </c>
      <c r="B1476" s="13">
        <v>44139</v>
      </c>
      <c r="C1476" s="30">
        <v>9.0856481481481469E-2</v>
      </c>
      <c r="D1476">
        <v>6.5369999999999999</v>
      </c>
      <c r="E1476">
        <v>13.911199999999999</v>
      </c>
      <c r="F1476">
        <v>0.10632999999999999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3.2886000000000002</v>
      </c>
      <c r="P1476">
        <v>0</v>
      </c>
      <c r="Q1476">
        <v>0</v>
      </c>
      <c r="R1476">
        <v>0</v>
      </c>
      <c r="T1476" s="11" t="str">
        <f t="shared" si="101"/>
        <v>水曜日</v>
      </c>
      <c r="U1476" s="24"/>
      <c r="V1476" s="25" t="str">
        <f>IF(T1476=曜日!A$1,ROW(),"")</f>
        <v/>
      </c>
      <c r="W1476" s="25" t="str">
        <f t="shared" si="102"/>
        <v/>
      </c>
      <c r="X1476" s="25" t="str">
        <f>IF(T1476=曜日!V$1,ROW(),"")</f>
        <v/>
      </c>
      <c r="Y1476" s="25" t="str">
        <f t="shared" si="103"/>
        <v/>
      </c>
      <c r="Z1476">
        <f>IF(MONTH(pipot!B1476)=month!A$1,ROW(),"")</f>
        <v>1476</v>
      </c>
      <c r="AA1476" t="str">
        <f>IF(A1476=player!A$1,ROW(),"")</f>
        <v/>
      </c>
      <c r="AB1476" t="str">
        <f>IF(A1476=player!BI$1,ROW(),"")</f>
        <v/>
      </c>
      <c r="AC1476" t="str">
        <f t="shared" si="104"/>
        <v/>
      </c>
    </row>
    <row r="1477" spans="1:29">
      <c r="A1477" t="s">
        <v>109</v>
      </c>
      <c r="B1477" s="13">
        <v>44139</v>
      </c>
      <c r="C1477" s="39">
        <v>2.6999999999999997</v>
      </c>
      <c r="D1477">
        <v>189066</v>
      </c>
      <c r="E1477">
        <v>23528</v>
      </c>
      <c r="F1477">
        <v>6.05</v>
      </c>
      <c r="G1477">
        <v>11882</v>
      </c>
      <c r="H1477">
        <v>7796</v>
      </c>
      <c r="I1477">
        <v>3389</v>
      </c>
      <c r="J1477">
        <v>681</v>
      </c>
      <c r="K1477">
        <v>16</v>
      </c>
      <c r="L1477">
        <v>576</v>
      </c>
      <c r="M1477">
        <v>458</v>
      </c>
      <c r="N1477">
        <v>1782</v>
      </c>
      <c r="O1477">
        <v>25</v>
      </c>
      <c r="P1477">
        <v>52</v>
      </c>
      <c r="Q1477">
        <v>217</v>
      </c>
      <c r="R1477">
        <v>113</v>
      </c>
      <c r="T1477" s="11" t="str">
        <f t="shared" si="101"/>
        <v>水曜日</v>
      </c>
      <c r="U1477" s="24"/>
      <c r="V1477" s="25" t="str">
        <f>IF(T1477=曜日!A$1,ROW(),"")</f>
        <v/>
      </c>
      <c r="W1477" s="25" t="str">
        <f t="shared" si="102"/>
        <v/>
      </c>
      <c r="X1477" s="25" t="str">
        <f>IF(T1477=曜日!V$1,ROW(),"")</f>
        <v/>
      </c>
      <c r="Y1477" s="25" t="str">
        <f t="shared" si="103"/>
        <v/>
      </c>
      <c r="Z1477">
        <f>IF(MONTH(pipot!B1477)=month!A$1,ROW(),"")</f>
        <v>1477</v>
      </c>
      <c r="AA1477" t="str">
        <f>IF(A1477=player!A$1,ROW(),"")</f>
        <v/>
      </c>
      <c r="AB1477" t="str">
        <f>IF(A1477=player!BI$1,ROW(),"")</f>
        <v/>
      </c>
      <c r="AC1477" t="str">
        <f t="shared" si="104"/>
        <v/>
      </c>
    </row>
    <row r="1478" spans="1:29">
      <c r="A1478" t="s">
        <v>40</v>
      </c>
      <c r="B1478" s="13">
        <v>44139</v>
      </c>
      <c r="C1478" s="30">
        <v>9.0000000000000011E-2</v>
      </c>
      <c r="D1478">
        <v>6302</v>
      </c>
      <c r="E1478">
        <v>784</v>
      </c>
      <c r="F1478">
        <v>6.05</v>
      </c>
      <c r="G1478">
        <v>396</v>
      </c>
      <c r="H1478">
        <v>260</v>
      </c>
      <c r="I1478">
        <v>113</v>
      </c>
      <c r="J1478">
        <v>23</v>
      </c>
      <c r="K1478">
        <v>1</v>
      </c>
      <c r="L1478">
        <v>19</v>
      </c>
      <c r="M1478">
        <v>15</v>
      </c>
      <c r="N1478">
        <v>59</v>
      </c>
      <c r="O1478">
        <v>21</v>
      </c>
      <c r="P1478">
        <v>2</v>
      </c>
      <c r="Q1478">
        <v>166</v>
      </c>
      <c r="R1478">
        <v>113</v>
      </c>
      <c r="T1478" s="11" t="str">
        <f t="shared" si="101"/>
        <v>水曜日</v>
      </c>
      <c r="U1478" s="24"/>
      <c r="V1478" s="25" t="str">
        <f>IF(T1478=曜日!A$1,ROW(),"")</f>
        <v/>
      </c>
      <c r="W1478" s="25" t="str">
        <f t="shared" si="102"/>
        <v/>
      </c>
      <c r="X1478" s="25" t="str">
        <f>IF(T1478=曜日!V$1,ROW(),"")</f>
        <v/>
      </c>
      <c r="Y1478" s="25" t="str">
        <f t="shared" si="103"/>
        <v/>
      </c>
      <c r="Z1478">
        <f>IF(MONTH(pipot!B1478)=month!A$1,ROW(),"")</f>
        <v>1478</v>
      </c>
      <c r="AA1478" t="str">
        <f>IF(A1478=player!A$1,ROW(),"")</f>
        <v/>
      </c>
      <c r="AB1478">
        <f>IF(A1478=player!BI$1,ROW(),"")</f>
        <v>1478</v>
      </c>
      <c r="AC1478">
        <f t="shared" si="104"/>
        <v>1478</v>
      </c>
    </row>
    <row r="1479" spans="1:29">
      <c r="A1479" t="s">
        <v>41</v>
      </c>
      <c r="B1479" s="13">
        <v>44139</v>
      </c>
      <c r="C1479" s="30">
        <v>4.6874999999999998E-3</v>
      </c>
      <c r="D1479">
        <v>1501.4</v>
      </c>
      <c r="E1479">
        <v>187</v>
      </c>
      <c r="F1479">
        <v>1.4</v>
      </c>
      <c r="G1479">
        <v>195.5</v>
      </c>
      <c r="H1479">
        <v>114.7</v>
      </c>
      <c r="I1479">
        <v>70.400000000000006</v>
      </c>
      <c r="J1479">
        <v>31.8</v>
      </c>
      <c r="K1479">
        <v>1.9</v>
      </c>
      <c r="L1479">
        <v>12.7</v>
      </c>
      <c r="M1479">
        <v>5.4</v>
      </c>
      <c r="N1479">
        <v>21.6</v>
      </c>
      <c r="O1479">
        <v>3.8</v>
      </c>
      <c r="P1479">
        <v>2.8</v>
      </c>
      <c r="Q1479">
        <v>70.2</v>
      </c>
      <c r="R1479">
        <v>48.8</v>
      </c>
      <c r="T1479" s="11" t="str">
        <f t="shared" si="101"/>
        <v>水曜日</v>
      </c>
      <c r="U1479" s="24"/>
      <c r="V1479" s="25" t="str">
        <f>IF(T1479=曜日!A$1,ROW(),"")</f>
        <v/>
      </c>
      <c r="W1479" s="25" t="str">
        <f t="shared" si="102"/>
        <v/>
      </c>
      <c r="X1479" s="25" t="str">
        <f>IF(T1479=曜日!V$1,ROW(),"")</f>
        <v/>
      </c>
      <c r="Y1479" s="25" t="str">
        <f t="shared" si="103"/>
        <v/>
      </c>
      <c r="Z1479">
        <f>IF(MONTH(pipot!B1479)=month!A$1,ROW(),"")</f>
        <v>1479</v>
      </c>
      <c r="AA1479" t="str">
        <f>IF(A1479=player!A$1,ROW(),"")</f>
        <v/>
      </c>
      <c r="AB1479" t="str">
        <f>IF(A1479=player!BI$1,ROW(),"")</f>
        <v/>
      </c>
      <c r="AC1479" t="str">
        <f t="shared" si="104"/>
        <v/>
      </c>
    </row>
    <row r="1480" spans="1:29">
      <c r="A1480" t="s">
        <v>64</v>
      </c>
      <c r="B1480" s="13">
        <v>44140</v>
      </c>
      <c r="C1480" s="30">
        <v>7.5891203703703711E-2</v>
      </c>
      <c r="D1480">
        <v>9887.1931299999997</v>
      </c>
      <c r="E1480">
        <v>1175.48819</v>
      </c>
      <c r="F1480">
        <v>10.75634</v>
      </c>
      <c r="G1480">
        <v>877.2</v>
      </c>
      <c r="H1480">
        <v>658.42</v>
      </c>
      <c r="I1480">
        <v>180.96</v>
      </c>
      <c r="J1480">
        <v>37.82</v>
      </c>
      <c r="K1480">
        <v>0</v>
      </c>
      <c r="L1480">
        <v>15</v>
      </c>
      <c r="M1480">
        <v>23</v>
      </c>
      <c r="N1480">
        <v>59</v>
      </c>
      <c r="O1480">
        <v>22.177800000000001</v>
      </c>
      <c r="P1480">
        <v>2</v>
      </c>
      <c r="Q1480">
        <v>207</v>
      </c>
      <c r="R1480">
        <v>147.29257000000001</v>
      </c>
      <c r="T1480" s="11" t="str">
        <f t="shared" si="101"/>
        <v>木曜日</v>
      </c>
      <c r="U1480" s="24"/>
      <c r="V1480" s="25" t="str">
        <f>IF(T1480=曜日!A$1,ROW(),"")</f>
        <v/>
      </c>
      <c r="W1480" s="25" t="str">
        <f t="shared" si="102"/>
        <v/>
      </c>
      <c r="X1480" s="25" t="str">
        <f>IF(T1480=曜日!V$1,ROW(),"")</f>
        <v/>
      </c>
      <c r="Y1480" s="25" t="str">
        <f t="shared" si="103"/>
        <v/>
      </c>
      <c r="Z1480">
        <f>IF(MONTH(pipot!B1480)=month!A$1,ROW(),"")</f>
        <v>1480</v>
      </c>
      <c r="AA1480" t="str">
        <f>IF(A1480=player!A$1,ROW(),"")</f>
        <v/>
      </c>
      <c r="AB1480" t="str">
        <f>IF(A1480=player!BI$1,ROW(),"")</f>
        <v/>
      </c>
      <c r="AC1480" t="str">
        <f t="shared" si="104"/>
        <v/>
      </c>
    </row>
    <row r="1481" spans="1:29">
      <c r="A1481" t="s">
        <v>37</v>
      </c>
      <c r="B1481" s="13">
        <v>44140</v>
      </c>
      <c r="C1481" s="30">
        <v>7.4768518518518512E-2</v>
      </c>
      <c r="D1481">
        <v>8887.8628499999995</v>
      </c>
      <c r="E1481">
        <v>1154.66409</v>
      </c>
      <c r="F1481">
        <v>10.72443</v>
      </c>
      <c r="G1481">
        <v>1200.77</v>
      </c>
      <c r="H1481">
        <v>548.54999999999995</v>
      </c>
      <c r="I1481">
        <v>364.67</v>
      </c>
      <c r="J1481">
        <v>256.04000000000002</v>
      </c>
      <c r="K1481">
        <v>31.51</v>
      </c>
      <c r="L1481">
        <v>24</v>
      </c>
      <c r="M1481">
        <v>13</v>
      </c>
      <c r="N1481">
        <v>62</v>
      </c>
      <c r="O1481">
        <v>25.572600000000001</v>
      </c>
      <c r="P1481">
        <v>17</v>
      </c>
      <c r="Q1481">
        <v>205</v>
      </c>
      <c r="R1481">
        <v>148.40574000000001</v>
      </c>
      <c r="T1481" s="11" t="str">
        <f t="shared" si="101"/>
        <v>木曜日</v>
      </c>
      <c r="U1481" s="24"/>
      <c r="V1481" s="25" t="str">
        <f>IF(T1481=曜日!A$1,ROW(),"")</f>
        <v/>
      </c>
      <c r="W1481" s="25" t="str">
        <f t="shared" si="102"/>
        <v/>
      </c>
      <c r="X1481" s="25" t="str">
        <f>IF(T1481=曜日!V$1,ROW(),"")</f>
        <v/>
      </c>
      <c r="Y1481" s="25" t="str">
        <f t="shared" si="103"/>
        <v/>
      </c>
      <c r="Z1481">
        <f>IF(MONTH(pipot!B1481)=month!A$1,ROW(),"")</f>
        <v>1481</v>
      </c>
      <c r="AA1481" t="str">
        <f>IF(A1481=player!A$1,ROW(),"")</f>
        <v/>
      </c>
      <c r="AB1481" t="str">
        <f>IF(A1481=player!BI$1,ROW(),"")</f>
        <v/>
      </c>
      <c r="AC1481" t="str">
        <f t="shared" si="104"/>
        <v/>
      </c>
    </row>
    <row r="1482" spans="1:29">
      <c r="A1482" t="s">
        <v>36</v>
      </c>
      <c r="B1482" s="13">
        <v>44140</v>
      </c>
      <c r="C1482" s="30">
        <v>7.4768518518518512E-2</v>
      </c>
      <c r="D1482">
        <v>8798.6969499999996</v>
      </c>
      <c r="E1482">
        <v>1098.7795000000001</v>
      </c>
      <c r="F1482">
        <v>10.20538</v>
      </c>
      <c r="G1482">
        <v>1120.8399999999999</v>
      </c>
      <c r="H1482">
        <v>703.52</v>
      </c>
      <c r="I1482">
        <v>323.82</v>
      </c>
      <c r="J1482">
        <v>90.33</v>
      </c>
      <c r="K1482">
        <v>3.17</v>
      </c>
      <c r="L1482">
        <v>24</v>
      </c>
      <c r="M1482">
        <v>13</v>
      </c>
      <c r="N1482">
        <v>53</v>
      </c>
      <c r="O1482">
        <v>24.4422</v>
      </c>
      <c r="P1482">
        <v>5</v>
      </c>
      <c r="Q1482">
        <v>193</v>
      </c>
      <c r="R1482">
        <v>151.45465999999999</v>
      </c>
      <c r="T1482" s="11" t="str">
        <f t="shared" si="101"/>
        <v>木曜日</v>
      </c>
      <c r="U1482" s="24"/>
      <c r="V1482" s="25" t="str">
        <f>IF(T1482=曜日!A$1,ROW(),"")</f>
        <v/>
      </c>
      <c r="W1482" s="25" t="str">
        <f t="shared" si="102"/>
        <v/>
      </c>
      <c r="X1482" s="25" t="str">
        <f>IF(T1482=曜日!V$1,ROW(),"")</f>
        <v/>
      </c>
      <c r="Y1482" s="25" t="str">
        <f t="shared" si="103"/>
        <v/>
      </c>
      <c r="Z1482">
        <f>IF(MONTH(pipot!B1482)=month!A$1,ROW(),"")</f>
        <v>1482</v>
      </c>
      <c r="AA1482">
        <f>IF(A1482=player!A$1,ROW(),"")</f>
        <v>1482</v>
      </c>
      <c r="AB1482" t="str">
        <f>IF(A1482=player!BI$1,ROW(),"")</f>
        <v/>
      </c>
      <c r="AC1482" t="str">
        <f t="shared" si="104"/>
        <v/>
      </c>
    </row>
    <row r="1483" spans="1:29">
      <c r="A1483" t="s">
        <v>27</v>
      </c>
      <c r="B1483" s="13">
        <v>44140</v>
      </c>
      <c r="C1483" s="30">
        <v>7.5405092592592593E-2</v>
      </c>
      <c r="D1483">
        <v>9084.6569</v>
      </c>
      <c r="E1483">
        <v>1093.32583</v>
      </c>
      <c r="F1483">
        <v>10.069000000000001</v>
      </c>
      <c r="G1483">
        <v>804.86</v>
      </c>
      <c r="H1483">
        <v>519.78</v>
      </c>
      <c r="I1483">
        <v>260.29000000000002</v>
      </c>
      <c r="J1483">
        <v>24.79</v>
      </c>
      <c r="K1483">
        <v>0</v>
      </c>
      <c r="L1483">
        <v>17</v>
      </c>
      <c r="M1483">
        <v>16</v>
      </c>
      <c r="N1483">
        <v>47</v>
      </c>
      <c r="O1483">
        <v>21.986999999999998</v>
      </c>
      <c r="P1483">
        <v>1</v>
      </c>
      <c r="Q1483">
        <v>85</v>
      </c>
      <c r="R1483">
        <v>85</v>
      </c>
      <c r="T1483" s="11" t="str">
        <f t="shared" si="101"/>
        <v>木曜日</v>
      </c>
      <c r="U1483" s="24"/>
      <c r="V1483" s="25" t="str">
        <f>IF(T1483=曜日!A$1,ROW(),"")</f>
        <v/>
      </c>
      <c r="W1483" s="25" t="str">
        <f t="shared" si="102"/>
        <v/>
      </c>
      <c r="X1483" s="25" t="str">
        <f>IF(T1483=曜日!V$1,ROW(),"")</f>
        <v/>
      </c>
      <c r="Y1483" s="25" t="str">
        <f t="shared" si="103"/>
        <v/>
      </c>
      <c r="Z1483">
        <f>IF(MONTH(pipot!B1483)=month!A$1,ROW(),"")</f>
        <v>1483</v>
      </c>
      <c r="AA1483" t="str">
        <f>IF(A1483=player!A$1,ROW(),"")</f>
        <v/>
      </c>
      <c r="AB1483" t="str">
        <f>IF(A1483=player!BI$1,ROW(),"")</f>
        <v/>
      </c>
      <c r="AC1483" t="str">
        <f t="shared" si="104"/>
        <v/>
      </c>
    </row>
    <row r="1484" spans="1:29">
      <c r="A1484" t="s">
        <v>18</v>
      </c>
      <c r="B1484" s="13">
        <v>44140</v>
      </c>
      <c r="C1484" s="30">
        <v>7.4768518518518512E-2</v>
      </c>
      <c r="D1484">
        <v>8711.2598300000009</v>
      </c>
      <c r="E1484">
        <v>1083.6449399999999</v>
      </c>
      <c r="F1484">
        <v>10.06481</v>
      </c>
      <c r="G1484">
        <v>746.18998999999997</v>
      </c>
      <c r="H1484">
        <v>452.62999000000002</v>
      </c>
      <c r="I1484">
        <v>172.78</v>
      </c>
      <c r="J1484">
        <v>113.15</v>
      </c>
      <c r="K1484">
        <v>7.63</v>
      </c>
      <c r="L1484">
        <v>40</v>
      </c>
      <c r="M1484">
        <v>15</v>
      </c>
      <c r="N1484">
        <v>69</v>
      </c>
      <c r="O1484">
        <v>25.165800000000001</v>
      </c>
      <c r="P1484">
        <v>6</v>
      </c>
      <c r="Q1484">
        <v>217</v>
      </c>
      <c r="R1484">
        <v>151.10121000000001</v>
      </c>
      <c r="T1484" s="11" t="str">
        <f t="shared" si="101"/>
        <v>木曜日</v>
      </c>
      <c r="U1484" s="24"/>
      <c r="V1484" s="25" t="str">
        <f>IF(T1484=曜日!A$1,ROW(),"")</f>
        <v/>
      </c>
      <c r="W1484" s="25" t="str">
        <f t="shared" si="102"/>
        <v/>
      </c>
      <c r="X1484" s="25" t="str">
        <f>IF(T1484=曜日!V$1,ROW(),"")</f>
        <v/>
      </c>
      <c r="Y1484" s="25" t="str">
        <f t="shared" si="103"/>
        <v/>
      </c>
      <c r="Z1484">
        <f>IF(MONTH(pipot!B1484)=month!A$1,ROW(),"")</f>
        <v>1484</v>
      </c>
      <c r="AA1484" t="str">
        <f>IF(A1484=player!A$1,ROW(),"")</f>
        <v/>
      </c>
      <c r="AB1484" t="str">
        <f>IF(A1484=player!BI$1,ROW(),"")</f>
        <v/>
      </c>
      <c r="AC1484" t="str">
        <f t="shared" si="104"/>
        <v/>
      </c>
    </row>
    <row r="1485" spans="1:29">
      <c r="A1485" t="s">
        <v>59</v>
      </c>
      <c r="B1485" s="13">
        <v>44140</v>
      </c>
      <c r="C1485" s="30">
        <v>7.4768518518518512E-2</v>
      </c>
      <c r="D1485">
        <v>8932.7994699999999</v>
      </c>
      <c r="E1485">
        <v>1049.5731699999999</v>
      </c>
      <c r="F1485">
        <v>9.7483599999999999</v>
      </c>
      <c r="G1485">
        <v>1347.4000100000001</v>
      </c>
      <c r="H1485">
        <v>806.84</v>
      </c>
      <c r="I1485">
        <v>438.00000999999997</v>
      </c>
      <c r="J1485">
        <v>95.47</v>
      </c>
      <c r="K1485">
        <v>7.09</v>
      </c>
      <c r="L1485">
        <v>21</v>
      </c>
      <c r="M1485">
        <v>11</v>
      </c>
      <c r="N1485">
        <v>57</v>
      </c>
      <c r="O1485">
        <v>25.0794</v>
      </c>
      <c r="P1485">
        <v>6</v>
      </c>
      <c r="Q1485">
        <v>216</v>
      </c>
      <c r="R1485">
        <v>145.6183</v>
      </c>
      <c r="T1485" s="11" t="str">
        <f t="shared" si="101"/>
        <v>木曜日</v>
      </c>
      <c r="U1485" s="24"/>
      <c r="V1485" s="25" t="str">
        <f>IF(T1485=曜日!A$1,ROW(),"")</f>
        <v/>
      </c>
      <c r="W1485" s="25" t="str">
        <f t="shared" si="102"/>
        <v/>
      </c>
      <c r="X1485" s="25" t="str">
        <f>IF(T1485=曜日!V$1,ROW(),"")</f>
        <v/>
      </c>
      <c r="Y1485" s="25" t="str">
        <f t="shared" si="103"/>
        <v/>
      </c>
      <c r="Z1485">
        <f>IF(MONTH(pipot!B1485)=month!A$1,ROW(),"")</f>
        <v>1485</v>
      </c>
      <c r="AA1485" t="str">
        <f>IF(A1485=player!A$1,ROW(),"")</f>
        <v/>
      </c>
      <c r="AB1485" t="str">
        <f>IF(A1485=player!BI$1,ROW(),"")</f>
        <v/>
      </c>
      <c r="AC1485" t="str">
        <f t="shared" si="104"/>
        <v/>
      </c>
    </row>
    <row r="1486" spans="1:29">
      <c r="A1486" t="s">
        <v>91</v>
      </c>
      <c r="B1486" s="13">
        <v>44140</v>
      </c>
      <c r="C1486" s="30">
        <v>6.6296296296296298E-2</v>
      </c>
      <c r="D1486">
        <v>8301.9426299999996</v>
      </c>
      <c r="E1486">
        <v>991.46559999999999</v>
      </c>
      <c r="F1486">
        <v>10.38546</v>
      </c>
      <c r="G1486">
        <v>1086.1500000000001</v>
      </c>
      <c r="H1486">
        <v>631.71999000000005</v>
      </c>
      <c r="I1486">
        <v>319.97001</v>
      </c>
      <c r="J1486">
        <v>134.46</v>
      </c>
      <c r="K1486">
        <v>0</v>
      </c>
      <c r="L1486">
        <v>19</v>
      </c>
      <c r="M1486">
        <v>28</v>
      </c>
      <c r="N1486">
        <v>50</v>
      </c>
      <c r="O1486">
        <v>23.898599999999998</v>
      </c>
      <c r="P1486">
        <v>8</v>
      </c>
      <c r="Q1486">
        <v>195</v>
      </c>
      <c r="R1486">
        <v>152.78801000000001</v>
      </c>
      <c r="T1486" s="11" t="str">
        <f t="shared" si="101"/>
        <v>木曜日</v>
      </c>
      <c r="U1486" s="24"/>
      <c r="V1486" s="25" t="str">
        <f>IF(T1486=曜日!A$1,ROW(),"")</f>
        <v/>
      </c>
      <c r="W1486" s="25" t="str">
        <f t="shared" si="102"/>
        <v/>
      </c>
      <c r="X1486" s="25" t="str">
        <f>IF(T1486=曜日!V$1,ROW(),"")</f>
        <v/>
      </c>
      <c r="Y1486" s="25" t="str">
        <f t="shared" si="103"/>
        <v/>
      </c>
      <c r="Z1486">
        <f>IF(MONTH(pipot!B1486)=month!A$1,ROW(),"")</f>
        <v>1486</v>
      </c>
      <c r="AA1486" t="str">
        <f>IF(A1486=player!A$1,ROW(),"")</f>
        <v/>
      </c>
      <c r="AB1486" t="str">
        <f>IF(A1486=player!BI$1,ROW(),"")</f>
        <v/>
      </c>
      <c r="AC1486" t="str">
        <f t="shared" si="104"/>
        <v/>
      </c>
    </row>
    <row r="1487" spans="1:29">
      <c r="A1487" t="s">
        <v>24</v>
      </c>
      <c r="B1487" s="13">
        <v>44140</v>
      </c>
      <c r="C1487" s="30">
        <v>7.4768518518518512E-2</v>
      </c>
      <c r="D1487">
        <v>8704.7408400000004</v>
      </c>
      <c r="E1487">
        <v>986.09811000000002</v>
      </c>
      <c r="F1487">
        <v>9.1588100000000008</v>
      </c>
      <c r="G1487">
        <v>1031.31999</v>
      </c>
      <c r="H1487">
        <v>621.41998999999998</v>
      </c>
      <c r="I1487">
        <v>261.38</v>
      </c>
      <c r="J1487">
        <v>129.34</v>
      </c>
      <c r="K1487">
        <v>19.18</v>
      </c>
      <c r="L1487">
        <v>10</v>
      </c>
      <c r="M1487">
        <v>27</v>
      </c>
      <c r="N1487">
        <v>63</v>
      </c>
      <c r="O1487">
        <v>25.309799999999999</v>
      </c>
      <c r="P1487">
        <v>7</v>
      </c>
      <c r="Q1487">
        <v>183</v>
      </c>
      <c r="R1487">
        <v>134.87484000000001</v>
      </c>
      <c r="T1487" s="11" t="str">
        <f t="shared" si="101"/>
        <v>木曜日</v>
      </c>
      <c r="U1487" s="24"/>
      <c r="V1487" s="25" t="str">
        <f>IF(T1487=曜日!A$1,ROW(),"")</f>
        <v/>
      </c>
      <c r="W1487" s="25" t="str">
        <f t="shared" si="102"/>
        <v/>
      </c>
      <c r="X1487" s="25" t="str">
        <f>IF(T1487=曜日!V$1,ROW(),"")</f>
        <v/>
      </c>
      <c r="Y1487" s="25" t="str">
        <f t="shared" si="103"/>
        <v/>
      </c>
      <c r="Z1487">
        <f>IF(MONTH(pipot!B1487)=month!A$1,ROW(),"")</f>
        <v>1487</v>
      </c>
      <c r="AA1487" t="str">
        <f>IF(A1487=player!A$1,ROW(),"")</f>
        <v/>
      </c>
      <c r="AB1487" t="str">
        <f>IF(A1487=player!BI$1,ROW(),"")</f>
        <v/>
      </c>
      <c r="AC1487" t="str">
        <f t="shared" si="104"/>
        <v/>
      </c>
    </row>
    <row r="1488" spans="1:29">
      <c r="A1488" t="s">
        <v>31</v>
      </c>
      <c r="B1488" s="13">
        <v>44140</v>
      </c>
      <c r="C1488" s="30">
        <v>7.076388888888889E-2</v>
      </c>
      <c r="D1488">
        <v>8085.1976299999997</v>
      </c>
      <c r="E1488">
        <v>967.82659999999998</v>
      </c>
      <c r="F1488">
        <v>9.4978099999999994</v>
      </c>
      <c r="G1488">
        <v>1007.81</v>
      </c>
      <c r="H1488">
        <v>428.29</v>
      </c>
      <c r="I1488">
        <v>281.83999999999997</v>
      </c>
      <c r="J1488">
        <v>202.39</v>
      </c>
      <c r="K1488">
        <v>95.29</v>
      </c>
      <c r="L1488">
        <v>25</v>
      </c>
      <c r="M1488">
        <v>20</v>
      </c>
      <c r="N1488">
        <v>64</v>
      </c>
      <c r="O1488">
        <v>26.4834</v>
      </c>
      <c r="P1488">
        <v>20</v>
      </c>
      <c r="Q1488">
        <v>0</v>
      </c>
      <c r="R1488">
        <v>0</v>
      </c>
      <c r="T1488" s="11" t="str">
        <f t="shared" si="101"/>
        <v>木曜日</v>
      </c>
      <c r="U1488" s="24"/>
      <c r="V1488" s="25" t="str">
        <f>IF(T1488=曜日!A$1,ROW(),"")</f>
        <v/>
      </c>
      <c r="W1488" s="25" t="str">
        <f t="shared" si="102"/>
        <v/>
      </c>
      <c r="X1488" s="25" t="str">
        <f>IF(T1488=曜日!V$1,ROW(),"")</f>
        <v/>
      </c>
      <c r="Y1488" s="25" t="str">
        <f t="shared" si="103"/>
        <v/>
      </c>
      <c r="Z1488">
        <f>IF(MONTH(pipot!B1488)=month!A$1,ROW(),"")</f>
        <v>1488</v>
      </c>
      <c r="AA1488" t="str">
        <f>IF(A1488=player!A$1,ROW(),"")</f>
        <v/>
      </c>
      <c r="AB1488" t="str">
        <f>IF(A1488=player!BI$1,ROW(),"")</f>
        <v/>
      </c>
      <c r="AC1488" t="str">
        <f t="shared" si="104"/>
        <v/>
      </c>
    </row>
    <row r="1489" spans="1:29">
      <c r="A1489" t="s">
        <v>34</v>
      </c>
      <c r="B1489" s="13">
        <v>44140</v>
      </c>
      <c r="C1489" s="30">
        <v>7.4768518518518512E-2</v>
      </c>
      <c r="D1489">
        <v>8003.3442999999997</v>
      </c>
      <c r="E1489">
        <v>948.55534999999998</v>
      </c>
      <c r="F1489">
        <v>8.8101099999999999</v>
      </c>
      <c r="G1489">
        <v>984.76000999999997</v>
      </c>
      <c r="H1489">
        <v>492.66</v>
      </c>
      <c r="I1489">
        <v>316.40001000000001</v>
      </c>
      <c r="J1489">
        <v>125.97</v>
      </c>
      <c r="K1489">
        <v>49.73</v>
      </c>
      <c r="L1489">
        <v>29</v>
      </c>
      <c r="M1489">
        <v>15</v>
      </c>
      <c r="N1489">
        <v>53</v>
      </c>
      <c r="O1489">
        <v>26.836200000000002</v>
      </c>
      <c r="P1489">
        <v>10</v>
      </c>
      <c r="Q1489">
        <v>199</v>
      </c>
      <c r="R1489">
        <v>143.08816999999999</v>
      </c>
      <c r="T1489" s="11" t="str">
        <f t="shared" si="101"/>
        <v>木曜日</v>
      </c>
      <c r="U1489" s="24"/>
      <c r="V1489" s="25" t="str">
        <f>IF(T1489=曜日!A$1,ROW(),"")</f>
        <v/>
      </c>
      <c r="W1489" s="25" t="str">
        <f t="shared" si="102"/>
        <v/>
      </c>
      <c r="X1489" s="25" t="str">
        <f>IF(T1489=曜日!V$1,ROW(),"")</f>
        <v/>
      </c>
      <c r="Y1489" s="25" t="str">
        <f t="shared" si="103"/>
        <v/>
      </c>
      <c r="Z1489">
        <f>IF(MONTH(pipot!B1489)=month!A$1,ROW(),"")</f>
        <v>1489</v>
      </c>
      <c r="AA1489" t="str">
        <f>IF(A1489=player!A$1,ROW(),"")</f>
        <v/>
      </c>
      <c r="AB1489" t="str">
        <f>IF(A1489=player!BI$1,ROW(),"")</f>
        <v/>
      </c>
      <c r="AC1489" t="str">
        <f t="shared" si="104"/>
        <v/>
      </c>
    </row>
    <row r="1490" spans="1:29">
      <c r="A1490" t="s">
        <v>22</v>
      </c>
      <c r="B1490" s="13">
        <v>44140</v>
      </c>
      <c r="C1490" s="30">
        <v>8.4166666666666667E-2</v>
      </c>
      <c r="D1490">
        <v>9423.1871300000003</v>
      </c>
      <c r="E1490">
        <v>931.30984000000001</v>
      </c>
      <c r="F1490">
        <v>7.6840700000000002</v>
      </c>
      <c r="G1490">
        <v>1135.28998</v>
      </c>
      <c r="H1490">
        <v>917.65998000000002</v>
      </c>
      <c r="I1490">
        <v>198.25</v>
      </c>
      <c r="J1490">
        <v>19.38</v>
      </c>
      <c r="K1490">
        <v>0</v>
      </c>
      <c r="L1490">
        <v>14</v>
      </c>
      <c r="M1490">
        <v>23</v>
      </c>
      <c r="N1490">
        <v>81</v>
      </c>
      <c r="O1490">
        <v>21.940200000000001</v>
      </c>
      <c r="P1490">
        <v>2</v>
      </c>
      <c r="Q1490">
        <v>205</v>
      </c>
      <c r="R1490">
        <v>137.06173000000001</v>
      </c>
      <c r="T1490" s="11" t="str">
        <f t="shared" si="101"/>
        <v>木曜日</v>
      </c>
      <c r="U1490" s="24"/>
      <c r="V1490" s="25" t="str">
        <f>IF(T1490=曜日!A$1,ROW(),"")</f>
        <v/>
      </c>
      <c r="W1490" s="25" t="str">
        <f t="shared" si="102"/>
        <v/>
      </c>
      <c r="X1490" s="25" t="str">
        <f>IF(T1490=曜日!V$1,ROW(),"")</f>
        <v/>
      </c>
      <c r="Y1490" s="25" t="str">
        <f t="shared" si="103"/>
        <v/>
      </c>
      <c r="Z1490">
        <f>IF(MONTH(pipot!B1490)=month!A$1,ROW(),"")</f>
        <v>1490</v>
      </c>
      <c r="AA1490" t="str">
        <f>IF(A1490=player!A$1,ROW(),"")</f>
        <v/>
      </c>
      <c r="AB1490" t="str">
        <f>IF(A1490=player!BI$1,ROW(),"")</f>
        <v/>
      </c>
      <c r="AC1490" t="str">
        <f t="shared" si="104"/>
        <v/>
      </c>
    </row>
    <row r="1491" spans="1:29">
      <c r="A1491" t="s">
        <v>88</v>
      </c>
      <c r="B1491" s="13">
        <v>44140</v>
      </c>
      <c r="C1491" s="30">
        <v>6.9560185185185183E-2</v>
      </c>
      <c r="D1491">
        <v>8189.3073700000004</v>
      </c>
      <c r="E1491">
        <v>931.24382000000003</v>
      </c>
      <c r="F1491">
        <v>9.2969399999999993</v>
      </c>
      <c r="G1491">
        <v>1046.75001</v>
      </c>
      <c r="H1491">
        <v>653.73000999999999</v>
      </c>
      <c r="I1491">
        <v>316.16000000000003</v>
      </c>
      <c r="J1491">
        <v>68.23</v>
      </c>
      <c r="K1491">
        <v>8.6300000000000008</v>
      </c>
      <c r="L1491">
        <v>21</v>
      </c>
      <c r="M1491">
        <v>12</v>
      </c>
      <c r="N1491">
        <v>40</v>
      </c>
      <c r="O1491">
        <v>25.0182</v>
      </c>
      <c r="P1491">
        <v>7</v>
      </c>
      <c r="Q1491">
        <v>192</v>
      </c>
      <c r="R1491">
        <v>140.88499999999999</v>
      </c>
      <c r="T1491" s="11" t="str">
        <f t="shared" si="101"/>
        <v>木曜日</v>
      </c>
      <c r="U1491" s="24"/>
      <c r="V1491" s="25" t="str">
        <f>IF(T1491=曜日!A$1,ROW(),"")</f>
        <v/>
      </c>
      <c r="W1491" s="25" t="str">
        <f t="shared" si="102"/>
        <v/>
      </c>
      <c r="X1491" s="25" t="str">
        <f>IF(T1491=曜日!V$1,ROW(),"")</f>
        <v/>
      </c>
      <c r="Y1491" s="25" t="str">
        <f t="shared" si="103"/>
        <v/>
      </c>
      <c r="Z1491">
        <f>IF(MONTH(pipot!B1491)=month!A$1,ROW(),"")</f>
        <v>1491</v>
      </c>
      <c r="AA1491" t="str">
        <f>IF(A1491=player!A$1,ROW(),"")</f>
        <v/>
      </c>
      <c r="AB1491" t="str">
        <f>IF(A1491=player!BI$1,ROW(),"")</f>
        <v/>
      </c>
      <c r="AC1491" t="str">
        <f t="shared" si="104"/>
        <v/>
      </c>
    </row>
    <row r="1492" spans="1:29">
      <c r="A1492" t="s">
        <v>33</v>
      </c>
      <c r="B1492" s="13">
        <v>44140</v>
      </c>
      <c r="C1492" s="30">
        <v>6.6493055555555555E-2</v>
      </c>
      <c r="D1492">
        <v>6242.5133100000003</v>
      </c>
      <c r="E1492">
        <v>908.80600000000004</v>
      </c>
      <c r="F1492">
        <v>9.4914500000000004</v>
      </c>
      <c r="G1492">
        <v>856.67001000000005</v>
      </c>
      <c r="H1492">
        <v>566.49</v>
      </c>
      <c r="I1492">
        <v>220.74001000000001</v>
      </c>
      <c r="J1492">
        <v>69.44</v>
      </c>
      <c r="K1492">
        <v>0</v>
      </c>
      <c r="L1492">
        <v>19</v>
      </c>
      <c r="M1492">
        <v>17</v>
      </c>
      <c r="N1492">
        <v>61</v>
      </c>
      <c r="O1492">
        <v>23.5746</v>
      </c>
      <c r="P1492">
        <v>3</v>
      </c>
      <c r="Q1492">
        <v>184</v>
      </c>
      <c r="R1492">
        <v>120.97658</v>
      </c>
      <c r="T1492" s="11" t="str">
        <f t="shared" si="101"/>
        <v>木曜日</v>
      </c>
      <c r="U1492" s="24"/>
      <c r="V1492" s="25" t="str">
        <f>IF(T1492=曜日!A$1,ROW(),"")</f>
        <v/>
      </c>
      <c r="W1492" s="25" t="str">
        <f t="shared" si="102"/>
        <v/>
      </c>
      <c r="X1492" s="25" t="str">
        <f>IF(T1492=曜日!V$1,ROW(),"")</f>
        <v/>
      </c>
      <c r="Y1492" s="25" t="str">
        <f t="shared" si="103"/>
        <v/>
      </c>
      <c r="Z1492">
        <f>IF(MONTH(pipot!B1492)=month!A$1,ROW(),"")</f>
        <v>1492</v>
      </c>
      <c r="AA1492" t="str">
        <f>IF(A1492=player!A$1,ROW(),"")</f>
        <v/>
      </c>
      <c r="AB1492" t="str">
        <f>IF(A1492=player!BI$1,ROW(),"")</f>
        <v/>
      </c>
      <c r="AC1492" t="str">
        <f t="shared" si="104"/>
        <v/>
      </c>
    </row>
    <row r="1493" spans="1:29">
      <c r="A1493" t="s">
        <v>65</v>
      </c>
      <c r="B1493" s="13">
        <v>44140</v>
      </c>
      <c r="C1493" s="30">
        <v>6.0497685185185189E-2</v>
      </c>
      <c r="D1493">
        <v>6809.6677200000004</v>
      </c>
      <c r="E1493">
        <v>822.83482000000004</v>
      </c>
      <c r="F1493">
        <v>9.4452099999999994</v>
      </c>
      <c r="G1493">
        <v>658.59001000000001</v>
      </c>
      <c r="H1493">
        <v>535.28000999999995</v>
      </c>
      <c r="I1493">
        <v>115.06</v>
      </c>
      <c r="J1493">
        <v>8.25</v>
      </c>
      <c r="K1493">
        <v>0</v>
      </c>
      <c r="L1493">
        <v>20</v>
      </c>
      <c r="M1493">
        <v>9</v>
      </c>
      <c r="N1493">
        <v>45</v>
      </c>
      <c r="O1493">
        <v>21.562200000000001</v>
      </c>
      <c r="P1493">
        <v>1</v>
      </c>
      <c r="Q1493">
        <v>204</v>
      </c>
      <c r="R1493">
        <v>145.54755</v>
      </c>
      <c r="T1493" s="11" t="str">
        <f t="shared" si="101"/>
        <v>木曜日</v>
      </c>
      <c r="U1493" s="24"/>
      <c r="V1493" s="25" t="str">
        <f>IF(T1493=曜日!A$1,ROW(),"")</f>
        <v/>
      </c>
      <c r="W1493" s="25" t="str">
        <f t="shared" si="102"/>
        <v/>
      </c>
      <c r="X1493" s="25" t="str">
        <f>IF(T1493=曜日!V$1,ROW(),"")</f>
        <v/>
      </c>
      <c r="Y1493" s="25" t="str">
        <f t="shared" si="103"/>
        <v/>
      </c>
      <c r="Z1493">
        <f>IF(MONTH(pipot!B1493)=month!A$1,ROW(),"")</f>
        <v>1493</v>
      </c>
      <c r="AA1493" t="str">
        <f>IF(A1493=player!A$1,ROW(),"")</f>
        <v/>
      </c>
      <c r="AB1493" t="str">
        <f>IF(A1493=player!BI$1,ROW(),"")</f>
        <v/>
      </c>
      <c r="AC1493" t="str">
        <f t="shared" si="104"/>
        <v/>
      </c>
    </row>
    <row r="1494" spans="1:29">
      <c r="A1494" t="s">
        <v>66</v>
      </c>
      <c r="B1494" s="13">
        <v>44140</v>
      </c>
      <c r="C1494" s="30">
        <v>6.128472222222222E-2</v>
      </c>
      <c r="D1494">
        <v>7221.87842</v>
      </c>
      <c r="E1494">
        <v>768.02733999999998</v>
      </c>
      <c r="F1494">
        <v>8.7028599999999994</v>
      </c>
      <c r="G1494">
        <v>722.14000999999996</v>
      </c>
      <c r="H1494">
        <v>433.46</v>
      </c>
      <c r="I1494">
        <v>234.07001</v>
      </c>
      <c r="J1494">
        <v>54.61</v>
      </c>
      <c r="K1494">
        <v>0</v>
      </c>
      <c r="L1494">
        <v>6</v>
      </c>
      <c r="M1494">
        <v>19</v>
      </c>
      <c r="N1494">
        <v>33</v>
      </c>
      <c r="O1494">
        <v>23.661000000000001</v>
      </c>
      <c r="P1494">
        <v>3</v>
      </c>
      <c r="Q1494">
        <v>223</v>
      </c>
      <c r="R1494">
        <v>159.62778</v>
      </c>
      <c r="T1494" s="11" t="str">
        <f t="shared" si="101"/>
        <v>木曜日</v>
      </c>
      <c r="U1494" s="24"/>
      <c r="V1494" s="25" t="str">
        <f>IF(T1494=曜日!A$1,ROW(),"")</f>
        <v/>
      </c>
      <c r="W1494" s="25" t="str">
        <f t="shared" si="102"/>
        <v/>
      </c>
      <c r="X1494" s="25" t="str">
        <f>IF(T1494=曜日!V$1,ROW(),"")</f>
        <v/>
      </c>
      <c r="Y1494" s="25" t="str">
        <f t="shared" si="103"/>
        <v/>
      </c>
      <c r="Z1494">
        <f>IF(MONTH(pipot!B1494)=month!A$1,ROW(),"")</f>
        <v>1494</v>
      </c>
      <c r="AA1494" t="str">
        <f>IF(A1494=player!A$1,ROW(),"")</f>
        <v/>
      </c>
      <c r="AB1494" t="str">
        <f>IF(A1494=player!BI$1,ROW(),"")</f>
        <v/>
      </c>
      <c r="AC1494" t="str">
        <f t="shared" si="104"/>
        <v/>
      </c>
    </row>
    <row r="1495" spans="1:29">
      <c r="A1495" t="s">
        <v>63</v>
      </c>
      <c r="B1495" s="13">
        <v>44140</v>
      </c>
      <c r="C1495" s="30">
        <v>5.6412037037037038E-2</v>
      </c>
      <c r="D1495">
        <v>6053.53784</v>
      </c>
      <c r="E1495">
        <v>726.96310000000005</v>
      </c>
      <c r="F1495">
        <v>8.9490700000000007</v>
      </c>
      <c r="G1495">
        <v>593.80999999999995</v>
      </c>
      <c r="H1495">
        <v>418.38</v>
      </c>
      <c r="I1495">
        <v>158.13999999999999</v>
      </c>
      <c r="J1495">
        <v>17.29</v>
      </c>
      <c r="K1495">
        <v>0</v>
      </c>
      <c r="L1495">
        <v>3</v>
      </c>
      <c r="M1495">
        <v>23</v>
      </c>
      <c r="N1495">
        <v>50</v>
      </c>
      <c r="O1495">
        <v>21.940200000000001</v>
      </c>
      <c r="P1495">
        <v>2</v>
      </c>
      <c r="Q1495">
        <v>178</v>
      </c>
      <c r="R1495">
        <v>137.25650999999999</v>
      </c>
      <c r="T1495" s="11" t="str">
        <f t="shared" ref="T1495:T1558" si="105">IF(B1495&lt;&gt;"",TEXT(B1495,"aaaa"),"")</f>
        <v>木曜日</v>
      </c>
      <c r="U1495" s="24"/>
      <c r="V1495" s="25" t="str">
        <f>IF(T1495=曜日!A$1,ROW(),"")</f>
        <v/>
      </c>
      <c r="W1495" s="25" t="str">
        <f t="shared" ref="W1495:W1558" si="106">IF(AND(V1495&lt;&gt;"",AB1495&lt;&gt;""),ROW(),"")</f>
        <v/>
      </c>
      <c r="X1495" s="25" t="str">
        <f>IF(T1495=曜日!V$1,ROW(),"")</f>
        <v/>
      </c>
      <c r="Y1495" s="25" t="str">
        <f t="shared" si="103"/>
        <v/>
      </c>
      <c r="Z1495">
        <f>IF(MONTH(pipot!B1495)=month!A$1,ROW(),"")</f>
        <v>1495</v>
      </c>
      <c r="AA1495" t="str">
        <f>IF(A1495=player!A$1,ROW(),"")</f>
        <v/>
      </c>
      <c r="AB1495" t="str">
        <f>IF(A1495=player!BI$1,ROW(),"")</f>
        <v/>
      </c>
      <c r="AC1495" t="str">
        <f t="shared" si="104"/>
        <v/>
      </c>
    </row>
    <row r="1496" spans="1:29">
      <c r="A1496" t="s">
        <v>61</v>
      </c>
      <c r="B1496" s="13">
        <v>44140</v>
      </c>
      <c r="C1496" s="30">
        <v>5.6597222222222222E-2</v>
      </c>
      <c r="D1496">
        <v>6429.28107</v>
      </c>
      <c r="E1496">
        <v>718.84195</v>
      </c>
      <c r="F1496">
        <v>8.8201499999999999</v>
      </c>
      <c r="G1496">
        <v>899.96999000000005</v>
      </c>
      <c r="H1496">
        <v>557.42998999999998</v>
      </c>
      <c r="I1496">
        <v>307.70999999999998</v>
      </c>
      <c r="J1496">
        <v>34.83</v>
      </c>
      <c r="K1496">
        <v>0</v>
      </c>
      <c r="L1496">
        <v>24</v>
      </c>
      <c r="M1496">
        <v>14</v>
      </c>
      <c r="N1496">
        <v>43</v>
      </c>
      <c r="O1496">
        <v>22.793399999999998</v>
      </c>
      <c r="P1496">
        <v>4</v>
      </c>
      <c r="Q1496">
        <v>180</v>
      </c>
      <c r="R1496">
        <v>117.69333</v>
      </c>
      <c r="T1496" s="11" t="str">
        <f t="shared" si="105"/>
        <v>木曜日</v>
      </c>
      <c r="U1496" s="24"/>
      <c r="V1496" s="25" t="str">
        <f>IF(T1496=曜日!A$1,ROW(),"")</f>
        <v/>
      </c>
      <c r="W1496" s="25" t="str">
        <f t="shared" si="106"/>
        <v/>
      </c>
      <c r="X1496" s="25" t="str">
        <f>IF(T1496=曜日!V$1,ROW(),"")</f>
        <v/>
      </c>
      <c r="Y1496" s="25" t="str">
        <f t="shared" si="103"/>
        <v/>
      </c>
      <c r="Z1496">
        <f>IF(MONTH(pipot!B1496)=month!A$1,ROW(),"")</f>
        <v>1496</v>
      </c>
      <c r="AA1496" t="str">
        <f>IF(A1496=player!A$1,ROW(),"")</f>
        <v/>
      </c>
      <c r="AB1496" t="str">
        <f>IF(A1496=player!BI$1,ROW(),"")</f>
        <v/>
      </c>
      <c r="AC1496" t="str">
        <f t="shared" si="104"/>
        <v/>
      </c>
    </row>
    <row r="1497" spans="1:29">
      <c r="A1497" t="s">
        <v>29</v>
      </c>
      <c r="B1497" s="13">
        <v>44140</v>
      </c>
      <c r="C1497" s="30">
        <v>5.9861111111111108E-2</v>
      </c>
      <c r="D1497">
        <v>5962.8828999999996</v>
      </c>
      <c r="E1497">
        <v>714.56759</v>
      </c>
      <c r="F1497">
        <v>8.28965</v>
      </c>
      <c r="G1497">
        <v>375.57</v>
      </c>
      <c r="H1497">
        <v>219.09</v>
      </c>
      <c r="I1497">
        <v>80.040000000000006</v>
      </c>
      <c r="J1497">
        <v>75.88</v>
      </c>
      <c r="K1497">
        <v>0.56000000000000005</v>
      </c>
      <c r="L1497">
        <v>20</v>
      </c>
      <c r="M1497">
        <v>18</v>
      </c>
      <c r="N1497">
        <v>37</v>
      </c>
      <c r="O1497">
        <v>24.298200000000001</v>
      </c>
      <c r="P1497">
        <v>5</v>
      </c>
      <c r="Q1497">
        <v>210</v>
      </c>
      <c r="R1497">
        <v>134.36291</v>
      </c>
      <c r="T1497" s="11" t="str">
        <f t="shared" si="105"/>
        <v>木曜日</v>
      </c>
      <c r="U1497" s="24"/>
      <c r="V1497" s="25" t="str">
        <f>IF(T1497=曜日!A$1,ROW(),"")</f>
        <v/>
      </c>
      <c r="W1497" s="25" t="str">
        <f t="shared" si="106"/>
        <v/>
      </c>
      <c r="X1497" s="25" t="str">
        <f>IF(T1497=曜日!V$1,ROW(),"")</f>
        <v/>
      </c>
      <c r="Y1497" s="25" t="str">
        <f t="shared" si="103"/>
        <v/>
      </c>
      <c r="Z1497">
        <f>IF(MONTH(pipot!B1497)=month!A$1,ROW(),"")</f>
        <v>1497</v>
      </c>
      <c r="AA1497" t="str">
        <f>IF(A1497=player!A$1,ROW(),"")</f>
        <v/>
      </c>
      <c r="AB1497" t="str">
        <f>IF(A1497=player!BI$1,ROW(),"")</f>
        <v/>
      </c>
      <c r="AC1497" t="str">
        <f t="shared" si="104"/>
        <v/>
      </c>
    </row>
    <row r="1498" spans="1:29">
      <c r="A1498" t="s">
        <v>53</v>
      </c>
      <c r="B1498" s="13">
        <v>44140</v>
      </c>
      <c r="C1498" s="30">
        <v>5.0902777777777776E-2</v>
      </c>
      <c r="D1498">
        <v>4967.3672900000001</v>
      </c>
      <c r="E1498">
        <v>677.94241999999997</v>
      </c>
      <c r="F1498">
        <v>9.2488700000000001</v>
      </c>
      <c r="G1498">
        <v>475.75</v>
      </c>
      <c r="H1498">
        <v>276.17</v>
      </c>
      <c r="I1498">
        <v>141.51</v>
      </c>
      <c r="J1498">
        <v>57.44</v>
      </c>
      <c r="K1498">
        <v>0.63</v>
      </c>
      <c r="L1498">
        <v>3</v>
      </c>
      <c r="M1498">
        <v>11</v>
      </c>
      <c r="N1498">
        <v>28</v>
      </c>
      <c r="O1498">
        <v>24.1722</v>
      </c>
      <c r="P1498">
        <v>4</v>
      </c>
      <c r="Q1498">
        <v>0</v>
      </c>
      <c r="R1498">
        <v>0</v>
      </c>
      <c r="T1498" s="11" t="str">
        <f t="shared" si="105"/>
        <v>木曜日</v>
      </c>
      <c r="U1498" s="24"/>
      <c r="V1498" s="25" t="str">
        <f>IF(T1498=曜日!A$1,ROW(),"")</f>
        <v/>
      </c>
      <c r="W1498" s="25" t="str">
        <f t="shared" si="106"/>
        <v/>
      </c>
      <c r="X1498" s="25" t="str">
        <f>IF(T1498=曜日!V$1,ROW(),"")</f>
        <v/>
      </c>
      <c r="Y1498" s="25" t="str">
        <f t="shared" si="103"/>
        <v/>
      </c>
      <c r="Z1498">
        <f>IF(MONTH(pipot!B1498)=month!A$1,ROW(),"")</f>
        <v>1498</v>
      </c>
      <c r="AA1498" t="str">
        <f>IF(A1498=player!A$1,ROW(),"")</f>
        <v/>
      </c>
      <c r="AB1498" t="str">
        <f>IF(A1498=player!BI$1,ROW(),"")</f>
        <v/>
      </c>
      <c r="AC1498" t="str">
        <f t="shared" si="104"/>
        <v/>
      </c>
    </row>
    <row r="1499" spans="1:29">
      <c r="A1499" t="s">
        <v>108</v>
      </c>
      <c r="B1499" s="13">
        <v>44140</v>
      </c>
      <c r="C1499" s="30">
        <v>4.2627314814814819E-2</v>
      </c>
      <c r="D1499">
        <v>4304.1336899999997</v>
      </c>
      <c r="E1499">
        <v>556.05454999999995</v>
      </c>
      <c r="F1499">
        <v>9.0587199999999992</v>
      </c>
      <c r="G1499">
        <v>274.36000999999999</v>
      </c>
      <c r="H1499">
        <v>221.64000999999999</v>
      </c>
      <c r="I1499">
        <v>47.39</v>
      </c>
      <c r="J1499">
        <v>5.33</v>
      </c>
      <c r="K1499">
        <v>0</v>
      </c>
      <c r="L1499">
        <v>21</v>
      </c>
      <c r="M1499">
        <v>16</v>
      </c>
      <c r="N1499">
        <v>55</v>
      </c>
      <c r="O1499">
        <v>21.688199999999998</v>
      </c>
      <c r="P1499">
        <v>0</v>
      </c>
      <c r="Q1499">
        <v>200</v>
      </c>
      <c r="R1499">
        <v>118.04067000000001</v>
      </c>
      <c r="T1499" s="11" t="str">
        <f t="shared" si="105"/>
        <v>木曜日</v>
      </c>
      <c r="U1499" s="24"/>
      <c r="V1499" s="25" t="str">
        <f>IF(T1499=曜日!A$1,ROW(),"")</f>
        <v/>
      </c>
      <c r="W1499" s="25" t="str">
        <f t="shared" si="106"/>
        <v/>
      </c>
      <c r="X1499" s="25" t="str">
        <f>IF(T1499=曜日!V$1,ROW(),"")</f>
        <v/>
      </c>
      <c r="Y1499" s="25" t="str">
        <f t="shared" si="103"/>
        <v/>
      </c>
      <c r="Z1499">
        <f>IF(MONTH(pipot!B1499)=month!A$1,ROW(),"")</f>
        <v>1499</v>
      </c>
      <c r="AA1499" t="str">
        <f>IF(A1499=player!A$1,ROW(),"")</f>
        <v/>
      </c>
      <c r="AB1499" t="str">
        <f>IF(A1499=player!BI$1,ROW(),"")</f>
        <v/>
      </c>
      <c r="AC1499" t="str">
        <f t="shared" si="104"/>
        <v/>
      </c>
    </row>
    <row r="1500" spans="1:29">
      <c r="A1500" t="s">
        <v>39</v>
      </c>
      <c r="B1500" s="13">
        <v>44140</v>
      </c>
      <c r="C1500" s="30">
        <v>8.4166666666666667E-2</v>
      </c>
      <c r="D1500">
        <v>5107.75864</v>
      </c>
      <c r="E1500">
        <v>546.42478000000006</v>
      </c>
      <c r="F1500">
        <v>4.5084600000000004</v>
      </c>
      <c r="G1500">
        <v>203.9</v>
      </c>
      <c r="H1500">
        <v>113.61</v>
      </c>
      <c r="I1500">
        <v>64.959999999999994</v>
      </c>
      <c r="J1500">
        <v>25.33</v>
      </c>
      <c r="K1500">
        <v>0</v>
      </c>
      <c r="L1500">
        <v>9</v>
      </c>
      <c r="M1500">
        <v>11</v>
      </c>
      <c r="N1500">
        <v>30</v>
      </c>
      <c r="O1500">
        <v>22.771799999999999</v>
      </c>
      <c r="P1500">
        <v>2</v>
      </c>
      <c r="Q1500">
        <v>209</v>
      </c>
      <c r="R1500">
        <v>132.10903999999999</v>
      </c>
      <c r="T1500" s="11" t="str">
        <f t="shared" si="105"/>
        <v>木曜日</v>
      </c>
      <c r="U1500" s="24"/>
      <c r="V1500" s="25" t="str">
        <f>IF(T1500=曜日!A$1,ROW(),"")</f>
        <v/>
      </c>
      <c r="W1500" s="25" t="str">
        <f t="shared" si="106"/>
        <v/>
      </c>
      <c r="X1500" s="25" t="str">
        <f>IF(T1500=曜日!V$1,ROW(),"")</f>
        <v/>
      </c>
      <c r="Y1500" s="25" t="str">
        <f t="shared" si="103"/>
        <v/>
      </c>
      <c r="Z1500">
        <f>IF(MONTH(pipot!B1500)=month!A$1,ROW(),"")</f>
        <v>1500</v>
      </c>
      <c r="AA1500" t="str">
        <f>IF(A1500=player!A$1,ROW(),"")</f>
        <v/>
      </c>
      <c r="AB1500" t="str">
        <f>IF(A1500=player!BI$1,ROW(),"")</f>
        <v/>
      </c>
      <c r="AC1500" t="str">
        <f t="shared" si="104"/>
        <v/>
      </c>
    </row>
    <row r="1501" spans="1:29">
      <c r="A1501" t="s">
        <v>62</v>
      </c>
      <c r="B1501" s="13">
        <v>44140</v>
      </c>
      <c r="C1501" s="30">
        <v>7.4768518518518512E-2</v>
      </c>
      <c r="D1501">
        <v>4927.1893</v>
      </c>
      <c r="E1501">
        <v>545.38610000000006</v>
      </c>
      <c r="F1501">
        <v>5.0655099999999997</v>
      </c>
      <c r="G1501">
        <v>155.03</v>
      </c>
      <c r="H1501">
        <v>126.7</v>
      </c>
      <c r="I1501">
        <v>28.33</v>
      </c>
      <c r="J1501">
        <v>0</v>
      </c>
      <c r="K1501">
        <v>0</v>
      </c>
      <c r="L1501">
        <v>52</v>
      </c>
      <c r="M1501">
        <v>14</v>
      </c>
      <c r="N1501">
        <v>56</v>
      </c>
      <c r="O1501">
        <v>20.385000000000002</v>
      </c>
      <c r="P1501">
        <v>0</v>
      </c>
      <c r="Q1501">
        <v>183</v>
      </c>
      <c r="R1501">
        <v>130.67435</v>
      </c>
      <c r="T1501" s="11" t="str">
        <f t="shared" si="105"/>
        <v>木曜日</v>
      </c>
      <c r="U1501" s="24"/>
      <c r="V1501" s="25" t="str">
        <f>IF(T1501=曜日!A$1,ROW(),"")</f>
        <v/>
      </c>
      <c r="W1501" s="25" t="str">
        <f t="shared" si="106"/>
        <v/>
      </c>
      <c r="X1501" s="25" t="str">
        <f>IF(T1501=曜日!V$1,ROW(),"")</f>
        <v/>
      </c>
      <c r="Y1501" s="25" t="str">
        <f t="shared" si="103"/>
        <v/>
      </c>
      <c r="Z1501">
        <f>IF(MONTH(pipot!B1501)=month!A$1,ROW(),"")</f>
        <v>1501</v>
      </c>
      <c r="AA1501" t="str">
        <f>IF(A1501=player!A$1,ROW(),"")</f>
        <v/>
      </c>
      <c r="AB1501" t="str">
        <f>IF(A1501=player!BI$1,ROW(),"")</f>
        <v/>
      </c>
      <c r="AC1501" t="str">
        <f t="shared" si="104"/>
        <v/>
      </c>
    </row>
    <row r="1502" spans="1:29">
      <c r="A1502" t="s">
        <v>89</v>
      </c>
      <c r="B1502" s="13">
        <v>44140</v>
      </c>
      <c r="C1502" s="30">
        <v>4.2627314814814819E-2</v>
      </c>
      <c r="D1502">
        <v>4319.6752299999998</v>
      </c>
      <c r="E1502">
        <v>530.93200999999999</v>
      </c>
      <c r="F1502">
        <v>8.6494499999999999</v>
      </c>
      <c r="G1502">
        <v>284.85000000000002</v>
      </c>
      <c r="H1502">
        <v>172.79</v>
      </c>
      <c r="I1502">
        <v>111.59</v>
      </c>
      <c r="J1502">
        <v>0.47</v>
      </c>
      <c r="K1502">
        <v>0</v>
      </c>
      <c r="L1502">
        <v>11</v>
      </c>
      <c r="M1502">
        <v>8</v>
      </c>
      <c r="N1502">
        <v>58</v>
      </c>
      <c r="O1502">
        <v>20.925000000000001</v>
      </c>
      <c r="P1502">
        <v>0</v>
      </c>
      <c r="Q1502">
        <v>183</v>
      </c>
      <c r="R1502">
        <v>144.22554</v>
      </c>
      <c r="T1502" s="11" t="str">
        <f t="shared" si="105"/>
        <v>木曜日</v>
      </c>
      <c r="U1502" s="24"/>
      <c r="V1502" s="25" t="str">
        <f>IF(T1502=曜日!A$1,ROW(),"")</f>
        <v/>
      </c>
      <c r="W1502" s="25" t="str">
        <f t="shared" si="106"/>
        <v/>
      </c>
      <c r="X1502" s="25" t="str">
        <f>IF(T1502=曜日!V$1,ROW(),"")</f>
        <v/>
      </c>
      <c r="Y1502" s="25" t="str">
        <f t="shared" si="103"/>
        <v/>
      </c>
      <c r="Z1502">
        <f>IF(MONTH(pipot!B1502)=month!A$1,ROW(),"")</f>
        <v>1502</v>
      </c>
      <c r="AA1502" t="str">
        <f>IF(A1502=player!A$1,ROW(),"")</f>
        <v/>
      </c>
      <c r="AB1502" t="str">
        <f>IF(A1502=player!BI$1,ROW(),"")</f>
        <v/>
      </c>
      <c r="AC1502" t="str">
        <f t="shared" si="104"/>
        <v/>
      </c>
    </row>
    <row r="1503" spans="1:29">
      <c r="A1503" t="s">
        <v>111</v>
      </c>
      <c r="B1503" s="13">
        <v>44140</v>
      </c>
      <c r="C1503" s="30">
        <v>4.2627314814814819E-2</v>
      </c>
      <c r="D1503">
        <v>3958.2856400000001</v>
      </c>
      <c r="E1503">
        <v>526.77828</v>
      </c>
      <c r="F1503">
        <v>8.5817800000000002</v>
      </c>
      <c r="G1503">
        <v>233.7</v>
      </c>
      <c r="H1503">
        <v>144.47999999999999</v>
      </c>
      <c r="I1503">
        <v>67.5</v>
      </c>
      <c r="J1503">
        <v>20.5</v>
      </c>
      <c r="K1503">
        <v>1.22</v>
      </c>
      <c r="L1503">
        <v>17</v>
      </c>
      <c r="M1503">
        <v>14</v>
      </c>
      <c r="N1503">
        <v>26</v>
      </c>
      <c r="O1503">
        <v>24.226199999999999</v>
      </c>
      <c r="P1503">
        <v>2</v>
      </c>
      <c r="Q1503">
        <v>0</v>
      </c>
      <c r="R1503">
        <v>0</v>
      </c>
      <c r="T1503" s="11" t="str">
        <f t="shared" si="105"/>
        <v>木曜日</v>
      </c>
      <c r="U1503" s="24"/>
      <c r="V1503" s="25" t="str">
        <f>IF(T1503=曜日!A$1,ROW(),"")</f>
        <v/>
      </c>
      <c r="W1503" s="25" t="str">
        <f t="shared" si="106"/>
        <v/>
      </c>
      <c r="X1503" s="25" t="str">
        <f>IF(T1503=曜日!V$1,ROW(),"")</f>
        <v/>
      </c>
      <c r="Y1503" s="25" t="str">
        <f t="shared" si="103"/>
        <v/>
      </c>
      <c r="Z1503">
        <f>IF(MONTH(pipot!B1503)=month!A$1,ROW(),"")</f>
        <v>1503</v>
      </c>
      <c r="AA1503" t="str">
        <f>IF(A1503=player!A$1,ROW(),"")</f>
        <v/>
      </c>
      <c r="AB1503" t="str">
        <f>IF(A1503=player!BI$1,ROW(),"")</f>
        <v/>
      </c>
      <c r="AC1503" t="str">
        <f t="shared" si="104"/>
        <v/>
      </c>
    </row>
    <row r="1504" spans="1:29">
      <c r="A1504" t="s">
        <v>90</v>
      </c>
      <c r="B1504" s="13">
        <v>44140</v>
      </c>
      <c r="C1504" s="30">
        <v>4.2627314814814819E-2</v>
      </c>
      <c r="D1504">
        <v>4217.6789099999996</v>
      </c>
      <c r="E1504">
        <v>521.48216000000002</v>
      </c>
      <c r="F1504">
        <v>8.4954999999999998</v>
      </c>
      <c r="G1504">
        <v>351.08</v>
      </c>
      <c r="H1504">
        <v>180.61</v>
      </c>
      <c r="I1504">
        <v>130.44</v>
      </c>
      <c r="J1504">
        <v>40.03</v>
      </c>
      <c r="K1504">
        <v>0</v>
      </c>
      <c r="L1504">
        <v>15</v>
      </c>
      <c r="M1504">
        <v>17</v>
      </c>
      <c r="N1504">
        <v>32</v>
      </c>
      <c r="O1504">
        <v>22.9482</v>
      </c>
      <c r="P1504">
        <v>2</v>
      </c>
      <c r="Q1504">
        <v>213</v>
      </c>
      <c r="R1504">
        <v>127.83896</v>
      </c>
      <c r="T1504" s="11" t="str">
        <f t="shared" si="105"/>
        <v>木曜日</v>
      </c>
      <c r="U1504" s="24"/>
      <c r="V1504" s="25" t="str">
        <f>IF(T1504=曜日!A$1,ROW(),"")</f>
        <v/>
      </c>
      <c r="W1504" s="25" t="str">
        <f t="shared" si="106"/>
        <v/>
      </c>
      <c r="X1504" s="25" t="str">
        <f>IF(T1504=曜日!V$1,ROW(),"")</f>
        <v/>
      </c>
      <c r="Y1504" s="25" t="str">
        <f t="shared" si="103"/>
        <v/>
      </c>
      <c r="Z1504">
        <f>IF(MONTH(pipot!B1504)=month!A$1,ROW(),"")</f>
        <v>1504</v>
      </c>
      <c r="AA1504" t="str">
        <f>IF(A1504=player!A$1,ROW(),"")</f>
        <v/>
      </c>
      <c r="AB1504" t="str">
        <f>IF(A1504=player!BI$1,ROW(),"")</f>
        <v/>
      </c>
      <c r="AC1504" t="str">
        <f t="shared" si="104"/>
        <v/>
      </c>
    </row>
    <row r="1505" spans="1:29">
      <c r="A1505" t="s">
        <v>60</v>
      </c>
      <c r="B1505" s="13">
        <v>44140</v>
      </c>
      <c r="C1505" s="30">
        <v>4.2627314814814819E-2</v>
      </c>
      <c r="D1505">
        <v>3877.5571100000002</v>
      </c>
      <c r="E1505">
        <v>484.10005999999998</v>
      </c>
      <c r="F1505">
        <v>7.8865100000000004</v>
      </c>
      <c r="G1505">
        <v>216.42</v>
      </c>
      <c r="H1505">
        <v>161.22999999999999</v>
      </c>
      <c r="I1505">
        <v>55.19</v>
      </c>
      <c r="J1505">
        <v>0</v>
      </c>
      <c r="K1505">
        <v>0</v>
      </c>
      <c r="L1505">
        <v>1</v>
      </c>
      <c r="M1505">
        <v>2</v>
      </c>
      <c r="N1505">
        <v>30</v>
      </c>
      <c r="O1505">
        <v>20.492999999999999</v>
      </c>
      <c r="P1505">
        <v>0</v>
      </c>
      <c r="Q1505">
        <v>195</v>
      </c>
      <c r="R1505">
        <v>137.53605999999999</v>
      </c>
      <c r="T1505" s="11" t="str">
        <f t="shared" si="105"/>
        <v>木曜日</v>
      </c>
      <c r="U1505" s="24"/>
      <c r="V1505" s="25" t="str">
        <f>IF(T1505=曜日!A$1,ROW(),"")</f>
        <v/>
      </c>
      <c r="W1505" s="25" t="str">
        <f t="shared" si="106"/>
        <v/>
      </c>
      <c r="X1505" s="25" t="str">
        <f>IF(T1505=曜日!V$1,ROW(),"")</f>
        <v/>
      </c>
      <c r="Y1505" s="25" t="str">
        <f t="shared" si="103"/>
        <v/>
      </c>
      <c r="Z1505">
        <f>IF(MONTH(pipot!B1505)=month!A$1,ROW(),"")</f>
        <v>1505</v>
      </c>
      <c r="AA1505" t="str">
        <f>IF(A1505=player!A$1,ROW(),"")</f>
        <v/>
      </c>
      <c r="AB1505" t="str">
        <f>IF(A1505=player!BI$1,ROW(),"")</f>
        <v/>
      </c>
      <c r="AC1505" t="str">
        <f t="shared" si="104"/>
        <v/>
      </c>
    </row>
    <row r="1506" spans="1:29">
      <c r="A1506" t="s">
        <v>45</v>
      </c>
      <c r="B1506" s="13">
        <v>44140</v>
      </c>
      <c r="C1506" s="30">
        <v>4.2627314814814819E-2</v>
      </c>
      <c r="D1506">
        <v>3839.83356</v>
      </c>
      <c r="E1506">
        <v>483.45922999999999</v>
      </c>
      <c r="F1506">
        <v>7.8760700000000003</v>
      </c>
      <c r="G1506">
        <v>289.95999999999998</v>
      </c>
      <c r="H1506">
        <v>159.24</v>
      </c>
      <c r="I1506">
        <v>76.25</v>
      </c>
      <c r="J1506">
        <v>54.47</v>
      </c>
      <c r="K1506">
        <v>0</v>
      </c>
      <c r="L1506">
        <v>15</v>
      </c>
      <c r="M1506">
        <v>5</v>
      </c>
      <c r="N1506">
        <v>16</v>
      </c>
      <c r="O1506">
        <v>23.221800000000002</v>
      </c>
      <c r="P1506">
        <v>3</v>
      </c>
      <c r="Q1506">
        <v>197</v>
      </c>
      <c r="R1506">
        <v>125.16139</v>
      </c>
      <c r="T1506" s="11" t="str">
        <f t="shared" si="105"/>
        <v>木曜日</v>
      </c>
      <c r="U1506" s="24"/>
      <c r="V1506" s="25" t="str">
        <f>IF(T1506=曜日!A$1,ROW(),"")</f>
        <v/>
      </c>
      <c r="W1506" s="25" t="str">
        <f t="shared" si="106"/>
        <v/>
      </c>
      <c r="X1506" s="25" t="str">
        <f>IF(T1506=曜日!V$1,ROW(),"")</f>
        <v/>
      </c>
      <c r="Y1506" s="25" t="str">
        <f t="shared" si="103"/>
        <v/>
      </c>
      <c r="Z1506">
        <f>IF(MONTH(pipot!B1506)=month!A$1,ROW(),"")</f>
        <v>1506</v>
      </c>
      <c r="AA1506" t="str">
        <f>IF(A1506=player!A$1,ROW(),"")</f>
        <v/>
      </c>
      <c r="AB1506" t="str">
        <f>IF(A1506=player!BI$1,ROW(),"")</f>
        <v/>
      </c>
      <c r="AC1506" t="str">
        <f t="shared" si="104"/>
        <v/>
      </c>
    </row>
    <row r="1507" spans="1:29">
      <c r="A1507" t="s">
        <v>32</v>
      </c>
      <c r="B1507" s="13">
        <v>44140</v>
      </c>
      <c r="C1507" s="30">
        <v>4.2627314814814819E-2</v>
      </c>
      <c r="D1507">
        <v>4207.1093799999999</v>
      </c>
      <c r="E1507">
        <v>432.24606</v>
      </c>
      <c r="F1507">
        <v>7.0417500000000004</v>
      </c>
      <c r="G1507">
        <v>312.02001000000001</v>
      </c>
      <c r="H1507">
        <v>190.96001000000001</v>
      </c>
      <c r="I1507">
        <v>76.62</v>
      </c>
      <c r="J1507">
        <v>35.549999999999997</v>
      </c>
      <c r="K1507">
        <v>8.89</v>
      </c>
      <c r="L1507">
        <v>14</v>
      </c>
      <c r="M1507">
        <v>11</v>
      </c>
      <c r="N1507">
        <v>17</v>
      </c>
      <c r="O1507">
        <v>25.263000000000002</v>
      </c>
      <c r="P1507">
        <v>3</v>
      </c>
      <c r="Q1507">
        <v>202</v>
      </c>
      <c r="R1507">
        <v>136.33072000000001</v>
      </c>
      <c r="T1507" s="11" t="str">
        <f t="shared" si="105"/>
        <v>木曜日</v>
      </c>
      <c r="U1507" s="24"/>
      <c r="V1507" s="25" t="str">
        <f>IF(T1507=曜日!A$1,ROW(),"")</f>
        <v/>
      </c>
      <c r="W1507" s="25" t="str">
        <f t="shared" si="106"/>
        <v/>
      </c>
      <c r="X1507" s="25" t="str">
        <f>IF(T1507=曜日!V$1,ROW(),"")</f>
        <v/>
      </c>
      <c r="Y1507" s="25" t="str">
        <f t="shared" si="103"/>
        <v/>
      </c>
      <c r="Z1507">
        <f>IF(MONTH(pipot!B1507)=month!A$1,ROW(),"")</f>
        <v>1507</v>
      </c>
      <c r="AA1507" t="str">
        <f>IF(A1507=player!A$1,ROW(),"")</f>
        <v/>
      </c>
      <c r="AB1507" t="str">
        <f>IF(A1507=player!BI$1,ROW(),"")</f>
        <v/>
      </c>
      <c r="AC1507" t="str">
        <f t="shared" si="104"/>
        <v/>
      </c>
    </row>
    <row r="1508" spans="1:29">
      <c r="A1508" t="s">
        <v>21</v>
      </c>
      <c r="B1508" s="13">
        <v>44140</v>
      </c>
      <c r="C1508" s="30">
        <v>4.2627314814814819E-2</v>
      </c>
      <c r="D1508">
        <v>3702.1716799999999</v>
      </c>
      <c r="E1508">
        <v>430.14274999999998</v>
      </c>
      <c r="F1508">
        <v>7.0074800000000002</v>
      </c>
      <c r="G1508">
        <v>77.209999999999994</v>
      </c>
      <c r="H1508">
        <v>70.739999999999995</v>
      </c>
      <c r="I1508">
        <v>6.47</v>
      </c>
      <c r="J1508">
        <v>0</v>
      </c>
      <c r="K1508">
        <v>0</v>
      </c>
      <c r="L1508">
        <v>14</v>
      </c>
      <c r="M1508">
        <v>12</v>
      </c>
      <c r="N1508">
        <v>20</v>
      </c>
      <c r="O1508">
        <v>18.7866</v>
      </c>
      <c r="P1508">
        <v>0</v>
      </c>
      <c r="Q1508">
        <v>199</v>
      </c>
      <c r="R1508">
        <v>124.10657999999999</v>
      </c>
      <c r="T1508" s="11" t="str">
        <f t="shared" si="105"/>
        <v>木曜日</v>
      </c>
      <c r="U1508" s="24"/>
      <c r="V1508" s="25" t="str">
        <f>IF(T1508=曜日!A$1,ROW(),"")</f>
        <v/>
      </c>
      <c r="W1508" s="25" t="str">
        <f t="shared" si="106"/>
        <v/>
      </c>
      <c r="X1508" s="25" t="str">
        <f>IF(T1508=曜日!V$1,ROW(),"")</f>
        <v/>
      </c>
      <c r="Y1508" s="25" t="str">
        <f t="shared" si="103"/>
        <v/>
      </c>
      <c r="Z1508">
        <f>IF(MONTH(pipot!B1508)=month!A$1,ROW(),"")</f>
        <v>1508</v>
      </c>
      <c r="AA1508" t="str">
        <f>IF(A1508=player!A$1,ROW(),"")</f>
        <v/>
      </c>
      <c r="AB1508" t="str">
        <f>IF(A1508=player!BI$1,ROW(),"")</f>
        <v/>
      </c>
      <c r="AC1508" t="str">
        <f t="shared" si="104"/>
        <v/>
      </c>
    </row>
    <row r="1509" spans="1:29">
      <c r="A1509" t="s">
        <v>54</v>
      </c>
      <c r="B1509" s="13">
        <v>44140</v>
      </c>
      <c r="C1509" s="30">
        <v>4.2627314814814819E-2</v>
      </c>
      <c r="D1509">
        <v>3378.0804600000001</v>
      </c>
      <c r="E1509">
        <v>417.93257</v>
      </c>
      <c r="F1509">
        <v>6.8085699999999996</v>
      </c>
      <c r="G1509">
        <v>103.5</v>
      </c>
      <c r="H1509">
        <v>59.68</v>
      </c>
      <c r="I1509">
        <v>43.82</v>
      </c>
      <c r="J1509">
        <v>0</v>
      </c>
      <c r="K1509">
        <v>0</v>
      </c>
      <c r="L1509">
        <v>14</v>
      </c>
      <c r="M1509">
        <v>19</v>
      </c>
      <c r="N1509">
        <v>22</v>
      </c>
      <c r="O1509">
        <v>20.683800000000002</v>
      </c>
      <c r="P1509">
        <v>0</v>
      </c>
      <c r="Q1509">
        <v>172</v>
      </c>
      <c r="R1509">
        <v>130.45146</v>
      </c>
      <c r="T1509" s="11" t="str">
        <f t="shared" si="105"/>
        <v>木曜日</v>
      </c>
      <c r="U1509" s="24"/>
      <c r="V1509" s="25" t="str">
        <f>IF(T1509=曜日!A$1,ROW(),"")</f>
        <v/>
      </c>
      <c r="W1509" s="25" t="str">
        <f t="shared" si="106"/>
        <v/>
      </c>
      <c r="X1509" s="25" t="str">
        <f>IF(T1509=曜日!V$1,ROW(),"")</f>
        <v/>
      </c>
      <c r="Y1509" s="25" t="str">
        <f t="shared" si="103"/>
        <v/>
      </c>
      <c r="Z1509">
        <f>IF(MONTH(pipot!B1509)=month!A$1,ROW(),"")</f>
        <v>1509</v>
      </c>
      <c r="AA1509" t="str">
        <f>IF(A1509=player!A$1,ROW(),"")</f>
        <v/>
      </c>
      <c r="AB1509" t="str">
        <f>IF(A1509=player!BI$1,ROW(),"")</f>
        <v/>
      </c>
      <c r="AC1509" t="str">
        <f t="shared" si="104"/>
        <v/>
      </c>
    </row>
    <row r="1510" spans="1:29">
      <c r="A1510" t="s">
        <v>109</v>
      </c>
      <c r="B1510" s="13">
        <v>44140</v>
      </c>
      <c r="C1510" s="39">
        <v>1.845324074074074</v>
      </c>
      <c r="D1510">
        <v>194537</v>
      </c>
      <c r="E1510">
        <v>23225</v>
      </c>
      <c r="F1510">
        <v>8.74</v>
      </c>
      <c r="G1510">
        <v>19474</v>
      </c>
      <c r="H1510">
        <v>12043</v>
      </c>
      <c r="I1510">
        <v>5400</v>
      </c>
      <c r="J1510">
        <v>1797</v>
      </c>
      <c r="K1510">
        <v>234</v>
      </c>
      <c r="L1510">
        <v>537</v>
      </c>
      <c r="M1510">
        <v>456</v>
      </c>
      <c r="N1510">
        <v>1357</v>
      </c>
      <c r="O1510">
        <v>27</v>
      </c>
      <c r="P1510">
        <v>125</v>
      </c>
      <c r="Q1510">
        <v>223</v>
      </c>
      <c r="R1510">
        <v>122</v>
      </c>
      <c r="T1510" s="11" t="str">
        <f t="shared" si="105"/>
        <v>木曜日</v>
      </c>
      <c r="U1510" s="24"/>
      <c r="V1510" s="25" t="str">
        <f>IF(T1510=曜日!A$1,ROW(),"")</f>
        <v/>
      </c>
      <c r="W1510" s="25" t="str">
        <f t="shared" si="106"/>
        <v/>
      </c>
      <c r="X1510" s="25" t="str">
        <f>IF(T1510=曜日!V$1,ROW(),"")</f>
        <v/>
      </c>
      <c r="Y1510" s="25" t="str">
        <f t="shared" si="103"/>
        <v/>
      </c>
      <c r="Z1510">
        <f>IF(MONTH(pipot!B1510)=month!A$1,ROW(),"")</f>
        <v>1510</v>
      </c>
      <c r="AA1510" t="str">
        <f>IF(A1510=player!A$1,ROW(),"")</f>
        <v/>
      </c>
      <c r="AB1510" t="str">
        <f>IF(A1510=player!BI$1,ROW(),"")</f>
        <v/>
      </c>
      <c r="AC1510" t="str">
        <f t="shared" si="104"/>
        <v/>
      </c>
    </row>
    <row r="1511" spans="1:29">
      <c r="A1511" t="s">
        <v>40</v>
      </c>
      <c r="B1511" s="13">
        <v>44140</v>
      </c>
      <c r="C1511" s="30">
        <v>6.1504629629629631E-2</v>
      </c>
      <c r="D1511">
        <v>6485</v>
      </c>
      <c r="E1511">
        <v>774</v>
      </c>
      <c r="F1511">
        <v>8.74</v>
      </c>
      <c r="G1511">
        <v>649</v>
      </c>
      <c r="H1511">
        <v>401</v>
      </c>
      <c r="I1511">
        <v>180</v>
      </c>
      <c r="J1511">
        <v>60</v>
      </c>
      <c r="K1511">
        <v>8</v>
      </c>
      <c r="L1511">
        <v>18</v>
      </c>
      <c r="M1511">
        <v>15</v>
      </c>
      <c r="N1511">
        <v>45</v>
      </c>
      <c r="O1511">
        <v>23</v>
      </c>
      <c r="P1511">
        <v>4</v>
      </c>
      <c r="Q1511">
        <v>174</v>
      </c>
      <c r="R1511">
        <v>122</v>
      </c>
      <c r="T1511" s="11" t="str">
        <f t="shared" si="105"/>
        <v>木曜日</v>
      </c>
      <c r="U1511" s="24"/>
      <c r="V1511" s="25" t="str">
        <f>IF(T1511=曜日!A$1,ROW(),"")</f>
        <v/>
      </c>
      <c r="W1511" s="25" t="str">
        <f t="shared" si="106"/>
        <v/>
      </c>
      <c r="X1511" s="25" t="str">
        <f>IF(T1511=曜日!V$1,ROW(),"")</f>
        <v/>
      </c>
      <c r="Y1511" s="25" t="str">
        <f t="shared" si="103"/>
        <v/>
      </c>
      <c r="Z1511">
        <f>IF(MONTH(pipot!B1511)=month!A$1,ROW(),"")</f>
        <v>1511</v>
      </c>
      <c r="AA1511" t="str">
        <f>IF(A1511=player!A$1,ROW(),"")</f>
        <v/>
      </c>
      <c r="AB1511">
        <f>IF(A1511=player!BI$1,ROW(),"")</f>
        <v>1511</v>
      </c>
      <c r="AC1511">
        <f t="shared" si="104"/>
        <v>1511</v>
      </c>
    </row>
    <row r="1512" spans="1:29">
      <c r="A1512" t="s">
        <v>41</v>
      </c>
      <c r="B1512" s="13">
        <v>44140</v>
      </c>
      <c r="C1512" s="30">
        <v>1.4652777777777778E-2</v>
      </c>
      <c r="D1512">
        <v>2118.8000000000002</v>
      </c>
      <c r="E1512">
        <v>249.1</v>
      </c>
      <c r="F1512">
        <v>1.5</v>
      </c>
      <c r="G1512">
        <v>386.1</v>
      </c>
      <c r="H1512">
        <v>239.6</v>
      </c>
      <c r="I1512">
        <v>117.2</v>
      </c>
      <c r="J1512">
        <v>62.2</v>
      </c>
      <c r="K1512">
        <v>19.8</v>
      </c>
      <c r="L1512">
        <v>10.4</v>
      </c>
      <c r="M1512">
        <v>6</v>
      </c>
      <c r="N1512">
        <v>16.899999999999999</v>
      </c>
      <c r="O1512">
        <v>2</v>
      </c>
      <c r="P1512">
        <v>4.7</v>
      </c>
      <c r="Q1512">
        <v>63.8</v>
      </c>
      <c r="R1512">
        <v>43.7</v>
      </c>
      <c r="T1512" s="11" t="str">
        <f t="shared" si="105"/>
        <v>木曜日</v>
      </c>
      <c r="U1512" s="24"/>
      <c r="V1512" s="25" t="str">
        <f>IF(T1512=曜日!A$1,ROW(),"")</f>
        <v/>
      </c>
      <c r="W1512" s="25" t="str">
        <f t="shared" si="106"/>
        <v/>
      </c>
      <c r="X1512" s="25" t="str">
        <f>IF(T1512=曜日!V$1,ROW(),"")</f>
        <v/>
      </c>
      <c r="Y1512" s="25" t="str">
        <f t="shared" si="103"/>
        <v/>
      </c>
      <c r="Z1512">
        <f>IF(MONTH(pipot!B1512)=month!A$1,ROW(),"")</f>
        <v>1512</v>
      </c>
      <c r="AA1512" t="str">
        <f>IF(A1512=player!A$1,ROW(),"")</f>
        <v/>
      </c>
      <c r="AB1512" t="str">
        <f>IF(A1512=player!BI$1,ROW(),"")</f>
        <v/>
      </c>
      <c r="AC1512" t="str">
        <f t="shared" si="104"/>
        <v/>
      </c>
    </row>
    <row r="1513" spans="1:29">
      <c r="A1513" t="s">
        <v>64</v>
      </c>
      <c r="B1513" s="13">
        <v>44141</v>
      </c>
      <c r="C1513" s="30">
        <v>9.1550925925925938E-2</v>
      </c>
      <c r="D1513">
        <v>7497.2863500000003</v>
      </c>
      <c r="E1513">
        <v>983.24901</v>
      </c>
      <c r="F1513">
        <v>7.4582699999999997</v>
      </c>
      <c r="G1513">
        <v>200.85</v>
      </c>
      <c r="H1513">
        <v>165.12</v>
      </c>
      <c r="I1513">
        <v>18.649999999999999</v>
      </c>
      <c r="J1513">
        <v>17.079999999999998</v>
      </c>
      <c r="K1513">
        <v>0</v>
      </c>
      <c r="L1513">
        <v>25</v>
      </c>
      <c r="M1513">
        <v>29</v>
      </c>
      <c r="N1513">
        <v>76</v>
      </c>
      <c r="O1513">
        <v>23.808599999999998</v>
      </c>
      <c r="P1513">
        <v>1</v>
      </c>
      <c r="Q1513">
        <v>192</v>
      </c>
      <c r="R1513">
        <v>131.40528</v>
      </c>
      <c r="T1513" s="11" t="str">
        <f t="shared" si="105"/>
        <v>金曜日</v>
      </c>
      <c r="U1513" s="24"/>
      <c r="V1513" s="25" t="str">
        <f>IF(T1513=曜日!A$1,ROW(),"")</f>
        <v/>
      </c>
      <c r="W1513" s="25" t="str">
        <f t="shared" si="106"/>
        <v/>
      </c>
      <c r="X1513" s="25" t="str">
        <f>IF(T1513=曜日!V$1,ROW(),"")</f>
        <v/>
      </c>
      <c r="Y1513" s="25" t="str">
        <f t="shared" si="103"/>
        <v/>
      </c>
      <c r="Z1513">
        <f>IF(MONTH(pipot!B1513)=month!A$1,ROW(),"")</f>
        <v>1513</v>
      </c>
      <c r="AA1513" t="str">
        <f>IF(A1513=player!A$1,ROW(),"")</f>
        <v/>
      </c>
      <c r="AB1513" t="str">
        <f>IF(A1513=player!BI$1,ROW(),"")</f>
        <v/>
      </c>
      <c r="AC1513" t="str">
        <f t="shared" si="104"/>
        <v/>
      </c>
    </row>
    <row r="1514" spans="1:29">
      <c r="A1514" t="s">
        <v>37</v>
      </c>
      <c r="B1514" s="13">
        <v>44141</v>
      </c>
      <c r="C1514" s="30">
        <v>9.1550925925925938E-2</v>
      </c>
      <c r="D1514">
        <v>6419.5036600000003</v>
      </c>
      <c r="E1514">
        <v>938.81656999999996</v>
      </c>
      <c r="F1514">
        <v>7.1212400000000002</v>
      </c>
      <c r="G1514">
        <v>163.16</v>
      </c>
      <c r="H1514">
        <v>112.86</v>
      </c>
      <c r="I1514">
        <v>36.01</v>
      </c>
      <c r="J1514">
        <v>14.29</v>
      </c>
      <c r="K1514">
        <v>0</v>
      </c>
      <c r="L1514">
        <v>33</v>
      </c>
      <c r="M1514">
        <v>18</v>
      </c>
      <c r="N1514">
        <v>74</v>
      </c>
      <c r="O1514">
        <v>22.285799999999998</v>
      </c>
      <c r="P1514">
        <v>1</v>
      </c>
      <c r="Q1514">
        <v>186</v>
      </c>
      <c r="R1514">
        <v>136.8152</v>
      </c>
      <c r="T1514" s="11" t="str">
        <f t="shared" si="105"/>
        <v>金曜日</v>
      </c>
      <c r="U1514" s="24"/>
      <c r="V1514" s="25" t="str">
        <f>IF(T1514=曜日!A$1,ROW(),"")</f>
        <v/>
      </c>
      <c r="W1514" s="25" t="str">
        <f t="shared" si="106"/>
        <v/>
      </c>
      <c r="X1514" s="25" t="str">
        <f>IF(T1514=曜日!V$1,ROW(),"")</f>
        <v/>
      </c>
      <c r="Y1514" s="25" t="str">
        <f t="shared" si="103"/>
        <v/>
      </c>
      <c r="Z1514">
        <f>IF(MONTH(pipot!B1514)=month!A$1,ROW(),"")</f>
        <v>1514</v>
      </c>
      <c r="AA1514" t="str">
        <f>IF(A1514=player!A$1,ROW(),"")</f>
        <v/>
      </c>
      <c r="AB1514" t="str">
        <f>IF(A1514=player!BI$1,ROW(),"")</f>
        <v/>
      </c>
      <c r="AC1514" t="str">
        <f t="shared" si="104"/>
        <v/>
      </c>
    </row>
    <row r="1515" spans="1:29">
      <c r="A1515" t="s">
        <v>33</v>
      </c>
      <c r="B1515" s="13">
        <v>44141</v>
      </c>
      <c r="C1515" s="30">
        <v>8.9502314814814812E-2</v>
      </c>
      <c r="D1515">
        <v>6580.2741699999997</v>
      </c>
      <c r="E1515">
        <v>935.65606000000002</v>
      </c>
      <c r="F1515">
        <v>7.2597100000000001</v>
      </c>
      <c r="G1515">
        <v>352.35</v>
      </c>
      <c r="H1515">
        <v>226.61</v>
      </c>
      <c r="I1515">
        <v>100.58</v>
      </c>
      <c r="J1515">
        <v>25.16</v>
      </c>
      <c r="K1515">
        <v>0</v>
      </c>
      <c r="L1515">
        <v>22</v>
      </c>
      <c r="M1515">
        <v>23</v>
      </c>
      <c r="N1515">
        <v>93</v>
      </c>
      <c r="O1515">
        <v>22.663799999999998</v>
      </c>
      <c r="P1515">
        <v>2</v>
      </c>
      <c r="Q1515">
        <v>180</v>
      </c>
      <c r="R1515">
        <v>113.89131</v>
      </c>
      <c r="T1515" s="11" t="str">
        <f t="shared" si="105"/>
        <v>金曜日</v>
      </c>
      <c r="U1515" s="24"/>
      <c r="V1515" s="25" t="str">
        <f>IF(T1515=曜日!A$1,ROW(),"")</f>
        <v/>
      </c>
      <c r="W1515" s="25" t="str">
        <f t="shared" si="106"/>
        <v/>
      </c>
      <c r="X1515" s="25" t="str">
        <f>IF(T1515=曜日!V$1,ROW(),"")</f>
        <v/>
      </c>
      <c r="Y1515" s="25" t="str">
        <f t="shared" si="103"/>
        <v/>
      </c>
      <c r="Z1515">
        <f>IF(MONTH(pipot!B1515)=month!A$1,ROW(),"")</f>
        <v>1515</v>
      </c>
      <c r="AA1515" t="str">
        <f>IF(A1515=player!A$1,ROW(),"")</f>
        <v/>
      </c>
      <c r="AB1515" t="str">
        <f>IF(A1515=player!BI$1,ROW(),"")</f>
        <v/>
      </c>
      <c r="AC1515" t="str">
        <f t="shared" si="104"/>
        <v/>
      </c>
    </row>
    <row r="1516" spans="1:29">
      <c r="A1516" t="s">
        <v>36</v>
      </c>
      <c r="B1516" s="13">
        <v>44141</v>
      </c>
      <c r="C1516" s="30">
        <v>9.1550925925925938E-2</v>
      </c>
      <c r="D1516">
        <v>7275.0229399999998</v>
      </c>
      <c r="E1516">
        <v>934.06097999999997</v>
      </c>
      <c r="F1516">
        <v>7.0851699999999997</v>
      </c>
      <c r="G1516">
        <v>343.87000999999998</v>
      </c>
      <c r="H1516">
        <v>269.43000999999998</v>
      </c>
      <c r="I1516">
        <v>51.43</v>
      </c>
      <c r="J1516">
        <v>23.01</v>
      </c>
      <c r="K1516">
        <v>0</v>
      </c>
      <c r="L1516">
        <v>19</v>
      </c>
      <c r="M1516">
        <v>14</v>
      </c>
      <c r="N1516">
        <v>58</v>
      </c>
      <c r="O1516">
        <v>22.854600000000001</v>
      </c>
      <c r="P1516">
        <v>2</v>
      </c>
      <c r="Q1516">
        <v>189</v>
      </c>
      <c r="R1516">
        <v>137.49671000000001</v>
      </c>
      <c r="T1516" s="11" t="str">
        <f t="shared" si="105"/>
        <v>金曜日</v>
      </c>
      <c r="U1516" s="24"/>
      <c r="V1516" s="25" t="str">
        <f>IF(T1516=曜日!A$1,ROW(),"")</f>
        <v/>
      </c>
      <c r="W1516" s="25" t="str">
        <f t="shared" si="106"/>
        <v/>
      </c>
      <c r="X1516" s="25" t="str">
        <f>IF(T1516=曜日!V$1,ROW(),"")</f>
        <v/>
      </c>
      <c r="Y1516" s="25" t="str">
        <f t="shared" si="103"/>
        <v/>
      </c>
      <c r="Z1516">
        <f>IF(MONTH(pipot!B1516)=month!A$1,ROW(),"")</f>
        <v>1516</v>
      </c>
      <c r="AA1516">
        <f>IF(A1516=player!A$1,ROW(),"")</f>
        <v>1516</v>
      </c>
      <c r="AB1516" t="str">
        <f>IF(A1516=player!BI$1,ROW(),"")</f>
        <v/>
      </c>
      <c r="AC1516" t="str">
        <f t="shared" si="104"/>
        <v/>
      </c>
    </row>
    <row r="1517" spans="1:29">
      <c r="A1517" t="s">
        <v>18</v>
      </c>
      <c r="B1517" s="13">
        <v>44141</v>
      </c>
      <c r="C1517" s="30">
        <v>9.1550925925925938E-2</v>
      </c>
      <c r="D1517">
        <v>6942.2484400000003</v>
      </c>
      <c r="E1517">
        <v>911.97339999999997</v>
      </c>
      <c r="F1517">
        <v>6.9176200000000003</v>
      </c>
      <c r="G1517">
        <v>386.86000999999999</v>
      </c>
      <c r="H1517">
        <v>290.92000999999999</v>
      </c>
      <c r="I1517">
        <v>94.29</v>
      </c>
      <c r="J1517">
        <v>1.65</v>
      </c>
      <c r="K1517">
        <v>0</v>
      </c>
      <c r="L1517">
        <v>39</v>
      </c>
      <c r="M1517">
        <v>11</v>
      </c>
      <c r="N1517">
        <v>68</v>
      </c>
      <c r="O1517">
        <v>21.266999999999999</v>
      </c>
      <c r="P1517">
        <v>0</v>
      </c>
      <c r="Q1517">
        <v>220</v>
      </c>
      <c r="R1517">
        <v>149.15123</v>
      </c>
      <c r="T1517" s="11" t="str">
        <f t="shared" si="105"/>
        <v>金曜日</v>
      </c>
      <c r="U1517" s="24"/>
      <c r="V1517" s="25" t="str">
        <f>IF(T1517=曜日!A$1,ROW(),"")</f>
        <v/>
      </c>
      <c r="W1517" s="25" t="str">
        <f t="shared" si="106"/>
        <v/>
      </c>
      <c r="X1517" s="25" t="str">
        <f>IF(T1517=曜日!V$1,ROW(),"")</f>
        <v/>
      </c>
      <c r="Y1517" s="25" t="str">
        <f t="shared" si="103"/>
        <v/>
      </c>
      <c r="Z1517">
        <f>IF(MONTH(pipot!B1517)=month!A$1,ROW(),"")</f>
        <v>1517</v>
      </c>
      <c r="AA1517" t="str">
        <f>IF(A1517=player!A$1,ROW(),"")</f>
        <v/>
      </c>
      <c r="AB1517" t="str">
        <f>IF(A1517=player!BI$1,ROW(),"")</f>
        <v/>
      </c>
      <c r="AC1517" t="str">
        <f t="shared" si="104"/>
        <v/>
      </c>
    </row>
    <row r="1518" spans="1:29">
      <c r="A1518" t="s">
        <v>63</v>
      </c>
      <c r="B1518" s="13">
        <v>44141</v>
      </c>
      <c r="C1518" s="30">
        <v>9.1550925925925938E-2</v>
      </c>
      <c r="D1518">
        <v>7000.0720300000003</v>
      </c>
      <c r="E1518">
        <v>880.53818999999999</v>
      </c>
      <c r="F1518">
        <v>6.6791799999999997</v>
      </c>
      <c r="G1518">
        <v>292.26</v>
      </c>
      <c r="H1518">
        <v>205.27</v>
      </c>
      <c r="I1518">
        <v>65.05</v>
      </c>
      <c r="J1518">
        <v>21.94</v>
      </c>
      <c r="K1518">
        <v>0</v>
      </c>
      <c r="L1518">
        <v>4</v>
      </c>
      <c r="M1518">
        <v>28</v>
      </c>
      <c r="N1518">
        <v>77</v>
      </c>
      <c r="O1518">
        <v>22.613399999999999</v>
      </c>
      <c r="P1518">
        <v>1</v>
      </c>
      <c r="Q1518">
        <v>178</v>
      </c>
      <c r="R1518">
        <v>129.89051000000001</v>
      </c>
      <c r="T1518" s="11" t="str">
        <f t="shared" si="105"/>
        <v>金曜日</v>
      </c>
      <c r="U1518" s="24"/>
      <c r="V1518" s="25" t="str">
        <f>IF(T1518=曜日!A$1,ROW(),"")</f>
        <v/>
      </c>
      <c r="W1518" s="25" t="str">
        <f t="shared" si="106"/>
        <v/>
      </c>
      <c r="X1518" s="25" t="str">
        <f>IF(T1518=曜日!V$1,ROW(),"")</f>
        <v/>
      </c>
      <c r="Y1518" s="25" t="str">
        <f t="shared" si="103"/>
        <v/>
      </c>
      <c r="Z1518">
        <f>IF(MONTH(pipot!B1518)=month!A$1,ROW(),"")</f>
        <v>1518</v>
      </c>
      <c r="AA1518" t="str">
        <f>IF(A1518=player!A$1,ROW(),"")</f>
        <v/>
      </c>
      <c r="AB1518" t="str">
        <f>IF(A1518=player!BI$1,ROW(),"")</f>
        <v/>
      </c>
      <c r="AC1518" t="str">
        <f t="shared" si="104"/>
        <v/>
      </c>
    </row>
    <row r="1519" spans="1:29">
      <c r="A1519" t="s">
        <v>27</v>
      </c>
      <c r="B1519" s="13">
        <v>44141</v>
      </c>
      <c r="C1519" s="30">
        <v>9.1550925925925938E-2</v>
      </c>
      <c r="D1519">
        <v>6540.7098599999999</v>
      </c>
      <c r="E1519">
        <v>875.33542</v>
      </c>
      <c r="F1519">
        <v>6.63971</v>
      </c>
      <c r="G1519">
        <v>185.64</v>
      </c>
      <c r="H1519">
        <v>158.56</v>
      </c>
      <c r="I1519">
        <v>27.08</v>
      </c>
      <c r="J1519">
        <v>0</v>
      </c>
      <c r="K1519">
        <v>0</v>
      </c>
      <c r="L1519">
        <v>21</v>
      </c>
      <c r="M1519">
        <v>10</v>
      </c>
      <c r="N1519">
        <v>88</v>
      </c>
      <c r="O1519">
        <v>20.633400000000002</v>
      </c>
      <c r="P1519">
        <v>0</v>
      </c>
      <c r="Q1519">
        <v>189</v>
      </c>
      <c r="R1519">
        <v>126.33453</v>
      </c>
      <c r="T1519" s="11" t="str">
        <f t="shared" si="105"/>
        <v>金曜日</v>
      </c>
      <c r="U1519" s="24"/>
      <c r="V1519" s="25" t="str">
        <f>IF(T1519=曜日!A$1,ROW(),"")</f>
        <v/>
      </c>
      <c r="W1519" s="25" t="str">
        <f t="shared" si="106"/>
        <v/>
      </c>
      <c r="X1519" s="25" t="str">
        <f>IF(T1519=曜日!V$1,ROW(),"")</f>
        <v/>
      </c>
      <c r="Y1519" s="25" t="str">
        <f t="shared" si="103"/>
        <v/>
      </c>
      <c r="Z1519">
        <f>IF(MONTH(pipot!B1519)=month!A$1,ROW(),"")</f>
        <v>1519</v>
      </c>
      <c r="AA1519" t="str">
        <f>IF(A1519=player!A$1,ROW(),"")</f>
        <v/>
      </c>
      <c r="AB1519" t="str">
        <f>IF(A1519=player!BI$1,ROW(),"")</f>
        <v/>
      </c>
      <c r="AC1519" t="str">
        <f t="shared" si="104"/>
        <v/>
      </c>
    </row>
    <row r="1520" spans="1:29">
      <c r="A1520" t="s">
        <v>24</v>
      </c>
      <c r="B1520" s="13">
        <v>44141</v>
      </c>
      <c r="C1520" s="30">
        <v>9.1550925925925938E-2</v>
      </c>
      <c r="D1520">
        <v>7266.3417099999997</v>
      </c>
      <c r="E1520">
        <v>851.12771999999995</v>
      </c>
      <c r="F1520">
        <v>6.4560899999999997</v>
      </c>
      <c r="G1520">
        <v>329.38</v>
      </c>
      <c r="H1520">
        <v>266.7</v>
      </c>
      <c r="I1520">
        <v>62.68</v>
      </c>
      <c r="J1520">
        <v>0</v>
      </c>
      <c r="K1520">
        <v>0</v>
      </c>
      <c r="L1520">
        <v>16</v>
      </c>
      <c r="M1520">
        <v>27</v>
      </c>
      <c r="N1520">
        <v>84</v>
      </c>
      <c r="O1520">
        <v>20.305800000000001</v>
      </c>
      <c r="P1520">
        <v>0</v>
      </c>
      <c r="Q1520">
        <v>181</v>
      </c>
      <c r="R1520">
        <v>128.29324</v>
      </c>
      <c r="T1520" s="11" t="str">
        <f t="shared" si="105"/>
        <v>金曜日</v>
      </c>
      <c r="U1520" s="24"/>
      <c r="V1520" s="25" t="str">
        <f>IF(T1520=曜日!A$1,ROW(),"")</f>
        <v/>
      </c>
      <c r="W1520" s="25" t="str">
        <f t="shared" si="106"/>
        <v/>
      </c>
      <c r="X1520" s="25" t="str">
        <f>IF(T1520=曜日!V$1,ROW(),"")</f>
        <v/>
      </c>
      <c r="Y1520" s="25" t="str">
        <f t="shared" si="103"/>
        <v/>
      </c>
      <c r="Z1520">
        <f>IF(MONTH(pipot!B1520)=month!A$1,ROW(),"")</f>
        <v>1520</v>
      </c>
      <c r="AA1520" t="str">
        <f>IF(A1520=player!A$1,ROW(),"")</f>
        <v/>
      </c>
      <c r="AB1520" t="str">
        <f>IF(A1520=player!BI$1,ROW(),"")</f>
        <v/>
      </c>
      <c r="AC1520" t="str">
        <f t="shared" si="104"/>
        <v/>
      </c>
    </row>
    <row r="1521" spans="1:29">
      <c r="A1521" t="s">
        <v>89</v>
      </c>
      <c r="B1521" s="13">
        <v>44141</v>
      </c>
      <c r="C1521" s="30">
        <v>9.2847222222222234E-2</v>
      </c>
      <c r="D1521">
        <v>6494.7354500000001</v>
      </c>
      <c r="E1521">
        <v>830.35749999999996</v>
      </c>
      <c r="F1521">
        <v>6.2106000000000003</v>
      </c>
      <c r="G1521">
        <v>300.5</v>
      </c>
      <c r="H1521">
        <v>171.63</v>
      </c>
      <c r="I1521">
        <v>98.8</v>
      </c>
      <c r="J1521">
        <v>19.440000000000001</v>
      </c>
      <c r="K1521">
        <v>10.63</v>
      </c>
      <c r="L1521">
        <v>23</v>
      </c>
      <c r="M1521">
        <v>24</v>
      </c>
      <c r="N1521">
        <v>93</v>
      </c>
      <c r="O1521">
        <v>25.428599999999999</v>
      </c>
      <c r="P1521">
        <v>3</v>
      </c>
      <c r="Q1521">
        <v>0</v>
      </c>
      <c r="R1521">
        <v>0</v>
      </c>
      <c r="T1521" s="11" t="str">
        <f t="shared" si="105"/>
        <v>金曜日</v>
      </c>
      <c r="U1521" s="24"/>
      <c r="V1521" s="25" t="str">
        <f>IF(T1521=曜日!A$1,ROW(),"")</f>
        <v/>
      </c>
      <c r="W1521" s="25" t="str">
        <f t="shared" si="106"/>
        <v/>
      </c>
      <c r="X1521" s="25" t="str">
        <f>IF(T1521=曜日!V$1,ROW(),"")</f>
        <v/>
      </c>
      <c r="Y1521" s="25" t="str">
        <f t="shared" si="103"/>
        <v/>
      </c>
      <c r="Z1521">
        <f>IF(MONTH(pipot!B1521)=month!A$1,ROW(),"")</f>
        <v>1521</v>
      </c>
      <c r="AA1521" t="str">
        <f>IF(A1521=player!A$1,ROW(),"")</f>
        <v/>
      </c>
      <c r="AB1521" t="str">
        <f>IF(A1521=player!BI$1,ROW(),"")</f>
        <v/>
      </c>
      <c r="AC1521" t="str">
        <f t="shared" si="104"/>
        <v/>
      </c>
    </row>
    <row r="1522" spans="1:29">
      <c r="A1522" t="s">
        <v>61</v>
      </c>
      <c r="B1522" s="13">
        <v>44141</v>
      </c>
      <c r="C1522" s="30">
        <v>9.1550925925925938E-2</v>
      </c>
      <c r="D1522">
        <v>6571.0111100000004</v>
      </c>
      <c r="E1522">
        <v>822.23837000000003</v>
      </c>
      <c r="F1522">
        <v>6.2369500000000002</v>
      </c>
      <c r="G1522">
        <v>445.8</v>
      </c>
      <c r="H1522">
        <v>347.72</v>
      </c>
      <c r="I1522">
        <v>82.34</v>
      </c>
      <c r="J1522">
        <v>15.74</v>
      </c>
      <c r="K1522">
        <v>0</v>
      </c>
      <c r="L1522">
        <v>31</v>
      </c>
      <c r="M1522">
        <v>16</v>
      </c>
      <c r="N1522">
        <v>56</v>
      </c>
      <c r="O1522">
        <v>22.876200000000001</v>
      </c>
      <c r="P1522">
        <v>1</v>
      </c>
      <c r="Q1522">
        <v>195</v>
      </c>
      <c r="R1522">
        <v>107.61781000000001</v>
      </c>
      <c r="T1522" s="11" t="str">
        <f t="shared" si="105"/>
        <v>金曜日</v>
      </c>
      <c r="U1522" s="24"/>
      <c r="V1522" s="25" t="str">
        <f>IF(T1522=曜日!A$1,ROW(),"")</f>
        <v/>
      </c>
      <c r="W1522" s="25" t="str">
        <f t="shared" si="106"/>
        <v/>
      </c>
      <c r="X1522" s="25" t="str">
        <f>IF(T1522=曜日!V$1,ROW(),"")</f>
        <v/>
      </c>
      <c r="Y1522" s="25" t="str">
        <f t="shared" si="103"/>
        <v/>
      </c>
      <c r="Z1522">
        <f>IF(MONTH(pipot!B1522)=month!A$1,ROW(),"")</f>
        <v>1522</v>
      </c>
      <c r="AA1522" t="str">
        <f>IF(A1522=player!A$1,ROW(),"")</f>
        <v/>
      </c>
      <c r="AB1522" t="str">
        <f>IF(A1522=player!BI$1,ROW(),"")</f>
        <v/>
      </c>
      <c r="AC1522" t="str">
        <f t="shared" si="104"/>
        <v/>
      </c>
    </row>
    <row r="1523" spans="1:29">
      <c r="A1523" t="s">
        <v>66</v>
      </c>
      <c r="B1523" s="13">
        <v>44141</v>
      </c>
      <c r="C1523" s="30">
        <v>9.2847222222222234E-2</v>
      </c>
      <c r="D1523">
        <v>6695.0709200000001</v>
      </c>
      <c r="E1523">
        <v>819.37536</v>
      </c>
      <c r="F1523">
        <v>6.1284599999999996</v>
      </c>
      <c r="G1523">
        <v>214.13</v>
      </c>
      <c r="H1523">
        <v>167.33</v>
      </c>
      <c r="I1523">
        <v>46.8</v>
      </c>
      <c r="J1523">
        <v>0</v>
      </c>
      <c r="K1523">
        <v>0</v>
      </c>
      <c r="L1523">
        <v>20</v>
      </c>
      <c r="M1523">
        <v>47</v>
      </c>
      <c r="N1523">
        <v>76</v>
      </c>
      <c r="O1523">
        <v>20.075399999999998</v>
      </c>
      <c r="P1523">
        <v>0</v>
      </c>
      <c r="Q1523">
        <v>199</v>
      </c>
      <c r="R1523">
        <v>138.39442</v>
      </c>
      <c r="T1523" s="11" t="str">
        <f t="shared" si="105"/>
        <v>金曜日</v>
      </c>
      <c r="U1523" s="24"/>
      <c r="V1523" s="25" t="str">
        <f>IF(T1523=曜日!A$1,ROW(),"")</f>
        <v/>
      </c>
      <c r="W1523" s="25" t="str">
        <f t="shared" si="106"/>
        <v/>
      </c>
      <c r="X1523" s="25" t="str">
        <f>IF(T1523=曜日!V$1,ROW(),"")</f>
        <v/>
      </c>
      <c r="Y1523" s="25" t="str">
        <f t="shared" ref="Y1523:Y1586" si="107">IF(AND(X1523&lt;&gt;"",AB1523&lt;&gt;""),ROW(),"")</f>
        <v/>
      </c>
      <c r="Z1523">
        <f>IF(MONTH(pipot!B1523)=month!A$1,ROW(),"")</f>
        <v>1523</v>
      </c>
      <c r="AA1523" t="str">
        <f>IF(A1523=player!A$1,ROW(),"")</f>
        <v/>
      </c>
      <c r="AB1523" t="str">
        <f>IF(A1523=player!BI$1,ROW(),"")</f>
        <v/>
      </c>
      <c r="AC1523" t="str">
        <f t="shared" si="104"/>
        <v/>
      </c>
    </row>
    <row r="1524" spans="1:29">
      <c r="A1524" t="s">
        <v>53</v>
      </c>
      <c r="B1524" s="13">
        <v>44141</v>
      </c>
      <c r="C1524" s="30">
        <v>9.1550925925925938E-2</v>
      </c>
      <c r="D1524">
        <v>5372.9669800000001</v>
      </c>
      <c r="E1524">
        <v>814.83006</v>
      </c>
      <c r="F1524">
        <v>6.1807600000000003</v>
      </c>
      <c r="G1524">
        <v>217.56</v>
      </c>
      <c r="H1524">
        <v>161.99</v>
      </c>
      <c r="I1524">
        <v>43.11</v>
      </c>
      <c r="J1524">
        <v>12.46</v>
      </c>
      <c r="K1524">
        <v>0</v>
      </c>
      <c r="L1524">
        <v>10</v>
      </c>
      <c r="M1524">
        <v>13</v>
      </c>
      <c r="N1524">
        <v>45</v>
      </c>
      <c r="O1524">
        <v>21.727799999999998</v>
      </c>
      <c r="P1524">
        <v>1</v>
      </c>
      <c r="Q1524">
        <v>200</v>
      </c>
      <c r="R1524">
        <v>132.03619</v>
      </c>
      <c r="T1524" s="11" t="str">
        <f t="shared" si="105"/>
        <v>金曜日</v>
      </c>
      <c r="U1524" s="24"/>
      <c r="V1524" s="25" t="str">
        <f>IF(T1524=曜日!A$1,ROW(),"")</f>
        <v/>
      </c>
      <c r="W1524" s="25" t="str">
        <f t="shared" si="106"/>
        <v/>
      </c>
      <c r="X1524" s="25" t="str">
        <f>IF(T1524=曜日!V$1,ROW(),"")</f>
        <v/>
      </c>
      <c r="Y1524" s="25" t="str">
        <f t="shared" si="107"/>
        <v/>
      </c>
      <c r="Z1524">
        <f>IF(MONTH(pipot!B1524)=month!A$1,ROW(),"")</f>
        <v>1524</v>
      </c>
      <c r="AA1524" t="str">
        <f>IF(A1524=player!A$1,ROW(),"")</f>
        <v/>
      </c>
      <c r="AB1524" t="str">
        <f>IF(A1524=player!BI$1,ROW(),"")</f>
        <v/>
      </c>
      <c r="AC1524" t="str">
        <f t="shared" si="104"/>
        <v/>
      </c>
    </row>
    <row r="1525" spans="1:29">
      <c r="A1525" t="s">
        <v>60</v>
      </c>
      <c r="B1525" s="13">
        <v>44141</v>
      </c>
      <c r="C1525" s="30">
        <v>9.2847222222222234E-2</v>
      </c>
      <c r="D1525">
        <v>6104.4009599999999</v>
      </c>
      <c r="E1525">
        <v>811.49010999999996</v>
      </c>
      <c r="F1525">
        <v>6.0694800000000004</v>
      </c>
      <c r="G1525">
        <v>179.22</v>
      </c>
      <c r="H1525">
        <v>129.69999999999999</v>
      </c>
      <c r="I1525">
        <v>34.04</v>
      </c>
      <c r="J1525">
        <v>15.48</v>
      </c>
      <c r="K1525">
        <v>0</v>
      </c>
      <c r="L1525">
        <v>17</v>
      </c>
      <c r="M1525">
        <v>12</v>
      </c>
      <c r="N1525">
        <v>90</v>
      </c>
      <c r="O1525">
        <v>21.652200000000001</v>
      </c>
      <c r="P1525">
        <v>1</v>
      </c>
      <c r="Q1525">
        <v>186</v>
      </c>
      <c r="R1525">
        <v>127.36257999999999</v>
      </c>
      <c r="T1525" s="11" t="str">
        <f t="shared" si="105"/>
        <v>金曜日</v>
      </c>
      <c r="U1525" s="24"/>
      <c r="V1525" s="25" t="str">
        <f>IF(T1525=曜日!A$1,ROW(),"")</f>
        <v/>
      </c>
      <c r="W1525" s="25" t="str">
        <f t="shared" si="106"/>
        <v/>
      </c>
      <c r="X1525" s="25" t="str">
        <f>IF(T1525=曜日!V$1,ROW(),"")</f>
        <v/>
      </c>
      <c r="Y1525" s="25" t="str">
        <f t="shared" si="107"/>
        <v/>
      </c>
      <c r="Z1525">
        <f>IF(MONTH(pipot!B1525)=month!A$1,ROW(),"")</f>
        <v>1525</v>
      </c>
      <c r="AA1525" t="str">
        <f>IF(A1525=player!A$1,ROW(),"")</f>
        <v/>
      </c>
      <c r="AB1525" t="str">
        <f>IF(A1525=player!BI$1,ROW(),"")</f>
        <v/>
      </c>
      <c r="AC1525" t="str">
        <f t="shared" si="104"/>
        <v/>
      </c>
    </row>
    <row r="1526" spans="1:29">
      <c r="A1526" t="s">
        <v>91</v>
      </c>
      <c r="B1526" s="13">
        <v>44141</v>
      </c>
      <c r="C1526" s="30">
        <v>9.2847222222222234E-2</v>
      </c>
      <c r="D1526">
        <v>6356.56268</v>
      </c>
      <c r="E1526">
        <v>803.46545000000003</v>
      </c>
      <c r="F1526">
        <v>6.0094599999999998</v>
      </c>
      <c r="G1526">
        <v>271.81</v>
      </c>
      <c r="H1526">
        <v>201.32</v>
      </c>
      <c r="I1526">
        <v>37.21</v>
      </c>
      <c r="J1526">
        <v>33.28</v>
      </c>
      <c r="K1526">
        <v>0</v>
      </c>
      <c r="L1526">
        <v>14</v>
      </c>
      <c r="M1526">
        <v>20</v>
      </c>
      <c r="N1526">
        <v>74</v>
      </c>
      <c r="O1526">
        <v>23.390999999999998</v>
      </c>
      <c r="P1526">
        <v>2</v>
      </c>
      <c r="Q1526">
        <v>189</v>
      </c>
      <c r="R1526">
        <v>132.65870000000001</v>
      </c>
      <c r="T1526" s="11" t="str">
        <f t="shared" si="105"/>
        <v>金曜日</v>
      </c>
      <c r="U1526" s="24"/>
      <c r="V1526" s="25" t="str">
        <f>IF(T1526=曜日!A$1,ROW(),"")</f>
        <v/>
      </c>
      <c r="W1526" s="25" t="str">
        <f t="shared" si="106"/>
        <v/>
      </c>
      <c r="X1526" s="25" t="str">
        <f>IF(T1526=曜日!V$1,ROW(),"")</f>
        <v/>
      </c>
      <c r="Y1526" s="25" t="str">
        <f t="shared" si="107"/>
        <v/>
      </c>
      <c r="Z1526">
        <f>IF(MONTH(pipot!B1526)=month!A$1,ROW(),"")</f>
        <v>1526</v>
      </c>
      <c r="AA1526" t="str">
        <f>IF(A1526=player!A$1,ROW(),"")</f>
        <v/>
      </c>
      <c r="AB1526" t="str">
        <f>IF(A1526=player!BI$1,ROW(),"")</f>
        <v/>
      </c>
      <c r="AC1526" t="str">
        <f t="shared" si="104"/>
        <v/>
      </c>
    </row>
    <row r="1527" spans="1:29">
      <c r="A1527" t="s">
        <v>108</v>
      </c>
      <c r="B1527" s="13">
        <v>44141</v>
      </c>
      <c r="C1527" s="30">
        <v>9.2847222222222234E-2</v>
      </c>
      <c r="D1527">
        <v>6252.98416</v>
      </c>
      <c r="E1527">
        <v>782.78584000000001</v>
      </c>
      <c r="F1527">
        <v>5.8547900000000004</v>
      </c>
      <c r="G1527">
        <v>238.49</v>
      </c>
      <c r="H1527">
        <v>190.55</v>
      </c>
      <c r="I1527">
        <v>47.94</v>
      </c>
      <c r="J1527">
        <v>0</v>
      </c>
      <c r="K1527">
        <v>0</v>
      </c>
      <c r="L1527">
        <v>24</v>
      </c>
      <c r="M1527">
        <v>12</v>
      </c>
      <c r="N1527">
        <v>75</v>
      </c>
      <c r="O1527">
        <v>20.222999999999999</v>
      </c>
      <c r="P1527">
        <v>0</v>
      </c>
      <c r="Q1527">
        <v>200</v>
      </c>
      <c r="R1527">
        <v>110.74147000000001</v>
      </c>
      <c r="T1527" s="11" t="str">
        <f t="shared" si="105"/>
        <v>金曜日</v>
      </c>
      <c r="U1527" s="24"/>
      <c r="V1527" s="25" t="str">
        <f>IF(T1527=曜日!A$1,ROW(),"")</f>
        <v/>
      </c>
      <c r="W1527" s="25" t="str">
        <f t="shared" si="106"/>
        <v/>
      </c>
      <c r="X1527" s="25" t="str">
        <f>IF(T1527=曜日!V$1,ROW(),"")</f>
        <v/>
      </c>
      <c r="Y1527" s="25" t="str">
        <f t="shared" si="107"/>
        <v/>
      </c>
      <c r="Z1527">
        <f>IF(MONTH(pipot!B1527)=month!A$1,ROW(),"")</f>
        <v>1527</v>
      </c>
      <c r="AA1527" t="str">
        <f>IF(A1527=player!A$1,ROW(),"")</f>
        <v/>
      </c>
      <c r="AB1527" t="str">
        <f>IF(A1527=player!BI$1,ROW(),"")</f>
        <v/>
      </c>
      <c r="AC1527" t="str">
        <f t="shared" si="104"/>
        <v/>
      </c>
    </row>
    <row r="1528" spans="1:29">
      <c r="A1528" t="s">
        <v>88</v>
      </c>
      <c r="B1528" s="13">
        <v>44141</v>
      </c>
      <c r="C1528" s="30">
        <v>9.1550925925925938E-2</v>
      </c>
      <c r="D1528">
        <v>6567.4271900000003</v>
      </c>
      <c r="E1528">
        <v>776.81521999999995</v>
      </c>
      <c r="F1528">
        <v>5.8924000000000003</v>
      </c>
      <c r="G1528">
        <v>499.39999</v>
      </c>
      <c r="H1528">
        <v>335.80999000000003</v>
      </c>
      <c r="I1528">
        <v>128</v>
      </c>
      <c r="J1528">
        <v>35.590000000000003</v>
      </c>
      <c r="K1528">
        <v>0</v>
      </c>
      <c r="L1528">
        <v>16</v>
      </c>
      <c r="M1528">
        <v>18</v>
      </c>
      <c r="N1528">
        <v>56</v>
      </c>
      <c r="O1528">
        <v>23.538599999999999</v>
      </c>
      <c r="P1528">
        <v>2</v>
      </c>
      <c r="Q1528">
        <v>183</v>
      </c>
      <c r="R1528">
        <v>124.09658</v>
      </c>
      <c r="T1528" s="11" t="str">
        <f t="shared" si="105"/>
        <v>金曜日</v>
      </c>
      <c r="U1528" s="24"/>
      <c r="V1528" s="25" t="str">
        <f>IF(T1528=曜日!A$1,ROW(),"")</f>
        <v/>
      </c>
      <c r="W1528" s="25" t="str">
        <f t="shared" si="106"/>
        <v/>
      </c>
      <c r="X1528" s="25" t="str">
        <f>IF(T1528=曜日!V$1,ROW(),"")</f>
        <v/>
      </c>
      <c r="Y1528" s="25" t="str">
        <f t="shared" si="107"/>
        <v/>
      </c>
      <c r="Z1528">
        <f>IF(MONTH(pipot!B1528)=month!A$1,ROW(),"")</f>
        <v>1528</v>
      </c>
      <c r="AA1528" t="str">
        <f>IF(A1528=player!A$1,ROW(),"")</f>
        <v/>
      </c>
      <c r="AB1528" t="str">
        <f>IF(A1528=player!BI$1,ROW(),"")</f>
        <v/>
      </c>
      <c r="AC1528" t="str">
        <f t="shared" si="104"/>
        <v/>
      </c>
    </row>
    <row r="1529" spans="1:29">
      <c r="A1529" t="s">
        <v>59</v>
      </c>
      <c r="B1529" s="13">
        <v>44141</v>
      </c>
      <c r="C1529" s="30">
        <v>9.1550925925925938E-2</v>
      </c>
      <c r="D1529">
        <v>5773.8753299999998</v>
      </c>
      <c r="E1529">
        <v>751.69077000000004</v>
      </c>
      <c r="F1529">
        <v>5.7018300000000002</v>
      </c>
      <c r="G1529">
        <v>230.99</v>
      </c>
      <c r="H1529">
        <v>169.7</v>
      </c>
      <c r="I1529">
        <v>57.81</v>
      </c>
      <c r="J1529">
        <v>3.48</v>
      </c>
      <c r="K1529">
        <v>0</v>
      </c>
      <c r="L1529">
        <v>6</v>
      </c>
      <c r="M1529">
        <v>16</v>
      </c>
      <c r="N1529">
        <v>81</v>
      </c>
      <c r="O1529">
        <v>21.540600000000001</v>
      </c>
      <c r="P1529">
        <v>0</v>
      </c>
      <c r="Q1529">
        <v>202</v>
      </c>
      <c r="R1529">
        <v>124.66007999999999</v>
      </c>
      <c r="T1529" s="11" t="str">
        <f t="shared" si="105"/>
        <v>金曜日</v>
      </c>
      <c r="U1529" s="24"/>
      <c r="V1529" s="25" t="str">
        <f>IF(T1529=曜日!A$1,ROW(),"")</f>
        <v/>
      </c>
      <c r="W1529" s="25" t="str">
        <f t="shared" si="106"/>
        <v/>
      </c>
      <c r="X1529" s="25" t="str">
        <f>IF(T1529=曜日!V$1,ROW(),"")</f>
        <v/>
      </c>
      <c r="Y1529" s="25" t="str">
        <f t="shared" si="107"/>
        <v/>
      </c>
      <c r="Z1529">
        <f>IF(MONTH(pipot!B1529)=month!A$1,ROW(),"")</f>
        <v>1529</v>
      </c>
      <c r="AA1529" t="str">
        <f>IF(A1529=player!A$1,ROW(),"")</f>
        <v/>
      </c>
      <c r="AB1529" t="str">
        <f>IF(A1529=player!BI$1,ROW(),"")</f>
        <v/>
      </c>
      <c r="AC1529" t="str">
        <f t="shared" si="104"/>
        <v/>
      </c>
    </row>
    <row r="1530" spans="1:29">
      <c r="A1530" t="s">
        <v>111</v>
      </c>
      <c r="B1530" s="13">
        <v>44141</v>
      </c>
      <c r="C1530" s="30">
        <v>9.2847222222222234E-2</v>
      </c>
      <c r="D1530">
        <v>5499.4304899999997</v>
      </c>
      <c r="E1530">
        <v>748.19749000000002</v>
      </c>
      <c r="F1530">
        <v>5.5960900000000002</v>
      </c>
      <c r="G1530">
        <v>319.62</v>
      </c>
      <c r="H1530">
        <v>191.25</v>
      </c>
      <c r="I1530">
        <v>107.55</v>
      </c>
      <c r="J1530">
        <v>20.82</v>
      </c>
      <c r="K1530">
        <v>0</v>
      </c>
      <c r="L1530">
        <v>33</v>
      </c>
      <c r="M1530">
        <v>10</v>
      </c>
      <c r="N1530">
        <v>86</v>
      </c>
      <c r="O1530">
        <v>22.760999999999999</v>
      </c>
      <c r="P1530">
        <v>1</v>
      </c>
      <c r="Q1530">
        <v>209</v>
      </c>
      <c r="R1530">
        <v>142.00686999999999</v>
      </c>
      <c r="T1530" s="11" t="str">
        <f t="shared" si="105"/>
        <v>金曜日</v>
      </c>
      <c r="U1530" s="24"/>
      <c r="V1530" s="25" t="str">
        <f>IF(T1530=曜日!A$1,ROW(),"")</f>
        <v/>
      </c>
      <c r="W1530" s="25" t="str">
        <f t="shared" si="106"/>
        <v/>
      </c>
      <c r="X1530" s="25" t="str">
        <f>IF(T1530=曜日!V$1,ROW(),"")</f>
        <v/>
      </c>
      <c r="Y1530" s="25" t="str">
        <f t="shared" si="107"/>
        <v/>
      </c>
      <c r="Z1530">
        <f>IF(MONTH(pipot!B1530)=month!A$1,ROW(),"")</f>
        <v>1530</v>
      </c>
      <c r="AA1530" t="str">
        <f>IF(A1530=player!A$1,ROW(),"")</f>
        <v/>
      </c>
      <c r="AB1530" t="str">
        <f>IF(A1530=player!BI$1,ROW(),"")</f>
        <v/>
      </c>
      <c r="AC1530" t="str">
        <f t="shared" si="104"/>
        <v/>
      </c>
    </row>
    <row r="1531" spans="1:29">
      <c r="A1531" t="s">
        <v>65</v>
      </c>
      <c r="B1531" s="13">
        <v>44141</v>
      </c>
      <c r="C1531" s="30">
        <v>9.1550925925925938E-2</v>
      </c>
      <c r="D1531">
        <v>5790.6134400000001</v>
      </c>
      <c r="E1531">
        <v>742.23463000000004</v>
      </c>
      <c r="F1531">
        <v>5.6300999999999997</v>
      </c>
      <c r="G1531">
        <v>200.17</v>
      </c>
      <c r="H1531">
        <v>162.69999999999999</v>
      </c>
      <c r="I1531">
        <v>36.36</v>
      </c>
      <c r="J1531">
        <v>1.1100000000000001</v>
      </c>
      <c r="K1531">
        <v>0</v>
      </c>
      <c r="L1531">
        <v>20</v>
      </c>
      <c r="M1531">
        <v>15</v>
      </c>
      <c r="N1531">
        <v>55</v>
      </c>
      <c r="O1531">
        <v>20.932200000000002</v>
      </c>
      <c r="P1531">
        <v>0</v>
      </c>
      <c r="Q1531">
        <v>193</v>
      </c>
      <c r="R1531">
        <v>127.327</v>
      </c>
      <c r="T1531" s="11" t="str">
        <f t="shared" si="105"/>
        <v>金曜日</v>
      </c>
      <c r="U1531" s="24"/>
      <c r="V1531" s="25" t="str">
        <f>IF(T1531=曜日!A$1,ROW(),"")</f>
        <v/>
      </c>
      <c r="W1531" s="25" t="str">
        <f t="shared" si="106"/>
        <v/>
      </c>
      <c r="X1531" s="25" t="str">
        <f>IF(T1531=曜日!V$1,ROW(),"")</f>
        <v/>
      </c>
      <c r="Y1531" s="25" t="str">
        <f t="shared" si="107"/>
        <v/>
      </c>
      <c r="Z1531">
        <f>IF(MONTH(pipot!B1531)=month!A$1,ROW(),"")</f>
        <v>1531</v>
      </c>
      <c r="AA1531" t="str">
        <f>IF(A1531=player!A$1,ROW(),"")</f>
        <v/>
      </c>
      <c r="AB1531" t="str">
        <f>IF(A1531=player!BI$1,ROW(),"")</f>
        <v/>
      </c>
      <c r="AC1531" t="str">
        <f t="shared" si="104"/>
        <v/>
      </c>
    </row>
    <row r="1532" spans="1:29">
      <c r="A1532" t="s">
        <v>54</v>
      </c>
      <c r="B1532" s="13">
        <v>44141</v>
      </c>
      <c r="C1532" s="30">
        <v>9.1550925925925938E-2</v>
      </c>
      <c r="D1532">
        <v>5440.6220899999998</v>
      </c>
      <c r="E1532">
        <v>720.78137000000004</v>
      </c>
      <c r="F1532">
        <v>5.4673699999999998</v>
      </c>
      <c r="G1532">
        <v>92.3</v>
      </c>
      <c r="H1532">
        <v>58.51</v>
      </c>
      <c r="I1532">
        <v>23.28</v>
      </c>
      <c r="J1532">
        <v>10.51</v>
      </c>
      <c r="K1532">
        <v>0</v>
      </c>
      <c r="L1532">
        <v>33</v>
      </c>
      <c r="M1532">
        <v>23</v>
      </c>
      <c r="N1532">
        <v>61</v>
      </c>
      <c r="O1532">
        <v>22.120200000000001</v>
      </c>
      <c r="P1532">
        <v>1</v>
      </c>
      <c r="Q1532">
        <v>194</v>
      </c>
      <c r="R1532">
        <v>126.06859</v>
      </c>
      <c r="T1532" s="11" t="str">
        <f t="shared" si="105"/>
        <v>金曜日</v>
      </c>
      <c r="U1532" s="24"/>
      <c r="V1532" s="25" t="str">
        <f>IF(T1532=曜日!A$1,ROW(),"")</f>
        <v/>
      </c>
      <c r="W1532" s="25" t="str">
        <f t="shared" si="106"/>
        <v/>
      </c>
      <c r="X1532" s="25" t="str">
        <f>IF(T1532=曜日!V$1,ROW(),"")</f>
        <v/>
      </c>
      <c r="Y1532" s="25" t="str">
        <f t="shared" si="107"/>
        <v/>
      </c>
      <c r="Z1532">
        <f>IF(MONTH(pipot!B1532)=month!A$1,ROW(),"")</f>
        <v>1532</v>
      </c>
      <c r="AA1532" t="str">
        <f>IF(A1532=player!A$1,ROW(),"")</f>
        <v/>
      </c>
      <c r="AB1532" t="str">
        <f>IF(A1532=player!BI$1,ROW(),"")</f>
        <v/>
      </c>
    </row>
    <row r="1533" spans="1:29">
      <c r="A1533" t="s">
        <v>22</v>
      </c>
      <c r="B1533" s="13">
        <v>44141</v>
      </c>
      <c r="C1533" s="30">
        <v>9.1550925925925938E-2</v>
      </c>
      <c r="D1533">
        <v>6264.3388699999996</v>
      </c>
      <c r="E1533">
        <v>714.75451999999996</v>
      </c>
      <c r="F1533">
        <v>5.4216499999999996</v>
      </c>
      <c r="G1533">
        <v>200.51</v>
      </c>
      <c r="H1533">
        <v>168.6</v>
      </c>
      <c r="I1533">
        <v>31.91</v>
      </c>
      <c r="J1533">
        <v>0</v>
      </c>
      <c r="K1533">
        <v>0</v>
      </c>
      <c r="L1533">
        <v>12</v>
      </c>
      <c r="M1533">
        <v>27</v>
      </c>
      <c r="N1533">
        <v>83</v>
      </c>
      <c r="O1533">
        <v>20.377800000000001</v>
      </c>
      <c r="P1533">
        <v>0</v>
      </c>
      <c r="Q1533">
        <v>207</v>
      </c>
      <c r="R1533">
        <v>127.04652</v>
      </c>
      <c r="T1533" s="11" t="str">
        <f t="shared" si="105"/>
        <v>金曜日</v>
      </c>
      <c r="U1533" s="24"/>
      <c r="V1533" s="25" t="str">
        <f>IF(T1533=曜日!A$1,ROW(),"")</f>
        <v/>
      </c>
      <c r="W1533" s="25" t="str">
        <f t="shared" si="106"/>
        <v/>
      </c>
      <c r="X1533" s="25" t="str">
        <f>IF(T1533=曜日!V$1,ROW(),"")</f>
        <v/>
      </c>
      <c r="Y1533" s="25" t="str">
        <f t="shared" si="107"/>
        <v/>
      </c>
      <c r="Z1533">
        <f>IF(MONTH(pipot!B1533)=month!A$1,ROW(),"")</f>
        <v>1533</v>
      </c>
      <c r="AA1533" t="str">
        <f>IF(A1533=player!A$1,ROW(),"")</f>
        <v/>
      </c>
      <c r="AB1533" t="str">
        <f>IF(A1533=player!BI$1,ROW(),"")</f>
        <v/>
      </c>
    </row>
    <row r="1534" spans="1:29">
      <c r="A1534" t="s">
        <v>45</v>
      </c>
      <c r="B1534" s="13">
        <v>44141</v>
      </c>
      <c r="C1534" s="30">
        <v>9.2847222222222234E-2</v>
      </c>
      <c r="D1534">
        <v>5420.3152499999997</v>
      </c>
      <c r="E1534">
        <v>711.97502999999995</v>
      </c>
      <c r="F1534">
        <v>5.32517</v>
      </c>
      <c r="G1534">
        <v>149.59</v>
      </c>
      <c r="H1534">
        <v>99.05</v>
      </c>
      <c r="I1534">
        <v>42.3</v>
      </c>
      <c r="J1534">
        <v>8.24</v>
      </c>
      <c r="K1534">
        <v>0</v>
      </c>
      <c r="L1534">
        <v>23</v>
      </c>
      <c r="M1534">
        <v>10</v>
      </c>
      <c r="N1534">
        <v>51</v>
      </c>
      <c r="O1534">
        <v>21.824999999999999</v>
      </c>
      <c r="P1534">
        <v>1</v>
      </c>
      <c r="Q1534">
        <v>189</v>
      </c>
      <c r="R1534">
        <v>122.03355000000001</v>
      </c>
      <c r="T1534" s="11" t="str">
        <f t="shared" si="105"/>
        <v>金曜日</v>
      </c>
      <c r="U1534" s="24"/>
      <c r="V1534" s="25" t="str">
        <f>IF(T1534=曜日!A$1,ROW(),"")</f>
        <v/>
      </c>
      <c r="W1534" s="25" t="str">
        <f t="shared" si="106"/>
        <v/>
      </c>
      <c r="X1534" s="25" t="str">
        <f>IF(T1534=曜日!V$1,ROW(),"")</f>
        <v/>
      </c>
      <c r="Y1534" s="25" t="str">
        <f t="shared" si="107"/>
        <v/>
      </c>
      <c r="Z1534">
        <f>IF(MONTH(pipot!B1534)=month!A$1,ROW(),"")</f>
        <v>1534</v>
      </c>
      <c r="AA1534" t="str">
        <f>IF(A1534=player!A$1,ROW(),"")</f>
        <v/>
      </c>
      <c r="AB1534" t="str">
        <f>IF(A1534=player!BI$1,ROW(),"")</f>
        <v/>
      </c>
    </row>
    <row r="1535" spans="1:29">
      <c r="A1535" t="s">
        <v>90</v>
      </c>
      <c r="B1535" s="13">
        <v>44141</v>
      </c>
      <c r="C1535" s="30">
        <v>9.2847222222222234E-2</v>
      </c>
      <c r="D1535">
        <v>5556.8084900000003</v>
      </c>
      <c r="E1535">
        <v>691.03054999999995</v>
      </c>
      <c r="F1535">
        <v>5.16852</v>
      </c>
      <c r="G1535">
        <v>154.63</v>
      </c>
      <c r="H1535">
        <v>122.2</v>
      </c>
      <c r="I1535">
        <v>29.79</v>
      </c>
      <c r="J1535">
        <v>2.64</v>
      </c>
      <c r="K1535">
        <v>0</v>
      </c>
      <c r="L1535">
        <v>19</v>
      </c>
      <c r="M1535">
        <v>42</v>
      </c>
      <c r="N1535">
        <v>70</v>
      </c>
      <c r="O1535">
        <v>21.202200000000001</v>
      </c>
      <c r="P1535">
        <v>0</v>
      </c>
      <c r="Q1535">
        <v>206</v>
      </c>
      <c r="R1535">
        <v>107.76309999999999</v>
      </c>
      <c r="T1535" s="11" t="str">
        <f t="shared" si="105"/>
        <v>金曜日</v>
      </c>
      <c r="U1535" s="24"/>
      <c r="V1535" s="25" t="str">
        <f>IF(T1535=曜日!A$1,ROW(),"")</f>
        <v/>
      </c>
      <c r="W1535" s="25" t="str">
        <f t="shared" si="106"/>
        <v/>
      </c>
      <c r="X1535" s="25" t="str">
        <f>IF(T1535=曜日!V$1,ROW(),"")</f>
        <v/>
      </c>
      <c r="Y1535" s="25" t="str">
        <f t="shared" si="107"/>
        <v/>
      </c>
      <c r="Z1535">
        <f>IF(MONTH(pipot!B1535)=month!A$1,ROW(),"")</f>
        <v>1535</v>
      </c>
      <c r="AA1535" t="str">
        <f>IF(A1535=player!A$1,ROW(),"")</f>
        <v/>
      </c>
      <c r="AB1535" t="str">
        <f>IF(A1535=player!BI$1,ROW(),"")</f>
        <v/>
      </c>
    </row>
    <row r="1536" spans="1:29">
      <c r="A1536" t="s">
        <v>31</v>
      </c>
      <c r="B1536" s="13">
        <v>44141</v>
      </c>
      <c r="C1536" s="30">
        <v>8.9502314814814812E-2</v>
      </c>
      <c r="D1536">
        <v>5046.0715899999996</v>
      </c>
      <c r="E1536">
        <v>675.49310000000003</v>
      </c>
      <c r="F1536">
        <v>5.2411199999999996</v>
      </c>
      <c r="G1536">
        <v>87.9</v>
      </c>
      <c r="H1536">
        <v>80.239999999999995</v>
      </c>
      <c r="I1536">
        <v>7.66</v>
      </c>
      <c r="J1536">
        <v>0</v>
      </c>
      <c r="K1536">
        <v>0</v>
      </c>
      <c r="L1536">
        <v>24</v>
      </c>
      <c r="M1536">
        <v>15</v>
      </c>
      <c r="N1536">
        <v>64</v>
      </c>
      <c r="O1536">
        <v>19.0854</v>
      </c>
      <c r="P1536">
        <v>0</v>
      </c>
      <c r="Q1536">
        <v>0</v>
      </c>
      <c r="R1536">
        <v>0</v>
      </c>
      <c r="T1536" s="11" t="str">
        <f t="shared" si="105"/>
        <v>金曜日</v>
      </c>
      <c r="U1536" s="24"/>
      <c r="V1536" s="25" t="str">
        <f>IF(T1536=曜日!A$1,ROW(),"")</f>
        <v/>
      </c>
      <c r="W1536" s="25" t="str">
        <f t="shared" si="106"/>
        <v/>
      </c>
      <c r="X1536" s="25" t="str">
        <f>IF(T1536=曜日!V$1,ROW(),"")</f>
        <v/>
      </c>
      <c r="Y1536" s="25" t="str">
        <f t="shared" si="107"/>
        <v/>
      </c>
      <c r="Z1536">
        <f>IF(MONTH(pipot!B1536)=month!A$1,ROW(),"")</f>
        <v>1536</v>
      </c>
      <c r="AA1536" t="str">
        <f>IF(A1536=player!A$1,ROW(),"")</f>
        <v/>
      </c>
      <c r="AB1536" t="str">
        <f>IF(A1536=player!BI$1,ROW(),"")</f>
        <v/>
      </c>
    </row>
    <row r="1537" spans="1:28">
      <c r="A1537" t="s">
        <v>29</v>
      </c>
      <c r="B1537" s="13">
        <v>44141</v>
      </c>
      <c r="C1537" s="30">
        <v>9.1550925925925938E-2</v>
      </c>
      <c r="D1537">
        <v>4896.7354500000001</v>
      </c>
      <c r="E1537">
        <v>615.83106999999995</v>
      </c>
      <c r="F1537">
        <v>4.6712800000000003</v>
      </c>
      <c r="G1537">
        <v>159.32</v>
      </c>
      <c r="H1537">
        <v>86.57</v>
      </c>
      <c r="I1537">
        <v>47.61</v>
      </c>
      <c r="J1537">
        <v>25.14</v>
      </c>
      <c r="K1537">
        <v>0</v>
      </c>
      <c r="L1537">
        <v>16</v>
      </c>
      <c r="M1537">
        <v>16</v>
      </c>
      <c r="N1537">
        <v>28</v>
      </c>
      <c r="O1537">
        <v>22.566600000000001</v>
      </c>
      <c r="P1537">
        <v>3</v>
      </c>
      <c r="Q1537">
        <v>205</v>
      </c>
      <c r="R1537">
        <v>109.6357</v>
      </c>
      <c r="T1537" s="11" t="str">
        <f t="shared" si="105"/>
        <v>金曜日</v>
      </c>
      <c r="U1537" s="24"/>
      <c r="V1537" s="25" t="str">
        <f>IF(T1537=曜日!A$1,ROW(),"")</f>
        <v/>
      </c>
      <c r="W1537" s="25" t="str">
        <f t="shared" si="106"/>
        <v/>
      </c>
      <c r="X1537" s="25" t="str">
        <f>IF(T1537=曜日!V$1,ROW(),"")</f>
        <v/>
      </c>
      <c r="Y1537" s="25" t="str">
        <f t="shared" si="107"/>
        <v/>
      </c>
      <c r="Z1537">
        <f>IF(MONTH(pipot!B1537)=month!A$1,ROW(),"")</f>
        <v>1537</v>
      </c>
      <c r="AA1537" t="str">
        <f>IF(A1537=player!A$1,ROW(),"")</f>
        <v/>
      </c>
      <c r="AB1537" t="str">
        <f>IF(A1537=player!BI$1,ROW(),"")</f>
        <v/>
      </c>
    </row>
    <row r="1538" spans="1:28">
      <c r="A1538" t="s">
        <v>112</v>
      </c>
      <c r="B1538" s="13">
        <v>44141</v>
      </c>
      <c r="C1538" s="30">
        <v>7.4513888888888893E-2</v>
      </c>
      <c r="D1538">
        <v>5994.3643099999999</v>
      </c>
      <c r="E1538">
        <v>610.30078000000003</v>
      </c>
      <c r="F1538">
        <v>5.6878000000000002</v>
      </c>
      <c r="G1538">
        <v>550.41998999999998</v>
      </c>
      <c r="H1538">
        <v>295.18999000000002</v>
      </c>
      <c r="I1538">
        <v>176.81</v>
      </c>
      <c r="J1538">
        <v>78.42</v>
      </c>
      <c r="K1538">
        <v>0</v>
      </c>
      <c r="L1538">
        <v>21</v>
      </c>
      <c r="M1538">
        <v>14</v>
      </c>
      <c r="N1538">
        <v>89</v>
      </c>
      <c r="O1538">
        <v>23.095800000000001</v>
      </c>
      <c r="P1538">
        <v>6</v>
      </c>
      <c r="Q1538">
        <v>0</v>
      </c>
      <c r="R1538">
        <v>0</v>
      </c>
      <c r="T1538" s="11" t="str">
        <f t="shared" si="105"/>
        <v>金曜日</v>
      </c>
      <c r="U1538" s="24"/>
      <c r="V1538" s="25" t="str">
        <f>IF(T1538=曜日!A$1,ROW(),"")</f>
        <v/>
      </c>
      <c r="W1538" s="25" t="str">
        <f t="shared" si="106"/>
        <v/>
      </c>
      <c r="X1538" s="25" t="str">
        <f>IF(T1538=曜日!V$1,ROW(),"")</f>
        <v/>
      </c>
      <c r="Y1538" s="25" t="str">
        <f t="shared" si="107"/>
        <v/>
      </c>
      <c r="Z1538">
        <f>IF(MONTH(pipot!B1538)=month!A$1,ROW(),"")</f>
        <v>1538</v>
      </c>
      <c r="AA1538" t="str">
        <f>IF(A1538=player!A$1,ROW(),"")</f>
        <v/>
      </c>
      <c r="AB1538" t="str">
        <f>IF(A1538=player!BI$1,ROW(),"")</f>
        <v/>
      </c>
    </row>
    <row r="1539" spans="1:28">
      <c r="A1539" t="s">
        <v>32</v>
      </c>
      <c r="B1539" s="13">
        <v>44141</v>
      </c>
      <c r="C1539" s="30">
        <v>7.2835648148148149E-2</v>
      </c>
      <c r="D1539">
        <v>5198.2056599999996</v>
      </c>
      <c r="E1539">
        <v>562.02719000000002</v>
      </c>
      <c r="F1539">
        <v>5.3585900000000004</v>
      </c>
      <c r="G1539">
        <v>178.39</v>
      </c>
      <c r="H1539">
        <v>90.57</v>
      </c>
      <c r="I1539">
        <v>51.91</v>
      </c>
      <c r="J1539">
        <v>35.32</v>
      </c>
      <c r="K1539">
        <v>0.59</v>
      </c>
      <c r="L1539">
        <v>13</v>
      </c>
      <c r="M1539">
        <v>23</v>
      </c>
      <c r="N1539">
        <v>37</v>
      </c>
      <c r="O1539">
        <v>24.298200000000001</v>
      </c>
      <c r="P1539">
        <v>2</v>
      </c>
      <c r="Q1539">
        <v>190</v>
      </c>
      <c r="R1539">
        <v>138.14095</v>
      </c>
      <c r="T1539" s="11" t="str">
        <f t="shared" si="105"/>
        <v>金曜日</v>
      </c>
      <c r="U1539" s="24"/>
      <c r="V1539" s="25" t="str">
        <f>IF(T1539=曜日!A$1,ROW(),"")</f>
        <v/>
      </c>
      <c r="W1539" s="25" t="str">
        <f t="shared" si="106"/>
        <v/>
      </c>
      <c r="X1539" s="25" t="str">
        <f>IF(T1539=曜日!V$1,ROW(),"")</f>
        <v/>
      </c>
      <c r="Y1539" s="25" t="str">
        <f t="shared" si="107"/>
        <v/>
      </c>
      <c r="Z1539">
        <f>IF(MONTH(pipot!B1539)=month!A$1,ROW(),"")</f>
        <v>1539</v>
      </c>
      <c r="AA1539" t="str">
        <f>IF(A1539=player!A$1,ROW(),"")</f>
        <v/>
      </c>
      <c r="AB1539" t="str">
        <f>IF(A1539=player!BI$1,ROW(),"")</f>
        <v/>
      </c>
    </row>
    <row r="1540" spans="1:28">
      <c r="A1540" t="s">
        <v>62</v>
      </c>
      <c r="B1540" s="13">
        <v>44141</v>
      </c>
      <c r="C1540" s="30">
        <v>9.1550925925925938E-2</v>
      </c>
      <c r="D1540">
        <v>3980.4347200000002</v>
      </c>
      <c r="E1540">
        <v>524.06836999999996</v>
      </c>
      <c r="F1540">
        <v>3.9752299999999998</v>
      </c>
      <c r="G1540">
        <v>48.37</v>
      </c>
      <c r="H1540">
        <v>20.68</v>
      </c>
      <c r="I1540">
        <v>15.4</v>
      </c>
      <c r="J1540">
        <v>12.29</v>
      </c>
      <c r="K1540">
        <v>0</v>
      </c>
      <c r="L1540">
        <v>45</v>
      </c>
      <c r="M1540">
        <v>14</v>
      </c>
      <c r="N1540">
        <v>127</v>
      </c>
      <c r="O1540">
        <v>21.861000000000001</v>
      </c>
      <c r="P1540">
        <v>1</v>
      </c>
      <c r="Q1540">
        <v>180</v>
      </c>
      <c r="R1540">
        <v>121.67872</v>
      </c>
      <c r="T1540" s="11" t="str">
        <f t="shared" si="105"/>
        <v>金曜日</v>
      </c>
      <c r="U1540" s="24"/>
      <c r="V1540" s="25" t="str">
        <f>IF(T1540=曜日!A$1,ROW(),"")</f>
        <v/>
      </c>
      <c r="W1540" s="25" t="str">
        <f t="shared" si="106"/>
        <v/>
      </c>
      <c r="X1540" s="25" t="str">
        <f>IF(T1540=曜日!V$1,ROW(),"")</f>
        <v/>
      </c>
      <c r="Y1540" s="25" t="str">
        <f t="shared" si="107"/>
        <v/>
      </c>
      <c r="Z1540">
        <f>IF(MONTH(pipot!B1540)=month!A$1,ROW(),"")</f>
        <v>1540</v>
      </c>
      <c r="AA1540" t="str">
        <f>IF(A1540=player!A$1,ROW(),"")</f>
        <v/>
      </c>
      <c r="AB1540" t="str">
        <f>IF(A1540=player!BI$1,ROW(),"")</f>
        <v/>
      </c>
    </row>
    <row r="1541" spans="1:28">
      <c r="A1541" t="s">
        <v>39</v>
      </c>
      <c r="B1541" s="13">
        <v>44141</v>
      </c>
      <c r="C1541" s="30">
        <v>9.1550925925925938E-2</v>
      </c>
      <c r="D1541">
        <v>3217.8416999999999</v>
      </c>
      <c r="E1541">
        <v>425.39765999999997</v>
      </c>
      <c r="F1541">
        <v>3.2267800000000002</v>
      </c>
      <c r="G1541">
        <v>60.13</v>
      </c>
      <c r="H1541">
        <v>39.090000000000003</v>
      </c>
      <c r="I1541">
        <v>21.04</v>
      </c>
      <c r="J1541">
        <v>0</v>
      </c>
      <c r="K1541">
        <v>0</v>
      </c>
      <c r="L1541">
        <v>9</v>
      </c>
      <c r="M1541">
        <v>17</v>
      </c>
      <c r="N1541">
        <v>28</v>
      </c>
      <c r="O1541">
        <v>20.593800000000002</v>
      </c>
      <c r="P1541">
        <v>0</v>
      </c>
      <c r="Q1541">
        <v>195</v>
      </c>
      <c r="R1541">
        <v>118.07879</v>
      </c>
      <c r="T1541" s="11" t="str">
        <f t="shared" si="105"/>
        <v>金曜日</v>
      </c>
      <c r="U1541" s="24"/>
      <c r="V1541" s="25" t="str">
        <f>IF(T1541=曜日!A$1,ROW(),"")</f>
        <v/>
      </c>
      <c r="W1541" s="25" t="str">
        <f t="shared" si="106"/>
        <v/>
      </c>
      <c r="X1541" s="25" t="str">
        <f>IF(T1541=曜日!V$1,ROW(),"")</f>
        <v/>
      </c>
      <c r="Y1541" s="25" t="str">
        <f t="shared" si="107"/>
        <v/>
      </c>
      <c r="Z1541">
        <f>IF(MONTH(pipot!B1541)=month!A$1,ROW(),"")</f>
        <v>1541</v>
      </c>
      <c r="AA1541" t="str">
        <f>IF(A1541=player!A$1,ROW(),"")</f>
        <v/>
      </c>
      <c r="AB1541" t="str">
        <f>IF(A1541=player!BI$1,ROW(),"")</f>
        <v/>
      </c>
    </row>
    <row r="1542" spans="1:28">
      <c r="A1542" t="s">
        <v>34</v>
      </c>
      <c r="B1542" s="13">
        <v>44141</v>
      </c>
      <c r="C1542" s="30">
        <v>3.8831018518518515E-2</v>
      </c>
      <c r="D1542">
        <v>2975.3015099999998</v>
      </c>
      <c r="E1542">
        <v>412.53719000000001</v>
      </c>
      <c r="F1542">
        <v>7.3777100000000004</v>
      </c>
      <c r="G1542">
        <v>40.93</v>
      </c>
      <c r="H1542">
        <v>33.33</v>
      </c>
      <c r="I1542">
        <v>7.6</v>
      </c>
      <c r="J1542">
        <v>0</v>
      </c>
      <c r="K1542">
        <v>0</v>
      </c>
      <c r="L1542">
        <v>6</v>
      </c>
      <c r="M1542">
        <v>3</v>
      </c>
      <c r="N1542">
        <v>27</v>
      </c>
      <c r="O1542">
        <v>19.765799999999999</v>
      </c>
      <c r="P1542">
        <v>0</v>
      </c>
      <c r="Q1542">
        <v>0</v>
      </c>
      <c r="R1542">
        <v>0</v>
      </c>
      <c r="T1542" s="11" t="str">
        <f t="shared" si="105"/>
        <v>金曜日</v>
      </c>
      <c r="U1542" s="24"/>
      <c r="V1542" s="25" t="str">
        <f>IF(T1542=曜日!A$1,ROW(),"")</f>
        <v/>
      </c>
      <c r="W1542" s="25" t="str">
        <f t="shared" si="106"/>
        <v/>
      </c>
      <c r="X1542" s="25" t="str">
        <f>IF(T1542=曜日!V$1,ROW(),"")</f>
        <v/>
      </c>
      <c r="Y1542" s="25" t="str">
        <f t="shared" si="107"/>
        <v/>
      </c>
      <c r="Z1542">
        <f>IF(MONTH(pipot!B1542)=month!A$1,ROW(),"")</f>
        <v>1542</v>
      </c>
      <c r="AA1542" t="str">
        <f>IF(A1542=player!A$1,ROW(),"")</f>
        <v/>
      </c>
      <c r="AB1542" t="str">
        <f>IF(A1542=player!BI$1,ROW(),"")</f>
        <v/>
      </c>
    </row>
    <row r="1543" spans="1:28">
      <c r="A1543" t="s">
        <v>21</v>
      </c>
      <c r="B1543" s="13">
        <v>44141</v>
      </c>
      <c r="C1543" s="30">
        <v>2.2164351851851852E-2</v>
      </c>
      <c r="D1543">
        <v>1109.18335</v>
      </c>
      <c r="E1543">
        <v>153.51089999999999</v>
      </c>
      <c r="F1543">
        <v>4.8097399999999997</v>
      </c>
      <c r="G1543">
        <v>22.03</v>
      </c>
      <c r="H1543">
        <v>22.03</v>
      </c>
      <c r="I1543">
        <v>0</v>
      </c>
      <c r="J1543">
        <v>0</v>
      </c>
      <c r="K1543">
        <v>0</v>
      </c>
      <c r="L1543">
        <v>2</v>
      </c>
      <c r="M1543">
        <v>1</v>
      </c>
      <c r="N1543">
        <v>10</v>
      </c>
      <c r="O1543">
        <v>17.533799999999999</v>
      </c>
      <c r="P1543">
        <v>0</v>
      </c>
      <c r="Q1543">
        <v>107</v>
      </c>
      <c r="R1543">
        <v>104.84201</v>
      </c>
      <c r="T1543" s="11" t="str">
        <f t="shared" si="105"/>
        <v>金曜日</v>
      </c>
      <c r="U1543" s="24"/>
      <c r="V1543" s="25" t="str">
        <f>IF(T1543=曜日!A$1,ROW(),"")</f>
        <v/>
      </c>
      <c r="W1543" s="25" t="str">
        <f t="shared" si="106"/>
        <v/>
      </c>
      <c r="X1543" s="25" t="str">
        <f>IF(T1543=曜日!V$1,ROW(),"")</f>
        <v/>
      </c>
      <c r="Y1543" s="25" t="str">
        <f t="shared" si="107"/>
        <v/>
      </c>
      <c r="Z1543">
        <f>IF(MONTH(pipot!B1543)=month!A$1,ROW(),"")</f>
        <v>1543</v>
      </c>
      <c r="AA1543" t="str">
        <f>IF(A1543=player!A$1,ROW(),"")</f>
        <v/>
      </c>
      <c r="AB1543" t="str">
        <f>IF(A1543=player!BI$1,ROW(),"")</f>
        <v/>
      </c>
    </row>
    <row r="1544" spans="1:28">
      <c r="A1544" t="s">
        <v>109</v>
      </c>
      <c r="B1544" s="13">
        <v>44141</v>
      </c>
      <c r="C1544" s="39">
        <v>2.6864930555555553</v>
      </c>
      <c r="D1544">
        <v>178101</v>
      </c>
      <c r="E1544">
        <v>22832</v>
      </c>
      <c r="F1544">
        <v>5.9</v>
      </c>
      <c r="G1544">
        <v>7117</v>
      </c>
      <c r="H1544">
        <v>5041</v>
      </c>
      <c r="I1544">
        <v>1631</v>
      </c>
      <c r="J1544">
        <v>433</v>
      </c>
      <c r="K1544">
        <v>11</v>
      </c>
      <c r="L1544">
        <v>616</v>
      </c>
      <c r="M1544">
        <v>568</v>
      </c>
      <c r="N1544">
        <v>2080</v>
      </c>
      <c r="O1544">
        <v>25</v>
      </c>
      <c r="P1544">
        <v>32</v>
      </c>
      <c r="Q1544">
        <v>220</v>
      </c>
      <c r="R1544">
        <v>110</v>
      </c>
      <c r="T1544" s="11" t="str">
        <f t="shared" si="105"/>
        <v>金曜日</v>
      </c>
      <c r="U1544" s="24"/>
      <c r="V1544" s="25" t="str">
        <f>IF(T1544=曜日!A$1,ROW(),"")</f>
        <v/>
      </c>
      <c r="W1544" s="25" t="str">
        <f t="shared" si="106"/>
        <v/>
      </c>
      <c r="X1544" s="25" t="str">
        <f>IF(T1544=曜日!V$1,ROW(),"")</f>
        <v/>
      </c>
      <c r="Y1544" s="25" t="str">
        <f t="shared" si="107"/>
        <v/>
      </c>
      <c r="Z1544">
        <f>IF(MONTH(pipot!B1544)=month!A$1,ROW(),"")</f>
        <v>1544</v>
      </c>
      <c r="AA1544" t="str">
        <f>IF(A1544=player!A$1,ROW(),"")</f>
        <v/>
      </c>
      <c r="AB1544" t="str">
        <f>IF(A1544=player!BI$1,ROW(),"")</f>
        <v/>
      </c>
    </row>
    <row r="1545" spans="1:28">
      <c r="A1545" t="s">
        <v>40</v>
      </c>
      <c r="B1545" s="13">
        <v>44141</v>
      </c>
      <c r="C1545" s="30">
        <v>8.6655092592592589E-2</v>
      </c>
      <c r="D1545">
        <v>5745</v>
      </c>
      <c r="E1545">
        <v>737</v>
      </c>
      <c r="F1545">
        <v>5.9</v>
      </c>
      <c r="G1545">
        <v>230</v>
      </c>
      <c r="H1545">
        <v>163</v>
      </c>
      <c r="I1545">
        <v>53</v>
      </c>
      <c r="J1545">
        <v>14</v>
      </c>
      <c r="K1545">
        <v>0</v>
      </c>
      <c r="L1545">
        <v>20</v>
      </c>
      <c r="M1545">
        <v>18</v>
      </c>
      <c r="N1545">
        <v>67</v>
      </c>
      <c r="O1545">
        <v>22</v>
      </c>
      <c r="P1545">
        <v>1</v>
      </c>
      <c r="Q1545">
        <v>166</v>
      </c>
      <c r="R1545">
        <v>110</v>
      </c>
      <c r="T1545" s="11" t="str">
        <f t="shared" si="105"/>
        <v>金曜日</v>
      </c>
      <c r="U1545" s="24"/>
      <c r="V1545" s="25" t="str">
        <f>IF(T1545=曜日!A$1,ROW(),"")</f>
        <v/>
      </c>
      <c r="W1545" s="25" t="str">
        <f t="shared" si="106"/>
        <v/>
      </c>
      <c r="X1545" s="25" t="str">
        <f>IF(T1545=曜日!V$1,ROW(),"")</f>
        <v/>
      </c>
      <c r="Y1545" s="25" t="str">
        <f t="shared" si="107"/>
        <v/>
      </c>
      <c r="Z1545">
        <f>IF(MONTH(pipot!B1545)=month!A$1,ROW(),"")</f>
        <v>1545</v>
      </c>
      <c r="AA1545" t="str">
        <f>IF(A1545=player!A$1,ROW(),"")</f>
        <v/>
      </c>
      <c r="AB1545">
        <f>IF(A1545=player!BI$1,ROW(),"")</f>
        <v>1545</v>
      </c>
    </row>
    <row r="1546" spans="1:28">
      <c r="A1546" t="s">
        <v>41</v>
      </c>
      <c r="B1546" s="13">
        <v>44141</v>
      </c>
      <c r="C1546" s="30">
        <v>1.5821759259259261E-2</v>
      </c>
      <c r="D1546">
        <v>1378.9</v>
      </c>
      <c r="E1546">
        <v>179.1</v>
      </c>
      <c r="F1546">
        <v>1</v>
      </c>
      <c r="G1546">
        <v>131</v>
      </c>
      <c r="H1546">
        <v>89.3</v>
      </c>
      <c r="I1546">
        <v>39</v>
      </c>
      <c r="J1546">
        <v>16.600000000000001</v>
      </c>
      <c r="K1546">
        <v>1.9</v>
      </c>
      <c r="L1546">
        <v>10.199999999999999</v>
      </c>
      <c r="M1546">
        <v>9.6999999999999993</v>
      </c>
      <c r="N1546">
        <v>24.5</v>
      </c>
      <c r="O1546">
        <v>1.6</v>
      </c>
      <c r="P1546">
        <v>1.3</v>
      </c>
      <c r="Q1546">
        <v>67.400000000000006</v>
      </c>
      <c r="R1546">
        <v>44.1</v>
      </c>
      <c r="T1546" s="11" t="str">
        <f t="shared" si="105"/>
        <v>金曜日</v>
      </c>
      <c r="U1546" s="24"/>
      <c r="V1546" s="25" t="str">
        <f>IF(T1546=曜日!A$1,ROW(),"")</f>
        <v/>
      </c>
      <c r="W1546" s="25" t="str">
        <f t="shared" si="106"/>
        <v/>
      </c>
      <c r="X1546" s="25" t="str">
        <f>IF(T1546=曜日!V$1,ROW(),"")</f>
        <v/>
      </c>
      <c r="Y1546" s="25" t="str">
        <f t="shared" si="107"/>
        <v/>
      </c>
      <c r="Z1546">
        <f>IF(MONTH(pipot!B1546)=month!A$1,ROW(),"")</f>
        <v>1546</v>
      </c>
      <c r="AA1546" t="str">
        <f>IF(A1546=player!A$1,ROW(),"")</f>
        <v/>
      </c>
      <c r="AB1546" t="str">
        <f>IF(A1546=player!BI$1,ROW(),"")</f>
        <v/>
      </c>
    </row>
    <row r="1547" spans="1:28">
      <c r="A1547" t="s">
        <v>37</v>
      </c>
      <c r="B1547" s="13">
        <v>44142</v>
      </c>
      <c r="C1547" s="30">
        <v>7.0451388888888897E-2</v>
      </c>
      <c r="D1547">
        <v>6004.9019799999996</v>
      </c>
      <c r="E1547">
        <v>827.27364</v>
      </c>
      <c r="F1547">
        <v>8.1545000000000005</v>
      </c>
      <c r="G1547">
        <v>678.29998999999998</v>
      </c>
      <c r="H1547">
        <v>310.76999000000001</v>
      </c>
      <c r="I1547">
        <v>212.02</v>
      </c>
      <c r="J1547">
        <v>129.56</v>
      </c>
      <c r="K1547">
        <v>25.95</v>
      </c>
      <c r="L1547">
        <v>12</v>
      </c>
      <c r="M1547">
        <v>18</v>
      </c>
      <c r="N1547">
        <v>53</v>
      </c>
      <c r="O1547">
        <v>26.458200000000001</v>
      </c>
      <c r="P1547">
        <v>8</v>
      </c>
      <c r="Q1547">
        <v>193</v>
      </c>
      <c r="R1547">
        <v>145.17075</v>
      </c>
      <c r="T1547" s="11" t="str">
        <f t="shared" si="105"/>
        <v>土曜日</v>
      </c>
      <c r="U1547" s="24"/>
      <c r="V1547" s="25" t="str">
        <f>IF(T1547=曜日!A$1,ROW(),"")</f>
        <v/>
      </c>
      <c r="W1547" s="25" t="str">
        <f t="shared" si="106"/>
        <v/>
      </c>
      <c r="X1547" s="25" t="str">
        <f>IF(T1547=曜日!V$1,ROW(),"")</f>
        <v/>
      </c>
      <c r="Y1547" s="25" t="str">
        <f t="shared" si="107"/>
        <v/>
      </c>
      <c r="Z1547">
        <f>IF(MONTH(pipot!B1547)=month!A$1,ROW(),"")</f>
        <v>1547</v>
      </c>
      <c r="AA1547" t="str">
        <f>IF(A1547=player!A$1,ROW(),"")</f>
        <v/>
      </c>
      <c r="AB1547" t="str">
        <f>IF(A1547=player!BI$1,ROW(),"")</f>
        <v/>
      </c>
    </row>
    <row r="1548" spans="1:28">
      <c r="A1548" t="s">
        <v>64</v>
      </c>
      <c r="B1548" s="13">
        <v>44142</v>
      </c>
      <c r="C1548" s="30">
        <v>7.0451388888888897E-2</v>
      </c>
      <c r="D1548">
        <v>6024.83475</v>
      </c>
      <c r="E1548">
        <v>782.96618000000001</v>
      </c>
      <c r="F1548">
        <v>7.7177499999999997</v>
      </c>
      <c r="G1548">
        <v>385.25</v>
      </c>
      <c r="H1548">
        <v>294.42</v>
      </c>
      <c r="I1548">
        <v>70.33</v>
      </c>
      <c r="J1548">
        <v>20.5</v>
      </c>
      <c r="K1548">
        <v>0</v>
      </c>
      <c r="L1548">
        <v>33</v>
      </c>
      <c r="M1548">
        <v>24</v>
      </c>
      <c r="N1548">
        <v>71</v>
      </c>
      <c r="O1548">
        <v>23.617799999999999</v>
      </c>
      <c r="P1548">
        <v>2</v>
      </c>
      <c r="Q1548">
        <v>215</v>
      </c>
      <c r="R1548">
        <v>135.40566000000001</v>
      </c>
      <c r="T1548" s="11" t="str">
        <f t="shared" si="105"/>
        <v>土曜日</v>
      </c>
      <c r="U1548" s="24"/>
      <c r="V1548" s="25" t="str">
        <f>IF(T1548=曜日!A$1,ROW(),"")</f>
        <v/>
      </c>
      <c r="W1548" s="25" t="str">
        <f t="shared" si="106"/>
        <v/>
      </c>
      <c r="X1548" s="25" t="str">
        <f>IF(T1548=曜日!V$1,ROW(),"")</f>
        <v/>
      </c>
      <c r="Y1548" s="25" t="str">
        <f t="shared" si="107"/>
        <v/>
      </c>
      <c r="Z1548">
        <f>IF(MONTH(pipot!B1548)=month!A$1,ROW(),"")</f>
        <v>1548</v>
      </c>
      <c r="AA1548" t="str">
        <f>IF(A1548=player!A$1,ROW(),"")</f>
        <v/>
      </c>
      <c r="AB1548" t="str">
        <f>IF(A1548=player!BI$1,ROW(),"")</f>
        <v/>
      </c>
    </row>
    <row r="1549" spans="1:28">
      <c r="A1549" t="s">
        <v>91</v>
      </c>
      <c r="B1549" s="13">
        <v>44142</v>
      </c>
      <c r="C1549" s="30">
        <v>7.0451388888888897E-2</v>
      </c>
      <c r="D1549">
        <v>5886.0798599999998</v>
      </c>
      <c r="E1549">
        <v>765.51660000000004</v>
      </c>
      <c r="F1549">
        <v>7.54575</v>
      </c>
      <c r="G1549">
        <v>677.01000999999997</v>
      </c>
      <c r="H1549">
        <v>368.39001000000002</v>
      </c>
      <c r="I1549">
        <v>238.9</v>
      </c>
      <c r="J1549">
        <v>69.72</v>
      </c>
      <c r="K1549">
        <v>0</v>
      </c>
      <c r="L1549">
        <v>15</v>
      </c>
      <c r="M1549">
        <v>14</v>
      </c>
      <c r="N1549">
        <v>55</v>
      </c>
      <c r="O1549">
        <v>23.408999999999999</v>
      </c>
      <c r="P1549">
        <v>4</v>
      </c>
      <c r="Q1549">
        <v>193</v>
      </c>
      <c r="R1549">
        <v>138.01474999999999</v>
      </c>
      <c r="T1549" s="11" t="str">
        <f t="shared" si="105"/>
        <v>土曜日</v>
      </c>
      <c r="U1549" s="24"/>
      <c r="V1549" s="25" t="str">
        <f>IF(T1549=曜日!A$1,ROW(),"")</f>
        <v/>
      </c>
      <c r="W1549" s="25" t="str">
        <f t="shared" si="106"/>
        <v/>
      </c>
      <c r="X1549" s="25" t="str">
        <f>IF(T1549=曜日!V$1,ROW(),"")</f>
        <v/>
      </c>
      <c r="Y1549" s="25" t="str">
        <f t="shared" si="107"/>
        <v/>
      </c>
      <c r="Z1549">
        <f>IF(MONTH(pipot!B1549)=month!A$1,ROW(),"")</f>
        <v>1549</v>
      </c>
      <c r="AA1549" t="str">
        <f>IF(A1549=player!A$1,ROW(),"")</f>
        <v/>
      </c>
      <c r="AB1549" t="str">
        <f>IF(A1549=player!BI$1,ROW(),"")</f>
        <v/>
      </c>
    </row>
    <row r="1550" spans="1:28">
      <c r="A1550" t="s">
        <v>36</v>
      </c>
      <c r="B1550" s="13">
        <v>44142</v>
      </c>
      <c r="C1550" s="30">
        <v>7.0451388888888897E-2</v>
      </c>
      <c r="D1550">
        <v>6149.1571000000004</v>
      </c>
      <c r="E1550">
        <v>760.22109</v>
      </c>
      <c r="F1550">
        <v>7.4935499999999999</v>
      </c>
      <c r="G1550">
        <v>528.96999000000005</v>
      </c>
      <c r="H1550">
        <v>348.75</v>
      </c>
      <c r="I1550">
        <v>170.63999000000001</v>
      </c>
      <c r="J1550">
        <v>9.58</v>
      </c>
      <c r="K1550">
        <v>0</v>
      </c>
      <c r="L1550">
        <v>14</v>
      </c>
      <c r="M1550">
        <v>12</v>
      </c>
      <c r="N1550">
        <v>58</v>
      </c>
      <c r="O1550">
        <v>21.677399999999999</v>
      </c>
      <c r="P1550">
        <v>0</v>
      </c>
      <c r="Q1550">
        <v>190</v>
      </c>
      <c r="R1550">
        <v>146.04586</v>
      </c>
      <c r="T1550" s="11" t="str">
        <f t="shared" si="105"/>
        <v>土曜日</v>
      </c>
      <c r="U1550" s="24"/>
      <c r="V1550" s="25" t="str">
        <f>IF(T1550=曜日!A$1,ROW(),"")</f>
        <v/>
      </c>
      <c r="W1550" s="25" t="str">
        <f t="shared" si="106"/>
        <v/>
      </c>
      <c r="X1550" s="25" t="str">
        <f>IF(T1550=曜日!V$1,ROW(),"")</f>
        <v/>
      </c>
      <c r="Y1550" s="25" t="str">
        <f t="shared" si="107"/>
        <v/>
      </c>
      <c r="Z1550">
        <f>IF(MONTH(pipot!B1550)=month!A$1,ROW(),"")</f>
        <v>1550</v>
      </c>
      <c r="AA1550">
        <f>IF(A1550=player!A$1,ROW(),"")</f>
        <v>1550</v>
      </c>
      <c r="AB1550" t="str">
        <f>IF(A1550=player!BI$1,ROW(),"")</f>
        <v/>
      </c>
    </row>
    <row r="1551" spans="1:28">
      <c r="A1551" t="s">
        <v>59</v>
      </c>
      <c r="B1551" s="13">
        <v>44142</v>
      </c>
      <c r="C1551" s="30">
        <v>7.0451388888888897E-2</v>
      </c>
      <c r="D1551">
        <v>5482.3262599999998</v>
      </c>
      <c r="E1551">
        <v>712.62031000000002</v>
      </c>
      <c r="F1551">
        <v>7.0243500000000001</v>
      </c>
      <c r="G1551">
        <v>722.71001000000001</v>
      </c>
      <c r="H1551">
        <v>448.32</v>
      </c>
      <c r="I1551">
        <v>185.32001</v>
      </c>
      <c r="J1551">
        <v>74.760000000000005</v>
      </c>
      <c r="K1551">
        <v>14.31</v>
      </c>
      <c r="L1551">
        <v>19</v>
      </c>
      <c r="M1551">
        <v>18</v>
      </c>
      <c r="N1551">
        <v>59</v>
      </c>
      <c r="O1551">
        <v>26.0442</v>
      </c>
      <c r="P1551">
        <v>7</v>
      </c>
      <c r="Q1551">
        <v>213</v>
      </c>
      <c r="R1551">
        <v>138.77318</v>
      </c>
      <c r="T1551" s="11" t="str">
        <f t="shared" si="105"/>
        <v>土曜日</v>
      </c>
      <c r="U1551" s="24"/>
      <c r="V1551" s="25" t="str">
        <f>IF(T1551=曜日!A$1,ROW(),"")</f>
        <v/>
      </c>
      <c r="W1551" s="25" t="str">
        <f t="shared" si="106"/>
        <v/>
      </c>
      <c r="X1551" s="25" t="str">
        <f>IF(T1551=曜日!V$1,ROW(),"")</f>
        <v/>
      </c>
      <c r="Y1551" s="25" t="str">
        <f t="shared" si="107"/>
        <v/>
      </c>
      <c r="Z1551">
        <f>IF(MONTH(pipot!B1551)=month!A$1,ROW(),"")</f>
        <v>1551</v>
      </c>
      <c r="AA1551" t="str">
        <f>IF(A1551=player!A$1,ROW(),"")</f>
        <v/>
      </c>
      <c r="AB1551" t="str">
        <f>IF(A1551=player!BI$1,ROW(),"")</f>
        <v/>
      </c>
    </row>
    <row r="1552" spans="1:28">
      <c r="A1552" t="s">
        <v>27</v>
      </c>
      <c r="B1552" s="13">
        <v>44142</v>
      </c>
      <c r="C1552" s="30">
        <v>7.0451388888888897E-2</v>
      </c>
      <c r="D1552">
        <v>5576.7710999999999</v>
      </c>
      <c r="E1552">
        <v>698.54376999999999</v>
      </c>
      <c r="F1552">
        <v>6.8856000000000002</v>
      </c>
      <c r="G1552">
        <v>406.31</v>
      </c>
      <c r="H1552">
        <v>298.60000000000002</v>
      </c>
      <c r="I1552">
        <v>102.21</v>
      </c>
      <c r="J1552">
        <v>5.5</v>
      </c>
      <c r="K1552">
        <v>0</v>
      </c>
      <c r="L1552">
        <v>13</v>
      </c>
      <c r="M1552">
        <v>10</v>
      </c>
      <c r="N1552">
        <v>66</v>
      </c>
      <c r="O1552">
        <v>21.551400000000001</v>
      </c>
      <c r="P1552">
        <v>0</v>
      </c>
      <c r="Q1552">
        <v>0</v>
      </c>
      <c r="R1552">
        <v>0</v>
      </c>
      <c r="T1552" s="11" t="str">
        <f t="shared" si="105"/>
        <v>土曜日</v>
      </c>
      <c r="U1552" s="24"/>
      <c r="V1552" s="25" t="str">
        <f>IF(T1552=曜日!A$1,ROW(),"")</f>
        <v/>
      </c>
      <c r="W1552" s="25" t="str">
        <f t="shared" si="106"/>
        <v/>
      </c>
      <c r="X1552" s="25" t="str">
        <f>IF(T1552=曜日!V$1,ROW(),"")</f>
        <v/>
      </c>
      <c r="Y1552" s="25" t="str">
        <f t="shared" si="107"/>
        <v/>
      </c>
      <c r="Z1552">
        <f>IF(MONTH(pipot!B1552)=month!A$1,ROW(),"")</f>
        <v>1552</v>
      </c>
      <c r="AA1552" t="str">
        <f>IF(A1552=player!A$1,ROW(),"")</f>
        <v/>
      </c>
      <c r="AB1552" t="str">
        <f>IF(A1552=player!BI$1,ROW(),"")</f>
        <v/>
      </c>
    </row>
    <row r="1553" spans="1:28">
      <c r="A1553" t="s">
        <v>22</v>
      </c>
      <c r="B1553" s="13">
        <v>44142</v>
      </c>
      <c r="C1553" s="30">
        <v>7.0451388888888897E-2</v>
      </c>
      <c r="D1553">
        <v>6286.90049</v>
      </c>
      <c r="E1553">
        <v>695.38945999999999</v>
      </c>
      <c r="F1553">
        <v>6.8544999999999998</v>
      </c>
      <c r="G1553">
        <v>368.62</v>
      </c>
      <c r="H1553">
        <v>339.76</v>
      </c>
      <c r="I1553">
        <v>28.86</v>
      </c>
      <c r="J1553">
        <v>0</v>
      </c>
      <c r="K1553">
        <v>0</v>
      </c>
      <c r="L1553">
        <v>13</v>
      </c>
      <c r="M1553">
        <v>16</v>
      </c>
      <c r="N1553">
        <v>62</v>
      </c>
      <c r="O1553">
        <v>19.4634</v>
      </c>
      <c r="P1553">
        <v>0</v>
      </c>
      <c r="Q1553">
        <v>180</v>
      </c>
      <c r="R1553">
        <v>137.33000000000001</v>
      </c>
      <c r="T1553" s="11" t="str">
        <f t="shared" si="105"/>
        <v>土曜日</v>
      </c>
      <c r="U1553" s="24"/>
      <c r="V1553" s="25" t="str">
        <f>IF(T1553=曜日!A$1,ROW(),"")</f>
        <v/>
      </c>
      <c r="W1553" s="25" t="str">
        <f t="shared" si="106"/>
        <v/>
      </c>
      <c r="X1553" s="25" t="str">
        <f>IF(T1553=曜日!V$1,ROW(),"")</f>
        <v/>
      </c>
      <c r="Y1553" s="25" t="str">
        <f t="shared" si="107"/>
        <v/>
      </c>
      <c r="Z1553">
        <f>IF(MONTH(pipot!B1553)=month!A$1,ROW(),"")</f>
        <v>1553</v>
      </c>
      <c r="AA1553" t="str">
        <f>IF(A1553=player!A$1,ROW(),"")</f>
        <v/>
      </c>
      <c r="AB1553" t="str">
        <f>IF(A1553=player!BI$1,ROW(),"")</f>
        <v/>
      </c>
    </row>
    <row r="1554" spans="1:28">
      <c r="A1554" t="s">
        <v>24</v>
      </c>
      <c r="B1554" s="13">
        <v>44142</v>
      </c>
      <c r="C1554" s="30">
        <v>7.0451388888888897E-2</v>
      </c>
      <c r="D1554">
        <v>5863.5704299999998</v>
      </c>
      <c r="E1554">
        <v>687.91101000000003</v>
      </c>
      <c r="F1554">
        <v>6.7807899999999997</v>
      </c>
      <c r="G1554">
        <v>421.36</v>
      </c>
      <c r="H1554">
        <v>337.78</v>
      </c>
      <c r="I1554">
        <v>75.61</v>
      </c>
      <c r="J1554">
        <v>7.97</v>
      </c>
      <c r="K1554">
        <v>0</v>
      </c>
      <c r="L1554">
        <v>16</v>
      </c>
      <c r="M1554">
        <v>22</v>
      </c>
      <c r="N1554">
        <v>66</v>
      </c>
      <c r="O1554">
        <v>21.630600000000001</v>
      </c>
      <c r="P1554">
        <v>0</v>
      </c>
      <c r="Q1554">
        <v>175</v>
      </c>
      <c r="R1554">
        <v>122.92348</v>
      </c>
      <c r="T1554" s="11" t="str">
        <f t="shared" si="105"/>
        <v>土曜日</v>
      </c>
      <c r="U1554" s="24"/>
      <c r="V1554" s="25" t="str">
        <f>IF(T1554=曜日!A$1,ROW(),"")</f>
        <v/>
      </c>
      <c r="W1554" s="25" t="str">
        <f t="shared" si="106"/>
        <v/>
      </c>
      <c r="X1554" s="25" t="str">
        <f>IF(T1554=曜日!V$1,ROW(),"")</f>
        <v/>
      </c>
      <c r="Y1554" s="25" t="str">
        <f t="shared" si="107"/>
        <v/>
      </c>
      <c r="Z1554">
        <f>IF(MONTH(pipot!B1554)=month!A$1,ROW(),"")</f>
        <v>1554</v>
      </c>
      <c r="AA1554" t="str">
        <f>IF(A1554=player!A$1,ROW(),"")</f>
        <v/>
      </c>
      <c r="AB1554" t="str">
        <f>IF(A1554=player!BI$1,ROW(),"")</f>
        <v/>
      </c>
    </row>
    <row r="1555" spans="1:28">
      <c r="A1555" t="s">
        <v>18</v>
      </c>
      <c r="B1555" s="13">
        <v>44142</v>
      </c>
      <c r="C1555" s="30">
        <v>7.0451388888888897E-2</v>
      </c>
      <c r="D1555">
        <v>5424.4844499999999</v>
      </c>
      <c r="E1555">
        <v>687.49293</v>
      </c>
      <c r="F1555">
        <v>6.7766700000000002</v>
      </c>
      <c r="G1555">
        <v>438.95</v>
      </c>
      <c r="H1555">
        <v>234.18</v>
      </c>
      <c r="I1555">
        <v>123.64</v>
      </c>
      <c r="J1555">
        <v>80.5</v>
      </c>
      <c r="K1555">
        <v>0.63</v>
      </c>
      <c r="L1555">
        <v>17</v>
      </c>
      <c r="M1555">
        <v>12</v>
      </c>
      <c r="N1555">
        <v>42</v>
      </c>
      <c r="O1555">
        <v>24.179400000000001</v>
      </c>
      <c r="P1555">
        <v>5</v>
      </c>
      <c r="Q1555">
        <v>221</v>
      </c>
      <c r="R1555">
        <v>156.1508</v>
      </c>
      <c r="T1555" s="11" t="str">
        <f t="shared" si="105"/>
        <v>土曜日</v>
      </c>
      <c r="U1555" s="24"/>
      <c r="V1555" s="25" t="str">
        <f>IF(T1555=曜日!A$1,ROW(),"")</f>
        <v/>
      </c>
      <c r="W1555" s="25" t="str">
        <f t="shared" si="106"/>
        <v/>
      </c>
      <c r="X1555" s="25" t="str">
        <f>IF(T1555=曜日!V$1,ROW(),"")</f>
        <v/>
      </c>
      <c r="Y1555" s="25" t="str">
        <f t="shared" si="107"/>
        <v/>
      </c>
      <c r="Z1555">
        <f>IF(MONTH(pipot!B1555)=month!A$1,ROW(),"")</f>
        <v>1555</v>
      </c>
      <c r="AA1555" t="str">
        <f>IF(A1555=player!A$1,ROW(),"")</f>
        <v/>
      </c>
      <c r="AB1555" t="str">
        <f>IF(A1555=player!BI$1,ROW(),"")</f>
        <v/>
      </c>
    </row>
    <row r="1556" spans="1:28">
      <c r="A1556" t="s">
        <v>34</v>
      </c>
      <c r="B1556" s="13">
        <v>44142</v>
      </c>
      <c r="C1556" s="30">
        <v>7.0451388888888897E-2</v>
      </c>
      <c r="D1556">
        <v>5463.0757100000001</v>
      </c>
      <c r="E1556">
        <v>681.93678999999997</v>
      </c>
      <c r="F1556">
        <v>6.7218999999999998</v>
      </c>
      <c r="G1556">
        <v>410.9</v>
      </c>
      <c r="H1556">
        <v>238.43</v>
      </c>
      <c r="I1556">
        <v>132.33000000000001</v>
      </c>
      <c r="J1556">
        <v>36.18</v>
      </c>
      <c r="K1556">
        <v>3.96</v>
      </c>
      <c r="L1556">
        <v>20</v>
      </c>
      <c r="M1556">
        <v>13</v>
      </c>
      <c r="N1556">
        <v>43</v>
      </c>
      <c r="O1556">
        <v>24.812999999999999</v>
      </c>
      <c r="P1556">
        <v>2</v>
      </c>
      <c r="Q1556">
        <v>183</v>
      </c>
      <c r="R1556">
        <v>132.75765999999999</v>
      </c>
      <c r="T1556" s="11" t="str">
        <f t="shared" si="105"/>
        <v>土曜日</v>
      </c>
      <c r="U1556" s="24"/>
      <c r="V1556" s="25" t="str">
        <f>IF(T1556=曜日!A$1,ROW(),"")</f>
        <v/>
      </c>
      <c r="W1556" s="25" t="str">
        <f t="shared" si="106"/>
        <v/>
      </c>
      <c r="X1556" s="25" t="str">
        <f>IF(T1556=曜日!V$1,ROW(),"")</f>
        <v/>
      </c>
      <c r="Y1556" s="25" t="str">
        <f t="shared" si="107"/>
        <v/>
      </c>
      <c r="Z1556">
        <f>IF(MONTH(pipot!B1556)=month!A$1,ROW(),"")</f>
        <v>1556</v>
      </c>
      <c r="AA1556" t="str">
        <f>IF(A1556=player!A$1,ROW(),"")</f>
        <v/>
      </c>
      <c r="AB1556" t="str">
        <f>IF(A1556=player!BI$1,ROW(),"")</f>
        <v/>
      </c>
    </row>
    <row r="1557" spans="1:28">
      <c r="A1557" t="s">
        <v>61</v>
      </c>
      <c r="B1557" s="13">
        <v>44142</v>
      </c>
      <c r="C1557" s="30">
        <v>7.0451388888888897E-2</v>
      </c>
      <c r="D1557">
        <v>5762.1714300000003</v>
      </c>
      <c r="E1557">
        <v>674.30826000000002</v>
      </c>
      <c r="F1557">
        <v>6.6467099999999997</v>
      </c>
      <c r="G1557">
        <v>867.94998999999996</v>
      </c>
      <c r="H1557">
        <v>537.48</v>
      </c>
      <c r="I1557">
        <v>273.21999</v>
      </c>
      <c r="J1557">
        <v>57.25</v>
      </c>
      <c r="K1557">
        <v>0</v>
      </c>
      <c r="L1557">
        <v>23</v>
      </c>
      <c r="M1557">
        <v>11</v>
      </c>
      <c r="N1557">
        <v>47</v>
      </c>
      <c r="O1557">
        <v>23.311800000000002</v>
      </c>
      <c r="P1557">
        <v>3</v>
      </c>
      <c r="Q1557">
        <v>218</v>
      </c>
      <c r="R1557">
        <v>105.82844</v>
      </c>
      <c r="T1557" s="11" t="str">
        <f t="shared" si="105"/>
        <v>土曜日</v>
      </c>
      <c r="U1557" s="24"/>
      <c r="V1557" s="25" t="str">
        <f>IF(T1557=曜日!A$1,ROW(),"")</f>
        <v/>
      </c>
      <c r="W1557" s="25" t="str">
        <f t="shared" si="106"/>
        <v/>
      </c>
      <c r="X1557" s="25" t="str">
        <f>IF(T1557=曜日!V$1,ROW(),"")</f>
        <v/>
      </c>
      <c r="Y1557" s="25" t="str">
        <f t="shared" si="107"/>
        <v/>
      </c>
      <c r="Z1557">
        <f>IF(MONTH(pipot!B1557)=month!A$1,ROW(),"")</f>
        <v>1557</v>
      </c>
      <c r="AA1557" t="str">
        <f>IF(A1557=player!A$1,ROW(),"")</f>
        <v/>
      </c>
      <c r="AB1557" t="str">
        <f>IF(A1557=player!BI$1,ROW(),"")</f>
        <v/>
      </c>
    </row>
    <row r="1558" spans="1:28">
      <c r="A1558" t="s">
        <v>65</v>
      </c>
      <c r="B1558" s="13">
        <v>44142</v>
      </c>
      <c r="C1558" s="30">
        <v>7.0451388888888897E-2</v>
      </c>
      <c r="D1558">
        <v>5380.8986199999999</v>
      </c>
      <c r="E1558">
        <v>660.72958000000006</v>
      </c>
      <c r="F1558">
        <v>6.5128599999999999</v>
      </c>
      <c r="G1558">
        <v>334.49</v>
      </c>
      <c r="H1558">
        <v>256.36</v>
      </c>
      <c r="I1558">
        <v>76.64</v>
      </c>
      <c r="J1558">
        <v>1.49</v>
      </c>
      <c r="K1558">
        <v>0</v>
      </c>
      <c r="L1558">
        <v>18</v>
      </c>
      <c r="M1558">
        <v>16</v>
      </c>
      <c r="N1558">
        <v>34</v>
      </c>
      <c r="O1558">
        <v>21.231000000000002</v>
      </c>
      <c r="P1558">
        <v>0</v>
      </c>
      <c r="Q1558">
        <v>208</v>
      </c>
      <c r="R1558">
        <v>135.03207</v>
      </c>
      <c r="T1558" s="11" t="str">
        <f t="shared" si="105"/>
        <v>土曜日</v>
      </c>
      <c r="U1558" s="24"/>
      <c r="V1558" s="25" t="str">
        <f>IF(T1558=曜日!A$1,ROW(),"")</f>
        <v/>
      </c>
      <c r="W1558" s="25" t="str">
        <f t="shared" si="106"/>
        <v/>
      </c>
      <c r="X1558" s="25" t="str">
        <f>IF(T1558=曜日!V$1,ROW(),"")</f>
        <v/>
      </c>
      <c r="Y1558" s="25" t="str">
        <f t="shared" si="107"/>
        <v/>
      </c>
      <c r="Z1558">
        <f>IF(MONTH(pipot!B1558)=month!A$1,ROW(),"")</f>
        <v>1558</v>
      </c>
      <c r="AA1558" t="str">
        <f>IF(A1558=player!A$1,ROW(),"")</f>
        <v/>
      </c>
      <c r="AB1558" t="str">
        <f>IF(A1558=player!BI$1,ROW(),"")</f>
        <v/>
      </c>
    </row>
    <row r="1559" spans="1:28">
      <c r="A1559" t="s">
        <v>31</v>
      </c>
      <c r="B1559" s="13">
        <v>44142</v>
      </c>
      <c r="C1559" s="30">
        <v>7.0451388888888897E-2</v>
      </c>
      <c r="D1559">
        <v>5282.5713699999997</v>
      </c>
      <c r="E1559">
        <v>643.99081999999999</v>
      </c>
      <c r="F1559">
        <v>6.3478599999999998</v>
      </c>
      <c r="G1559">
        <v>346.01</v>
      </c>
      <c r="H1559">
        <v>173.25</v>
      </c>
      <c r="I1559">
        <v>82.38</v>
      </c>
      <c r="J1559">
        <v>90.38</v>
      </c>
      <c r="K1559">
        <v>0</v>
      </c>
      <c r="L1559">
        <v>16</v>
      </c>
      <c r="M1559">
        <v>12</v>
      </c>
      <c r="N1559">
        <v>44</v>
      </c>
      <c r="O1559">
        <v>23.812200000000001</v>
      </c>
      <c r="P1559">
        <v>5</v>
      </c>
      <c r="Q1559">
        <v>0</v>
      </c>
      <c r="R1559">
        <v>0</v>
      </c>
      <c r="T1559" s="11" t="str">
        <f t="shared" ref="T1559:T1622" si="108">IF(B1559&lt;&gt;"",TEXT(B1559,"aaaa"),"")</f>
        <v>土曜日</v>
      </c>
      <c r="U1559" s="24"/>
      <c r="V1559" s="25" t="str">
        <f>IF(T1559=曜日!A$1,ROW(),"")</f>
        <v/>
      </c>
      <c r="W1559" s="25" t="str">
        <f t="shared" ref="W1559:W1622" si="109">IF(AND(V1559&lt;&gt;"",AB1559&lt;&gt;""),ROW(),"")</f>
        <v/>
      </c>
      <c r="X1559" s="25" t="str">
        <f>IF(T1559=曜日!V$1,ROW(),"")</f>
        <v/>
      </c>
      <c r="Y1559" s="25" t="str">
        <f t="shared" si="107"/>
        <v/>
      </c>
      <c r="Z1559">
        <f>IF(MONTH(pipot!B1559)=month!A$1,ROW(),"")</f>
        <v>1559</v>
      </c>
      <c r="AA1559" t="str">
        <f>IF(A1559=player!A$1,ROW(),"")</f>
        <v/>
      </c>
      <c r="AB1559" t="str">
        <f>IF(A1559=player!BI$1,ROW(),"")</f>
        <v/>
      </c>
    </row>
    <row r="1560" spans="1:28">
      <c r="A1560" t="s">
        <v>66</v>
      </c>
      <c r="B1560" s="13">
        <v>44142</v>
      </c>
      <c r="C1560" s="30">
        <v>7.0451388888888897E-2</v>
      </c>
      <c r="D1560">
        <v>6012.9453000000003</v>
      </c>
      <c r="E1560">
        <v>634.83298000000002</v>
      </c>
      <c r="F1560">
        <v>6.2575900000000004</v>
      </c>
      <c r="G1560">
        <v>393.86998999999997</v>
      </c>
      <c r="H1560">
        <v>253.31998999999999</v>
      </c>
      <c r="I1560">
        <v>121.64</v>
      </c>
      <c r="J1560">
        <v>17.34</v>
      </c>
      <c r="K1560">
        <v>1.57</v>
      </c>
      <c r="L1560">
        <v>14</v>
      </c>
      <c r="M1560">
        <v>21</v>
      </c>
      <c r="N1560">
        <v>46</v>
      </c>
      <c r="O1560">
        <v>24.388200000000001</v>
      </c>
      <c r="P1560">
        <v>1</v>
      </c>
      <c r="Q1560">
        <v>193</v>
      </c>
      <c r="R1560">
        <v>142.72384</v>
      </c>
      <c r="T1560" s="11" t="str">
        <f t="shared" si="108"/>
        <v>土曜日</v>
      </c>
      <c r="U1560" s="24"/>
      <c r="V1560" s="25" t="str">
        <f>IF(T1560=曜日!A$1,ROW(),"")</f>
        <v/>
      </c>
      <c r="W1560" s="25" t="str">
        <f t="shared" si="109"/>
        <v/>
      </c>
      <c r="X1560" s="25" t="str">
        <f>IF(T1560=曜日!V$1,ROW(),"")</f>
        <v/>
      </c>
      <c r="Y1560" s="25" t="str">
        <f t="shared" si="107"/>
        <v/>
      </c>
      <c r="Z1560">
        <f>IF(MONTH(pipot!B1560)=month!A$1,ROW(),"")</f>
        <v>1560</v>
      </c>
      <c r="AA1560" t="str">
        <f>IF(A1560=player!A$1,ROW(),"")</f>
        <v/>
      </c>
      <c r="AB1560" t="str">
        <f>IF(A1560=player!BI$1,ROW(),"")</f>
        <v/>
      </c>
    </row>
    <row r="1561" spans="1:28">
      <c r="A1561" t="s">
        <v>90</v>
      </c>
      <c r="B1561" s="13">
        <v>44142</v>
      </c>
      <c r="C1561" s="30">
        <v>6.2824074074074074E-2</v>
      </c>
      <c r="D1561">
        <v>4760.0585899999996</v>
      </c>
      <c r="E1561">
        <v>594.37705000000005</v>
      </c>
      <c r="F1561">
        <v>6.5701200000000002</v>
      </c>
      <c r="G1561">
        <v>314.58</v>
      </c>
      <c r="H1561">
        <v>225.33</v>
      </c>
      <c r="I1561">
        <v>67.709999999999994</v>
      </c>
      <c r="J1561">
        <v>21.54</v>
      </c>
      <c r="K1561">
        <v>0</v>
      </c>
      <c r="L1561">
        <v>15</v>
      </c>
      <c r="M1561">
        <v>27</v>
      </c>
      <c r="N1561">
        <v>59</v>
      </c>
      <c r="O1561">
        <v>22.8474</v>
      </c>
      <c r="P1561">
        <v>2</v>
      </c>
      <c r="Q1561">
        <v>205</v>
      </c>
      <c r="R1561">
        <v>121.13077</v>
      </c>
      <c r="T1561" s="11" t="str">
        <f t="shared" si="108"/>
        <v>土曜日</v>
      </c>
      <c r="U1561" s="24"/>
      <c r="V1561" s="25" t="str">
        <f>IF(T1561=曜日!A$1,ROW(),"")</f>
        <v/>
      </c>
      <c r="W1561" s="25" t="str">
        <f t="shared" si="109"/>
        <v/>
      </c>
      <c r="X1561" s="25" t="str">
        <f>IF(T1561=曜日!V$1,ROW(),"")</f>
        <v/>
      </c>
      <c r="Y1561" s="25" t="str">
        <f t="shared" si="107"/>
        <v/>
      </c>
      <c r="Z1561">
        <f>IF(MONTH(pipot!B1561)=month!A$1,ROW(),"")</f>
        <v>1561</v>
      </c>
      <c r="AA1561" t="str">
        <f>IF(A1561=player!A$1,ROW(),"")</f>
        <v/>
      </c>
      <c r="AB1561" t="str">
        <f>IF(A1561=player!BI$1,ROW(),"")</f>
        <v/>
      </c>
    </row>
    <row r="1562" spans="1:28">
      <c r="A1562" t="s">
        <v>29</v>
      </c>
      <c r="B1562" s="13">
        <v>44142</v>
      </c>
      <c r="C1562" s="30">
        <v>7.0451388888888897E-2</v>
      </c>
      <c r="D1562">
        <v>4924.2929100000001</v>
      </c>
      <c r="E1562">
        <v>561.58887000000004</v>
      </c>
      <c r="F1562">
        <v>5.5356199999999998</v>
      </c>
      <c r="G1562">
        <v>370.83</v>
      </c>
      <c r="H1562">
        <v>194.51</v>
      </c>
      <c r="I1562">
        <v>133.28</v>
      </c>
      <c r="J1562">
        <v>33.04</v>
      </c>
      <c r="K1562">
        <v>10</v>
      </c>
      <c r="L1562">
        <v>12</v>
      </c>
      <c r="M1562">
        <v>11</v>
      </c>
      <c r="N1562">
        <v>18</v>
      </c>
      <c r="O1562">
        <v>25.0398</v>
      </c>
      <c r="P1562">
        <v>4</v>
      </c>
      <c r="Q1562">
        <v>188</v>
      </c>
      <c r="R1562">
        <v>120.65328</v>
      </c>
      <c r="T1562" s="11" t="str">
        <f t="shared" si="108"/>
        <v>土曜日</v>
      </c>
      <c r="U1562" s="24"/>
      <c r="V1562" s="25" t="str">
        <f>IF(T1562=曜日!A$1,ROW(),"")</f>
        <v/>
      </c>
      <c r="W1562" s="25" t="str">
        <f t="shared" si="109"/>
        <v/>
      </c>
      <c r="X1562" s="25" t="str">
        <f>IF(T1562=曜日!V$1,ROW(),"")</f>
        <v/>
      </c>
      <c r="Y1562" s="25" t="str">
        <f t="shared" si="107"/>
        <v/>
      </c>
      <c r="Z1562">
        <f>IF(MONTH(pipot!B1562)=month!A$1,ROW(),"")</f>
        <v>1562</v>
      </c>
      <c r="AA1562" t="str">
        <f>IF(A1562=player!A$1,ROW(),"")</f>
        <v/>
      </c>
      <c r="AB1562" t="str">
        <f>IF(A1562=player!BI$1,ROW(),"")</f>
        <v/>
      </c>
    </row>
    <row r="1563" spans="1:28">
      <c r="A1563" t="s">
        <v>33</v>
      </c>
      <c r="B1563" s="13">
        <v>44142</v>
      </c>
      <c r="C1563" s="30">
        <v>6.2824074074074074E-2</v>
      </c>
      <c r="D1563">
        <v>4240.4709199999998</v>
      </c>
      <c r="E1563">
        <v>541.12527</v>
      </c>
      <c r="F1563">
        <v>5.98149</v>
      </c>
      <c r="G1563">
        <v>347.82</v>
      </c>
      <c r="H1563">
        <v>212.15</v>
      </c>
      <c r="I1563">
        <v>114.38</v>
      </c>
      <c r="J1563">
        <v>21.29</v>
      </c>
      <c r="K1563">
        <v>0</v>
      </c>
      <c r="L1563">
        <v>13</v>
      </c>
      <c r="M1563">
        <v>20</v>
      </c>
      <c r="N1563">
        <v>54</v>
      </c>
      <c r="O1563">
        <v>22.458600000000001</v>
      </c>
      <c r="P1563">
        <v>2</v>
      </c>
      <c r="Q1563">
        <v>221</v>
      </c>
      <c r="R1563">
        <v>120.96784</v>
      </c>
      <c r="T1563" s="11" t="str">
        <f t="shared" si="108"/>
        <v>土曜日</v>
      </c>
      <c r="U1563" s="24"/>
      <c r="V1563" s="25" t="str">
        <f>IF(T1563=曜日!A$1,ROW(),"")</f>
        <v/>
      </c>
      <c r="W1563" s="25" t="str">
        <f t="shared" si="109"/>
        <v/>
      </c>
      <c r="X1563" s="25" t="str">
        <f>IF(T1563=曜日!V$1,ROW(),"")</f>
        <v/>
      </c>
      <c r="Y1563" s="25" t="str">
        <f t="shared" si="107"/>
        <v/>
      </c>
      <c r="Z1563">
        <f>IF(MONTH(pipot!B1563)=month!A$1,ROW(),"")</f>
        <v>1563</v>
      </c>
      <c r="AA1563" t="str">
        <f>IF(A1563=player!A$1,ROW(),"")</f>
        <v/>
      </c>
      <c r="AB1563" t="str">
        <f>IF(A1563=player!BI$1,ROW(),"")</f>
        <v/>
      </c>
    </row>
    <row r="1564" spans="1:28">
      <c r="A1564" t="s">
        <v>53</v>
      </c>
      <c r="B1564" s="13">
        <v>44142</v>
      </c>
      <c r="C1564" s="30">
        <v>6.2824074074074074E-2</v>
      </c>
      <c r="D1564">
        <v>3396.35806</v>
      </c>
      <c r="E1564">
        <v>489.98464000000001</v>
      </c>
      <c r="F1564">
        <v>5.4161900000000003</v>
      </c>
      <c r="G1564">
        <v>237.8</v>
      </c>
      <c r="H1564">
        <v>179.48</v>
      </c>
      <c r="I1564">
        <v>58.32</v>
      </c>
      <c r="J1564">
        <v>0</v>
      </c>
      <c r="K1564">
        <v>0</v>
      </c>
      <c r="L1564">
        <v>5</v>
      </c>
      <c r="M1564">
        <v>8</v>
      </c>
      <c r="N1564">
        <v>20</v>
      </c>
      <c r="O1564">
        <v>20.586600000000001</v>
      </c>
      <c r="P1564">
        <v>0</v>
      </c>
      <c r="Q1564">
        <v>175</v>
      </c>
      <c r="R1564">
        <v>115.14418000000001</v>
      </c>
      <c r="T1564" s="11" t="str">
        <f t="shared" si="108"/>
        <v>土曜日</v>
      </c>
      <c r="U1564" s="24"/>
      <c r="V1564" s="25" t="str">
        <f>IF(T1564=曜日!A$1,ROW(),"")</f>
        <v/>
      </c>
      <c r="W1564" s="25" t="str">
        <f t="shared" si="109"/>
        <v/>
      </c>
      <c r="X1564" s="25" t="str">
        <f>IF(T1564=曜日!V$1,ROW(),"")</f>
        <v/>
      </c>
      <c r="Y1564" s="25" t="str">
        <f t="shared" si="107"/>
        <v/>
      </c>
      <c r="Z1564">
        <f>IF(MONTH(pipot!B1564)=month!A$1,ROW(),"")</f>
        <v>1564</v>
      </c>
      <c r="AA1564" t="str">
        <f>IF(A1564=player!A$1,ROW(),"")</f>
        <v/>
      </c>
      <c r="AB1564" t="str">
        <f>IF(A1564=player!BI$1,ROW(),"")</f>
        <v/>
      </c>
    </row>
    <row r="1565" spans="1:28">
      <c r="A1565" t="s">
        <v>62</v>
      </c>
      <c r="B1565" s="13">
        <v>44142</v>
      </c>
      <c r="C1565" s="30">
        <v>7.0451388888888897E-2</v>
      </c>
      <c r="D1565">
        <v>3773.7647700000002</v>
      </c>
      <c r="E1565">
        <v>431.61610000000002</v>
      </c>
      <c r="F1565">
        <v>4.2544700000000004</v>
      </c>
      <c r="G1565">
        <v>178.99</v>
      </c>
      <c r="H1565">
        <v>126.63</v>
      </c>
      <c r="I1565">
        <v>42.86</v>
      </c>
      <c r="J1565">
        <v>9.5</v>
      </c>
      <c r="K1565">
        <v>0</v>
      </c>
      <c r="L1565">
        <v>22</v>
      </c>
      <c r="M1565">
        <v>11</v>
      </c>
      <c r="N1565">
        <v>67</v>
      </c>
      <c r="O1565">
        <v>21.681000000000001</v>
      </c>
      <c r="P1565">
        <v>1</v>
      </c>
      <c r="Q1565">
        <v>175</v>
      </c>
      <c r="R1565">
        <v>128.77579</v>
      </c>
      <c r="T1565" s="11" t="str">
        <f t="shared" si="108"/>
        <v>土曜日</v>
      </c>
      <c r="U1565" s="24"/>
      <c r="V1565" s="25" t="str">
        <f>IF(T1565=曜日!A$1,ROW(),"")</f>
        <v/>
      </c>
      <c r="W1565" s="25" t="str">
        <f t="shared" si="109"/>
        <v/>
      </c>
      <c r="X1565" s="25" t="str">
        <f>IF(T1565=曜日!V$1,ROW(),"")</f>
        <v/>
      </c>
      <c r="Y1565" s="25" t="str">
        <f t="shared" si="107"/>
        <v/>
      </c>
      <c r="Z1565">
        <f>IF(MONTH(pipot!B1565)=month!A$1,ROW(),"")</f>
        <v>1565</v>
      </c>
      <c r="AA1565" t="str">
        <f>IF(A1565=player!A$1,ROW(),"")</f>
        <v/>
      </c>
      <c r="AB1565" t="str">
        <f>IF(A1565=player!BI$1,ROW(),"")</f>
        <v/>
      </c>
    </row>
    <row r="1566" spans="1:28">
      <c r="A1566" t="s">
        <v>63</v>
      </c>
      <c r="B1566" s="13">
        <v>44142</v>
      </c>
      <c r="C1566" s="30">
        <v>5.5E-2</v>
      </c>
      <c r="D1566">
        <v>3474.9536800000001</v>
      </c>
      <c r="E1566">
        <v>423.07112999999998</v>
      </c>
      <c r="F1566">
        <v>5.3418099999999997</v>
      </c>
      <c r="G1566">
        <v>180.73</v>
      </c>
      <c r="H1566">
        <v>110.02</v>
      </c>
      <c r="I1566">
        <v>59.52</v>
      </c>
      <c r="J1566">
        <v>11.19</v>
      </c>
      <c r="K1566">
        <v>0</v>
      </c>
      <c r="L1566">
        <v>3</v>
      </c>
      <c r="M1566">
        <v>12</v>
      </c>
      <c r="N1566">
        <v>35</v>
      </c>
      <c r="O1566">
        <v>23.700600000000001</v>
      </c>
      <c r="P1566">
        <v>1</v>
      </c>
      <c r="Q1566">
        <v>178</v>
      </c>
      <c r="R1566">
        <v>115.81622</v>
      </c>
      <c r="T1566" s="11" t="str">
        <f t="shared" si="108"/>
        <v>土曜日</v>
      </c>
      <c r="U1566" s="24"/>
      <c r="V1566" s="25" t="str">
        <f>IF(T1566=曜日!A$1,ROW(),"")</f>
        <v/>
      </c>
      <c r="W1566" s="25" t="str">
        <f t="shared" si="109"/>
        <v/>
      </c>
      <c r="X1566" s="25" t="str">
        <f>IF(T1566=曜日!V$1,ROW(),"")</f>
        <v/>
      </c>
      <c r="Y1566" s="25" t="str">
        <f t="shared" si="107"/>
        <v/>
      </c>
      <c r="Z1566">
        <f>IF(MONTH(pipot!B1566)=month!A$1,ROW(),"")</f>
        <v>1566</v>
      </c>
      <c r="AA1566" t="str">
        <f>IF(A1566=player!A$1,ROW(),"")</f>
        <v/>
      </c>
      <c r="AB1566" t="str">
        <f>IF(A1566=player!BI$1,ROW(),"")</f>
        <v/>
      </c>
    </row>
    <row r="1567" spans="1:28">
      <c r="A1567" t="s">
        <v>88</v>
      </c>
      <c r="B1567" s="13">
        <v>44142</v>
      </c>
      <c r="C1567" s="30">
        <v>6.2824074074074074E-2</v>
      </c>
      <c r="D1567">
        <v>3054.93073</v>
      </c>
      <c r="E1567">
        <v>398.21706999999998</v>
      </c>
      <c r="F1567">
        <v>4.4018100000000002</v>
      </c>
      <c r="G1567">
        <v>262.48</v>
      </c>
      <c r="H1567">
        <v>161.99</v>
      </c>
      <c r="I1567">
        <v>57.44</v>
      </c>
      <c r="J1567">
        <v>43.05</v>
      </c>
      <c r="K1567">
        <v>0</v>
      </c>
      <c r="L1567">
        <v>6</v>
      </c>
      <c r="M1567">
        <v>5</v>
      </c>
      <c r="N1567">
        <v>32</v>
      </c>
      <c r="O1567">
        <v>22.991399999999999</v>
      </c>
      <c r="P1567">
        <v>3</v>
      </c>
      <c r="Q1567">
        <v>213</v>
      </c>
      <c r="R1567">
        <v>115.0772</v>
      </c>
      <c r="T1567" s="11" t="str">
        <f t="shared" si="108"/>
        <v>土曜日</v>
      </c>
      <c r="U1567" s="24"/>
      <c r="V1567" s="25" t="str">
        <f>IF(T1567=曜日!A$1,ROW(),"")</f>
        <v/>
      </c>
      <c r="W1567" s="25" t="str">
        <f t="shared" si="109"/>
        <v/>
      </c>
      <c r="X1567" s="25" t="str">
        <f>IF(T1567=曜日!V$1,ROW(),"")</f>
        <v/>
      </c>
      <c r="Y1567" s="25" t="str">
        <f t="shared" si="107"/>
        <v/>
      </c>
      <c r="Z1567">
        <f>IF(MONTH(pipot!B1567)=month!A$1,ROW(),"")</f>
        <v>1567</v>
      </c>
      <c r="AA1567" t="str">
        <f>IF(A1567=player!A$1,ROW(),"")</f>
        <v/>
      </c>
      <c r="AB1567" t="str">
        <f>IF(A1567=player!BI$1,ROW(),"")</f>
        <v/>
      </c>
    </row>
    <row r="1568" spans="1:28">
      <c r="A1568" t="s">
        <v>111</v>
      </c>
      <c r="B1568" s="13">
        <v>44142</v>
      </c>
      <c r="C1568" s="30">
        <v>4.7372685185185191E-2</v>
      </c>
      <c r="D1568">
        <v>2631.67362</v>
      </c>
      <c r="E1568">
        <v>345.82080999999999</v>
      </c>
      <c r="F1568">
        <v>5.0694499999999998</v>
      </c>
      <c r="G1568">
        <v>202.63</v>
      </c>
      <c r="H1568">
        <v>119.5</v>
      </c>
      <c r="I1568">
        <v>80.349999999999994</v>
      </c>
      <c r="J1568">
        <v>2.78</v>
      </c>
      <c r="K1568">
        <v>0</v>
      </c>
      <c r="L1568">
        <v>9</v>
      </c>
      <c r="M1568">
        <v>8</v>
      </c>
      <c r="N1568">
        <v>40</v>
      </c>
      <c r="O1568">
        <v>21.565799999999999</v>
      </c>
      <c r="P1568">
        <v>0</v>
      </c>
      <c r="Q1568">
        <v>197</v>
      </c>
      <c r="R1568">
        <v>134.40764999999999</v>
      </c>
      <c r="T1568" s="11" t="str">
        <f t="shared" si="108"/>
        <v>土曜日</v>
      </c>
      <c r="U1568" s="24"/>
      <c r="V1568" s="25" t="str">
        <f>IF(T1568=曜日!A$1,ROW(),"")</f>
        <v/>
      </c>
      <c r="W1568" s="25" t="str">
        <f t="shared" si="109"/>
        <v/>
      </c>
      <c r="X1568" s="25" t="str">
        <f>IF(T1568=曜日!V$1,ROW(),"")</f>
        <v/>
      </c>
      <c r="Y1568" s="25" t="str">
        <f t="shared" si="107"/>
        <v/>
      </c>
      <c r="Z1568">
        <f>IF(MONTH(pipot!B1568)=month!A$1,ROW(),"")</f>
        <v>1568</v>
      </c>
      <c r="AA1568" t="str">
        <f>IF(A1568=player!A$1,ROW(),"")</f>
        <v/>
      </c>
      <c r="AB1568" t="str">
        <f>IF(A1568=player!BI$1,ROW(),"")</f>
        <v/>
      </c>
    </row>
    <row r="1569" spans="1:28">
      <c r="A1569" t="s">
        <v>60</v>
      </c>
      <c r="B1569" s="13">
        <v>44142</v>
      </c>
      <c r="C1569" s="30">
        <v>4.7372685185185191E-2</v>
      </c>
      <c r="D1569">
        <v>2144.72694</v>
      </c>
      <c r="E1569">
        <v>304.10833000000002</v>
      </c>
      <c r="F1569">
        <v>4.4579800000000001</v>
      </c>
      <c r="G1569">
        <v>19.64</v>
      </c>
      <c r="H1569">
        <v>17.72</v>
      </c>
      <c r="I1569">
        <v>1.92</v>
      </c>
      <c r="J1569">
        <v>0</v>
      </c>
      <c r="K1569">
        <v>0</v>
      </c>
      <c r="L1569">
        <v>4</v>
      </c>
      <c r="M1569">
        <v>2</v>
      </c>
      <c r="N1569">
        <v>31</v>
      </c>
      <c r="O1569">
        <v>18.574200000000001</v>
      </c>
      <c r="P1569">
        <v>0</v>
      </c>
      <c r="Q1569">
        <v>175</v>
      </c>
      <c r="R1569">
        <v>111.80347</v>
      </c>
      <c r="T1569" s="11" t="str">
        <f t="shared" si="108"/>
        <v>土曜日</v>
      </c>
      <c r="U1569" s="24"/>
      <c r="V1569" s="25" t="str">
        <f>IF(T1569=曜日!A$1,ROW(),"")</f>
        <v/>
      </c>
      <c r="W1569" s="25" t="str">
        <f t="shared" si="109"/>
        <v/>
      </c>
      <c r="X1569" s="25" t="str">
        <f>IF(T1569=曜日!V$1,ROW(),"")</f>
        <v/>
      </c>
      <c r="Y1569" s="25" t="str">
        <f t="shared" si="107"/>
        <v/>
      </c>
      <c r="Z1569">
        <f>IF(MONTH(pipot!B1569)=month!A$1,ROW(),"")</f>
        <v>1569</v>
      </c>
      <c r="AA1569" t="str">
        <f>IF(A1569=player!A$1,ROW(),"")</f>
        <v/>
      </c>
      <c r="AB1569" t="str">
        <f>IF(A1569=player!BI$1,ROW(),"")</f>
        <v/>
      </c>
    </row>
    <row r="1570" spans="1:28">
      <c r="A1570" t="s">
        <v>39</v>
      </c>
      <c r="B1570" s="13">
        <v>44142</v>
      </c>
      <c r="C1570" s="30">
        <v>7.0451388888888897E-2</v>
      </c>
      <c r="D1570">
        <v>2332.0605999999998</v>
      </c>
      <c r="E1570">
        <v>295.28825000000001</v>
      </c>
      <c r="F1570">
        <v>2.9106800000000002</v>
      </c>
      <c r="G1570">
        <v>46.17</v>
      </c>
      <c r="H1570">
        <v>40.340000000000003</v>
      </c>
      <c r="I1570">
        <v>5.83</v>
      </c>
      <c r="J1570">
        <v>0</v>
      </c>
      <c r="K1570">
        <v>0</v>
      </c>
      <c r="L1570">
        <v>8</v>
      </c>
      <c r="M1570">
        <v>10</v>
      </c>
      <c r="N1570">
        <v>26</v>
      </c>
      <c r="O1570">
        <v>19.103400000000001</v>
      </c>
      <c r="P1570">
        <v>0</v>
      </c>
      <c r="Q1570">
        <v>199</v>
      </c>
      <c r="R1570">
        <v>116.70769</v>
      </c>
      <c r="T1570" s="11" t="str">
        <f t="shared" si="108"/>
        <v>土曜日</v>
      </c>
      <c r="U1570" s="24"/>
      <c r="V1570" s="25" t="str">
        <f>IF(T1570=曜日!A$1,ROW(),"")</f>
        <v/>
      </c>
      <c r="W1570" s="25" t="str">
        <f t="shared" si="109"/>
        <v/>
      </c>
      <c r="X1570" s="25" t="str">
        <f>IF(T1570=曜日!V$1,ROW(),"")</f>
        <v/>
      </c>
      <c r="Y1570" s="25" t="str">
        <f t="shared" si="107"/>
        <v/>
      </c>
      <c r="Z1570">
        <f>IF(MONTH(pipot!B1570)=month!A$1,ROW(),"")</f>
        <v>1570</v>
      </c>
      <c r="AA1570" t="str">
        <f>IF(A1570=player!A$1,ROW(),"")</f>
        <v/>
      </c>
      <c r="AB1570" t="str">
        <f>IF(A1570=player!BI$1,ROW(),"")</f>
        <v/>
      </c>
    </row>
    <row r="1571" spans="1:28">
      <c r="A1571" t="s">
        <v>32</v>
      </c>
      <c r="B1571" s="13">
        <v>44142</v>
      </c>
      <c r="C1571" s="30">
        <v>4.7372685185185191E-2</v>
      </c>
      <c r="D1571">
        <v>2422.2057</v>
      </c>
      <c r="E1571">
        <v>291.32843000000003</v>
      </c>
      <c r="F1571">
        <v>4.2706299999999997</v>
      </c>
      <c r="G1571">
        <v>83.22</v>
      </c>
      <c r="H1571">
        <v>63.37</v>
      </c>
      <c r="I1571">
        <v>19.850000000000001</v>
      </c>
      <c r="J1571">
        <v>0</v>
      </c>
      <c r="K1571">
        <v>0</v>
      </c>
      <c r="L1571">
        <v>7</v>
      </c>
      <c r="M1571">
        <v>9</v>
      </c>
      <c r="N1571">
        <v>14</v>
      </c>
      <c r="O1571">
        <v>19.5642</v>
      </c>
      <c r="P1571">
        <v>0</v>
      </c>
      <c r="Q1571">
        <v>178</v>
      </c>
      <c r="R1571">
        <v>121.34954999999999</v>
      </c>
      <c r="T1571" s="11" t="str">
        <f t="shared" si="108"/>
        <v>土曜日</v>
      </c>
      <c r="U1571" s="24"/>
      <c r="V1571" s="25" t="str">
        <f>IF(T1571=曜日!A$1,ROW(),"")</f>
        <v/>
      </c>
      <c r="W1571" s="25" t="str">
        <f t="shared" si="109"/>
        <v/>
      </c>
      <c r="X1571" s="25" t="str">
        <f>IF(T1571=曜日!V$1,ROW(),"")</f>
        <v/>
      </c>
      <c r="Y1571" s="25" t="str">
        <f t="shared" si="107"/>
        <v/>
      </c>
      <c r="Z1571">
        <f>IF(MONTH(pipot!B1571)=month!A$1,ROW(),"")</f>
        <v>1571</v>
      </c>
      <c r="AA1571" t="str">
        <f>IF(A1571=player!A$1,ROW(),"")</f>
        <v/>
      </c>
      <c r="AB1571" t="str">
        <f>IF(A1571=player!BI$1,ROW(),"")</f>
        <v/>
      </c>
    </row>
    <row r="1572" spans="1:28">
      <c r="A1572" t="s">
        <v>108</v>
      </c>
      <c r="B1572" s="13">
        <v>44142</v>
      </c>
      <c r="C1572" s="30">
        <v>4.7372685185185191E-2</v>
      </c>
      <c r="D1572">
        <v>1901.23767</v>
      </c>
      <c r="E1572">
        <v>280.99468000000002</v>
      </c>
      <c r="F1572">
        <v>4.1191500000000003</v>
      </c>
      <c r="G1572">
        <v>77.37</v>
      </c>
      <c r="H1572">
        <v>58.54</v>
      </c>
      <c r="I1572">
        <v>18.829999999999998</v>
      </c>
      <c r="J1572">
        <v>0</v>
      </c>
      <c r="K1572">
        <v>0</v>
      </c>
      <c r="L1572">
        <v>5</v>
      </c>
      <c r="M1572">
        <v>6</v>
      </c>
      <c r="N1572">
        <v>27</v>
      </c>
      <c r="O1572">
        <v>19.416599999999999</v>
      </c>
      <c r="P1572">
        <v>0</v>
      </c>
      <c r="Q1572">
        <v>213</v>
      </c>
      <c r="R1572">
        <v>92.861930000000001</v>
      </c>
      <c r="T1572" s="11" t="str">
        <f t="shared" si="108"/>
        <v>土曜日</v>
      </c>
      <c r="U1572" s="24"/>
      <c r="V1572" s="25" t="str">
        <f>IF(T1572=曜日!A$1,ROW(),"")</f>
        <v/>
      </c>
      <c r="W1572" s="25" t="str">
        <f t="shared" si="109"/>
        <v/>
      </c>
      <c r="X1572" s="25" t="str">
        <f>IF(T1572=曜日!V$1,ROW(),"")</f>
        <v/>
      </c>
      <c r="Y1572" s="25" t="str">
        <f t="shared" si="107"/>
        <v/>
      </c>
      <c r="Z1572">
        <f>IF(MONTH(pipot!B1572)=month!A$1,ROW(),"")</f>
        <v>1572</v>
      </c>
      <c r="AA1572" t="str">
        <f>IF(A1572=player!A$1,ROW(),"")</f>
        <v/>
      </c>
      <c r="AB1572" t="str">
        <f>IF(A1572=player!BI$1,ROW(),"")</f>
        <v/>
      </c>
    </row>
    <row r="1573" spans="1:28">
      <c r="A1573" t="s">
        <v>89</v>
      </c>
      <c r="B1573" s="13">
        <v>44142</v>
      </c>
      <c r="C1573" s="30">
        <v>4.7372685185185191E-2</v>
      </c>
      <c r="D1573">
        <v>1910.41833</v>
      </c>
      <c r="E1573">
        <v>251.34062</v>
      </c>
      <c r="F1573">
        <v>3.68445</v>
      </c>
      <c r="G1573">
        <v>99.13</v>
      </c>
      <c r="H1573">
        <v>50.99</v>
      </c>
      <c r="I1573">
        <v>32.840000000000003</v>
      </c>
      <c r="J1573">
        <v>15.3</v>
      </c>
      <c r="K1573">
        <v>0</v>
      </c>
      <c r="L1573">
        <v>9</v>
      </c>
      <c r="M1573">
        <v>4</v>
      </c>
      <c r="N1573">
        <v>31</v>
      </c>
      <c r="O1573">
        <v>23.448599999999999</v>
      </c>
      <c r="P1573">
        <v>2</v>
      </c>
      <c r="Q1573">
        <v>171</v>
      </c>
      <c r="R1573">
        <v>105.93052</v>
      </c>
      <c r="T1573" s="11" t="str">
        <f t="shared" si="108"/>
        <v>土曜日</v>
      </c>
      <c r="U1573" s="24"/>
      <c r="V1573" s="25" t="str">
        <f>IF(T1573=曜日!A$1,ROW(),"")</f>
        <v/>
      </c>
      <c r="W1573" s="25" t="str">
        <f t="shared" si="109"/>
        <v/>
      </c>
      <c r="X1573" s="25" t="str">
        <f>IF(T1573=曜日!V$1,ROW(),"")</f>
        <v/>
      </c>
      <c r="Y1573" s="25" t="str">
        <f t="shared" si="107"/>
        <v/>
      </c>
      <c r="Z1573">
        <f>IF(MONTH(pipot!B1573)=month!A$1,ROW(),"")</f>
        <v>1573</v>
      </c>
      <c r="AA1573" t="str">
        <f>IF(A1573=player!A$1,ROW(),"")</f>
        <v/>
      </c>
      <c r="AB1573" t="str">
        <f>IF(A1573=player!BI$1,ROW(),"")</f>
        <v/>
      </c>
    </row>
    <row r="1574" spans="1:28">
      <c r="A1574" t="s">
        <v>54</v>
      </c>
      <c r="B1574" s="13">
        <v>44142</v>
      </c>
      <c r="C1574" s="30">
        <v>4.7372685185185191E-2</v>
      </c>
      <c r="D1574">
        <v>1662.88</v>
      </c>
      <c r="E1574">
        <v>238.05953</v>
      </c>
      <c r="F1574">
        <v>3.48976</v>
      </c>
      <c r="G1574">
        <v>18.71</v>
      </c>
      <c r="H1574">
        <v>18.71</v>
      </c>
      <c r="I1574">
        <v>0</v>
      </c>
      <c r="J1574">
        <v>0</v>
      </c>
      <c r="K1574">
        <v>0</v>
      </c>
      <c r="L1574">
        <v>8</v>
      </c>
      <c r="M1574">
        <v>3</v>
      </c>
      <c r="N1574">
        <v>11</v>
      </c>
      <c r="O1574">
        <v>17.663399999999999</v>
      </c>
      <c r="P1574">
        <v>0</v>
      </c>
      <c r="Q1574">
        <v>181</v>
      </c>
      <c r="R1574">
        <v>102.56833</v>
      </c>
      <c r="T1574" s="11" t="str">
        <f t="shared" si="108"/>
        <v>土曜日</v>
      </c>
      <c r="U1574" s="24"/>
      <c r="V1574" s="25" t="str">
        <f>IF(T1574=曜日!A$1,ROW(),"")</f>
        <v/>
      </c>
      <c r="W1574" s="25" t="str">
        <f t="shared" si="109"/>
        <v/>
      </c>
      <c r="X1574" s="25" t="str">
        <f>IF(T1574=曜日!V$1,ROW(),"")</f>
        <v/>
      </c>
      <c r="Y1574" s="25" t="str">
        <f t="shared" si="107"/>
        <v/>
      </c>
      <c r="Z1574">
        <f>IF(MONTH(pipot!B1574)=month!A$1,ROW(),"")</f>
        <v>1574</v>
      </c>
      <c r="AA1574" t="str">
        <f>IF(A1574=player!A$1,ROW(),"")</f>
        <v/>
      </c>
      <c r="AB1574" t="str">
        <f>IF(A1574=player!BI$1,ROW(),"")</f>
        <v/>
      </c>
    </row>
    <row r="1575" spans="1:28">
      <c r="A1575" t="s">
        <v>109</v>
      </c>
      <c r="B1575" s="13">
        <v>44142</v>
      </c>
      <c r="C1575" s="39">
        <v>1.7882060185185187</v>
      </c>
      <c r="D1575">
        <v>123231</v>
      </c>
      <c r="E1575">
        <v>15361</v>
      </c>
      <c r="F1575">
        <v>5.97</v>
      </c>
      <c r="G1575">
        <v>9421</v>
      </c>
      <c r="H1575">
        <v>6019</v>
      </c>
      <c r="I1575">
        <v>2587</v>
      </c>
      <c r="J1575">
        <v>758</v>
      </c>
      <c r="K1575">
        <v>56</v>
      </c>
      <c r="L1575">
        <v>369</v>
      </c>
      <c r="M1575">
        <v>355</v>
      </c>
      <c r="N1575">
        <v>1211</v>
      </c>
      <c r="O1575">
        <v>26</v>
      </c>
      <c r="P1575">
        <v>52</v>
      </c>
      <c r="Q1575">
        <v>221</v>
      </c>
      <c r="R1575">
        <v>116</v>
      </c>
      <c r="T1575" s="11" t="str">
        <f t="shared" si="108"/>
        <v>土曜日</v>
      </c>
      <c r="U1575" s="24"/>
      <c r="V1575" s="25" t="str">
        <f>IF(T1575=曜日!A$1,ROW(),"")</f>
        <v/>
      </c>
      <c r="W1575" s="25" t="str">
        <f t="shared" si="109"/>
        <v/>
      </c>
      <c r="X1575" s="25" t="str">
        <f>IF(T1575=曜日!V$1,ROW(),"")</f>
        <v/>
      </c>
      <c r="Y1575" s="25" t="str">
        <f t="shared" si="107"/>
        <v/>
      </c>
      <c r="Z1575">
        <f>IF(MONTH(pipot!B1575)=month!A$1,ROW(),"")</f>
        <v>1575</v>
      </c>
      <c r="AA1575" t="str">
        <f>IF(A1575=player!A$1,ROW(),"")</f>
        <v/>
      </c>
      <c r="AB1575" t="str">
        <f>IF(A1575=player!BI$1,ROW(),"")</f>
        <v/>
      </c>
    </row>
    <row r="1576" spans="1:28">
      <c r="A1576" t="s">
        <v>40</v>
      </c>
      <c r="B1576" s="13">
        <v>44142</v>
      </c>
      <c r="C1576" s="30">
        <v>6.385416666666667E-2</v>
      </c>
      <c r="D1576">
        <v>4401</v>
      </c>
      <c r="E1576">
        <v>549</v>
      </c>
      <c r="F1576">
        <v>5.97</v>
      </c>
      <c r="G1576">
        <v>336</v>
      </c>
      <c r="H1576">
        <v>215</v>
      </c>
      <c r="I1576">
        <v>92</v>
      </c>
      <c r="J1576">
        <v>27</v>
      </c>
      <c r="K1576">
        <v>2</v>
      </c>
      <c r="L1576">
        <v>13</v>
      </c>
      <c r="M1576">
        <v>13</v>
      </c>
      <c r="N1576">
        <v>43</v>
      </c>
      <c r="O1576">
        <v>22</v>
      </c>
      <c r="P1576">
        <v>2</v>
      </c>
      <c r="Q1576">
        <v>180</v>
      </c>
      <c r="R1576">
        <v>116</v>
      </c>
      <c r="T1576" s="11" t="str">
        <f t="shared" si="108"/>
        <v>土曜日</v>
      </c>
      <c r="U1576" s="24"/>
      <c r="V1576" s="25" t="str">
        <f>IF(T1576=曜日!A$1,ROW(),"")</f>
        <v/>
      </c>
      <c r="W1576" s="25" t="str">
        <f t="shared" si="109"/>
        <v/>
      </c>
      <c r="X1576" s="25" t="str">
        <f>IF(T1576=曜日!V$1,ROW(),"")</f>
        <v/>
      </c>
      <c r="Y1576" s="25" t="str">
        <f t="shared" si="107"/>
        <v/>
      </c>
      <c r="Z1576">
        <f>IF(MONTH(pipot!B1576)=month!A$1,ROW(),"")</f>
        <v>1576</v>
      </c>
      <c r="AA1576" t="str">
        <f>IF(A1576=player!A$1,ROW(),"")</f>
        <v/>
      </c>
      <c r="AB1576">
        <f>IF(A1576=player!BI$1,ROW(),"")</f>
        <v>1576</v>
      </c>
    </row>
    <row r="1577" spans="1:28">
      <c r="A1577" t="s">
        <v>41</v>
      </c>
      <c r="B1577" s="13">
        <v>44142</v>
      </c>
      <c r="C1577" s="30">
        <v>9.525462962962963E-3</v>
      </c>
      <c r="D1577">
        <v>1586.4</v>
      </c>
      <c r="E1577">
        <v>186.8</v>
      </c>
      <c r="F1577">
        <v>1.4</v>
      </c>
      <c r="G1577">
        <v>218.9</v>
      </c>
      <c r="H1577">
        <v>132.5</v>
      </c>
      <c r="I1577">
        <v>71.8</v>
      </c>
      <c r="J1577">
        <v>34</v>
      </c>
      <c r="K1577">
        <v>5.7</v>
      </c>
      <c r="L1577">
        <v>6.7</v>
      </c>
      <c r="M1577">
        <v>6.4</v>
      </c>
      <c r="N1577">
        <v>17.2</v>
      </c>
      <c r="O1577">
        <v>2.2999999999999998</v>
      </c>
      <c r="P1577">
        <v>2.2999999999999998</v>
      </c>
      <c r="Q1577">
        <v>53.4</v>
      </c>
      <c r="R1577">
        <v>36</v>
      </c>
      <c r="T1577" s="11" t="str">
        <f t="shared" si="108"/>
        <v>土曜日</v>
      </c>
      <c r="U1577" s="24"/>
      <c r="V1577" s="25" t="str">
        <f>IF(T1577=曜日!A$1,ROW(),"")</f>
        <v/>
      </c>
      <c r="W1577" s="25" t="str">
        <f t="shared" si="109"/>
        <v/>
      </c>
      <c r="X1577" s="25" t="str">
        <f>IF(T1577=曜日!V$1,ROW(),"")</f>
        <v/>
      </c>
      <c r="Y1577" s="25" t="str">
        <f t="shared" si="107"/>
        <v/>
      </c>
      <c r="Z1577">
        <f>IF(MONTH(pipot!B1577)=month!A$1,ROW(),"")</f>
        <v>1577</v>
      </c>
      <c r="AA1577" t="str">
        <f>IF(A1577=player!A$1,ROW(),"")</f>
        <v/>
      </c>
      <c r="AB1577" t="str">
        <f>IF(A1577=player!BI$1,ROW(),"")</f>
        <v/>
      </c>
    </row>
    <row r="1578" spans="1:28">
      <c r="A1578" t="s">
        <v>18</v>
      </c>
      <c r="B1578" s="13">
        <v>44147</v>
      </c>
      <c r="C1578" s="30">
        <v>8.4027777777777771E-2</v>
      </c>
      <c r="D1578">
        <v>8419.4037200000002</v>
      </c>
      <c r="E1578">
        <v>1124.3747699999999</v>
      </c>
      <c r="F1578">
        <v>9.2923500000000008</v>
      </c>
      <c r="G1578">
        <v>115.71</v>
      </c>
      <c r="H1578">
        <v>99.12</v>
      </c>
      <c r="I1578">
        <v>16.59</v>
      </c>
      <c r="J1578">
        <v>0</v>
      </c>
      <c r="K1578">
        <v>0</v>
      </c>
      <c r="L1578">
        <v>22</v>
      </c>
      <c r="M1578">
        <v>12</v>
      </c>
      <c r="N1578">
        <v>90</v>
      </c>
      <c r="O1578">
        <v>19.546199999999999</v>
      </c>
      <c r="P1578">
        <v>0</v>
      </c>
      <c r="Q1578">
        <v>93</v>
      </c>
      <c r="R1578">
        <v>92.892889999999994</v>
      </c>
      <c r="T1578" s="11" t="str">
        <f t="shared" si="108"/>
        <v>木曜日</v>
      </c>
      <c r="U1578" s="24"/>
      <c r="V1578" s="25" t="str">
        <f>IF(T1578=曜日!A$1,ROW(),"")</f>
        <v/>
      </c>
      <c r="W1578" s="25" t="str">
        <f t="shared" si="109"/>
        <v/>
      </c>
      <c r="X1578" s="25" t="str">
        <f>IF(T1578=曜日!V$1,ROW(),"")</f>
        <v/>
      </c>
      <c r="Y1578" s="25" t="str">
        <f t="shared" si="107"/>
        <v/>
      </c>
      <c r="Z1578">
        <f>IF(MONTH(pipot!B1578)=month!A$1,ROW(),"")</f>
        <v>1578</v>
      </c>
      <c r="AA1578" t="str">
        <f>IF(A1578=player!A$1,ROW(),"")</f>
        <v/>
      </c>
      <c r="AB1578" t="str">
        <f>IF(A1578=player!BI$1,ROW(),"")</f>
        <v/>
      </c>
    </row>
    <row r="1579" spans="1:28">
      <c r="A1579" t="s">
        <v>33</v>
      </c>
      <c r="B1579" s="13">
        <v>44147</v>
      </c>
      <c r="C1579" s="30">
        <v>8.4027777777777771E-2</v>
      </c>
      <c r="D1579">
        <v>7429.1852399999998</v>
      </c>
      <c r="E1579">
        <v>1032.1419000000001</v>
      </c>
      <c r="F1579">
        <v>8.5300999999999991</v>
      </c>
      <c r="G1579">
        <v>130.28</v>
      </c>
      <c r="H1579">
        <v>104.87</v>
      </c>
      <c r="I1579">
        <v>25.41</v>
      </c>
      <c r="J1579">
        <v>0</v>
      </c>
      <c r="K1579">
        <v>0</v>
      </c>
      <c r="L1579">
        <v>22</v>
      </c>
      <c r="M1579">
        <v>26</v>
      </c>
      <c r="N1579">
        <v>59</v>
      </c>
      <c r="O1579">
        <v>19.593</v>
      </c>
      <c r="P1579">
        <v>0</v>
      </c>
      <c r="Q1579">
        <v>183</v>
      </c>
      <c r="R1579">
        <v>106.21346</v>
      </c>
      <c r="T1579" s="11" t="str">
        <f t="shared" si="108"/>
        <v>木曜日</v>
      </c>
      <c r="U1579" s="24"/>
      <c r="V1579" s="25" t="str">
        <f>IF(T1579=曜日!A$1,ROW(),"")</f>
        <v/>
      </c>
      <c r="W1579" s="25" t="str">
        <f t="shared" si="109"/>
        <v/>
      </c>
      <c r="X1579" s="25" t="str">
        <f>IF(T1579=曜日!V$1,ROW(),"")</f>
        <v/>
      </c>
      <c r="Y1579" s="25" t="str">
        <f t="shared" si="107"/>
        <v/>
      </c>
      <c r="Z1579">
        <f>IF(MONTH(pipot!B1579)=month!A$1,ROW(),"")</f>
        <v>1579</v>
      </c>
      <c r="AA1579" t="str">
        <f>IF(A1579=player!A$1,ROW(),"")</f>
        <v/>
      </c>
      <c r="AB1579" t="str">
        <f>IF(A1579=player!BI$1,ROW(),"")</f>
        <v/>
      </c>
    </row>
    <row r="1580" spans="1:28">
      <c r="A1580" t="s">
        <v>108</v>
      </c>
      <c r="B1580" s="13">
        <v>44147</v>
      </c>
      <c r="C1580" s="30">
        <v>8.4027777777777771E-2</v>
      </c>
      <c r="D1580">
        <v>8270.98279</v>
      </c>
      <c r="E1580">
        <v>1001.56294</v>
      </c>
      <c r="F1580">
        <v>8.2773800000000008</v>
      </c>
      <c r="G1580">
        <v>129.79</v>
      </c>
      <c r="H1580">
        <v>113.83</v>
      </c>
      <c r="I1580">
        <v>15.96</v>
      </c>
      <c r="J1580">
        <v>0</v>
      </c>
      <c r="K1580">
        <v>0</v>
      </c>
      <c r="L1580">
        <v>16</v>
      </c>
      <c r="M1580">
        <v>16</v>
      </c>
      <c r="N1580">
        <v>68</v>
      </c>
      <c r="O1580">
        <v>20.759399999999999</v>
      </c>
      <c r="P1580">
        <v>0</v>
      </c>
      <c r="Q1580">
        <v>197</v>
      </c>
      <c r="R1580">
        <v>118.56086999999999</v>
      </c>
      <c r="T1580" s="11" t="str">
        <f t="shared" si="108"/>
        <v>木曜日</v>
      </c>
      <c r="U1580" s="24"/>
      <c r="V1580" s="25" t="str">
        <f>IF(T1580=曜日!A$1,ROW(),"")</f>
        <v/>
      </c>
      <c r="W1580" s="25" t="str">
        <f t="shared" si="109"/>
        <v/>
      </c>
      <c r="X1580" s="25" t="str">
        <f>IF(T1580=曜日!V$1,ROW(),"")</f>
        <v/>
      </c>
      <c r="Y1580" s="25" t="str">
        <f t="shared" si="107"/>
        <v/>
      </c>
      <c r="Z1580">
        <f>IF(MONTH(pipot!B1580)=month!A$1,ROW(),"")</f>
        <v>1580</v>
      </c>
      <c r="AA1580" t="str">
        <f>IF(A1580=player!A$1,ROW(),"")</f>
        <v/>
      </c>
      <c r="AB1580" t="str">
        <f>IF(A1580=player!BI$1,ROW(),"")</f>
        <v/>
      </c>
    </row>
    <row r="1581" spans="1:28">
      <c r="A1581" t="s">
        <v>36</v>
      </c>
      <c r="B1581" s="13">
        <v>44147</v>
      </c>
      <c r="C1581" s="30">
        <v>8.4027777777777771E-2</v>
      </c>
      <c r="D1581">
        <v>8284.3729899999998</v>
      </c>
      <c r="E1581">
        <v>998.84929999999997</v>
      </c>
      <c r="F1581">
        <v>8.2549499999999991</v>
      </c>
      <c r="G1581">
        <v>134.93</v>
      </c>
      <c r="H1581">
        <v>83.08</v>
      </c>
      <c r="I1581">
        <v>42.08</v>
      </c>
      <c r="J1581">
        <v>9.77</v>
      </c>
      <c r="K1581">
        <v>0</v>
      </c>
      <c r="L1581">
        <v>29</v>
      </c>
      <c r="M1581">
        <v>16</v>
      </c>
      <c r="N1581">
        <v>71</v>
      </c>
      <c r="O1581">
        <v>22.242599999999999</v>
      </c>
      <c r="P1581">
        <v>1</v>
      </c>
      <c r="Q1581">
        <v>193</v>
      </c>
      <c r="R1581">
        <v>149.45321999999999</v>
      </c>
      <c r="T1581" s="11" t="str">
        <f t="shared" si="108"/>
        <v>木曜日</v>
      </c>
      <c r="U1581" s="24"/>
      <c r="V1581" s="25" t="str">
        <f>IF(T1581=曜日!A$1,ROW(),"")</f>
        <v/>
      </c>
      <c r="W1581" s="25" t="str">
        <f t="shared" si="109"/>
        <v/>
      </c>
      <c r="X1581" s="25" t="str">
        <f>IF(T1581=曜日!V$1,ROW(),"")</f>
        <v/>
      </c>
      <c r="Y1581" s="25" t="str">
        <f t="shared" si="107"/>
        <v/>
      </c>
      <c r="Z1581">
        <f>IF(MONTH(pipot!B1581)=month!A$1,ROW(),"")</f>
        <v>1581</v>
      </c>
      <c r="AA1581">
        <f>IF(A1581=player!A$1,ROW(),"")</f>
        <v>1581</v>
      </c>
      <c r="AB1581" t="str">
        <f>IF(A1581=player!BI$1,ROW(),"")</f>
        <v/>
      </c>
    </row>
    <row r="1582" spans="1:28">
      <c r="A1582" t="s">
        <v>54</v>
      </c>
      <c r="B1582" s="13">
        <v>44147</v>
      </c>
      <c r="C1582" s="30">
        <v>8.4027777777777771E-2</v>
      </c>
      <c r="D1582">
        <v>8897.0538899999992</v>
      </c>
      <c r="E1582">
        <v>997.86644999999999</v>
      </c>
      <c r="F1582">
        <v>8.2468299999999992</v>
      </c>
      <c r="G1582">
        <v>214.14</v>
      </c>
      <c r="H1582">
        <v>154.33000000000001</v>
      </c>
      <c r="I1582">
        <v>59.81</v>
      </c>
      <c r="J1582">
        <v>0</v>
      </c>
      <c r="K1582">
        <v>0</v>
      </c>
      <c r="L1582">
        <v>11</v>
      </c>
      <c r="M1582">
        <v>21</v>
      </c>
      <c r="N1582">
        <v>21</v>
      </c>
      <c r="O1582">
        <v>20.780999999999999</v>
      </c>
      <c r="P1582">
        <v>0</v>
      </c>
      <c r="Q1582">
        <v>189</v>
      </c>
      <c r="R1582">
        <v>136.27437</v>
      </c>
      <c r="T1582" s="11" t="str">
        <f t="shared" si="108"/>
        <v>木曜日</v>
      </c>
      <c r="U1582" s="24"/>
      <c r="V1582" s="25" t="str">
        <f>IF(T1582=曜日!A$1,ROW(),"")</f>
        <v/>
      </c>
      <c r="W1582" s="25" t="str">
        <f t="shared" si="109"/>
        <v/>
      </c>
      <c r="X1582" s="25" t="str">
        <f>IF(T1582=曜日!V$1,ROW(),"")</f>
        <v/>
      </c>
      <c r="Y1582" s="25" t="str">
        <f t="shared" si="107"/>
        <v/>
      </c>
      <c r="Z1582">
        <f>IF(MONTH(pipot!B1582)=month!A$1,ROW(),"")</f>
        <v>1582</v>
      </c>
      <c r="AA1582" t="str">
        <f>IF(A1582=player!A$1,ROW(),"")</f>
        <v/>
      </c>
      <c r="AB1582" t="str">
        <f>IF(A1582=player!BI$1,ROW(),"")</f>
        <v/>
      </c>
    </row>
    <row r="1583" spans="1:28">
      <c r="A1583" t="s">
        <v>60</v>
      </c>
      <c r="B1583" s="13">
        <v>44147</v>
      </c>
      <c r="C1583" s="30">
        <v>8.4027777777777771E-2</v>
      </c>
      <c r="D1583">
        <v>8380.1507000000001</v>
      </c>
      <c r="E1583">
        <v>993.62858000000006</v>
      </c>
      <c r="F1583">
        <v>8.2118099999999998</v>
      </c>
      <c r="G1583">
        <v>137.1</v>
      </c>
      <c r="H1583">
        <v>79.11</v>
      </c>
      <c r="I1583">
        <v>19.010000000000002</v>
      </c>
      <c r="J1583">
        <v>31.47</v>
      </c>
      <c r="K1583">
        <v>7.51</v>
      </c>
      <c r="L1583">
        <v>17</v>
      </c>
      <c r="M1583">
        <v>13</v>
      </c>
      <c r="N1583">
        <v>90</v>
      </c>
      <c r="O1583">
        <v>24.489000000000001</v>
      </c>
      <c r="P1583">
        <v>2</v>
      </c>
      <c r="Q1583">
        <v>193</v>
      </c>
      <c r="R1583">
        <v>144.10587000000001</v>
      </c>
      <c r="T1583" s="11" t="str">
        <f t="shared" si="108"/>
        <v>木曜日</v>
      </c>
      <c r="U1583" s="24"/>
      <c r="V1583" s="25" t="str">
        <f>IF(T1583=曜日!A$1,ROW(),"")</f>
        <v/>
      </c>
      <c r="W1583" s="25" t="str">
        <f t="shared" si="109"/>
        <v/>
      </c>
      <c r="X1583" s="25" t="str">
        <f>IF(T1583=曜日!V$1,ROW(),"")</f>
        <v/>
      </c>
      <c r="Y1583" s="25" t="str">
        <f t="shared" si="107"/>
        <v/>
      </c>
      <c r="Z1583">
        <f>IF(MONTH(pipot!B1583)=month!A$1,ROW(),"")</f>
        <v>1583</v>
      </c>
      <c r="AA1583" t="str">
        <f>IF(A1583=player!A$1,ROW(),"")</f>
        <v/>
      </c>
      <c r="AB1583" t="str">
        <f>IF(A1583=player!BI$1,ROW(),"")</f>
        <v/>
      </c>
    </row>
    <row r="1584" spans="1:28">
      <c r="A1584" t="s">
        <v>91</v>
      </c>
      <c r="B1584" s="13">
        <v>44147</v>
      </c>
      <c r="C1584" s="30">
        <v>8.4027777777777771E-2</v>
      </c>
      <c r="D1584">
        <v>8040.5409499999996</v>
      </c>
      <c r="E1584">
        <v>986.32010000000002</v>
      </c>
      <c r="F1584">
        <v>8.1514100000000003</v>
      </c>
      <c r="G1584">
        <v>122.91</v>
      </c>
      <c r="H1584">
        <v>91.72</v>
      </c>
      <c r="I1584">
        <v>24.21</v>
      </c>
      <c r="J1584">
        <v>6.98</v>
      </c>
      <c r="K1584">
        <v>0</v>
      </c>
      <c r="L1584">
        <v>13</v>
      </c>
      <c r="M1584">
        <v>25</v>
      </c>
      <c r="N1584">
        <v>78</v>
      </c>
      <c r="O1584">
        <v>21.7026</v>
      </c>
      <c r="P1584">
        <v>1</v>
      </c>
      <c r="Q1584">
        <v>201</v>
      </c>
      <c r="R1584">
        <v>145.90244000000001</v>
      </c>
      <c r="T1584" s="11" t="str">
        <f t="shared" si="108"/>
        <v>木曜日</v>
      </c>
      <c r="U1584" s="24"/>
      <c r="V1584" s="25" t="str">
        <f>IF(T1584=曜日!A$1,ROW(),"")</f>
        <v/>
      </c>
      <c r="W1584" s="25" t="str">
        <f t="shared" si="109"/>
        <v/>
      </c>
      <c r="X1584" s="25" t="str">
        <f>IF(T1584=曜日!V$1,ROW(),"")</f>
        <v/>
      </c>
      <c r="Y1584" s="25" t="str">
        <f t="shared" si="107"/>
        <v/>
      </c>
      <c r="Z1584">
        <f>IF(MONTH(pipot!B1584)=month!A$1,ROW(),"")</f>
        <v>1584</v>
      </c>
      <c r="AA1584" t="str">
        <f>IF(A1584=player!A$1,ROW(),"")</f>
        <v/>
      </c>
      <c r="AB1584" t="str">
        <f>IF(A1584=player!BI$1,ROW(),"")</f>
        <v/>
      </c>
    </row>
    <row r="1585" spans="1:28">
      <c r="A1585" t="s">
        <v>64</v>
      </c>
      <c r="B1585" s="13">
        <v>44147</v>
      </c>
      <c r="C1585" s="30">
        <v>8.4027777777777771E-2</v>
      </c>
      <c r="D1585">
        <v>8373.2679100000005</v>
      </c>
      <c r="E1585">
        <v>979.46110999999996</v>
      </c>
      <c r="F1585">
        <v>8.0947200000000006</v>
      </c>
      <c r="G1585">
        <v>37.57</v>
      </c>
      <c r="H1585">
        <v>37.57</v>
      </c>
      <c r="I1585">
        <v>0</v>
      </c>
      <c r="J1585">
        <v>0</v>
      </c>
      <c r="K1585">
        <v>0</v>
      </c>
      <c r="L1585">
        <v>9</v>
      </c>
      <c r="M1585">
        <v>25</v>
      </c>
      <c r="N1585">
        <v>49</v>
      </c>
      <c r="O1585">
        <v>16.867799999999999</v>
      </c>
      <c r="P1585">
        <v>0</v>
      </c>
      <c r="Q1585">
        <v>187</v>
      </c>
      <c r="R1585">
        <v>131.23427000000001</v>
      </c>
      <c r="T1585" s="11" t="str">
        <f t="shared" si="108"/>
        <v>木曜日</v>
      </c>
      <c r="U1585" s="24"/>
      <c r="V1585" s="25" t="str">
        <f>IF(T1585=曜日!A$1,ROW(),"")</f>
        <v/>
      </c>
      <c r="W1585" s="25" t="str">
        <f t="shared" si="109"/>
        <v/>
      </c>
      <c r="X1585" s="25" t="str">
        <f>IF(T1585=曜日!V$1,ROW(),"")</f>
        <v/>
      </c>
      <c r="Y1585" s="25" t="str">
        <f t="shared" si="107"/>
        <v/>
      </c>
      <c r="Z1585">
        <f>IF(MONTH(pipot!B1585)=month!A$1,ROW(),"")</f>
        <v>1585</v>
      </c>
      <c r="AA1585" t="str">
        <f>IF(A1585=player!A$1,ROW(),"")</f>
        <v/>
      </c>
      <c r="AB1585" t="str">
        <f>IF(A1585=player!BI$1,ROW(),"")</f>
        <v/>
      </c>
    </row>
    <row r="1586" spans="1:28">
      <c r="A1586" t="s">
        <v>113</v>
      </c>
      <c r="B1586" s="13">
        <v>44147</v>
      </c>
      <c r="C1586" s="30">
        <v>8.4027777777777771E-2</v>
      </c>
      <c r="D1586">
        <v>8528.7943099999993</v>
      </c>
      <c r="E1586">
        <v>967.95955000000004</v>
      </c>
      <c r="F1586">
        <v>7.9996700000000001</v>
      </c>
      <c r="G1586">
        <v>99.94</v>
      </c>
      <c r="H1586">
        <v>99.94</v>
      </c>
      <c r="I1586">
        <v>0</v>
      </c>
      <c r="J1586">
        <v>0</v>
      </c>
      <c r="K1586">
        <v>0</v>
      </c>
      <c r="L1586">
        <v>18</v>
      </c>
      <c r="M1586">
        <v>10</v>
      </c>
      <c r="N1586">
        <v>37</v>
      </c>
      <c r="O1586">
        <v>17.8794</v>
      </c>
      <c r="P1586">
        <v>0</v>
      </c>
      <c r="Q1586">
        <v>220</v>
      </c>
      <c r="R1586">
        <v>116.34796</v>
      </c>
      <c r="T1586" s="11" t="str">
        <f t="shared" si="108"/>
        <v>木曜日</v>
      </c>
      <c r="U1586" s="24"/>
      <c r="V1586" s="25" t="str">
        <f>IF(T1586=曜日!A$1,ROW(),"")</f>
        <v/>
      </c>
      <c r="W1586" s="25" t="str">
        <f t="shared" si="109"/>
        <v/>
      </c>
      <c r="X1586" s="25" t="str">
        <f>IF(T1586=曜日!V$1,ROW(),"")</f>
        <v/>
      </c>
      <c r="Y1586" s="25" t="str">
        <f t="shared" si="107"/>
        <v/>
      </c>
      <c r="Z1586">
        <f>IF(MONTH(pipot!B1586)=month!A$1,ROW(),"")</f>
        <v>1586</v>
      </c>
      <c r="AA1586" t="str">
        <f>IF(A1586=player!A$1,ROW(),"")</f>
        <v/>
      </c>
      <c r="AB1586" t="str">
        <f>IF(A1586=player!BI$1,ROW(),"")</f>
        <v/>
      </c>
    </row>
    <row r="1587" spans="1:28">
      <c r="A1587" t="s">
        <v>53</v>
      </c>
      <c r="B1587" s="13">
        <v>44147</v>
      </c>
      <c r="C1587" s="30">
        <v>8.4027777777777771E-2</v>
      </c>
      <c r="D1587">
        <v>7500.1156899999996</v>
      </c>
      <c r="E1587">
        <v>964.13081</v>
      </c>
      <c r="F1587">
        <v>7.9680200000000001</v>
      </c>
      <c r="G1587">
        <v>84.78</v>
      </c>
      <c r="H1587">
        <v>82.59</v>
      </c>
      <c r="I1587">
        <v>2.19</v>
      </c>
      <c r="J1587">
        <v>0</v>
      </c>
      <c r="K1587">
        <v>0</v>
      </c>
      <c r="L1587">
        <v>8</v>
      </c>
      <c r="M1587">
        <v>28</v>
      </c>
      <c r="N1587">
        <v>41</v>
      </c>
      <c r="O1587">
        <v>18.192599999999999</v>
      </c>
      <c r="P1587">
        <v>0</v>
      </c>
      <c r="Q1587">
        <v>206</v>
      </c>
      <c r="R1587">
        <v>141.22765000000001</v>
      </c>
      <c r="T1587" s="11" t="str">
        <f t="shared" si="108"/>
        <v>木曜日</v>
      </c>
      <c r="U1587" s="24"/>
      <c r="V1587" s="25" t="str">
        <f>IF(T1587=曜日!A$1,ROW(),"")</f>
        <v/>
      </c>
      <c r="W1587" s="25" t="str">
        <f t="shared" si="109"/>
        <v/>
      </c>
      <c r="X1587" s="25" t="str">
        <f>IF(T1587=曜日!V$1,ROW(),"")</f>
        <v/>
      </c>
      <c r="Y1587" s="25" t="str">
        <f t="shared" ref="Y1587:Y1650" si="110">IF(AND(X1587&lt;&gt;"",AB1587&lt;&gt;""),ROW(),"")</f>
        <v/>
      </c>
      <c r="Z1587">
        <f>IF(MONTH(pipot!B1587)=month!A$1,ROW(),"")</f>
        <v>1587</v>
      </c>
      <c r="AA1587" t="str">
        <f>IF(A1587=player!A$1,ROW(),"")</f>
        <v/>
      </c>
      <c r="AB1587" t="str">
        <f>IF(A1587=player!BI$1,ROW(),"")</f>
        <v/>
      </c>
    </row>
    <row r="1588" spans="1:28">
      <c r="A1588" t="s">
        <v>61</v>
      </c>
      <c r="B1588" s="13">
        <v>44147</v>
      </c>
      <c r="C1588" s="30">
        <v>8.4027777777777771E-2</v>
      </c>
      <c r="D1588">
        <v>8055.3703299999997</v>
      </c>
      <c r="E1588">
        <v>958.94668000000001</v>
      </c>
      <c r="F1588">
        <v>7.9251800000000001</v>
      </c>
      <c r="G1588">
        <v>160.08000000000001</v>
      </c>
      <c r="H1588">
        <v>137.91</v>
      </c>
      <c r="I1588">
        <v>22.17</v>
      </c>
      <c r="J1588">
        <v>0</v>
      </c>
      <c r="K1588">
        <v>0</v>
      </c>
      <c r="L1588">
        <v>11</v>
      </c>
      <c r="M1588">
        <v>18</v>
      </c>
      <c r="N1588">
        <v>52</v>
      </c>
      <c r="O1588">
        <v>20.5578</v>
      </c>
      <c r="P1588">
        <v>0</v>
      </c>
      <c r="Q1588">
        <v>199</v>
      </c>
      <c r="R1588">
        <v>122.01379</v>
      </c>
      <c r="T1588" s="11" t="str">
        <f t="shared" si="108"/>
        <v>木曜日</v>
      </c>
      <c r="U1588" s="24"/>
      <c r="V1588" s="25" t="str">
        <f>IF(T1588=曜日!A$1,ROW(),"")</f>
        <v/>
      </c>
      <c r="W1588" s="25" t="str">
        <f t="shared" si="109"/>
        <v/>
      </c>
      <c r="X1588" s="25" t="str">
        <f>IF(T1588=曜日!V$1,ROW(),"")</f>
        <v/>
      </c>
      <c r="Y1588" s="25" t="str">
        <f t="shared" si="110"/>
        <v/>
      </c>
      <c r="Z1588">
        <f>IF(MONTH(pipot!B1588)=month!A$1,ROW(),"")</f>
        <v>1588</v>
      </c>
      <c r="AA1588" t="str">
        <f>IF(A1588=player!A$1,ROW(),"")</f>
        <v/>
      </c>
      <c r="AB1588" t="str">
        <f>IF(A1588=player!BI$1,ROW(),"")</f>
        <v/>
      </c>
    </row>
    <row r="1589" spans="1:28">
      <c r="A1589" t="s">
        <v>88</v>
      </c>
      <c r="B1589" s="13">
        <v>44147</v>
      </c>
      <c r="C1589" s="30">
        <v>8.4027777777777771E-2</v>
      </c>
      <c r="D1589">
        <v>8017.1357099999996</v>
      </c>
      <c r="E1589">
        <v>949.47355000000005</v>
      </c>
      <c r="F1589">
        <v>7.8468900000000001</v>
      </c>
      <c r="G1589">
        <v>152.87</v>
      </c>
      <c r="H1589">
        <v>129.16</v>
      </c>
      <c r="I1589">
        <v>21.56</v>
      </c>
      <c r="J1589">
        <v>2.15</v>
      </c>
      <c r="K1589">
        <v>0</v>
      </c>
      <c r="L1589">
        <v>7</v>
      </c>
      <c r="M1589">
        <v>19</v>
      </c>
      <c r="N1589">
        <v>54</v>
      </c>
      <c r="O1589">
        <v>21.1554</v>
      </c>
      <c r="P1589">
        <v>0</v>
      </c>
      <c r="Q1589">
        <v>209</v>
      </c>
      <c r="R1589">
        <v>147.47118</v>
      </c>
      <c r="T1589" s="11" t="str">
        <f t="shared" si="108"/>
        <v>木曜日</v>
      </c>
      <c r="U1589" s="24"/>
      <c r="V1589" s="25" t="str">
        <f>IF(T1589=曜日!A$1,ROW(),"")</f>
        <v/>
      </c>
      <c r="W1589" s="25" t="str">
        <f t="shared" si="109"/>
        <v/>
      </c>
      <c r="X1589" s="25" t="str">
        <f>IF(T1589=曜日!V$1,ROW(),"")</f>
        <v/>
      </c>
      <c r="Y1589" s="25" t="str">
        <f t="shared" si="110"/>
        <v/>
      </c>
      <c r="Z1589">
        <f>IF(MONTH(pipot!B1589)=month!A$1,ROW(),"")</f>
        <v>1589</v>
      </c>
      <c r="AA1589" t="str">
        <f>IF(A1589=player!A$1,ROW(),"")</f>
        <v/>
      </c>
      <c r="AB1589" t="str">
        <f>IF(A1589=player!BI$1,ROW(),"")</f>
        <v/>
      </c>
    </row>
    <row r="1590" spans="1:28">
      <c r="A1590" t="s">
        <v>21</v>
      </c>
      <c r="B1590" s="13">
        <v>44147</v>
      </c>
      <c r="C1590" s="30">
        <v>8.4027777777777771E-2</v>
      </c>
      <c r="D1590">
        <v>8015.7369399999998</v>
      </c>
      <c r="E1590">
        <v>935.02919999999995</v>
      </c>
      <c r="F1590">
        <v>7.7275099999999997</v>
      </c>
      <c r="G1590">
        <v>105.26</v>
      </c>
      <c r="H1590">
        <v>85.43</v>
      </c>
      <c r="I1590">
        <v>19.829999999999998</v>
      </c>
      <c r="J1590">
        <v>0</v>
      </c>
      <c r="K1590">
        <v>0</v>
      </c>
      <c r="L1590">
        <v>24</v>
      </c>
      <c r="M1590">
        <v>13</v>
      </c>
      <c r="N1590">
        <v>64</v>
      </c>
      <c r="O1590">
        <v>20.8566</v>
      </c>
      <c r="P1590">
        <v>0</v>
      </c>
      <c r="Q1590">
        <v>186</v>
      </c>
      <c r="R1590">
        <v>142.83814000000001</v>
      </c>
      <c r="T1590" s="11" t="str">
        <f t="shared" si="108"/>
        <v>木曜日</v>
      </c>
      <c r="U1590" s="24"/>
      <c r="V1590" s="25" t="str">
        <f>IF(T1590=曜日!A$1,ROW(),"")</f>
        <v/>
      </c>
      <c r="W1590" s="25" t="str">
        <f t="shared" si="109"/>
        <v/>
      </c>
      <c r="X1590" s="25" t="str">
        <f>IF(T1590=曜日!V$1,ROW(),"")</f>
        <v/>
      </c>
      <c r="Y1590" s="25" t="str">
        <f t="shared" si="110"/>
        <v/>
      </c>
      <c r="Z1590">
        <f>IF(MONTH(pipot!B1590)=month!A$1,ROW(),"")</f>
        <v>1590</v>
      </c>
      <c r="AA1590" t="str">
        <f>IF(A1590=player!A$1,ROW(),"")</f>
        <v/>
      </c>
      <c r="AB1590" t="str">
        <f>IF(A1590=player!BI$1,ROW(),"")</f>
        <v/>
      </c>
    </row>
    <row r="1591" spans="1:28">
      <c r="A1591" t="s">
        <v>62</v>
      </c>
      <c r="B1591" s="13">
        <v>44147</v>
      </c>
      <c r="C1591" s="30">
        <v>8.4027777777777771E-2</v>
      </c>
      <c r="D1591">
        <v>8616.7822899999992</v>
      </c>
      <c r="E1591">
        <v>927.93174999999997</v>
      </c>
      <c r="F1591">
        <v>7.6688599999999996</v>
      </c>
      <c r="G1591">
        <v>204.55999</v>
      </c>
      <c r="H1591">
        <v>163.35999000000001</v>
      </c>
      <c r="I1591">
        <v>40.67</v>
      </c>
      <c r="J1591">
        <v>0.53</v>
      </c>
      <c r="K1591">
        <v>0</v>
      </c>
      <c r="L1591">
        <v>30</v>
      </c>
      <c r="M1591">
        <v>20</v>
      </c>
      <c r="N1591">
        <v>96</v>
      </c>
      <c r="O1591">
        <v>20.9358</v>
      </c>
      <c r="P1591">
        <v>0</v>
      </c>
      <c r="Q1591">
        <v>0</v>
      </c>
      <c r="R1591">
        <v>0</v>
      </c>
      <c r="T1591" s="11" t="str">
        <f t="shared" si="108"/>
        <v>木曜日</v>
      </c>
      <c r="U1591" s="24"/>
      <c r="V1591" s="25" t="str">
        <f>IF(T1591=曜日!A$1,ROW(),"")</f>
        <v/>
      </c>
      <c r="W1591" s="25" t="str">
        <f t="shared" si="109"/>
        <v/>
      </c>
      <c r="X1591" s="25" t="str">
        <f>IF(T1591=曜日!V$1,ROW(),"")</f>
        <v/>
      </c>
      <c r="Y1591" s="25" t="str">
        <f t="shared" si="110"/>
        <v/>
      </c>
      <c r="Z1591">
        <f>IF(MONTH(pipot!B1591)=month!A$1,ROW(),"")</f>
        <v>1591</v>
      </c>
      <c r="AA1591" t="str">
        <f>IF(A1591=player!A$1,ROW(),"")</f>
        <v/>
      </c>
      <c r="AB1591" t="str">
        <f>IF(A1591=player!BI$1,ROW(),"")</f>
        <v/>
      </c>
    </row>
    <row r="1592" spans="1:28">
      <c r="A1592" t="s">
        <v>66</v>
      </c>
      <c r="B1592" s="13">
        <v>44147</v>
      </c>
      <c r="C1592" s="30">
        <v>8.4027777777777771E-2</v>
      </c>
      <c r="D1592">
        <v>8290.4964899999995</v>
      </c>
      <c r="E1592">
        <v>911.21060999999997</v>
      </c>
      <c r="F1592">
        <v>7.5306699999999998</v>
      </c>
      <c r="G1592">
        <v>167.33</v>
      </c>
      <c r="H1592">
        <v>139.94999999999999</v>
      </c>
      <c r="I1592">
        <v>27.38</v>
      </c>
      <c r="J1592">
        <v>0</v>
      </c>
      <c r="K1592">
        <v>0</v>
      </c>
      <c r="L1592">
        <v>4</v>
      </c>
      <c r="M1592">
        <v>23</v>
      </c>
      <c r="N1592">
        <v>66</v>
      </c>
      <c r="O1592">
        <v>20.374199999999998</v>
      </c>
      <c r="P1592">
        <v>0</v>
      </c>
      <c r="Q1592">
        <v>224</v>
      </c>
      <c r="R1592">
        <v>169.91919999999999</v>
      </c>
      <c r="T1592" s="11" t="str">
        <f t="shared" si="108"/>
        <v>木曜日</v>
      </c>
      <c r="U1592" s="24"/>
      <c r="V1592" s="25" t="str">
        <f>IF(T1592=曜日!A$1,ROW(),"")</f>
        <v/>
      </c>
      <c r="W1592" s="25" t="str">
        <f t="shared" si="109"/>
        <v/>
      </c>
      <c r="X1592" s="25" t="str">
        <f>IF(T1592=曜日!V$1,ROW(),"")</f>
        <v/>
      </c>
      <c r="Y1592" s="25" t="str">
        <f t="shared" si="110"/>
        <v/>
      </c>
      <c r="Z1592">
        <f>IF(MONTH(pipot!B1592)=month!A$1,ROW(),"")</f>
        <v>1592</v>
      </c>
      <c r="AA1592" t="str">
        <f>IF(A1592=player!A$1,ROW(),"")</f>
        <v/>
      </c>
      <c r="AB1592" t="str">
        <f>IF(A1592=player!BI$1,ROW(),"")</f>
        <v/>
      </c>
    </row>
    <row r="1593" spans="1:28">
      <c r="A1593" t="s">
        <v>114</v>
      </c>
      <c r="B1593" s="13">
        <v>44147</v>
      </c>
      <c r="C1593" s="30">
        <v>8.4027777777777771E-2</v>
      </c>
      <c r="D1593">
        <v>8151.5066800000004</v>
      </c>
      <c r="E1593">
        <v>903.33489999999995</v>
      </c>
      <c r="F1593">
        <v>7.4655800000000001</v>
      </c>
      <c r="G1593">
        <v>189.7</v>
      </c>
      <c r="H1593">
        <v>151.07</v>
      </c>
      <c r="I1593">
        <v>35.380000000000003</v>
      </c>
      <c r="J1593">
        <v>3.25</v>
      </c>
      <c r="K1593">
        <v>0</v>
      </c>
      <c r="L1593">
        <v>20</v>
      </c>
      <c r="M1593">
        <v>20</v>
      </c>
      <c r="N1593">
        <v>69</v>
      </c>
      <c r="O1593">
        <v>21.547799999999999</v>
      </c>
      <c r="P1593">
        <v>0</v>
      </c>
      <c r="Q1593">
        <v>211</v>
      </c>
      <c r="R1593">
        <v>152.18366</v>
      </c>
      <c r="T1593" s="11" t="str">
        <f t="shared" si="108"/>
        <v>木曜日</v>
      </c>
      <c r="U1593" s="24"/>
      <c r="V1593" s="25" t="str">
        <f>IF(T1593=曜日!A$1,ROW(),"")</f>
        <v/>
      </c>
      <c r="W1593" s="25" t="str">
        <f t="shared" si="109"/>
        <v/>
      </c>
      <c r="X1593" s="25" t="str">
        <f>IF(T1593=曜日!V$1,ROW(),"")</f>
        <v/>
      </c>
      <c r="Y1593" s="25" t="str">
        <f t="shared" si="110"/>
        <v/>
      </c>
      <c r="Z1593">
        <f>IF(MONTH(pipot!B1593)=month!A$1,ROW(),"")</f>
        <v>1593</v>
      </c>
      <c r="AA1593" t="str">
        <f>IF(A1593=player!A$1,ROW(),"")</f>
        <v/>
      </c>
      <c r="AB1593" t="str">
        <f>IF(A1593=player!BI$1,ROW(),"")</f>
        <v/>
      </c>
    </row>
    <row r="1594" spans="1:28">
      <c r="A1594" t="s">
        <v>89</v>
      </c>
      <c r="B1594" s="13">
        <v>44147</v>
      </c>
      <c r="C1594" s="30">
        <v>8.4027777777777771E-2</v>
      </c>
      <c r="D1594">
        <v>8201.9687200000008</v>
      </c>
      <c r="E1594">
        <v>902.38185999999996</v>
      </c>
      <c r="F1594">
        <v>7.4577</v>
      </c>
      <c r="G1594">
        <v>164.06</v>
      </c>
      <c r="H1594">
        <v>126.28</v>
      </c>
      <c r="I1594">
        <v>37.78</v>
      </c>
      <c r="J1594">
        <v>0</v>
      </c>
      <c r="K1594">
        <v>0</v>
      </c>
      <c r="L1594">
        <v>25</v>
      </c>
      <c r="M1594">
        <v>14</v>
      </c>
      <c r="N1594">
        <v>68</v>
      </c>
      <c r="O1594">
        <v>19.6218</v>
      </c>
      <c r="P1594">
        <v>0</v>
      </c>
      <c r="Q1594">
        <v>183</v>
      </c>
      <c r="R1594">
        <v>141.72355999999999</v>
      </c>
      <c r="T1594" s="11" t="str">
        <f t="shared" si="108"/>
        <v>木曜日</v>
      </c>
      <c r="U1594" s="24"/>
      <c r="V1594" s="25" t="str">
        <f>IF(T1594=曜日!A$1,ROW(),"")</f>
        <v/>
      </c>
      <c r="W1594" s="25" t="str">
        <f t="shared" si="109"/>
        <v/>
      </c>
      <c r="X1594" s="25" t="str">
        <f>IF(T1594=曜日!V$1,ROW(),"")</f>
        <v/>
      </c>
      <c r="Y1594" s="25" t="str">
        <f t="shared" si="110"/>
        <v/>
      </c>
      <c r="Z1594">
        <f>IF(MONTH(pipot!B1594)=month!A$1,ROW(),"")</f>
        <v>1594</v>
      </c>
      <c r="AA1594" t="str">
        <f>IF(A1594=player!A$1,ROW(),"")</f>
        <v/>
      </c>
      <c r="AB1594" t="str">
        <f>IF(A1594=player!BI$1,ROW(),"")</f>
        <v/>
      </c>
    </row>
    <row r="1595" spans="1:28">
      <c r="A1595" t="s">
        <v>63</v>
      </c>
      <c r="B1595" s="13">
        <v>44147</v>
      </c>
      <c r="C1595" s="30">
        <v>8.4027777777777771E-2</v>
      </c>
      <c r="D1595">
        <v>7900.2187000000004</v>
      </c>
      <c r="E1595">
        <v>891.48167000000001</v>
      </c>
      <c r="F1595">
        <v>7.3676199999999996</v>
      </c>
      <c r="G1595">
        <v>123.89</v>
      </c>
      <c r="H1595">
        <v>114.76</v>
      </c>
      <c r="I1595">
        <v>9.1300000000000008</v>
      </c>
      <c r="J1595">
        <v>0</v>
      </c>
      <c r="K1595">
        <v>0</v>
      </c>
      <c r="L1595">
        <v>6</v>
      </c>
      <c r="M1595">
        <v>24</v>
      </c>
      <c r="N1595">
        <v>69</v>
      </c>
      <c r="O1595">
        <v>20.158200000000001</v>
      </c>
      <c r="P1595">
        <v>0</v>
      </c>
      <c r="Q1595">
        <v>180</v>
      </c>
      <c r="R1595">
        <v>133.1978</v>
      </c>
      <c r="T1595" s="11" t="str">
        <f t="shared" si="108"/>
        <v>木曜日</v>
      </c>
      <c r="U1595" s="24"/>
      <c r="V1595" s="25" t="str">
        <f>IF(T1595=曜日!A$1,ROW(),"")</f>
        <v/>
      </c>
      <c r="W1595" s="25" t="str">
        <f t="shared" si="109"/>
        <v/>
      </c>
      <c r="X1595" s="25" t="str">
        <f>IF(T1595=曜日!V$1,ROW(),"")</f>
        <v/>
      </c>
      <c r="Y1595" s="25" t="str">
        <f t="shared" si="110"/>
        <v/>
      </c>
      <c r="Z1595">
        <f>IF(MONTH(pipot!B1595)=month!A$1,ROW(),"")</f>
        <v>1595</v>
      </c>
      <c r="AA1595" t="str">
        <f>IF(A1595=player!A$1,ROW(),"")</f>
        <v/>
      </c>
      <c r="AB1595" t="str">
        <f>IF(A1595=player!BI$1,ROW(),"")</f>
        <v/>
      </c>
    </row>
    <row r="1596" spans="1:28">
      <c r="A1596" t="s">
        <v>24</v>
      </c>
      <c r="B1596" s="13">
        <v>44147</v>
      </c>
      <c r="C1596" s="30">
        <v>8.4027777777777771E-2</v>
      </c>
      <c r="D1596">
        <v>8142.1119099999996</v>
      </c>
      <c r="E1596">
        <v>851.91787999999997</v>
      </c>
      <c r="F1596">
        <v>7.0406399999999998</v>
      </c>
      <c r="G1596">
        <v>93.27</v>
      </c>
      <c r="H1596">
        <v>76.63</v>
      </c>
      <c r="I1596">
        <v>16.64</v>
      </c>
      <c r="J1596">
        <v>0</v>
      </c>
      <c r="K1596">
        <v>0</v>
      </c>
      <c r="L1596">
        <v>9</v>
      </c>
      <c r="M1596">
        <v>33</v>
      </c>
      <c r="N1596">
        <v>75</v>
      </c>
      <c r="O1596">
        <v>20.820599999999999</v>
      </c>
      <c r="P1596">
        <v>0</v>
      </c>
      <c r="Q1596">
        <v>200</v>
      </c>
      <c r="R1596">
        <v>141.07548</v>
      </c>
      <c r="T1596" s="11" t="str">
        <f t="shared" si="108"/>
        <v>木曜日</v>
      </c>
      <c r="U1596" s="24"/>
      <c r="V1596" s="25" t="str">
        <f>IF(T1596=曜日!A$1,ROW(),"")</f>
        <v/>
      </c>
      <c r="W1596" s="25" t="str">
        <f t="shared" si="109"/>
        <v/>
      </c>
      <c r="X1596" s="25" t="str">
        <f>IF(T1596=曜日!V$1,ROW(),"")</f>
        <v/>
      </c>
      <c r="Y1596" s="25" t="str">
        <f t="shared" si="110"/>
        <v/>
      </c>
      <c r="Z1596">
        <f>IF(MONTH(pipot!B1596)=month!A$1,ROW(),"")</f>
        <v>1596</v>
      </c>
      <c r="AA1596" t="str">
        <f>IF(A1596=player!A$1,ROW(),"")</f>
        <v/>
      </c>
      <c r="AB1596" t="str">
        <f>IF(A1596=player!BI$1,ROW(),"")</f>
        <v/>
      </c>
    </row>
    <row r="1597" spans="1:28">
      <c r="A1597" t="s">
        <v>115</v>
      </c>
      <c r="B1597" s="13">
        <v>44147</v>
      </c>
      <c r="C1597" s="30">
        <v>8.4027777777777771E-2</v>
      </c>
      <c r="D1597">
        <v>8695.1708400000007</v>
      </c>
      <c r="E1597">
        <v>819.42223000000001</v>
      </c>
      <c r="F1597">
        <v>6.7720799999999999</v>
      </c>
      <c r="G1597">
        <v>112.05</v>
      </c>
      <c r="H1597">
        <v>84.1</v>
      </c>
      <c r="I1597">
        <v>24.75</v>
      </c>
      <c r="J1597">
        <v>3.2</v>
      </c>
      <c r="K1597">
        <v>0</v>
      </c>
      <c r="L1597">
        <v>10</v>
      </c>
      <c r="M1597">
        <v>29</v>
      </c>
      <c r="N1597">
        <v>35</v>
      </c>
      <c r="O1597">
        <v>21.299399999999999</v>
      </c>
      <c r="P1597">
        <v>0</v>
      </c>
      <c r="Q1597">
        <v>189</v>
      </c>
      <c r="R1597">
        <v>145.48840000000001</v>
      </c>
      <c r="T1597" s="11" t="str">
        <f t="shared" si="108"/>
        <v>木曜日</v>
      </c>
      <c r="U1597" s="24"/>
      <c r="V1597" s="25" t="str">
        <f>IF(T1597=曜日!A$1,ROW(),"")</f>
        <v/>
      </c>
      <c r="W1597" s="25" t="str">
        <f t="shared" si="109"/>
        <v/>
      </c>
      <c r="X1597" s="25" t="str">
        <f>IF(T1597=曜日!V$1,ROW(),"")</f>
        <v/>
      </c>
      <c r="Y1597" s="25" t="str">
        <f t="shared" si="110"/>
        <v/>
      </c>
      <c r="Z1597">
        <f>IF(MONTH(pipot!B1597)=month!A$1,ROW(),"")</f>
        <v>1597</v>
      </c>
      <c r="AA1597" t="str">
        <f>IF(A1597=player!A$1,ROW(),"")</f>
        <v/>
      </c>
      <c r="AB1597" t="str">
        <f>IF(A1597=player!BI$1,ROW(),"")</f>
        <v/>
      </c>
    </row>
    <row r="1598" spans="1:28">
      <c r="A1598" t="s">
        <v>22</v>
      </c>
      <c r="B1598" s="13">
        <v>44147</v>
      </c>
      <c r="C1598" s="30">
        <v>8.4027777777777771E-2</v>
      </c>
      <c r="D1598">
        <v>8237.5320900000006</v>
      </c>
      <c r="E1598">
        <v>791.23988999999995</v>
      </c>
      <c r="F1598">
        <v>6.5391700000000004</v>
      </c>
      <c r="G1598">
        <v>141.72</v>
      </c>
      <c r="H1598">
        <v>109.68</v>
      </c>
      <c r="I1598">
        <v>28.37</v>
      </c>
      <c r="J1598">
        <v>3.67</v>
      </c>
      <c r="K1598">
        <v>0</v>
      </c>
      <c r="L1598">
        <v>19</v>
      </c>
      <c r="M1598">
        <v>23</v>
      </c>
      <c r="N1598">
        <v>63</v>
      </c>
      <c r="O1598">
        <v>21.0762</v>
      </c>
      <c r="P1598">
        <v>0</v>
      </c>
      <c r="Q1598">
        <v>213</v>
      </c>
      <c r="R1598">
        <v>132.73056</v>
      </c>
      <c r="T1598" s="11" t="str">
        <f t="shared" si="108"/>
        <v>木曜日</v>
      </c>
      <c r="U1598" s="24"/>
      <c r="V1598" s="25" t="str">
        <f>IF(T1598=曜日!A$1,ROW(),"")</f>
        <v/>
      </c>
      <c r="W1598" s="25" t="str">
        <f t="shared" si="109"/>
        <v/>
      </c>
      <c r="X1598" s="25" t="str">
        <f>IF(T1598=曜日!V$1,ROW(),"")</f>
        <v/>
      </c>
      <c r="Y1598" s="25" t="str">
        <f t="shared" si="110"/>
        <v/>
      </c>
      <c r="Z1598">
        <f>IF(MONTH(pipot!B1598)=month!A$1,ROW(),"")</f>
        <v>1598</v>
      </c>
      <c r="AA1598" t="str">
        <f>IF(A1598=player!A$1,ROW(),"")</f>
        <v/>
      </c>
      <c r="AB1598" t="str">
        <f>IF(A1598=player!BI$1,ROW(),"")</f>
        <v/>
      </c>
    </row>
    <row r="1599" spans="1:28">
      <c r="A1599" t="s">
        <v>109</v>
      </c>
      <c r="B1599" s="13">
        <v>44147</v>
      </c>
      <c r="C1599" s="39">
        <v>1.7645833333333334</v>
      </c>
      <c r="D1599">
        <v>172448</v>
      </c>
      <c r="E1599">
        <v>19889</v>
      </c>
      <c r="F1599">
        <v>7.83</v>
      </c>
      <c r="G1599">
        <v>2822</v>
      </c>
      <c r="H1599">
        <v>2264</v>
      </c>
      <c r="I1599">
        <v>489</v>
      </c>
      <c r="J1599">
        <v>61</v>
      </c>
      <c r="K1599">
        <v>8</v>
      </c>
      <c r="L1599">
        <v>330</v>
      </c>
      <c r="M1599">
        <v>428</v>
      </c>
      <c r="N1599">
        <v>1315</v>
      </c>
      <c r="O1599">
        <v>24</v>
      </c>
      <c r="P1599">
        <v>4</v>
      </c>
      <c r="Q1599">
        <v>224</v>
      </c>
      <c r="R1599">
        <v>129</v>
      </c>
      <c r="T1599" s="11" t="str">
        <f t="shared" si="108"/>
        <v>木曜日</v>
      </c>
      <c r="U1599" s="24"/>
      <c r="V1599" s="25" t="str">
        <f>IF(T1599=曜日!A$1,ROW(),"")</f>
        <v/>
      </c>
      <c r="W1599" s="25" t="str">
        <f t="shared" si="109"/>
        <v/>
      </c>
      <c r="X1599" s="25" t="str">
        <f>IF(T1599=曜日!V$1,ROW(),"")</f>
        <v/>
      </c>
      <c r="Y1599" s="25" t="str">
        <f t="shared" si="110"/>
        <v/>
      </c>
      <c r="Z1599">
        <f>IF(MONTH(pipot!B1599)=month!A$1,ROW(),"")</f>
        <v>1599</v>
      </c>
      <c r="AA1599" t="str">
        <f>IF(A1599=player!A$1,ROW(),"")</f>
        <v/>
      </c>
      <c r="AB1599" t="str">
        <f>IF(A1599=player!BI$1,ROW(),"")</f>
        <v/>
      </c>
    </row>
    <row r="1600" spans="1:28">
      <c r="A1600" t="s">
        <v>40</v>
      </c>
      <c r="B1600" s="13">
        <v>44147</v>
      </c>
      <c r="C1600" s="30">
        <v>8.4027777777777771E-2</v>
      </c>
      <c r="D1600">
        <v>8212</v>
      </c>
      <c r="E1600">
        <v>947</v>
      </c>
      <c r="F1600">
        <v>7.83</v>
      </c>
      <c r="G1600">
        <v>134</v>
      </c>
      <c r="H1600">
        <v>108</v>
      </c>
      <c r="I1600">
        <v>23</v>
      </c>
      <c r="J1600">
        <v>3</v>
      </c>
      <c r="K1600">
        <v>0</v>
      </c>
      <c r="L1600">
        <v>16</v>
      </c>
      <c r="M1600">
        <v>20</v>
      </c>
      <c r="N1600">
        <v>63</v>
      </c>
      <c r="O1600">
        <v>20</v>
      </c>
      <c r="P1600">
        <v>0</v>
      </c>
      <c r="Q1600">
        <v>184</v>
      </c>
      <c r="R1600">
        <v>129</v>
      </c>
      <c r="T1600" s="11" t="str">
        <f t="shared" si="108"/>
        <v>木曜日</v>
      </c>
      <c r="U1600" s="24"/>
      <c r="V1600" s="25" t="str">
        <f>IF(T1600=曜日!A$1,ROW(),"")</f>
        <v/>
      </c>
      <c r="W1600" s="25" t="str">
        <f t="shared" si="109"/>
        <v/>
      </c>
      <c r="X1600" s="25" t="str">
        <f>IF(T1600=曜日!V$1,ROW(),"")</f>
        <v/>
      </c>
      <c r="Y1600" s="25" t="str">
        <f t="shared" si="110"/>
        <v/>
      </c>
      <c r="Z1600">
        <f>IF(MONTH(pipot!B1600)=month!A$1,ROW(),"")</f>
        <v>1600</v>
      </c>
      <c r="AA1600" t="str">
        <f>IF(A1600=player!A$1,ROW(),"")</f>
        <v/>
      </c>
      <c r="AB1600">
        <f>IF(A1600=player!BI$1,ROW(),"")</f>
        <v>1600</v>
      </c>
    </row>
    <row r="1601" spans="1:28">
      <c r="A1601" t="s">
        <v>41</v>
      </c>
      <c r="B1601" s="13">
        <v>44147</v>
      </c>
      <c r="C1601" t="s">
        <v>110</v>
      </c>
      <c r="D1601">
        <v>349</v>
      </c>
      <c r="E1601">
        <v>74.5</v>
      </c>
      <c r="F1601">
        <v>0.6</v>
      </c>
      <c r="G1601">
        <v>41.3</v>
      </c>
      <c r="H1601">
        <v>31.1</v>
      </c>
      <c r="I1601">
        <v>14.7</v>
      </c>
      <c r="J1601">
        <v>7.1</v>
      </c>
      <c r="K1601">
        <v>1.6</v>
      </c>
      <c r="L1601">
        <v>7.7</v>
      </c>
      <c r="M1601">
        <v>6.2</v>
      </c>
      <c r="N1601">
        <v>19</v>
      </c>
      <c r="O1601">
        <v>1.6</v>
      </c>
      <c r="P1601">
        <v>0.5</v>
      </c>
      <c r="Q1601">
        <v>49.4</v>
      </c>
      <c r="R1601">
        <v>34.1</v>
      </c>
      <c r="T1601" s="11" t="str">
        <f t="shared" si="108"/>
        <v>木曜日</v>
      </c>
      <c r="U1601" s="24"/>
      <c r="V1601" s="25" t="str">
        <f>IF(T1601=曜日!A$1,ROW(),"")</f>
        <v/>
      </c>
      <c r="W1601" s="25" t="str">
        <f t="shared" si="109"/>
        <v/>
      </c>
      <c r="X1601" s="25" t="str">
        <f>IF(T1601=曜日!V$1,ROW(),"")</f>
        <v/>
      </c>
      <c r="Y1601" s="25" t="str">
        <f t="shared" si="110"/>
        <v/>
      </c>
      <c r="Z1601">
        <f>IF(MONTH(pipot!B1601)=month!A$1,ROW(),"")</f>
        <v>1601</v>
      </c>
      <c r="AA1601" t="str">
        <f>IF(A1601=player!A$1,ROW(),"")</f>
        <v/>
      </c>
      <c r="AB1601" t="str">
        <f>IF(A1601=player!BI$1,ROW(),"")</f>
        <v/>
      </c>
    </row>
    <row r="1602" spans="1:28">
      <c r="A1602" t="s">
        <v>18</v>
      </c>
      <c r="B1602" s="13">
        <v>44148</v>
      </c>
      <c r="C1602" s="30">
        <v>7.4837962962962967E-2</v>
      </c>
      <c r="D1602">
        <v>7018.36931</v>
      </c>
      <c r="E1602">
        <v>915.43715999999995</v>
      </c>
      <c r="F1602">
        <v>8.4946199999999994</v>
      </c>
      <c r="G1602">
        <v>194.81</v>
      </c>
      <c r="H1602">
        <v>140.94</v>
      </c>
      <c r="I1602">
        <v>51.55</v>
      </c>
      <c r="J1602">
        <v>2.3199999999999998</v>
      </c>
      <c r="K1602">
        <v>0</v>
      </c>
      <c r="L1602">
        <v>30</v>
      </c>
      <c r="M1602">
        <v>8</v>
      </c>
      <c r="N1602">
        <v>73</v>
      </c>
      <c r="O1602">
        <v>21.375</v>
      </c>
      <c r="P1602">
        <v>0</v>
      </c>
      <c r="Q1602">
        <v>113</v>
      </c>
      <c r="R1602">
        <v>96.907799999999995</v>
      </c>
      <c r="T1602" s="11" t="str">
        <f t="shared" si="108"/>
        <v>金曜日</v>
      </c>
      <c r="U1602" s="24"/>
      <c r="V1602" s="25" t="str">
        <f>IF(T1602=曜日!A$1,ROW(),"")</f>
        <v/>
      </c>
      <c r="W1602" s="25" t="str">
        <f t="shared" si="109"/>
        <v/>
      </c>
      <c r="X1602" s="25" t="str">
        <f>IF(T1602=曜日!V$1,ROW(),"")</f>
        <v/>
      </c>
      <c r="Y1602" s="25" t="str">
        <f t="shared" si="110"/>
        <v/>
      </c>
      <c r="Z1602">
        <f>IF(MONTH(pipot!B1602)=month!A$1,ROW(),"")</f>
        <v>1602</v>
      </c>
      <c r="AA1602" t="str">
        <f>IF(A1602=player!A$1,ROW(),"")</f>
        <v/>
      </c>
      <c r="AB1602" t="str">
        <f>IF(A1602=player!BI$1,ROW(),"")</f>
        <v/>
      </c>
    </row>
    <row r="1603" spans="1:28">
      <c r="A1603" t="s">
        <v>36</v>
      </c>
      <c r="B1603" s="13">
        <v>44148</v>
      </c>
      <c r="C1603" s="30">
        <v>7.4837962962962967E-2</v>
      </c>
      <c r="D1603">
        <v>6934.5869400000001</v>
      </c>
      <c r="E1603">
        <v>902.94068000000004</v>
      </c>
      <c r="F1603">
        <v>8.37866</v>
      </c>
      <c r="G1603">
        <v>166.27</v>
      </c>
      <c r="H1603">
        <v>145.51</v>
      </c>
      <c r="I1603">
        <v>20.76</v>
      </c>
      <c r="J1603">
        <v>0</v>
      </c>
      <c r="K1603">
        <v>0</v>
      </c>
      <c r="L1603">
        <v>19</v>
      </c>
      <c r="M1603">
        <v>15</v>
      </c>
      <c r="N1603">
        <v>62</v>
      </c>
      <c r="O1603">
        <v>19.438199999999998</v>
      </c>
      <c r="P1603">
        <v>0</v>
      </c>
      <c r="Q1603">
        <v>193</v>
      </c>
      <c r="R1603">
        <v>139.13879</v>
      </c>
      <c r="T1603" s="11" t="str">
        <f t="shared" si="108"/>
        <v>金曜日</v>
      </c>
      <c r="U1603" s="24"/>
      <c r="V1603" s="25" t="str">
        <f>IF(T1603=曜日!A$1,ROW(),"")</f>
        <v/>
      </c>
      <c r="W1603" s="25" t="str">
        <f t="shared" si="109"/>
        <v/>
      </c>
      <c r="X1603" s="25" t="str">
        <f>IF(T1603=曜日!V$1,ROW(),"")</f>
        <v/>
      </c>
      <c r="Y1603" s="25" t="str">
        <f t="shared" si="110"/>
        <v/>
      </c>
      <c r="Z1603">
        <f>IF(MONTH(pipot!B1603)=month!A$1,ROW(),"")</f>
        <v>1603</v>
      </c>
      <c r="AA1603">
        <f>IF(A1603=player!A$1,ROW(),"")</f>
        <v>1603</v>
      </c>
      <c r="AB1603" t="str">
        <f>IF(A1603=player!BI$1,ROW(),"")</f>
        <v/>
      </c>
    </row>
    <row r="1604" spans="1:28">
      <c r="A1604" t="s">
        <v>54</v>
      </c>
      <c r="B1604" s="13">
        <v>44148</v>
      </c>
      <c r="C1604" s="30">
        <v>7.4837962962962967E-2</v>
      </c>
      <c r="D1604">
        <v>7044.1357399999997</v>
      </c>
      <c r="E1604">
        <v>887.31379000000004</v>
      </c>
      <c r="F1604">
        <v>8.2336600000000004</v>
      </c>
      <c r="G1604">
        <v>184.77001000000001</v>
      </c>
      <c r="H1604">
        <v>155.07001</v>
      </c>
      <c r="I1604">
        <v>29.7</v>
      </c>
      <c r="J1604">
        <v>0</v>
      </c>
      <c r="K1604">
        <v>0</v>
      </c>
      <c r="L1604">
        <v>11</v>
      </c>
      <c r="M1604">
        <v>11</v>
      </c>
      <c r="N1604">
        <v>28</v>
      </c>
      <c r="O1604">
        <v>20.845800000000001</v>
      </c>
      <c r="P1604">
        <v>0</v>
      </c>
      <c r="Q1604">
        <v>183</v>
      </c>
      <c r="R1604">
        <v>137.51474999999999</v>
      </c>
      <c r="T1604" s="11" t="str">
        <f t="shared" si="108"/>
        <v>金曜日</v>
      </c>
      <c r="U1604" s="24"/>
      <c r="V1604" s="25" t="str">
        <f>IF(T1604=曜日!A$1,ROW(),"")</f>
        <v/>
      </c>
      <c r="W1604" s="25" t="str">
        <f t="shared" si="109"/>
        <v/>
      </c>
      <c r="X1604" s="25" t="str">
        <f>IF(T1604=曜日!V$1,ROW(),"")</f>
        <v/>
      </c>
      <c r="Y1604" s="25" t="str">
        <f t="shared" si="110"/>
        <v/>
      </c>
      <c r="Z1604">
        <f>IF(MONTH(pipot!B1604)=month!A$1,ROW(),"")</f>
        <v>1604</v>
      </c>
      <c r="AA1604" t="str">
        <f>IF(A1604=player!A$1,ROW(),"")</f>
        <v/>
      </c>
      <c r="AB1604" t="str">
        <f>IF(A1604=player!BI$1,ROW(),"")</f>
        <v/>
      </c>
    </row>
    <row r="1605" spans="1:28">
      <c r="A1605" t="s">
        <v>64</v>
      </c>
      <c r="B1605" s="13">
        <v>44148</v>
      </c>
      <c r="C1605" s="30">
        <v>7.4837962962962967E-2</v>
      </c>
      <c r="D1605">
        <v>6993.4397600000002</v>
      </c>
      <c r="E1605">
        <v>880.83455000000004</v>
      </c>
      <c r="F1605">
        <v>8.1735299999999995</v>
      </c>
      <c r="G1605">
        <v>162.12</v>
      </c>
      <c r="H1605">
        <v>148.47</v>
      </c>
      <c r="I1605">
        <v>13.65</v>
      </c>
      <c r="J1605">
        <v>0</v>
      </c>
      <c r="K1605">
        <v>0</v>
      </c>
      <c r="L1605">
        <v>18</v>
      </c>
      <c r="M1605">
        <v>25</v>
      </c>
      <c r="N1605">
        <v>49</v>
      </c>
      <c r="O1605">
        <v>18.7974</v>
      </c>
      <c r="P1605">
        <v>0</v>
      </c>
      <c r="Q1605">
        <v>192</v>
      </c>
      <c r="R1605">
        <v>132.32783000000001</v>
      </c>
      <c r="T1605" s="11" t="str">
        <f t="shared" si="108"/>
        <v>金曜日</v>
      </c>
      <c r="U1605" s="24"/>
      <c r="V1605" s="25" t="str">
        <f>IF(T1605=曜日!A$1,ROW(),"")</f>
        <v/>
      </c>
      <c r="W1605" s="25" t="str">
        <f t="shared" si="109"/>
        <v/>
      </c>
      <c r="X1605" s="25" t="str">
        <f>IF(T1605=曜日!V$1,ROW(),"")</f>
        <v/>
      </c>
      <c r="Y1605" s="25" t="str">
        <f t="shared" si="110"/>
        <v/>
      </c>
      <c r="Z1605">
        <f>IF(MONTH(pipot!B1605)=month!A$1,ROW(),"")</f>
        <v>1605</v>
      </c>
      <c r="AA1605" t="str">
        <f>IF(A1605=player!A$1,ROW(),"")</f>
        <v/>
      </c>
      <c r="AB1605" t="str">
        <f>IF(A1605=player!BI$1,ROW(),"")</f>
        <v/>
      </c>
    </row>
    <row r="1606" spans="1:28">
      <c r="A1606" t="s">
        <v>60</v>
      </c>
      <c r="B1606" s="13">
        <v>44148</v>
      </c>
      <c r="C1606" s="30">
        <v>7.4837962962962967E-2</v>
      </c>
      <c r="D1606">
        <v>6790.98956</v>
      </c>
      <c r="E1606">
        <v>871.89903000000004</v>
      </c>
      <c r="F1606">
        <v>8.0906199999999995</v>
      </c>
      <c r="G1606">
        <v>93.05</v>
      </c>
      <c r="H1606">
        <v>82.66</v>
      </c>
      <c r="I1606">
        <v>10.39</v>
      </c>
      <c r="J1606">
        <v>0</v>
      </c>
      <c r="K1606">
        <v>0</v>
      </c>
      <c r="L1606">
        <v>26</v>
      </c>
      <c r="M1606">
        <v>16</v>
      </c>
      <c r="N1606">
        <v>80</v>
      </c>
      <c r="O1606">
        <v>18.534600000000001</v>
      </c>
      <c r="P1606">
        <v>0</v>
      </c>
      <c r="Q1606">
        <v>218</v>
      </c>
      <c r="R1606">
        <v>143.31388999999999</v>
      </c>
      <c r="T1606" s="11" t="str">
        <f t="shared" si="108"/>
        <v>金曜日</v>
      </c>
      <c r="U1606" s="24"/>
      <c r="V1606" s="25" t="str">
        <f>IF(T1606=曜日!A$1,ROW(),"")</f>
        <v/>
      </c>
      <c r="W1606" s="25" t="str">
        <f t="shared" si="109"/>
        <v/>
      </c>
      <c r="X1606" s="25" t="str">
        <f>IF(T1606=曜日!V$1,ROW(),"")</f>
        <v/>
      </c>
      <c r="Y1606" s="25" t="str">
        <f t="shared" si="110"/>
        <v/>
      </c>
      <c r="Z1606">
        <f>IF(MONTH(pipot!B1606)=month!A$1,ROW(),"")</f>
        <v>1606</v>
      </c>
      <c r="AA1606" t="str">
        <f>IF(A1606=player!A$1,ROW(),"")</f>
        <v/>
      </c>
      <c r="AB1606" t="str">
        <f>IF(A1606=player!BI$1,ROW(),"")</f>
        <v/>
      </c>
    </row>
    <row r="1607" spans="1:28">
      <c r="A1607" t="s">
        <v>53</v>
      </c>
      <c r="B1607" s="13">
        <v>44148</v>
      </c>
      <c r="C1607" s="30">
        <v>7.4837962962962967E-2</v>
      </c>
      <c r="D1607">
        <v>6337.5327100000004</v>
      </c>
      <c r="E1607">
        <v>858.12738999999999</v>
      </c>
      <c r="F1607">
        <v>7.9628300000000003</v>
      </c>
      <c r="G1607">
        <v>93.83</v>
      </c>
      <c r="H1607">
        <v>71.900000000000006</v>
      </c>
      <c r="I1607">
        <v>21.93</v>
      </c>
      <c r="J1607">
        <v>0</v>
      </c>
      <c r="K1607">
        <v>0</v>
      </c>
      <c r="L1607">
        <v>6</v>
      </c>
      <c r="M1607">
        <v>17</v>
      </c>
      <c r="N1607">
        <v>54</v>
      </c>
      <c r="O1607">
        <v>20.4786</v>
      </c>
      <c r="P1607">
        <v>0</v>
      </c>
      <c r="Q1607">
        <v>213</v>
      </c>
      <c r="R1607">
        <v>146.66834</v>
      </c>
      <c r="T1607" s="11" t="str">
        <f t="shared" si="108"/>
        <v>金曜日</v>
      </c>
      <c r="U1607" s="24"/>
      <c r="V1607" s="25" t="str">
        <f>IF(T1607=曜日!A$1,ROW(),"")</f>
        <v/>
      </c>
      <c r="W1607" s="25" t="str">
        <f t="shared" si="109"/>
        <v/>
      </c>
      <c r="X1607" s="25" t="str">
        <f>IF(T1607=曜日!V$1,ROW(),"")</f>
        <v/>
      </c>
      <c r="Y1607" s="25" t="str">
        <f t="shared" si="110"/>
        <v/>
      </c>
      <c r="Z1607">
        <f>IF(MONTH(pipot!B1607)=month!A$1,ROW(),"")</f>
        <v>1607</v>
      </c>
      <c r="AA1607" t="str">
        <f>IF(A1607=player!A$1,ROW(),"")</f>
        <v/>
      </c>
      <c r="AB1607" t="str">
        <f>IF(A1607=player!BI$1,ROW(),"")</f>
        <v/>
      </c>
    </row>
    <row r="1608" spans="1:28">
      <c r="A1608" t="s">
        <v>108</v>
      </c>
      <c r="B1608" s="13">
        <v>44148</v>
      </c>
      <c r="C1608" s="30">
        <v>7.4837962962962967E-2</v>
      </c>
      <c r="D1608">
        <v>7288.8307199999999</v>
      </c>
      <c r="E1608">
        <v>857.06921999999997</v>
      </c>
      <c r="F1608">
        <v>7.9530099999999999</v>
      </c>
      <c r="G1608">
        <v>233.31</v>
      </c>
      <c r="H1608">
        <v>175.98</v>
      </c>
      <c r="I1608">
        <v>45</v>
      </c>
      <c r="J1608">
        <v>12.33</v>
      </c>
      <c r="K1608">
        <v>0</v>
      </c>
      <c r="L1608">
        <v>19</v>
      </c>
      <c r="M1608">
        <v>28</v>
      </c>
      <c r="N1608">
        <v>77</v>
      </c>
      <c r="O1608">
        <v>22.624199999999998</v>
      </c>
      <c r="P1608">
        <v>1</v>
      </c>
      <c r="Q1608">
        <v>225</v>
      </c>
      <c r="R1608">
        <v>131.72647000000001</v>
      </c>
      <c r="T1608" s="11" t="str">
        <f t="shared" si="108"/>
        <v>金曜日</v>
      </c>
      <c r="U1608" s="24"/>
      <c r="V1608" s="25" t="str">
        <f>IF(T1608=曜日!A$1,ROW(),"")</f>
        <v/>
      </c>
      <c r="W1608" s="25" t="str">
        <f t="shared" si="109"/>
        <v/>
      </c>
      <c r="X1608" s="25" t="str">
        <f>IF(T1608=曜日!V$1,ROW(),"")</f>
        <v/>
      </c>
      <c r="Y1608" s="25" t="str">
        <f t="shared" si="110"/>
        <v/>
      </c>
      <c r="Z1608">
        <f>IF(MONTH(pipot!B1608)=month!A$1,ROW(),"")</f>
        <v>1608</v>
      </c>
      <c r="AA1608" t="str">
        <f>IF(A1608=player!A$1,ROW(),"")</f>
        <v/>
      </c>
      <c r="AB1608" t="str">
        <f>IF(A1608=player!BI$1,ROW(),"")</f>
        <v/>
      </c>
    </row>
    <row r="1609" spans="1:28">
      <c r="A1609" t="s">
        <v>33</v>
      </c>
      <c r="B1609" s="13">
        <v>44148</v>
      </c>
      <c r="C1609" s="30">
        <v>7.4837962962962967E-2</v>
      </c>
      <c r="D1609">
        <v>6256.6957199999997</v>
      </c>
      <c r="E1609">
        <v>856.78619000000003</v>
      </c>
      <c r="F1609">
        <v>7.95038</v>
      </c>
      <c r="G1609">
        <v>99.86</v>
      </c>
      <c r="H1609">
        <v>86.34</v>
      </c>
      <c r="I1609">
        <v>13.52</v>
      </c>
      <c r="J1609">
        <v>0</v>
      </c>
      <c r="K1609">
        <v>0</v>
      </c>
      <c r="L1609">
        <v>15</v>
      </c>
      <c r="M1609">
        <v>19</v>
      </c>
      <c r="N1609">
        <v>69</v>
      </c>
      <c r="O1609">
        <v>19.549800000000001</v>
      </c>
      <c r="P1609">
        <v>0</v>
      </c>
      <c r="Q1609">
        <v>186</v>
      </c>
      <c r="R1609">
        <v>110.86619</v>
      </c>
      <c r="T1609" s="11" t="str">
        <f t="shared" si="108"/>
        <v>金曜日</v>
      </c>
      <c r="U1609" s="24"/>
      <c r="V1609" s="25" t="str">
        <f>IF(T1609=曜日!A$1,ROW(),"")</f>
        <v/>
      </c>
      <c r="W1609" s="25" t="str">
        <f t="shared" si="109"/>
        <v/>
      </c>
      <c r="X1609" s="25" t="str">
        <f>IF(T1609=曜日!V$1,ROW(),"")</f>
        <v/>
      </c>
      <c r="Y1609" s="25" t="str">
        <f t="shared" si="110"/>
        <v/>
      </c>
      <c r="Z1609">
        <f>IF(MONTH(pipot!B1609)=month!A$1,ROW(),"")</f>
        <v>1609</v>
      </c>
      <c r="AA1609" t="str">
        <f>IF(A1609=player!A$1,ROW(),"")</f>
        <v/>
      </c>
      <c r="AB1609" t="str">
        <f>IF(A1609=player!BI$1,ROW(),"")</f>
        <v/>
      </c>
    </row>
    <row r="1610" spans="1:28">
      <c r="A1610" t="s">
        <v>91</v>
      </c>
      <c r="B1610" s="13">
        <v>44148</v>
      </c>
      <c r="C1610" s="30">
        <v>7.4837962962962967E-2</v>
      </c>
      <c r="D1610">
        <v>7011.4547300000004</v>
      </c>
      <c r="E1610">
        <v>852.14386999999999</v>
      </c>
      <c r="F1610">
        <v>7.9073000000000002</v>
      </c>
      <c r="G1610">
        <v>142.16</v>
      </c>
      <c r="H1610">
        <v>113.17</v>
      </c>
      <c r="I1610">
        <v>28.99</v>
      </c>
      <c r="J1610">
        <v>0</v>
      </c>
      <c r="K1610">
        <v>0</v>
      </c>
      <c r="L1610">
        <v>17</v>
      </c>
      <c r="M1610">
        <v>36</v>
      </c>
      <c r="N1610">
        <v>58</v>
      </c>
      <c r="O1610">
        <v>20.860199999999999</v>
      </c>
      <c r="P1610">
        <v>0</v>
      </c>
      <c r="Q1610">
        <v>193</v>
      </c>
      <c r="R1610">
        <v>146.73975999999999</v>
      </c>
      <c r="T1610" s="11" t="str">
        <f t="shared" si="108"/>
        <v>金曜日</v>
      </c>
      <c r="U1610" s="24"/>
      <c r="V1610" s="25" t="str">
        <f>IF(T1610=曜日!A$1,ROW(),"")</f>
        <v/>
      </c>
      <c r="W1610" s="25" t="str">
        <f t="shared" si="109"/>
        <v/>
      </c>
      <c r="X1610" s="25" t="str">
        <f>IF(T1610=曜日!V$1,ROW(),"")</f>
        <v/>
      </c>
      <c r="Y1610" s="25" t="str">
        <f t="shared" si="110"/>
        <v/>
      </c>
      <c r="Z1610">
        <f>IF(MONTH(pipot!B1610)=month!A$1,ROW(),"")</f>
        <v>1610</v>
      </c>
      <c r="AA1610" t="str">
        <f>IF(A1610=player!A$1,ROW(),"")</f>
        <v/>
      </c>
      <c r="AB1610" t="str">
        <f>IF(A1610=player!BI$1,ROW(),"")</f>
        <v/>
      </c>
    </row>
    <row r="1611" spans="1:28">
      <c r="A1611" t="s">
        <v>89</v>
      </c>
      <c r="B1611" s="13">
        <v>44148</v>
      </c>
      <c r="C1611" s="30">
        <v>7.4837962962962967E-2</v>
      </c>
      <c r="D1611">
        <v>7106.8332200000004</v>
      </c>
      <c r="E1611">
        <v>842.95186999999999</v>
      </c>
      <c r="F1611">
        <v>7.8220099999999997</v>
      </c>
      <c r="G1611">
        <v>316.58999999999997</v>
      </c>
      <c r="H1611">
        <v>237.64</v>
      </c>
      <c r="I1611">
        <v>67.56</v>
      </c>
      <c r="J1611">
        <v>11.39</v>
      </c>
      <c r="K1611">
        <v>0</v>
      </c>
      <c r="L1611">
        <v>17</v>
      </c>
      <c r="M1611">
        <v>31</v>
      </c>
      <c r="N1611">
        <v>89</v>
      </c>
      <c r="O1611">
        <v>23.009399999999999</v>
      </c>
      <c r="P1611">
        <v>1</v>
      </c>
      <c r="Q1611">
        <v>189</v>
      </c>
      <c r="R1611">
        <v>145.13803999999999</v>
      </c>
      <c r="T1611" s="11" t="str">
        <f t="shared" si="108"/>
        <v>金曜日</v>
      </c>
      <c r="U1611" s="24"/>
      <c r="V1611" s="25" t="str">
        <f>IF(T1611=曜日!A$1,ROW(),"")</f>
        <v/>
      </c>
      <c r="W1611" s="25" t="str">
        <f t="shared" si="109"/>
        <v/>
      </c>
      <c r="X1611" s="25" t="str">
        <f>IF(T1611=曜日!V$1,ROW(),"")</f>
        <v/>
      </c>
      <c r="Y1611" s="25" t="str">
        <f t="shared" si="110"/>
        <v/>
      </c>
      <c r="Z1611">
        <f>IF(MONTH(pipot!B1611)=month!A$1,ROW(),"")</f>
        <v>1611</v>
      </c>
      <c r="AA1611" t="str">
        <f>IF(A1611=player!A$1,ROW(),"")</f>
        <v/>
      </c>
      <c r="AB1611" t="str">
        <f>IF(A1611=player!BI$1,ROW(),"")</f>
        <v/>
      </c>
    </row>
    <row r="1612" spans="1:28">
      <c r="A1612" t="s">
        <v>113</v>
      </c>
      <c r="B1612" s="13">
        <v>44148</v>
      </c>
      <c r="C1612" s="30">
        <v>7.4837962962962967E-2</v>
      </c>
      <c r="D1612">
        <v>7348.0859099999998</v>
      </c>
      <c r="E1612">
        <v>834.76098000000002</v>
      </c>
      <c r="F1612">
        <v>7.7460000000000004</v>
      </c>
      <c r="G1612">
        <v>144.69999999999999</v>
      </c>
      <c r="H1612">
        <v>144.69999999999999</v>
      </c>
      <c r="I1612">
        <v>0</v>
      </c>
      <c r="J1612">
        <v>0</v>
      </c>
      <c r="K1612">
        <v>0</v>
      </c>
      <c r="L1612">
        <v>16</v>
      </c>
      <c r="M1612">
        <v>7</v>
      </c>
      <c r="N1612">
        <v>38</v>
      </c>
      <c r="O1612">
        <v>17.609400000000001</v>
      </c>
      <c r="P1612">
        <v>0</v>
      </c>
      <c r="Q1612">
        <v>168</v>
      </c>
      <c r="R1612">
        <v>145.66568000000001</v>
      </c>
      <c r="T1612" s="11" t="str">
        <f t="shared" si="108"/>
        <v>金曜日</v>
      </c>
      <c r="U1612" s="24"/>
      <c r="V1612" s="25" t="str">
        <f>IF(T1612=曜日!A$1,ROW(),"")</f>
        <v/>
      </c>
      <c r="W1612" s="25" t="str">
        <f t="shared" si="109"/>
        <v/>
      </c>
      <c r="X1612" s="25" t="str">
        <f>IF(T1612=曜日!V$1,ROW(),"")</f>
        <v/>
      </c>
      <c r="Y1612" s="25" t="str">
        <f t="shared" si="110"/>
        <v/>
      </c>
      <c r="Z1612">
        <f>IF(MONTH(pipot!B1612)=month!A$1,ROW(),"")</f>
        <v>1612</v>
      </c>
      <c r="AA1612" t="str">
        <f>IF(A1612=player!A$1,ROW(),"")</f>
        <v/>
      </c>
      <c r="AB1612" t="str">
        <f>IF(A1612=player!BI$1,ROW(),"")</f>
        <v/>
      </c>
    </row>
    <row r="1613" spans="1:28">
      <c r="A1613" t="s">
        <v>66</v>
      </c>
      <c r="B1613" s="13">
        <v>44148</v>
      </c>
      <c r="C1613" s="30">
        <v>7.4837962962962967E-2</v>
      </c>
      <c r="D1613">
        <v>7337.7549600000002</v>
      </c>
      <c r="E1613">
        <v>809.08461999999997</v>
      </c>
      <c r="F1613">
        <v>7.5077400000000001</v>
      </c>
      <c r="G1613">
        <v>180.34998999999999</v>
      </c>
      <c r="H1613">
        <v>166.28998999999999</v>
      </c>
      <c r="I1613">
        <v>14.06</v>
      </c>
      <c r="J1613">
        <v>0</v>
      </c>
      <c r="K1613">
        <v>0</v>
      </c>
      <c r="L1613">
        <v>19</v>
      </c>
      <c r="M1613">
        <v>44</v>
      </c>
      <c r="N1613">
        <v>58</v>
      </c>
      <c r="O1613">
        <v>19.477799999999998</v>
      </c>
      <c r="P1613">
        <v>0</v>
      </c>
      <c r="Q1613">
        <v>210</v>
      </c>
      <c r="R1613">
        <v>150.36111</v>
      </c>
      <c r="T1613" s="11" t="str">
        <f t="shared" si="108"/>
        <v>金曜日</v>
      </c>
      <c r="U1613" s="24"/>
      <c r="V1613" s="25" t="str">
        <f>IF(T1613=曜日!A$1,ROW(),"")</f>
        <v/>
      </c>
      <c r="W1613" s="25" t="str">
        <f t="shared" si="109"/>
        <v/>
      </c>
      <c r="X1613" s="25" t="str">
        <f>IF(T1613=曜日!V$1,ROW(),"")</f>
        <v/>
      </c>
      <c r="Y1613" s="25" t="str">
        <f t="shared" si="110"/>
        <v/>
      </c>
      <c r="Z1613">
        <f>IF(MONTH(pipot!B1613)=month!A$1,ROW(),"")</f>
        <v>1613</v>
      </c>
      <c r="AA1613" t="str">
        <f>IF(A1613=player!A$1,ROW(),"")</f>
        <v/>
      </c>
      <c r="AB1613" t="str">
        <f>IF(A1613=player!BI$1,ROW(),"")</f>
        <v/>
      </c>
    </row>
    <row r="1614" spans="1:28">
      <c r="A1614" t="s">
        <v>114</v>
      </c>
      <c r="B1614" s="13">
        <v>44148</v>
      </c>
      <c r="C1614" s="30">
        <v>7.4837962962962967E-2</v>
      </c>
      <c r="D1614">
        <v>6959.8241099999996</v>
      </c>
      <c r="E1614">
        <v>796.73533999999995</v>
      </c>
      <c r="F1614">
        <v>7.3931500000000003</v>
      </c>
      <c r="G1614">
        <v>145.85</v>
      </c>
      <c r="H1614">
        <v>108.06</v>
      </c>
      <c r="I1614">
        <v>37.79</v>
      </c>
      <c r="J1614">
        <v>0</v>
      </c>
      <c r="K1614">
        <v>0</v>
      </c>
      <c r="L1614">
        <v>22</v>
      </c>
      <c r="M1614">
        <v>21</v>
      </c>
      <c r="N1614">
        <v>85</v>
      </c>
      <c r="O1614">
        <v>20.334599999999998</v>
      </c>
      <c r="P1614">
        <v>0</v>
      </c>
      <c r="Q1614">
        <v>209</v>
      </c>
      <c r="R1614">
        <v>151.24108000000001</v>
      </c>
      <c r="T1614" s="11" t="str">
        <f t="shared" si="108"/>
        <v>金曜日</v>
      </c>
      <c r="U1614" s="24"/>
      <c r="V1614" s="25" t="str">
        <f>IF(T1614=曜日!A$1,ROW(),"")</f>
        <v/>
      </c>
      <c r="W1614" s="25" t="str">
        <f t="shared" si="109"/>
        <v/>
      </c>
      <c r="X1614" s="25" t="str">
        <f>IF(T1614=曜日!V$1,ROW(),"")</f>
        <v/>
      </c>
      <c r="Y1614" s="25" t="str">
        <f t="shared" si="110"/>
        <v/>
      </c>
      <c r="Z1614">
        <f>IF(MONTH(pipot!B1614)=month!A$1,ROW(),"")</f>
        <v>1614</v>
      </c>
      <c r="AA1614" t="str">
        <f>IF(A1614=player!A$1,ROW(),"")</f>
        <v/>
      </c>
      <c r="AB1614" t="str">
        <f>IF(A1614=player!BI$1,ROW(),"")</f>
        <v/>
      </c>
    </row>
    <row r="1615" spans="1:28">
      <c r="A1615" t="s">
        <v>62</v>
      </c>
      <c r="B1615" s="13">
        <v>44148</v>
      </c>
      <c r="C1615" s="30">
        <v>7.4837962962962967E-2</v>
      </c>
      <c r="D1615">
        <v>6976.8650799999996</v>
      </c>
      <c r="E1615">
        <v>790.91683999999998</v>
      </c>
      <c r="F1615">
        <v>7.3391599999999997</v>
      </c>
      <c r="G1615">
        <v>220.71</v>
      </c>
      <c r="H1615">
        <v>194.49</v>
      </c>
      <c r="I1615">
        <v>26.22</v>
      </c>
      <c r="J1615">
        <v>0</v>
      </c>
      <c r="K1615">
        <v>0</v>
      </c>
      <c r="L1615">
        <v>33</v>
      </c>
      <c r="M1615">
        <v>7</v>
      </c>
      <c r="N1615">
        <v>101</v>
      </c>
      <c r="O1615">
        <v>19.466999999999999</v>
      </c>
      <c r="P1615">
        <v>0</v>
      </c>
      <c r="Q1615">
        <v>175</v>
      </c>
      <c r="R1615">
        <v>141.35353000000001</v>
      </c>
      <c r="T1615" s="11" t="str">
        <f t="shared" si="108"/>
        <v>金曜日</v>
      </c>
      <c r="U1615" s="24"/>
      <c r="V1615" s="25" t="str">
        <f>IF(T1615=曜日!A$1,ROW(),"")</f>
        <v/>
      </c>
      <c r="W1615" s="25" t="str">
        <f t="shared" si="109"/>
        <v/>
      </c>
      <c r="X1615" s="25" t="str">
        <f>IF(T1615=曜日!V$1,ROW(),"")</f>
        <v/>
      </c>
      <c r="Y1615" s="25" t="str">
        <f t="shared" si="110"/>
        <v/>
      </c>
      <c r="Z1615">
        <f>IF(MONTH(pipot!B1615)=month!A$1,ROW(),"")</f>
        <v>1615</v>
      </c>
      <c r="AA1615" t="str">
        <f>IF(A1615=player!A$1,ROW(),"")</f>
        <v/>
      </c>
      <c r="AB1615" t="str">
        <f>IF(A1615=player!BI$1,ROW(),"")</f>
        <v/>
      </c>
    </row>
    <row r="1616" spans="1:28">
      <c r="A1616" t="s">
        <v>61</v>
      </c>
      <c r="B1616" s="13">
        <v>44148</v>
      </c>
      <c r="C1616" s="30">
        <v>7.4837962962962967E-2</v>
      </c>
      <c r="D1616">
        <v>6734.4531900000002</v>
      </c>
      <c r="E1616">
        <v>781.17837999999995</v>
      </c>
      <c r="F1616">
        <v>7.2487899999999996</v>
      </c>
      <c r="G1616">
        <v>207.86</v>
      </c>
      <c r="H1616">
        <v>134.41999999999999</v>
      </c>
      <c r="I1616">
        <v>66.430000000000007</v>
      </c>
      <c r="J1616">
        <v>7.01</v>
      </c>
      <c r="K1616">
        <v>0</v>
      </c>
      <c r="L1616">
        <v>22</v>
      </c>
      <c r="M1616">
        <v>34</v>
      </c>
      <c r="N1616">
        <v>62</v>
      </c>
      <c r="O1616">
        <v>22.980599999999999</v>
      </c>
      <c r="P1616">
        <v>1</v>
      </c>
      <c r="Q1616">
        <v>180</v>
      </c>
      <c r="R1616">
        <v>122.48299</v>
      </c>
      <c r="T1616" s="11" t="str">
        <f t="shared" si="108"/>
        <v>金曜日</v>
      </c>
      <c r="U1616" s="24"/>
      <c r="V1616" s="25" t="str">
        <f>IF(T1616=曜日!A$1,ROW(),"")</f>
        <v/>
      </c>
      <c r="W1616" s="25" t="str">
        <f t="shared" si="109"/>
        <v/>
      </c>
      <c r="X1616" s="25" t="str">
        <f>IF(T1616=曜日!V$1,ROW(),"")</f>
        <v/>
      </c>
      <c r="Y1616" s="25" t="str">
        <f t="shared" si="110"/>
        <v/>
      </c>
      <c r="Z1616">
        <f>IF(MONTH(pipot!B1616)=month!A$1,ROW(),"")</f>
        <v>1616</v>
      </c>
      <c r="AA1616" t="str">
        <f>IF(A1616=player!A$1,ROW(),"")</f>
        <v/>
      </c>
      <c r="AB1616" t="str">
        <f>IF(A1616=player!BI$1,ROW(),"")</f>
        <v/>
      </c>
    </row>
    <row r="1617" spans="1:28">
      <c r="A1617" t="s">
        <v>24</v>
      </c>
      <c r="B1617" s="13">
        <v>44148</v>
      </c>
      <c r="C1617" s="30">
        <v>7.4837962962962967E-2</v>
      </c>
      <c r="D1617">
        <v>6612.0556100000003</v>
      </c>
      <c r="E1617">
        <v>774.40774999999996</v>
      </c>
      <c r="F1617">
        <v>7.1859700000000002</v>
      </c>
      <c r="G1617">
        <v>228.77</v>
      </c>
      <c r="H1617">
        <v>164.03</v>
      </c>
      <c r="I1617">
        <v>63.64</v>
      </c>
      <c r="J1617">
        <v>1.1000000000000001</v>
      </c>
      <c r="K1617">
        <v>0</v>
      </c>
      <c r="L1617">
        <v>14</v>
      </c>
      <c r="M1617">
        <v>36</v>
      </c>
      <c r="N1617">
        <v>66</v>
      </c>
      <c r="O1617">
        <v>20.960999999999999</v>
      </c>
      <c r="P1617">
        <v>0</v>
      </c>
      <c r="Q1617">
        <v>168</v>
      </c>
      <c r="R1617">
        <v>123.68828999999999</v>
      </c>
      <c r="T1617" s="11" t="str">
        <f t="shared" si="108"/>
        <v>金曜日</v>
      </c>
      <c r="U1617" s="24"/>
      <c r="V1617" s="25" t="str">
        <f>IF(T1617=曜日!A$1,ROW(),"")</f>
        <v/>
      </c>
      <c r="W1617" s="25" t="str">
        <f t="shared" si="109"/>
        <v/>
      </c>
      <c r="X1617" s="25" t="str">
        <f>IF(T1617=曜日!V$1,ROW(),"")</f>
        <v/>
      </c>
      <c r="Y1617" s="25" t="str">
        <f t="shared" si="110"/>
        <v/>
      </c>
      <c r="Z1617">
        <f>IF(MONTH(pipot!B1617)=month!A$1,ROW(),"")</f>
        <v>1617</v>
      </c>
      <c r="AA1617" t="str">
        <f>IF(A1617=player!A$1,ROW(),"")</f>
        <v/>
      </c>
      <c r="AB1617" t="str">
        <f>IF(A1617=player!BI$1,ROW(),"")</f>
        <v/>
      </c>
    </row>
    <row r="1618" spans="1:28">
      <c r="A1618" t="s">
        <v>21</v>
      </c>
      <c r="B1618" s="13">
        <v>44148</v>
      </c>
      <c r="C1618" s="30">
        <v>7.4837962962962967E-2</v>
      </c>
      <c r="D1618">
        <v>6451.1545500000002</v>
      </c>
      <c r="E1618">
        <v>772.17304999999999</v>
      </c>
      <c r="F1618">
        <v>7.1652300000000002</v>
      </c>
      <c r="G1618">
        <v>146.72999999999999</v>
      </c>
      <c r="H1618">
        <v>127.52</v>
      </c>
      <c r="I1618">
        <v>19.21</v>
      </c>
      <c r="J1618">
        <v>0</v>
      </c>
      <c r="K1618">
        <v>0</v>
      </c>
      <c r="L1618">
        <v>11</v>
      </c>
      <c r="M1618">
        <v>14</v>
      </c>
      <c r="N1618">
        <v>52</v>
      </c>
      <c r="O1618">
        <v>19.8126</v>
      </c>
      <c r="P1618">
        <v>0</v>
      </c>
      <c r="Q1618">
        <v>183</v>
      </c>
      <c r="R1618">
        <v>129.96059</v>
      </c>
      <c r="T1618" s="11" t="str">
        <f t="shared" si="108"/>
        <v>金曜日</v>
      </c>
      <c r="U1618" s="24"/>
      <c r="V1618" s="25" t="str">
        <f>IF(T1618=曜日!A$1,ROW(),"")</f>
        <v/>
      </c>
      <c r="W1618" s="25" t="str">
        <f t="shared" si="109"/>
        <v/>
      </c>
      <c r="X1618" s="25" t="str">
        <f>IF(T1618=曜日!V$1,ROW(),"")</f>
        <v/>
      </c>
      <c r="Y1618" s="25" t="str">
        <f t="shared" si="110"/>
        <v/>
      </c>
      <c r="Z1618">
        <f>IF(MONTH(pipot!B1618)=month!A$1,ROW(),"")</f>
        <v>1618</v>
      </c>
      <c r="AA1618" t="str">
        <f>IF(A1618=player!A$1,ROW(),"")</f>
        <v/>
      </c>
      <c r="AB1618" t="str">
        <f>IF(A1618=player!BI$1,ROW(),"")</f>
        <v/>
      </c>
    </row>
    <row r="1619" spans="1:28">
      <c r="A1619" t="s">
        <v>65</v>
      </c>
      <c r="B1619" s="13">
        <v>44148</v>
      </c>
      <c r="C1619" s="30">
        <v>7.4837962962962967E-2</v>
      </c>
      <c r="D1619">
        <v>6854.20298</v>
      </c>
      <c r="E1619">
        <v>766.84177999999997</v>
      </c>
      <c r="F1619">
        <v>7.1157599999999999</v>
      </c>
      <c r="G1619">
        <v>174.66001</v>
      </c>
      <c r="H1619">
        <v>151.49001000000001</v>
      </c>
      <c r="I1619">
        <v>23.17</v>
      </c>
      <c r="J1619">
        <v>0</v>
      </c>
      <c r="K1619">
        <v>0</v>
      </c>
      <c r="L1619">
        <v>15</v>
      </c>
      <c r="M1619">
        <v>15</v>
      </c>
      <c r="N1619">
        <v>56</v>
      </c>
      <c r="O1619">
        <v>19.744199999999999</v>
      </c>
      <c r="P1619">
        <v>0</v>
      </c>
      <c r="Q1619">
        <v>205</v>
      </c>
      <c r="R1619">
        <v>141.29405</v>
      </c>
      <c r="T1619" s="11" t="str">
        <f t="shared" si="108"/>
        <v>金曜日</v>
      </c>
      <c r="U1619" s="24"/>
      <c r="V1619" s="25" t="str">
        <f>IF(T1619=曜日!A$1,ROW(),"")</f>
        <v/>
      </c>
      <c r="W1619" s="25" t="str">
        <f t="shared" si="109"/>
        <v/>
      </c>
      <c r="X1619" s="25" t="str">
        <f>IF(T1619=曜日!V$1,ROW(),"")</f>
        <v/>
      </c>
      <c r="Y1619" s="25" t="str">
        <f t="shared" si="110"/>
        <v/>
      </c>
      <c r="Z1619">
        <f>IF(MONTH(pipot!B1619)=month!A$1,ROW(),"")</f>
        <v>1619</v>
      </c>
      <c r="AA1619" t="str">
        <f>IF(A1619=player!A$1,ROW(),"")</f>
        <v/>
      </c>
      <c r="AB1619" t="str">
        <f>IF(A1619=player!BI$1,ROW(),"")</f>
        <v/>
      </c>
    </row>
    <row r="1620" spans="1:28">
      <c r="A1620" t="s">
        <v>63</v>
      </c>
      <c r="B1620" s="13">
        <v>44148</v>
      </c>
      <c r="C1620" s="30">
        <v>7.4837962962962967E-2</v>
      </c>
      <c r="D1620">
        <v>6556.3211799999999</v>
      </c>
      <c r="E1620">
        <v>753.51607000000001</v>
      </c>
      <c r="F1620">
        <v>6.9921100000000003</v>
      </c>
      <c r="G1620">
        <v>121.26</v>
      </c>
      <c r="H1620">
        <v>104.44</v>
      </c>
      <c r="I1620">
        <v>10.44</v>
      </c>
      <c r="J1620">
        <v>6.38</v>
      </c>
      <c r="K1620">
        <v>0</v>
      </c>
      <c r="L1620">
        <v>10</v>
      </c>
      <c r="M1620">
        <v>18</v>
      </c>
      <c r="N1620">
        <v>77</v>
      </c>
      <c r="O1620">
        <v>21.9114</v>
      </c>
      <c r="P1620">
        <v>1</v>
      </c>
      <c r="Q1620">
        <v>178</v>
      </c>
      <c r="R1620">
        <v>131.59876</v>
      </c>
      <c r="T1620" s="11" t="str">
        <f t="shared" si="108"/>
        <v>金曜日</v>
      </c>
      <c r="U1620" s="24"/>
      <c r="V1620" s="25" t="str">
        <f>IF(T1620=曜日!A$1,ROW(),"")</f>
        <v/>
      </c>
      <c r="W1620" s="25" t="str">
        <f t="shared" si="109"/>
        <v/>
      </c>
      <c r="X1620" s="25" t="str">
        <f>IF(T1620=曜日!V$1,ROW(),"")</f>
        <v/>
      </c>
      <c r="Y1620" s="25" t="str">
        <f t="shared" si="110"/>
        <v/>
      </c>
      <c r="Z1620">
        <f>IF(MONTH(pipot!B1620)=month!A$1,ROW(),"")</f>
        <v>1620</v>
      </c>
      <c r="AA1620" t="str">
        <f>IF(A1620=player!A$1,ROW(),"")</f>
        <v/>
      </c>
      <c r="AB1620" t="str">
        <f>IF(A1620=player!BI$1,ROW(),"")</f>
        <v/>
      </c>
    </row>
    <row r="1621" spans="1:28">
      <c r="A1621" t="s">
        <v>88</v>
      </c>
      <c r="B1621" s="13">
        <v>44148</v>
      </c>
      <c r="C1621" s="30">
        <v>7.4837962962962967E-2</v>
      </c>
      <c r="D1621">
        <v>6637.3165099999997</v>
      </c>
      <c r="E1621">
        <v>744.57389000000001</v>
      </c>
      <c r="F1621">
        <v>6.9091300000000002</v>
      </c>
      <c r="G1621">
        <v>150.87</v>
      </c>
      <c r="H1621">
        <v>120.77</v>
      </c>
      <c r="I1621">
        <v>30.1</v>
      </c>
      <c r="J1621">
        <v>0</v>
      </c>
      <c r="K1621">
        <v>0</v>
      </c>
      <c r="L1621">
        <v>7</v>
      </c>
      <c r="M1621">
        <v>25</v>
      </c>
      <c r="N1621">
        <v>52</v>
      </c>
      <c r="O1621">
        <v>20.7486</v>
      </c>
      <c r="P1621">
        <v>0</v>
      </c>
      <c r="Q1621">
        <v>194</v>
      </c>
      <c r="R1621">
        <v>138.50597999999999</v>
      </c>
      <c r="T1621" s="11" t="str">
        <f t="shared" si="108"/>
        <v>金曜日</v>
      </c>
      <c r="U1621" s="24"/>
      <c r="V1621" s="25" t="str">
        <f>IF(T1621=曜日!A$1,ROW(),"")</f>
        <v/>
      </c>
      <c r="W1621" s="25" t="str">
        <f t="shared" si="109"/>
        <v/>
      </c>
      <c r="X1621" s="25" t="str">
        <f>IF(T1621=曜日!V$1,ROW(),"")</f>
        <v/>
      </c>
      <c r="Y1621" s="25" t="str">
        <f t="shared" si="110"/>
        <v/>
      </c>
      <c r="Z1621">
        <f>IF(MONTH(pipot!B1621)=month!A$1,ROW(),"")</f>
        <v>1621</v>
      </c>
      <c r="AA1621" t="str">
        <f>IF(A1621=player!A$1,ROW(),"")</f>
        <v/>
      </c>
      <c r="AB1621" t="str">
        <f>IF(A1621=player!BI$1,ROW(),"")</f>
        <v/>
      </c>
    </row>
    <row r="1622" spans="1:28">
      <c r="A1622" t="s">
        <v>116</v>
      </c>
      <c r="B1622" s="13">
        <v>44148</v>
      </c>
      <c r="C1622" s="30">
        <v>7.4837962962962967E-2</v>
      </c>
      <c r="D1622">
        <v>6613.89041</v>
      </c>
      <c r="E1622">
        <v>690.15301999999997</v>
      </c>
      <c r="F1622">
        <v>6.4041399999999999</v>
      </c>
      <c r="G1622">
        <v>175.5</v>
      </c>
      <c r="H1622">
        <v>150.15</v>
      </c>
      <c r="I1622">
        <v>25.35</v>
      </c>
      <c r="J1622">
        <v>0</v>
      </c>
      <c r="K1622">
        <v>0</v>
      </c>
      <c r="L1622">
        <v>11</v>
      </c>
      <c r="M1622">
        <v>27</v>
      </c>
      <c r="N1622">
        <v>41</v>
      </c>
      <c r="O1622">
        <v>19.650600000000001</v>
      </c>
      <c r="P1622">
        <v>0</v>
      </c>
      <c r="Q1622">
        <v>180</v>
      </c>
      <c r="R1622">
        <v>136.60907</v>
      </c>
      <c r="T1622" s="11" t="str">
        <f t="shared" si="108"/>
        <v>金曜日</v>
      </c>
      <c r="U1622" s="24"/>
      <c r="V1622" s="25" t="str">
        <f>IF(T1622=曜日!A$1,ROW(),"")</f>
        <v/>
      </c>
      <c r="W1622" s="25" t="str">
        <f t="shared" si="109"/>
        <v/>
      </c>
      <c r="X1622" s="25" t="str">
        <f>IF(T1622=曜日!V$1,ROW(),"")</f>
        <v/>
      </c>
      <c r="Y1622" s="25" t="str">
        <f t="shared" si="110"/>
        <v/>
      </c>
      <c r="Z1622">
        <f>IF(MONTH(pipot!B1622)=month!A$1,ROW(),"")</f>
        <v>1622</v>
      </c>
      <c r="AA1622" t="str">
        <f>IF(A1622=player!A$1,ROW(),"")</f>
        <v/>
      </c>
      <c r="AB1622" t="str">
        <f>IF(A1622=player!BI$1,ROW(),"")</f>
        <v/>
      </c>
    </row>
    <row r="1623" spans="1:28">
      <c r="A1623" t="s">
        <v>109</v>
      </c>
      <c r="B1623" s="13">
        <v>44148</v>
      </c>
      <c r="C1623" s="39">
        <v>1.5715972222222223</v>
      </c>
      <c r="D1623">
        <v>143865</v>
      </c>
      <c r="E1623">
        <v>17240</v>
      </c>
      <c r="F1623">
        <v>7.62</v>
      </c>
      <c r="G1623">
        <v>3584</v>
      </c>
      <c r="H1623">
        <v>2924</v>
      </c>
      <c r="I1623">
        <v>619</v>
      </c>
      <c r="J1623">
        <v>41</v>
      </c>
      <c r="K1623">
        <v>0</v>
      </c>
      <c r="L1623">
        <v>358</v>
      </c>
      <c r="M1623">
        <v>454</v>
      </c>
      <c r="N1623">
        <v>1327</v>
      </c>
      <c r="O1623">
        <v>23</v>
      </c>
      <c r="P1623">
        <v>4</v>
      </c>
      <c r="Q1623">
        <v>225</v>
      </c>
      <c r="R1623">
        <v>135</v>
      </c>
      <c r="T1623" s="11" t="str">
        <f t="shared" ref="T1623:T1686" si="111">IF(B1623&lt;&gt;"",TEXT(B1623,"aaaa"),"")</f>
        <v>金曜日</v>
      </c>
      <c r="U1623" s="24"/>
      <c r="V1623" s="25" t="str">
        <f>IF(T1623=曜日!A$1,ROW(),"")</f>
        <v/>
      </c>
      <c r="W1623" s="25" t="str">
        <f t="shared" ref="W1623:W1686" si="112">IF(AND(V1623&lt;&gt;"",AB1623&lt;&gt;""),ROW(),"")</f>
        <v/>
      </c>
      <c r="X1623" s="25" t="str">
        <f>IF(T1623=曜日!V$1,ROW(),"")</f>
        <v/>
      </c>
      <c r="Y1623" s="25" t="str">
        <f t="shared" si="110"/>
        <v/>
      </c>
      <c r="Z1623">
        <f>IF(MONTH(pipot!B1623)=month!A$1,ROW(),"")</f>
        <v>1623</v>
      </c>
      <c r="AA1623" t="str">
        <f>IF(A1623=player!A$1,ROW(),"")</f>
        <v/>
      </c>
      <c r="AB1623" t="str">
        <f>IF(A1623=player!BI$1,ROW(),"")</f>
        <v/>
      </c>
    </row>
    <row r="1624" spans="1:28">
      <c r="A1624" t="s">
        <v>40</v>
      </c>
      <c r="B1624" s="13">
        <v>44148</v>
      </c>
      <c r="C1624" s="30">
        <v>7.4837962962962967E-2</v>
      </c>
      <c r="D1624">
        <v>6851</v>
      </c>
      <c r="E1624">
        <v>821</v>
      </c>
      <c r="F1624">
        <v>7.62</v>
      </c>
      <c r="G1624">
        <v>171</v>
      </c>
      <c r="H1624">
        <v>139</v>
      </c>
      <c r="I1624">
        <v>29</v>
      </c>
      <c r="J1624">
        <v>2</v>
      </c>
      <c r="K1624">
        <v>0</v>
      </c>
      <c r="L1624">
        <v>17</v>
      </c>
      <c r="M1624">
        <v>22</v>
      </c>
      <c r="N1624">
        <v>63</v>
      </c>
      <c r="O1624">
        <v>20</v>
      </c>
      <c r="P1624">
        <v>0</v>
      </c>
      <c r="Q1624">
        <v>188</v>
      </c>
      <c r="R1624">
        <v>135</v>
      </c>
      <c r="T1624" s="11" t="str">
        <f t="shared" si="111"/>
        <v>金曜日</v>
      </c>
      <c r="U1624" s="24"/>
      <c r="V1624" s="25" t="str">
        <f>IF(T1624=曜日!A$1,ROW(),"")</f>
        <v/>
      </c>
      <c r="W1624" s="25" t="str">
        <f t="shared" si="112"/>
        <v/>
      </c>
      <c r="X1624" s="25" t="str">
        <f>IF(T1624=曜日!V$1,ROW(),"")</f>
        <v/>
      </c>
      <c r="Y1624" s="25" t="str">
        <f t="shared" si="110"/>
        <v/>
      </c>
      <c r="Z1624">
        <f>IF(MONTH(pipot!B1624)=month!A$1,ROW(),"")</f>
        <v>1624</v>
      </c>
      <c r="AA1624" t="str">
        <f>IF(A1624=player!A$1,ROW(),"")</f>
        <v/>
      </c>
      <c r="AB1624">
        <f>IF(A1624=player!BI$1,ROW(),"")</f>
        <v>1624</v>
      </c>
    </row>
    <row r="1625" spans="1:28">
      <c r="A1625" t="s">
        <v>41</v>
      </c>
      <c r="B1625" s="13">
        <v>44148</v>
      </c>
      <c r="C1625" t="s">
        <v>110</v>
      </c>
      <c r="D1625">
        <v>310.39999999999998</v>
      </c>
      <c r="E1625">
        <v>59.2</v>
      </c>
      <c r="F1625">
        <v>0.5</v>
      </c>
      <c r="G1625">
        <v>52.9</v>
      </c>
      <c r="H1625">
        <v>38.700000000000003</v>
      </c>
      <c r="I1625">
        <v>19.3</v>
      </c>
      <c r="J1625">
        <v>3.9</v>
      </c>
      <c r="K1625">
        <v>0</v>
      </c>
      <c r="L1625">
        <v>6.9</v>
      </c>
      <c r="M1625">
        <v>10.5</v>
      </c>
      <c r="N1625">
        <v>17.899999999999999</v>
      </c>
      <c r="O1625">
        <v>1.4</v>
      </c>
      <c r="P1625">
        <v>0.4</v>
      </c>
      <c r="Q1625">
        <v>23.5</v>
      </c>
      <c r="R1625">
        <v>13.3</v>
      </c>
      <c r="T1625" s="11" t="str">
        <f t="shared" si="111"/>
        <v>金曜日</v>
      </c>
      <c r="U1625" s="24"/>
      <c r="V1625" s="25" t="str">
        <f>IF(T1625=曜日!A$1,ROW(),"")</f>
        <v/>
      </c>
      <c r="W1625" s="25" t="str">
        <f t="shared" si="112"/>
        <v/>
      </c>
      <c r="X1625" s="25" t="str">
        <f>IF(T1625=曜日!V$1,ROW(),"")</f>
        <v/>
      </c>
      <c r="Y1625" s="25" t="str">
        <f t="shared" si="110"/>
        <v/>
      </c>
      <c r="Z1625">
        <f>IF(MONTH(pipot!B1625)=month!A$1,ROW(),"")</f>
        <v>1625</v>
      </c>
      <c r="AA1625" t="str">
        <f>IF(A1625=player!A$1,ROW(),"")</f>
        <v/>
      </c>
      <c r="AB1625" t="str">
        <f>IF(A1625=player!BI$1,ROW(),"")</f>
        <v/>
      </c>
    </row>
    <row r="1626" spans="1:28">
      <c r="A1626" t="s">
        <v>113</v>
      </c>
      <c r="B1626" s="13">
        <v>44149</v>
      </c>
      <c r="C1626" s="30">
        <v>7.1886574074074075E-2</v>
      </c>
      <c r="D1626">
        <v>7733.5394900000001</v>
      </c>
      <c r="E1626">
        <v>936.97113999999999</v>
      </c>
      <c r="F1626">
        <v>9.0513999999999992</v>
      </c>
      <c r="G1626">
        <v>251.58</v>
      </c>
      <c r="H1626">
        <v>201.5</v>
      </c>
      <c r="I1626">
        <v>50.08</v>
      </c>
      <c r="J1626">
        <v>0</v>
      </c>
      <c r="K1626">
        <v>0</v>
      </c>
      <c r="L1626">
        <v>13</v>
      </c>
      <c r="M1626">
        <v>29</v>
      </c>
      <c r="N1626">
        <v>47</v>
      </c>
      <c r="O1626">
        <v>19.967400000000001</v>
      </c>
      <c r="P1626">
        <v>0</v>
      </c>
      <c r="Q1626">
        <v>217</v>
      </c>
      <c r="R1626">
        <v>112.24404</v>
      </c>
      <c r="T1626" s="11" t="str">
        <f t="shared" si="111"/>
        <v>土曜日</v>
      </c>
      <c r="U1626" s="24"/>
      <c r="V1626" s="25" t="str">
        <f>IF(T1626=曜日!A$1,ROW(),"")</f>
        <v/>
      </c>
      <c r="W1626" s="25" t="str">
        <f t="shared" si="112"/>
        <v/>
      </c>
      <c r="X1626" s="25" t="str">
        <f>IF(T1626=曜日!V$1,ROW(),"")</f>
        <v/>
      </c>
      <c r="Y1626" s="25" t="str">
        <f t="shared" si="110"/>
        <v/>
      </c>
      <c r="Z1626">
        <f>IF(MONTH(pipot!B1626)=month!A$1,ROW(),"")</f>
        <v>1626</v>
      </c>
      <c r="AA1626" t="str">
        <f>IF(A1626=player!A$1,ROW(),"")</f>
        <v/>
      </c>
      <c r="AB1626" t="str">
        <f>IF(A1626=player!BI$1,ROW(),"")</f>
        <v/>
      </c>
    </row>
    <row r="1627" spans="1:28">
      <c r="A1627" t="s">
        <v>91</v>
      </c>
      <c r="B1627" s="13">
        <v>44149</v>
      </c>
      <c r="C1627" s="30">
        <v>7.1886574074074075E-2</v>
      </c>
      <c r="D1627">
        <v>6975.2811000000002</v>
      </c>
      <c r="E1627">
        <v>903.57102999999995</v>
      </c>
      <c r="F1627">
        <v>8.7287499999999998</v>
      </c>
      <c r="G1627">
        <v>166.3</v>
      </c>
      <c r="H1627">
        <v>146.27000000000001</v>
      </c>
      <c r="I1627">
        <v>20.03</v>
      </c>
      <c r="J1627">
        <v>0</v>
      </c>
      <c r="K1627">
        <v>0</v>
      </c>
      <c r="L1627">
        <v>14</v>
      </c>
      <c r="M1627">
        <v>34</v>
      </c>
      <c r="N1627">
        <v>69</v>
      </c>
      <c r="O1627">
        <v>19.708200000000001</v>
      </c>
      <c r="P1627">
        <v>0</v>
      </c>
      <c r="Q1627">
        <v>189</v>
      </c>
      <c r="R1627">
        <v>145.63848999999999</v>
      </c>
      <c r="T1627" s="11" t="str">
        <f t="shared" si="111"/>
        <v>土曜日</v>
      </c>
      <c r="U1627" s="24"/>
      <c r="V1627" s="25" t="str">
        <f>IF(T1627=曜日!A$1,ROW(),"")</f>
        <v/>
      </c>
      <c r="W1627" s="25" t="str">
        <f t="shared" si="112"/>
        <v/>
      </c>
      <c r="X1627" s="25" t="str">
        <f>IF(T1627=曜日!V$1,ROW(),"")</f>
        <v/>
      </c>
      <c r="Y1627" s="25" t="str">
        <f t="shared" si="110"/>
        <v/>
      </c>
      <c r="Z1627">
        <f>IF(MONTH(pipot!B1627)=month!A$1,ROW(),"")</f>
        <v>1627</v>
      </c>
      <c r="AA1627" t="str">
        <f>IF(A1627=player!A$1,ROW(),"")</f>
        <v/>
      </c>
      <c r="AB1627" t="str">
        <f>IF(A1627=player!BI$1,ROW(),"")</f>
        <v/>
      </c>
    </row>
    <row r="1628" spans="1:28">
      <c r="A1628" t="s">
        <v>64</v>
      </c>
      <c r="B1628" s="13">
        <v>44149</v>
      </c>
      <c r="C1628" s="30">
        <v>7.1886574074074075E-2</v>
      </c>
      <c r="D1628">
        <v>7246.1046100000003</v>
      </c>
      <c r="E1628">
        <v>890.68568000000005</v>
      </c>
      <c r="F1628">
        <v>8.6042699999999996</v>
      </c>
      <c r="G1628">
        <v>190.63</v>
      </c>
      <c r="H1628">
        <v>161.47</v>
      </c>
      <c r="I1628">
        <v>29.16</v>
      </c>
      <c r="J1628">
        <v>0</v>
      </c>
      <c r="K1628">
        <v>0</v>
      </c>
      <c r="L1628">
        <v>11</v>
      </c>
      <c r="M1628">
        <v>32</v>
      </c>
      <c r="N1628">
        <v>69</v>
      </c>
      <c r="O1628">
        <v>20.431799999999999</v>
      </c>
      <c r="P1628">
        <v>0</v>
      </c>
      <c r="Q1628">
        <v>197</v>
      </c>
      <c r="R1628">
        <v>140.37120999999999</v>
      </c>
      <c r="T1628" s="11" t="str">
        <f t="shared" si="111"/>
        <v>土曜日</v>
      </c>
      <c r="U1628" s="24"/>
      <c r="V1628" s="25" t="str">
        <f>IF(T1628=曜日!A$1,ROW(),"")</f>
        <v/>
      </c>
      <c r="W1628" s="25" t="str">
        <f t="shared" si="112"/>
        <v/>
      </c>
      <c r="X1628" s="25" t="str">
        <f>IF(T1628=曜日!V$1,ROW(),"")</f>
        <v/>
      </c>
      <c r="Y1628" s="25" t="str">
        <f t="shared" si="110"/>
        <v/>
      </c>
      <c r="Z1628">
        <f>IF(MONTH(pipot!B1628)=month!A$1,ROW(),"")</f>
        <v>1628</v>
      </c>
      <c r="AA1628" t="str">
        <f>IF(A1628=player!A$1,ROW(),"")</f>
        <v/>
      </c>
      <c r="AB1628" t="str">
        <f>IF(A1628=player!BI$1,ROW(),"")</f>
        <v/>
      </c>
    </row>
    <row r="1629" spans="1:28">
      <c r="A1629" t="s">
        <v>60</v>
      </c>
      <c r="B1629" s="13">
        <v>44149</v>
      </c>
      <c r="C1629" s="30">
        <v>7.1886574074074075E-2</v>
      </c>
      <c r="D1629">
        <v>7148.8880499999996</v>
      </c>
      <c r="E1629">
        <v>866.10748000000001</v>
      </c>
      <c r="F1629">
        <v>8.3668399999999998</v>
      </c>
      <c r="G1629">
        <v>150.93</v>
      </c>
      <c r="H1629">
        <v>135.77000000000001</v>
      </c>
      <c r="I1629">
        <v>15.16</v>
      </c>
      <c r="J1629">
        <v>0</v>
      </c>
      <c r="K1629">
        <v>0</v>
      </c>
      <c r="L1629">
        <v>9</v>
      </c>
      <c r="M1629">
        <v>14</v>
      </c>
      <c r="N1629">
        <v>88</v>
      </c>
      <c r="O1629">
        <v>19.279800000000002</v>
      </c>
      <c r="P1629">
        <v>0</v>
      </c>
      <c r="Q1629">
        <v>186</v>
      </c>
      <c r="R1629">
        <v>151.63748000000001</v>
      </c>
      <c r="T1629" s="11" t="str">
        <f t="shared" si="111"/>
        <v>土曜日</v>
      </c>
      <c r="U1629" s="24"/>
      <c r="V1629" s="25" t="str">
        <f>IF(T1629=曜日!A$1,ROW(),"")</f>
        <v/>
      </c>
      <c r="W1629" s="25" t="str">
        <f t="shared" si="112"/>
        <v/>
      </c>
      <c r="X1629" s="25" t="str">
        <f>IF(T1629=曜日!V$1,ROW(),"")</f>
        <v/>
      </c>
      <c r="Y1629" s="25" t="str">
        <f t="shared" si="110"/>
        <v/>
      </c>
      <c r="Z1629">
        <f>IF(MONTH(pipot!B1629)=month!A$1,ROW(),"")</f>
        <v>1629</v>
      </c>
      <c r="AA1629" t="str">
        <f>IF(A1629=player!A$1,ROW(),"")</f>
        <v/>
      </c>
      <c r="AB1629" t="str">
        <f>IF(A1629=player!BI$1,ROW(),"")</f>
        <v/>
      </c>
    </row>
    <row r="1630" spans="1:28">
      <c r="A1630" t="s">
        <v>36</v>
      </c>
      <c r="B1630" s="13">
        <v>44149</v>
      </c>
      <c r="C1630" s="30">
        <v>7.1886574074074075E-2</v>
      </c>
      <c r="D1630">
        <v>6583.7692699999998</v>
      </c>
      <c r="E1630">
        <v>835.79597999999999</v>
      </c>
      <c r="F1630">
        <v>8.0740200000000009</v>
      </c>
      <c r="G1630">
        <v>122.32</v>
      </c>
      <c r="H1630">
        <v>108.04</v>
      </c>
      <c r="I1630">
        <v>14.28</v>
      </c>
      <c r="J1630">
        <v>0</v>
      </c>
      <c r="K1630">
        <v>0</v>
      </c>
      <c r="L1630">
        <v>6</v>
      </c>
      <c r="M1630">
        <v>18</v>
      </c>
      <c r="N1630">
        <v>58</v>
      </c>
      <c r="O1630">
        <v>19.827000000000002</v>
      </c>
      <c r="P1630">
        <v>0</v>
      </c>
      <c r="Q1630">
        <v>189</v>
      </c>
      <c r="R1630">
        <v>143.12057999999999</v>
      </c>
      <c r="T1630" s="11" t="str">
        <f t="shared" si="111"/>
        <v>土曜日</v>
      </c>
      <c r="U1630" s="24"/>
      <c r="V1630" s="25" t="str">
        <f>IF(T1630=曜日!A$1,ROW(),"")</f>
        <v/>
      </c>
      <c r="W1630" s="25" t="str">
        <f t="shared" si="112"/>
        <v/>
      </c>
      <c r="X1630" s="25" t="str">
        <f>IF(T1630=曜日!V$1,ROW(),"")</f>
        <v/>
      </c>
      <c r="Y1630" s="25" t="str">
        <f t="shared" si="110"/>
        <v/>
      </c>
      <c r="Z1630">
        <f>IF(MONTH(pipot!B1630)=month!A$1,ROW(),"")</f>
        <v>1630</v>
      </c>
      <c r="AA1630">
        <f>IF(A1630=player!A$1,ROW(),"")</f>
        <v>1630</v>
      </c>
      <c r="AB1630" t="str">
        <f>IF(A1630=player!BI$1,ROW(),"")</f>
        <v/>
      </c>
    </row>
    <row r="1631" spans="1:28">
      <c r="A1631" t="s">
        <v>61</v>
      </c>
      <c r="B1631" s="13">
        <v>44149</v>
      </c>
      <c r="C1631" s="30">
        <v>7.1886574074074075E-2</v>
      </c>
      <c r="D1631">
        <v>6772.6606099999999</v>
      </c>
      <c r="E1631">
        <v>830.24581999999998</v>
      </c>
      <c r="F1631">
        <v>8.02041</v>
      </c>
      <c r="G1631">
        <v>162.44999999999999</v>
      </c>
      <c r="H1631">
        <v>123.55</v>
      </c>
      <c r="I1631">
        <v>38.58</v>
      </c>
      <c r="J1631">
        <v>0.32</v>
      </c>
      <c r="K1631">
        <v>0</v>
      </c>
      <c r="L1631">
        <v>14</v>
      </c>
      <c r="M1631">
        <v>28</v>
      </c>
      <c r="N1631">
        <v>58</v>
      </c>
      <c r="O1631">
        <v>21.022200000000002</v>
      </c>
      <c r="P1631">
        <v>0</v>
      </c>
      <c r="Q1631">
        <v>204</v>
      </c>
      <c r="R1631">
        <v>123.67112</v>
      </c>
      <c r="T1631" s="11" t="str">
        <f t="shared" si="111"/>
        <v>土曜日</v>
      </c>
      <c r="U1631" s="24"/>
      <c r="V1631" s="25" t="str">
        <f>IF(T1631=曜日!A$1,ROW(),"")</f>
        <v/>
      </c>
      <c r="W1631" s="25" t="str">
        <f t="shared" si="112"/>
        <v/>
      </c>
      <c r="X1631" s="25" t="str">
        <f>IF(T1631=曜日!V$1,ROW(),"")</f>
        <v/>
      </c>
      <c r="Y1631" s="25" t="str">
        <f t="shared" si="110"/>
        <v/>
      </c>
      <c r="Z1631">
        <f>IF(MONTH(pipot!B1631)=month!A$1,ROW(),"")</f>
        <v>1631</v>
      </c>
      <c r="AA1631" t="str">
        <f>IF(A1631=player!A$1,ROW(),"")</f>
        <v/>
      </c>
      <c r="AB1631" t="str">
        <f>IF(A1631=player!BI$1,ROW(),"")</f>
        <v/>
      </c>
    </row>
    <row r="1632" spans="1:28">
      <c r="A1632" t="s">
        <v>108</v>
      </c>
      <c r="B1632" s="13">
        <v>44149</v>
      </c>
      <c r="C1632" s="30">
        <v>7.1886574074074075E-2</v>
      </c>
      <c r="D1632">
        <v>7003.2698099999998</v>
      </c>
      <c r="E1632">
        <v>829.64682000000005</v>
      </c>
      <c r="F1632">
        <v>8.0146200000000007</v>
      </c>
      <c r="G1632">
        <v>246.00998999999999</v>
      </c>
      <c r="H1632">
        <v>189.89999</v>
      </c>
      <c r="I1632">
        <v>56.11</v>
      </c>
      <c r="J1632">
        <v>0</v>
      </c>
      <c r="K1632">
        <v>0</v>
      </c>
      <c r="L1632">
        <v>17</v>
      </c>
      <c r="M1632">
        <v>26</v>
      </c>
      <c r="N1632">
        <v>91</v>
      </c>
      <c r="O1632">
        <v>20.849399999999999</v>
      </c>
      <c r="P1632">
        <v>0</v>
      </c>
      <c r="Q1632">
        <v>222</v>
      </c>
      <c r="R1632">
        <v>130.89197999999999</v>
      </c>
      <c r="T1632" s="11" t="str">
        <f t="shared" si="111"/>
        <v>土曜日</v>
      </c>
      <c r="U1632" s="24"/>
      <c r="V1632" s="25" t="str">
        <f>IF(T1632=曜日!A$1,ROW(),"")</f>
        <v/>
      </c>
      <c r="W1632" s="25" t="str">
        <f t="shared" si="112"/>
        <v/>
      </c>
      <c r="X1632" s="25" t="str">
        <f>IF(T1632=曜日!V$1,ROW(),"")</f>
        <v/>
      </c>
      <c r="Y1632" s="25" t="str">
        <f t="shared" si="110"/>
        <v/>
      </c>
      <c r="Z1632">
        <f>IF(MONTH(pipot!B1632)=month!A$1,ROW(),"")</f>
        <v>1632</v>
      </c>
      <c r="AA1632" t="str">
        <f>IF(A1632=player!A$1,ROW(),"")</f>
        <v/>
      </c>
      <c r="AB1632" t="str">
        <f>IF(A1632=player!BI$1,ROW(),"")</f>
        <v/>
      </c>
    </row>
    <row r="1633" spans="1:28">
      <c r="A1633" t="s">
        <v>89</v>
      </c>
      <c r="B1633" s="13">
        <v>44149</v>
      </c>
      <c r="C1633" s="30">
        <v>7.1886574074074075E-2</v>
      </c>
      <c r="D1633">
        <v>7070.4619300000004</v>
      </c>
      <c r="E1633">
        <v>828.69145000000003</v>
      </c>
      <c r="F1633">
        <v>8.0053900000000002</v>
      </c>
      <c r="G1633">
        <v>185.94001</v>
      </c>
      <c r="H1633">
        <v>162.10001</v>
      </c>
      <c r="I1633">
        <v>23.84</v>
      </c>
      <c r="J1633">
        <v>0</v>
      </c>
      <c r="K1633">
        <v>0</v>
      </c>
      <c r="L1633">
        <v>18</v>
      </c>
      <c r="M1633">
        <v>19</v>
      </c>
      <c r="N1633">
        <v>73</v>
      </c>
      <c r="O1633">
        <v>20.482199999999999</v>
      </c>
      <c r="P1633">
        <v>0</v>
      </c>
      <c r="Q1633">
        <v>186</v>
      </c>
      <c r="R1633">
        <v>147.71243000000001</v>
      </c>
      <c r="T1633" s="11" t="str">
        <f t="shared" si="111"/>
        <v>土曜日</v>
      </c>
      <c r="U1633" s="24"/>
      <c r="V1633" s="25" t="str">
        <f>IF(T1633=曜日!A$1,ROW(),"")</f>
        <v/>
      </c>
      <c r="W1633" s="25" t="str">
        <f t="shared" si="112"/>
        <v/>
      </c>
      <c r="X1633" s="25" t="str">
        <f>IF(T1633=曜日!V$1,ROW(),"")</f>
        <v/>
      </c>
      <c r="Y1633" s="25" t="str">
        <f t="shared" si="110"/>
        <v/>
      </c>
      <c r="Z1633">
        <f>IF(MONTH(pipot!B1633)=month!A$1,ROW(),"")</f>
        <v>1633</v>
      </c>
      <c r="AA1633" t="str">
        <f>IF(A1633=player!A$1,ROW(),"")</f>
        <v/>
      </c>
      <c r="AB1633" t="str">
        <f>IF(A1633=player!BI$1,ROW(),"")</f>
        <v/>
      </c>
    </row>
    <row r="1634" spans="1:28">
      <c r="A1634" t="s">
        <v>53</v>
      </c>
      <c r="B1634" s="13">
        <v>44149</v>
      </c>
      <c r="C1634" s="30">
        <v>7.1886574074074075E-2</v>
      </c>
      <c r="D1634">
        <v>6515.3541699999996</v>
      </c>
      <c r="E1634">
        <v>828.04006000000004</v>
      </c>
      <c r="F1634">
        <v>7.9991000000000003</v>
      </c>
      <c r="G1634">
        <v>183.29</v>
      </c>
      <c r="H1634">
        <v>124.53</v>
      </c>
      <c r="I1634">
        <v>49.58</v>
      </c>
      <c r="J1634">
        <v>9.18</v>
      </c>
      <c r="K1634">
        <v>0</v>
      </c>
      <c r="L1634">
        <v>10</v>
      </c>
      <c r="M1634">
        <v>27</v>
      </c>
      <c r="N1634">
        <v>44</v>
      </c>
      <c r="O1634">
        <v>21.605399999999999</v>
      </c>
      <c r="P1634">
        <v>1</v>
      </c>
      <c r="Q1634">
        <v>192</v>
      </c>
      <c r="R1634">
        <v>148.47648000000001</v>
      </c>
      <c r="T1634" s="11" t="str">
        <f t="shared" si="111"/>
        <v>土曜日</v>
      </c>
      <c r="U1634" s="24"/>
      <c r="V1634" s="25" t="str">
        <f>IF(T1634=曜日!A$1,ROW(),"")</f>
        <v/>
      </c>
      <c r="W1634" s="25" t="str">
        <f t="shared" si="112"/>
        <v/>
      </c>
      <c r="X1634" s="25" t="str">
        <f>IF(T1634=曜日!V$1,ROW(),"")</f>
        <v/>
      </c>
      <c r="Y1634" s="25" t="str">
        <f t="shared" si="110"/>
        <v/>
      </c>
      <c r="Z1634">
        <f>IF(MONTH(pipot!B1634)=month!A$1,ROW(),"")</f>
        <v>1634</v>
      </c>
      <c r="AA1634" t="str">
        <f>IF(A1634=player!A$1,ROW(),"")</f>
        <v/>
      </c>
      <c r="AB1634" t="str">
        <f>IF(A1634=player!BI$1,ROW(),"")</f>
        <v/>
      </c>
    </row>
    <row r="1635" spans="1:28">
      <c r="A1635" t="s">
        <v>88</v>
      </c>
      <c r="B1635" s="13">
        <v>44149</v>
      </c>
      <c r="C1635" s="30">
        <v>7.1886574074074075E-2</v>
      </c>
      <c r="D1635">
        <v>6982.0836499999996</v>
      </c>
      <c r="E1635">
        <v>816.11950000000002</v>
      </c>
      <c r="F1635">
        <v>7.8839399999999999</v>
      </c>
      <c r="G1635">
        <v>196.14</v>
      </c>
      <c r="H1635">
        <v>171.01</v>
      </c>
      <c r="I1635">
        <v>25.13</v>
      </c>
      <c r="J1635">
        <v>0</v>
      </c>
      <c r="K1635">
        <v>0</v>
      </c>
      <c r="L1635">
        <v>10</v>
      </c>
      <c r="M1635">
        <v>21</v>
      </c>
      <c r="N1635">
        <v>57</v>
      </c>
      <c r="O1635">
        <v>20.3994</v>
      </c>
      <c r="P1635">
        <v>0</v>
      </c>
      <c r="Q1635">
        <v>196</v>
      </c>
      <c r="R1635">
        <v>141.72166999999999</v>
      </c>
      <c r="T1635" s="11" t="str">
        <f t="shared" si="111"/>
        <v>土曜日</v>
      </c>
      <c r="U1635" s="24"/>
      <c r="V1635" s="25" t="str">
        <f>IF(T1635=曜日!A$1,ROW(),"")</f>
        <v/>
      </c>
      <c r="W1635" s="25" t="str">
        <f t="shared" si="112"/>
        <v/>
      </c>
      <c r="X1635" s="25" t="str">
        <f>IF(T1635=曜日!V$1,ROW(),"")</f>
        <v/>
      </c>
      <c r="Y1635" s="25" t="str">
        <f t="shared" si="110"/>
        <v/>
      </c>
      <c r="Z1635">
        <f>IF(MONTH(pipot!B1635)=month!A$1,ROW(),"")</f>
        <v>1635</v>
      </c>
      <c r="AA1635" t="str">
        <f>IF(A1635=player!A$1,ROW(),"")</f>
        <v/>
      </c>
      <c r="AB1635" t="str">
        <f>IF(A1635=player!BI$1,ROW(),"")</f>
        <v/>
      </c>
    </row>
    <row r="1636" spans="1:28">
      <c r="A1636" t="s">
        <v>66</v>
      </c>
      <c r="B1636" s="13">
        <v>44149</v>
      </c>
      <c r="C1636" s="30">
        <v>7.1886574074074075E-2</v>
      </c>
      <c r="D1636">
        <v>7222.3306000000002</v>
      </c>
      <c r="E1636">
        <v>790.57105999999999</v>
      </c>
      <c r="F1636">
        <v>7.6371399999999996</v>
      </c>
      <c r="G1636">
        <v>208.47</v>
      </c>
      <c r="H1636">
        <v>159.41999999999999</v>
      </c>
      <c r="I1636">
        <v>48.59</v>
      </c>
      <c r="J1636">
        <v>0.46</v>
      </c>
      <c r="K1636">
        <v>0</v>
      </c>
      <c r="L1636">
        <v>9</v>
      </c>
      <c r="M1636">
        <v>16</v>
      </c>
      <c r="N1636">
        <v>74</v>
      </c>
      <c r="O1636">
        <v>21.321000000000002</v>
      </c>
      <c r="P1636">
        <v>0</v>
      </c>
      <c r="Q1636">
        <v>200</v>
      </c>
      <c r="R1636">
        <v>156.96324000000001</v>
      </c>
      <c r="T1636" s="11" t="str">
        <f t="shared" si="111"/>
        <v>土曜日</v>
      </c>
      <c r="U1636" s="24"/>
      <c r="V1636" s="25" t="str">
        <f>IF(T1636=曜日!A$1,ROW(),"")</f>
        <v/>
      </c>
      <c r="W1636" s="25" t="str">
        <f t="shared" si="112"/>
        <v/>
      </c>
      <c r="X1636" s="25" t="str">
        <f>IF(T1636=曜日!V$1,ROW(),"")</f>
        <v/>
      </c>
      <c r="Y1636" s="25" t="str">
        <f t="shared" si="110"/>
        <v/>
      </c>
      <c r="Z1636">
        <f>IF(MONTH(pipot!B1636)=month!A$1,ROW(),"")</f>
        <v>1636</v>
      </c>
      <c r="AA1636" t="str">
        <f>IF(A1636=player!A$1,ROW(),"")</f>
        <v/>
      </c>
      <c r="AB1636" t="str">
        <f>IF(A1636=player!BI$1,ROW(),"")</f>
        <v/>
      </c>
    </row>
    <row r="1637" spans="1:28">
      <c r="A1637" t="s">
        <v>62</v>
      </c>
      <c r="B1637" s="13">
        <v>44149</v>
      </c>
      <c r="C1637" s="30">
        <v>7.1886574074074075E-2</v>
      </c>
      <c r="D1637">
        <v>6787.5500300000003</v>
      </c>
      <c r="E1637">
        <v>763.96735999999999</v>
      </c>
      <c r="F1637">
        <v>7.3801399999999999</v>
      </c>
      <c r="G1637">
        <v>229.25</v>
      </c>
      <c r="H1637">
        <v>155.69</v>
      </c>
      <c r="I1637">
        <v>48.69</v>
      </c>
      <c r="J1637">
        <v>24.87</v>
      </c>
      <c r="K1637">
        <v>0</v>
      </c>
      <c r="L1637">
        <v>33</v>
      </c>
      <c r="M1637">
        <v>26</v>
      </c>
      <c r="N1637">
        <v>111</v>
      </c>
      <c r="O1637">
        <v>23.4162</v>
      </c>
      <c r="P1637">
        <v>2</v>
      </c>
      <c r="Q1637">
        <v>180</v>
      </c>
      <c r="R1637">
        <v>145.00097</v>
      </c>
      <c r="T1637" s="11" t="str">
        <f t="shared" si="111"/>
        <v>土曜日</v>
      </c>
      <c r="U1637" s="24"/>
      <c r="V1637" s="25" t="str">
        <f>IF(T1637=曜日!A$1,ROW(),"")</f>
        <v/>
      </c>
      <c r="W1637" s="25" t="str">
        <f t="shared" si="112"/>
        <v/>
      </c>
      <c r="X1637" s="25" t="str">
        <f>IF(T1637=曜日!V$1,ROW(),"")</f>
        <v/>
      </c>
      <c r="Y1637" s="25" t="str">
        <f t="shared" si="110"/>
        <v/>
      </c>
      <c r="Z1637">
        <f>IF(MONTH(pipot!B1637)=month!A$1,ROW(),"")</f>
        <v>1637</v>
      </c>
      <c r="AA1637" t="str">
        <f>IF(A1637=player!A$1,ROW(),"")</f>
        <v/>
      </c>
      <c r="AB1637" t="str">
        <f>IF(A1637=player!BI$1,ROW(),"")</f>
        <v/>
      </c>
    </row>
    <row r="1638" spans="1:28">
      <c r="A1638" t="s">
        <v>114</v>
      </c>
      <c r="B1638" s="13">
        <v>44149</v>
      </c>
      <c r="C1638" s="30">
        <v>7.1886574074074075E-2</v>
      </c>
      <c r="D1638">
        <v>6483.6014999999998</v>
      </c>
      <c r="E1638">
        <v>735.25825999999995</v>
      </c>
      <c r="F1638">
        <v>7.1028000000000002</v>
      </c>
      <c r="G1638">
        <v>199.54</v>
      </c>
      <c r="H1638">
        <v>125.91</v>
      </c>
      <c r="I1638">
        <v>63.06</v>
      </c>
      <c r="J1638">
        <v>10.57</v>
      </c>
      <c r="K1638">
        <v>0</v>
      </c>
      <c r="L1638">
        <v>15</v>
      </c>
      <c r="M1638">
        <v>24</v>
      </c>
      <c r="N1638">
        <v>72</v>
      </c>
      <c r="O1638">
        <v>23.045400000000001</v>
      </c>
      <c r="P1638">
        <v>1</v>
      </c>
      <c r="Q1638">
        <v>154</v>
      </c>
      <c r="R1638">
        <v>154</v>
      </c>
      <c r="T1638" s="11" t="str">
        <f t="shared" si="111"/>
        <v>土曜日</v>
      </c>
      <c r="U1638" s="24"/>
      <c r="V1638" s="25" t="str">
        <f>IF(T1638=曜日!A$1,ROW(),"")</f>
        <v/>
      </c>
      <c r="W1638" s="25" t="str">
        <f t="shared" si="112"/>
        <v/>
      </c>
      <c r="X1638" s="25" t="str">
        <f>IF(T1638=曜日!V$1,ROW(),"")</f>
        <v/>
      </c>
      <c r="Y1638" s="25" t="str">
        <f t="shared" si="110"/>
        <v/>
      </c>
      <c r="Z1638">
        <f>IF(MONTH(pipot!B1638)=month!A$1,ROW(),"")</f>
        <v>1638</v>
      </c>
      <c r="AA1638" t="str">
        <f>IF(A1638=player!A$1,ROW(),"")</f>
        <v/>
      </c>
      <c r="AB1638" t="str">
        <f>IF(A1638=player!BI$1,ROW(),"")</f>
        <v/>
      </c>
    </row>
    <row r="1639" spans="1:28">
      <c r="A1639" t="s">
        <v>116</v>
      </c>
      <c r="B1639" s="13">
        <v>44149</v>
      </c>
      <c r="C1639" s="30">
        <v>7.1886574074074075E-2</v>
      </c>
      <c r="D1639">
        <v>6547.2270099999996</v>
      </c>
      <c r="E1639">
        <v>712.80372999999997</v>
      </c>
      <c r="F1639">
        <v>6.8858800000000002</v>
      </c>
      <c r="G1639">
        <v>218.98000999999999</v>
      </c>
      <c r="H1639">
        <v>177.12001000000001</v>
      </c>
      <c r="I1639">
        <v>38.81</v>
      </c>
      <c r="J1639">
        <v>3.05</v>
      </c>
      <c r="K1639">
        <v>0</v>
      </c>
      <c r="L1639">
        <v>9</v>
      </c>
      <c r="M1639">
        <v>16</v>
      </c>
      <c r="N1639">
        <v>47</v>
      </c>
      <c r="O1639">
        <v>21.2346</v>
      </c>
      <c r="P1639">
        <v>0</v>
      </c>
      <c r="Q1639">
        <v>181</v>
      </c>
      <c r="R1639">
        <v>140.90754999999999</v>
      </c>
      <c r="T1639" s="11" t="str">
        <f t="shared" si="111"/>
        <v>土曜日</v>
      </c>
      <c r="U1639" s="24"/>
      <c r="V1639" s="25" t="str">
        <f>IF(T1639=曜日!A$1,ROW(),"")</f>
        <v/>
      </c>
      <c r="W1639" s="25" t="str">
        <f t="shared" si="112"/>
        <v/>
      </c>
      <c r="X1639" s="25" t="str">
        <f>IF(T1639=曜日!V$1,ROW(),"")</f>
        <v/>
      </c>
      <c r="Y1639" s="25" t="str">
        <f t="shared" si="110"/>
        <v/>
      </c>
      <c r="Z1639">
        <f>IF(MONTH(pipot!B1639)=month!A$1,ROW(),"")</f>
        <v>1639</v>
      </c>
      <c r="AA1639" t="str">
        <f>IF(A1639=player!A$1,ROW(),"")</f>
        <v/>
      </c>
      <c r="AB1639" t="str">
        <f>IF(A1639=player!BI$1,ROW(),"")</f>
        <v/>
      </c>
    </row>
    <row r="1640" spans="1:28">
      <c r="A1640" t="s">
        <v>117</v>
      </c>
      <c r="B1640" s="13">
        <v>44149</v>
      </c>
      <c r="C1640" s="30">
        <v>7.1886574074074075E-2</v>
      </c>
      <c r="D1640">
        <v>6660.6592000000001</v>
      </c>
      <c r="E1640">
        <v>683.50603999999998</v>
      </c>
      <c r="F1640">
        <v>6.6028599999999997</v>
      </c>
      <c r="G1640">
        <v>133.78</v>
      </c>
      <c r="H1640">
        <v>112.4</v>
      </c>
      <c r="I1640">
        <v>21.38</v>
      </c>
      <c r="J1640">
        <v>0</v>
      </c>
      <c r="K1640">
        <v>0</v>
      </c>
      <c r="L1640">
        <v>21</v>
      </c>
      <c r="M1640">
        <v>26</v>
      </c>
      <c r="N1640">
        <v>103</v>
      </c>
      <c r="O1640">
        <v>19.625399999999999</v>
      </c>
      <c r="P1640">
        <v>0</v>
      </c>
      <c r="Q1640">
        <v>205</v>
      </c>
      <c r="R1640">
        <v>167.63794999999999</v>
      </c>
      <c r="T1640" s="11" t="str">
        <f t="shared" si="111"/>
        <v>土曜日</v>
      </c>
      <c r="U1640" s="24"/>
      <c r="V1640" s="25" t="str">
        <f>IF(T1640=曜日!A$1,ROW(),"")</f>
        <v/>
      </c>
      <c r="W1640" s="25" t="str">
        <f t="shared" si="112"/>
        <v/>
      </c>
      <c r="X1640" s="25" t="str">
        <f>IF(T1640=曜日!V$1,ROW(),"")</f>
        <v/>
      </c>
      <c r="Y1640" s="25" t="str">
        <f t="shared" si="110"/>
        <v/>
      </c>
      <c r="Z1640">
        <f>IF(MONTH(pipot!B1640)=month!A$1,ROW(),"")</f>
        <v>1640</v>
      </c>
      <c r="AA1640" t="str">
        <f>IF(A1640=player!A$1,ROW(),"")</f>
        <v/>
      </c>
      <c r="AB1640" t="str">
        <f>IF(A1640=player!BI$1,ROW(),"")</f>
        <v/>
      </c>
    </row>
    <row r="1641" spans="1:28">
      <c r="A1641" t="s">
        <v>109</v>
      </c>
      <c r="B1641" s="13">
        <v>44149</v>
      </c>
      <c r="C1641" s="39">
        <v>1.078298611111111</v>
      </c>
      <c r="D1641">
        <v>103733</v>
      </c>
      <c r="E1641">
        <v>12252</v>
      </c>
      <c r="F1641">
        <v>7.89</v>
      </c>
      <c r="G1641">
        <v>2846</v>
      </c>
      <c r="H1641">
        <v>2255</v>
      </c>
      <c r="I1641">
        <v>542</v>
      </c>
      <c r="J1641">
        <v>48</v>
      </c>
      <c r="K1641">
        <v>0</v>
      </c>
      <c r="L1641">
        <v>209</v>
      </c>
      <c r="M1641">
        <v>356</v>
      </c>
      <c r="N1641">
        <v>1061</v>
      </c>
      <c r="O1641">
        <v>23</v>
      </c>
      <c r="P1641">
        <v>4</v>
      </c>
      <c r="Q1641">
        <v>222</v>
      </c>
      <c r="R1641">
        <v>143</v>
      </c>
      <c r="T1641" s="11" t="str">
        <f t="shared" si="111"/>
        <v>土曜日</v>
      </c>
      <c r="U1641" s="24"/>
      <c r="V1641" s="25" t="str">
        <f>IF(T1641=曜日!A$1,ROW(),"")</f>
        <v/>
      </c>
      <c r="W1641" s="25" t="str">
        <f t="shared" si="112"/>
        <v/>
      </c>
      <c r="X1641" s="25" t="str">
        <f>IF(T1641=曜日!V$1,ROW(),"")</f>
        <v/>
      </c>
      <c r="Y1641" s="25" t="str">
        <f t="shared" si="110"/>
        <v/>
      </c>
      <c r="Z1641">
        <f>IF(MONTH(pipot!B1641)=month!A$1,ROW(),"")</f>
        <v>1641</v>
      </c>
      <c r="AA1641" t="str">
        <f>IF(A1641=player!A$1,ROW(),"")</f>
        <v/>
      </c>
      <c r="AB1641" t="str">
        <f>IF(A1641=player!BI$1,ROW(),"")</f>
        <v/>
      </c>
    </row>
    <row r="1642" spans="1:28">
      <c r="A1642" t="s">
        <v>40</v>
      </c>
      <c r="B1642" s="13">
        <v>44149</v>
      </c>
      <c r="C1642" s="30">
        <v>7.1886574074074075E-2</v>
      </c>
      <c r="D1642">
        <v>6916</v>
      </c>
      <c r="E1642">
        <v>817</v>
      </c>
      <c r="F1642">
        <v>7.89</v>
      </c>
      <c r="G1642">
        <v>190</v>
      </c>
      <c r="H1642">
        <v>150</v>
      </c>
      <c r="I1642">
        <v>36</v>
      </c>
      <c r="J1642">
        <v>3</v>
      </c>
      <c r="K1642">
        <v>0</v>
      </c>
      <c r="L1642">
        <v>14</v>
      </c>
      <c r="M1642">
        <v>24</v>
      </c>
      <c r="N1642">
        <v>71</v>
      </c>
      <c r="O1642">
        <v>21</v>
      </c>
      <c r="P1642">
        <v>0</v>
      </c>
      <c r="Q1642">
        <v>193</v>
      </c>
      <c r="R1642">
        <v>143</v>
      </c>
      <c r="T1642" s="11" t="str">
        <f t="shared" si="111"/>
        <v>土曜日</v>
      </c>
      <c r="U1642" s="24"/>
      <c r="V1642" s="25" t="str">
        <f>IF(T1642=曜日!A$1,ROW(),"")</f>
        <v/>
      </c>
      <c r="W1642" s="25" t="str">
        <f t="shared" si="112"/>
        <v/>
      </c>
      <c r="X1642" s="25" t="str">
        <f>IF(T1642=曜日!V$1,ROW(),"")</f>
        <v/>
      </c>
      <c r="Y1642" s="25" t="str">
        <f t="shared" si="110"/>
        <v/>
      </c>
      <c r="Z1642">
        <f>IF(MONTH(pipot!B1642)=month!A$1,ROW(),"")</f>
        <v>1642</v>
      </c>
      <c r="AA1642" t="str">
        <f>IF(A1642=player!A$1,ROW(),"")</f>
        <v/>
      </c>
      <c r="AB1642">
        <f>IF(A1642=player!BI$1,ROW(),"")</f>
        <v>1642</v>
      </c>
    </row>
    <row r="1643" spans="1:28">
      <c r="A1643" t="s">
        <v>41</v>
      </c>
      <c r="B1643" s="13">
        <v>44149</v>
      </c>
      <c r="C1643" t="s">
        <v>110</v>
      </c>
      <c r="D1643">
        <v>344.4</v>
      </c>
      <c r="E1643">
        <v>70.5</v>
      </c>
      <c r="F1643">
        <v>0.7</v>
      </c>
      <c r="G1643">
        <v>38.200000000000003</v>
      </c>
      <c r="H1643">
        <v>28.2</v>
      </c>
      <c r="I1643">
        <v>15.9</v>
      </c>
      <c r="J1643">
        <v>6.9</v>
      </c>
      <c r="K1643">
        <v>0</v>
      </c>
      <c r="L1643">
        <v>6.6</v>
      </c>
      <c r="M1643">
        <v>6.1</v>
      </c>
      <c r="N1643">
        <v>20.3</v>
      </c>
      <c r="O1643">
        <v>1.2</v>
      </c>
      <c r="P1643">
        <v>0.6</v>
      </c>
      <c r="Q1643">
        <v>16.3</v>
      </c>
      <c r="R1643">
        <v>13.5</v>
      </c>
      <c r="T1643" s="11" t="str">
        <f t="shared" si="111"/>
        <v>土曜日</v>
      </c>
      <c r="U1643" s="24"/>
      <c r="V1643" s="25" t="str">
        <f>IF(T1643=曜日!A$1,ROW(),"")</f>
        <v/>
      </c>
      <c r="W1643" s="25" t="str">
        <f t="shared" si="112"/>
        <v/>
      </c>
      <c r="X1643" s="25" t="str">
        <f>IF(T1643=曜日!V$1,ROW(),"")</f>
        <v/>
      </c>
      <c r="Y1643" s="25" t="str">
        <f t="shared" si="110"/>
        <v/>
      </c>
      <c r="Z1643">
        <f>IF(MONTH(pipot!B1643)=month!A$1,ROW(),"")</f>
        <v>1643</v>
      </c>
      <c r="AA1643" t="str">
        <f>IF(A1643=player!A$1,ROW(),"")</f>
        <v/>
      </c>
      <c r="AB1643" t="str">
        <f>IF(A1643=player!BI$1,ROW(),"")</f>
        <v/>
      </c>
    </row>
    <row r="1644" spans="1:28">
      <c r="A1644" t="s">
        <v>18</v>
      </c>
      <c r="B1644" s="13">
        <v>44152</v>
      </c>
      <c r="C1644" s="30">
        <v>6.4988425925925922E-2</v>
      </c>
      <c r="D1644">
        <v>3871.1334200000001</v>
      </c>
      <c r="E1644">
        <v>632.42648999999994</v>
      </c>
      <c r="F1644">
        <v>6.7579000000000002</v>
      </c>
      <c r="G1644">
        <v>136.69</v>
      </c>
      <c r="H1644">
        <v>77.92</v>
      </c>
      <c r="I1644">
        <v>27.11</v>
      </c>
      <c r="J1644">
        <v>31.66</v>
      </c>
      <c r="K1644">
        <v>0</v>
      </c>
      <c r="L1644">
        <v>16</v>
      </c>
      <c r="M1644">
        <v>11</v>
      </c>
      <c r="N1644">
        <v>38</v>
      </c>
      <c r="O1644">
        <v>24.060600000000001</v>
      </c>
      <c r="P1644">
        <v>1</v>
      </c>
      <c r="Q1644">
        <v>222</v>
      </c>
      <c r="R1644">
        <v>142.17058</v>
      </c>
      <c r="T1644" s="11" t="str">
        <f t="shared" si="111"/>
        <v>火曜日</v>
      </c>
      <c r="U1644" s="24"/>
      <c r="V1644" s="25">
        <f>IF(T1644=曜日!A$1,ROW(),"")</f>
        <v>1644</v>
      </c>
      <c r="W1644" s="25" t="str">
        <f t="shared" si="112"/>
        <v/>
      </c>
      <c r="X1644" s="25" t="str">
        <f>IF(T1644=曜日!V$1,ROW(),"")</f>
        <v/>
      </c>
      <c r="Y1644" s="25" t="str">
        <f t="shared" si="110"/>
        <v/>
      </c>
      <c r="Z1644">
        <f>IF(MONTH(pipot!B1644)=month!A$1,ROW(),"")</f>
        <v>1644</v>
      </c>
      <c r="AA1644" t="str">
        <f>IF(A1644=player!A$1,ROW(),"")</f>
        <v/>
      </c>
      <c r="AB1644" t="str">
        <f>IF(A1644=player!BI$1,ROW(),"")</f>
        <v/>
      </c>
    </row>
    <row r="1645" spans="1:28">
      <c r="A1645" t="s">
        <v>113</v>
      </c>
      <c r="B1645" s="13">
        <v>44152</v>
      </c>
      <c r="C1645" s="30">
        <v>6.4988425925925922E-2</v>
      </c>
      <c r="D1645">
        <v>5005.1167599999999</v>
      </c>
      <c r="E1645">
        <v>626.73819000000003</v>
      </c>
      <c r="F1645">
        <v>6.6971100000000003</v>
      </c>
      <c r="G1645">
        <v>157.82</v>
      </c>
      <c r="H1645">
        <v>103.24</v>
      </c>
      <c r="I1645">
        <v>39.93</v>
      </c>
      <c r="J1645">
        <v>14.65</v>
      </c>
      <c r="K1645">
        <v>0</v>
      </c>
      <c r="L1645">
        <v>14</v>
      </c>
      <c r="M1645">
        <v>3</v>
      </c>
      <c r="N1645">
        <v>30</v>
      </c>
      <c r="O1645">
        <v>22.004999999999999</v>
      </c>
      <c r="P1645">
        <v>1</v>
      </c>
      <c r="Q1645">
        <v>225</v>
      </c>
      <c r="R1645">
        <v>112.7478</v>
      </c>
      <c r="T1645" s="11" t="str">
        <f t="shared" si="111"/>
        <v>火曜日</v>
      </c>
      <c r="U1645" s="24"/>
      <c r="V1645" s="25">
        <f>IF(T1645=曜日!A$1,ROW(),"")</f>
        <v>1645</v>
      </c>
      <c r="W1645" s="25" t="str">
        <f t="shared" si="112"/>
        <v/>
      </c>
      <c r="X1645" s="25" t="str">
        <f>IF(T1645=曜日!V$1,ROW(),"")</f>
        <v/>
      </c>
      <c r="Y1645" s="25" t="str">
        <f t="shared" si="110"/>
        <v/>
      </c>
      <c r="Z1645">
        <f>IF(MONTH(pipot!B1645)=month!A$1,ROW(),"")</f>
        <v>1645</v>
      </c>
      <c r="AA1645" t="str">
        <f>IF(A1645=player!A$1,ROW(),"")</f>
        <v/>
      </c>
      <c r="AB1645" t="str">
        <f>IF(A1645=player!BI$1,ROW(),"")</f>
        <v/>
      </c>
    </row>
    <row r="1646" spans="1:28">
      <c r="A1646" t="s">
        <v>91</v>
      </c>
      <c r="B1646" s="13">
        <v>44152</v>
      </c>
      <c r="C1646" s="30">
        <v>6.4988425925925922E-2</v>
      </c>
      <c r="D1646">
        <v>4442.25677</v>
      </c>
      <c r="E1646">
        <v>600.09878000000003</v>
      </c>
      <c r="F1646">
        <v>6.4124499999999998</v>
      </c>
      <c r="G1646">
        <v>105.66</v>
      </c>
      <c r="H1646">
        <v>58.91</v>
      </c>
      <c r="I1646">
        <v>10.28</v>
      </c>
      <c r="J1646">
        <v>36.47</v>
      </c>
      <c r="K1646">
        <v>0</v>
      </c>
      <c r="L1646">
        <v>7</v>
      </c>
      <c r="M1646">
        <v>16</v>
      </c>
      <c r="N1646">
        <v>39</v>
      </c>
      <c r="O1646">
        <v>23.344200000000001</v>
      </c>
      <c r="P1646">
        <v>1</v>
      </c>
      <c r="Q1646">
        <v>193</v>
      </c>
      <c r="R1646">
        <v>131.02628999999999</v>
      </c>
      <c r="T1646" s="11" t="str">
        <f t="shared" si="111"/>
        <v>火曜日</v>
      </c>
      <c r="U1646" s="24"/>
      <c r="V1646" s="25">
        <f>IF(T1646=曜日!A$1,ROW(),"")</f>
        <v>1646</v>
      </c>
      <c r="W1646" s="25" t="str">
        <f t="shared" si="112"/>
        <v/>
      </c>
      <c r="X1646" s="25" t="str">
        <f>IF(T1646=曜日!V$1,ROW(),"")</f>
        <v/>
      </c>
      <c r="Y1646" s="25" t="str">
        <f t="shared" si="110"/>
        <v/>
      </c>
      <c r="Z1646">
        <f>IF(MONTH(pipot!B1646)=month!A$1,ROW(),"")</f>
        <v>1646</v>
      </c>
      <c r="AA1646" t="str">
        <f>IF(A1646=player!A$1,ROW(),"")</f>
        <v/>
      </c>
      <c r="AB1646" t="str">
        <f>IF(A1646=player!BI$1,ROW(),"")</f>
        <v/>
      </c>
    </row>
    <row r="1647" spans="1:28">
      <c r="A1647" t="s">
        <v>66</v>
      </c>
      <c r="B1647" s="13">
        <v>44152</v>
      </c>
      <c r="C1647" s="30">
        <v>6.4988425925925922E-2</v>
      </c>
      <c r="D1647">
        <v>4285.9877800000004</v>
      </c>
      <c r="E1647">
        <v>592.16084000000001</v>
      </c>
      <c r="F1647">
        <v>6.3276300000000001</v>
      </c>
      <c r="G1647">
        <v>104.05</v>
      </c>
      <c r="H1647">
        <v>43.87</v>
      </c>
      <c r="I1647">
        <v>15.89</v>
      </c>
      <c r="J1647">
        <v>30</v>
      </c>
      <c r="K1647">
        <v>14.29</v>
      </c>
      <c r="L1647">
        <v>5</v>
      </c>
      <c r="M1647">
        <v>11</v>
      </c>
      <c r="N1647">
        <v>38</v>
      </c>
      <c r="O1647">
        <v>25.029</v>
      </c>
      <c r="P1647">
        <v>2</v>
      </c>
      <c r="Q1647">
        <v>213</v>
      </c>
      <c r="R1647">
        <v>146.13749000000001</v>
      </c>
      <c r="T1647" s="11" t="str">
        <f t="shared" si="111"/>
        <v>火曜日</v>
      </c>
      <c r="U1647" s="24"/>
      <c r="V1647" s="25">
        <f>IF(T1647=曜日!A$1,ROW(),"")</f>
        <v>1647</v>
      </c>
      <c r="W1647" s="25" t="str">
        <f t="shared" si="112"/>
        <v/>
      </c>
      <c r="X1647" s="25" t="str">
        <f>IF(T1647=曜日!V$1,ROW(),"")</f>
        <v/>
      </c>
      <c r="Y1647" s="25" t="str">
        <f t="shared" si="110"/>
        <v/>
      </c>
      <c r="Z1647">
        <f>IF(MONTH(pipot!B1647)=month!A$1,ROW(),"")</f>
        <v>1647</v>
      </c>
      <c r="AA1647" t="str">
        <f>IF(A1647=player!A$1,ROW(),"")</f>
        <v/>
      </c>
      <c r="AB1647" t="str">
        <f>IF(A1647=player!BI$1,ROW(),"")</f>
        <v/>
      </c>
    </row>
    <row r="1648" spans="1:28">
      <c r="A1648" t="s">
        <v>88</v>
      </c>
      <c r="B1648" s="13">
        <v>44152</v>
      </c>
      <c r="C1648" s="30">
        <v>6.4988425925925922E-2</v>
      </c>
      <c r="D1648">
        <v>4539.9433399999998</v>
      </c>
      <c r="E1648">
        <v>585.49931000000004</v>
      </c>
      <c r="F1648">
        <v>6.2564500000000001</v>
      </c>
      <c r="G1648">
        <v>209.69</v>
      </c>
      <c r="H1648">
        <v>100.72</v>
      </c>
      <c r="I1648">
        <v>40.020000000000003</v>
      </c>
      <c r="J1648">
        <v>60.7</v>
      </c>
      <c r="K1648">
        <v>8.25</v>
      </c>
      <c r="L1648">
        <v>10</v>
      </c>
      <c r="M1648">
        <v>15</v>
      </c>
      <c r="N1648">
        <v>21</v>
      </c>
      <c r="O1648">
        <v>24.409800000000001</v>
      </c>
      <c r="P1648">
        <v>3</v>
      </c>
      <c r="Q1648">
        <v>193</v>
      </c>
      <c r="R1648">
        <v>127.27005</v>
      </c>
      <c r="T1648" s="11" t="str">
        <f t="shared" si="111"/>
        <v>火曜日</v>
      </c>
      <c r="U1648" s="24"/>
      <c r="V1648" s="25">
        <f>IF(T1648=曜日!A$1,ROW(),"")</f>
        <v>1648</v>
      </c>
      <c r="W1648" s="25" t="str">
        <f t="shared" si="112"/>
        <v/>
      </c>
      <c r="X1648" s="25" t="str">
        <f>IF(T1648=曜日!V$1,ROW(),"")</f>
        <v/>
      </c>
      <c r="Y1648" s="25" t="str">
        <f t="shared" si="110"/>
        <v/>
      </c>
      <c r="Z1648">
        <f>IF(MONTH(pipot!B1648)=month!A$1,ROW(),"")</f>
        <v>1648</v>
      </c>
      <c r="AA1648" t="str">
        <f>IF(A1648=player!A$1,ROW(),"")</f>
        <v/>
      </c>
      <c r="AB1648" t="str">
        <f>IF(A1648=player!BI$1,ROW(),"")</f>
        <v/>
      </c>
    </row>
    <row r="1649" spans="1:28">
      <c r="A1649" t="s">
        <v>36</v>
      </c>
      <c r="B1649" s="13">
        <v>44152</v>
      </c>
      <c r="C1649" s="30">
        <v>6.4988425925925922E-2</v>
      </c>
      <c r="D1649">
        <v>3957.1610599999999</v>
      </c>
      <c r="E1649">
        <v>584.05178999999998</v>
      </c>
      <c r="F1649">
        <v>6.2409800000000004</v>
      </c>
      <c r="G1649">
        <v>102.22</v>
      </c>
      <c r="H1649">
        <v>38.49</v>
      </c>
      <c r="I1649">
        <v>16.940000000000001</v>
      </c>
      <c r="J1649">
        <v>44.61</v>
      </c>
      <c r="K1649">
        <v>2.1800000000000002</v>
      </c>
      <c r="L1649">
        <v>5</v>
      </c>
      <c r="M1649">
        <v>18</v>
      </c>
      <c r="N1649">
        <v>36</v>
      </c>
      <c r="O1649">
        <v>24.409800000000001</v>
      </c>
      <c r="P1649">
        <v>1</v>
      </c>
      <c r="Q1649">
        <v>221</v>
      </c>
      <c r="R1649">
        <v>138.30448999999999</v>
      </c>
      <c r="T1649" s="11" t="str">
        <f t="shared" si="111"/>
        <v>火曜日</v>
      </c>
      <c r="U1649" s="24"/>
      <c r="V1649" s="25">
        <f>IF(T1649=曜日!A$1,ROW(),"")</f>
        <v>1649</v>
      </c>
      <c r="W1649" s="25" t="str">
        <f t="shared" si="112"/>
        <v/>
      </c>
      <c r="X1649" s="25" t="str">
        <f>IF(T1649=曜日!V$1,ROW(),"")</f>
        <v/>
      </c>
      <c r="Y1649" s="25" t="str">
        <f t="shared" si="110"/>
        <v/>
      </c>
      <c r="Z1649">
        <f>IF(MONTH(pipot!B1649)=month!A$1,ROW(),"")</f>
        <v>1649</v>
      </c>
      <c r="AA1649">
        <f>IF(A1649=player!A$1,ROW(),"")</f>
        <v>1649</v>
      </c>
      <c r="AB1649" t="str">
        <f>IF(A1649=player!BI$1,ROW(),"")</f>
        <v/>
      </c>
    </row>
    <row r="1650" spans="1:28">
      <c r="A1650" t="s">
        <v>21</v>
      </c>
      <c r="B1650" s="13">
        <v>44152</v>
      </c>
      <c r="C1650" s="30">
        <v>6.4988425925925922E-2</v>
      </c>
      <c r="D1650">
        <v>3940.2712499999998</v>
      </c>
      <c r="E1650">
        <v>580.99031000000002</v>
      </c>
      <c r="F1650">
        <v>6.2082699999999997</v>
      </c>
      <c r="G1650">
        <v>78.48</v>
      </c>
      <c r="H1650">
        <v>25.11</v>
      </c>
      <c r="I1650">
        <v>19.010000000000002</v>
      </c>
      <c r="J1650">
        <v>34.36</v>
      </c>
      <c r="K1650">
        <v>0</v>
      </c>
      <c r="L1650">
        <v>9</v>
      </c>
      <c r="M1650">
        <v>6</v>
      </c>
      <c r="N1650">
        <v>23</v>
      </c>
      <c r="O1650">
        <v>23.171399999999998</v>
      </c>
      <c r="P1650">
        <v>1</v>
      </c>
      <c r="Q1650">
        <v>180</v>
      </c>
      <c r="R1650">
        <v>129.69022000000001</v>
      </c>
      <c r="T1650" s="11" t="str">
        <f t="shared" si="111"/>
        <v>火曜日</v>
      </c>
      <c r="U1650" s="24"/>
      <c r="V1650" s="25">
        <f>IF(T1650=曜日!A$1,ROW(),"")</f>
        <v>1650</v>
      </c>
      <c r="W1650" s="25" t="str">
        <f t="shared" si="112"/>
        <v/>
      </c>
      <c r="X1650" s="25" t="str">
        <f>IF(T1650=曜日!V$1,ROW(),"")</f>
        <v/>
      </c>
      <c r="Y1650" s="25" t="str">
        <f t="shared" si="110"/>
        <v/>
      </c>
      <c r="Z1650">
        <f>IF(MONTH(pipot!B1650)=month!A$1,ROW(),"")</f>
        <v>1650</v>
      </c>
      <c r="AA1650" t="str">
        <f>IF(A1650=player!A$1,ROW(),"")</f>
        <v/>
      </c>
      <c r="AB1650" t="str">
        <f>IF(A1650=player!BI$1,ROW(),"")</f>
        <v/>
      </c>
    </row>
    <row r="1651" spans="1:28">
      <c r="A1651" t="s">
        <v>114</v>
      </c>
      <c r="B1651" s="13">
        <v>44152</v>
      </c>
      <c r="C1651" s="30">
        <v>6.4988425925925922E-2</v>
      </c>
      <c r="D1651">
        <v>3887.83707</v>
      </c>
      <c r="E1651">
        <v>561.89824999999996</v>
      </c>
      <c r="F1651">
        <v>6.0042600000000004</v>
      </c>
      <c r="G1651">
        <v>151.85</v>
      </c>
      <c r="H1651">
        <v>61.33</v>
      </c>
      <c r="I1651">
        <v>17.55</v>
      </c>
      <c r="J1651">
        <v>50.7</v>
      </c>
      <c r="K1651">
        <v>22.27</v>
      </c>
      <c r="L1651">
        <v>6</v>
      </c>
      <c r="M1651">
        <v>5</v>
      </c>
      <c r="N1651">
        <v>42</v>
      </c>
      <c r="O1651">
        <v>25.8066</v>
      </c>
      <c r="P1651">
        <v>3</v>
      </c>
      <c r="Q1651">
        <v>193</v>
      </c>
      <c r="R1651">
        <v>133.03844000000001</v>
      </c>
      <c r="T1651" s="11" t="str">
        <f t="shared" si="111"/>
        <v>火曜日</v>
      </c>
      <c r="U1651" s="24"/>
      <c r="V1651" s="25">
        <f>IF(T1651=曜日!A$1,ROW(),"")</f>
        <v>1651</v>
      </c>
      <c r="W1651" s="25" t="str">
        <f t="shared" si="112"/>
        <v/>
      </c>
      <c r="X1651" s="25" t="str">
        <f>IF(T1651=曜日!V$1,ROW(),"")</f>
        <v/>
      </c>
      <c r="Y1651" s="25" t="str">
        <f t="shared" ref="Y1651:Y1714" si="113">IF(AND(X1651&lt;&gt;"",AB1651&lt;&gt;""),ROW(),"")</f>
        <v/>
      </c>
      <c r="Z1651">
        <f>IF(MONTH(pipot!B1651)=month!A$1,ROW(),"")</f>
        <v>1651</v>
      </c>
      <c r="AA1651" t="str">
        <f>IF(A1651=player!A$1,ROW(),"")</f>
        <v/>
      </c>
      <c r="AB1651" t="str">
        <f>IF(A1651=player!BI$1,ROW(),"")</f>
        <v/>
      </c>
    </row>
    <row r="1652" spans="1:28">
      <c r="A1652" t="s">
        <v>33</v>
      </c>
      <c r="B1652" s="13">
        <v>44152</v>
      </c>
      <c r="C1652" s="30">
        <v>6.4988425925925922E-2</v>
      </c>
      <c r="D1652">
        <v>3602.2729300000001</v>
      </c>
      <c r="E1652">
        <v>552.13621999999998</v>
      </c>
      <c r="F1652">
        <v>5.89994</v>
      </c>
      <c r="G1652">
        <v>140.26</v>
      </c>
      <c r="H1652">
        <v>87.4</v>
      </c>
      <c r="I1652">
        <v>16.690000000000001</v>
      </c>
      <c r="J1652">
        <v>33.409999999999997</v>
      </c>
      <c r="K1652">
        <v>2.76</v>
      </c>
      <c r="L1652">
        <v>8</v>
      </c>
      <c r="M1652">
        <v>14</v>
      </c>
      <c r="N1652">
        <v>19</v>
      </c>
      <c r="O1652">
        <v>24.463799999999999</v>
      </c>
      <c r="P1652">
        <v>1</v>
      </c>
      <c r="Q1652">
        <v>202</v>
      </c>
      <c r="R1652">
        <v>96.869619999999998</v>
      </c>
      <c r="T1652" s="11" t="str">
        <f t="shared" si="111"/>
        <v>火曜日</v>
      </c>
      <c r="U1652" s="24"/>
      <c r="V1652" s="25">
        <f>IF(T1652=曜日!A$1,ROW(),"")</f>
        <v>1652</v>
      </c>
      <c r="W1652" s="25" t="str">
        <f t="shared" si="112"/>
        <v/>
      </c>
      <c r="X1652" s="25" t="str">
        <f>IF(T1652=曜日!V$1,ROW(),"")</f>
        <v/>
      </c>
      <c r="Y1652" s="25" t="str">
        <f t="shared" si="113"/>
        <v/>
      </c>
      <c r="Z1652">
        <f>IF(MONTH(pipot!B1652)=month!A$1,ROW(),"")</f>
        <v>1652</v>
      </c>
      <c r="AA1652" t="str">
        <f>IF(A1652=player!A$1,ROW(),"")</f>
        <v/>
      </c>
      <c r="AB1652" t="str">
        <f>IF(A1652=player!BI$1,ROW(),"")</f>
        <v/>
      </c>
    </row>
    <row r="1653" spans="1:28">
      <c r="A1653" t="s">
        <v>89</v>
      </c>
      <c r="B1653" s="13">
        <v>44152</v>
      </c>
      <c r="C1653" s="30">
        <v>6.4988425925925922E-2</v>
      </c>
      <c r="D1653">
        <v>4027.2501099999999</v>
      </c>
      <c r="E1653">
        <v>546.09338000000002</v>
      </c>
      <c r="F1653">
        <v>5.8353700000000002</v>
      </c>
      <c r="G1653">
        <v>147.55000000000001</v>
      </c>
      <c r="H1653">
        <v>58.19</v>
      </c>
      <c r="I1653">
        <v>49.94</v>
      </c>
      <c r="J1653">
        <v>17.559999999999999</v>
      </c>
      <c r="K1653">
        <v>21.86</v>
      </c>
      <c r="L1653">
        <v>15</v>
      </c>
      <c r="M1653">
        <v>8</v>
      </c>
      <c r="N1653">
        <v>37</v>
      </c>
      <c r="O1653">
        <v>25.608599999999999</v>
      </c>
      <c r="P1653">
        <v>2</v>
      </c>
      <c r="Q1653">
        <v>189</v>
      </c>
      <c r="R1653">
        <v>130.76075</v>
      </c>
      <c r="T1653" s="11" t="str">
        <f t="shared" si="111"/>
        <v>火曜日</v>
      </c>
      <c r="U1653" s="24"/>
      <c r="V1653" s="25">
        <f>IF(T1653=曜日!A$1,ROW(),"")</f>
        <v>1653</v>
      </c>
      <c r="W1653" s="25" t="str">
        <f t="shared" si="112"/>
        <v/>
      </c>
      <c r="X1653" s="25" t="str">
        <f>IF(T1653=曜日!V$1,ROW(),"")</f>
        <v/>
      </c>
      <c r="Y1653" s="25" t="str">
        <f t="shared" si="113"/>
        <v/>
      </c>
      <c r="Z1653">
        <f>IF(MONTH(pipot!B1653)=month!A$1,ROW(),"")</f>
        <v>1653</v>
      </c>
      <c r="AA1653" t="str">
        <f>IF(A1653=player!A$1,ROW(),"")</f>
        <v/>
      </c>
      <c r="AB1653" t="str">
        <f>IF(A1653=player!BI$1,ROW(),"")</f>
        <v/>
      </c>
    </row>
    <row r="1654" spans="1:28">
      <c r="A1654" t="s">
        <v>62</v>
      </c>
      <c r="B1654" s="13">
        <v>44152</v>
      </c>
      <c r="C1654" s="30">
        <v>6.4988425925925922E-2</v>
      </c>
      <c r="D1654">
        <v>3888.20847</v>
      </c>
      <c r="E1654">
        <v>516.24099999999999</v>
      </c>
      <c r="F1654">
        <v>5.5163799999999998</v>
      </c>
      <c r="G1654">
        <v>78.12</v>
      </c>
      <c r="H1654">
        <v>37.89</v>
      </c>
      <c r="I1654">
        <v>8.83</v>
      </c>
      <c r="J1654">
        <v>21.93</v>
      </c>
      <c r="K1654">
        <v>9.4700000000000006</v>
      </c>
      <c r="L1654">
        <v>17</v>
      </c>
      <c r="M1654">
        <v>13</v>
      </c>
      <c r="N1654">
        <v>27</v>
      </c>
      <c r="O1654">
        <v>25.0794</v>
      </c>
      <c r="P1654">
        <v>2</v>
      </c>
      <c r="Q1654">
        <v>168</v>
      </c>
      <c r="R1654">
        <v>127.57932</v>
      </c>
      <c r="T1654" s="11" t="str">
        <f t="shared" si="111"/>
        <v>火曜日</v>
      </c>
      <c r="U1654" s="24"/>
      <c r="V1654" s="25">
        <f>IF(T1654=曜日!A$1,ROW(),"")</f>
        <v>1654</v>
      </c>
      <c r="W1654" s="25" t="str">
        <f t="shared" si="112"/>
        <v/>
      </c>
      <c r="X1654" s="25" t="str">
        <f>IF(T1654=曜日!V$1,ROW(),"")</f>
        <v/>
      </c>
      <c r="Y1654" s="25" t="str">
        <f t="shared" si="113"/>
        <v/>
      </c>
      <c r="Z1654">
        <f>IF(MONTH(pipot!B1654)=month!A$1,ROW(),"")</f>
        <v>1654</v>
      </c>
      <c r="AA1654" t="str">
        <f>IF(A1654=player!A$1,ROW(),"")</f>
        <v/>
      </c>
      <c r="AB1654" t="str">
        <f>IF(A1654=player!BI$1,ROW(),"")</f>
        <v/>
      </c>
    </row>
    <row r="1655" spans="1:28">
      <c r="A1655" t="s">
        <v>24</v>
      </c>
      <c r="B1655" s="13">
        <v>44152</v>
      </c>
      <c r="C1655" s="30">
        <v>6.4988425925925922E-2</v>
      </c>
      <c r="D1655">
        <v>3765.6758</v>
      </c>
      <c r="E1655">
        <v>510.63846999999998</v>
      </c>
      <c r="F1655">
        <v>5.4565099999999997</v>
      </c>
      <c r="G1655">
        <v>134.55000000000001</v>
      </c>
      <c r="H1655">
        <v>81.62</v>
      </c>
      <c r="I1655">
        <v>9.59</v>
      </c>
      <c r="J1655">
        <v>23.05</v>
      </c>
      <c r="K1655">
        <v>20.29</v>
      </c>
      <c r="L1655">
        <v>4</v>
      </c>
      <c r="M1655">
        <v>15</v>
      </c>
      <c r="N1655">
        <v>32</v>
      </c>
      <c r="O1655">
        <v>25.245000000000001</v>
      </c>
      <c r="P1655">
        <v>2</v>
      </c>
      <c r="Q1655">
        <v>172</v>
      </c>
      <c r="R1655">
        <v>115.42605</v>
      </c>
      <c r="T1655" s="11" t="str">
        <f t="shared" si="111"/>
        <v>火曜日</v>
      </c>
      <c r="U1655" s="24"/>
      <c r="V1655" s="25">
        <f>IF(T1655=曜日!A$1,ROW(),"")</f>
        <v>1655</v>
      </c>
      <c r="W1655" s="25" t="str">
        <f t="shared" si="112"/>
        <v/>
      </c>
      <c r="X1655" s="25" t="str">
        <f>IF(T1655=曜日!V$1,ROW(),"")</f>
        <v/>
      </c>
      <c r="Y1655" s="25" t="str">
        <f t="shared" si="113"/>
        <v/>
      </c>
      <c r="Z1655">
        <f>IF(MONTH(pipot!B1655)=month!A$1,ROW(),"")</f>
        <v>1655</v>
      </c>
      <c r="AA1655" t="str">
        <f>IF(A1655=player!A$1,ROW(),"")</f>
        <v/>
      </c>
      <c r="AB1655" t="str">
        <f>IF(A1655=player!BI$1,ROW(),"")</f>
        <v/>
      </c>
    </row>
    <row r="1656" spans="1:28">
      <c r="A1656" t="s">
        <v>115</v>
      </c>
      <c r="B1656" s="13">
        <v>44152</v>
      </c>
      <c r="C1656" s="30">
        <v>6.4988425925925922E-2</v>
      </c>
      <c r="D1656">
        <v>4336.1461200000003</v>
      </c>
      <c r="E1656">
        <v>508.83283999999998</v>
      </c>
      <c r="F1656">
        <v>5.4372199999999999</v>
      </c>
      <c r="G1656">
        <v>127.74</v>
      </c>
      <c r="H1656">
        <v>82.04</v>
      </c>
      <c r="I1656">
        <v>45.7</v>
      </c>
      <c r="J1656">
        <v>0</v>
      </c>
      <c r="K1656">
        <v>0</v>
      </c>
      <c r="L1656">
        <v>10</v>
      </c>
      <c r="M1656">
        <v>7</v>
      </c>
      <c r="N1656">
        <v>44</v>
      </c>
      <c r="O1656">
        <v>20.8278</v>
      </c>
      <c r="P1656">
        <v>0</v>
      </c>
      <c r="Q1656">
        <v>209</v>
      </c>
      <c r="R1656">
        <v>143.01258999999999</v>
      </c>
      <c r="T1656" s="11" t="str">
        <f t="shared" si="111"/>
        <v>火曜日</v>
      </c>
      <c r="U1656" s="24"/>
      <c r="V1656" s="25">
        <f>IF(T1656=曜日!A$1,ROW(),"")</f>
        <v>1656</v>
      </c>
      <c r="W1656" s="25" t="str">
        <f t="shared" si="112"/>
        <v/>
      </c>
      <c r="X1656" s="25" t="str">
        <f>IF(T1656=曜日!V$1,ROW(),"")</f>
        <v/>
      </c>
      <c r="Y1656" s="25" t="str">
        <f t="shared" si="113"/>
        <v/>
      </c>
      <c r="Z1656">
        <f>IF(MONTH(pipot!B1656)=month!A$1,ROW(),"")</f>
        <v>1656</v>
      </c>
      <c r="AA1656" t="str">
        <f>IF(A1656=player!A$1,ROW(),"")</f>
        <v/>
      </c>
      <c r="AB1656" t="str">
        <f>IF(A1656=player!BI$1,ROW(),"")</f>
        <v/>
      </c>
    </row>
    <row r="1657" spans="1:28">
      <c r="A1657" t="s">
        <v>63</v>
      </c>
      <c r="B1657" s="13">
        <v>44152</v>
      </c>
      <c r="C1657" s="30">
        <v>6.4988425925925922E-2</v>
      </c>
      <c r="D1657">
        <v>3628.3083799999999</v>
      </c>
      <c r="E1657">
        <v>507.65971999999999</v>
      </c>
      <c r="F1657">
        <v>5.4246800000000004</v>
      </c>
      <c r="G1657">
        <v>67.81</v>
      </c>
      <c r="H1657">
        <v>16.309999999999999</v>
      </c>
      <c r="I1657">
        <v>14.04</v>
      </c>
      <c r="J1657">
        <v>36.64</v>
      </c>
      <c r="K1657">
        <v>0.82</v>
      </c>
      <c r="L1657">
        <v>3</v>
      </c>
      <c r="M1657">
        <v>17</v>
      </c>
      <c r="N1657">
        <v>36</v>
      </c>
      <c r="O1657">
        <v>24.219000000000001</v>
      </c>
      <c r="P1657">
        <v>1</v>
      </c>
      <c r="Q1657">
        <v>175</v>
      </c>
      <c r="R1657">
        <v>122.61171</v>
      </c>
      <c r="T1657" s="11" t="str">
        <f t="shared" si="111"/>
        <v>火曜日</v>
      </c>
      <c r="U1657" s="24"/>
      <c r="V1657" s="25">
        <f>IF(T1657=曜日!A$1,ROW(),"")</f>
        <v>1657</v>
      </c>
      <c r="W1657" s="25" t="str">
        <f t="shared" si="112"/>
        <v/>
      </c>
      <c r="X1657" s="25" t="str">
        <f>IF(T1657=曜日!V$1,ROW(),"")</f>
        <v/>
      </c>
      <c r="Y1657" s="25" t="str">
        <f t="shared" si="113"/>
        <v/>
      </c>
      <c r="Z1657">
        <f>IF(MONTH(pipot!B1657)=month!A$1,ROW(),"")</f>
        <v>1657</v>
      </c>
      <c r="AA1657" t="str">
        <f>IF(A1657=player!A$1,ROW(),"")</f>
        <v/>
      </c>
      <c r="AB1657" t="str">
        <f>IF(A1657=player!BI$1,ROW(),"")</f>
        <v/>
      </c>
    </row>
    <row r="1658" spans="1:28">
      <c r="A1658" t="s">
        <v>54</v>
      </c>
      <c r="B1658" s="13">
        <v>44152</v>
      </c>
      <c r="C1658" s="30">
        <v>6.4988425925925922E-2</v>
      </c>
      <c r="D1658">
        <v>3549.2033200000001</v>
      </c>
      <c r="E1658">
        <v>457.06637999999998</v>
      </c>
      <c r="F1658">
        <v>4.8840599999999998</v>
      </c>
      <c r="G1658">
        <v>55.72</v>
      </c>
      <c r="H1658">
        <v>6.85</v>
      </c>
      <c r="I1658">
        <v>8.24</v>
      </c>
      <c r="J1658">
        <v>40.630000000000003</v>
      </c>
      <c r="K1658">
        <v>0</v>
      </c>
      <c r="L1658">
        <v>9</v>
      </c>
      <c r="M1658">
        <v>12</v>
      </c>
      <c r="N1658">
        <v>17</v>
      </c>
      <c r="O1658">
        <v>23.5458</v>
      </c>
      <c r="P1658">
        <v>1</v>
      </c>
      <c r="Q1658">
        <v>188</v>
      </c>
      <c r="R1658">
        <v>121.58976</v>
      </c>
      <c r="T1658" s="11" t="str">
        <f t="shared" si="111"/>
        <v>火曜日</v>
      </c>
      <c r="U1658" s="24"/>
      <c r="V1658" s="25">
        <f>IF(T1658=曜日!A$1,ROW(),"")</f>
        <v>1658</v>
      </c>
      <c r="W1658" s="25" t="str">
        <f t="shared" si="112"/>
        <v/>
      </c>
      <c r="X1658" s="25" t="str">
        <f>IF(T1658=曜日!V$1,ROW(),"")</f>
        <v/>
      </c>
      <c r="Y1658" s="25" t="str">
        <f t="shared" si="113"/>
        <v/>
      </c>
      <c r="Z1658">
        <f>IF(MONTH(pipot!B1658)=month!A$1,ROW(),"")</f>
        <v>1658</v>
      </c>
      <c r="AA1658" t="str">
        <f>IF(A1658=player!A$1,ROW(),"")</f>
        <v/>
      </c>
      <c r="AB1658" t="str">
        <f>IF(A1658=player!BI$1,ROW(),"")</f>
        <v/>
      </c>
    </row>
    <row r="1659" spans="1:28">
      <c r="A1659" t="s">
        <v>108</v>
      </c>
      <c r="B1659" s="13">
        <v>44152</v>
      </c>
      <c r="C1659" s="30">
        <v>6.4988425925925922E-2</v>
      </c>
      <c r="D1659">
        <v>2976.92956</v>
      </c>
      <c r="E1659">
        <v>431.25857999999999</v>
      </c>
      <c r="F1659">
        <v>4.6082799999999997</v>
      </c>
      <c r="G1659">
        <v>122.35</v>
      </c>
      <c r="H1659">
        <v>78.05</v>
      </c>
      <c r="I1659">
        <v>12.09</v>
      </c>
      <c r="J1659">
        <v>32.21</v>
      </c>
      <c r="K1659">
        <v>0</v>
      </c>
      <c r="L1659">
        <v>13</v>
      </c>
      <c r="M1659">
        <v>16</v>
      </c>
      <c r="N1659">
        <v>41</v>
      </c>
      <c r="O1659">
        <v>22.545000000000002</v>
      </c>
      <c r="P1659">
        <v>1</v>
      </c>
      <c r="Q1659">
        <v>218</v>
      </c>
      <c r="R1659">
        <v>109.35796000000001</v>
      </c>
      <c r="T1659" s="11" t="str">
        <f t="shared" si="111"/>
        <v>火曜日</v>
      </c>
      <c r="U1659" s="24"/>
      <c r="V1659" s="25">
        <f>IF(T1659=曜日!A$1,ROW(),"")</f>
        <v>1659</v>
      </c>
      <c r="W1659" s="25" t="str">
        <f t="shared" si="112"/>
        <v/>
      </c>
      <c r="X1659" s="25" t="str">
        <f>IF(T1659=曜日!V$1,ROW(),"")</f>
        <v/>
      </c>
      <c r="Y1659" s="25" t="str">
        <f t="shared" si="113"/>
        <v/>
      </c>
      <c r="Z1659">
        <f>IF(MONTH(pipot!B1659)=month!A$1,ROW(),"")</f>
        <v>1659</v>
      </c>
      <c r="AA1659" t="str">
        <f>IF(A1659=player!A$1,ROW(),"")</f>
        <v/>
      </c>
      <c r="AB1659" t="str">
        <f>IF(A1659=player!BI$1,ROW(),"")</f>
        <v/>
      </c>
    </row>
    <row r="1660" spans="1:28">
      <c r="A1660" t="s">
        <v>109</v>
      </c>
      <c r="B1660" s="13">
        <v>44152</v>
      </c>
      <c r="C1660" s="39">
        <v>1.0398148148148147</v>
      </c>
      <c r="D1660">
        <v>63704</v>
      </c>
      <c r="E1660">
        <v>8794</v>
      </c>
      <c r="F1660">
        <v>5.87</v>
      </c>
      <c r="G1660">
        <v>1921</v>
      </c>
      <c r="H1660">
        <v>958</v>
      </c>
      <c r="I1660">
        <v>352</v>
      </c>
      <c r="J1660">
        <v>509</v>
      </c>
      <c r="K1660">
        <v>102</v>
      </c>
      <c r="L1660">
        <v>151</v>
      </c>
      <c r="M1660">
        <v>187</v>
      </c>
      <c r="N1660">
        <v>520</v>
      </c>
      <c r="O1660">
        <v>26</v>
      </c>
      <c r="P1660">
        <v>23</v>
      </c>
      <c r="Q1660">
        <v>225</v>
      </c>
      <c r="R1660">
        <v>127</v>
      </c>
      <c r="T1660" s="11" t="str">
        <f t="shared" si="111"/>
        <v>火曜日</v>
      </c>
      <c r="U1660" s="24"/>
      <c r="V1660" s="25">
        <f>IF(T1660=曜日!A$1,ROW(),"")</f>
        <v>1660</v>
      </c>
      <c r="W1660" s="25" t="str">
        <f t="shared" si="112"/>
        <v/>
      </c>
      <c r="X1660" s="25" t="str">
        <f>IF(T1660=曜日!V$1,ROW(),"")</f>
        <v/>
      </c>
      <c r="Y1660" s="25" t="str">
        <f t="shared" si="113"/>
        <v/>
      </c>
      <c r="Z1660">
        <f>IF(MONTH(pipot!B1660)=month!A$1,ROW(),"")</f>
        <v>1660</v>
      </c>
      <c r="AA1660" t="str">
        <f>IF(A1660=player!A$1,ROW(),"")</f>
        <v/>
      </c>
      <c r="AB1660" t="str">
        <f>IF(A1660=player!BI$1,ROW(),"")</f>
        <v/>
      </c>
    </row>
    <row r="1661" spans="1:28">
      <c r="A1661" t="s">
        <v>40</v>
      </c>
      <c r="B1661" s="13">
        <v>44152</v>
      </c>
      <c r="C1661" s="30">
        <v>6.4988425925925922E-2</v>
      </c>
      <c r="D1661">
        <v>3981</v>
      </c>
      <c r="E1661">
        <v>550</v>
      </c>
      <c r="F1661">
        <v>5.87</v>
      </c>
      <c r="G1661">
        <v>120</v>
      </c>
      <c r="H1661">
        <v>60</v>
      </c>
      <c r="I1661">
        <v>22</v>
      </c>
      <c r="J1661">
        <v>32</v>
      </c>
      <c r="K1661">
        <v>6</v>
      </c>
      <c r="L1661">
        <v>9</v>
      </c>
      <c r="M1661">
        <v>12</v>
      </c>
      <c r="N1661">
        <v>33</v>
      </c>
      <c r="O1661">
        <v>24</v>
      </c>
      <c r="P1661">
        <v>1</v>
      </c>
      <c r="Q1661">
        <v>198</v>
      </c>
      <c r="R1661">
        <v>127</v>
      </c>
      <c r="T1661" s="11" t="str">
        <f t="shared" si="111"/>
        <v>火曜日</v>
      </c>
      <c r="U1661" s="24"/>
      <c r="V1661" s="25">
        <f>IF(T1661=曜日!A$1,ROW(),"")</f>
        <v>1661</v>
      </c>
      <c r="W1661" s="25">
        <f t="shared" si="112"/>
        <v>1661</v>
      </c>
      <c r="X1661" s="25" t="str">
        <f>IF(T1661=曜日!V$1,ROW(),"")</f>
        <v/>
      </c>
      <c r="Y1661" s="25" t="str">
        <f t="shared" si="113"/>
        <v/>
      </c>
      <c r="Z1661">
        <f>IF(MONTH(pipot!B1661)=month!A$1,ROW(),"")</f>
        <v>1661</v>
      </c>
      <c r="AA1661" t="str">
        <f>IF(A1661=player!A$1,ROW(),"")</f>
        <v/>
      </c>
      <c r="AB1661">
        <f>IF(A1661=player!BI$1,ROW(),"")</f>
        <v>1661</v>
      </c>
    </row>
    <row r="1662" spans="1:28">
      <c r="A1662" t="s">
        <v>41</v>
      </c>
      <c r="B1662" s="13">
        <v>44152</v>
      </c>
      <c r="C1662" t="s">
        <v>110</v>
      </c>
      <c r="D1662">
        <v>471.6</v>
      </c>
      <c r="E1662">
        <v>57.4</v>
      </c>
      <c r="F1662">
        <v>0.6</v>
      </c>
      <c r="G1662">
        <v>39.4</v>
      </c>
      <c r="H1662">
        <v>29.5</v>
      </c>
      <c r="I1662">
        <v>14</v>
      </c>
      <c r="J1662">
        <v>14.5</v>
      </c>
      <c r="K1662">
        <v>8.6</v>
      </c>
      <c r="L1662">
        <v>4.4000000000000004</v>
      </c>
      <c r="M1662">
        <v>4.5999999999999996</v>
      </c>
      <c r="N1662">
        <v>8.6999999999999993</v>
      </c>
      <c r="O1662">
        <v>1.4</v>
      </c>
      <c r="P1662">
        <v>0.8</v>
      </c>
      <c r="Q1662">
        <v>18.8</v>
      </c>
      <c r="R1662">
        <v>13.3</v>
      </c>
      <c r="T1662" s="11" t="str">
        <f t="shared" si="111"/>
        <v>火曜日</v>
      </c>
      <c r="U1662" s="24"/>
      <c r="V1662" s="25">
        <f>IF(T1662=曜日!A$1,ROW(),"")</f>
        <v>1662</v>
      </c>
      <c r="W1662" s="25" t="str">
        <f t="shared" si="112"/>
        <v/>
      </c>
      <c r="X1662" s="25" t="str">
        <f>IF(T1662=曜日!V$1,ROW(),"")</f>
        <v/>
      </c>
      <c r="Y1662" s="25" t="str">
        <f t="shared" si="113"/>
        <v/>
      </c>
      <c r="Z1662">
        <f>IF(MONTH(pipot!B1662)=month!A$1,ROW(),"")</f>
        <v>1662</v>
      </c>
      <c r="AA1662" t="str">
        <f>IF(A1662=player!A$1,ROW(),"")</f>
        <v/>
      </c>
      <c r="AB1662" t="str">
        <f>IF(A1662=player!BI$1,ROW(),"")</f>
        <v/>
      </c>
    </row>
    <row r="1663" spans="1:28">
      <c r="A1663" t="s">
        <v>64</v>
      </c>
      <c r="B1663" s="13">
        <v>44153</v>
      </c>
      <c r="C1663" s="30">
        <v>7.7650462962962963E-2</v>
      </c>
      <c r="D1663">
        <v>5426.9044400000002</v>
      </c>
      <c r="E1663">
        <v>780.42220999999995</v>
      </c>
      <c r="F1663">
        <v>6.9794799999999997</v>
      </c>
      <c r="G1663">
        <v>202.38</v>
      </c>
      <c r="H1663">
        <v>147.99</v>
      </c>
      <c r="I1663">
        <v>54.39</v>
      </c>
      <c r="J1663">
        <v>0</v>
      </c>
      <c r="K1663">
        <v>0</v>
      </c>
      <c r="L1663">
        <v>18</v>
      </c>
      <c r="M1663">
        <v>41</v>
      </c>
      <c r="N1663">
        <v>60</v>
      </c>
      <c r="O1663">
        <v>20.2806</v>
      </c>
      <c r="P1663">
        <v>0</v>
      </c>
      <c r="Q1663">
        <v>202</v>
      </c>
      <c r="R1663">
        <v>127.56395000000001</v>
      </c>
      <c r="T1663" s="11" t="str">
        <f t="shared" si="111"/>
        <v>水曜日</v>
      </c>
      <c r="U1663" s="24"/>
      <c r="V1663" s="25" t="str">
        <f>IF(T1663=曜日!A$1,ROW(),"")</f>
        <v/>
      </c>
      <c r="W1663" s="25" t="str">
        <f t="shared" si="112"/>
        <v/>
      </c>
      <c r="X1663" s="25" t="str">
        <f>IF(T1663=曜日!V$1,ROW(),"")</f>
        <v/>
      </c>
      <c r="Y1663" s="25" t="str">
        <f t="shared" si="113"/>
        <v/>
      </c>
      <c r="Z1663">
        <f>IF(MONTH(pipot!B1663)=month!A$1,ROW(),"")</f>
        <v>1663</v>
      </c>
      <c r="AA1663" t="str">
        <f>IF(A1663=player!A$1,ROW(),"")</f>
        <v/>
      </c>
      <c r="AB1663" t="str">
        <f>IF(A1663=player!BI$1,ROW(),"")</f>
        <v/>
      </c>
    </row>
    <row r="1664" spans="1:28">
      <c r="A1664" t="s">
        <v>36</v>
      </c>
      <c r="B1664" s="13">
        <v>44153</v>
      </c>
      <c r="C1664" s="30">
        <v>7.7650462962962963E-2</v>
      </c>
      <c r="D1664">
        <v>5285.3601900000003</v>
      </c>
      <c r="E1664">
        <v>778.41930000000002</v>
      </c>
      <c r="F1664">
        <v>6.96157</v>
      </c>
      <c r="G1664">
        <v>106.09</v>
      </c>
      <c r="H1664">
        <v>104</v>
      </c>
      <c r="I1664">
        <v>2.09</v>
      </c>
      <c r="J1664">
        <v>0</v>
      </c>
      <c r="K1664">
        <v>0</v>
      </c>
      <c r="L1664">
        <v>10</v>
      </c>
      <c r="M1664">
        <v>30</v>
      </c>
      <c r="N1664">
        <v>77</v>
      </c>
      <c r="O1664">
        <v>18.459</v>
      </c>
      <c r="P1664">
        <v>0</v>
      </c>
      <c r="Q1664">
        <v>199</v>
      </c>
      <c r="R1664">
        <v>146.00461000000001</v>
      </c>
      <c r="T1664" s="11" t="str">
        <f t="shared" si="111"/>
        <v>水曜日</v>
      </c>
      <c r="U1664" s="24"/>
      <c r="V1664" s="25" t="str">
        <f>IF(T1664=曜日!A$1,ROW(),"")</f>
        <v/>
      </c>
      <c r="W1664" s="25" t="str">
        <f t="shared" si="112"/>
        <v/>
      </c>
      <c r="X1664" s="25" t="str">
        <f>IF(T1664=曜日!V$1,ROW(),"")</f>
        <v/>
      </c>
      <c r="Y1664" s="25" t="str">
        <f t="shared" si="113"/>
        <v/>
      </c>
      <c r="Z1664">
        <f>IF(MONTH(pipot!B1664)=month!A$1,ROW(),"")</f>
        <v>1664</v>
      </c>
      <c r="AA1664">
        <f>IF(A1664=player!A$1,ROW(),"")</f>
        <v>1664</v>
      </c>
      <c r="AB1664" t="str">
        <f>IF(A1664=player!BI$1,ROW(),"")</f>
        <v/>
      </c>
    </row>
    <row r="1665" spans="1:28">
      <c r="A1665" t="s">
        <v>91</v>
      </c>
      <c r="B1665" s="13">
        <v>44153</v>
      </c>
      <c r="C1665" s="30">
        <v>7.7650462962962963E-2</v>
      </c>
      <c r="D1665">
        <v>5518.0955800000002</v>
      </c>
      <c r="E1665">
        <v>776.96326999999997</v>
      </c>
      <c r="F1665">
        <v>6.94855</v>
      </c>
      <c r="G1665">
        <v>178.34</v>
      </c>
      <c r="H1665">
        <v>125.49</v>
      </c>
      <c r="I1665">
        <v>52.85</v>
      </c>
      <c r="J1665">
        <v>0</v>
      </c>
      <c r="K1665">
        <v>0</v>
      </c>
      <c r="L1665">
        <v>17</v>
      </c>
      <c r="M1665">
        <v>42</v>
      </c>
      <c r="N1665">
        <v>93</v>
      </c>
      <c r="O1665">
        <v>20.802600000000002</v>
      </c>
      <c r="P1665">
        <v>0</v>
      </c>
      <c r="Q1665">
        <v>193</v>
      </c>
      <c r="R1665">
        <v>142.50264999999999</v>
      </c>
      <c r="T1665" s="11" t="str">
        <f t="shared" si="111"/>
        <v>水曜日</v>
      </c>
      <c r="U1665" s="24"/>
      <c r="V1665" s="25" t="str">
        <f>IF(T1665=曜日!A$1,ROW(),"")</f>
        <v/>
      </c>
      <c r="W1665" s="25" t="str">
        <f t="shared" si="112"/>
        <v/>
      </c>
      <c r="X1665" s="25" t="str">
        <f>IF(T1665=曜日!V$1,ROW(),"")</f>
        <v/>
      </c>
      <c r="Y1665" s="25" t="str">
        <f t="shared" si="113"/>
        <v/>
      </c>
      <c r="Z1665">
        <f>IF(MONTH(pipot!B1665)=month!A$1,ROW(),"")</f>
        <v>1665</v>
      </c>
      <c r="AA1665" t="str">
        <f>IF(A1665=player!A$1,ROW(),"")</f>
        <v/>
      </c>
      <c r="AB1665" t="str">
        <f>IF(A1665=player!BI$1,ROW(),"")</f>
        <v/>
      </c>
    </row>
    <row r="1666" spans="1:28">
      <c r="A1666" t="s">
        <v>89</v>
      </c>
      <c r="B1666" s="13">
        <v>44153</v>
      </c>
      <c r="C1666" s="30">
        <v>7.7650462962962963E-2</v>
      </c>
      <c r="D1666">
        <v>5341.14041</v>
      </c>
      <c r="E1666">
        <v>773.17168000000004</v>
      </c>
      <c r="F1666">
        <v>6.9146400000000003</v>
      </c>
      <c r="G1666">
        <v>89.82</v>
      </c>
      <c r="H1666">
        <v>64.7</v>
      </c>
      <c r="I1666">
        <v>25.12</v>
      </c>
      <c r="J1666">
        <v>0</v>
      </c>
      <c r="K1666">
        <v>0</v>
      </c>
      <c r="L1666">
        <v>18</v>
      </c>
      <c r="M1666">
        <v>40</v>
      </c>
      <c r="N1666">
        <v>82</v>
      </c>
      <c r="O1666">
        <v>19.8918</v>
      </c>
      <c r="P1666">
        <v>0</v>
      </c>
      <c r="Q1666">
        <v>195</v>
      </c>
      <c r="R1666">
        <v>137.08028999999999</v>
      </c>
      <c r="T1666" s="11" t="str">
        <f t="shared" si="111"/>
        <v>水曜日</v>
      </c>
      <c r="U1666" s="24"/>
      <c r="V1666" s="25" t="str">
        <f>IF(T1666=曜日!A$1,ROW(),"")</f>
        <v/>
      </c>
      <c r="W1666" s="25" t="str">
        <f t="shared" si="112"/>
        <v/>
      </c>
      <c r="X1666" s="25" t="str">
        <f>IF(T1666=曜日!V$1,ROW(),"")</f>
        <v/>
      </c>
      <c r="Y1666" s="25" t="str">
        <f t="shared" si="113"/>
        <v/>
      </c>
      <c r="Z1666">
        <f>IF(MONTH(pipot!B1666)=month!A$1,ROW(),"")</f>
        <v>1666</v>
      </c>
      <c r="AA1666" t="str">
        <f>IF(A1666=player!A$1,ROW(),"")</f>
        <v/>
      </c>
      <c r="AB1666" t="str">
        <f>IF(A1666=player!BI$1,ROW(),"")</f>
        <v/>
      </c>
    </row>
    <row r="1667" spans="1:28">
      <c r="A1667" t="s">
        <v>60</v>
      </c>
      <c r="B1667" s="13">
        <v>44153</v>
      </c>
      <c r="C1667" s="30">
        <v>7.7650462962962963E-2</v>
      </c>
      <c r="D1667">
        <v>5328.6892699999999</v>
      </c>
      <c r="E1667">
        <v>750.60046</v>
      </c>
      <c r="F1667">
        <v>6.7127800000000004</v>
      </c>
      <c r="G1667">
        <v>93.16</v>
      </c>
      <c r="H1667">
        <v>85.85</v>
      </c>
      <c r="I1667">
        <v>7.31</v>
      </c>
      <c r="J1667">
        <v>0</v>
      </c>
      <c r="K1667">
        <v>0</v>
      </c>
      <c r="L1667">
        <v>18</v>
      </c>
      <c r="M1667">
        <v>26</v>
      </c>
      <c r="N1667">
        <v>105</v>
      </c>
      <c r="O1667">
        <v>18.927</v>
      </c>
      <c r="P1667">
        <v>0</v>
      </c>
      <c r="Q1667">
        <v>186</v>
      </c>
      <c r="R1667">
        <v>140.88892999999999</v>
      </c>
      <c r="T1667" s="11" t="str">
        <f t="shared" si="111"/>
        <v>水曜日</v>
      </c>
      <c r="U1667" s="24"/>
      <c r="V1667" s="25" t="str">
        <f>IF(T1667=曜日!A$1,ROW(),"")</f>
        <v/>
      </c>
      <c r="W1667" s="25" t="str">
        <f t="shared" si="112"/>
        <v/>
      </c>
      <c r="X1667" s="25" t="str">
        <f>IF(T1667=曜日!V$1,ROW(),"")</f>
        <v/>
      </c>
      <c r="Y1667" s="25" t="str">
        <f t="shared" si="113"/>
        <v/>
      </c>
      <c r="Z1667">
        <f>IF(MONTH(pipot!B1667)=month!A$1,ROW(),"")</f>
        <v>1667</v>
      </c>
      <c r="AA1667" t="str">
        <f>IF(A1667=player!A$1,ROW(),"")</f>
        <v/>
      </c>
      <c r="AB1667" t="str">
        <f>IF(A1667=player!BI$1,ROW(),"")</f>
        <v/>
      </c>
    </row>
    <row r="1668" spans="1:28">
      <c r="A1668" t="s">
        <v>113</v>
      </c>
      <c r="B1668" s="13">
        <v>44153</v>
      </c>
      <c r="C1668" s="30">
        <v>7.7650462962962963E-2</v>
      </c>
      <c r="D1668">
        <v>5420.5202399999998</v>
      </c>
      <c r="E1668">
        <v>739.70423000000005</v>
      </c>
      <c r="F1668">
        <v>6.6153300000000002</v>
      </c>
      <c r="G1668">
        <v>77.900000000000006</v>
      </c>
      <c r="H1668">
        <v>77.900000000000006</v>
      </c>
      <c r="I1668">
        <v>0</v>
      </c>
      <c r="J1668">
        <v>0</v>
      </c>
      <c r="K1668">
        <v>0</v>
      </c>
      <c r="L1668">
        <v>13</v>
      </c>
      <c r="M1668">
        <v>12</v>
      </c>
      <c r="N1668">
        <v>53</v>
      </c>
      <c r="O1668">
        <v>17.983799999999999</v>
      </c>
      <c r="P1668">
        <v>0</v>
      </c>
      <c r="Q1668">
        <v>218</v>
      </c>
      <c r="R1668">
        <v>157.84196</v>
      </c>
      <c r="T1668" s="11" t="str">
        <f t="shared" si="111"/>
        <v>水曜日</v>
      </c>
      <c r="U1668" s="24"/>
      <c r="V1668" s="25" t="str">
        <f>IF(T1668=曜日!A$1,ROW(),"")</f>
        <v/>
      </c>
      <c r="W1668" s="25" t="str">
        <f t="shared" si="112"/>
        <v/>
      </c>
      <c r="X1668" s="25" t="str">
        <f>IF(T1668=曜日!V$1,ROW(),"")</f>
        <v/>
      </c>
      <c r="Y1668" s="25" t="str">
        <f t="shared" si="113"/>
        <v/>
      </c>
      <c r="Z1668">
        <f>IF(MONTH(pipot!B1668)=month!A$1,ROW(),"")</f>
        <v>1668</v>
      </c>
      <c r="AA1668" t="str">
        <f>IF(A1668=player!A$1,ROW(),"")</f>
        <v/>
      </c>
      <c r="AB1668" t="str">
        <f>IF(A1668=player!BI$1,ROW(),"")</f>
        <v/>
      </c>
    </row>
    <row r="1669" spans="1:28">
      <c r="A1669" t="s">
        <v>66</v>
      </c>
      <c r="B1669" s="13">
        <v>44153</v>
      </c>
      <c r="C1669" s="30">
        <v>7.7650462962962963E-2</v>
      </c>
      <c r="D1669">
        <v>5482.3101299999998</v>
      </c>
      <c r="E1669">
        <v>726.03395</v>
      </c>
      <c r="F1669">
        <v>6.4930700000000003</v>
      </c>
      <c r="G1669">
        <v>140.08000000000001</v>
      </c>
      <c r="H1669">
        <v>114.84</v>
      </c>
      <c r="I1669">
        <v>22.04</v>
      </c>
      <c r="J1669">
        <v>3.2</v>
      </c>
      <c r="K1669">
        <v>0</v>
      </c>
      <c r="L1669">
        <v>18</v>
      </c>
      <c r="M1669">
        <v>42</v>
      </c>
      <c r="N1669">
        <v>118</v>
      </c>
      <c r="O1669">
        <v>21.479399999999998</v>
      </c>
      <c r="P1669">
        <v>0</v>
      </c>
      <c r="Q1669">
        <v>202</v>
      </c>
      <c r="R1669">
        <v>152.94642999999999</v>
      </c>
      <c r="T1669" s="11" t="str">
        <f t="shared" si="111"/>
        <v>水曜日</v>
      </c>
      <c r="U1669" s="24"/>
      <c r="V1669" s="25" t="str">
        <f>IF(T1669=曜日!A$1,ROW(),"")</f>
        <v/>
      </c>
      <c r="W1669" s="25" t="str">
        <f t="shared" si="112"/>
        <v/>
      </c>
      <c r="X1669" s="25" t="str">
        <f>IF(T1669=曜日!V$1,ROW(),"")</f>
        <v/>
      </c>
      <c r="Y1669" s="25" t="str">
        <f t="shared" si="113"/>
        <v/>
      </c>
      <c r="Z1669">
        <f>IF(MONTH(pipot!B1669)=month!A$1,ROW(),"")</f>
        <v>1669</v>
      </c>
      <c r="AA1669" t="str">
        <f>IF(A1669=player!A$1,ROW(),"")</f>
        <v/>
      </c>
      <c r="AB1669" t="str">
        <f>IF(A1669=player!BI$1,ROW(),"")</f>
        <v/>
      </c>
    </row>
    <row r="1670" spans="1:28">
      <c r="A1670" t="s">
        <v>62</v>
      </c>
      <c r="B1670" s="13">
        <v>44153</v>
      </c>
      <c r="C1670" s="30">
        <v>7.7650462962962963E-2</v>
      </c>
      <c r="D1670">
        <v>5140.7895799999997</v>
      </c>
      <c r="E1670">
        <v>714.93060000000003</v>
      </c>
      <c r="F1670">
        <v>6.39377</v>
      </c>
      <c r="G1670">
        <v>9.1</v>
      </c>
      <c r="H1670">
        <v>9.1</v>
      </c>
      <c r="I1670">
        <v>0</v>
      </c>
      <c r="J1670">
        <v>0</v>
      </c>
      <c r="K1670">
        <v>0</v>
      </c>
      <c r="L1670">
        <v>46</v>
      </c>
      <c r="M1670">
        <v>28</v>
      </c>
      <c r="N1670">
        <v>157</v>
      </c>
      <c r="O1670">
        <v>16.579799999999999</v>
      </c>
      <c r="P1670">
        <v>0</v>
      </c>
      <c r="Q1670">
        <v>178</v>
      </c>
      <c r="R1670">
        <v>138.54300000000001</v>
      </c>
      <c r="T1670" s="11" t="str">
        <f t="shared" si="111"/>
        <v>水曜日</v>
      </c>
      <c r="U1670" s="24"/>
      <c r="V1670" s="25" t="str">
        <f>IF(T1670=曜日!A$1,ROW(),"")</f>
        <v/>
      </c>
      <c r="W1670" s="25" t="str">
        <f t="shared" si="112"/>
        <v/>
      </c>
      <c r="X1670" s="25" t="str">
        <f>IF(T1670=曜日!V$1,ROW(),"")</f>
        <v/>
      </c>
      <c r="Y1670" s="25" t="str">
        <f t="shared" si="113"/>
        <v/>
      </c>
      <c r="Z1670">
        <f>IF(MONTH(pipot!B1670)=month!A$1,ROW(),"")</f>
        <v>1670</v>
      </c>
      <c r="AA1670" t="str">
        <f>IF(A1670=player!A$1,ROW(),"")</f>
        <v/>
      </c>
      <c r="AB1670" t="str">
        <f>IF(A1670=player!BI$1,ROW(),"")</f>
        <v/>
      </c>
    </row>
    <row r="1671" spans="1:28">
      <c r="A1671" t="s">
        <v>53</v>
      </c>
      <c r="B1671" s="13">
        <v>44153</v>
      </c>
      <c r="C1671" s="30">
        <v>7.7650462962962963E-2</v>
      </c>
      <c r="D1671">
        <v>4763.0398699999996</v>
      </c>
      <c r="E1671">
        <v>708.43269999999995</v>
      </c>
      <c r="F1671">
        <v>6.3356599999999998</v>
      </c>
      <c r="G1671">
        <v>81.25</v>
      </c>
      <c r="H1671">
        <v>74.84</v>
      </c>
      <c r="I1671">
        <v>6.41</v>
      </c>
      <c r="J1671">
        <v>0</v>
      </c>
      <c r="K1671">
        <v>0</v>
      </c>
      <c r="L1671">
        <v>6</v>
      </c>
      <c r="M1671">
        <v>42</v>
      </c>
      <c r="N1671">
        <v>70</v>
      </c>
      <c r="O1671">
        <v>18.8874</v>
      </c>
      <c r="P1671">
        <v>0</v>
      </c>
      <c r="Q1671">
        <v>202</v>
      </c>
      <c r="R1671">
        <v>138.17197999999999</v>
      </c>
      <c r="T1671" s="11" t="str">
        <f t="shared" si="111"/>
        <v>水曜日</v>
      </c>
      <c r="U1671" s="24"/>
      <c r="V1671" s="25" t="str">
        <f>IF(T1671=曜日!A$1,ROW(),"")</f>
        <v/>
      </c>
      <c r="W1671" s="25" t="str">
        <f t="shared" si="112"/>
        <v/>
      </c>
      <c r="X1671" s="25" t="str">
        <f>IF(T1671=曜日!V$1,ROW(),"")</f>
        <v/>
      </c>
      <c r="Y1671" s="25" t="str">
        <f t="shared" si="113"/>
        <v/>
      </c>
      <c r="Z1671">
        <f>IF(MONTH(pipot!B1671)=month!A$1,ROW(),"")</f>
        <v>1671</v>
      </c>
      <c r="AA1671" t="str">
        <f>IF(A1671=player!A$1,ROW(),"")</f>
        <v/>
      </c>
      <c r="AB1671" t="str">
        <f>IF(A1671=player!BI$1,ROW(),"")</f>
        <v/>
      </c>
    </row>
    <row r="1672" spans="1:28">
      <c r="A1672" t="s">
        <v>54</v>
      </c>
      <c r="B1672" s="13">
        <v>44153</v>
      </c>
      <c r="C1672" s="30">
        <v>7.7650462962962963E-2</v>
      </c>
      <c r="D1672">
        <v>5211.2611800000004</v>
      </c>
      <c r="E1672">
        <v>699.26297</v>
      </c>
      <c r="F1672">
        <v>6.25366</v>
      </c>
      <c r="G1672">
        <v>58.59</v>
      </c>
      <c r="H1672">
        <v>50.62</v>
      </c>
      <c r="I1672">
        <v>7.97</v>
      </c>
      <c r="J1672">
        <v>0</v>
      </c>
      <c r="K1672">
        <v>0</v>
      </c>
      <c r="L1672">
        <v>27</v>
      </c>
      <c r="M1672">
        <v>36</v>
      </c>
      <c r="N1672">
        <v>64</v>
      </c>
      <c r="O1672">
        <v>19.348199999999999</v>
      </c>
      <c r="P1672">
        <v>0</v>
      </c>
      <c r="Q1672">
        <v>199</v>
      </c>
      <c r="R1672">
        <v>134.44736</v>
      </c>
      <c r="T1672" s="11" t="str">
        <f t="shared" si="111"/>
        <v>水曜日</v>
      </c>
      <c r="U1672" s="24"/>
      <c r="V1672" s="25" t="str">
        <f>IF(T1672=曜日!A$1,ROW(),"")</f>
        <v/>
      </c>
      <c r="W1672" s="25" t="str">
        <f t="shared" si="112"/>
        <v/>
      </c>
      <c r="X1672" s="25" t="str">
        <f>IF(T1672=曜日!V$1,ROW(),"")</f>
        <v/>
      </c>
      <c r="Y1672" s="25" t="str">
        <f t="shared" si="113"/>
        <v/>
      </c>
      <c r="Z1672">
        <f>IF(MONTH(pipot!B1672)=month!A$1,ROW(),"")</f>
        <v>1672</v>
      </c>
      <c r="AA1672" t="str">
        <f>IF(A1672=player!A$1,ROW(),"")</f>
        <v/>
      </c>
      <c r="AB1672" t="str">
        <f>IF(A1672=player!BI$1,ROW(),"")</f>
        <v/>
      </c>
    </row>
    <row r="1673" spans="1:28">
      <c r="A1673" t="s">
        <v>108</v>
      </c>
      <c r="B1673" s="13">
        <v>44153</v>
      </c>
      <c r="C1673" s="30">
        <v>7.7650462962962963E-2</v>
      </c>
      <c r="D1673">
        <v>5251.77628</v>
      </c>
      <c r="E1673">
        <v>698.51748999999995</v>
      </c>
      <c r="F1673">
        <v>6.2469900000000003</v>
      </c>
      <c r="G1673">
        <v>171.68</v>
      </c>
      <c r="H1673">
        <v>120.82</v>
      </c>
      <c r="I1673">
        <v>48.33</v>
      </c>
      <c r="J1673">
        <v>2.5299999999999998</v>
      </c>
      <c r="K1673">
        <v>0</v>
      </c>
      <c r="L1673">
        <v>19</v>
      </c>
      <c r="M1673">
        <v>23</v>
      </c>
      <c r="N1673">
        <v>105</v>
      </c>
      <c r="O1673">
        <v>21.461400000000001</v>
      </c>
      <c r="P1673">
        <v>0</v>
      </c>
      <c r="Q1673">
        <v>201</v>
      </c>
      <c r="R1673">
        <v>124.14440999999999</v>
      </c>
      <c r="T1673" s="11" t="str">
        <f t="shared" si="111"/>
        <v>水曜日</v>
      </c>
      <c r="U1673" s="24"/>
      <c r="V1673" s="25" t="str">
        <f>IF(T1673=曜日!A$1,ROW(),"")</f>
        <v/>
      </c>
      <c r="W1673" s="25" t="str">
        <f t="shared" si="112"/>
        <v/>
      </c>
      <c r="X1673" s="25" t="str">
        <f>IF(T1673=曜日!V$1,ROW(),"")</f>
        <v/>
      </c>
      <c r="Y1673" s="25" t="str">
        <f t="shared" si="113"/>
        <v/>
      </c>
      <c r="Z1673">
        <f>IF(MONTH(pipot!B1673)=month!A$1,ROW(),"")</f>
        <v>1673</v>
      </c>
      <c r="AA1673" t="str">
        <f>IF(A1673=player!A$1,ROW(),"")</f>
        <v/>
      </c>
      <c r="AB1673" t="str">
        <f>IF(A1673=player!BI$1,ROW(),"")</f>
        <v/>
      </c>
    </row>
    <row r="1674" spans="1:28">
      <c r="A1674" t="s">
        <v>63</v>
      </c>
      <c r="B1674" s="13">
        <v>44153</v>
      </c>
      <c r="C1674" s="30">
        <v>7.7650462962962963E-2</v>
      </c>
      <c r="D1674">
        <v>5159.8154100000002</v>
      </c>
      <c r="E1674">
        <v>697.50563999999997</v>
      </c>
      <c r="F1674">
        <v>6.23794</v>
      </c>
      <c r="G1674">
        <v>120.23</v>
      </c>
      <c r="H1674">
        <v>90.3</v>
      </c>
      <c r="I1674">
        <v>25.47</v>
      </c>
      <c r="J1674">
        <v>4.46</v>
      </c>
      <c r="K1674">
        <v>0</v>
      </c>
      <c r="L1674">
        <v>11</v>
      </c>
      <c r="M1674">
        <v>23</v>
      </c>
      <c r="N1674">
        <v>116</v>
      </c>
      <c r="O1674">
        <v>21.601800000000001</v>
      </c>
      <c r="P1674">
        <v>0</v>
      </c>
      <c r="Q1674">
        <v>178</v>
      </c>
      <c r="R1674">
        <v>132.04255000000001</v>
      </c>
      <c r="T1674" s="11" t="str">
        <f t="shared" si="111"/>
        <v>水曜日</v>
      </c>
      <c r="U1674" s="24"/>
      <c r="V1674" s="25" t="str">
        <f>IF(T1674=曜日!A$1,ROW(),"")</f>
        <v/>
      </c>
      <c r="W1674" s="25" t="str">
        <f t="shared" si="112"/>
        <v/>
      </c>
      <c r="X1674" s="25" t="str">
        <f>IF(T1674=曜日!V$1,ROW(),"")</f>
        <v/>
      </c>
      <c r="Y1674" s="25" t="str">
        <f t="shared" si="113"/>
        <v/>
      </c>
      <c r="Z1674">
        <f>IF(MONTH(pipot!B1674)=month!A$1,ROW(),"")</f>
        <v>1674</v>
      </c>
      <c r="AA1674" t="str">
        <f>IF(A1674=player!A$1,ROW(),"")</f>
        <v/>
      </c>
      <c r="AB1674" t="str">
        <f>IF(A1674=player!BI$1,ROW(),"")</f>
        <v/>
      </c>
    </row>
    <row r="1675" spans="1:28">
      <c r="A1675" t="s">
        <v>88</v>
      </c>
      <c r="B1675" s="13">
        <v>44153</v>
      </c>
      <c r="C1675" s="30">
        <v>7.7650462962962963E-2</v>
      </c>
      <c r="D1675">
        <v>5419.96594</v>
      </c>
      <c r="E1675">
        <v>690.16114000000005</v>
      </c>
      <c r="F1675">
        <v>6.1722599999999996</v>
      </c>
      <c r="G1675">
        <v>161.02000000000001</v>
      </c>
      <c r="H1675">
        <v>115.59</v>
      </c>
      <c r="I1675">
        <v>45.43</v>
      </c>
      <c r="J1675">
        <v>0</v>
      </c>
      <c r="K1675">
        <v>0</v>
      </c>
      <c r="L1675">
        <v>9</v>
      </c>
      <c r="M1675">
        <v>26</v>
      </c>
      <c r="N1675">
        <v>76</v>
      </c>
      <c r="O1675">
        <v>20.745000000000001</v>
      </c>
      <c r="P1675">
        <v>0</v>
      </c>
      <c r="Q1675">
        <v>141</v>
      </c>
      <c r="R1675">
        <v>98.119380000000007</v>
      </c>
      <c r="T1675" s="11" t="str">
        <f t="shared" si="111"/>
        <v>水曜日</v>
      </c>
      <c r="U1675" s="24"/>
      <c r="V1675" s="25" t="str">
        <f>IF(T1675=曜日!A$1,ROW(),"")</f>
        <v/>
      </c>
      <c r="W1675" s="25" t="str">
        <f t="shared" si="112"/>
        <v/>
      </c>
      <c r="X1675" s="25" t="str">
        <f>IF(T1675=曜日!V$1,ROW(),"")</f>
        <v/>
      </c>
      <c r="Y1675" s="25" t="str">
        <f t="shared" si="113"/>
        <v/>
      </c>
      <c r="Z1675">
        <f>IF(MONTH(pipot!B1675)=month!A$1,ROW(),"")</f>
        <v>1675</v>
      </c>
      <c r="AA1675" t="str">
        <f>IF(A1675=player!A$1,ROW(),"")</f>
        <v/>
      </c>
      <c r="AB1675" t="str">
        <f>IF(A1675=player!BI$1,ROW(),"")</f>
        <v/>
      </c>
    </row>
    <row r="1676" spans="1:28">
      <c r="A1676" t="s">
        <v>24</v>
      </c>
      <c r="B1676" s="13">
        <v>44153</v>
      </c>
      <c r="C1676" s="30">
        <v>7.7650462962962963E-2</v>
      </c>
      <c r="D1676">
        <v>5423.1228600000004</v>
      </c>
      <c r="E1676">
        <v>669.96231</v>
      </c>
      <c r="F1676">
        <v>5.9916099999999997</v>
      </c>
      <c r="G1676">
        <v>184.79</v>
      </c>
      <c r="H1676">
        <v>150.63999999999999</v>
      </c>
      <c r="I1676">
        <v>26.95</v>
      </c>
      <c r="J1676">
        <v>7.2</v>
      </c>
      <c r="K1676">
        <v>0</v>
      </c>
      <c r="L1676">
        <v>11</v>
      </c>
      <c r="M1676">
        <v>50</v>
      </c>
      <c r="N1676">
        <v>99</v>
      </c>
      <c r="O1676">
        <v>22.289400000000001</v>
      </c>
      <c r="P1676">
        <v>1</v>
      </c>
      <c r="Q1676">
        <v>193</v>
      </c>
      <c r="R1676">
        <v>163.10246000000001</v>
      </c>
      <c r="T1676" s="11" t="str">
        <f t="shared" si="111"/>
        <v>水曜日</v>
      </c>
      <c r="U1676" s="24"/>
      <c r="V1676" s="25" t="str">
        <f>IF(T1676=曜日!A$1,ROW(),"")</f>
        <v/>
      </c>
      <c r="W1676" s="25" t="str">
        <f t="shared" si="112"/>
        <v/>
      </c>
      <c r="X1676" s="25" t="str">
        <f>IF(T1676=曜日!V$1,ROW(),"")</f>
        <v/>
      </c>
      <c r="Y1676" s="25" t="str">
        <f t="shared" si="113"/>
        <v/>
      </c>
      <c r="Z1676">
        <f>IF(MONTH(pipot!B1676)=month!A$1,ROW(),"")</f>
        <v>1676</v>
      </c>
      <c r="AA1676" t="str">
        <f>IF(A1676=player!A$1,ROW(),"")</f>
        <v/>
      </c>
      <c r="AB1676" t="str">
        <f>IF(A1676=player!BI$1,ROW(),"")</f>
        <v/>
      </c>
    </row>
    <row r="1677" spans="1:28">
      <c r="A1677" t="s">
        <v>65</v>
      </c>
      <c r="B1677" s="13">
        <v>44153</v>
      </c>
      <c r="C1677" s="30">
        <v>7.7650462962962963E-2</v>
      </c>
      <c r="D1677">
        <v>5144.9266500000003</v>
      </c>
      <c r="E1677">
        <v>665.07764999999995</v>
      </c>
      <c r="F1677">
        <v>5.9479300000000004</v>
      </c>
      <c r="G1677">
        <v>124.68</v>
      </c>
      <c r="H1677">
        <v>123.27</v>
      </c>
      <c r="I1677">
        <v>1.41</v>
      </c>
      <c r="J1677">
        <v>0</v>
      </c>
      <c r="K1677">
        <v>0</v>
      </c>
      <c r="L1677">
        <v>17</v>
      </c>
      <c r="M1677">
        <v>29</v>
      </c>
      <c r="N1677">
        <v>62</v>
      </c>
      <c r="O1677">
        <v>18.156600000000001</v>
      </c>
      <c r="P1677">
        <v>0</v>
      </c>
      <c r="Q1677">
        <v>190</v>
      </c>
      <c r="R1677">
        <v>134.41818000000001</v>
      </c>
      <c r="T1677" s="11" t="str">
        <f t="shared" si="111"/>
        <v>水曜日</v>
      </c>
      <c r="U1677" s="24"/>
      <c r="V1677" s="25" t="str">
        <f>IF(T1677=曜日!A$1,ROW(),"")</f>
        <v/>
      </c>
      <c r="W1677" s="25" t="str">
        <f t="shared" si="112"/>
        <v/>
      </c>
      <c r="X1677" s="25" t="str">
        <f>IF(T1677=曜日!V$1,ROW(),"")</f>
        <v/>
      </c>
      <c r="Y1677" s="25" t="str">
        <f t="shared" si="113"/>
        <v/>
      </c>
      <c r="Z1677">
        <f>IF(MONTH(pipot!B1677)=month!A$1,ROW(),"")</f>
        <v>1677</v>
      </c>
      <c r="AA1677" t="str">
        <f>IF(A1677=player!A$1,ROW(),"")</f>
        <v/>
      </c>
      <c r="AB1677" t="str">
        <f>IF(A1677=player!BI$1,ROW(),"")</f>
        <v/>
      </c>
    </row>
    <row r="1678" spans="1:28">
      <c r="A1678" t="s">
        <v>114</v>
      </c>
      <c r="B1678" s="13">
        <v>44153</v>
      </c>
      <c r="C1678" s="30">
        <v>7.7650462962962963E-2</v>
      </c>
      <c r="D1678">
        <v>4860.8790300000001</v>
      </c>
      <c r="E1678">
        <v>655.14395999999999</v>
      </c>
      <c r="F1678">
        <v>5.8590900000000001</v>
      </c>
      <c r="G1678">
        <v>164.9</v>
      </c>
      <c r="H1678">
        <v>121.05</v>
      </c>
      <c r="I1678">
        <v>43.85</v>
      </c>
      <c r="J1678">
        <v>0</v>
      </c>
      <c r="K1678">
        <v>0</v>
      </c>
      <c r="L1678">
        <v>15</v>
      </c>
      <c r="M1678">
        <v>17</v>
      </c>
      <c r="N1678">
        <v>84</v>
      </c>
      <c r="O1678">
        <v>20.442599999999999</v>
      </c>
      <c r="P1678">
        <v>0</v>
      </c>
      <c r="Q1678">
        <v>220</v>
      </c>
      <c r="R1678">
        <v>143.29279</v>
      </c>
      <c r="T1678" s="11" t="str">
        <f t="shared" si="111"/>
        <v>水曜日</v>
      </c>
      <c r="U1678" s="24"/>
      <c r="V1678" s="25" t="str">
        <f>IF(T1678=曜日!A$1,ROW(),"")</f>
        <v/>
      </c>
      <c r="W1678" s="25" t="str">
        <f t="shared" si="112"/>
        <v/>
      </c>
      <c r="X1678" s="25" t="str">
        <f>IF(T1678=曜日!V$1,ROW(),"")</f>
        <v/>
      </c>
      <c r="Y1678" s="25" t="str">
        <f t="shared" si="113"/>
        <v/>
      </c>
      <c r="Z1678">
        <f>IF(MONTH(pipot!B1678)=month!A$1,ROW(),"")</f>
        <v>1678</v>
      </c>
      <c r="AA1678" t="str">
        <f>IF(A1678=player!A$1,ROW(),"")</f>
        <v/>
      </c>
      <c r="AB1678" t="str">
        <f>IF(A1678=player!BI$1,ROW(),"")</f>
        <v/>
      </c>
    </row>
    <row r="1679" spans="1:28">
      <c r="A1679" t="s">
        <v>21</v>
      </c>
      <c r="B1679" s="13">
        <v>44153</v>
      </c>
      <c r="C1679" s="30">
        <v>7.7650462962962963E-2</v>
      </c>
      <c r="D1679">
        <v>4796.9621999999999</v>
      </c>
      <c r="E1679">
        <v>653.37986000000001</v>
      </c>
      <c r="F1679">
        <v>5.8433099999999998</v>
      </c>
      <c r="G1679">
        <v>123.16</v>
      </c>
      <c r="H1679">
        <v>92.51</v>
      </c>
      <c r="I1679">
        <v>21.81</v>
      </c>
      <c r="J1679">
        <v>8.84</v>
      </c>
      <c r="K1679">
        <v>0</v>
      </c>
      <c r="L1679">
        <v>17</v>
      </c>
      <c r="M1679">
        <v>25</v>
      </c>
      <c r="N1679">
        <v>67</v>
      </c>
      <c r="O1679">
        <v>21.9222</v>
      </c>
      <c r="P1679">
        <v>1</v>
      </c>
      <c r="Q1679">
        <v>186</v>
      </c>
      <c r="R1679">
        <v>135.93024</v>
      </c>
      <c r="T1679" s="11" t="str">
        <f t="shared" si="111"/>
        <v>水曜日</v>
      </c>
      <c r="U1679" s="24"/>
      <c r="V1679" s="25" t="str">
        <f>IF(T1679=曜日!A$1,ROW(),"")</f>
        <v/>
      </c>
      <c r="W1679" s="25" t="str">
        <f t="shared" si="112"/>
        <v/>
      </c>
      <c r="X1679" s="25" t="str">
        <f>IF(T1679=曜日!V$1,ROW(),"")</f>
        <v/>
      </c>
      <c r="Y1679" s="25" t="str">
        <f t="shared" si="113"/>
        <v/>
      </c>
      <c r="Z1679">
        <f>IF(MONTH(pipot!B1679)=month!A$1,ROW(),"")</f>
        <v>1679</v>
      </c>
      <c r="AA1679" t="str">
        <f>IF(A1679=player!A$1,ROW(),"")</f>
        <v/>
      </c>
      <c r="AB1679" t="str">
        <f>IF(A1679=player!BI$1,ROW(),"")</f>
        <v/>
      </c>
    </row>
    <row r="1680" spans="1:28">
      <c r="A1680" t="s">
        <v>33</v>
      </c>
      <c r="B1680" s="13">
        <v>44153</v>
      </c>
      <c r="C1680" s="30">
        <v>7.7650462962962963E-2</v>
      </c>
      <c r="D1680">
        <v>4397.1497200000003</v>
      </c>
      <c r="E1680">
        <v>634.10053000000005</v>
      </c>
      <c r="F1680">
        <v>5.67089</v>
      </c>
      <c r="G1680">
        <v>80.81</v>
      </c>
      <c r="H1680">
        <v>72.09</v>
      </c>
      <c r="I1680">
        <v>8.7200000000000006</v>
      </c>
      <c r="J1680">
        <v>0</v>
      </c>
      <c r="K1680">
        <v>0</v>
      </c>
      <c r="L1680">
        <v>10</v>
      </c>
      <c r="M1680">
        <v>39</v>
      </c>
      <c r="N1680">
        <v>79</v>
      </c>
      <c r="O1680">
        <v>20.709</v>
      </c>
      <c r="P1680">
        <v>0</v>
      </c>
      <c r="Q1680">
        <v>195</v>
      </c>
      <c r="R1680">
        <v>122.35583</v>
      </c>
      <c r="T1680" s="11" t="str">
        <f t="shared" si="111"/>
        <v>水曜日</v>
      </c>
      <c r="U1680" s="24"/>
      <c r="V1680" s="25" t="str">
        <f>IF(T1680=曜日!A$1,ROW(),"")</f>
        <v/>
      </c>
      <c r="W1680" s="25" t="str">
        <f t="shared" si="112"/>
        <v/>
      </c>
      <c r="X1680" s="25" t="str">
        <f>IF(T1680=曜日!V$1,ROW(),"")</f>
        <v/>
      </c>
      <c r="Y1680" s="25" t="str">
        <f t="shared" si="113"/>
        <v/>
      </c>
      <c r="Z1680">
        <f>IF(MONTH(pipot!B1680)=month!A$1,ROW(),"")</f>
        <v>1680</v>
      </c>
      <c r="AA1680" t="str">
        <f>IF(A1680=player!A$1,ROW(),"")</f>
        <v/>
      </c>
      <c r="AB1680" t="str">
        <f>IF(A1680=player!BI$1,ROW(),"")</f>
        <v/>
      </c>
    </row>
    <row r="1681" spans="1:28">
      <c r="A1681" t="s">
        <v>116</v>
      </c>
      <c r="B1681" s="13">
        <v>44153</v>
      </c>
      <c r="C1681" s="30">
        <v>7.7650462962962963E-2</v>
      </c>
      <c r="D1681">
        <v>5065.4588400000002</v>
      </c>
      <c r="E1681">
        <v>570.33417999999995</v>
      </c>
      <c r="F1681">
        <v>5.1006200000000002</v>
      </c>
      <c r="G1681">
        <v>137.19</v>
      </c>
      <c r="H1681">
        <v>84.32</v>
      </c>
      <c r="I1681">
        <v>42.84</v>
      </c>
      <c r="J1681">
        <v>10.029999999999999</v>
      </c>
      <c r="K1681">
        <v>0</v>
      </c>
      <c r="L1681">
        <v>6</v>
      </c>
      <c r="M1681">
        <v>26</v>
      </c>
      <c r="N1681">
        <v>49</v>
      </c>
      <c r="O1681">
        <v>21.896999999999998</v>
      </c>
      <c r="P1681">
        <v>1</v>
      </c>
      <c r="Q1681">
        <v>186</v>
      </c>
      <c r="R1681">
        <v>138.66936999999999</v>
      </c>
      <c r="T1681" s="11" t="str">
        <f t="shared" si="111"/>
        <v>水曜日</v>
      </c>
      <c r="U1681" s="24"/>
      <c r="V1681" s="25" t="str">
        <f>IF(T1681=曜日!A$1,ROW(),"")</f>
        <v/>
      </c>
      <c r="W1681" s="25" t="str">
        <f t="shared" si="112"/>
        <v/>
      </c>
      <c r="X1681" s="25" t="str">
        <f>IF(T1681=曜日!V$1,ROW(),"")</f>
        <v/>
      </c>
      <c r="Y1681" s="25" t="str">
        <f t="shared" si="113"/>
        <v/>
      </c>
      <c r="Z1681">
        <f>IF(MONTH(pipot!B1681)=month!A$1,ROW(),"")</f>
        <v>1681</v>
      </c>
      <c r="AA1681" t="str">
        <f>IF(A1681=player!A$1,ROW(),"")</f>
        <v/>
      </c>
      <c r="AB1681" t="str">
        <f>IF(A1681=player!BI$1,ROW(),"")</f>
        <v/>
      </c>
    </row>
    <row r="1682" spans="1:28">
      <c r="A1682" t="s">
        <v>115</v>
      </c>
      <c r="B1682" s="13">
        <v>44153</v>
      </c>
      <c r="C1682" s="30">
        <v>7.7650462962962963E-2</v>
      </c>
      <c r="D1682">
        <v>4586.42004</v>
      </c>
      <c r="E1682">
        <v>512.71681999999998</v>
      </c>
      <c r="F1682">
        <v>4.5853299999999999</v>
      </c>
      <c r="G1682">
        <v>70.92</v>
      </c>
      <c r="H1682">
        <v>62.47</v>
      </c>
      <c r="I1682">
        <v>8.4499999999999993</v>
      </c>
      <c r="J1682">
        <v>0</v>
      </c>
      <c r="K1682">
        <v>0</v>
      </c>
      <c r="L1682">
        <v>21</v>
      </c>
      <c r="M1682">
        <v>14</v>
      </c>
      <c r="N1682">
        <v>89</v>
      </c>
      <c r="O1682">
        <v>19.276199999999999</v>
      </c>
      <c r="P1682">
        <v>0</v>
      </c>
      <c r="Q1682">
        <v>210</v>
      </c>
      <c r="R1682">
        <v>150.61747</v>
      </c>
      <c r="T1682" s="11" t="str">
        <f t="shared" si="111"/>
        <v>水曜日</v>
      </c>
      <c r="U1682" s="24"/>
      <c r="V1682" s="25" t="str">
        <f>IF(T1682=曜日!A$1,ROW(),"")</f>
        <v/>
      </c>
      <c r="W1682" s="25" t="str">
        <f t="shared" si="112"/>
        <v/>
      </c>
      <c r="X1682" s="25" t="str">
        <f>IF(T1682=曜日!V$1,ROW(),"")</f>
        <v/>
      </c>
      <c r="Y1682" s="25" t="str">
        <f t="shared" si="113"/>
        <v/>
      </c>
      <c r="Z1682">
        <f>IF(MONTH(pipot!B1682)=month!A$1,ROW(),"")</f>
        <v>1682</v>
      </c>
      <c r="AA1682" t="str">
        <f>IF(A1682=player!A$1,ROW(),"")</f>
        <v/>
      </c>
      <c r="AB1682" t="str">
        <f>IF(A1682=player!BI$1,ROW(),"")</f>
        <v/>
      </c>
    </row>
    <row r="1683" spans="1:28">
      <c r="A1683" t="s">
        <v>118</v>
      </c>
      <c r="B1683" s="13">
        <v>44153</v>
      </c>
      <c r="C1683" s="30">
        <v>7.3344907407407414E-2</v>
      </c>
      <c r="D1683">
        <v>4269.1755400000002</v>
      </c>
      <c r="E1683">
        <v>497.75707999999997</v>
      </c>
      <c r="F1683">
        <v>4.71286</v>
      </c>
      <c r="G1683">
        <v>159.22999999999999</v>
      </c>
      <c r="H1683">
        <v>109.67</v>
      </c>
      <c r="I1683">
        <v>35.729999999999997</v>
      </c>
      <c r="J1683">
        <v>13.83</v>
      </c>
      <c r="K1683">
        <v>0</v>
      </c>
      <c r="L1683">
        <v>20</v>
      </c>
      <c r="M1683">
        <v>24</v>
      </c>
      <c r="N1683">
        <v>53</v>
      </c>
      <c r="O1683">
        <v>23.5062</v>
      </c>
      <c r="P1683">
        <v>2</v>
      </c>
      <c r="Q1683">
        <v>183</v>
      </c>
      <c r="R1683">
        <v>123.46312</v>
      </c>
      <c r="T1683" s="11" t="str">
        <f t="shared" si="111"/>
        <v>水曜日</v>
      </c>
      <c r="U1683" s="24"/>
      <c r="V1683" s="25" t="str">
        <f>IF(T1683=曜日!A$1,ROW(),"")</f>
        <v/>
      </c>
      <c r="W1683" s="25" t="str">
        <f t="shared" si="112"/>
        <v/>
      </c>
      <c r="X1683" s="25" t="str">
        <f>IF(T1683=曜日!V$1,ROW(),"")</f>
        <v/>
      </c>
      <c r="Y1683" s="25" t="str">
        <f t="shared" si="113"/>
        <v/>
      </c>
      <c r="Z1683">
        <f>IF(MONTH(pipot!B1683)=month!A$1,ROW(),"")</f>
        <v>1683</v>
      </c>
      <c r="AA1683" t="str">
        <f>IF(A1683=player!A$1,ROW(),"")</f>
        <v/>
      </c>
      <c r="AB1683" t="str">
        <f>IF(A1683=player!BI$1,ROW(),"")</f>
        <v/>
      </c>
    </row>
    <row r="1684" spans="1:28">
      <c r="A1684" t="s">
        <v>109</v>
      </c>
      <c r="B1684" s="13">
        <v>44153</v>
      </c>
      <c r="C1684" s="39">
        <v>1.6263541666666665</v>
      </c>
      <c r="D1684">
        <v>107294</v>
      </c>
      <c r="E1684">
        <v>14393</v>
      </c>
      <c r="F1684">
        <v>6.15</v>
      </c>
      <c r="G1684">
        <v>2535</v>
      </c>
      <c r="H1684">
        <v>1998</v>
      </c>
      <c r="I1684">
        <v>487</v>
      </c>
      <c r="J1684">
        <v>50</v>
      </c>
      <c r="K1684">
        <v>0</v>
      </c>
      <c r="L1684">
        <v>347</v>
      </c>
      <c r="M1684">
        <v>635</v>
      </c>
      <c r="N1684">
        <v>1758</v>
      </c>
      <c r="O1684">
        <v>24</v>
      </c>
      <c r="P1684">
        <v>5</v>
      </c>
      <c r="Q1684">
        <v>220</v>
      </c>
      <c r="R1684">
        <v>137</v>
      </c>
      <c r="T1684" s="11" t="str">
        <f t="shared" si="111"/>
        <v>水曜日</v>
      </c>
      <c r="U1684" s="24"/>
      <c r="V1684" s="25" t="str">
        <f>IF(T1684=曜日!A$1,ROW(),"")</f>
        <v/>
      </c>
      <c r="W1684" s="25" t="str">
        <f t="shared" si="112"/>
        <v/>
      </c>
      <c r="X1684" s="25" t="str">
        <f>IF(T1684=曜日!V$1,ROW(),"")</f>
        <v/>
      </c>
      <c r="Y1684" s="25" t="str">
        <f t="shared" si="113"/>
        <v/>
      </c>
      <c r="Z1684">
        <f>IF(MONTH(pipot!B1684)=month!A$1,ROW(),"")</f>
        <v>1684</v>
      </c>
      <c r="AA1684" t="str">
        <f>IF(A1684=player!A$1,ROW(),"")</f>
        <v/>
      </c>
      <c r="AB1684" t="str">
        <f>IF(A1684=player!BI$1,ROW(),"")</f>
        <v/>
      </c>
    </row>
    <row r="1685" spans="1:28">
      <c r="A1685" t="s">
        <v>40</v>
      </c>
      <c r="B1685" s="13">
        <v>44153</v>
      </c>
      <c r="C1685" s="30">
        <v>7.7442129629629639E-2</v>
      </c>
      <c r="D1685">
        <v>5109</v>
      </c>
      <c r="E1685">
        <v>685</v>
      </c>
      <c r="F1685">
        <v>6.15</v>
      </c>
      <c r="G1685">
        <v>121</v>
      </c>
      <c r="H1685">
        <v>95</v>
      </c>
      <c r="I1685">
        <v>23</v>
      </c>
      <c r="J1685">
        <v>2</v>
      </c>
      <c r="K1685">
        <v>0</v>
      </c>
      <c r="L1685">
        <v>17</v>
      </c>
      <c r="M1685">
        <v>30</v>
      </c>
      <c r="N1685">
        <v>84</v>
      </c>
      <c r="O1685">
        <v>20</v>
      </c>
      <c r="P1685">
        <v>0</v>
      </c>
      <c r="Q1685">
        <v>193</v>
      </c>
      <c r="R1685">
        <v>137</v>
      </c>
      <c r="T1685" s="11" t="str">
        <f t="shared" si="111"/>
        <v>水曜日</v>
      </c>
      <c r="U1685" s="24"/>
      <c r="V1685" s="25" t="str">
        <f>IF(T1685=曜日!A$1,ROW(),"")</f>
        <v/>
      </c>
      <c r="W1685" s="25" t="str">
        <f t="shared" si="112"/>
        <v/>
      </c>
      <c r="X1685" s="25" t="str">
        <f>IF(T1685=曜日!V$1,ROW(),"")</f>
        <v/>
      </c>
      <c r="Y1685" s="25" t="str">
        <f t="shared" si="113"/>
        <v/>
      </c>
      <c r="Z1685">
        <f>IF(MONTH(pipot!B1685)=month!A$1,ROW(),"")</f>
        <v>1685</v>
      </c>
      <c r="AA1685" t="str">
        <f>IF(A1685=player!A$1,ROW(),"")</f>
        <v/>
      </c>
      <c r="AB1685">
        <f>IF(A1685=player!BI$1,ROW(),"")</f>
        <v>1685</v>
      </c>
    </row>
    <row r="1686" spans="1:28">
      <c r="A1686" t="s">
        <v>41</v>
      </c>
      <c r="B1686" s="13">
        <v>44153</v>
      </c>
      <c r="C1686" s="30">
        <v>9.3750000000000007E-4</v>
      </c>
      <c r="D1686">
        <v>363</v>
      </c>
      <c r="E1686">
        <v>80</v>
      </c>
      <c r="F1686">
        <v>0.7</v>
      </c>
      <c r="G1686">
        <v>49.1</v>
      </c>
      <c r="H1686">
        <v>33.799999999999997</v>
      </c>
      <c r="I1686">
        <v>18.899999999999999</v>
      </c>
      <c r="J1686">
        <v>4.0999999999999996</v>
      </c>
      <c r="K1686">
        <v>0</v>
      </c>
      <c r="L1686">
        <v>8.6</v>
      </c>
      <c r="M1686">
        <v>10.3</v>
      </c>
      <c r="N1686">
        <v>26.4</v>
      </c>
      <c r="O1686">
        <v>1.7</v>
      </c>
      <c r="P1686">
        <v>0.5</v>
      </c>
      <c r="Q1686">
        <v>16.5</v>
      </c>
      <c r="R1686">
        <v>14</v>
      </c>
      <c r="T1686" s="11" t="str">
        <f t="shared" si="111"/>
        <v>水曜日</v>
      </c>
      <c r="U1686" s="24"/>
      <c r="V1686" s="25" t="str">
        <f>IF(T1686=曜日!A$1,ROW(),"")</f>
        <v/>
      </c>
      <c r="W1686" s="25" t="str">
        <f t="shared" si="112"/>
        <v/>
      </c>
      <c r="X1686" s="25" t="str">
        <f>IF(T1686=曜日!V$1,ROW(),"")</f>
        <v/>
      </c>
      <c r="Y1686" s="25" t="str">
        <f t="shared" si="113"/>
        <v/>
      </c>
      <c r="Z1686">
        <f>IF(MONTH(pipot!B1686)=month!A$1,ROW(),"")</f>
        <v>1686</v>
      </c>
      <c r="AA1686" t="str">
        <f>IF(A1686=player!A$1,ROW(),"")</f>
        <v/>
      </c>
      <c r="AB1686" t="str">
        <f>IF(A1686=player!BI$1,ROW(),"")</f>
        <v/>
      </c>
    </row>
    <row r="1687" spans="1:28">
      <c r="A1687" t="s">
        <v>33</v>
      </c>
      <c r="B1687" s="13">
        <v>44154</v>
      </c>
      <c r="C1687" s="30">
        <v>6.5057870370370363E-2</v>
      </c>
      <c r="D1687">
        <v>8353.0372299999999</v>
      </c>
      <c r="E1687">
        <v>1059.07969</v>
      </c>
      <c r="F1687">
        <v>11.30489</v>
      </c>
      <c r="G1687">
        <v>1016.34</v>
      </c>
      <c r="H1687">
        <v>740.5</v>
      </c>
      <c r="I1687">
        <v>249.26</v>
      </c>
      <c r="J1687">
        <v>26.58</v>
      </c>
      <c r="K1687">
        <v>0</v>
      </c>
      <c r="L1687">
        <v>23</v>
      </c>
      <c r="M1687">
        <v>12</v>
      </c>
      <c r="N1687">
        <v>54</v>
      </c>
      <c r="O1687">
        <v>23.398199999999999</v>
      </c>
      <c r="P1687">
        <v>2</v>
      </c>
      <c r="Q1687">
        <v>186</v>
      </c>
      <c r="R1687">
        <v>135.14937</v>
      </c>
      <c r="T1687" s="11" t="str">
        <f t="shared" ref="T1687:T1750" si="114">IF(B1687&lt;&gt;"",TEXT(B1687,"aaaa"),"")</f>
        <v>木曜日</v>
      </c>
      <c r="U1687" s="24"/>
      <c r="V1687" s="25" t="str">
        <f>IF(T1687=曜日!A$1,ROW(),"")</f>
        <v/>
      </c>
      <c r="W1687" s="25" t="str">
        <f t="shared" ref="W1687:W1750" si="115">IF(AND(V1687&lt;&gt;"",AB1687&lt;&gt;""),ROW(),"")</f>
        <v/>
      </c>
      <c r="X1687" s="25" t="str">
        <f>IF(T1687=曜日!V$1,ROW(),"")</f>
        <v/>
      </c>
      <c r="Y1687" s="25" t="str">
        <f t="shared" si="113"/>
        <v/>
      </c>
      <c r="Z1687">
        <f>IF(MONTH(pipot!B1687)=month!A$1,ROW(),"")</f>
        <v>1687</v>
      </c>
      <c r="AA1687" t="str">
        <f>IF(A1687=player!A$1,ROW(),"")</f>
        <v/>
      </c>
      <c r="AB1687" t="str">
        <f>IF(A1687=player!BI$1,ROW(),"")</f>
        <v/>
      </c>
    </row>
    <row r="1688" spans="1:28">
      <c r="A1688" t="s">
        <v>108</v>
      </c>
      <c r="B1688" s="13">
        <v>44154</v>
      </c>
      <c r="C1688" s="30">
        <v>6.5057870370370363E-2</v>
      </c>
      <c r="D1688">
        <v>8555.5701900000004</v>
      </c>
      <c r="E1688">
        <v>997.13095999999996</v>
      </c>
      <c r="F1688">
        <v>10.64363</v>
      </c>
      <c r="G1688">
        <v>938.35</v>
      </c>
      <c r="H1688">
        <v>769.15</v>
      </c>
      <c r="I1688">
        <v>120.15</v>
      </c>
      <c r="J1688">
        <v>49.05</v>
      </c>
      <c r="K1688">
        <v>0</v>
      </c>
      <c r="L1688">
        <v>22</v>
      </c>
      <c r="M1688">
        <v>13</v>
      </c>
      <c r="N1688">
        <v>75</v>
      </c>
      <c r="O1688">
        <v>24.060600000000001</v>
      </c>
      <c r="P1688">
        <v>3</v>
      </c>
      <c r="Q1688">
        <v>221</v>
      </c>
      <c r="R1688">
        <v>133.86962</v>
      </c>
      <c r="T1688" s="11" t="str">
        <f t="shared" si="114"/>
        <v>木曜日</v>
      </c>
      <c r="U1688" s="24"/>
      <c r="V1688" s="25" t="str">
        <f>IF(T1688=曜日!A$1,ROW(),"")</f>
        <v/>
      </c>
      <c r="W1688" s="25" t="str">
        <f t="shared" si="115"/>
        <v/>
      </c>
      <c r="X1688" s="25" t="str">
        <f>IF(T1688=曜日!V$1,ROW(),"")</f>
        <v/>
      </c>
      <c r="Y1688" s="25" t="str">
        <f t="shared" si="113"/>
        <v/>
      </c>
      <c r="Z1688">
        <f>IF(MONTH(pipot!B1688)=month!A$1,ROW(),"")</f>
        <v>1688</v>
      </c>
      <c r="AA1688" t="str">
        <f>IF(A1688=player!A$1,ROW(),"")</f>
        <v/>
      </c>
      <c r="AB1688" t="str">
        <f>IF(A1688=player!BI$1,ROW(),"")</f>
        <v/>
      </c>
    </row>
    <row r="1689" spans="1:28">
      <c r="A1689" t="s">
        <v>64</v>
      </c>
      <c r="B1689" s="13">
        <v>44154</v>
      </c>
      <c r="C1689" s="30">
        <v>6.5057870370370363E-2</v>
      </c>
      <c r="D1689">
        <v>7995.8423199999997</v>
      </c>
      <c r="E1689">
        <v>966.19093999999996</v>
      </c>
      <c r="F1689">
        <v>10.313370000000001</v>
      </c>
      <c r="G1689">
        <v>811.32</v>
      </c>
      <c r="H1689">
        <v>510.42</v>
      </c>
      <c r="I1689">
        <v>246.21</v>
      </c>
      <c r="J1689">
        <v>54.69</v>
      </c>
      <c r="K1689">
        <v>0</v>
      </c>
      <c r="L1689">
        <v>22</v>
      </c>
      <c r="M1689">
        <v>13</v>
      </c>
      <c r="N1689">
        <v>30</v>
      </c>
      <c r="O1689">
        <v>22.7286</v>
      </c>
      <c r="P1689">
        <v>3</v>
      </c>
      <c r="Q1689">
        <v>211</v>
      </c>
      <c r="R1689">
        <v>150.19272000000001</v>
      </c>
      <c r="T1689" s="11" t="str">
        <f t="shared" si="114"/>
        <v>木曜日</v>
      </c>
      <c r="U1689" s="24"/>
      <c r="V1689" s="25" t="str">
        <f>IF(T1689=曜日!A$1,ROW(),"")</f>
        <v/>
      </c>
      <c r="W1689" s="25" t="str">
        <f t="shared" si="115"/>
        <v/>
      </c>
      <c r="X1689" s="25" t="str">
        <f>IF(T1689=曜日!V$1,ROW(),"")</f>
        <v/>
      </c>
      <c r="Y1689" s="25" t="str">
        <f t="shared" si="113"/>
        <v/>
      </c>
      <c r="Z1689">
        <f>IF(MONTH(pipot!B1689)=month!A$1,ROW(),"")</f>
        <v>1689</v>
      </c>
      <c r="AA1689" t="str">
        <f>IF(A1689=player!A$1,ROW(),"")</f>
        <v/>
      </c>
      <c r="AB1689" t="str">
        <f>IF(A1689=player!BI$1,ROW(),"")</f>
        <v/>
      </c>
    </row>
    <row r="1690" spans="1:28">
      <c r="A1690" t="s">
        <v>91</v>
      </c>
      <c r="B1690" s="13">
        <v>44154</v>
      </c>
      <c r="C1690" s="30">
        <v>6.5057870370370363E-2</v>
      </c>
      <c r="D1690">
        <v>7970.8173200000001</v>
      </c>
      <c r="E1690">
        <v>929.52678000000003</v>
      </c>
      <c r="F1690">
        <v>9.9220100000000002</v>
      </c>
      <c r="G1690">
        <v>840.69998999999996</v>
      </c>
      <c r="H1690">
        <v>548.64</v>
      </c>
      <c r="I1690">
        <v>230.10999000000001</v>
      </c>
      <c r="J1690">
        <v>61.95</v>
      </c>
      <c r="K1690">
        <v>0</v>
      </c>
      <c r="L1690">
        <v>18</v>
      </c>
      <c r="M1690">
        <v>13</v>
      </c>
      <c r="N1690">
        <v>47</v>
      </c>
      <c r="O1690">
        <v>23.2254</v>
      </c>
      <c r="P1690">
        <v>5</v>
      </c>
      <c r="Q1690">
        <v>203</v>
      </c>
      <c r="R1690">
        <v>163.99773999999999</v>
      </c>
      <c r="T1690" s="11" t="str">
        <f t="shared" si="114"/>
        <v>木曜日</v>
      </c>
      <c r="U1690" s="24"/>
      <c r="V1690" s="25" t="str">
        <f>IF(T1690=曜日!A$1,ROW(),"")</f>
        <v/>
      </c>
      <c r="W1690" s="25" t="str">
        <f t="shared" si="115"/>
        <v/>
      </c>
      <c r="X1690" s="25" t="str">
        <f>IF(T1690=曜日!V$1,ROW(),"")</f>
        <v/>
      </c>
      <c r="Y1690" s="25" t="str">
        <f t="shared" si="113"/>
        <v/>
      </c>
      <c r="Z1690">
        <f>IF(MONTH(pipot!B1690)=month!A$1,ROW(),"")</f>
        <v>1690</v>
      </c>
      <c r="AA1690" t="str">
        <f>IF(A1690=player!A$1,ROW(),"")</f>
        <v/>
      </c>
      <c r="AB1690" t="str">
        <f>IF(A1690=player!BI$1,ROW(),"")</f>
        <v/>
      </c>
    </row>
    <row r="1691" spans="1:28">
      <c r="A1691" t="s">
        <v>36</v>
      </c>
      <c r="B1691" s="13">
        <v>44154</v>
      </c>
      <c r="C1691" s="30">
        <v>6.5057870370370363E-2</v>
      </c>
      <c r="D1691">
        <v>8072.8166199999996</v>
      </c>
      <c r="E1691">
        <v>927.90781000000004</v>
      </c>
      <c r="F1691">
        <v>9.9047300000000007</v>
      </c>
      <c r="G1691">
        <v>1006.60001</v>
      </c>
      <c r="H1691">
        <v>614.68001000000004</v>
      </c>
      <c r="I1691">
        <v>252.99</v>
      </c>
      <c r="J1691">
        <v>138.93</v>
      </c>
      <c r="K1691">
        <v>0</v>
      </c>
      <c r="L1691">
        <v>22</v>
      </c>
      <c r="M1691">
        <v>10</v>
      </c>
      <c r="N1691">
        <v>38</v>
      </c>
      <c r="O1691">
        <v>23.7654</v>
      </c>
      <c r="P1691">
        <v>7</v>
      </c>
      <c r="Q1691">
        <v>200</v>
      </c>
      <c r="R1691">
        <v>159.57049000000001</v>
      </c>
      <c r="T1691" s="11" t="str">
        <f t="shared" si="114"/>
        <v>木曜日</v>
      </c>
      <c r="U1691" s="24"/>
      <c r="V1691" s="25" t="str">
        <f>IF(T1691=曜日!A$1,ROW(),"")</f>
        <v/>
      </c>
      <c r="W1691" s="25" t="str">
        <f t="shared" si="115"/>
        <v/>
      </c>
      <c r="X1691" s="25" t="str">
        <f>IF(T1691=曜日!V$1,ROW(),"")</f>
        <v/>
      </c>
      <c r="Y1691" s="25" t="str">
        <f t="shared" si="113"/>
        <v/>
      </c>
      <c r="Z1691">
        <f>IF(MONTH(pipot!B1691)=month!A$1,ROW(),"")</f>
        <v>1691</v>
      </c>
      <c r="AA1691">
        <f>IF(A1691=player!A$1,ROW(),"")</f>
        <v>1691</v>
      </c>
      <c r="AB1691" t="str">
        <f>IF(A1691=player!BI$1,ROW(),"")</f>
        <v/>
      </c>
    </row>
    <row r="1692" spans="1:28">
      <c r="A1692" t="s">
        <v>18</v>
      </c>
      <c r="B1692" s="13">
        <v>44154</v>
      </c>
      <c r="C1692" s="30">
        <v>6.5057870370370363E-2</v>
      </c>
      <c r="D1692">
        <v>7931.6392800000003</v>
      </c>
      <c r="E1692">
        <v>898.00865999999996</v>
      </c>
      <c r="F1692">
        <v>9.5855800000000002</v>
      </c>
      <c r="G1692">
        <v>892.47</v>
      </c>
      <c r="H1692">
        <v>599.4</v>
      </c>
      <c r="I1692">
        <v>234.65</v>
      </c>
      <c r="J1692">
        <v>38.700000000000003</v>
      </c>
      <c r="K1692">
        <v>19.72</v>
      </c>
      <c r="L1692">
        <v>17</v>
      </c>
      <c r="M1692">
        <v>11</v>
      </c>
      <c r="N1692">
        <v>46</v>
      </c>
      <c r="O1692">
        <v>25.533000000000001</v>
      </c>
      <c r="P1692">
        <v>5</v>
      </c>
      <c r="Q1692">
        <v>225</v>
      </c>
      <c r="R1692">
        <v>166.73487</v>
      </c>
      <c r="T1692" s="11" t="str">
        <f t="shared" si="114"/>
        <v>木曜日</v>
      </c>
      <c r="U1692" s="24"/>
      <c r="V1692" s="25" t="str">
        <f>IF(T1692=曜日!A$1,ROW(),"")</f>
        <v/>
      </c>
      <c r="W1692" s="25" t="str">
        <f t="shared" si="115"/>
        <v/>
      </c>
      <c r="X1692" s="25" t="str">
        <f>IF(T1692=曜日!V$1,ROW(),"")</f>
        <v/>
      </c>
      <c r="Y1692" s="25" t="str">
        <f t="shared" si="113"/>
        <v/>
      </c>
      <c r="Z1692">
        <f>IF(MONTH(pipot!B1692)=month!A$1,ROW(),"")</f>
        <v>1692</v>
      </c>
      <c r="AA1692" t="str">
        <f>IF(A1692=player!A$1,ROW(),"")</f>
        <v/>
      </c>
      <c r="AB1692" t="str">
        <f>IF(A1692=player!BI$1,ROW(),"")</f>
        <v/>
      </c>
    </row>
    <row r="1693" spans="1:28">
      <c r="A1693" t="s">
        <v>65</v>
      </c>
      <c r="B1693" s="13">
        <v>44154</v>
      </c>
      <c r="C1693" s="30">
        <v>6.5057870370370363E-2</v>
      </c>
      <c r="D1693">
        <v>8019.9909100000004</v>
      </c>
      <c r="E1693">
        <v>895.54197999999997</v>
      </c>
      <c r="F1693">
        <v>9.5592500000000005</v>
      </c>
      <c r="G1693">
        <v>763.96999000000005</v>
      </c>
      <c r="H1693">
        <v>649.38999000000001</v>
      </c>
      <c r="I1693">
        <v>114.58</v>
      </c>
      <c r="J1693">
        <v>0</v>
      </c>
      <c r="K1693">
        <v>0</v>
      </c>
      <c r="L1693">
        <v>19</v>
      </c>
      <c r="M1693">
        <v>10</v>
      </c>
      <c r="N1693">
        <v>29</v>
      </c>
      <c r="O1693">
        <v>20.327400000000001</v>
      </c>
      <c r="P1693">
        <v>0</v>
      </c>
      <c r="Q1693">
        <v>202</v>
      </c>
      <c r="R1693">
        <v>158.0778</v>
      </c>
      <c r="T1693" s="11" t="str">
        <f t="shared" si="114"/>
        <v>木曜日</v>
      </c>
      <c r="U1693" s="24"/>
      <c r="V1693" s="25" t="str">
        <f>IF(T1693=曜日!A$1,ROW(),"")</f>
        <v/>
      </c>
      <c r="W1693" s="25" t="str">
        <f t="shared" si="115"/>
        <v/>
      </c>
      <c r="X1693" s="25" t="str">
        <f>IF(T1693=曜日!V$1,ROW(),"")</f>
        <v/>
      </c>
      <c r="Y1693" s="25" t="str">
        <f t="shared" si="113"/>
        <v/>
      </c>
      <c r="Z1693">
        <f>IF(MONTH(pipot!B1693)=month!A$1,ROW(),"")</f>
        <v>1693</v>
      </c>
      <c r="AA1693" t="str">
        <f>IF(A1693=player!A$1,ROW(),"")</f>
        <v/>
      </c>
      <c r="AB1693" t="str">
        <f>IF(A1693=player!BI$1,ROW(),"")</f>
        <v/>
      </c>
    </row>
    <row r="1694" spans="1:28">
      <c r="A1694" t="s">
        <v>24</v>
      </c>
      <c r="B1694" s="13">
        <v>44154</v>
      </c>
      <c r="C1694" s="30">
        <v>6.5057870370370363E-2</v>
      </c>
      <c r="D1694">
        <v>8415.4949799999995</v>
      </c>
      <c r="E1694">
        <v>888.58227999999997</v>
      </c>
      <c r="F1694">
        <v>9.4849599999999992</v>
      </c>
      <c r="G1694">
        <v>978.07998999999995</v>
      </c>
      <c r="H1694">
        <v>619.47999000000004</v>
      </c>
      <c r="I1694">
        <v>211.87</v>
      </c>
      <c r="J1694">
        <v>110.42</v>
      </c>
      <c r="K1694">
        <v>36.31</v>
      </c>
      <c r="L1694">
        <v>11</v>
      </c>
      <c r="M1694">
        <v>18</v>
      </c>
      <c r="N1694">
        <v>48</v>
      </c>
      <c r="O1694">
        <v>25.957799999999999</v>
      </c>
      <c r="P1694">
        <v>9</v>
      </c>
      <c r="Q1694">
        <v>230</v>
      </c>
      <c r="R1694">
        <v>153.00432000000001</v>
      </c>
      <c r="T1694" s="11" t="str">
        <f t="shared" si="114"/>
        <v>木曜日</v>
      </c>
      <c r="U1694" s="24"/>
      <c r="V1694" s="25" t="str">
        <f>IF(T1694=曜日!A$1,ROW(),"")</f>
        <v/>
      </c>
      <c r="W1694" s="25" t="str">
        <f t="shared" si="115"/>
        <v/>
      </c>
      <c r="X1694" s="25" t="str">
        <f>IF(T1694=曜日!V$1,ROW(),"")</f>
        <v/>
      </c>
      <c r="Y1694" s="25" t="str">
        <f t="shared" si="113"/>
        <v/>
      </c>
      <c r="Z1694">
        <f>IF(MONTH(pipot!B1694)=month!A$1,ROW(),"")</f>
        <v>1694</v>
      </c>
      <c r="AA1694" t="str">
        <f>IF(A1694=player!A$1,ROW(),"")</f>
        <v/>
      </c>
      <c r="AB1694" t="str">
        <f>IF(A1694=player!BI$1,ROW(),"")</f>
        <v/>
      </c>
    </row>
    <row r="1695" spans="1:28">
      <c r="A1695" t="s">
        <v>53</v>
      </c>
      <c r="B1695" s="13">
        <v>44154</v>
      </c>
      <c r="C1695" s="30">
        <v>5.708333333333334E-2</v>
      </c>
      <c r="D1695">
        <v>6591.6011500000004</v>
      </c>
      <c r="E1695">
        <v>865.60789</v>
      </c>
      <c r="F1695">
        <v>10.53051</v>
      </c>
      <c r="G1695">
        <v>872.12998000000005</v>
      </c>
      <c r="H1695">
        <v>658.13998000000004</v>
      </c>
      <c r="I1695">
        <v>202.89</v>
      </c>
      <c r="J1695">
        <v>11.1</v>
      </c>
      <c r="K1695">
        <v>0</v>
      </c>
      <c r="L1695">
        <v>16</v>
      </c>
      <c r="M1695">
        <v>12</v>
      </c>
      <c r="N1695">
        <v>43</v>
      </c>
      <c r="O1695">
        <v>22.156199999999998</v>
      </c>
      <c r="P1695">
        <v>1</v>
      </c>
      <c r="Q1695">
        <v>207</v>
      </c>
      <c r="R1695">
        <v>149.94004000000001</v>
      </c>
      <c r="T1695" s="11" t="str">
        <f t="shared" si="114"/>
        <v>木曜日</v>
      </c>
      <c r="U1695" s="24"/>
      <c r="V1695" s="25" t="str">
        <f>IF(T1695=曜日!A$1,ROW(),"")</f>
        <v/>
      </c>
      <c r="W1695" s="25" t="str">
        <f t="shared" si="115"/>
        <v/>
      </c>
      <c r="X1695" s="25" t="str">
        <f>IF(T1695=曜日!V$1,ROW(),"")</f>
        <v/>
      </c>
      <c r="Y1695" s="25" t="str">
        <f t="shared" si="113"/>
        <v/>
      </c>
      <c r="Z1695">
        <f>IF(MONTH(pipot!B1695)=month!A$1,ROW(),"")</f>
        <v>1695</v>
      </c>
      <c r="AA1695" t="str">
        <f>IF(A1695=player!A$1,ROW(),"")</f>
        <v/>
      </c>
      <c r="AB1695" t="str">
        <f>IF(A1695=player!BI$1,ROW(),"")</f>
        <v/>
      </c>
    </row>
    <row r="1696" spans="1:28">
      <c r="A1696" t="s">
        <v>21</v>
      </c>
      <c r="B1696" s="13">
        <v>44154</v>
      </c>
      <c r="C1696" s="30">
        <v>5.9016203703703703E-2</v>
      </c>
      <c r="D1696">
        <v>7189.2551899999999</v>
      </c>
      <c r="E1696">
        <v>799.82048999999995</v>
      </c>
      <c r="F1696">
        <v>9.4115000000000002</v>
      </c>
      <c r="G1696">
        <v>724.68</v>
      </c>
      <c r="H1696">
        <v>562.92999999999995</v>
      </c>
      <c r="I1696">
        <v>145.63</v>
      </c>
      <c r="J1696">
        <v>16.12</v>
      </c>
      <c r="K1696">
        <v>0</v>
      </c>
      <c r="L1696">
        <v>24</v>
      </c>
      <c r="M1696">
        <v>7</v>
      </c>
      <c r="N1696">
        <v>33</v>
      </c>
      <c r="O1696">
        <v>21.659400000000002</v>
      </c>
      <c r="P1696">
        <v>1</v>
      </c>
      <c r="Q1696">
        <v>195</v>
      </c>
      <c r="R1696">
        <v>150.79235</v>
      </c>
      <c r="T1696" s="11" t="str">
        <f t="shared" si="114"/>
        <v>木曜日</v>
      </c>
      <c r="U1696" s="24"/>
      <c r="V1696" s="25" t="str">
        <f>IF(T1696=曜日!A$1,ROW(),"")</f>
        <v/>
      </c>
      <c r="W1696" s="25" t="str">
        <f t="shared" si="115"/>
        <v/>
      </c>
      <c r="X1696" s="25" t="str">
        <f>IF(T1696=曜日!V$1,ROW(),"")</f>
        <v/>
      </c>
      <c r="Y1696" s="25" t="str">
        <f t="shared" si="113"/>
        <v/>
      </c>
      <c r="Z1696">
        <f>IF(MONTH(pipot!B1696)=month!A$1,ROW(),"")</f>
        <v>1696</v>
      </c>
      <c r="AA1696" t="str">
        <f>IF(A1696=player!A$1,ROW(),"")</f>
        <v/>
      </c>
      <c r="AB1696" t="str">
        <f>IF(A1696=player!BI$1,ROW(),"")</f>
        <v/>
      </c>
    </row>
    <row r="1697" spans="1:28">
      <c r="A1697" t="s">
        <v>63</v>
      </c>
      <c r="B1697" s="13">
        <v>44154</v>
      </c>
      <c r="C1697" s="30">
        <v>5.708333333333334E-2</v>
      </c>
      <c r="D1697">
        <v>6670.3172500000001</v>
      </c>
      <c r="E1697">
        <v>771.12093000000004</v>
      </c>
      <c r="F1697">
        <v>9.3810300000000009</v>
      </c>
      <c r="G1697">
        <v>593.09001000000001</v>
      </c>
      <c r="H1697">
        <v>433.96001000000001</v>
      </c>
      <c r="I1697">
        <v>135.61000000000001</v>
      </c>
      <c r="J1697">
        <v>23.52</v>
      </c>
      <c r="K1697">
        <v>0</v>
      </c>
      <c r="L1697">
        <v>7</v>
      </c>
      <c r="M1697">
        <v>9</v>
      </c>
      <c r="N1697">
        <v>48</v>
      </c>
      <c r="O1697">
        <v>23.628599999999999</v>
      </c>
      <c r="P1697">
        <v>2</v>
      </c>
      <c r="Q1697">
        <v>0</v>
      </c>
      <c r="R1697">
        <v>0</v>
      </c>
      <c r="T1697" s="11" t="str">
        <f t="shared" si="114"/>
        <v>木曜日</v>
      </c>
      <c r="U1697" s="24"/>
      <c r="V1697" s="25" t="str">
        <f>IF(T1697=曜日!A$1,ROW(),"")</f>
        <v/>
      </c>
      <c r="W1697" s="25" t="str">
        <f t="shared" si="115"/>
        <v/>
      </c>
      <c r="X1697" s="25" t="str">
        <f>IF(T1697=曜日!V$1,ROW(),"")</f>
        <v/>
      </c>
      <c r="Y1697" s="25" t="str">
        <f t="shared" si="113"/>
        <v/>
      </c>
      <c r="Z1697">
        <f>IF(MONTH(pipot!B1697)=month!A$1,ROW(),"")</f>
        <v>1697</v>
      </c>
      <c r="AA1697" t="str">
        <f>IF(A1697=player!A$1,ROW(),"")</f>
        <v/>
      </c>
      <c r="AB1697" t="str">
        <f>IF(A1697=player!BI$1,ROW(),"")</f>
        <v/>
      </c>
    </row>
    <row r="1698" spans="1:28">
      <c r="A1698" t="s">
        <v>114</v>
      </c>
      <c r="B1698" s="13">
        <v>44154</v>
      </c>
      <c r="C1698" s="30">
        <v>5.708333333333334E-2</v>
      </c>
      <c r="D1698">
        <v>6941.2688600000001</v>
      </c>
      <c r="E1698">
        <v>769.06969000000004</v>
      </c>
      <c r="F1698">
        <v>9.3560800000000004</v>
      </c>
      <c r="G1698">
        <v>926.62000999999998</v>
      </c>
      <c r="H1698">
        <v>512.44001000000003</v>
      </c>
      <c r="I1698">
        <v>326.60000000000002</v>
      </c>
      <c r="J1698">
        <v>87.58</v>
      </c>
      <c r="K1698">
        <v>0</v>
      </c>
      <c r="L1698">
        <v>29</v>
      </c>
      <c r="M1698">
        <v>6</v>
      </c>
      <c r="N1698">
        <v>56</v>
      </c>
      <c r="O1698">
        <v>23.247</v>
      </c>
      <c r="P1698">
        <v>5</v>
      </c>
      <c r="Q1698">
        <v>213</v>
      </c>
      <c r="R1698">
        <v>163.80359000000001</v>
      </c>
      <c r="T1698" s="11" t="str">
        <f t="shared" si="114"/>
        <v>木曜日</v>
      </c>
      <c r="U1698" s="24"/>
      <c r="V1698" s="25" t="str">
        <f>IF(T1698=曜日!A$1,ROW(),"")</f>
        <v/>
      </c>
      <c r="W1698" s="25" t="str">
        <f t="shared" si="115"/>
        <v/>
      </c>
      <c r="X1698" s="25" t="str">
        <f>IF(T1698=曜日!V$1,ROW(),"")</f>
        <v/>
      </c>
      <c r="Y1698" s="25" t="str">
        <f t="shared" si="113"/>
        <v/>
      </c>
      <c r="Z1698">
        <f>IF(MONTH(pipot!B1698)=month!A$1,ROW(),"")</f>
        <v>1698</v>
      </c>
      <c r="AA1698" t="str">
        <f>IF(A1698=player!A$1,ROW(),"")</f>
        <v/>
      </c>
      <c r="AB1698" t="str">
        <f>IF(A1698=player!BI$1,ROW(),"")</f>
        <v/>
      </c>
    </row>
    <row r="1699" spans="1:28">
      <c r="A1699" t="s">
        <v>113</v>
      </c>
      <c r="B1699" s="13">
        <v>44154</v>
      </c>
      <c r="C1699" s="30">
        <v>5.2546296296296292E-2</v>
      </c>
      <c r="D1699">
        <v>6392.1902799999998</v>
      </c>
      <c r="E1699">
        <v>744.09358999999995</v>
      </c>
      <c r="F1699">
        <v>9.8338400000000004</v>
      </c>
      <c r="G1699">
        <v>522.69000000000005</v>
      </c>
      <c r="H1699">
        <v>328.64</v>
      </c>
      <c r="I1699">
        <v>184.23</v>
      </c>
      <c r="J1699">
        <v>9.82</v>
      </c>
      <c r="K1699">
        <v>0</v>
      </c>
      <c r="L1699">
        <v>14</v>
      </c>
      <c r="M1699">
        <v>0</v>
      </c>
      <c r="N1699">
        <v>13</v>
      </c>
      <c r="O1699">
        <v>22.159800000000001</v>
      </c>
      <c r="P1699">
        <v>1</v>
      </c>
      <c r="Q1699">
        <v>206</v>
      </c>
      <c r="R1699">
        <v>127.68</v>
      </c>
      <c r="T1699" s="11" t="str">
        <f t="shared" si="114"/>
        <v>木曜日</v>
      </c>
      <c r="U1699" s="24"/>
      <c r="V1699" s="25" t="str">
        <f>IF(T1699=曜日!A$1,ROW(),"")</f>
        <v/>
      </c>
      <c r="W1699" s="25" t="str">
        <f t="shared" si="115"/>
        <v/>
      </c>
      <c r="X1699" s="25" t="str">
        <f>IF(T1699=曜日!V$1,ROW(),"")</f>
        <v/>
      </c>
      <c r="Y1699" s="25" t="str">
        <f t="shared" si="113"/>
        <v/>
      </c>
      <c r="Z1699">
        <f>IF(MONTH(pipot!B1699)=month!A$1,ROW(),"")</f>
        <v>1699</v>
      </c>
      <c r="AA1699" t="str">
        <f>IF(A1699=player!A$1,ROW(),"")</f>
        <v/>
      </c>
      <c r="AB1699" t="str">
        <f>IF(A1699=player!BI$1,ROW(),"")</f>
        <v/>
      </c>
    </row>
    <row r="1700" spans="1:28">
      <c r="A1700" t="s">
        <v>119</v>
      </c>
      <c r="B1700" s="13">
        <v>44154</v>
      </c>
      <c r="C1700" s="30">
        <v>5.2546296296296292E-2</v>
      </c>
      <c r="D1700">
        <v>6045.4752200000003</v>
      </c>
      <c r="E1700">
        <v>727.43673000000001</v>
      </c>
      <c r="F1700">
        <v>9.6136999999999997</v>
      </c>
      <c r="G1700">
        <v>552.51000999999997</v>
      </c>
      <c r="H1700">
        <v>421.41001</v>
      </c>
      <c r="I1700">
        <v>120.31</v>
      </c>
      <c r="J1700">
        <v>10.79</v>
      </c>
      <c r="K1700">
        <v>0</v>
      </c>
      <c r="L1700">
        <v>17</v>
      </c>
      <c r="M1700">
        <v>9</v>
      </c>
      <c r="N1700">
        <v>40</v>
      </c>
      <c r="O1700">
        <v>21.688199999999998</v>
      </c>
      <c r="P1700">
        <v>1</v>
      </c>
      <c r="Q1700">
        <v>195</v>
      </c>
      <c r="R1700">
        <v>149.40079</v>
      </c>
      <c r="T1700" s="11" t="str">
        <f t="shared" si="114"/>
        <v>木曜日</v>
      </c>
      <c r="U1700" s="24"/>
      <c r="V1700" s="25" t="str">
        <f>IF(T1700=曜日!A$1,ROW(),"")</f>
        <v/>
      </c>
      <c r="W1700" s="25" t="str">
        <f t="shared" si="115"/>
        <v/>
      </c>
      <c r="X1700" s="25" t="str">
        <f>IF(T1700=曜日!V$1,ROW(),"")</f>
        <v/>
      </c>
      <c r="Y1700" s="25" t="str">
        <f t="shared" si="113"/>
        <v/>
      </c>
      <c r="Z1700">
        <f>IF(MONTH(pipot!B1700)=month!A$1,ROW(),"")</f>
        <v>1700</v>
      </c>
      <c r="AA1700" t="str">
        <f>IF(A1700=player!A$1,ROW(),"")</f>
        <v/>
      </c>
      <c r="AB1700" t="str">
        <f>IF(A1700=player!BI$1,ROW(),"")</f>
        <v/>
      </c>
    </row>
    <row r="1701" spans="1:28">
      <c r="A1701" t="s">
        <v>60</v>
      </c>
      <c r="B1701" s="13">
        <v>44154</v>
      </c>
      <c r="C1701" s="30">
        <v>5.2546296296296292E-2</v>
      </c>
      <c r="D1701">
        <v>6046.8646500000004</v>
      </c>
      <c r="E1701">
        <v>717.15098</v>
      </c>
      <c r="F1701">
        <v>9.4777699999999996</v>
      </c>
      <c r="G1701">
        <v>674.12</v>
      </c>
      <c r="H1701">
        <v>429.13</v>
      </c>
      <c r="I1701">
        <v>213.17</v>
      </c>
      <c r="J1701">
        <v>31.82</v>
      </c>
      <c r="K1701">
        <v>0</v>
      </c>
      <c r="L1701">
        <v>13</v>
      </c>
      <c r="M1701">
        <v>4</v>
      </c>
      <c r="N1701">
        <v>40</v>
      </c>
      <c r="O1701">
        <v>22.7286</v>
      </c>
      <c r="P1701">
        <v>1</v>
      </c>
      <c r="Q1701">
        <v>186</v>
      </c>
      <c r="R1701">
        <v>145.91148999999999</v>
      </c>
      <c r="T1701" s="11" t="str">
        <f t="shared" si="114"/>
        <v>木曜日</v>
      </c>
      <c r="U1701" s="24"/>
      <c r="V1701" s="25" t="str">
        <f>IF(T1701=曜日!A$1,ROW(),"")</f>
        <v/>
      </c>
      <c r="W1701" s="25" t="str">
        <f t="shared" si="115"/>
        <v/>
      </c>
      <c r="X1701" s="25" t="str">
        <f>IF(T1701=曜日!V$1,ROW(),"")</f>
        <v/>
      </c>
      <c r="Y1701" s="25" t="str">
        <f t="shared" si="113"/>
        <v/>
      </c>
      <c r="Z1701">
        <f>IF(MONTH(pipot!B1701)=month!A$1,ROW(),"")</f>
        <v>1701</v>
      </c>
      <c r="AA1701" t="str">
        <f>IF(A1701=player!A$1,ROW(),"")</f>
        <v/>
      </c>
      <c r="AB1701" t="str">
        <f>IF(A1701=player!BI$1,ROW(),"")</f>
        <v/>
      </c>
    </row>
    <row r="1702" spans="1:28">
      <c r="A1702" t="s">
        <v>66</v>
      </c>
      <c r="B1702" s="13">
        <v>44154</v>
      </c>
      <c r="C1702" s="30">
        <v>5.9016203703703703E-2</v>
      </c>
      <c r="D1702">
        <v>7217.0802899999999</v>
      </c>
      <c r="E1702">
        <v>716.78238999999996</v>
      </c>
      <c r="F1702">
        <v>8.4343900000000005</v>
      </c>
      <c r="G1702">
        <v>811.13999000000001</v>
      </c>
      <c r="H1702">
        <v>545.15998999999999</v>
      </c>
      <c r="I1702">
        <v>217.6</v>
      </c>
      <c r="J1702">
        <v>43.71</v>
      </c>
      <c r="K1702">
        <v>4.67</v>
      </c>
      <c r="L1702">
        <v>16</v>
      </c>
      <c r="M1702">
        <v>18</v>
      </c>
      <c r="N1702">
        <v>26</v>
      </c>
      <c r="O1702">
        <v>24.568200000000001</v>
      </c>
      <c r="P1702">
        <v>3</v>
      </c>
      <c r="Q1702">
        <v>205</v>
      </c>
      <c r="R1702">
        <v>161.42860999999999</v>
      </c>
      <c r="T1702" s="11" t="str">
        <f t="shared" si="114"/>
        <v>木曜日</v>
      </c>
      <c r="U1702" s="24"/>
      <c r="V1702" s="25" t="str">
        <f>IF(T1702=曜日!A$1,ROW(),"")</f>
        <v/>
      </c>
      <c r="W1702" s="25" t="str">
        <f t="shared" si="115"/>
        <v/>
      </c>
      <c r="X1702" s="25" t="str">
        <f>IF(T1702=曜日!V$1,ROW(),"")</f>
        <v/>
      </c>
      <c r="Y1702" s="25" t="str">
        <f t="shared" si="113"/>
        <v/>
      </c>
      <c r="Z1702">
        <f>IF(MONTH(pipot!B1702)=month!A$1,ROW(),"")</f>
        <v>1702</v>
      </c>
      <c r="AA1702" t="str">
        <f>IF(A1702=player!A$1,ROW(),"")</f>
        <v/>
      </c>
      <c r="AB1702" t="str">
        <f>IF(A1702=player!BI$1,ROW(),"")</f>
        <v/>
      </c>
    </row>
    <row r="1703" spans="1:28">
      <c r="A1703" t="s">
        <v>116</v>
      </c>
      <c r="B1703" s="13">
        <v>44154</v>
      </c>
      <c r="C1703" s="30">
        <v>5.9016203703703703E-2</v>
      </c>
      <c r="D1703">
        <v>6776.42749</v>
      </c>
      <c r="E1703">
        <v>678.02344000000005</v>
      </c>
      <c r="F1703">
        <v>7.9783099999999996</v>
      </c>
      <c r="G1703">
        <v>671.65000999999995</v>
      </c>
      <c r="H1703">
        <v>411.04</v>
      </c>
      <c r="I1703">
        <v>210.69001</v>
      </c>
      <c r="J1703">
        <v>49.92</v>
      </c>
      <c r="K1703">
        <v>0</v>
      </c>
      <c r="L1703">
        <v>12</v>
      </c>
      <c r="M1703">
        <v>11</v>
      </c>
      <c r="N1703">
        <v>21</v>
      </c>
      <c r="O1703">
        <v>23.592600000000001</v>
      </c>
      <c r="P1703">
        <v>2</v>
      </c>
      <c r="Q1703">
        <v>186</v>
      </c>
      <c r="R1703">
        <v>149.96587</v>
      </c>
      <c r="T1703" s="11" t="str">
        <f t="shared" si="114"/>
        <v>木曜日</v>
      </c>
      <c r="U1703" s="24"/>
      <c r="V1703" s="25" t="str">
        <f>IF(T1703=曜日!A$1,ROW(),"")</f>
        <v/>
      </c>
      <c r="W1703" s="25" t="str">
        <f t="shared" si="115"/>
        <v/>
      </c>
      <c r="X1703" s="25" t="str">
        <f>IF(T1703=曜日!V$1,ROW(),"")</f>
        <v/>
      </c>
      <c r="Y1703" s="25" t="str">
        <f t="shared" si="113"/>
        <v/>
      </c>
      <c r="Z1703">
        <f>IF(MONTH(pipot!B1703)=month!A$1,ROW(),"")</f>
        <v>1703</v>
      </c>
      <c r="AA1703" t="str">
        <f>IF(A1703=player!A$1,ROW(),"")</f>
        <v/>
      </c>
      <c r="AB1703" t="str">
        <f>IF(A1703=player!BI$1,ROW(),"")</f>
        <v/>
      </c>
    </row>
    <row r="1704" spans="1:28">
      <c r="A1704" t="s">
        <v>88</v>
      </c>
      <c r="B1704" s="13">
        <v>44154</v>
      </c>
      <c r="C1704" s="30">
        <v>5.1041666666666673E-2</v>
      </c>
      <c r="D1704">
        <v>6353.2635499999997</v>
      </c>
      <c r="E1704">
        <v>653.12040999999999</v>
      </c>
      <c r="F1704">
        <v>8.8859899999999996</v>
      </c>
      <c r="G1704">
        <v>938.04998999999998</v>
      </c>
      <c r="H1704">
        <v>612.09999000000005</v>
      </c>
      <c r="I1704">
        <v>242.73</v>
      </c>
      <c r="J1704">
        <v>82.57</v>
      </c>
      <c r="K1704">
        <v>0.65</v>
      </c>
      <c r="L1704">
        <v>11</v>
      </c>
      <c r="M1704">
        <v>12</v>
      </c>
      <c r="N1704">
        <v>46</v>
      </c>
      <c r="O1704">
        <v>24.381</v>
      </c>
      <c r="P1704">
        <v>5</v>
      </c>
      <c r="Q1704">
        <v>200</v>
      </c>
      <c r="R1704">
        <v>146.67587</v>
      </c>
      <c r="T1704" s="11" t="str">
        <f t="shared" si="114"/>
        <v>木曜日</v>
      </c>
      <c r="U1704" s="24"/>
      <c r="V1704" s="25" t="str">
        <f>IF(T1704=曜日!A$1,ROW(),"")</f>
        <v/>
      </c>
      <c r="W1704" s="25" t="str">
        <f t="shared" si="115"/>
        <v/>
      </c>
      <c r="X1704" s="25" t="str">
        <f>IF(T1704=曜日!V$1,ROW(),"")</f>
        <v/>
      </c>
      <c r="Y1704" s="25" t="str">
        <f t="shared" si="113"/>
        <v/>
      </c>
      <c r="Z1704">
        <f>IF(MONTH(pipot!B1704)=month!A$1,ROW(),"")</f>
        <v>1704</v>
      </c>
      <c r="AA1704" t="str">
        <f>IF(A1704=player!A$1,ROW(),"")</f>
        <v/>
      </c>
      <c r="AB1704" t="str">
        <f>IF(A1704=player!BI$1,ROW(),"")</f>
        <v/>
      </c>
    </row>
    <row r="1705" spans="1:28">
      <c r="A1705" t="s">
        <v>54</v>
      </c>
      <c r="B1705" s="13">
        <v>44154</v>
      </c>
      <c r="C1705" s="30">
        <v>5.9814814814814814E-2</v>
      </c>
      <c r="D1705">
        <v>5484.0383300000003</v>
      </c>
      <c r="E1705">
        <v>568.66959999999995</v>
      </c>
      <c r="F1705">
        <v>6.6021999999999998</v>
      </c>
      <c r="G1705">
        <v>81.19</v>
      </c>
      <c r="H1705">
        <v>62.01</v>
      </c>
      <c r="I1705">
        <v>15.26</v>
      </c>
      <c r="J1705">
        <v>3.92</v>
      </c>
      <c r="K1705">
        <v>0</v>
      </c>
      <c r="L1705">
        <v>18</v>
      </c>
      <c r="M1705">
        <v>17</v>
      </c>
      <c r="N1705">
        <v>26</v>
      </c>
      <c r="O1705">
        <v>21.6234</v>
      </c>
      <c r="P1705">
        <v>0</v>
      </c>
      <c r="Q1705">
        <v>185</v>
      </c>
      <c r="R1705">
        <v>130.28138999999999</v>
      </c>
      <c r="T1705" s="11" t="str">
        <f t="shared" si="114"/>
        <v>木曜日</v>
      </c>
      <c r="U1705" s="24"/>
      <c r="V1705" s="25" t="str">
        <f>IF(T1705=曜日!A$1,ROW(),"")</f>
        <v/>
      </c>
      <c r="W1705" s="25" t="str">
        <f t="shared" si="115"/>
        <v/>
      </c>
      <c r="X1705" s="25" t="str">
        <f>IF(T1705=曜日!V$1,ROW(),"")</f>
        <v/>
      </c>
      <c r="Y1705" s="25" t="str">
        <f t="shared" si="113"/>
        <v/>
      </c>
      <c r="Z1705">
        <f>IF(MONTH(pipot!B1705)=month!A$1,ROW(),"")</f>
        <v>1705</v>
      </c>
      <c r="AA1705" t="str">
        <f>IF(A1705=player!A$1,ROW(),"")</f>
        <v/>
      </c>
      <c r="AB1705" t="str">
        <f>IF(A1705=player!BI$1,ROW(),"")</f>
        <v/>
      </c>
    </row>
    <row r="1706" spans="1:28">
      <c r="A1706" t="s">
        <v>115</v>
      </c>
      <c r="B1706" s="13">
        <v>44154</v>
      </c>
      <c r="C1706" s="30">
        <v>4.4571759259259262E-2</v>
      </c>
      <c r="D1706">
        <v>3386.2282599999999</v>
      </c>
      <c r="E1706">
        <v>370.22008</v>
      </c>
      <c r="F1706">
        <v>5.7681699999999996</v>
      </c>
      <c r="G1706">
        <v>265.12000999999998</v>
      </c>
      <c r="H1706">
        <v>229.59001000000001</v>
      </c>
      <c r="I1706">
        <v>35.53</v>
      </c>
      <c r="J1706">
        <v>0</v>
      </c>
      <c r="K1706">
        <v>0</v>
      </c>
      <c r="L1706">
        <v>15</v>
      </c>
      <c r="M1706">
        <v>3</v>
      </c>
      <c r="N1706">
        <v>26</v>
      </c>
      <c r="O1706">
        <v>19.305</v>
      </c>
      <c r="P1706">
        <v>0</v>
      </c>
      <c r="Q1706">
        <v>209</v>
      </c>
      <c r="R1706">
        <v>149.24444</v>
      </c>
      <c r="T1706" s="11" t="str">
        <f t="shared" si="114"/>
        <v>木曜日</v>
      </c>
      <c r="U1706" s="24"/>
      <c r="V1706" s="25" t="str">
        <f>IF(T1706=曜日!A$1,ROW(),"")</f>
        <v/>
      </c>
      <c r="W1706" s="25" t="str">
        <f t="shared" si="115"/>
        <v/>
      </c>
      <c r="X1706" s="25" t="str">
        <f>IF(T1706=曜日!V$1,ROW(),"")</f>
        <v/>
      </c>
      <c r="Y1706" s="25" t="str">
        <f t="shared" si="113"/>
        <v/>
      </c>
      <c r="Z1706">
        <f>IF(MONTH(pipot!B1706)=month!A$1,ROW(),"")</f>
        <v>1706</v>
      </c>
      <c r="AA1706" t="str">
        <f>IF(A1706=player!A$1,ROW(),"")</f>
        <v/>
      </c>
      <c r="AB1706" t="str">
        <f>IF(A1706=player!BI$1,ROW(),"")</f>
        <v/>
      </c>
    </row>
    <row r="1707" spans="1:28">
      <c r="A1707" t="s">
        <v>109</v>
      </c>
      <c r="B1707" s="13">
        <v>44154</v>
      </c>
      <c r="C1707" s="39">
        <v>1.1818287037037036</v>
      </c>
      <c r="D1707">
        <v>140409</v>
      </c>
      <c r="E1707">
        <v>15943</v>
      </c>
      <c r="F1707">
        <v>9.3699999999999992</v>
      </c>
      <c r="G1707">
        <v>14881</v>
      </c>
      <c r="H1707">
        <v>10258</v>
      </c>
      <c r="I1707">
        <v>3710</v>
      </c>
      <c r="J1707">
        <v>851</v>
      </c>
      <c r="K1707">
        <v>61</v>
      </c>
      <c r="L1707">
        <v>346</v>
      </c>
      <c r="M1707">
        <v>208</v>
      </c>
      <c r="N1707">
        <v>785</v>
      </c>
      <c r="O1707">
        <v>26</v>
      </c>
      <c r="P1707">
        <v>56</v>
      </c>
      <c r="Q1707">
        <v>230</v>
      </c>
      <c r="R1707">
        <v>142</v>
      </c>
      <c r="T1707" s="11" t="str">
        <f t="shared" si="114"/>
        <v>木曜日</v>
      </c>
      <c r="U1707" s="24"/>
      <c r="V1707" s="25" t="str">
        <f>IF(T1707=曜日!A$1,ROW(),"")</f>
        <v/>
      </c>
      <c r="W1707" s="25" t="str">
        <f t="shared" si="115"/>
        <v/>
      </c>
      <c r="X1707" s="25" t="str">
        <f>IF(T1707=曜日!V$1,ROW(),"")</f>
        <v/>
      </c>
      <c r="Y1707" s="25" t="str">
        <f t="shared" si="113"/>
        <v/>
      </c>
      <c r="Z1707">
        <f>IF(MONTH(pipot!B1707)=month!A$1,ROW(),"")</f>
        <v>1707</v>
      </c>
      <c r="AA1707" t="str">
        <f>IF(A1707=player!A$1,ROW(),"")</f>
        <v/>
      </c>
      <c r="AB1707" t="str">
        <f>IF(A1707=player!BI$1,ROW(),"")</f>
        <v/>
      </c>
    </row>
    <row r="1708" spans="1:28">
      <c r="A1708" t="s">
        <v>40</v>
      </c>
      <c r="B1708" s="13">
        <v>44154</v>
      </c>
      <c r="C1708" s="30">
        <v>5.9085648148148151E-2</v>
      </c>
      <c r="D1708">
        <v>7020</v>
      </c>
      <c r="E1708">
        <v>797</v>
      </c>
      <c r="F1708">
        <v>9.3699999999999992</v>
      </c>
      <c r="G1708">
        <v>744</v>
      </c>
      <c r="H1708">
        <v>513</v>
      </c>
      <c r="I1708">
        <v>186</v>
      </c>
      <c r="J1708">
        <v>43</v>
      </c>
      <c r="K1708">
        <v>3</v>
      </c>
      <c r="L1708">
        <v>17</v>
      </c>
      <c r="M1708">
        <v>10</v>
      </c>
      <c r="N1708">
        <v>39</v>
      </c>
      <c r="O1708">
        <v>23</v>
      </c>
      <c r="P1708">
        <v>3</v>
      </c>
      <c r="Q1708">
        <v>193</v>
      </c>
      <c r="R1708">
        <v>142</v>
      </c>
      <c r="T1708" s="11" t="str">
        <f t="shared" si="114"/>
        <v>木曜日</v>
      </c>
      <c r="U1708" s="24"/>
      <c r="V1708" s="25" t="str">
        <f>IF(T1708=曜日!A$1,ROW(),"")</f>
        <v/>
      </c>
      <c r="W1708" s="25" t="str">
        <f t="shared" si="115"/>
        <v/>
      </c>
      <c r="X1708" s="25" t="str">
        <f>IF(T1708=曜日!V$1,ROW(),"")</f>
        <v/>
      </c>
      <c r="Y1708" s="25" t="str">
        <f t="shared" si="113"/>
        <v/>
      </c>
      <c r="Z1708">
        <f>IF(MONTH(pipot!B1708)=month!A$1,ROW(),"")</f>
        <v>1708</v>
      </c>
      <c r="AA1708" t="str">
        <f>IF(A1708=player!A$1,ROW(),"")</f>
        <v/>
      </c>
      <c r="AB1708">
        <f>IF(A1708=player!BI$1,ROW(),"")</f>
        <v>1708</v>
      </c>
    </row>
    <row r="1709" spans="1:28">
      <c r="A1709" t="s">
        <v>41</v>
      </c>
      <c r="B1709" s="13">
        <v>44154</v>
      </c>
      <c r="C1709" s="30">
        <v>6.076388888888889E-3</v>
      </c>
      <c r="D1709">
        <v>1248.5</v>
      </c>
      <c r="E1709">
        <v>161.6</v>
      </c>
      <c r="F1709">
        <v>1.3</v>
      </c>
      <c r="G1709">
        <v>246.2</v>
      </c>
      <c r="H1709">
        <v>170.2</v>
      </c>
      <c r="I1709">
        <v>76.900000000000006</v>
      </c>
      <c r="J1709">
        <v>38.200000000000003</v>
      </c>
      <c r="K1709">
        <v>9</v>
      </c>
      <c r="L1709">
        <v>5.3</v>
      </c>
      <c r="M1709">
        <v>4.7</v>
      </c>
      <c r="N1709">
        <v>14.3</v>
      </c>
      <c r="O1709">
        <v>1.6</v>
      </c>
      <c r="P1709">
        <v>2.5</v>
      </c>
      <c r="Q1709">
        <v>47.2</v>
      </c>
      <c r="R1709">
        <v>35.299999999999997</v>
      </c>
      <c r="T1709" s="11" t="str">
        <f t="shared" si="114"/>
        <v>木曜日</v>
      </c>
      <c r="U1709" s="24"/>
      <c r="V1709" s="25" t="str">
        <f>IF(T1709=曜日!A$1,ROW(),"")</f>
        <v/>
      </c>
      <c r="W1709" s="25" t="str">
        <f t="shared" si="115"/>
        <v/>
      </c>
      <c r="X1709" s="25" t="str">
        <f>IF(T1709=曜日!V$1,ROW(),"")</f>
        <v/>
      </c>
      <c r="Y1709" s="25" t="str">
        <f t="shared" si="113"/>
        <v/>
      </c>
      <c r="Z1709">
        <f>IF(MONTH(pipot!B1709)=month!A$1,ROW(),"")</f>
        <v>1709</v>
      </c>
      <c r="AA1709" t="str">
        <f>IF(A1709=player!A$1,ROW(),"")</f>
        <v/>
      </c>
      <c r="AB1709" t="str">
        <f>IF(A1709=player!BI$1,ROW(),"")</f>
        <v/>
      </c>
    </row>
    <row r="1710" spans="1:28">
      <c r="A1710" t="s">
        <v>33</v>
      </c>
      <c r="B1710" s="13">
        <v>44155</v>
      </c>
      <c r="C1710" s="30">
        <v>9.0092592592592599E-2</v>
      </c>
      <c r="D1710">
        <v>13602.13314</v>
      </c>
      <c r="E1710">
        <v>1778.9478999999999</v>
      </c>
      <c r="F1710">
        <v>13.712339999999999</v>
      </c>
      <c r="G1710">
        <v>1620.25001</v>
      </c>
      <c r="H1710">
        <v>1226.7800099999999</v>
      </c>
      <c r="I1710">
        <v>364.82</v>
      </c>
      <c r="J1710">
        <v>28.65</v>
      </c>
      <c r="K1710">
        <v>0</v>
      </c>
      <c r="L1710">
        <v>31</v>
      </c>
      <c r="M1710">
        <v>27</v>
      </c>
      <c r="N1710">
        <v>80</v>
      </c>
      <c r="O1710">
        <v>23.005800000000001</v>
      </c>
      <c r="P1710">
        <v>3</v>
      </c>
      <c r="Q1710">
        <v>183</v>
      </c>
      <c r="R1710">
        <v>139.81836000000001</v>
      </c>
      <c r="T1710" s="11" t="str">
        <f t="shared" si="114"/>
        <v>金曜日</v>
      </c>
      <c r="U1710" s="24"/>
      <c r="V1710" s="25" t="str">
        <f>IF(T1710=曜日!A$1,ROW(),"")</f>
        <v/>
      </c>
      <c r="W1710" s="25" t="str">
        <f t="shared" si="115"/>
        <v/>
      </c>
      <c r="X1710" s="25" t="str">
        <f>IF(T1710=曜日!V$1,ROW(),"")</f>
        <v/>
      </c>
      <c r="Y1710" s="25" t="str">
        <f t="shared" si="113"/>
        <v/>
      </c>
      <c r="Z1710">
        <f>IF(MONTH(pipot!B1710)=month!A$1,ROW(),"")</f>
        <v>1710</v>
      </c>
      <c r="AA1710" t="str">
        <f>IF(A1710=player!A$1,ROW(),"")</f>
        <v/>
      </c>
      <c r="AB1710" t="str">
        <f>IF(A1710=player!BI$1,ROW(),"")</f>
        <v/>
      </c>
    </row>
    <row r="1711" spans="1:28">
      <c r="A1711" t="s">
        <v>53</v>
      </c>
      <c r="B1711" s="13">
        <v>44155</v>
      </c>
      <c r="C1711" s="30">
        <v>9.0092592592592599E-2</v>
      </c>
      <c r="D1711">
        <v>13595.48984</v>
      </c>
      <c r="E1711">
        <v>1763.7687699999999</v>
      </c>
      <c r="F1711">
        <v>13.59534</v>
      </c>
      <c r="G1711">
        <v>1416.18</v>
      </c>
      <c r="H1711">
        <v>1095.27</v>
      </c>
      <c r="I1711">
        <v>290.13</v>
      </c>
      <c r="J1711">
        <v>30.78</v>
      </c>
      <c r="K1711">
        <v>0</v>
      </c>
      <c r="L1711">
        <v>14</v>
      </c>
      <c r="M1711">
        <v>24</v>
      </c>
      <c r="N1711">
        <v>60</v>
      </c>
      <c r="O1711">
        <v>22.667400000000001</v>
      </c>
      <c r="P1711">
        <v>2</v>
      </c>
      <c r="Q1711">
        <v>196</v>
      </c>
      <c r="R1711">
        <v>159.85992999999999</v>
      </c>
      <c r="T1711" s="11" t="str">
        <f t="shared" si="114"/>
        <v>金曜日</v>
      </c>
      <c r="U1711" s="24"/>
      <c r="V1711" s="25" t="str">
        <f>IF(T1711=曜日!A$1,ROW(),"")</f>
        <v/>
      </c>
      <c r="W1711" s="25" t="str">
        <f t="shared" si="115"/>
        <v/>
      </c>
      <c r="X1711" s="25" t="str">
        <f>IF(T1711=曜日!V$1,ROW(),"")</f>
        <v/>
      </c>
      <c r="Y1711" s="25" t="str">
        <f t="shared" si="113"/>
        <v/>
      </c>
      <c r="Z1711">
        <f>IF(MONTH(pipot!B1711)=month!A$1,ROW(),"")</f>
        <v>1711</v>
      </c>
      <c r="AA1711" t="str">
        <f>IF(A1711=player!A$1,ROW(),"")</f>
        <v/>
      </c>
      <c r="AB1711" t="str">
        <f>IF(A1711=player!BI$1,ROW(),"")</f>
        <v/>
      </c>
    </row>
    <row r="1712" spans="1:28">
      <c r="A1712" t="s">
        <v>108</v>
      </c>
      <c r="B1712" s="13">
        <v>44155</v>
      </c>
      <c r="C1712" s="30">
        <v>9.0092592592592599E-2</v>
      </c>
      <c r="D1712">
        <v>15298.667460000001</v>
      </c>
      <c r="E1712">
        <v>1741.8429599999999</v>
      </c>
      <c r="F1712">
        <v>13.42633</v>
      </c>
      <c r="G1712">
        <v>2198.1299899999999</v>
      </c>
      <c r="H1712">
        <v>1679.26</v>
      </c>
      <c r="I1712">
        <v>474.86998999999997</v>
      </c>
      <c r="J1712">
        <v>44</v>
      </c>
      <c r="K1712">
        <v>0</v>
      </c>
      <c r="L1712">
        <v>24</v>
      </c>
      <c r="M1712">
        <v>18</v>
      </c>
      <c r="N1712">
        <v>78</v>
      </c>
      <c r="O1712">
        <v>22.764600000000002</v>
      </c>
      <c r="P1712">
        <v>3</v>
      </c>
      <c r="Q1712">
        <v>221</v>
      </c>
      <c r="R1712">
        <v>152.63879</v>
      </c>
      <c r="T1712" s="11" t="str">
        <f t="shared" si="114"/>
        <v>金曜日</v>
      </c>
      <c r="U1712" s="24"/>
      <c r="V1712" s="25" t="str">
        <f>IF(T1712=曜日!A$1,ROW(),"")</f>
        <v/>
      </c>
      <c r="W1712" s="25" t="str">
        <f t="shared" si="115"/>
        <v/>
      </c>
      <c r="X1712" s="25" t="str">
        <f>IF(T1712=曜日!V$1,ROW(),"")</f>
        <v/>
      </c>
      <c r="Y1712" s="25" t="str">
        <f t="shared" si="113"/>
        <v/>
      </c>
      <c r="Z1712">
        <f>IF(MONTH(pipot!B1712)=month!A$1,ROW(),"")</f>
        <v>1712</v>
      </c>
      <c r="AA1712" t="str">
        <f>IF(A1712=player!A$1,ROW(),"")</f>
        <v/>
      </c>
      <c r="AB1712" t="str">
        <f>IF(A1712=player!BI$1,ROW(),"")</f>
        <v/>
      </c>
    </row>
    <row r="1713" spans="1:28">
      <c r="A1713" t="s">
        <v>91</v>
      </c>
      <c r="B1713" s="13">
        <v>44155</v>
      </c>
      <c r="C1713" s="30">
        <v>7.8425925925925913E-2</v>
      </c>
      <c r="D1713">
        <v>12295.274299999999</v>
      </c>
      <c r="E1713">
        <v>1559.8581799999999</v>
      </c>
      <c r="F1713">
        <v>13.812200000000001</v>
      </c>
      <c r="G1713">
        <v>1286.68</v>
      </c>
      <c r="H1713">
        <v>965.08</v>
      </c>
      <c r="I1713">
        <v>254.16</v>
      </c>
      <c r="J1713">
        <v>47.83</v>
      </c>
      <c r="K1713">
        <v>19.61</v>
      </c>
      <c r="L1713">
        <v>34</v>
      </c>
      <c r="M1713">
        <v>20</v>
      </c>
      <c r="N1713">
        <v>76</v>
      </c>
      <c r="O1713">
        <v>25.086600000000001</v>
      </c>
      <c r="P1713">
        <v>5</v>
      </c>
      <c r="Q1713">
        <v>202</v>
      </c>
      <c r="R1713">
        <v>167.84324000000001</v>
      </c>
      <c r="T1713" s="11" t="str">
        <f t="shared" si="114"/>
        <v>金曜日</v>
      </c>
      <c r="U1713" s="24"/>
      <c r="V1713" s="25" t="str">
        <f>IF(T1713=曜日!A$1,ROW(),"")</f>
        <v/>
      </c>
      <c r="W1713" s="25" t="str">
        <f t="shared" si="115"/>
        <v/>
      </c>
      <c r="X1713" s="25" t="str">
        <f>IF(T1713=曜日!V$1,ROW(),"")</f>
        <v/>
      </c>
      <c r="Y1713" s="25" t="str">
        <f t="shared" si="113"/>
        <v/>
      </c>
      <c r="Z1713">
        <f>IF(MONTH(pipot!B1713)=month!A$1,ROW(),"")</f>
        <v>1713</v>
      </c>
      <c r="AA1713" t="str">
        <f>IF(A1713=player!A$1,ROW(),"")</f>
        <v/>
      </c>
      <c r="AB1713" t="str">
        <f>IF(A1713=player!BI$1,ROW(),"")</f>
        <v/>
      </c>
    </row>
    <row r="1714" spans="1:28">
      <c r="A1714" t="s">
        <v>63</v>
      </c>
      <c r="B1714" s="13">
        <v>44155</v>
      </c>
      <c r="C1714" s="30">
        <v>9.0092592592592599E-2</v>
      </c>
      <c r="D1714">
        <v>13309.92337</v>
      </c>
      <c r="E1714">
        <v>1533.4265800000001</v>
      </c>
      <c r="F1714">
        <v>11.81983</v>
      </c>
      <c r="G1714">
        <v>1258.1999900000001</v>
      </c>
      <c r="H1714">
        <v>850.92998999999998</v>
      </c>
      <c r="I1714">
        <v>339.01</v>
      </c>
      <c r="J1714">
        <v>68.260000000000005</v>
      </c>
      <c r="K1714">
        <v>0</v>
      </c>
      <c r="L1714">
        <v>12</v>
      </c>
      <c r="M1714">
        <v>32</v>
      </c>
      <c r="N1714">
        <v>86</v>
      </c>
      <c r="O1714">
        <v>22.876200000000001</v>
      </c>
      <c r="P1714">
        <v>5</v>
      </c>
      <c r="Q1714">
        <v>180</v>
      </c>
      <c r="R1714">
        <v>150.10194999999999</v>
      </c>
      <c r="T1714" s="11" t="str">
        <f t="shared" si="114"/>
        <v>金曜日</v>
      </c>
      <c r="U1714" s="24"/>
      <c r="V1714" s="25" t="str">
        <f>IF(T1714=曜日!A$1,ROW(),"")</f>
        <v/>
      </c>
      <c r="W1714" s="25" t="str">
        <f t="shared" si="115"/>
        <v/>
      </c>
      <c r="X1714" s="25" t="str">
        <f>IF(T1714=曜日!V$1,ROW(),"")</f>
        <v/>
      </c>
      <c r="Y1714" s="25" t="str">
        <f t="shared" si="113"/>
        <v/>
      </c>
      <c r="Z1714">
        <f>IF(MONTH(pipot!B1714)=month!A$1,ROW(),"")</f>
        <v>1714</v>
      </c>
      <c r="AA1714" t="str">
        <f>IF(A1714=player!A$1,ROW(),"")</f>
        <v/>
      </c>
      <c r="AB1714" t="str">
        <f>IF(A1714=player!BI$1,ROW(),"")</f>
        <v/>
      </c>
    </row>
    <row r="1715" spans="1:28">
      <c r="A1715" t="s">
        <v>36</v>
      </c>
      <c r="B1715" s="13">
        <v>44155</v>
      </c>
      <c r="C1715" s="30">
        <v>9.0092592592592599E-2</v>
      </c>
      <c r="D1715">
        <v>13257.727709999999</v>
      </c>
      <c r="E1715">
        <v>1530.0282</v>
      </c>
      <c r="F1715">
        <v>11.79364</v>
      </c>
      <c r="G1715">
        <v>1499.8500100000001</v>
      </c>
      <c r="H1715">
        <v>969.63000999999997</v>
      </c>
      <c r="I1715">
        <v>379.45</v>
      </c>
      <c r="J1715">
        <v>142.77000000000001</v>
      </c>
      <c r="K1715">
        <v>8</v>
      </c>
      <c r="L1715">
        <v>23</v>
      </c>
      <c r="M1715">
        <v>15</v>
      </c>
      <c r="N1715">
        <v>70</v>
      </c>
      <c r="O1715">
        <v>24.726600000000001</v>
      </c>
      <c r="P1715">
        <v>11</v>
      </c>
      <c r="Q1715">
        <v>193</v>
      </c>
      <c r="R1715">
        <v>164.49904000000001</v>
      </c>
      <c r="T1715" s="11" t="str">
        <f t="shared" si="114"/>
        <v>金曜日</v>
      </c>
      <c r="U1715" s="24"/>
      <c r="V1715" s="25" t="str">
        <f>IF(T1715=曜日!A$1,ROW(),"")</f>
        <v/>
      </c>
      <c r="W1715" s="25" t="str">
        <f t="shared" si="115"/>
        <v/>
      </c>
      <c r="X1715" s="25" t="str">
        <f>IF(T1715=曜日!V$1,ROW(),"")</f>
        <v/>
      </c>
      <c r="Y1715" s="25" t="str">
        <f t="shared" ref="Y1715:Y1778" si="116">IF(AND(X1715&lt;&gt;"",AB1715&lt;&gt;""),ROW(),"")</f>
        <v/>
      </c>
      <c r="Z1715">
        <f>IF(MONTH(pipot!B1715)=month!A$1,ROW(),"")</f>
        <v>1715</v>
      </c>
      <c r="AA1715">
        <f>IF(A1715=player!A$1,ROW(),"")</f>
        <v>1715</v>
      </c>
      <c r="AB1715" t="str">
        <f>IF(A1715=player!BI$1,ROW(),"")</f>
        <v/>
      </c>
    </row>
    <row r="1716" spans="1:28">
      <c r="A1716" t="s">
        <v>64</v>
      </c>
      <c r="B1716" s="13">
        <v>44155</v>
      </c>
      <c r="C1716" s="30">
        <v>9.0092592592592599E-2</v>
      </c>
      <c r="D1716">
        <v>13261.98417</v>
      </c>
      <c r="E1716">
        <v>1453.19046</v>
      </c>
      <c r="F1716">
        <v>11.201370000000001</v>
      </c>
      <c r="G1716">
        <v>1383.89</v>
      </c>
      <c r="H1716">
        <v>878.97</v>
      </c>
      <c r="I1716">
        <v>430.26</v>
      </c>
      <c r="J1716">
        <v>74.66</v>
      </c>
      <c r="K1716">
        <v>0</v>
      </c>
      <c r="L1716">
        <v>22</v>
      </c>
      <c r="M1716">
        <v>27</v>
      </c>
      <c r="N1716">
        <v>32</v>
      </c>
      <c r="O1716">
        <v>23.113800000000001</v>
      </c>
      <c r="P1716">
        <v>3</v>
      </c>
      <c r="Q1716">
        <v>213</v>
      </c>
      <c r="R1716">
        <v>154.37450000000001</v>
      </c>
      <c r="T1716" s="11" t="str">
        <f t="shared" si="114"/>
        <v>金曜日</v>
      </c>
      <c r="U1716" s="24"/>
      <c r="V1716" s="25" t="str">
        <f>IF(T1716=曜日!A$1,ROW(),"")</f>
        <v/>
      </c>
      <c r="W1716" s="25" t="str">
        <f t="shared" si="115"/>
        <v/>
      </c>
      <c r="X1716" s="25" t="str">
        <f>IF(T1716=曜日!V$1,ROW(),"")</f>
        <v/>
      </c>
      <c r="Y1716" s="25" t="str">
        <f t="shared" si="116"/>
        <v/>
      </c>
      <c r="Z1716">
        <f>IF(MONTH(pipot!B1716)=month!A$1,ROW(),"")</f>
        <v>1716</v>
      </c>
      <c r="AA1716" t="str">
        <f>IF(A1716=player!A$1,ROW(),"")</f>
        <v/>
      </c>
      <c r="AB1716" t="str">
        <f>IF(A1716=player!BI$1,ROW(),"")</f>
        <v/>
      </c>
    </row>
    <row r="1717" spans="1:28">
      <c r="A1717" t="s">
        <v>88</v>
      </c>
      <c r="B1717" s="13">
        <v>44155</v>
      </c>
      <c r="C1717" s="30">
        <v>9.0092592592592599E-2</v>
      </c>
      <c r="D1717">
        <v>14135.338390000001</v>
      </c>
      <c r="E1717">
        <v>1429.77378</v>
      </c>
      <c r="F1717">
        <v>11.02087</v>
      </c>
      <c r="G1717">
        <v>2203.4499999999998</v>
      </c>
      <c r="H1717">
        <v>1110.0300099999999</v>
      </c>
      <c r="I1717">
        <v>711.91998999999998</v>
      </c>
      <c r="J1717">
        <v>366.22</v>
      </c>
      <c r="K1717">
        <v>15.28</v>
      </c>
      <c r="L1717">
        <v>24</v>
      </c>
      <c r="M1717">
        <v>17</v>
      </c>
      <c r="N1717">
        <v>58</v>
      </c>
      <c r="O1717">
        <v>24.8598</v>
      </c>
      <c r="P1717">
        <v>23</v>
      </c>
      <c r="Q1717">
        <v>197</v>
      </c>
      <c r="R1717">
        <v>160.72158999999999</v>
      </c>
      <c r="T1717" s="11" t="str">
        <f t="shared" si="114"/>
        <v>金曜日</v>
      </c>
      <c r="U1717" s="24"/>
      <c r="V1717" s="25" t="str">
        <f>IF(T1717=曜日!A$1,ROW(),"")</f>
        <v/>
      </c>
      <c r="W1717" s="25" t="str">
        <f t="shared" si="115"/>
        <v/>
      </c>
      <c r="X1717" s="25" t="str">
        <f>IF(T1717=曜日!V$1,ROW(),"")</f>
        <v/>
      </c>
      <c r="Y1717" s="25" t="str">
        <f t="shared" si="116"/>
        <v/>
      </c>
      <c r="Z1717">
        <f>IF(MONTH(pipot!B1717)=month!A$1,ROW(),"")</f>
        <v>1717</v>
      </c>
      <c r="AA1717" t="str">
        <f>IF(A1717=player!A$1,ROW(),"")</f>
        <v/>
      </c>
      <c r="AB1717" t="str">
        <f>IF(A1717=player!BI$1,ROW(),"")</f>
        <v/>
      </c>
    </row>
    <row r="1718" spans="1:28">
      <c r="A1718" t="s">
        <v>18</v>
      </c>
      <c r="B1718" s="13">
        <v>44155</v>
      </c>
      <c r="C1718" s="30">
        <v>9.0092592592592599E-2</v>
      </c>
      <c r="D1718">
        <v>12051.663140000001</v>
      </c>
      <c r="E1718">
        <v>1401.1387400000001</v>
      </c>
      <c r="F1718">
        <v>10.800140000000001</v>
      </c>
      <c r="G1718">
        <v>1185.8499999999999</v>
      </c>
      <c r="H1718">
        <v>763.63</v>
      </c>
      <c r="I1718">
        <v>356.21</v>
      </c>
      <c r="J1718">
        <v>66.010000000000005</v>
      </c>
      <c r="K1718">
        <v>0</v>
      </c>
      <c r="L1718">
        <v>44</v>
      </c>
      <c r="M1718">
        <v>12</v>
      </c>
      <c r="N1718">
        <v>59</v>
      </c>
      <c r="O1718">
        <v>23.6358</v>
      </c>
      <c r="P1718">
        <v>4</v>
      </c>
      <c r="Q1718">
        <v>222</v>
      </c>
      <c r="R1718">
        <v>175.56554</v>
      </c>
      <c r="T1718" s="11" t="str">
        <f t="shared" si="114"/>
        <v>金曜日</v>
      </c>
      <c r="U1718" s="24"/>
      <c r="V1718" s="25" t="str">
        <f>IF(T1718=曜日!A$1,ROW(),"")</f>
        <v/>
      </c>
      <c r="W1718" s="25" t="str">
        <f t="shared" si="115"/>
        <v/>
      </c>
      <c r="X1718" s="25" t="str">
        <f>IF(T1718=曜日!V$1,ROW(),"")</f>
        <v/>
      </c>
      <c r="Y1718" s="25" t="str">
        <f t="shared" si="116"/>
        <v/>
      </c>
      <c r="Z1718">
        <f>IF(MONTH(pipot!B1718)=month!A$1,ROW(),"")</f>
        <v>1718</v>
      </c>
      <c r="AA1718" t="str">
        <f>IF(A1718=player!A$1,ROW(),"")</f>
        <v/>
      </c>
      <c r="AB1718" t="str">
        <f>IF(A1718=player!BI$1,ROW(),"")</f>
        <v/>
      </c>
    </row>
    <row r="1719" spans="1:28">
      <c r="A1719" t="s">
        <v>65</v>
      </c>
      <c r="B1719" s="13">
        <v>44155</v>
      </c>
      <c r="C1719" s="30">
        <v>9.0092592592592599E-2</v>
      </c>
      <c r="D1719">
        <v>13101.000669999999</v>
      </c>
      <c r="E1719">
        <v>1384.8924199999999</v>
      </c>
      <c r="F1719">
        <v>10.67492</v>
      </c>
      <c r="G1719">
        <v>1280.18002</v>
      </c>
      <c r="H1719">
        <v>1047.66002</v>
      </c>
      <c r="I1719">
        <v>231.52</v>
      </c>
      <c r="J1719">
        <v>1</v>
      </c>
      <c r="K1719">
        <v>0</v>
      </c>
      <c r="L1719">
        <v>14</v>
      </c>
      <c r="M1719">
        <v>32</v>
      </c>
      <c r="N1719">
        <v>67</v>
      </c>
      <c r="O1719">
        <v>21.418199999999999</v>
      </c>
      <c r="P1719">
        <v>0</v>
      </c>
      <c r="Q1719">
        <v>211</v>
      </c>
      <c r="R1719">
        <v>163.04711</v>
      </c>
      <c r="T1719" s="11" t="str">
        <f t="shared" si="114"/>
        <v>金曜日</v>
      </c>
      <c r="U1719" s="24"/>
      <c r="V1719" s="25" t="str">
        <f>IF(T1719=曜日!A$1,ROW(),"")</f>
        <v/>
      </c>
      <c r="W1719" s="25" t="str">
        <f t="shared" si="115"/>
        <v/>
      </c>
      <c r="X1719" s="25" t="str">
        <f>IF(T1719=曜日!V$1,ROW(),"")</f>
        <v/>
      </c>
      <c r="Y1719" s="25" t="str">
        <f t="shared" si="116"/>
        <v/>
      </c>
      <c r="Z1719">
        <f>IF(MONTH(pipot!B1719)=month!A$1,ROW(),"")</f>
        <v>1719</v>
      </c>
      <c r="AA1719" t="str">
        <f>IF(A1719=player!A$1,ROW(),"")</f>
        <v/>
      </c>
      <c r="AB1719" t="str">
        <f>IF(A1719=player!BI$1,ROW(),"")</f>
        <v/>
      </c>
    </row>
    <row r="1720" spans="1:28">
      <c r="A1720" t="s">
        <v>24</v>
      </c>
      <c r="B1720" s="13">
        <v>44155</v>
      </c>
      <c r="C1720" s="30">
        <v>9.0092592592592599E-2</v>
      </c>
      <c r="D1720">
        <v>13820.914199999999</v>
      </c>
      <c r="E1720">
        <v>1376.6133500000001</v>
      </c>
      <c r="F1720">
        <v>10.6111</v>
      </c>
      <c r="G1720">
        <v>1277.9199900000001</v>
      </c>
      <c r="H1720">
        <v>891.69998999999996</v>
      </c>
      <c r="I1720">
        <v>298.08999999999997</v>
      </c>
      <c r="J1720">
        <v>77.5</v>
      </c>
      <c r="K1720">
        <v>10.63</v>
      </c>
      <c r="L1720">
        <v>23</v>
      </c>
      <c r="M1720">
        <v>31</v>
      </c>
      <c r="N1720">
        <v>70</v>
      </c>
      <c r="O1720">
        <v>24.877800000000001</v>
      </c>
      <c r="P1720">
        <v>6</v>
      </c>
      <c r="Q1720">
        <v>189</v>
      </c>
      <c r="R1720">
        <v>149.26239000000001</v>
      </c>
      <c r="T1720" s="11" t="str">
        <f t="shared" si="114"/>
        <v>金曜日</v>
      </c>
      <c r="U1720" s="24"/>
      <c r="V1720" s="25" t="str">
        <f>IF(T1720=曜日!A$1,ROW(),"")</f>
        <v/>
      </c>
      <c r="W1720" s="25" t="str">
        <f t="shared" si="115"/>
        <v/>
      </c>
      <c r="X1720" s="25" t="str">
        <f>IF(T1720=曜日!V$1,ROW(),"")</f>
        <v/>
      </c>
      <c r="Y1720" s="25" t="str">
        <f t="shared" si="116"/>
        <v/>
      </c>
      <c r="Z1720">
        <f>IF(MONTH(pipot!B1720)=month!A$1,ROW(),"")</f>
        <v>1720</v>
      </c>
      <c r="AA1720" t="str">
        <f>IF(A1720=player!A$1,ROW(),"")</f>
        <v/>
      </c>
      <c r="AB1720" t="str">
        <f>IF(A1720=player!BI$1,ROW(),"")</f>
        <v/>
      </c>
    </row>
    <row r="1721" spans="1:28">
      <c r="A1721" t="s">
        <v>66</v>
      </c>
      <c r="B1721" s="13">
        <v>44155</v>
      </c>
      <c r="C1721" s="30">
        <v>9.0092592592592599E-2</v>
      </c>
      <c r="D1721">
        <v>13909.25476</v>
      </c>
      <c r="E1721">
        <v>1345.35986</v>
      </c>
      <c r="F1721">
        <v>10.370189999999999</v>
      </c>
      <c r="G1721">
        <v>1873.77</v>
      </c>
      <c r="H1721">
        <v>1165.75</v>
      </c>
      <c r="I1721">
        <v>587.69000000000005</v>
      </c>
      <c r="J1721">
        <v>120.33</v>
      </c>
      <c r="K1721">
        <v>0</v>
      </c>
      <c r="L1721">
        <v>24</v>
      </c>
      <c r="M1721">
        <v>38</v>
      </c>
      <c r="N1721">
        <v>66</v>
      </c>
      <c r="O1721">
        <v>24.093</v>
      </c>
      <c r="P1721">
        <v>10</v>
      </c>
      <c r="Q1721">
        <v>202</v>
      </c>
      <c r="R1721">
        <v>167.91682</v>
      </c>
      <c r="T1721" s="11" t="str">
        <f t="shared" si="114"/>
        <v>金曜日</v>
      </c>
      <c r="U1721" s="24"/>
      <c r="V1721" s="25" t="str">
        <f>IF(T1721=曜日!A$1,ROW(),"")</f>
        <v/>
      </c>
      <c r="W1721" s="25" t="str">
        <f t="shared" si="115"/>
        <v/>
      </c>
      <c r="X1721" s="25" t="str">
        <f>IF(T1721=曜日!V$1,ROW(),"")</f>
        <v/>
      </c>
      <c r="Y1721" s="25" t="str">
        <f t="shared" si="116"/>
        <v/>
      </c>
      <c r="Z1721">
        <f>IF(MONTH(pipot!B1721)=month!A$1,ROW(),"")</f>
        <v>1721</v>
      </c>
      <c r="AA1721" t="str">
        <f>IF(A1721=player!A$1,ROW(),"")</f>
        <v/>
      </c>
      <c r="AB1721" t="str">
        <f>IF(A1721=player!BI$1,ROW(),"")</f>
        <v/>
      </c>
    </row>
    <row r="1722" spans="1:28">
      <c r="A1722" t="s">
        <v>114</v>
      </c>
      <c r="B1722" s="13">
        <v>44155</v>
      </c>
      <c r="C1722" s="30">
        <v>8.4293981481481484E-2</v>
      </c>
      <c r="D1722">
        <v>11622.529829999999</v>
      </c>
      <c r="E1722">
        <v>1275.5066099999999</v>
      </c>
      <c r="F1722">
        <v>10.508089999999999</v>
      </c>
      <c r="G1722">
        <v>1457.2900099999999</v>
      </c>
      <c r="H1722">
        <v>808.61000999999999</v>
      </c>
      <c r="I1722">
        <v>442.1</v>
      </c>
      <c r="J1722">
        <v>180</v>
      </c>
      <c r="K1722">
        <v>26.58</v>
      </c>
      <c r="L1722">
        <v>32</v>
      </c>
      <c r="M1722">
        <v>13</v>
      </c>
      <c r="N1722">
        <v>69</v>
      </c>
      <c r="O1722">
        <v>25.0578</v>
      </c>
      <c r="P1722">
        <v>14</v>
      </c>
      <c r="Q1722">
        <v>217</v>
      </c>
      <c r="R1722">
        <v>161.26836</v>
      </c>
      <c r="T1722" s="11" t="str">
        <f t="shared" si="114"/>
        <v>金曜日</v>
      </c>
      <c r="U1722" s="24"/>
      <c r="V1722" s="25" t="str">
        <f>IF(T1722=曜日!A$1,ROW(),"")</f>
        <v/>
      </c>
      <c r="W1722" s="25" t="str">
        <f t="shared" si="115"/>
        <v/>
      </c>
      <c r="X1722" s="25" t="str">
        <f>IF(T1722=曜日!V$1,ROW(),"")</f>
        <v/>
      </c>
      <c r="Y1722" s="25" t="str">
        <f t="shared" si="116"/>
        <v/>
      </c>
      <c r="Z1722">
        <f>IF(MONTH(pipot!B1722)=month!A$1,ROW(),"")</f>
        <v>1722</v>
      </c>
      <c r="AA1722" t="str">
        <f>IF(A1722=player!A$1,ROW(),"")</f>
        <v/>
      </c>
      <c r="AB1722" t="str">
        <f>IF(A1722=player!BI$1,ROW(),"")</f>
        <v/>
      </c>
    </row>
    <row r="1723" spans="1:28">
      <c r="A1723" t="s">
        <v>116</v>
      </c>
      <c r="B1723" s="13">
        <v>44155</v>
      </c>
      <c r="C1723" s="30">
        <v>9.0092592592592599E-2</v>
      </c>
      <c r="D1723">
        <v>12780.637790000001</v>
      </c>
      <c r="E1723">
        <v>1151.5784699999999</v>
      </c>
      <c r="F1723">
        <v>8.8765000000000001</v>
      </c>
      <c r="G1723">
        <v>1563.67</v>
      </c>
      <c r="H1723">
        <v>866.69</v>
      </c>
      <c r="I1723">
        <v>467.03</v>
      </c>
      <c r="J1723">
        <v>203.91</v>
      </c>
      <c r="K1723">
        <v>26.04</v>
      </c>
      <c r="L1723">
        <v>11</v>
      </c>
      <c r="M1723">
        <v>24</v>
      </c>
      <c r="N1723">
        <v>41</v>
      </c>
      <c r="O1723">
        <v>26.0154</v>
      </c>
      <c r="P1723">
        <v>11</v>
      </c>
      <c r="Q1723">
        <v>218</v>
      </c>
      <c r="R1723">
        <v>164.14277999999999</v>
      </c>
      <c r="T1723" s="11" t="str">
        <f t="shared" si="114"/>
        <v>金曜日</v>
      </c>
      <c r="U1723" s="24"/>
      <c r="V1723" s="25" t="str">
        <f>IF(T1723=曜日!A$1,ROW(),"")</f>
        <v/>
      </c>
      <c r="W1723" s="25" t="str">
        <f t="shared" si="115"/>
        <v/>
      </c>
      <c r="X1723" s="25" t="str">
        <f>IF(T1723=曜日!V$1,ROW(),"")</f>
        <v/>
      </c>
      <c r="Y1723" s="25" t="str">
        <f t="shared" si="116"/>
        <v/>
      </c>
      <c r="Z1723">
        <f>IF(MONTH(pipot!B1723)=month!A$1,ROW(),"")</f>
        <v>1723</v>
      </c>
      <c r="AA1723" t="str">
        <f>IF(A1723=player!A$1,ROW(),"")</f>
        <v/>
      </c>
      <c r="AB1723" t="str">
        <f>IF(A1723=player!BI$1,ROW(),"")</f>
        <v/>
      </c>
    </row>
    <row r="1724" spans="1:28">
      <c r="A1724" t="s">
        <v>60</v>
      </c>
      <c r="B1724" s="13">
        <v>44155</v>
      </c>
      <c r="C1724" s="30">
        <v>6.8263888888888888E-2</v>
      </c>
      <c r="D1724">
        <v>9083.4102899999998</v>
      </c>
      <c r="E1724">
        <v>1032.6635699999999</v>
      </c>
      <c r="F1724">
        <v>10.50522</v>
      </c>
      <c r="G1724">
        <v>1088.31</v>
      </c>
      <c r="H1724">
        <v>728.37</v>
      </c>
      <c r="I1724">
        <v>294.5</v>
      </c>
      <c r="J1724">
        <v>65.44</v>
      </c>
      <c r="K1724">
        <v>0</v>
      </c>
      <c r="L1724">
        <v>15</v>
      </c>
      <c r="M1724">
        <v>6</v>
      </c>
      <c r="N1724">
        <v>50</v>
      </c>
      <c r="O1724">
        <v>22.156199999999998</v>
      </c>
      <c r="P1724">
        <v>3</v>
      </c>
      <c r="Q1724">
        <v>186</v>
      </c>
      <c r="R1724">
        <v>149.82747000000001</v>
      </c>
      <c r="T1724" s="11" t="str">
        <f t="shared" si="114"/>
        <v>金曜日</v>
      </c>
      <c r="U1724" s="24"/>
      <c r="V1724" s="25" t="str">
        <f>IF(T1724=曜日!A$1,ROW(),"")</f>
        <v/>
      </c>
      <c r="W1724" s="25" t="str">
        <f t="shared" si="115"/>
        <v/>
      </c>
      <c r="X1724" s="25" t="str">
        <f>IF(T1724=曜日!V$1,ROW(),"")</f>
        <v/>
      </c>
      <c r="Y1724" s="25" t="str">
        <f t="shared" si="116"/>
        <v/>
      </c>
      <c r="Z1724">
        <f>IF(MONTH(pipot!B1724)=month!A$1,ROW(),"")</f>
        <v>1724</v>
      </c>
      <c r="AA1724" t="str">
        <f>IF(A1724=player!A$1,ROW(),"")</f>
        <v/>
      </c>
      <c r="AB1724" t="str">
        <f>IF(A1724=player!BI$1,ROW(),"")</f>
        <v/>
      </c>
    </row>
    <row r="1725" spans="1:28">
      <c r="A1725" t="s">
        <v>54</v>
      </c>
      <c r="B1725" s="13">
        <v>44155</v>
      </c>
      <c r="C1725" s="30">
        <v>7.8425925925925913E-2</v>
      </c>
      <c r="D1725">
        <v>7487.9373299999997</v>
      </c>
      <c r="E1725">
        <v>736.03529000000003</v>
      </c>
      <c r="F1725">
        <v>6.5174300000000001</v>
      </c>
      <c r="G1725">
        <v>70.2</v>
      </c>
      <c r="H1725">
        <v>53.1</v>
      </c>
      <c r="I1725">
        <v>15.09</v>
      </c>
      <c r="J1725">
        <v>2.0099999999999998</v>
      </c>
      <c r="K1725">
        <v>0</v>
      </c>
      <c r="L1725">
        <v>21</v>
      </c>
      <c r="M1725">
        <v>15</v>
      </c>
      <c r="N1725">
        <v>25</v>
      </c>
      <c r="O1725">
        <v>21.734999999999999</v>
      </c>
      <c r="P1725">
        <v>0</v>
      </c>
      <c r="Q1725">
        <v>202</v>
      </c>
      <c r="R1725">
        <v>129.80465000000001</v>
      </c>
      <c r="T1725" s="11" t="str">
        <f t="shared" si="114"/>
        <v>金曜日</v>
      </c>
      <c r="U1725" s="24"/>
      <c r="V1725" s="25" t="str">
        <f>IF(T1725=曜日!A$1,ROW(),"")</f>
        <v/>
      </c>
      <c r="W1725" s="25" t="str">
        <f t="shared" si="115"/>
        <v/>
      </c>
      <c r="X1725" s="25" t="str">
        <f>IF(T1725=曜日!V$1,ROW(),"")</f>
        <v/>
      </c>
      <c r="Y1725" s="25" t="str">
        <f t="shared" si="116"/>
        <v/>
      </c>
      <c r="Z1725">
        <f>IF(MONTH(pipot!B1725)=month!A$1,ROW(),"")</f>
        <v>1725</v>
      </c>
      <c r="AA1725" t="str">
        <f>IF(A1725=player!A$1,ROW(),"")</f>
        <v/>
      </c>
      <c r="AB1725" t="str">
        <f>IF(A1725=player!BI$1,ROW(),"")</f>
        <v/>
      </c>
    </row>
    <row r="1726" spans="1:28">
      <c r="A1726" t="s">
        <v>21</v>
      </c>
      <c r="B1726" s="13">
        <v>44155</v>
      </c>
      <c r="C1726" s="30">
        <v>4.9618055555555561E-2</v>
      </c>
      <c r="D1726">
        <v>6091.19686</v>
      </c>
      <c r="E1726">
        <v>710.88990999999999</v>
      </c>
      <c r="F1726">
        <v>9.9494699999999998</v>
      </c>
      <c r="G1726">
        <v>394.52999</v>
      </c>
      <c r="H1726">
        <v>347.85998999999998</v>
      </c>
      <c r="I1726">
        <v>46.67</v>
      </c>
      <c r="J1726">
        <v>0</v>
      </c>
      <c r="K1726">
        <v>0</v>
      </c>
      <c r="L1726">
        <v>16</v>
      </c>
      <c r="M1726">
        <v>4</v>
      </c>
      <c r="N1726">
        <v>32</v>
      </c>
      <c r="O1726">
        <v>20.385000000000002</v>
      </c>
      <c r="P1726">
        <v>0</v>
      </c>
      <c r="Q1726">
        <v>189</v>
      </c>
      <c r="R1726">
        <v>138.58045999999999</v>
      </c>
      <c r="T1726" s="11" t="str">
        <f t="shared" si="114"/>
        <v>金曜日</v>
      </c>
      <c r="U1726" s="24"/>
      <c r="V1726" s="25" t="str">
        <f>IF(T1726=曜日!A$1,ROW(),"")</f>
        <v/>
      </c>
      <c r="W1726" s="25" t="str">
        <f t="shared" si="115"/>
        <v/>
      </c>
      <c r="X1726" s="25" t="str">
        <f>IF(T1726=曜日!V$1,ROW(),"")</f>
        <v/>
      </c>
      <c r="Y1726" s="25" t="str">
        <f t="shared" si="116"/>
        <v/>
      </c>
      <c r="Z1726">
        <f>IF(MONTH(pipot!B1726)=month!A$1,ROW(),"")</f>
        <v>1726</v>
      </c>
      <c r="AA1726" t="str">
        <f>IF(A1726=player!A$1,ROW(),"")</f>
        <v/>
      </c>
      <c r="AB1726" t="str">
        <f>IF(A1726=player!BI$1,ROW(),"")</f>
        <v/>
      </c>
    </row>
    <row r="1727" spans="1:28">
      <c r="A1727" t="s">
        <v>62</v>
      </c>
      <c r="B1727" s="13">
        <v>44155</v>
      </c>
      <c r="C1727" s="30">
        <v>7.9791666666666664E-2</v>
      </c>
      <c r="D1727">
        <v>7198.8118100000002</v>
      </c>
      <c r="E1727">
        <v>708.52697000000001</v>
      </c>
      <c r="F1727">
        <v>6.1664700000000003</v>
      </c>
      <c r="G1727">
        <v>320.92</v>
      </c>
      <c r="H1727">
        <v>227.11</v>
      </c>
      <c r="I1727">
        <v>90.63</v>
      </c>
      <c r="J1727">
        <v>3.18</v>
      </c>
      <c r="K1727">
        <v>0</v>
      </c>
      <c r="L1727">
        <v>31</v>
      </c>
      <c r="M1727">
        <v>4</v>
      </c>
      <c r="N1727">
        <v>54</v>
      </c>
      <c r="O1727">
        <v>21.8934</v>
      </c>
      <c r="P1727">
        <v>0</v>
      </c>
      <c r="Q1727">
        <v>172</v>
      </c>
      <c r="R1727">
        <v>127.66437999999999</v>
      </c>
      <c r="T1727" s="11" t="str">
        <f t="shared" si="114"/>
        <v>金曜日</v>
      </c>
      <c r="U1727" s="24"/>
      <c r="V1727" s="25" t="str">
        <f>IF(T1727=曜日!A$1,ROW(),"")</f>
        <v/>
      </c>
      <c r="W1727" s="25" t="str">
        <f t="shared" si="115"/>
        <v/>
      </c>
      <c r="X1727" s="25" t="str">
        <f>IF(T1727=曜日!V$1,ROW(),"")</f>
        <v/>
      </c>
      <c r="Y1727" s="25" t="str">
        <f t="shared" si="116"/>
        <v/>
      </c>
      <c r="Z1727">
        <f>IF(MONTH(pipot!B1727)=month!A$1,ROW(),"")</f>
        <v>1727</v>
      </c>
      <c r="AA1727" t="str">
        <f>IF(A1727=player!A$1,ROW(),"")</f>
        <v/>
      </c>
      <c r="AB1727" t="str">
        <f>IF(A1727=player!BI$1,ROW(),"")</f>
        <v/>
      </c>
    </row>
    <row r="1728" spans="1:28">
      <c r="A1728" t="s">
        <v>113</v>
      </c>
      <c r="B1728" s="13">
        <v>44155</v>
      </c>
      <c r="C1728" s="30">
        <v>3.3449074074074069E-2</v>
      </c>
      <c r="D1728">
        <v>3780.3896</v>
      </c>
      <c r="E1728">
        <v>454.91300999999999</v>
      </c>
      <c r="F1728">
        <v>9.4445599999999992</v>
      </c>
      <c r="G1728">
        <v>333.74000999999998</v>
      </c>
      <c r="H1728">
        <v>290.07001000000002</v>
      </c>
      <c r="I1728">
        <v>35.07</v>
      </c>
      <c r="J1728">
        <v>8.6</v>
      </c>
      <c r="K1728">
        <v>0</v>
      </c>
      <c r="L1728">
        <v>7</v>
      </c>
      <c r="M1728">
        <v>2</v>
      </c>
      <c r="N1728">
        <v>14</v>
      </c>
      <c r="O1728">
        <v>21.706199999999999</v>
      </c>
      <c r="P1728">
        <v>1</v>
      </c>
      <c r="Q1728">
        <v>198</v>
      </c>
      <c r="R1728">
        <v>101.31064000000001</v>
      </c>
      <c r="T1728" s="11" t="str">
        <f t="shared" si="114"/>
        <v>金曜日</v>
      </c>
      <c r="U1728" s="24"/>
      <c r="V1728" s="25" t="str">
        <f>IF(T1728=曜日!A$1,ROW(),"")</f>
        <v/>
      </c>
      <c r="W1728" s="25" t="str">
        <f t="shared" si="115"/>
        <v/>
      </c>
      <c r="X1728" s="25" t="str">
        <f>IF(T1728=曜日!V$1,ROW(),"")</f>
        <v/>
      </c>
      <c r="Y1728" s="25" t="str">
        <f t="shared" si="116"/>
        <v/>
      </c>
      <c r="Z1728">
        <f>IF(MONTH(pipot!B1728)=month!A$1,ROW(),"")</f>
        <v>1728</v>
      </c>
      <c r="AA1728" t="str">
        <f>IF(A1728=player!A$1,ROW(),"")</f>
        <v/>
      </c>
      <c r="AB1728" t="str">
        <f>IF(A1728=player!BI$1,ROW(),"")</f>
        <v/>
      </c>
    </row>
    <row r="1729" spans="1:28">
      <c r="A1729" t="s">
        <v>115</v>
      </c>
      <c r="B1729" s="13">
        <v>44155</v>
      </c>
      <c r="C1729" s="30">
        <v>2.2430555555555554E-2</v>
      </c>
      <c r="D1729">
        <v>1415.28926</v>
      </c>
      <c r="E1729">
        <v>155.39367999999999</v>
      </c>
      <c r="F1729">
        <v>4.8109500000000001</v>
      </c>
      <c r="G1729">
        <v>14.3</v>
      </c>
      <c r="H1729">
        <v>14.3</v>
      </c>
      <c r="I1729">
        <v>0</v>
      </c>
      <c r="J1729">
        <v>0</v>
      </c>
      <c r="K1729">
        <v>0</v>
      </c>
      <c r="L1729">
        <v>8</v>
      </c>
      <c r="M1729">
        <v>0</v>
      </c>
      <c r="N1729">
        <v>7</v>
      </c>
      <c r="O1729">
        <v>17.882999999999999</v>
      </c>
      <c r="P1729">
        <v>0</v>
      </c>
      <c r="Q1729">
        <v>161</v>
      </c>
      <c r="R1729">
        <v>126.82095</v>
      </c>
      <c r="T1729" s="11" t="str">
        <f t="shared" si="114"/>
        <v>金曜日</v>
      </c>
      <c r="U1729" s="24"/>
      <c r="V1729" s="25" t="str">
        <f>IF(T1729=曜日!A$1,ROW(),"")</f>
        <v/>
      </c>
      <c r="W1729" s="25" t="str">
        <f t="shared" si="115"/>
        <v/>
      </c>
      <c r="X1729" s="25" t="str">
        <f>IF(T1729=曜日!V$1,ROW(),"")</f>
        <v/>
      </c>
      <c r="Y1729" s="25" t="str">
        <f t="shared" si="116"/>
        <v/>
      </c>
      <c r="Z1729">
        <f>IF(MONTH(pipot!B1729)=month!A$1,ROW(),"")</f>
        <v>1729</v>
      </c>
      <c r="AA1729" t="str">
        <f>IF(A1729=player!A$1,ROW(),"")</f>
        <v/>
      </c>
      <c r="AB1729" t="str">
        <f>IF(A1729=player!BI$1,ROW(),"")</f>
        <v/>
      </c>
    </row>
    <row r="1730" spans="1:28">
      <c r="A1730" t="s">
        <v>109</v>
      </c>
      <c r="B1730" s="13">
        <v>44155</v>
      </c>
      <c r="C1730" s="39">
        <v>1.5758101851851851</v>
      </c>
      <c r="D1730">
        <v>221100</v>
      </c>
      <c r="E1730">
        <v>24524</v>
      </c>
      <c r="F1730">
        <v>10.81</v>
      </c>
      <c r="G1730">
        <v>23727</v>
      </c>
      <c r="H1730">
        <v>15981</v>
      </c>
      <c r="I1730">
        <v>6109</v>
      </c>
      <c r="J1730">
        <v>1531</v>
      </c>
      <c r="K1730">
        <v>106</v>
      </c>
      <c r="L1730">
        <v>430</v>
      </c>
      <c r="M1730">
        <v>361</v>
      </c>
      <c r="N1730">
        <v>1094</v>
      </c>
      <c r="O1730">
        <v>26</v>
      </c>
      <c r="P1730">
        <v>104</v>
      </c>
      <c r="Q1730">
        <v>222</v>
      </c>
      <c r="R1730">
        <v>150</v>
      </c>
      <c r="T1730" s="11" t="str">
        <f t="shared" si="114"/>
        <v>金曜日</v>
      </c>
      <c r="U1730" s="24"/>
      <c r="V1730" s="25" t="str">
        <f>IF(T1730=曜日!A$1,ROW(),"")</f>
        <v/>
      </c>
      <c r="W1730" s="25" t="str">
        <f t="shared" si="115"/>
        <v/>
      </c>
      <c r="X1730" s="25" t="str">
        <f>IF(T1730=曜日!V$1,ROW(),"")</f>
        <v/>
      </c>
      <c r="Y1730" s="25" t="str">
        <f t="shared" si="116"/>
        <v/>
      </c>
      <c r="Z1730">
        <f>IF(MONTH(pipot!B1730)=month!A$1,ROW(),"")</f>
        <v>1730</v>
      </c>
      <c r="AA1730" t="str">
        <f>IF(A1730=player!A$1,ROW(),"")</f>
        <v/>
      </c>
      <c r="AB1730" t="str">
        <f>IF(A1730=player!BI$1,ROW(),"")</f>
        <v/>
      </c>
    </row>
    <row r="1731" spans="1:28">
      <c r="A1731" t="s">
        <v>40</v>
      </c>
      <c r="B1731" s="13">
        <v>44155</v>
      </c>
      <c r="C1731" s="30">
        <v>7.8784722222222228E-2</v>
      </c>
      <c r="D1731">
        <v>11055</v>
      </c>
      <c r="E1731">
        <v>1226</v>
      </c>
      <c r="F1731">
        <v>10.81</v>
      </c>
      <c r="G1731">
        <v>1186</v>
      </c>
      <c r="H1731">
        <v>799</v>
      </c>
      <c r="I1731">
        <v>305</v>
      </c>
      <c r="J1731">
        <v>77</v>
      </c>
      <c r="K1731">
        <v>5</v>
      </c>
      <c r="L1731">
        <v>22</v>
      </c>
      <c r="M1731">
        <v>18</v>
      </c>
      <c r="N1731">
        <v>55</v>
      </c>
      <c r="O1731">
        <v>23</v>
      </c>
      <c r="P1731">
        <v>5</v>
      </c>
      <c r="Q1731">
        <v>198</v>
      </c>
      <c r="R1731">
        <v>150</v>
      </c>
      <c r="T1731" s="11" t="str">
        <f t="shared" si="114"/>
        <v>金曜日</v>
      </c>
      <c r="U1731" s="24"/>
      <c r="V1731" s="25" t="str">
        <f>IF(T1731=曜日!A$1,ROW(),"")</f>
        <v/>
      </c>
      <c r="W1731" s="25" t="str">
        <f t="shared" si="115"/>
        <v/>
      </c>
      <c r="X1731" s="25" t="str">
        <f>IF(T1731=曜日!V$1,ROW(),"")</f>
        <v/>
      </c>
      <c r="Y1731" s="25" t="str">
        <f t="shared" si="116"/>
        <v/>
      </c>
      <c r="Z1731">
        <f>IF(MONTH(pipot!B1731)=month!A$1,ROW(),"")</f>
        <v>1731</v>
      </c>
      <c r="AA1731" t="str">
        <f>IF(A1731=player!A$1,ROW(),"")</f>
        <v/>
      </c>
      <c r="AB1731">
        <f>IF(A1731=player!BI$1,ROW(),"")</f>
        <v>1731</v>
      </c>
    </row>
    <row r="1732" spans="1:28">
      <c r="A1732" t="s">
        <v>41</v>
      </c>
      <c r="B1732" s="13">
        <v>44155</v>
      </c>
      <c r="C1732" s="30">
        <v>2.0196759259259258E-2</v>
      </c>
      <c r="D1732">
        <v>3859.5</v>
      </c>
      <c r="E1732">
        <v>453.3</v>
      </c>
      <c r="F1732">
        <v>2.5</v>
      </c>
      <c r="G1732">
        <v>644.4</v>
      </c>
      <c r="H1732">
        <v>422.1</v>
      </c>
      <c r="I1732">
        <v>194.5</v>
      </c>
      <c r="J1732">
        <v>90.8</v>
      </c>
      <c r="K1732">
        <v>9.1999999999999993</v>
      </c>
      <c r="L1732">
        <v>9.6</v>
      </c>
      <c r="M1732">
        <v>11.2</v>
      </c>
      <c r="N1732">
        <v>22.6</v>
      </c>
      <c r="O1732">
        <v>1.9</v>
      </c>
      <c r="P1732">
        <v>5.9</v>
      </c>
      <c r="Q1732">
        <v>16.600000000000001</v>
      </c>
      <c r="R1732">
        <v>18.2</v>
      </c>
      <c r="T1732" s="11" t="str">
        <f t="shared" si="114"/>
        <v>金曜日</v>
      </c>
      <c r="U1732" s="24"/>
      <c r="V1732" s="25" t="str">
        <f>IF(T1732=曜日!A$1,ROW(),"")</f>
        <v/>
      </c>
      <c r="W1732" s="25" t="str">
        <f t="shared" si="115"/>
        <v/>
      </c>
      <c r="X1732" s="25" t="str">
        <f>IF(T1732=曜日!V$1,ROW(),"")</f>
        <v/>
      </c>
      <c r="Y1732" s="25" t="str">
        <f t="shared" si="116"/>
        <v/>
      </c>
      <c r="Z1732">
        <f>IF(MONTH(pipot!B1732)=month!A$1,ROW(),"")</f>
        <v>1732</v>
      </c>
      <c r="AA1732" t="str">
        <f>IF(A1732=player!A$1,ROW(),"")</f>
        <v/>
      </c>
      <c r="AB1732" t="str">
        <f>IF(A1732=player!BI$1,ROW(),"")</f>
        <v/>
      </c>
    </row>
    <row r="1733" spans="1:28">
      <c r="T1733" s="11" t="str">
        <f t="shared" si="114"/>
        <v/>
      </c>
      <c r="U1733" s="24"/>
      <c r="V1733" s="25" t="str">
        <f>IF(T1733=曜日!A$1,ROW(),"")</f>
        <v/>
      </c>
      <c r="W1733" s="25" t="str">
        <f t="shared" si="115"/>
        <v/>
      </c>
      <c r="X1733" s="25" t="str">
        <f>IF(T1733=曜日!V$1,ROW(),"")</f>
        <v/>
      </c>
      <c r="Y1733" s="25" t="str">
        <f t="shared" si="116"/>
        <v/>
      </c>
      <c r="Z1733" t="str">
        <f>IF(MONTH(pipot!B1733)=month!A$1,ROW(),"")</f>
        <v/>
      </c>
      <c r="AA1733" t="str">
        <f>IF(A1733=player!A$1,ROW(),"")</f>
        <v/>
      </c>
      <c r="AB1733" t="str">
        <f>IF(A1733=player!BI$1,ROW(),"")</f>
        <v/>
      </c>
    </row>
    <row r="1734" spans="1:28">
      <c r="T1734" s="11" t="str">
        <f t="shared" si="114"/>
        <v/>
      </c>
      <c r="U1734" s="24"/>
      <c r="V1734" s="25" t="str">
        <f>IF(T1734=曜日!A$1,ROW(),"")</f>
        <v/>
      </c>
      <c r="W1734" s="25" t="str">
        <f t="shared" si="115"/>
        <v/>
      </c>
      <c r="X1734" s="25" t="str">
        <f>IF(T1734=曜日!V$1,ROW(),"")</f>
        <v/>
      </c>
      <c r="Y1734" s="25" t="str">
        <f t="shared" si="116"/>
        <v/>
      </c>
      <c r="Z1734" t="str">
        <f>IF(MONTH(pipot!B1734)=month!A$1,ROW(),"")</f>
        <v/>
      </c>
      <c r="AA1734" t="str">
        <f>IF(A1734=player!A$1,ROW(),"")</f>
        <v/>
      </c>
      <c r="AB1734" t="str">
        <f>IF(A1734=player!BI$1,ROW(),"")</f>
        <v/>
      </c>
    </row>
    <row r="1735" spans="1:28">
      <c r="T1735" s="11" t="str">
        <f t="shared" si="114"/>
        <v/>
      </c>
      <c r="U1735" s="24"/>
      <c r="V1735" s="25" t="str">
        <f>IF(T1735=曜日!A$1,ROW(),"")</f>
        <v/>
      </c>
      <c r="W1735" s="25" t="str">
        <f t="shared" si="115"/>
        <v/>
      </c>
      <c r="X1735" s="25" t="str">
        <f>IF(T1735=曜日!V$1,ROW(),"")</f>
        <v/>
      </c>
      <c r="Y1735" s="25" t="str">
        <f t="shared" si="116"/>
        <v/>
      </c>
      <c r="Z1735" t="str">
        <f>IF(MONTH(pipot!B1735)=month!A$1,ROW(),"")</f>
        <v/>
      </c>
      <c r="AA1735" t="str">
        <f>IF(A1735=player!A$1,ROW(),"")</f>
        <v/>
      </c>
      <c r="AB1735" t="str">
        <f>IF(A1735=player!BI$1,ROW(),"")</f>
        <v/>
      </c>
    </row>
    <row r="1736" spans="1:28">
      <c r="T1736" s="11" t="str">
        <f t="shared" si="114"/>
        <v/>
      </c>
      <c r="U1736" s="24"/>
      <c r="V1736" s="25" t="str">
        <f>IF(T1736=曜日!A$1,ROW(),"")</f>
        <v/>
      </c>
      <c r="W1736" s="25" t="str">
        <f t="shared" si="115"/>
        <v/>
      </c>
      <c r="X1736" s="25" t="str">
        <f>IF(T1736=曜日!V$1,ROW(),"")</f>
        <v/>
      </c>
      <c r="Y1736" s="25" t="str">
        <f t="shared" si="116"/>
        <v/>
      </c>
      <c r="Z1736" t="str">
        <f>IF(MONTH(pipot!B1736)=month!A$1,ROW(),"")</f>
        <v/>
      </c>
      <c r="AA1736" t="str">
        <f>IF(A1736=player!A$1,ROW(),"")</f>
        <v/>
      </c>
      <c r="AB1736" t="str">
        <f>IF(A1736=player!BI$1,ROW(),"")</f>
        <v/>
      </c>
    </row>
    <row r="1737" spans="1:28">
      <c r="T1737" s="11" t="str">
        <f t="shared" si="114"/>
        <v/>
      </c>
      <c r="U1737" s="24"/>
      <c r="V1737" s="25" t="str">
        <f>IF(T1737=曜日!A$1,ROW(),"")</f>
        <v/>
      </c>
      <c r="W1737" s="25" t="str">
        <f t="shared" si="115"/>
        <v/>
      </c>
      <c r="X1737" s="25" t="str">
        <f>IF(T1737=曜日!V$1,ROW(),"")</f>
        <v/>
      </c>
      <c r="Y1737" s="25" t="str">
        <f t="shared" si="116"/>
        <v/>
      </c>
      <c r="Z1737" t="str">
        <f>IF(MONTH(pipot!B1737)=month!A$1,ROW(),"")</f>
        <v/>
      </c>
      <c r="AA1737" t="str">
        <f>IF(A1737=player!A$1,ROW(),"")</f>
        <v/>
      </c>
      <c r="AB1737" t="str">
        <f>IF(A1737=player!BI$1,ROW(),"")</f>
        <v/>
      </c>
    </row>
    <row r="1738" spans="1:28">
      <c r="T1738" s="11" t="str">
        <f t="shared" si="114"/>
        <v/>
      </c>
      <c r="U1738" s="24"/>
      <c r="V1738" s="25" t="str">
        <f>IF(T1738=曜日!A$1,ROW(),"")</f>
        <v/>
      </c>
      <c r="W1738" s="25" t="str">
        <f t="shared" si="115"/>
        <v/>
      </c>
      <c r="X1738" s="25" t="str">
        <f>IF(T1738=曜日!V$1,ROW(),"")</f>
        <v/>
      </c>
      <c r="Y1738" s="25" t="str">
        <f t="shared" si="116"/>
        <v/>
      </c>
      <c r="Z1738" t="str">
        <f>IF(MONTH(pipot!B1738)=month!A$1,ROW(),"")</f>
        <v/>
      </c>
      <c r="AA1738" t="str">
        <f>IF(A1738=player!A$1,ROW(),"")</f>
        <v/>
      </c>
      <c r="AB1738" t="str">
        <f>IF(A1738=player!BI$1,ROW(),"")</f>
        <v/>
      </c>
    </row>
    <row r="1739" spans="1:28">
      <c r="T1739" s="11" t="str">
        <f t="shared" si="114"/>
        <v/>
      </c>
      <c r="U1739" s="24"/>
      <c r="V1739" s="25" t="str">
        <f>IF(T1739=曜日!A$1,ROW(),"")</f>
        <v/>
      </c>
      <c r="W1739" s="25" t="str">
        <f t="shared" si="115"/>
        <v/>
      </c>
      <c r="X1739" s="25" t="str">
        <f>IF(T1739=曜日!V$1,ROW(),"")</f>
        <v/>
      </c>
      <c r="Y1739" s="25" t="str">
        <f t="shared" si="116"/>
        <v/>
      </c>
      <c r="Z1739" t="str">
        <f>IF(MONTH(pipot!B1739)=month!A$1,ROW(),"")</f>
        <v/>
      </c>
      <c r="AA1739" t="str">
        <f>IF(A1739=player!A$1,ROW(),"")</f>
        <v/>
      </c>
      <c r="AB1739" t="str">
        <f>IF(A1739=player!BI$1,ROW(),"")</f>
        <v/>
      </c>
    </row>
    <row r="1740" spans="1:28">
      <c r="T1740" s="11" t="str">
        <f t="shared" si="114"/>
        <v/>
      </c>
      <c r="U1740" s="24"/>
      <c r="V1740" s="25" t="str">
        <f>IF(T1740=曜日!A$1,ROW(),"")</f>
        <v/>
      </c>
      <c r="W1740" s="25" t="str">
        <f t="shared" si="115"/>
        <v/>
      </c>
      <c r="X1740" s="25" t="str">
        <f>IF(T1740=曜日!V$1,ROW(),"")</f>
        <v/>
      </c>
      <c r="Y1740" s="25" t="str">
        <f t="shared" si="116"/>
        <v/>
      </c>
      <c r="Z1740" t="str">
        <f>IF(MONTH(pipot!B1740)=month!A$1,ROW(),"")</f>
        <v/>
      </c>
      <c r="AA1740" t="str">
        <f>IF(A1740=player!A$1,ROW(),"")</f>
        <v/>
      </c>
      <c r="AB1740" t="str">
        <f>IF(A1740=player!BI$1,ROW(),"")</f>
        <v/>
      </c>
    </row>
    <row r="1741" spans="1:28">
      <c r="T1741" s="11" t="str">
        <f t="shared" si="114"/>
        <v/>
      </c>
      <c r="U1741" s="24"/>
      <c r="V1741" s="25" t="str">
        <f>IF(T1741=曜日!A$1,ROW(),"")</f>
        <v/>
      </c>
      <c r="W1741" s="25" t="str">
        <f t="shared" si="115"/>
        <v/>
      </c>
      <c r="X1741" s="25" t="str">
        <f>IF(T1741=曜日!V$1,ROW(),"")</f>
        <v/>
      </c>
      <c r="Y1741" s="25" t="str">
        <f t="shared" si="116"/>
        <v/>
      </c>
      <c r="Z1741" t="str">
        <f>IF(MONTH(pipot!B1741)=month!A$1,ROW(),"")</f>
        <v/>
      </c>
      <c r="AA1741" t="str">
        <f>IF(A1741=player!A$1,ROW(),"")</f>
        <v/>
      </c>
      <c r="AB1741" t="str">
        <f>IF(A1741=player!BI$1,ROW(),"")</f>
        <v/>
      </c>
    </row>
    <row r="1742" spans="1:28">
      <c r="T1742" s="11" t="str">
        <f t="shared" si="114"/>
        <v/>
      </c>
      <c r="U1742" s="24"/>
      <c r="V1742" s="25" t="str">
        <f>IF(T1742=曜日!A$1,ROW(),"")</f>
        <v/>
      </c>
      <c r="W1742" s="25" t="str">
        <f t="shared" si="115"/>
        <v/>
      </c>
      <c r="X1742" s="25" t="str">
        <f>IF(T1742=曜日!V$1,ROW(),"")</f>
        <v/>
      </c>
      <c r="Y1742" s="25" t="str">
        <f t="shared" si="116"/>
        <v/>
      </c>
      <c r="Z1742" t="str">
        <f>IF(MONTH(pipot!B1742)=month!A$1,ROW(),"")</f>
        <v/>
      </c>
      <c r="AA1742" t="str">
        <f>IF(A1742=player!A$1,ROW(),"")</f>
        <v/>
      </c>
      <c r="AB1742" t="str">
        <f>IF(A1742=player!BI$1,ROW(),"")</f>
        <v/>
      </c>
    </row>
    <row r="1743" spans="1:28">
      <c r="T1743" s="11" t="str">
        <f t="shared" si="114"/>
        <v/>
      </c>
      <c r="U1743" s="24"/>
      <c r="V1743" s="25" t="str">
        <f>IF(T1743=曜日!A$1,ROW(),"")</f>
        <v/>
      </c>
      <c r="W1743" s="25" t="str">
        <f t="shared" si="115"/>
        <v/>
      </c>
      <c r="X1743" s="25" t="str">
        <f>IF(T1743=曜日!V$1,ROW(),"")</f>
        <v/>
      </c>
      <c r="Y1743" s="25" t="str">
        <f t="shared" si="116"/>
        <v/>
      </c>
      <c r="Z1743" t="str">
        <f>IF(MONTH(pipot!B1743)=month!A$1,ROW(),"")</f>
        <v/>
      </c>
      <c r="AA1743" t="str">
        <f>IF(A1743=player!A$1,ROW(),"")</f>
        <v/>
      </c>
      <c r="AB1743" t="str">
        <f>IF(A1743=player!BI$1,ROW(),"")</f>
        <v/>
      </c>
    </row>
    <row r="1744" spans="1:28">
      <c r="T1744" s="11" t="str">
        <f t="shared" si="114"/>
        <v/>
      </c>
      <c r="U1744" s="24"/>
      <c r="V1744" s="25" t="str">
        <f>IF(T1744=曜日!A$1,ROW(),"")</f>
        <v/>
      </c>
      <c r="W1744" s="25" t="str">
        <f t="shared" si="115"/>
        <v/>
      </c>
      <c r="X1744" s="25" t="str">
        <f>IF(T1744=曜日!V$1,ROW(),"")</f>
        <v/>
      </c>
      <c r="Y1744" s="25" t="str">
        <f t="shared" si="116"/>
        <v/>
      </c>
      <c r="Z1744" t="str">
        <f>IF(MONTH(pipot!B1744)=month!A$1,ROW(),"")</f>
        <v/>
      </c>
      <c r="AA1744" t="str">
        <f>IF(A1744=player!A$1,ROW(),"")</f>
        <v/>
      </c>
      <c r="AB1744" t="str">
        <f>IF(A1744=player!BI$1,ROW(),"")</f>
        <v/>
      </c>
    </row>
    <row r="1745" spans="20:28">
      <c r="T1745" s="11" t="str">
        <f t="shared" si="114"/>
        <v/>
      </c>
      <c r="U1745" s="24"/>
      <c r="V1745" s="25" t="str">
        <f>IF(T1745=曜日!A$1,ROW(),"")</f>
        <v/>
      </c>
      <c r="W1745" s="25" t="str">
        <f t="shared" si="115"/>
        <v/>
      </c>
      <c r="X1745" s="25" t="str">
        <f>IF(T1745=曜日!V$1,ROW(),"")</f>
        <v/>
      </c>
      <c r="Y1745" s="25" t="str">
        <f t="shared" si="116"/>
        <v/>
      </c>
      <c r="Z1745" t="str">
        <f>IF(MONTH(pipot!B1745)=month!A$1,ROW(),"")</f>
        <v/>
      </c>
      <c r="AA1745" t="str">
        <f>IF(A1745=player!A$1,ROW(),"")</f>
        <v/>
      </c>
      <c r="AB1745" t="str">
        <f>IF(A1745=player!BI$1,ROW(),"")</f>
        <v/>
      </c>
    </row>
    <row r="1746" spans="20:28">
      <c r="T1746" s="11" t="str">
        <f t="shared" si="114"/>
        <v/>
      </c>
      <c r="U1746" s="24"/>
      <c r="V1746" s="25" t="str">
        <f>IF(T1746=曜日!A$1,ROW(),"")</f>
        <v/>
      </c>
      <c r="W1746" s="25" t="str">
        <f t="shared" si="115"/>
        <v/>
      </c>
      <c r="X1746" s="25" t="str">
        <f>IF(T1746=曜日!V$1,ROW(),"")</f>
        <v/>
      </c>
      <c r="Y1746" s="25" t="str">
        <f t="shared" si="116"/>
        <v/>
      </c>
      <c r="Z1746" t="str">
        <f>IF(MONTH(pipot!B1746)=month!A$1,ROW(),"")</f>
        <v/>
      </c>
      <c r="AA1746" t="str">
        <f>IF(A1746=player!A$1,ROW(),"")</f>
        <v/>
      </c>
      <c r="AB1746" t="str">
        <f>IF(A1746=player!BI$1,ROW(),"")</f>
        <v/>
      </c>
    </row>
    <row r="1747" spans="20:28">
      <c r="T1747" s="11" t="str">
        <f t="shared" si="114"/>
        <v/>
      </c>
      <c r="U1747" s="24"/>
      <c r="V1747" s="25" t="str">
        <f>IF(T1747=曜日!A$1,ROW(),"")</f>
        <v/>
      </c>
      <c r="W1747" s="25" t="str">
        <f t="shared" si="115"/>
        <v/>
      </c>
      <c r="X1747" s="25" t="str">
        <f>IF(T1747=曜日!V$1,ROW(),"")</f>
        <v/>
      </c>
      <c r="Y1747" s="25" t="str">
        <f t="shared" si="116"/>
        <v/>
      </c>
      <c r="Z1747" t="str">
        <f>IF(MONTH(pipot!B1747)=month!A$1,ROW(),"")</f>
        <v/>
      </c>
      <c r="AA1747" t="str">
        <f>IF(A1747=player!A$1,ROW(),"")</f>
        <v/>
      </c>
      <c r="AB1747" t="str">
        <f>IF(A1747=player!BI$1,ROW(),"")</f>
        <v/>
      </c>
    </row>
    <row r="1748" spans="20:28">
      <c r="T1748" s="11" t="str">
        <f t="shared" si="114"/>
        <v/>
      </c>
      <c r="U1748" s="24"/>
      <c r="V1748" s="25" t="str">
        <f>IF(T1748=曜日!A$1,ROW(),"")</f>
        <v/>
      </c>
      <c r="W1748" s="25" t="str">
        <f t="shared" si="115"/>
        <v/>
      </c>
      <c r="X1748" s="25" t="str">
        <f>IF(T1748=曜日!V$1,ROW(),"")</f>
        <v/>
      </c>
      <c r="Y1748" s="25" t="str">
        <f t="shared" si="116"/>
        <v/>
      </c>
      <c r="Z1748" t="str">
        <f>IF(MONTH(pipot!B1748)=month!A$1,ROW(),"")</f>
        <v/>
      </c>
      <c r="AA1748" t="str">
        <f>IF(A1748=player!A$1,ROW(),"")</f>
        <v/>
      </c>
      <c r="AB1748" t="str">
        <f>IF(A1748=player!BI$1,ROW(),"")</f>
        <v/>
      </c>
    </row>
    <row r="1749" spans="20:28">
      <c r="T1749" s="11" t="str">
        <f t="shared" si="114"/>
        <v/>
      </c>
      <c r="U1749" s="24"/>
      <c r="V1749" s="25" t="str">
        <f>IF(T1749=曜日!A$1,ROW(),"")</f>
        <v/>
      </c>
      <c r="W1749" s="25" t="str">
        <f t="shared" si="115"/>
        <v/>
      </c>
      <c r="X1749" s="25" t="str">
        <f>IF(T1749=曜日!V$1,ROW(),"")</f>
        <v/>
      </c>
      <c r="Y1749" s="25" t="str">
        <f t="shared" si="116"/>
        <v/>
      </c>
      <c r="Z1749" t="str">
        <f>IF(MONTH(pipot!B1749)=month!A$1,ROW(),"")</f>
        <v/>
      </c>
      <c r="AA1749" t="str">
        <f>IF(A1749=player!A$1,ROW(),"")</f>
        <v/>
      </c>
      <c r="AB1749" t="str">
        <f>IF(A1749=player!BI$1,ROW(),"")</f>
        <v/>
      </c>
    </row>
    <row r="1750" spans="20:28">
      <c r="T1750" s="11" t="str">
        <f t="shared" si="114"/>
        <v/>
      </c>
      <c r="U1750" s="24"/>
      <c r="V1750" s="25" t="str">
        <f>IF(T1750=曜日!A$1,ROW(),"")</f>
        <v/>
      </c>
      <c r="W1750" s="25" t="str">
        <f t="shared" si="115"/>
        <v/>
      </c>
      <c r="X1750" s="25" t="str">
        <f>IF(T1750=曜日!V$1,ROW(),"")</f>
        <v/>
      </c>
      <c r="Y1750" s="25" t="str">
        <f t="shared" si="116"/>
        <v/>
      </c>
      <c r="Z1750" t="str">
        <f>IF(MONTH(pipot!B1750)=month!A$1,ROW(),"")</f>
        <v/>
      </c>
      <c r="AA1750" t="str">
        <f>IF(A1750=player!A$1,ROW(),"")</f>
        <v/>
      </c>
      <c r="AB1750" t="str">
        <f>IF(A1750=player!BI$1,ROW(),"")</f>
        <v/>
      </c>
    </row>
    <row r="1751" spans="20:28">
      <c r="T1751" s="11" t="str">
        <f t="shared" ref="T1751:T1814" si="117">IF(B1751&lt;&gt;"",TEXT(B1751,"aaaa"),"")</f>
        <v/>
      </c>
      <c r="U1751" s="24"/>
      <c r="V1751" s="25" t="str">
        <f>IF(T1751=曜日!A$1,ROW(),"")</f>
        <v/>
      </c>
      <c r="W1751" s="25" t="str">
        <f t="shared" ref="W1751:W1814" si="118">IF(AND(V1751&lt;&gt;"",AB1751&lt;&gt;""),ROW(),"")</f>
        <v/>
      </c>
      <c r="X1751" s="25" t="str">
        <f>IF(T1751=曜日!V$1,ROW(),"")</f>
        <v/>
      </c>
      <c r="Y1751" s="25" t="str">
        <f t="shared" si="116"/>
        <v/>
      </c>
      <c r="Z1751" t="str">
        <f>IF(MONTH(pipot!B1751)=month!A$1,ROW(),"")</f>
        <v/>
      </c>
      <c r="AA1751" t="str">
        <f>IF(A1751=player!A$1,ROW(),"")</f>
        <v/>
      </c>
      <c r="AB1751" t="str">
        <f>IF(A1751=player!BI$1,ROW(),"")</f>
        <v/>
      </c>
    </row>
    <row r="1752" spans="20:28">
      <c r="T1752" s="11" t="str">
        <f t="shared" si="117"/>
        <v/>
      </c>
      <c r="U1752" s="24"/>
      <c r="V1752" s="25" t="str">
        <f>IF(T1752=曜日!A$1,ROW(),"")</f>
        <v/>
      </c>
      <c r="W1752" s="25" t="str">
        <f t="shared" si="118"/>
        <v/>
      </c>
      <c r="X1752" s="25" t="str">
        <f>IF(T1752=曜日!V$1,ROW(),"")</f>
        <v/>
      </c>
      <c r="Y1752" s="25" t="str">
        <f t="shared" si="116"/>
        <v/>
      </c>
      <c r="Z1752" t="str">
        <f>IF(MONTH(pipot!B1752)=month!A$1,ROW(),"")</f>
        <v/>
      </c>
      <c r="AA1752" t="str">
        <f>IF(A1752=player!A$1,ROW(),"")</f>
        <v/>
      </c>
      <c r="AB1752" t="str">
        <f>IF(A1752=player!BI$1,ROW(),"")</f>
        <v/>
      </c>
    </row>
    <row r="1753" spans="20:28">
      <c r="T1753" s="11" t="str">
        <f t="shared" si="117"/>
        <v/>
      </c>
      <c r="U1753" s="24"/>
      <c r="V1753" s="25" t="str">
        <f>IF(T1753=曜日!A$1,ROW(),"")</f>
        <v/>
      </c>
      <c r="W1753" s="25" t="str">
        <f t="shared" si="118"/>
        <v/>
      </c>
      <c r="X1753" s="25" t="str">
        <f>IF(T1753=曜日!V$1,ROW(),"")</f>
        <v/>
      </c>
      <c r="Y1753" s="25" t="str">
        <f t="shared" si="116"/>
        <v/>
      </c>
      <c r="Z1753" t="str">
        <f>IF(MONTH(pipot!B1753)=month!A$1,ROW(),"")</f>
        <v/>
      </c>
      <c r="AA1753" t="str">
        <f>IF(A1753=player!A$1,ROW(),"")</f>
        <v/>
      </c>
      <c r="AB1753" t="str">
        <f>IF(A1753=player!BI$1,ROW(),"")</f>
        <v/>
      </c>
    </row>
    <row r="1754" spans="20:28">
      <c r="T1754" s="11" t="str">
        <f t="shared" si="117"/>
        <v/>
      </c>
      <c r="U1754" s="24"/>
      <c r="V1754" s="25" t="str">
        <f>IF(T1754=曜日!A$1,ROW(),"")</f>
        <v/>
      </c>
      <c r="W1754" s="25" t="str">
        <f t="shared" si="118"/>
        <v/>
      </c>
      <c r="X1754" s="25" t="str">
        <f>IF(T1754=曜日!V$1,ROW(),"")</f>
        <v/>
      </c>
      <c r="Y1754" s="25" t="str">
        <f t="shared" si="116"/>
        <v/>
      </c>
      <c r="Z1754" t="str">
        <f>IF(MONTH(pipot!B1754)=month!A$1,ROW(),"")</f>
        <v/>
      </c>
      <c r="AA1754" t="str">
        <f>IF(A1754=player!A$1,ROW(),"")</f>
        <v/>
      </c>
      <c r="AB1754" t="str">
        <f>IF(A1754=player!BI$1,ROW(),"")</f>
        <v/>
      </c>
    </row>
    <row r="1755" spans="20:28">
      <c r="T1755" s="11" t="str">
        <f t="shared" si="117"/>
        <v/>
      </c>
      <c r="U1755" s="24"/>
      <c r="V1755" s="25" t="str">
        <f>IF(T1755=曜日!A$1,ROW(),"")</f>
        <v/>
      </c>
      <c r="W1755" s="25" t="str">
        <f t="shared" si="118"/>
        <v/>
      </c>
      <c r="X1755" s="25" t="str">
        <f>IF(T1755=曜日!V$1,ROW(),"")</f>
        <v/>
      </c>
      <c r="Y1755" s="25" t="str">
        <f t="shared" si="116"/>
        <v/>
      </c>
      <c r="Z1755" t="str">
        <f>IF(MONTH(pipot!B1755)=month!A$1,ROW(),"")</f>
        <v/>
      </c>
      <c r="AA1755" t="str">
        <f>IF(A1755=player!A$1,ROW(),"")</f>
        <v/>
      </c>
      <c r="AB1755" t="str">
        <f>IF(A1755=player!BI$1,ROW(),"")</f>
        <v/>
      </c>
    </row>
    <row r="1756" spans="20:28">
      <c r="T1756" s="11" t="str">
        <f t="shared" si="117"/>
        <v/>
      </c>
      <c r="U1756" s="24"/>
      <c r="V1756" s="25" t="str">
        <f>IF(T1756=曜日!A$1,ROW(),"")</f>
        <v/>
      </c>
      <c r="W1756" s="25" t="str">
        <f t="shared" si="118"/>
        <v/>
      </c>
      <c r="X1756" s="25" t="str">
        <f>IF(T1756=曜日!V$1,ROW(),"")</f>
        <v/>
      </c>
      <c r="Y1756" s="25" t="str">
        <f t="shared" si="116"/>
        <v/>
      </c>
      <c r="Z1756" t="str">
        <f>IF(MONTH(pipot!B1756)=month!A$1,ROW(),"")</f>
        <v/>
      </c>
      <c r="AA1756" t="str">
        <f>IF(A1756=player!A$1,ROW(),"")</f>
        <v/>
      </c>
      <c r="AB1756" t="str">
        <f>IF(A1756=player!BI$1,ROW(),"")</f>
        <v/>
      </c>
    </row>
    <row r="1757" spans="20:28">
      <c r="T1757" s="11" t="str">
        <f t="shared" si="117"/>
        <v/>
      </c>
      <c r="U1757" s="24"/>
      <c r="V1757" s="25" t="str">
        <f>IF(T1757=曜日!A$1,ROW(),"")</f>
        <v/>
      </c>
      <c r="W1757" s="25" t="str">
        <f t="shared" si="118"/>
        <v/>
      </c>
      <c r="X1757" s="25" t="str">
        <f>IF(T1757=曜日!V$1,ROW(),"")</f>
        <v/>
      </c>
      <c r="Y1757" s="25" t="str">
        <f t="shared" si="116"/>
        <v/>
      </c>
      <c r="Z1757" t="str">
        <f>IF(MONTH(pipot!B1757)=month!A$1,ROW(),"")</f>
        <v/>
      </c>
      <c r="AA1757" t="str">
        <f>IF(A1757=player!A$1,ROW(),"")</f>
        <v/>
      </c>
      <c r="AB1757" t="str">
        <f>IF(A1757=player!BI$1,ROW(),"")</f>
        <v/>
      </c>
    </row>
    <row r="1758" spans="20:28">
      <c r="T1758" s="11" t="str">
        <f t="shared" si="117"/>
        <v/>
      </c>
      <c r="U1758" s="24"/>
      <c r="V1758" s="25" t="str">
        <f>IF(T1758=曜日!A$1,ROW(),"")</f>
        <v/>
      </c>
      <c r="W1758" s="25" t="str">
        <f t="shared" si="118"/>
        <v/>
      </c>
      <c r="X1758" s="25" t="str">
        <f>IF(T1758=曜日!V$1,ROW(),"")</f>
        <v/>
      </c>
      <c r="Y1758" s="25" t="str">
        <f t="shared" si="116"/>
        <v/>
      </c>
      <c r="Z1758" t="str">
        <f>IF(MONTH(pipot!B1758)=month!A$1,ROW(),"")</f>
        <v/>
      </c>
      <c r="AA1758" t="str">
        <f>IF(A1758=player!A$1,ROW(),"")</f>
        <v/>
      </c>
      <c r="AB1758" t="str">
        <f>IF(A1758=player!BI$1,ROW(),"")</f>
        <v/>
      </c>
    </row>
    <row r="1759" spans="20:28">
      <c r="T1759" s="11" t="str">
        <f t="shared" si="117"/>
        <v/>
      </c>
      <c r="U1759" s="24"/>
      <c r="V1759" s="25" t="str">
        <f>IF(T1759=曜日!A$1,ROW(),"")</f>
        <v/>
      </c>
      <c r="W1759" s="25" t="str">
        <f t="shared" si="118"/>
        <v/>
      </c>
      <c r="X1759" s="25" t="str">
        <f>IF(T1759=曜日!V$1,ROW(),"")</f>
        <v/>
      </c>
      <c r="Y1759" s="25" t="str">
        <f t="shared" si="116"/>
        <v/>
      </c>
      <c r="Z1759" t="str">
        <f>IF(MONTH(pipot!B1759)=month!A$1,ROW(),"")</f>
        <v/>
      </c>
      <c r="AA1759" t="str">
        <f>IF(A1759=player!A$1,ROW(),"")</f>
        <v/>
      </c>
      <c r="AB1759" t="str">
        <f>IF(A1759=player!BI$1,ROW(),"")</f>
        <v/>
      </c>
    </row>
    <row r="1760" spans="20:28">
      <c r="T1760" s="11" t="str">
        <f t="shared" si="117"/>
        <v/>
      </c>
      <c r="U1760" s="24"/>
      <c r="V1760" s="25" t="str">
        <f>IF(T1760=曜日!A$1,ROW(),"")</f>
        <v/>
      </c>
      <c r="W1760" s="25" t="str">
        <f t="shared" si="118"/>
        <v/>
      </c>
      <c r="X1760" s="25" t="str">
        <f>IF(T1760=曜日!V$1,ROW(),"")</f>
        <v/>
      </c>
      <c r="Y1760" s="25" t="str">
        <f t="shared" si="116"/>
        <v/>
      </c>
      <c r="Z1760" t="str">
        <f>IF(MONTH(pipot!B1760)=month!A$1,ROW(),"")</f>
        <v/>
      </c>
      <c r="AA1760" t="str">
        <f>IF(A1760=player!A$1,ROW(),"")</f>
        <v/>
      </c>
      <c r="AB1760" t="str">
        <f>IF(A1760=player!BI$1,ROW(),"")</f>
        <v/>
      </c>
    </row>
    <row r="1761" spans="20:28">
      <c r="T1761" s="11" t="str">
        <f t="shared" si="117"/>
        <v/>
      </c>
      <c r="U1761" s="24"/>
      <c r="V1761" s="25" t="str">
        <f>IF(T1761=曜日!A$1,ROW(),"")</f>
        <v/>
      </c>
      <c r="W1761" s="25" t="str">
        <f t="shared" si="118"/>
        <v/>
      </c>
      <c r="X1761" s="25" t="str">
        <f>IF(T1761=曜日!V$1,ROW(),"")</f>
        <v/>
      </c>
      <c r="Y1761" s="25" t="str">
        <f t="shared" si="116"/>
        <v/>
      </c>
      <c r="Z1761" t="str">
        <f>IF(MONTH(pipot!B1761)=month!A$1,ROW(),"")</f>
        <v/>
      </c>
      <c r="AA1761" t="str">
        <f>IF(A1761=player!A$1,ROW(),"")</f>
        <v/>
      </c>
      <c r="AB1761" t="str">
        <f>IF(A1761=player!BI$1,ROW(),"")</f>
        <v/>
      </c>
    </row>
    <row r="1762" spans="20:28">
      <c r="T1762" s="11" t="str">
        <f t="shared" si="117"/>
        <v/>
      </c>
      <c r="U1762" s="24"/>
      <c r="V1762" s="25" t="str">
        <f>IF(T1762=曜日!A$1,ROW(),"")</f>
        <v/>
      </c>
      <c r="W1762" s="25" t="str">
        <f t="shared" si="118"/>
        <v/>
      </c>
      <c r="X1762" s="25" t="str">
        <f>IF(T1762=曜日!V$1,ROW(),"")</f>
        <v/>
      </c>
      <c r="Y1762" s="25" t="str">
        <f t="shared" si="116"/>
        <v/>
      </c>
      <c r="Z1762" t="str">
        <f>IF(MONTH(pipot!B1762)=month!A$1,ROW(),"")</f>
        <v/>
      </c>
      <c r="AA1762" t="str">
        <f>IF(A1762=player!A$1,ROW(),"")</f>
        <v/>
      </c>
      <c r="AB1762" t="str">
        <f>IF(A1762=player!BI$1,ROW(),"")</f>
        <v/>
      </c>
    </row>
    <row r="1763" spans="20:28">
      <c r="T1763" s="11" t="str">
        <f t="shared" si="117"/>
        <v/>
      </c>
      <c r="U1763" s="24"/>
      <c r="V1763" s="25" t="str">
        <f>IF(T1763=曜日!A$1,ROW(),"")</f>
        <v/>
      </c>
      <c r="W1763" s="25" t="str">
        <f t="shared" si="118"/>
        <v/>
      </c>
      <c r="X1763" s="25" t="str">
        <f>IF(T1763=曜日!V$1,ROW(),"")</f>
        <v/>
      </c>
      <c r="Y1763" s="25" t="str">
        <f t="shared" si="116"/>
        <v/>
      </c>
      <c r="Z1763" t="str">
        <f>IF(MONTH(pipot!B1763)=month!A$1,ROW(),"")</f>
        <v/>
      </c>
      <c r="AA1763" t="str">
        <f>IF(A1763=player!A$1,ROW(),"")</f>
        <v/>
      </c>
      <c r="AB1763" t="str">
        <f>IF(A1763=player!BI$1,ROW(),"")</f>
        <v/>
      </c>
    </row>
    <row r="1764" spans="20:28">
      <c r="T1764" s="11" t="str">
        <f t="shared" si="117"/>
        <v/>
      </c>
      <c r="U1764" s="24"/>
      <c r="V1764" s="25" t="str">
        <f>IF(T1764=曜日!A$1,ROW(),"")</f>
        <v/>
      </c>
      <c r="W1764" s="25" t="str">
        <f t="shared" si="118"/>
        <v/>
      </c>
      <c r="X1764" s="25" t="str">
        <f>IF(T1764=曜日!V$1,ROW(),"")</f>
        <v/>
      </c>
      <c r="Y1764" s="25" t="str">
        <f t="shared" si="116"/>
        <v/>
      </c>
      <c r="Z1764" t="str">
        <f>IF(MONTH(pipot!B1764)=month!A$1,ROW(),"")</f>
        <v/>
      </c>
      <c r="AA1764" t="str">
        <f>IF(A1764=player!A$1,ROW(),"")</f>
        <v/>
      </c>
      <c r="AB1764" t="str">
        <f>IF(A1764=player!BI$1,ROW(),"")</f>
        <v/>
      </c>
    </row>
    <row r="1765" spans="20:28">
      <c r="T1765" s="11" t="str">
        <f t="shared" si="117"/>
        <v/>
      </c>
      <c r="U1765" s="24"/>
      <c r="V1765" s="25" t="str">
        <f>IF(T1765=曜日!A$1,ROW(),"")</f>
        <v/>
      </c>
      <c r="W1765" s="25" t="str">
        <f t="shared" si="118"/>
        <v/>
      </c>
      <c r="X1765" s="25" t="str">
        <f>IF(T1765=曜日!V$1,ROW(),"")</f>
        <v/>
      </c>
      <c r="Y1765" s="25" t="str">
        <f t="shared" si="116"/>
        <v/>
      </c>
      <c r="Z1765" t="str">
        <f>IF(MONTH(pipot!B1765)=month!A$1,ROW(),"")</f>
        <v/>
      </c>
      <c r="AA1765" t="str">
        <f>IF(A1765=player!A$1,ROW(),"")</f>
        <v/>
      </c>
      <c r="AB1765" t="str">
        <f>IF(A1765=player!BI$1,ROW(),"")</f>
        <v/>
      </c>
    </row>
    <row r="1766" spans="20:28">
      <c r="T1766" s="11" t="str">
        <f t="shared" si="117"/>
        <v/>
      </c>
      <c r="U1766" s="24"/>
      <c r="V1766" s="25" t="str">
        <f>IF(T1766=曜日!A$1,ROW(),"")</f>
        <v/>
      </c>
      <c r="W1766" s="25" t="str">
        <f t="shared" si="118"/>
        <v/>
      </c>
      <c r="X1766" s="25" t="str">
        <f>IF(T1766=曜日!V$1,ROW(),"")</f>
        <v/>
      </c>
      <c r="Y1766" s="25" t="str">
        <f t="shared" si="116"/>
        <v/>
      </c>
      <c r="Z1766" t="str">
        <f>IF(MONTH(pipot!B1766)=month!A$1,ROW(),"")</f>
        <v/>
      </c>
      <c r="AA1766" t="str">
        <f>IF(A1766=player!A$1,ROW(),"")</f>
        <v/>
      </c>
      <c r="AB1766" t="str">
        <f>IF(A1766=player!BI$1,ROW(),"")</f>
        <v/>
      </c>
    </row>
    <row r="1767" spans="20:28">
      <c r="T1767" s="11" t="str">
        <f t="shared" si="117"/>
        <v/>
      </c>
      <c r="U1767" s="24"/>
      <c r="V1767" s="25" t="str">
        <f>IF(T1767=曜日!A$1,ROW(),"")</f>
        <v/>
      </c>
      <c r="W1767" s="25" t="str">
        <f t="shared" si="118"/>
        <v/>
      </c>
      <c r="X1767" s="25" t="str">
        <f>IF(T1767=曜日!V$1,ROW(),"")</f>
        <v/>
      </c>
      <c r="Y1767" s="25" t="str">
        <f t="shared" si="116"/>
        <v/>
      </c>
      <c r="Z1767" t="str">
        <f>IF(MONTH(pipot!B1767)=month!A$1,ROW(),"")</f>
        <v/>
      </c>
      <c r="AA1767" t="str">
        <f>IF(A1767=player!A$1,ROW(),"")</f>
        <v/>
      </c>
      <c r="AB1767" t="str">
        <f>IF(A1767=player!BI$1,ROW(),"")</f>
        <v/>
      </c>
    </row>
    <row r="1768" spans="20:28">
      <c r="T1768" s="11" t="str">
        <f t="shared" si="117"/>
        <v/>
      </c>
      <c r="U1768" s="24"/>
      <c r="V1768" s="25" t="str">
        <f>IF(T1768=曜日!A$1,ROW(),"")</f>
        <v/>
      </c>
      <c r="W1768" s="25" t="str">
        <f t="shared" si="118"/>
        <v/>
      </c>
      <c r="X1768" s="25" t="str">
        <f>IF(T1768=曜日!V$1,ROW(),"")</f>
        <v/>
      </c>
      <c r="Y1768" s="25" t="str">
        <f t="shared" si="116"/>
        <v/>
      </c>
      <c r="Z1768" t="str">
        <f>IF(MONTH(pipot!B1768)=month!A$1,ROW(),"")</f>
        <v/>
      </c>
      <c r="AA1768" t="str">
        <f>IF(A1768=player!A$1,ROW(),"")</f>
        <v/>
      </c>
      <c r="AB1768" t="str">
        <f>IF(A1768=player!BI$1,ROW(),"")</f>
        <v/>
      </c>
    </row>
    <row r="1769" spans="20:28">
      <c r="T1769" s="11" t="str">
        <f t="shared" si="117"/>
        <v/>
      </c>
      <c r="U1769" s="24"/>
      <c r="V1769" s="25" t="str">
        <f>IF(T1769=曜日!A$1,ROW(),"")</f>
        <v/>
      </c>
      <c r="W1769" s="25" t="str">
        <f t="shared" si="118"/>
        <v/>
      </c>
      <c r="X1769" s="25" t="str">
        <f>IF(T1769=曜日!V$1,ROW(),"")</f>
        <v/>
      </c>
      <c r="Y1769" s="25" t="str">
        <f t="shared" si="116"/>
        <v/>
      </c>
      <c r="Z1769" t="str">
        <f>IF(MONTH(pipot!B1769)=month!A$1,ROW(),"")</f>
        <v/>
      </c>
      <c r="AA1769" t="str">
        <f>IF(A1769=player!A$1,ROW(),"")</f>
        <v/>
      </c>
      <c r="AB1769" t="str">
        <f>IF(A1769=player!BI$1,ROW(),"")</f>
        <v/>
      </c>
    </row>
    <row r="1770" spans="20:28">
      <c r="T1770" s="11" t="str">
        <f t="shared" si="117"/>
        <v/>
      </c>
      <c r="U1770" s="24"/>
      <c r="V1770" s="25" t="str">
        <f>IF(T1770=曜日!A$1,ROW(),"")</f>
        <v/>
      </c>
      <c r="W1770" s="25" t="str">
        <f t="shared" si="118"/>
        <v/>
      </c>
      <c r="X1770" s="25" t="str">
        <f>IF(T1770=曜日!V$1,ROW(),"")</f>
        <v/>
      </c>
      <c r="Y1770" s="25" t="str">
        <f t="shared" si="116"/>
        <v/>
      </c>
      <c r="Z1770" t="str">
        <f>IF(MONTH(pipot!B1770)=month!A$1,ROW(),"")</f>
        <v/>
      </c>
      <c r="AA1770" t="str">
        <f>IF(A1770=player!A$1,ROW(),"")</f>
        <v/>
      </c>
      <c r="AB1770" t="str">
        <f>IF(A1770=player!BI$1,ROW(),"")</f>
        <v/>
      </c>
    </row>
    <row r="1771" spans="20:28">
      <c r="T1771" s="11" t="str">
        <f t="shared" si="117"/>
        <v/>
      </c>
      <c r="U1771" s="24"/>
      <c r="V1771" s="25" t="str">
        <f>IF(T1771=曜日!A$1,ROW(),"")</f>
        <v/>
      </c>
      <c r="W1771" s="25" t="str">
        <f t="shared" si="118"/>
        <v/>
      </c>
      <c r="X1771" s="25" t="str">
        <f>IF(T1771=曜日!V$1,ROW(),"")</f>
        <v/>
      </c>
      <c r="Y1771" s="25" t="str">
        <f t="shared" si="116"/>
        <v/>
      </c>
      <c r="Z1771" t="str">
        <f>IF(MONTH(pipot!B1771)=month!A$1,ROW(),"")</f>
        <v/>
      </c>
      <c r="AA1771" t="str">
        <f>IF(A1771=player!A$1,ROW(),"")</f>
        <v/>
      </c>
      <c r="AB1771" t="str">
        <f>IF(A1771=player!BI$1,ROW(),"")</f>
        <v/>
      </c>
    </row>
    <row r="1772" spans="20:28">
      <c r="T1772" s="11" t="str">
        <f t="shared" si="117"/>
        <v/>
      </c>
      <c r="U1772" s="24"/>
      <c r="V1772" s="25" t="str">
        <f>IF(T1772=曜日!A$1,ROW(),"")</f>
        <v/>
      </c>
      <c r="W1772" s="25" t="str">
        <f t="shared" si="118"/>
        <v/>
      </c>
      <c r="X1772" s="25" t="str">
        <f>IF(T1772=曜日!V$1,ROW(),"")</f>
        <v/>
      </c>
      <c r="Y1772" s="25" t="str">
        <f t="shared" si="116"/>
        <v/>
      </c>
      <c r="Z1772" t="str">
        <f>IF(MONTH(pipot!B1772)=month!A$1,ROW(),"")</f>
        <v/>
      </c>
      <c r="AA1772" t="str">
        <f>IF(A1772=player!A$1,ROW(),"")</f>
        <v/>
      </c>
      <c r="AB1772" t="str">
        <f>IF(A1772=player!BI$1,ROW(),"")</f>
        <v/>
      </c>
    </row>
    <row r="1773" spans="20:28">
      <c r="T1773" s="11" t="str">
        <f t="shared" si="117"/>
        <v/>
      </c>
      <c r="U1773" s="24"/>
      <c r="V1773" s="25" t="str">
        <f>IF(T1773=曜日!A$1,ROW(),"")</f>
        <v/>
      </c>
      <c r="W1773" s="25" t="str">
        <f t="shared" si="118"/>
        <v/>
      </c>
      <c r="X1773" s="25" t="str">
        <f>IF(T1773=曜日!V$1,ROW(),"")</f>
        <v/>
      </c>
      <c r="Y1773" s="25" t="str">
        <f t="shared" si="116"/>
        <v/>
      </c>
      <c r="Z1773" t="str">
        <f>IF(MONTH(pipot!B1773)=month!A$1,ROW(),"")</f>
        <v/>
      </c>
      <c r="AA1773" t="str">
        <f>IF(A1773=player!A$1,ROW(),"")</f>
        <v/>
      </c>
      <c r="AB1773" t="str">
        <f>IF(A1773=player!BI$1,ROW(),"")</f>
        <v/>
      </c>
    </row>
    <row r="1774" spans="20:28">
      <c r="T1774" s="11" t="str">
        <f t="shared" si="117"/>
        <v/>
      </c>
      <c r="U1774" s="24"/>
      <c r="V1774" s="25" t="str">
        <f>IF(T1774=曜日!A$1,ROW(),"")</f>
        <v/>
      </c>
      <c r="W1774" s="25" t="str">
        <f t="shared" si="118"/>
        <v/>
      </c>
      <c r="X1774" s="25" t="str">
        <f>IF(T1774=曜日!V$1,ROW(),"")</f>
        <v/>
      </c>
      <c r="Y1774" s="25" t="str">
        <f t="shared" si="116"/>
        <v/>
      </c>
      <c r="Z1774" t="str">
        <f>IF(MONTH(pipot!B1774)=month!A$1,ROW(),"")</f>
        <v/>
      </c>
      <c r="AA1774" t="str">
        <f>IF(A1774=player!A$1,ROW(),"")</f>
        <v/>
      </c>
      <c r="AB1774" t="str">
        <f>IF(A1774=player!BI$1,ROW(),"")</f>
        <v/>
      </c>
    </row>
    <row r="1775" spans="20:28">
      <c r="T1775" s="11" t="str">
        <f t="shared" si="117"/>
        <v/>
      </c>
      <c r="U1775" s="24"/>
      <c r="V1775" s="25" t="str">
        <f>IF(T1775=曜日!A$1,ROW(),"")</f>
        <v/>
      </c>
      <c r="W1775" s="25" t="str">
        <f t="shared" si="118"/>
        <v/>
      </c>
      <c r="X1775" s="25" t="str">
        <f>IF(T1775=曜日!V$1,ROW(),"")</f>
        <v/>
      </c>
      <c r="Y1775" s="25" t="str">
        <f t="shared" si="116"/>
        <v/>
      </c>
      <c r="Z1775" t="str">
        <f>IF(MONTH(pipot!B1775)=month!A$1,ROW(),"")</f>
        <v/>
      </c>
      <c r="AA1775" t="str">
        <f>IF(A1775=player!A$1,ROW(),"")</f>
        <v/>
      </c>
      <c r="AB1775" t="str">
        <f>IF(A1775=player!BI$1,ROW(),"")</f>
        <v/>
      </c>
    </row>
    <row r="1776" spans="20:28">
      <c r="T1776" s="11" t="str">
        <f t="shared" si="117"/>
        <v/>
      </c>
      <c r="U1776" s="24"/>
      <c r="V1776" s="25" t="str">
        <f>IF(T1776=曜日!A$1,ROW(),"")</f>
        <v/>
      </c>
      <c r="W1776" s="25" t="str">
        <f t="shared" si="118"/>
        <v/>
      </c>
      <c r="X1776" s="25" t="str">
        <f>IF(T1776=曜日!V$1,ROW(),"")</f>
        <v/>
      </c>
      <c r="Y1776" s="25" t="str">
        <f t="shared" si="116"/>
        <v/>
      </c>
      <c r="Z1776" t="str">
        <f>IF(MONTH(pipot!B1776)=month!A$1,ROW(),"")</f>
        <v/>
      </c>
      <c r="AA1776" t="str">
        <f>IF(A1776=player!A$1,ROW(),"")</f>
        <v/>
      </c>
      <c r="AB1776" t="str">
        <f>IF(A1776=player!BI$1,ROW(),"")</f>
        <v/>
      </c>
    </row>
    <row r="1777" spans="20:28">
      <c r="T1777" s="11" t="str">
        <f t="shared" si="117"/>
        <v/>
      </c>
      <c r="U1777" s="24"/>
      <c r="V1777" s="25" t="str">
        <f>IF(T1777=曜日!A$1,ROW(),"")</f>
        <v/>
      </c>
      <c r="W1777" s="25" t="str">
        <f t="shared" si="118"/>
        <v/>
      </c>
      <c r="X1777" s="25" t="str">
        <f>IF(T1777=曜日!V$1,ROW(),"")</f>
        <v/>
      </c>
      <c r="Y1777" s="25" t="str">
        <f t="shared" si="116"/>
        <v/>
      </c>
      <c r="Z1777" t="str">
        <f>IF(MONTH(pipot!B1777)=month!A$1,ROW(),"")</f>
        <v/>
      </c>
      <c r="AA1777" t="str">
        <f>IF(A1777=player!A$1,ROW(),"")</f>
        <v/>
      </c>
      <c r="AB1777" t="str">
        <f>IF(A1777=player!BI$1,ROW(),"")</f>
        <v/>
      </c>
    </row>
    <row r="1778" spans="20:28">
      <c r="T1778" s="11" t="str">
        <f t="shared" si="117"/>
        <v/>
      </c>
      <c r="U1778" s="24"/>
      <c r="V1778" s="25" t="str">
        <f>IF(T1778=曜日!A$1,ROW(),"")</f>
        <v/>
      </c>
      <c r="W1778" s="25" t="str">
        <f t="shared" si="118"/>
        <v/>
      </c>
      <c r="X1778" s="25" t="str">
        <f>IF(T1778=曜日!V$1,ROW(),"")</f>
        <v/>
      </c>
      <c r="Y1778" s="25" t="str">
        <f t="shared" si="116"/>
        <v/>
      </c>
      <c r="Z1778" t="str">
        <f>IF(MONTH(pipot!B1778)=month!A$1,ROW(),"")</f>
        <v/>
      </c>
      <c r="AA1778" t="str">
        <f>IF(A1778=player!A$1,ROW(),"")</f>
        <v/>
      </c>
      <c r="AB1778" t="str">
        <f>IF(A1778=player!BI$1,ROW(),"")</f>
        <v/>
      </c>
    </row>
    <row r="1779" spans="20:28">
      <c r="T1779" s="11" t="str">
        <f t="shared" si="117"/>
        <v/>
      </c>
      <c r="U1779" s="24"/>
      <c r="V1779" s="25" t="str">
        <f>IF(T1779=曜日!A$1,ROW(),"")</f>
        <v/>
      </c>
      <c r="W1779" s="25" t="str">
        <f t="shared" si="118"/>
        <v/>
      </c>
      <c r="X1779" s="25" t="str">
        <f>IF(T1779=曜日!V$1,ROW(),"")</f>
        <v/>
      </c>
      <c r="Y1779" s="25" t="str">
        <f t="shared" ref="Y1779:Y1842" si="119">IF(AND(X1779&lt;&gt;"",AB1779&lt;&gt;""),ROW(),"")</f>
        <v/>
      </c>
      <c r="Z1779" t="str">
        <f>IF(MONTH(pipot!B1779)=month!A$1,ROW(),"")</f>
        <v/>
      </c>
      <c r="AA1779" t="str">
        <f>IF(A1779=player!A$1,ROW(),"")</f>
        <v/>
      </c>
      <c r="AB1779" t="str">
        <f>IF(A1779=player!BI$1,ROW(),"")</f>
        <v/>
      </c>
    </row>
    <row r="1780" spans="20:28">
      <c r="T1780" s="11" t="str">
        <f t="shared" si="117"/>
        <v/>
      </c>
      <c r="U1780" s="24"/>
      <c r="V1780" s="25" t="str">
        <f>IF(T1780=曜日!A$1,ROW(),"")</f>
        <v/>
      </c>
      <c r="W1780" s="25" t="str">
        <f t="shared" si="118"/>
        <v/>
      </c>
      <c r="X1780" s="25" t="str">
        <f>IF(T1780=曜日!V$1,ROW(),"")</f>
        <v/>
      </c>
      <c r="Y1780" s="25" t="str">
        <f t="shared" si="119"/>
        <v/>
      </c>
      <c r="Z1780" t="str">
        <f>IF(MONTH(pipot!B1780)=month!A$1,ROW(),"")</f>
        <v/>
      </c>
      <c r="AA1780" t="str">
        <f>IF(A1780=player!A$1,ROW(),"")</f>
        <v/>
      </c>
      <c r="AB1780" t="str">
        <f>IF(A1780=player!BI$1,ROW(),"")</f>
        <v/>
      </c>
    </row>
    <row r="1781" spans="20:28">
      <c r="T1781" s="11" t="str">
        <f t="shared" si="117"/>
        <v/>
      </c>
      <c r="U1781" s="24"/>
      <c r="V1781" s="25" t="str">
        <f>IF(T1781=曜日!A$1,ROW(),"")</f>
        <v/>
      </c>
      <c r="W1781" s="25" t="str">
        <f t="shared" si="118"/>
        <v/>
      </c>
      <c r="X1781" s="25" t="str">
        <f>IF(T1781=曜日!V$1,ROW(),"")</f>
        <v/>
      </c>
      <c r="Y1781" s="25" t="str">
        <f t="shared" si="119"/>
        <v/>
      </c>
      <c r="Z1781" t="str">
        <f>IF(MONTH(pipot!B1781)=month!A$1,ROW(),"")</f>
        <v/>
      </c>
      <c r="AA1781" t="str">
        <f>IF(A1781=player!A$1,ROW(),"")</f>
        <v/>
      </c>
      <c r="AB1781" t="str">
        <f>IF(A1781=player!BI$1,ROW(),"")</f>
        <v/>
      </c>
    </row>
    <row r="1782" spans="20:28">
      <c r="T1782" s="11" t="str">
        <f t="shared" si="117"/>
        <v/>
      </c>
      <c r="U1782" s="24"/>
      <c r="V1782" s="25" t="str">
        <f>IF(T1782=曜日!A$1,ROW(),"")</f>
        <v/>
      </c>
      <c r="W1782" s="25" t="str">
        <f t="shared" si="118"/>
        <v/>
      </c>
      <c r="X1782" s="25" t="str">
        <f>IF(T1782=曜日!V$1,ROW(),"")</f>
        <v/>
      </c>
      <c r="Y1782" s="25" t="str">
        <f t="shared" si="119"/>
        <v/>
      </c>
      <c r="Z1782" t="str">
        <f>IF(MONTH(pipot!B1782)=month!A$1,ROW(),"")</f>
        <v/>
      </c>
      <c r="AA1782" t="str">
        <f>IF(A1782=player!A$1,ROW(),"")</f>
        <v/>
      </c>
      <c r="AB1782" t="str">
        <f>IF(A1782=player!BI$1,ROW(),"")</f>
        <v/>
      </c>
    </row>
    <row r="1783" spans="20:28">
      <c r="T1783" s="11" t="str">
        <f t="shared" si="117"/>
        <v/>
      </c>
      <c r="U1783" s="24"/>
      <c r="V1783" s="25" t="str">
        <f>IF(T1783=曜日!A$1,ROW(),"")</f>
        <v/>
      </c>
      <c r="W1783" s="25" t="str">
        <f t="shared" si="118"/>
        <v/>
      </c>
      <c r="X1783" s="25" t="str">
        <f>IF(T1783=曜日!V$1,ROW(),"")</f>
        <v/>
      </c>
      <c r="Y1783" s="25" t="str">
        <f t="shared" si="119"/>
        <v/>
      </c>
      <c r="Z1783" t="str">
        <f>IF(MONTH(pipot!B1783)=month!A$1,ROW(),"")</f>
        <v/>
      </c>
      <c r="AA1783" t="str">
        <f>IF(A1783=player!A$1,ROW(),"")</f>
        <v/>
      </c>
      <c r="AB1783" t="str">
        <f>IF(A1783=player!BI$1,ROW(),"")</f>
        <v/>
      </c>
    </row>
    <row r="1784" spans="20:28">
      <c r="T1784" s="11" t="str">
        <f t="shared" si="117"/>
        <v/>
      </c>
      <c r="U1784" s="24"/>
      <c r="V1784" s="25" t="str">
        <f>IF(T1784=曜日!A$1,ROW(),"")</f>
        <v/>
      </c>
      <c r="W1784" s="25" t="str">
        <f t="shared" si="118"/>
        <v/>
      </c>
      <c r="X1784" s="25" t="str">
        <f>IF(T1784=曜日!V$1,ROW(),"")</f>
        <v/>
      </c>
      <c r="Y1784" s="25" t="str">
        <f t="shared" si="119"/>
        <v/>
      </c>
      <c r="Z1784" t="str">
        <f>IF(MONTH(pipot!B1784)=month!A$1,ROW(),"")</f>
        <v/>
      </c>
      <c r="AA1784" t="str">
        <f>IF(A1784=player!A$1,ROW(),"")</f>
        <v/>
      </c>
      <c r="AB1784" t="str">
        <f>IF(A1784=player!BI$1,ROW(),"")</f>
        <v/>
      </c>
    </row>
    <row r="1785" spans="20:28">
      <c r="T1785" s="11" t="str">
        <f t="shared" si="117"/>
        <v/>
      </c>
      <c r="U1785" s="24"/>
      <c r="V1785" s="25" t="str">
        <f>IF(T1785=曜日!A$1,ROW(),"")</f>
        <v/>
      </c>
      <c r="W1785" s="25" t="str">
        <f t="shared" si="118"/>
        <v/>
      </c>
      <c r="X1785" s="25" t="str">
        <f>IF(T1785=曜日!V$1,ROW(),"")</f>
        <v/>
      </c>
      <c r="Y1785" s="25" t="str">
        <f t="shared" si="119"/>
        <v/>
      </c>
      <c r="Z1785" t="str">
        <f>IF(MONTH(pipot!B1785)=month!A$1,ROW(),"")</f>
        <v/>
      </c>
      <c r="AA1785" t="str">
        <f>IF(A1785=player!A$1,ROW(),"")</f>
        <v/>
      </c>
      <c r="AB1785" t="str">
        <f>IF(A1785=player!BI$1,ROW(),"")</f>
        <v/>
      </c>
    </row>
    <row r="1786" spans="20:28">
      <c r="T1786" s="11" t="str">
        <f t="shared" si="117"/>
        <v/>
      </c>
      <c r="U1786" s="24"/>
      <c r="V1786" s="25" t="str">
        <f>IF(T1786=曜日!A$1,ROW(),"")</f>
        <v/>
      </c>
      <c r="W1786" s="25" t="str">
        <f t="shared" si="118"/>
        <v/>
      </c>
      <c r="X1786" s="25" t="str">
        <f>IF(T1786=曜日!V$1,ROW(),"")</f>
        <v/>
      </c>
      <c r="Y1786" s="25" t="str">
        <f t="shared" si="119"/>
        <v/>
      </c>
      <c r="Z1786" t="str">
        <f>IF(MONTH(pipot!B1786)=month!A$1,ROW(),"")</f>
        <v/>
      </c>
      <c r="AA1786" t="str">
        <f>IF(A1786=player!A$1,ROW(),"")</f>
        <v/>
      </c>
      <c r="AB1786" t="str">
        <f>IF(A1786=player!BI$1,ROW(),"")</f>
        <v/>
      </c>
    </row>
    <row r="1787" spans="20:28">
      <c r="T1787" s="11" t="str">
        <f t="shared" si="117"/>
        <v/>
      </c>
      <c r="U1787" s="24"/>
      <c r="V1787" s="25" t="str">
        <f>IF(T1787=曜日!A$1,ROW(),"")</f>
        <v/>
      </c>
      <c r="W1787" s="25" t="str">
        <f t="shared" si="118"/>
        <v/>
      </c>
      <c r="X1787" s="25" t="str">
        <f>IF(T1787=曜日!V$1,ROW(),"")</f>
        <v/>
      </c>
      <c r="Y1787" s="25" t="str">
        <f t="shared" si="119"/>
        <v/>
      </c>
      <c r="Z1787" t="str">
        <f>IF(MONTH(pipot!B1787)=month!A$1,ROW(),"")</f>
        <v/>
      </c>
      <c r="AA1787" t="str">
        <f>IF(A1787=player!A$1,ROW(),"")</f>
        <v/>
      </c>
      <c r="AB1787" t="str">
        <f>IF(A1787=player!BI$1,ROW(),"")</f>
        <v/>
      </c>
    </row>
    <row r="1788" spans="20:28">
      <c r="T1788" s="11" t="str">
        <f t="shared" si="117"/>
        <v/>
      </c>
      <c r="U1788" s="24"/>
      <c r="V1788" s="25" t="str">
        <f>IF(T1788=曜日!A$1,ROW(),"")</f>
        <v/>
      </c>
      <c r="W1788" s="25" t="str">
        <f t="shared" si="118"/>
        <v/>
      </c>
      <c r="X1788" s="25" t="str">
        <f>IF(T1788=曜日!V$1,ROW(),"")</f>
        <v/>
      </c>
      <c r="Y1788" s="25" t="str">
        <f t="shared" si="119"/>
        <v/>
      </c>
      <c r="Z1788" t="str">
        <f>IF(MONTH(pipot!B1788)=month!A$1,ROW(),"")</f>
        <v/>
      </c>
      <c r="AA1788" t="str">
        <f>IF(A1788=player!A$1,ROW(),"")</f>
        <v/>
      </c>
      <c r="AB1788" t="str">
        <f>IF(A1788=player!BI$1,ROW(),"")</f>
        <v/>
      </c>
    </row>
    <row r="1789" spans="20:28">
      <c r="T1789" s="11" t="str">
        <f t="shared" si="117"/>
        <v/>
      </c>
      <c r="U1789" s="24"/>
      <c r="V1789" s="25" t="str">
        <f>IF(T1789=曜日!A$1,ROW(),"")</f>
        <v/>
      </c>
      <c r="W1789" s="25" t="str">
        <f t="shared" si="118"/>
        <v/>
      </c>
      <c r="X1789" s="25" t="str">
        <f>IF(T1789=曜日!V$1,ROW(),"")</f>
        <v/>
      </c>
      <c r="Y1789" s="25" t="str">
        <f t="shared" si="119"/>
        <v/>
      </c>
      <c r="Z1789" t="str">
        <f>IF(MONTH(pipot!B1789)=month!A$1,ROW(),"")</f>
        <v/>
      </c>
      <c r="AA1789" t="str">
        <f>IF(A1789=player!A$1,ROW(),"")</f>
        <v/>
      </c>
      <c r="AB1789" t="str">
        <f>IF(A1789=player!BI$1,ROW(),"")</f>
        <v/>
      </c>
    </row>
    <row r="1790" spans="20:28">
      <c r="T1790" s="11" t="str">
        <f t="shared" si="117"/>
        <v/>
      </c>
      <c r="U1790" s="24"/>
      <c r="V1790" s="25" t="str">
        <f>IF(T1790=曜日!A$1,ROW(),"")</f>
        <v/>
      </c>
      <c r="W1790" s="25" t="str">
        <f t="shared" si="118"/>
        <v/>
      </c>
      <c r="X1790" s="25" t="str">
        <f>IF(T1790=曜日!V$1,ROW(),"")</f>
        <v/>
      </c>
      <c r="Y1790" s="25" t="str">
        <f t="shared" si="119"/>
        <v/>
      </c>
      <c r="Z1790" t="str">
        <f>IF(MONTH(pipot!B1790)=month!A$1,ROW(),"")</f>
        <v/>
      </c>
      <c r="AA1790" t="str">
        <f>IF(A1790=player!A$1,ROW(),"")</f>
        <v/>
      </c>
      <c r="AB1790" t="str">
        <f>IF(A1790=player!BI$1,ROW(),"")</f>
        <v/>
      </c>
    </row>
    <row r="1791" spans="20:28">
      <c r="T1791" s="11" t="str">
        <f t="shared" si="117"/>
        <v/>
      </c>
      <c r="U1791" s="24"/>
      <c r="V1791" s="25" t="str">
        <f>IF(T1791=曜日!A$1,ROW(),"")</f>
        <v/>
      </c>
      <c r="W1791" s="25" t="str">
        <f t="shared" si="118"/>
        <v/>
      </c>
      <c r="X1791" s="25" t="str">
        <f>IF(T1791=曜日!V$1,ROW(),"")</f>
        <v/>
      </c>
      <c r="Y1791" s="25" t="str">
        <f t="shared" si="119"/>
        <v/>
      </c>
      <c r="Z1791" t="str">
        <f>IF(MONTH(pipot!B1791)=month!A$1,ROW(),"")</f>
        <v/>
      </c>
      <c r="AA1791" t="str">
        <f>IF(A1791=player!A$1,ROW(),"")</f>
        <v/>
      </c>
      <c r="AB1791" t="str">
        <f>IF(A1791=player!BI$1,ROW(),"")</f>
        <v/>
      </c>
    </row>
    <row r="1792" spans="20:28">
      <c r="T1792" s="11" t="str">
        <f t="shared" si="117"/>
        <v/>
      </c>
      <c r="U1792" s="24"/>
      <c r="V1792" s="25" t="str">
        <f>IF(T1792=曜日!A$1,ROW(),"")</f>
        <v/>
      </c>
      <c r="W1792" s="25" t="str">
        <f t="shared" si="118"/>
        <v/>
      </c>
      <c r="X1792" s="25" t="str">
        <f>IF(T1792=曜日!V$1,ROW(),"")</f>
        <v/>
      </c>
      <c r="Y1792" s="25" t="str">
        <f t="shared" si="119"/>
        <v/>
      </c>
      <c r="Z1792" t="str">
        <f>IF(MONTH(pipot!B1792)=month!A$1,ROW(),"")</f>
        <v/>
      </c>
      <c r="AA1792" t="str">
        <f>IF(A1792=player!A$1,ROW(),"")</f>
        <v/>
      </c>
      <c r="AB1792" t="str">
        <f>IF(A1792=player!BI$1,ROW(),"")</f>
        <v/>
      </c>
    </row>
    <row r="1793" spans="20:28">
      <c r="T1793" s="11" t="str">
        <f t="shared" si="117"/>
        <v/>
      </c>
      <c r="U1793" s="24"/>
      <c r="V1793" s="25" t="str">
        <f>IF(T1793=曜日!A$1,ROW(),"")</f>
        <v/>
      </c>
      <c r="W1793" s="25" t="str">
        <f t="shared" si="118"/>
        <v/>
      </c>
      <c r="X1793" s="25" t="str">
        <f>IF(T1793=曜日!V$1,ROW(),"")</f>
        <v/>
      </c>
      <c r="Y1793" s="25" t="str">
        <f t="shared" si="119"/>
        <v/>
      </c>
      <c r="Z1793" t="str">
        <f>IF(MONTH(pipot!B1793)=month!A$1,ROW(),"")</f>
        <v/>
      </c>
      <c r="AA1793" t="str">
        <f>IF(A1793=player!A$1,ROW(),"")</f>
        <v/>
      </c>
      <c r="AB1793" t="str">
        <f>IF(A1793=player!BI$1,ROW(),"")</f>
        <v/>
      </c>
    </row>
    <row r="1794" spans="20:28">
      <c r="T1794" s="11" t="str">
        <f t="shared" si="117"/>
        <v/>
      </c>
      <c r="U1794" s="24"/>
      <c r="V1794" s="25" t="str">
        <f>IF(T1794=曜日!A$1,ROW(),"")</f>
        <v/>
      </c>
      <c r="W1794" s="25" t="str">
        <f t="shared" si="118"/>
        <v/>
      </c>
      <c r="X1794" s="25" t="str">
        <f>IF(T1794=曜日!V$1,ROW(),"")</f>
        <v/>
      </c>
      <c r="Y1794" s="25" t="str">
        <f t="shared" si="119"/>
        <v/>
      </c>
      <c r="Z1794" t="str">
        <f>IF(MONTH(pipot!B1794)=month!A$1,ROW(),"")</f>
        <v/>
      </c>
      <c r="AA1794" t="str">
        <f>IF(A1794=player!A$1,ROW(),"")</f>
        <v/>
      </c>
      <c r="AB1794" t="str">
        <f>IF(A1794=player!BI$1,ROW(),"")</f>
        <v/>
      </c>
    </row>
    <row r="1795" spans="20:28">
      <c r="T1795" s="11" t="str">
        <f t="shared" si="117"/>
        <v/>
      </c>
      <c r="U1795" s="24"/>
      <c r="V1795" s="25" t="str">
        <f>IF(T1795=曜日!A$1,ROW(),"")</f>
        <v/>
      </c>
      <c r="W1795" s="25" t="str">
        <f t="shared" si="118"/>
        <v/>
      </c>
      <c r="X1795" s="25" t="str">
        <f>IF(T1795=曜日!V$1,ROW(),"")</f>
        <v/>
      </c>
      <c r="Y1795" s="25" t="str">
        <f t="shared" si="119"/>
        <v/>
      </c>
      <c r="Z1795" t="str">
        <f>IF(MONTH(pipot!B1795)=month!A$1,ROW(),"")</f>
        <v/>
      </c>
      <c r="AA1795" t="str">
        <f>IF(A1795=player!A$1,ROW(),"")</f>
        <v/>
      </c>
      <c r="AB1795" t="str">
        <f>IF(A1795=player!BI$1,ROW(),"")</f>
        <v/>
      </c>
    </row>
    <row r="1796" spans="20:28">
      <c r="T1796" s="11" t="str">
        <f t="shared" si="117"/>
        <v/>
      </c>
      <c r="U1796" s="24"/>
      <c r="V1796" s="25" t="str">
        <f>IF(T1796=曜日!A$1,ROW(),"")</f>
        <v/>
      </c>
      <c r="W1796" s="25" t="str">
        <f t="shared" si="118"/>
        <v/>
      </c>
      <c r="X1796" s="25" t="str">
        <f>IF(T1796=曜日!V$1,ROW(),"")</f>
        <v/>
      </c>
      <c r="Y1796" s="25" t="str">
        <f t="shared" si="119"/>
        <v/>
      </c>
      <c r="Z1796" t="str">
        <f>IF(MONTH(pipot!B1796)=month!A$1,ROW(),"")</f>
        <v/>
      </c>
      <c r="AA1796" t="str">
        <f>IF(A1796=player!A$1,ROW(),"")</f>
        <v/>
      </c>
      <c r="AB1796" t="str">
        <f>IF(A1796=player!BI$1,ROW(),"")</f>
        <v/>
      </c>
    </row>
    <row r="1797" spans="20:28">
      <c r="T1797" s="11" t="str">
        <f t="shared" si="117"/>
        <v/>
      </c>
      <c r="U1797" s="24"/>
      <c r="V1797" s="25" t="str">
        <f>IF(T1797=曜日!A$1,ROW(),"")</f>
        <v/>
      </c>
      <c r="W1797" s="25" t="str">
        <f t="shared" si="118"/>
        <v/>
      </c>
      <c r="X1797" s="25" t="str">
        <f>IF(T1797=曜日!V$1,ROW(),"")</f>
        <v/>
      </c>
      <c r="Y1797" s="25" t="str">
        <f t="shared" si="119"/>
        <v/>
      </c>
      <c r="Z1797" t="str">
        <f>IF(MONTH(pipot!B1797)=month!A$1,ROW(),"")</f>
        <v/>
      </c>
      <c r="AA1797" t="str">
        <f>IF(A1797=player!A$1,ROW(),"")</f>
        <v/>
      </c>
      <c r="AB1797" t="str">
        <f>IF(A1797=player!BI$1,ROW(),"")</f>
        <v/>
      </c>
    </row>
    <row r="1798" spans="20:28">
      <c r="T1798" s="11" t="str">
        <f t="shared" si="117"/>
        <v/>
      </c>
      <c r="U1798" s="24"/>
      <c r="V1798" s="25" t="str">
        <f>IF(T1798=曜日!A$1,ROW(),"")</f>
        <v/>
      </c>
      <c r="W1798" s="25" t="str">
        <f t="shared" si="118"/>
        <v/>
      </c>
      <c r="X1798" s="25" t="str">
        <f>IF(T1798=曜日!V$1,ROW(),"")</f>
        <v/>
      </c>
      <c r="Y1798" s="25" t="str">
        <f t="shared" si="119"/>
        <v/>
      </c>
      <c r="Z1798" t="str">
        <f>IF(MONTH(pipot!B1798)=month!A$1,ROW(),"")</f>
        <v/>
      </c>
      <c r="AA1798" t="str">
        <f>IF(A1798=player!A$1,ROW(),"")</f>
        <v/>
      </c>
      <c r="AB1798" t="str">
        <f>IF(A1798=player!BI$1,ROW(),"")</f>
        <v/>
      </c>
    </row>
    <row r="1799" spans="20:28">
      <c r="T1799" s="11" t="str">
        <f t="shared" si="117"/>
        <v/>
      </c>
      <c r="U1799" s="24"/>
      <c r="V1799" s="25" t="str">
        <f>IF(T1799=曜日!A$1,ROW(),"")</f>
        <v/>
      </c>
      <c r="W1799" s="25" t="str">
        <f t="shared" si="118"/>
        <v/>
      </c>
      <c r="X1799" s="25" t="str">
        <f>IF(T1799=曜日!V$1,ROW(),"")</f>
        <v/>
      </c>
      <c r="Y1799" s="25" t="str">
        <f t="shared" si="119"/>
        <v/>
      </c>
      <c r="Z1799" t="str">
        <f>IF(MONTH(pipot!B1799)=month!A$1,ROW(),"")</f>
        <v/>
      </c>
      <c r="AA1799" t="str">
        <f>IF(A1799=player!A$1,ROW(),"")</f>
        <v/>
      </c>
      <c r="AB1799" t="str">
        <f>IF(A1799=player!BI$1,ROW(),"")</f>
        <v/>
      </c>
    </row>
    <row r="1800" spans="20:28">
      <c r="T1800" s="11" t="str">
        <f t="shared" si="117"/>
        <v/>
      </c>
      <c r="U1800" s="24"/>
      <c r="V1800" s="25" t="str">
        <f>IF(T1800=曜日!A$1,ROW(),"")</f>
        <v/>
      </c>
      <c r="W1800" s="25" t="str">
        <f t="shared" si="118"/>
        <v/>
      </c>
      <c r="X1800" s="25" t="str">
        <f>IF(T1800=曜日!V$1,ROW(),"")</f>
        <v/>
      </c>
      <c r="Y1800" s="25" t="str">
        <f t="shared" si="119"/>
        <v/>
      </c>
      <c r="Z1800" t="str">
        <f>IF(MONTH(pipot!B1800)=month!A$1,ROW(),"")</f>
        <v/>
      </c>
      <c r="AA1800" t="str">
        <f>IF(A1800=player!A$1,ROW(),"")</f>
        <v/>
      </c>
      <c r="AB1800" t="str">
        <f>IF(A1800=player!BI$1,ROW(),"")</f>
        <v/>
      </c>
    </row>
    <row r="1801" spans="20:28">
      <c r="T1801" s="11" t="str">
        <f t="shared" si="117"/>
        <v/>
      </c>
      <c r="U1801" s="24"/>
      <c r="V1801" s="25" t="str">
        <f>IF(T1801=曜日!A$1,ROW(),"")</f>
        <v/>
      </c>
      <c r="W1801" s="25" t="str">
        <f t="shared" si="118"/>
        <v/>
      </c>
      <c r="X1801" s="25" t="str">
        <f>IF(T1801=曜日!V$1,ROW(),"")</f>
        <v/>
      </c>
      <c r="Y1801" s="25" t="str">
        <f t="shared" si="119"/>
        <v/>
      </c>
      <c r="Z1801" t="str">
        <f>IF(MONTH(pipot!B1801)=month!A$1,ROW(),"")</f>
        <v/>
      </c>
      <c r="AA1801" t="str">
        <f>IF(A1801=player!A$1,ROW(),"")</f>
        <v/>
      </c>
      <c r="AB1801" t="str">
        <f>IF(A1801=player!BI$1,ROW(),"")</f>
        <v/>
      </c>
    </row>
    <row r="1802" spans="20:28">
      <c r="T1802" s="11" t="str">
        <f t="shared" si="117"/>
        <v/>
      </c>
      <c r="U1802" s="24"/>
      <c r="V1802" s="25" t="str">
        <f>IF(T1802=曜日!A$1,ROW(),"")</f>
        <v/>
      </c>
      <c r="W1802" s="25" t="str">
        <f t="shared" si="118"/>
        <v/>
      </c>
      <c r="X1802" s="25" t="str">
        <f>IF(T1802=曜日!V$1,ROW(),"")</f>
        <v/>
      </c>
      <c r="Y1802" s="25" t="str">
        <f t="shared" si="119"/>
        <v/>
      </c>
      <c r="Z1802" t="str">
        <f>IF(MONTH(pipot!B1802)=month!A$1,ROW(),"")</f>
        <v/>
      </c>
      <c r="AA1802" t="str">
        <f>IF(A1802=player!A$1,ROW(),"")</f>
        <v/>
      </c>
      <c r="AB1802" t="str">
        <f>IF(A1802=player!BI$1,ROW(),"")</f>
        <v/>
      </c>
    </row>
    <row r="1803" spans="20:28">
      <c r="T1803" s="11" t="str">
        <f t="shared" si="117"/>
        <v/>
      </c>
      <c r="U1803" s="24"/>
      <c r="V1803" s="25" t="str">
        <f>IF(T1803=曜日!A$1,ROW(),"")</f>
        <v/>
      </c>
      <c r="W1803" s="25" t="str">
        <f t="shared" si="118"/>
        <v/>
      </c>
      <c r="X1803" s="25" t="str">
        <f>IF(T1803=曜日!V$1,ROW(),"")</f>
        <v/>
      </c>
      <c r="Y1803" s="25" t="str">
        <f t="shared" si="119"/>
        <v/>
      </c>
      <c r="Z1803" t="str">
        <f>IF(MONTH(pipot!B1803)=month!A$1,ROW(),"")</f>
        <v/>
      </c>
      <c r="AA1803" t="str">
        <f>IF(A1803=player!A$1,ROW(),"")</f>
        <v/>
      </c>
      <c r="AB1803" t="str">
        <f>IF(A1803=player!BI$1,ROW(),"")</f>
        <v/>
      </c>
    </row>
    <row r="1804" spans="20:28">
      <c r="T1804" s="11" t="str">
        <f t="shared" si="117"/>
        <v/>
      </c>
      <c r="U1804" s="24"/>
      <c r="V1804" s="25" t="str">
        <f>IF(T1804=曜日!A$1,ROW(),"")</f>
        <v/>
      </c>
      <c r="W1804" s="25" t="str">
        <f t="shared" si="118"/>
        <v/>
      </c>
      <c r="X1804" s="25" t="str">
        <f>IF(T1804=曜日!V$1,ROW(),"")</f>
        <v/>
      </c>
      <c r="Y1804" s="25" t="str">
        <f t="shared" si="119"/>
        <v/>
      </c>
      <c r="Z1804" t="str">
        <f>IF(MONTH(pipot!B1804)=month!A$1,ROW(),"")</f>
        <v/>
      </c>
      <c r="AA1804" t="str">
        <f>IF(A1804=player!A$1,ROW(),"")</f>
        <v/>
      </c>
      <c r="AB1804" t="str">
        <f>IF(A1804=player!BI$1,ROW(),"")</f>
        <v/>
      </c>
    </row>
    <row r="1805" spans="20:28">
      <c r="T1805" s="11" t="str">
        <f t="shared" si="117"/>
        <v/>
      </c>
      <c r="U1805" s="24"/>
      <c r="V1805" s="25" t="str">
        <f>IF(T1805=曜日!A$1,ROW(),"")</f>
        <v/>
      </c>
      <c r="W1805" s="25" t="str">
        <f t="shared" si="118"/>
        <v/>
      </c>
      <c r="X1805" s="25" t="str">
        <f>IF(T1805=曜日!V$1,ROW(),"")</f>
        <v/>
      </c>
      <c r="Y1805" s="25" t="str">
        <f t="shared" si="119"/>
        <v/>
      </c>
      <c r="Z1805" t="str">
        <f>IF(MONTH(pipot!B1805)=month!A$1,ROW(),"")</f>
        <v/>
      </c>
      <c r="AA1805" t="str">
        <f>IF(A1805=player!A$1,ROW(),"")</f>
        <v/>
      </c>
      <c r="AB1805" t="str">
        <f>IF(A1805=player!BI$1,ROW(),"")</f>
        <v/>
      </c>
    </row>
    <row r="1806" spans="20:28">
      <c r="T1806" s="11" t="str">
        <f t="shared" si="117"/>
        <v/>
      </c>
      <c r="U1806" s="24"/>
      <c r="V1806" s="25" t="str">
        <f>IF(T1806=曜日!A$1,ROW(),"")</f>
        <v/>
      </c>
      <c r="W1806" s="25" t="str">
        <f t="shared" si="118"/>
        <v/>
      </c>
      <c r="X1806" s="25" t="str">
        <f>IF(T1806=曜日!V$1,ROW(),"")</f>
        <v/>
      </c>
      <c r="Y1806" s="25" t="str">
        <f t="shared" si="119"/>
        <v/>
      </c>
      <c r="Z1806" t="str">
        <f>IF(MONTH(pipot!B1806)=month!A$1,ROW(),"")</f>
        <v/>
      </c>
      <c r="AA1806" t="str">
        <f>IF(A1806=player!A$1,ROW(),"")</f>
        <v/>
      </c>
      <c r="AB1806" t="str">
        <f>IF(A1806=player!BI$1,ROW(),"")</f>
        <v/>
      </c>
    </row>
    <row r="1807" spans="20:28">
      <c r="T1807" s="11" t="str">
        <f t="shared" si="117"/>
        <v/>
      </c>
      <c r="U1807" s="24"/>
      <c r="V1807" s="25" t="str">
        <f>IF(T1807=曜日!A$1,ROW(),"")</f>
        <v/>
      </c>
      <c r="W1807" s="25" t="str">
        <f t="shared" si="118"/>
        <v/>
      </c>
      <c r="X1807" s="25" t="str">
        <f>IF(T1807=曜日!V$1,ROW(),"")</f>
        <v/>
      </c>
      <c r="Y1807" s="25" t="str">
        <f t="shared" si="119"/>
        <v/>
      </c>
      <c r="Z1807" t="str">
        <f>IF(MONTH(pipot!B1807)=month!A$1,ROW(),"")</f>
        <v/>
      </c>
      <c r="AA1807" t="str">
        <f>IF(A1807=player!A$1,ROW(),"")</f>
        <v/>
      </c>
      <c r="AB1807" t="str">
        <f>IF(A1807=player!BI$1,ROW(),"")</f>
        <v/>
      </c>
    </row>
    <row r="1808" spans="20:28">
      <c r="T1808" s="11" t="str">
        <f t="shared" si="117"/>
        <v/>
      </c>
      <c r="U1808" s="24"/>
      <c r="V1808" s="25" t="str">
        <f>IF(T1808=曜日!A$1,ROW(),"")</f>
        <v/>
      </c>
      <c r="W1808" s="25" t="str">
        <f t="shared" si="118"/>
        <v/>
      </c>
      <c r="X1808" s="25" t="str">
        <f>IF(T1808=曜日!V$1,ROW(),"")</f>
        <v/>
      </c>
      <c r="Y1808" s="25" t="str">
        <f t="shared" si="119"/>
        <v/>
      </c>
      <c r="Z1808" t="str">
        <f>IF(MONTH(pipot!B1808)=month!A$1,ROW(),"")</f>
        <v/>
      </c>
      <c r="AA1808" t="str">
        <f>IF(A1808=player!A$1,ROW(),"")</f>
        <v/>
      </c>
      <c r="AB1808" t="str">
        <f>IF(A1808=player!BI$1,ROW(),"")</f>
        <v/>
      </c>
    </row>
    <row r="1809" spans="20:28">
      <c r="T1809" s="11" t="str">
        <f t="shared" si="117"/>
        <v/>
      </c>
      <c r="U1809" s="24"/>
      <c r="V1809" s="25" t="str">
        <f>IF(T1809=曜日!A$1,ROW(),"")</f>
        <v/>
      </c>
      <c r="W1809" s="25" t="str">
        <f t="shared" si="118"/>
        <v/>
      </c>
      <c r="X1809" s="25" t="str">
        <f>IF(T1809=曜日!V$1,ROW(),"")</f>
        <v/>
      </c>
      <c r="Y1809" s="25" t="str">
        <f t="shared" si="119"/>
        <v/>
      </c>
      <c r="Z1809" t="str">
        <f>IF(MONTH(pipot!B1809)=month!A$1,ROW(),"")</f>
        <v/>
      </c>
      <c r="AA1809" t="str">
        <f>IF(A1809=player!A$1,ROW(),"")</f>
        <v/>
      </c>
      <c r="AB1809" t="str">
        <f>IF(A1809=player!BI$1,ROW(),"")</f>
        <v/>
      </c>
    </row>
    <row r="1810" spans="20:28">
      <c r="T1810" s="11" t="str">
        <f t="shared" si="117"/>
        <v/>
      </c>
      <c r="U1810" s="24"/>
      <c r="V1810" s="25" t="str">
        <f>IF(T1810=曜日!A$1,ROW(),"")</f>
        <v/>
      </c>
      <c r="W1810" s="25" t="str">
        <f t="shared" si="118"/>
        <v/>
      </c>
      <c r="X1810" s="25" t="str">
        <f>IF(T1810=曜日!V$1,ROW(),"")</f>
        <v/>
      </c>
      <c r="Y1810" s="25" t="str">
        <f t="shared" si="119"/>
        <v/>
      </c>
      <c r="Z1810" t="str">
        <f>IF(MONTH(pipot!B1810)=month!A$1,ROW(),"")</f>
        <v/>
      </c>
      <c r="AA1810" t="str">
        <f>IF(A1810=player!A$1,ROW(),"")</f>
        <v/>
      </c>
      <c r="AB1810" t="str">
        <f>IF(A1810=player!BI$1,ROW(),"")</f>
        <v/>
      </c>
    </row>
    <row r="1811" spans="20:28">
      <c r="T1811" s="11" t="str">
        <f t="shared" si="117"/>
        <v/>
      </c>
      <c r="U1811" s="24"/>
      <c r="V1811" s="25" t="str">
        <f>IF(T1811=曜日!A$1,ROW(),"")</f>
        <v/>
      </c>
      <c r="W1811" s="25" t="str">
        <f t="shared" si="118"/>
        <v/>
      </c>
      <c r="X1811" s="25" t="str">
        <f>IF(T1811=曜日!V$1,ROW(),"")</f>
        <v/>
      </c>
      <c r="Y1811" s="25" t="str">
        <f t="shared" si="119"/>
        <v/>
      </c>
      <c r="Z1811" t="str">
        <f>IF(MONTH(pipot!B1811)=month!A$1,ROW(),"")</f>
        <v/>
      </c>
      <c r="AA1811" t="str">
        <f>IF(A1811=player!A$1,ROW(),"")</f>
        <v/>
      </c>
      <c r="AB1811" t="str">
        <f>IF(A1811=player!BI$1,ROW(),"")</f>
        <v/>
      </c>
    </row>
    <row r="1812" spans="20:28">
      <c r="T1812" s="11" t="str">
        <f t="shared" si="117"/>
        <v/>
      </c>
      <c r="U1812" s="24"/>
      <c r="V1812" s="25" t="str">
        <f>IF(T1812=曜日!A$1,ROW(),"")</f>
        <v/>
      </c>
      <c r="W1812" s="25" t="str">
        <f t="shared" si="118"/>
        <v/>
      </c>
      <c r="X1812" s="25" t="str">
        <f>IF(T1812=曜日!V$1,ROW(),"")</f>
        <v/>
      </c>
      <c r="Y1812" s="25" t="str">
        <f t="shared" si="119"/>
        <v/>
      </c>
      <c r="Z1812" t="str">
        <f>IF(MONTH(pipot!B1812)=month!A$1,ROW(),"")</f>
        <v/>
      </c>
      <c r="AA1812" t="str">
        <f>IF(A1812=player!A$1,ROW(),"")</f>
        <v/>
      </c>
      <c r="AB1812" t="str">
        <f>IF(A1812=player!BI$1,ROW(),"")</f>
        <v/>
      </c>
    </row>
    <row r="1813" spans="20:28">
      <c r="T1813" s="11" t="str">
        <f t="shared" si="117"/>
        <v/>
      </c>
      <c r="U1813" s="24"/>
      <c r="V1813" s="25" t="str">
        <f>IF(T1813=曜日!A$1,ROW(),"")</f>
        <v/>
      </c>
      <c r="W1813" s="25" t="str">
        <f t="shared" si="118"/>
        <v/>
      </c>
      <c r="X1813" s="25" t="str">
        <f>IF(T1813=曜日!V$1,ROW(),"")</f>
        <v/>
      </c>
      <c r="Y1813" s="25" t="str">
        <f t="shared" si="119"/>
        <v/>
      </c>
      <c r="Z1813" t="str">
        <f>IF(MONTH(pipot!B1813)=month!A$1,ROW(),"")</f>
        <v/>
      </c>
      <c r="AA1813" t="str">
        <f>IF(A1813=player!A$1,ROW(),"")</f>
        <v/>
      </c>
      <c r="AB1813" t="str">
        <f>IF(A1813=player!BI$1,ROW(),"")</f>
        <v/>
      </c>
    </row>
    <row r="1814" spans="20:28">
      <c r="T1814" s="11" t="str">
        <f t="shared" si="117"/>
        <v/>
      </c>
      <c r="U1814" s="24"/>
      <c r="V1814" s="25" t="str">
        <f>IF(T1814=曜日!A$1,ROW(),"")</f>
        <v/>
      </c>
      <c r="W1814" s="25" t="str">
        <f t="shared" si="118"/>
        <v/>
      </c>
      <c r="X1814" s="25" t="str">
        <f>IF(T1814=曜日!V$1,ROW(),"")</f>
        <v/>
      </c>
      <c r="Y1814" s="25" t="str">
        <f t="shared" si="119"/>
        <v/>
      </c>
      <c r="Z1814" t="str">
        <f>IF(MONTH(pipot!B1814)=month!A$1,ROW(),"")</f>
        <v/>
      </c>
      <c r="AA1814" t="str">
        <f>IF(A1814=player!A$1,ROW(),"")</f>
        <v/>
      </c>
      <c r="AB1814" t="str">
        <f>IF(A1814=player!BI$1,ROW(),"")</f>
        <v/>
      </c>
    </row>
    <row r="1815" spans="20:28">
      <c r="T1815" s="11" t="str">
        <f t="shared" ref="T1815:T1863" si="120">IF(B1815&lt;&gt;"",TEXT(B1815,"aaaa"),"")</f>
        <v/>
      </c>
      <c r="U1815" s="24"/>
      <c r="V1815" s="25" t="str">
        <f>IF(T1815=曜日!A$1,ROW(),"")</f>
        <v/>
      </c>
      <c r="W1815" s="25" t="str">
        <f t="shared" ref="W1815:W1851" si="121">IF(AND(V1815&lt;&gt;"",AB1815&lt;&gt;""),ROW(),"")</f>
        <v/>
      </c>
      <c r="X1815" s="25" t="str">
        <f>IF(T1815=曜日!V$1,ROW(),"")</f>
        <v/>
      </c>
      <c r="Y1815" s="25" t="str">
        <f t="shared" si="119"/>
        <v/>
      </c>
      <c r="Z1815" t="str">
        <f>IF(MONTH(pipot!B1815)=month!A$1,ROW(),"")</f>
        <v/>
      </c>
      <c r="AA1815" t="str">
        <f>IF(A1815=player!A$1,ROW(),"")</f>
        <v/>
      </c>
      <c r="AB1815" t="str">
        <f>IF(A1815=player!BI$1,ROW(),"")</f>
        <v/>
      </c>
    </row>
    <row r="1816" spans="20:28">
      <c r="T1816" s="11" t="str">
        <f t="shared" si="120"/>
        <v/>
      </c>
      <c r="U1816" s="24"/>
      <c r="V1816" s="25" t="str">
        <f>IF(T1816=曜日!A$1,ROW(),"")</f>
        <v/>
      </c>
      <c r="W1816" s="25" t="str">
        <f t="shared" si="121"/>
        <v/>
      </c>
      <c r="X1816" s="25" t="str">
        <f>IF(T1816=曜日!V$1,ROW(),"")</f>
        <v/>
      </c>
      <c r="Y1816" s="25" t="str">
        <f t="shared" si="119"/>
        <v/>
      </c>
      <c r="Z1816" t="str">
        <f>IF(MONTH(pipot!B1816)=month!A$1,ROW(),"")</f>
        <v/>
      </c>
      <c r="AA1816" t="str">
        <f>IF(A1816=player!A$1,ROW(),"")</f>
        <v/>
      </c>
      <c r="AB1816" t="str">
        <f>IF(A1816=player!BI$1,ROW(),"")</f>
        <v/>
      </c>
    </row>
    <row r="1817" spans="20:28">
      <c r="T1817" s="11" t="str">
        <f t="shared" si="120"/>
        <v/>
      </c>
      <c r="U1817" s="24"/>
      <c r="V1817" s="25" t="str">
        <f>IF(T1817=曜日!A$1,ROW(),"")</f>
        <v/>
      </c>
      <c r="W1817" s="25" t="str">
        <f t="shared" si="121"/>
        <v/>
      </c>
      <c r="X1817" s="25" t="str">
        <f>IF(T1817=曜日!V$1,ROW(),"")</f>
        <v/>
      </c>
      <c r="Y1817" s="25" t="str">
        <f t="shared" si="119"/>
        <v/>
      </c>
      <c r="Z1817" t="str">
        <f>IF(MONTH(pipot!B1817)=month!A$1,ROW(),"")</f>
        <v/>
      </c>
      <c r="AA1817" t="str">
        <f>IF(A1817=player!A$1,ROW(),"")</f>
        <v/>
      </c>
      <c r="AB1817" t="str">
        <f>IF(A1817=player!BI$1,ROW(),"")</f>
        <v/>
      </c>
    </row>
    <row r="1818" spans="20:28">
      <c r="T1818" s="11" t="str">
        <f t="shared" si="120"/>
        <v/>
      </c>
      <c r="U1818" s="24"/>
      <c r="V1818" s="25" t="str">
        <f>IF(T1818=曜日!A$1,ROW(),"")</f>
        <v/>
      </c>
      <c r="W1818" s="25" t="str">
        <f t="shared" si="121"/>
        <v/>
      </c>
      <c r="X1818" s="25" t="str">
        <f>IF(T1818=曜日!V$1,ROW(),"")</f>
        <v/>
      </c>
      <c r="Y1818" s="25" t="str">
        <f t="shared" si="119"/>
        <v/>
      </c>
      <c r="Z1818" t="str">
        <f>IF(MONTH(pipot!B1818)=month!A$1,ROW(),"")</f>
        <v/>
      </c>
      <c r="AA1818" t="str">
        <f>IF(A1818=player!A$1,ROW(),"")</f>
        <v/>
      </c>
      <c r="AB1818" t="str">
        <f>IF(A1818=player!BI$1,ROW(),"")</f>
        <v/>
      </c>
    </row>
    <row r="1819" spans="20:28">
      <c r="T1819" s="11" t="str">
        <f t="shared" si="120"/>
        <v/>
      </c>
      <c r="U1819" s="24"/>
      <c r="V1819" s="25" t="str">
        <f>IF(T1819=曜日!A$1,ROW(),"")</f>
        <v/>
      </c>
      <c r="W1819" s="25" t="str">
        <f t="shared" si="121"/>
        <v/>
      </c>
      <c r="X1819" s="25" t="str">
        <f>IF(T1819=曜日!V$1,ROW(),"")</f>
        <v/>
      </c>
      <c r="Y1819" s="25" t="str">
        <f t="shared" si="119"/>
        <v/>
      </c>
      <c r="Z1819" t="str">
        <f>IF(MONTH(pipot!B1819)=month!A$1,ROW(),"")</f>
        <v/>
      </c>
      <c r="AA1819" t="str">
        <f>IF(A1819=player!A$1,ROW(),"")</f>
        <v/>
      </c>
      <c r="AB1819" t="str">
        <f>IF(A1819=player!BI$1,ROW(),"")</f>
        <v/>
      </c>
    </row>
    <row r="1820" spans="20:28">
      <c r="T1820" s="11" t="str">
        <f t="shared" si="120"/>
        <v/>
      </c>
      <c r="U1820" s="24"/>
      <c r="V1820" s="25" t="str">
        <f>IF(T1820=曜日!A$1,ROW(),"")</f>
        <v/>
      </c>
      <c r="W1820" s="25" t="str">
        <f t="shared" si="121"/>
        <v/>
      </c>
      <c r="X1820" s="25" t="str">
        <f>IF(T1820=曜日!V$1,ROW(),"")</f>
        <v/>
      </c>
      <c r="Y1820" s="25" t="str">
        <f t="shared" si="119"/>
        <v/>
      </c>
      <c r="Z1820" t="str">
        <f>IF(MONTH(pipot!B1820)=month!A$1,ROW(),"")</f>
        <v/>
      </c>
      <c r="AA1820" t="str">
        <f>IF(A1820=player!A$1,ROW(),"")</f>
        <v/>
      </c>
      <c r="AB1820" t="str">
        <f>IF(A1820=player!BI$1,ROW(),"")</f>
        <v/>
      </c>
    </row>
    <row r="1821" spans="20:28">
      <c r="T1821" s="11" t="str">
        <f t="shared" si="120"/>
        <v/>
      </c>
      <c r="U1821" s="24"/>
      <c r="V1821" s="25" t="str">
        <f>IF(T1821=曜日!A$1,ROW(),"")</f>
        <v/>
      </c>
      <c r="W1821" s="25" t="str">
        <f t="shared" si="121"/>
        <v/>
      </c>
      <c r="X1821" s="25" t="str">
        <f>IF(T1821=曜日!V$1,ROW(),"")</f>
        <v/>
      </c>
      <c r="Y1821" s="25" t="str">
        <f t="shared" si="119"/>
        <v/>
      </c>
      <c r="Z1821" t="str">
        <f>IF(MONTH(pipot!B1821)=month!A$1,ROW(),"")</f>
        <v/>
      </c>
      <c r="AA1821" t="str">
        <f>IF(A1821=player!A$1,ROW(),"")</f>
        <v/>
      </c>
      <c r="AB1821" t="str">
        <f>IF(A1821=player!BI$1,ROW(),"")</f>
        <v/>
      </c>
    </row>
    <row r="1822" spans="20:28">
      <c r="T1822" s="11" t="str">
        <f t="shared" si="120"/>
        <v/>
      </c>
      <c r="U1822" s="24"/>
      <c r="V1822" s="25" t="str">
        <f>IF(T1822=曜日!A$1,ROW(),"")</f>
        <v/>
      </c>
      <c r="W1822" s="25" t="str">
        <f t="shared" si="121"/>
        <v/>
      </c>
      <c r="X1822" s="25" t="str">
        <f>IF(T1822=曜日!V$1,ROW(),"")</f>
        <v/>
      </c>
      <c r="Y1822" s="25" t="str">
        <f t="shared" si="119"/>
        <v/>
      </c>
      <c r="Z1822" t="str">
        <f>IF(MONTH(pipot!B1822)=month!A$1,ROW(),"")</f>
        <v/>
      </c>
      <c r="AA1822" t="str">
        <f>IF(A1822=player!A$1,ROW(),"")</f>
        <v/>
      </c>
      <c r="AB1822" t="str">
        <f>IF(A1822=player!BI$1,ROW(),"")</f>
        <v/>
      </c>
    </row>
    <row r="1823" spans="20:28">
      <c r="T1823" s="11" t="str">
        <f t="shared" si="120"/>
        <v/>
      </c>
      <c r="U1823" s="24"/>
      <c r="V1823" s="25" t="str">
        <f>IF(T1823=曜日!A$1,ROW(),"")</f>
        <v/>
      </c>
      <c r="W1823" s="25" t="str">
        <f t="shared" si="121"/>
        <v/>
      </c>
      <c r="X1823" s="25" t="str">
        <f>IF(T1823=曜日!V$1,ROW(),"")</f>
        <v/>
      </c>
      <c r="Y1823" s="25" t="str">
        <f t="shared" si="119"/>
        <v/>
      </c>
      <c r="Z1823" t="str">
        <f>IF(MONTH(pipot!B1823)=month!A$1,ROW(),"")</f>
        <v/>
      </c>
      <c r="AA1823" t="str">
        <f>IF(A1823=player!A$1,ROW(),"")</f>
        <v/>
      </c>
      <c r="AB1823" t="str">
        <f>IF(A1823=player!BI$1,ROW(),"")</f>
        <v/>
      </c>
    </row>
    <row r="1824" spans="20:28">
      <c r="T1824" s="11" t="str">
        <f t="shared" si="120"/>
        <v/>
      </c>
      <c r="U1824" s="24"/>
      <c r="V1824" s="25" t="str">
        <f>IF(T1824=曜日!A$1,ROW(),"")</f>
        <v/>
      </c>
      <c r="W1824" s="25" t="str">
        <f t="shared" si="121"/>
        <v/>
      </c>
      <c r="X1824" s="25" t="str">
        <f>IF(T1824=曜日!V$1,ROW(),"")</f>
        <v/>
      </c>
      <c r="Y1824" s="25" t="str">
        <f t="shared" si="119"/>
        <v/>
      </c>
      <c r="Z1824" t="str">
        <f>IF(MONTH(pipot!B1824)=month!A$1,ROW(),"")</f>
        <v/>
      </c>
      <c r="AA1824" t="str">
        <f>IF(A1824=player!A$1,ROW(),"")</f>
        <v/>
      </c>
      <c r="AB1824" t="str">
        <f>IF(A1824=player!BI$1,ROW(),"")</f>
        <v/>
      </c>
    </row>
    <row r="1825" spans="20:28">
      <c r="T1825" s="11" t="str">
        <f t="shared" si="120"/>
        <v/>
      </c>
      <c r="U1825" s="24"/>
      <c r="V1825" s="25" t="str">
        <f>IF(T1825=曜日!A$1,ROW(),"")</f>
        <v/>
      </c>
      <c r="W1825" s="25" t="str">
        <f t="shared" si="121"/>
        <v/>
      </c>
      <c r="X1825" s="25" t="str">
        <f>IF(T1825=曜日!V$1,ROW(),"")</f>
        <v/>
      </c>
      <c r="Y1825" s="25" t="str">
        <f t="shared" si="119"/>
        <v/>
      </c>
      <c r="Z1825" t="str">
        <f>IF(MONTH(pipot!B1825)=month!A$1,ROW(),"")</f>
        <v/>
      </c>
      <c r="AA1825" t="str">
        <f>IF(A1825=player!A$1,ROW(),"")</f>
        <v/>
      </c>
      <c r="AB1825" t="str">
        <f>IF(A1825=player!BI$1,ROW(),"")</f>
        <v/>
      </c>
    </row>
    <row r="1826" spans="20:28">
      <c r="T1826" s="11" t="str">
        <f t="shared" si="120"/>
        <v/>
      </c>
      <c r="U1826" s="24"/>
      <c r="V1826" s="25" t="str">
        <f>IF(T1826=曜日!A$1,ROW(),"")</f>
        <v/>
      </c>
      <c r="W1826" s="25" t="str">
        <f t="shared" si="121"/>
        <v/>
      </c>
      <c r="X1826" s="25" t="str">
        <f>IF(T1826=曜日!V$1,ROW(),"")</f>
        <v/>
      </c>
      <c r="Y1826" s="25" t="str">
        <f t="shared" si="119"/>
        <v/>
      </c>
      <c r="Z1826" t="str">
        <f>IF(MONTH(pipot!B1826)=month!A$1,ROW(),"")</f>
        <v/>
      </c>
      <c r="AA1826" t="str">
        <f>IF(A1826=player!A$1,ROW(),"")</f>
        <v/>
      </c>
      <c r="AB1826" t="str">
        <f>IF(A1826=player!BI$1,ROW(),"")</f>
        <v/>
      </c>
    </row>
    <row r="1827" spans="20:28">
      <c r="T1827" s="11" t="str">
        <f t="shared" si="120"/>
        <v/>
      </c>
      <c r="U1827" s="24"/>
      <c r="V1827" s="25" t="str">
        <f>IF(T1827=曜日!A$1,ROW(),"")</f>
        <v/>
      </c>
      <c r="W1827" s="25" t="str">
        <f t="shared" si="121"/>
        <v/>
      </c>
      <c r="X1827" s="25" t="str">
        <f>IF(T1827=曜日!V$1,ROW(),"")</f>
        <v/>
      </c>
      <c r="Y1827" s="25" t="str">
        <f t="shared" si="119"/>
        <v/>
      </c>
      <c r="Z1827" t="str">
        <f>IF(MONTH(pipot!B1827)=month!A$1,ROW(),"")</f>
        <v/>
      </c>
      <c r="AA1827" t="str">
        <f>IF(A1827=player!A$1,ROW(),"")</f>
        <v/>
      </c>
      <c r="AB1827" t="str">
        <f>IF(A1827=player!BI$1,ROW(),"")</f>
        <v/>
      </c>
    </row>
    <row r="1828" spans="20:28">
      <c r="T1828" s="11" t="str">
        <f t="shared" si="120"/>
        <v/>
      </c>
      <c r="U1828" s="24"/>
      <c r="V1828" s="25" t="str">
        <f>IF(T1828=曜日!A$1,ROW(),"")</f>
        <v/>
      </c>
      <c r="W1828" s="25" t="str">
        <f t="shared" si="121"/>
        <v/>
      </c>
      <c r="X1828" s="25" t="str">
        <f>IF(T1828=曜日!V$1,ROW(),"")</f>
        <v/>
      </c>
      <c r="Y1828" s="25" t="str">
        <f t="shared" si="119"/>
        <v/>
      </c>
      <c r="Z1828" t="str">
        <f>IF(MONTH(pipot!B1828)=month!A$1,ROW(),"")</f>
        <v/>
      </c>
      <c r="AA1828" t="str">
        <f>IF(A1828=player!A$1,ROW(),"")</f>
        <v/>
      </c>
      <c r="AB1828" t="str">
        <f>IF(A1828=player!BI$1,ROW(),"")</f>
        <v/>
      </c>
    </row>
    <row r="1829" spans="20:28">
      <c r="T1829" s="11" t="str">
        <f t="shared" si="120"/>
        <v/>
      </c>
      <c r="U1829" s="24"/>
      <c r="V1829" s="25" t="str">
        <f>IF(T1829=曜日!A$1,ROW(),"")</f>
        <v/>
      </c>
      <c r="W1829" s="25" t="str">
        <f t="shared" si="121"/>
        <v/>
      </c>
      <c r="X1829" s="25" t="str">
        <f>IF(T1829=曜日!V$1,ROW(),"")</f>
        <v/>
      </c>
      <c r="Y1829" s="25" t="str">
        <f t="shared" si="119"/>
        <v/>
      </c>
      <c r="Z1829" t="str">
        <f>IF(MONTH(pipot!B1829)=month!A$1,ROW(),"")</f>
        <v/>
      </c>
      <c r="AA1829" t="str">
        <f>IF(A1829=player!A$1,ROW(),"")</f>
        <v/>
      </c>
      <c r="AB1829" t="str">
        <f>IF(A1829=player!BI$1,ROW(),"")</f>
        <v/>
      </c>
    </row>
    <row r="1830" spans="20:28">
      <c r="T1830" s="11" t="str">
        <f t="shared" si="120"/>
        <v/>
      </c>
      <c r="U1830" s="24"/>
      <c r="V1830" s="25" t="str">
        <f>IF(T1830=曜日!A$1,ROW(),"")</f>
        <v/>
      </c>
      <c r="W1830" s="25" t="str">
        <f t="shared" si="121"/>
        <v/>
      </c>
      <c r="X1830" s="25" t="str">
        <f>IF(T1830=曜日!V$1,ROW(),"")</f>
        <v/>
      </c>
      <c r="Y1830" s="25" t="str">
        <f t="shared" si="119"/>
        <v/>
      </c>
      <c r="Z1830" t="str">
        <f>IF(MONTH(pipot!B1830)=month!A$1,ROW(),"")</f>
        <v/>
      </c>
      <c r="AA1830" t="str">
        <f>IF(A1830=player!A$1,ROW(),"")</f>
        <v/>
      </c>
      <c r="AB1830" t="str">
        <f>IF(A1830=player!BI$1,ROW(),"")</f>
        <v/>
      </c>
    </row>
    <row r="1831" spans="20:28">
      <c r="T1831" s="11" t="str">
        <f t="shared" si="120"/>
        <v/>
      </c>
      <c r="U1831" s="24"/>
      <c r="V1831" s="25" t="str">
        <f>IF(T1831=曜日!A$1,ROW(),"")</f>
        <v/>
      </c>
      <c r="W1831" s="25" t="str">
        <f t="shared" si="121"/>
        <v/>
      </c>
      <c r="X1831" s="25" t="str">
        <f>IF(T1831=曜日!V$1,ROW(),"")</f>
        <v/>
      </c>
      <c r="Y1831" s="25" t="str">
        <f t="shared" si="119"/>
        <v/>
      </c>
      <c r="Z1831" t="str">
        <f>IF(MONTH(pipot!B1831)=month!A$1,ROW(),"")</f>
        <v/>
      </c>
      <c r="AA1831" t="str">
        <f>IF(A1831=player!A$1,ROW(),"")</f>
        <v/>
      </c>
      <c r="AB1831" t="str">
        <f>IF(A1831=player!BI$1,ROW(),"")</f>
        <v/>
      </c>
    </row>
    <row r="1832" spans="20:28">
      <c r="T1832" s="11" t="str">
        <f t="shared" si="120"/>
        <v/>
      </c>
      <c r="U1832" s="24"/>
      <c r="V1832" s="25" t="str">
        <f>IF(T1832=曜日!A$1,ROW(),"")</f>
        <v/>
      </c>
      <c r="W1832" s="25" t="str">
        <f t="shared" si="121"/>
        <v/>
      </c>
      <c r="X1832" s="25" t="str">
        <f>IF(T1832=曜日!V$1,ROW(),"")</f>
        <v/>
      </c>
      <c r="Y1832" s="25" t="str">
        <f t="shared" si="119"/>
        <v/>
      </c>
      <c r="Z1832" t="str">
        <f>IF(MONTH(pipot!B1832)=month!A$1,ROW(),"")</f>
        <v/>
      </c>
      <c r="AA1832" t="str">
        <f>IF(A1832=player!A$1,ROW(),"")</f>
        <v/>
      </c>
      <c r="AB1832" t="str">
        <f>IF(A1832=player!BI$1,ROW(),"")</f>
        <v/>
      </c>
    </row>
    <row r="1833" spans="20:28">
      <c r="T1833" s="11" t="str">
        <f t="shared" si="120"/>
        <v/>
      </c>
      <c r="U1833" s="24"/>
      <c r="V1833" s="25" t="str">
        <f>IF(T1833=曜日!A$1,ROW(),"")</f>
        <v/>
      </c>
      <c r="W1833" s="25" t="str">
        <f t="shared" si="121"/>
        <v/>
      </c>
      <c r="X1833" s="25" t="str">
        <f>IF(T1833=曜日!V$1,ROW(),"")</f>
        <v/>
      </c>
      <c r="Y1833" s="25" t="str">
        <f t="shared" si="119"/>
        <v/>
      </c>
      <c r="Z1833" t="str">
        <f>IF(MONTH(pipot!B1833)=month!A$1,ROW(),"")</f>
        <v/>
      </c>
      <c r="AA1833" t="str">
        <f>IF(A1833=player!A$1,ROW(),"")</f>
        <v/>
      </c>
      <c r="AB1833" t="str">
        <f>IF(A1833=player!BI$1,ROW(),"")</f>
        <v/>
      </c>
    </row>
    <row r="1834" spans="20:28">
      <c r="T1834" s="11" t="str">
        <f t="shared" si="120"/>
        <v/>
      </c>
      <c r="U1834" s="24"/>
      <c r="V1834" s="25" t="str">
        <f>IF(T1834=曜日!A$1,ROW(),"")</f>
        <v/>
      </c>
      <c r="W1834" s="25" t="str">
        <f t="shared" si="121"/>
        <v/>
      </c>
      <c r="X1834" s="25" t="str">
        <f>IF(T1834=曜日!V$1,ROW(),"")</f>
        <v/>
      </c>
      <c r="Y1834" s="25" t="str">
        <f t="shared" si="119"/>
        <v/>
      </c>
      <c r="Z1834" t="str">
        <f>IF(MONTH(pipot!B1834)=month!A$1,ROW(),"")</f>
        <v/>
      </c>
      <c r="AA1834" t="str">
        <f>IF(A1834=player!A$1,ROW(),"")</f>
        <v/>
      </c>
      <c r="AB1834" t="str">
        <f>IF(A1834=player!BI$1,ROW(),"")</f>
        <v/>
      </c>
    </row>
    <row r="1835" spans="20:28">
      <c r="T1835" s="11" t="str">
        <f t="shared" si="120"/>
        <v/>
      </c>
      <c r="U1835" s="24"/>
      <c r="V1835" s="25" t="str">
        <f>IF(T1835=曜日!A$1,ROW(),"")</f>
        <v/>
      </c>
      <c r="W1835" s="25" t="str">
        <f t="shared" si="121"/>
        <v/>
      </c>
      <c r="X1835" s="25" t="str">
        <f>IF(T1835=曜日!V$1,ROW(),"")</f>
        <v/>
      </c>
      <c r="Y1835" s="25" t="str">
        <f t="shared" si="119"/>
        <v/>
      </c>
      <c r="Z1835" t="str">
        <f>IF(MONTH(pipot!B1835)=month!A$1,ROW(),"")</f>
        <v/>
      </c>
      <c r="AA1835" t="str">
        <f>IF(A1835=player!A$1,ROW(),"")</f>
        <v/>
      </c>
      <c r="AB1835" t="str">
        <f>IF(A1835=player!BI$1,ROW(),"")</f>
        <v/>
      </c>
    </row>
    <row r="1836" spans="20:28">
      <c r="T1836" s="11" t="str">
        <f t="shared" si="120"/>
        <v/>
      </c>
      <c r="U1836" s="24"/>
      <c r="V1836" s="25" t="str">
        <f>IF(T1836=曜日!A$1,ROW(),"")</f>
        <v/>
      </c>
      <c r="W1836" s="25" t="str">
        <f t="shared" si="121"/>
        <v/>
      </c>
      <c r="X1836" s="25" t="str">
        <f>IF(T1836=曜日!V$1,ROW(),"")</f>
        <v/>
      </c>
      <c r="Y1836" s="25" t="str">
        <f t="shared" si="119"/>
        <v/>
      </c>
      <c r="Z1836" t="str">
        <f>IF(MONTH(pipot!B1836)=month!A$1,ROW(),"")</f>
        <v/>
      </c>
      <c r="AA1836" t="str">
        <f>IF(A1836=player!A$1,ROW(),"")</f>
        <v/>
      </c>
      <c r="AB1836" t="str">
        <f>IF(A1836=player!BI$1,ROW(),"")</f>
        <v/>
      </c>
    </row>
    <row r="1837" spans="20:28">
      <c r="T1837" s="11" t="str">
        <f t="shared" si="120"/>
        <v/>
      </c>
      <c r="U1837" s="24"/>
      <c r="V1837" s="25" t="str">
        <f>IF(T1837=曜日!A$1,ROW(),"")</f>
        <v/>
      </c>
      <c r="W1837" s="25" t="str">
        <f t="shared" si="121"/>
        <v/>
      </c>
      <c r="X1837" s="25" t="str">
        <f>IF(T1837=曜日!V$1,ROW(),"")</f>
        <v/>
      </c>
      <c r="Y1837" s="25" t="str">
        <f t="shared" si="119"/>
        <v/>
      </c>
      <c r="Z1837" t="str">
        <f>IF(MONTH(pipot!B1837)=month!A$1,ROW(),"")</f>
        <v/>
      </c>
      <c r="AA1837" t="str">
        <f>IF(A1837=player!A$1,ROW(),"")</f>
        <v/>
      </c>
      <c r="AB1837" t="str">
        <f>IF(A1837=player!BI$1,ROW(),"")</f>
        <v/>
      </c>
    </row>
    <row r="1838" spans="20:28">
      <c r="T1838" s="11" t="str">
        <f t="shared" si="120"/>
        <v/>
      </c>
      <c r="U1838" s="24"/>
      <c r="V1838" s="25" t="str">
        <f>IF(T1838=曜日!A$1,ROW(),"")</f>
        <v/>
      </c>
      <c r="W1838" s="25" t="str">
        <f t="shared" si="121"/>
        <v/>
      </c>
      <c r="X1838" s="25" t="str">
        <f>IF(T1838=曜日!V$1,ROW(),"")</f>
        <v/>
      </c>
      <c r="Y1838" s="25" t="str">
        <f t="shared" si="119"/>
        <v/>
      </c>
      <c r="Z1838" t="str">
        <f>IF(MONTH(pipot!B1838)=month!A$1,ROW(),"")</f>
        <v/>
      </c>
      <c r="AA1838" t="str">
        <f>IF(A1838=player!A$1,ROW(),"")</f>
        <v/>
      </c>
      <c r="AB1838" t="str">
        <f>IF(A1838=player!BI$1,ROW(),"")</f>
        <v/>
      </c>
    </row>
    <row r="1839" spans="20:28">
      <c r="T1839" s="11" t="str">
        <f t="shared" si="120"/>
        <v/>
      </c>
      <c r="U1839" s="24"/>
      <c r="V1839" s="25" t="str">
        <f>IF(T1839=曜日!A$1,ROW(),"")</f>
        <v/>
      </c>
      <c r="W1839" s="25" t="str">
        <f t="shared" si="121"/>
        <v/>
      </c>
      <c r="X1839" s="25" t="str">
        <f>IF(T1839=曜日!V$1,ROW(),"")</f>
        <v/>
      </c>
      <c r="Y1839" s="25" t="str">
        <f t="shared" si="119"/>
        <v/>
      </c>
      <c r="Z1839" t="str">
        <f>IF(MONTH(pipot!B1839)=month!A$1,ROW(),"")</f>
        <v/>
      </c>
      <c r="AA1839" t="str">
        <f>IF(A1839=player!A$1,ROW(),"")</f>
        <v/>
      </c>
      <c r="AB1839" t="str">
        <f>IF(A1839=player!BI$1,ROW(),"")</f>
        <v/>
      </c>
    </row>
    <row r="1840" spans="20:28">
      <c r="T1840" s="11" t="str">
        <f t="shared" si="120"/>
        <v/>
      </c>
      <c r="U1840" s="24"/>
      <c r="V1840" s="25" t="str">
        <f>IF(T1840=曜日!A$1,ROW(),"")</f>
        <v/>
      </c>
      <c r="W1840" s="25" t="str">
        <f t="shared" si="121"/>
        <v/>
      </c>
      <c r="X1840" s="25" t="str">
        <f>IF(T1840=曜日!V$1,ROW(),"")</f>
        <v/>
      </c>
      <c r="Y1840" s="25" t="str">
        <f t="shared" si="119"/>
        <v/>
      </c>
      <c r="Z1840" t="str">
        <f>IF(MONTH(pipot!B1840)=month!A$1,ROW(),"")</f>
        <v/>
      </c>
      <c r="AA1840" t="str">
        <f>IF(A1840=player!A$1,ROW(),"")</f>
        <v/>
      </c>
      <c r="AB1840" t="str">
        <f>IF(A1840=player!BI$1,ROW(),"")</f>
        <v/>
      </c>
    </row>
    <row r="1841" spans="20:28">
      <c r="T1841" s="11" t="str">
        <f t="shared" si="120"/>
        <v/>
      </c>
      <c r="U1841" s="24"/>
      <c r="V1841" s="25" t="str">
        <f>IF(T1841=曜日!A$1,ROW(),"")</f>
        <v/>
      </c>
      <c r="W1841" s="25" t="str">
        <f t="shared" si="121"/>
        <v/>
      </c>
      <c r="X1841" s="25" t="str">
        <f>IF(T1841=曜日!V$1,ROW(),"")</f>
        <v/>
      </c>
      <c r="Y1841" s="25" t="str">
        <f t="shared" si="119"/>
        <v/>
      </c>
      <c r="Z1841" t="str">
        <f>IF(MONTH(pipot!B1841)=month!A$1,ROW(),"")</f>
        <v/>
      </c>
      <c r="AA1841" t="str">
        <f>IF(A1841=player!A$1,ROW(),"")</f>
        <v/>
      </c>
      <c r="AB1841" t="str">
        <f>IF(A1841=player!BI$1,ROW(),"")</f>
        <v/>
      </c>
    </row>
    <row r="1842" spans="20:28">
      <c r="T1842" s="11" t="str">
        <f t="shared" si="120"/>
        <v/>
      </c>
      <c r="U1842" s="24"/>
      <c r="V1842" s="25" t="str">
        <f>IF(T1842=曜日!A$1,ROW(),"")</f>
        <v/>
      </c>
      <c r="W1842" s="25" t="str">
        <f t="shared" si="121"/>
        <v/>
      </c>
      <c r="X1842" s="25" t="str">
        <f>IF(T1842=曜日!V$1,ROW(),"")</f>
        <v/>
      </c>
      <c r="Y1842" s="25" t="str">
        <f t="shared" si="119"/>
        <v/>
      </c>
      <c r="Z1842" t="str">
        <f>IF(MONTH(pipot!B1842)=month!A$1,ROW(),"")</f>
        <v/>
      </c>
      <c r="AA1842" t="str">
        <f>IF(A1842=player!A$1,ROW(),"")</f>
        <v/>
      </c>
      <c r="AB1842" t="str">
        <f>IF(A1842=player!BI$1,ROW(),"")</f>
        <v/>
      </c>
    </row>
    <row r="1843" spans="20:28">
      <c r="T1843" s="11" t="str">
        <f t="shared" si="120"/>
        <v/>
      </c>
      <c r="U1843" s="24"/>
      <c r="V1843" s="25" t="str">
        <f>IF(T1843=曜日!A$1,ROW(),"")</f>
        <v/>
      </c>
      <c r="W1843" s="25" t="str">
        <f t="shared" si="121"/>
        <v/>
      </c>
      <c r="X1843" s="25" t="str">
        <f>IF(T1843=曜日!V$1,ROW(),"")</f>
        <v/>
      </c>
      <c r="Y1843" s="25" t="str">
        <f t="shared" ref="Y1843:Y1853" si="122">IF(AND(X1843&lt;&gt;"",AB1843&lt;&gt;""),ROW(),"")</f>
        <v/>
      </c>
      <c r="Z1843" t="str">
        <f>IF(MONTH(pipot!B1843)=month!A$1,ROW(),"")</f>
        <v/>
      </c>
      <c r="AA1843" t="str">
        <f>IF(A1843=player!A$1,ROW(),"")</f>
        <v/>
      </c>
      <c r="AB1843" t="str">
        <f>IF(A1843=player!BI$1,ROW(),"")</f>
        <v/>
      </c>
    </row>
    <row r="1844" spans="20:28">
      <c r="T1844" s="11" t="str">
        <f t="shared" si="120"/>
        <v/>
      </c>
      <c r="U1844" s="24"/>
      <c r="V1844" s="25" t="str">
        <f>IF(T1844=曜日!A$1,ROW(),"")</f>
        <v/>
      </c>
      <c r="W1844" s="25" t="str">
        <f t="shared" si="121"/>
        <v/>
      </c>
      <c r="X1844" s="25" t="str">
        <f>IF(T1844=曜日!V$1,ROW(),"")</f>
        <v/>
      </c>
      <c r="Y1844" s="25" t="str">
        <f t="shared" si="122"/>
        <v/>
      </c>
      <c r="Z1844" t="str">
        <f>IF(MONTH(pipot!B1844)=month!A$1,ROW(),"")</f>
        <v/>
      </c>
      <c r="AA1844" t="str">
        <f>IF(A1844=player!A$1,ROW(),"")</f>
        <v/>
      </c>
      <c r="AB1844" t="str">
        <f>IF(A1844=player!BI$1,ROW(),"")</f>
        <v/>
      </c>
    </row>
    <row r="1845" spans="20:28">
      <c r="T1845" s="11" t="str">
        <f t="shared" si="120"/>
        <v/>
      </c>
      <c r="U1845" s="24"/>
      <c r="V1845" s="25" t="str">
        <f>IF(T1845=曜日!A$1,ROW(),"")</f>
        <v/>
      </c>
      <c r="W1845" s="25" t="str">
        <f t="shared" si="121"/>
        <v/>
      </c>
      <c r="X1845" s="25" t="str">
        <f>IF(T1845=曜日!V$1,ROW(),"")</f>
        <v/>
      </c>
      <c r="Y1845" s="25" t="str">
        <f t="shared" si="122"/>
        <v/>
      </c>
      <c r="Z1845" t="str">
        <f>IF(MONTH(pipot!B1845)=month!A$1,ROW(),"")</f>
        <v/>
      </c>
      <c r="AB1845" t="str">
        <f>IF(A1845=player!BI$1,ROW(),"")</f>
        <v/>
      </c>
    </row>
    <row r="1846" spans="20:28">
      <c r="T1846" s="11" t="str">
        <f t="shared" si="120"/>
        <v/>
      </c>
      <c r="U1846" s="24"/>
      <c r="V1846" s="25" t="str">
        <f>IF(T1846=曜日!A$1,ROW(),"")</f>
        <v/>
      </c>
      <c r="W1846" s="25" t="str">
        <f t="shared" si="121"/>
        <v/>
      </c>
      <c r="X1846" s="25" t="str">
        <f>IF(T1846=曜日!V$1,ROW(),"")</f>
        <v/>
      </c>
      <c r="Y1846" s="25" t="str">
        <f t="shared" si="122"/>
        <v/>
      </c>
      <c r="Z1846" t="str">
        <f>IF(MONTH(pipot!B1846)=month!A$1,ROW(),"")</f>
        <v/>
      </c>
      <c r="AB1846" t="str">
        <f>IF(A1846=player!BI$1,ROW(),"")</f>
        <v/>
      </c>
    </row>
    <row r="1847" spans="20:28">
      <c r="T1847" s="11" t="str">
        <f t="shared" si="120"/>
        <v/>
      </c>
      <c r="U1847" s="24"/>
      <c r="V1847" s="25" t="str">
        <f>IF(T1847=曜日!A$1,ROW(),"")</f>
        <v/>
      </c>
      <c r="W1847" s="25" t="str">
        <f t="shared" si="121"/>
        <v/>
      </c>
      <c r="X1847" s="25" t="str">
        <f>IF(T1847=曜日!V$1,ROW(),"")</f>
        <v/>
      </c>
      <c r="Y1847" s="25" t="str">
        <f t="shared" si="122"/>
        <v/>
      </c>
      <c r="Z1847" t="str">
        <f>IF(MONTH(pipot!B1847)=month!A$1,ROW(),"")</f>
        <v/>
      </c>
      <c r="AB1847" t="str">
        <f>IF(A1847=player!BI$1,ROW(),"")</f>
        <v/>
      </c>
    </row>
    <row r="1848" spans="20:28">
      <c r="T1848" s="11" t="str">
        <f t="shared" si="120"/>
        <v/>
      </c>
      <c r="U1848" s="24"/>
      <c r="V1848" s="25" t="str">
        <f>IF(T1848=曜日!A$1,ROW(),"")</f>
        <v/>
      </c>
      <c r="W1848" s="25" t="str">
        <f t="shared" si="121"/>
        <v/>
      </c>
      <c r="X1848" s="25" t="str">
        <f>IF(T1848=曜日!V$1,ROW(),"")</f>
        <v/>
      </c>
      <c r="Y1848" s="25" t="str">
        <f t="shared" si="122"/>
        <v/>
      </c>
      <c r="Z1848" t="str">
        <f>IF(MONTH(pipot!B1848)=month!A$1,ROW(),"")</f>
        <v/>
      </c>
      <c r="AB1848" t="str">
        <f>IF(A1848=player!BI$1,ROW(),"")</f>
        <v/>
      </c>
    </row>
    <row r="1849" spans="20:28">
      <c r="T1849" s="11" t="str">
        <f t="shared" si="120"/>
        <v/>
      </c>
      <c r="U1849" s="24"/>
      <c r="V1849" s="25" t="str">
        <f>IF(T1849=曜日!A$1,ROW(),"")</f>
        <v/>
      </c>
      <c r="W1849" s="25" t="str">
        <f t="shared" si="121"/>
        <v/>
      </c>
      <c r="X1849" s="25" t="str">
        <f>IF(T1849=曜日!V$1,ROW(),"")</f>
        <v/>
      </c>
      <c r="Y1849" s="25" t="str">
        <f t="shared" si="122"/>
        <v/>
      </c>
      <c r="Z1849" t="str">
        <f>IF(MONTH(pipot!B1849)=month!A$1,ROW(),"")</f>
        <v/>
      </c>
      <c r="AB1849" t="str">
        <f>IF(A1849=player!BI$1,ROW(),"")</f>
        <v/>
      </c>
    </row>
    <row r="1850" spans="20:28">
      <c r="T1850" s="11" t="str">
        <f t="shared" si="120"/>
        <v/>
      </c>
      <c r="U1850" s="24"/>
      <c r="V1850" s="25" t="str">
        <f>IF(T1850=曜日!A$1,ROW(),"")</f>
        <v/>
      </c>
      <c r="W1850" s="25" t="str">
        <f t="shared" si="121"/>
        <v/>
      </c>
      <c r="X1850" s="25" t="str">
        <f>IF(T1850=曜日!V$1,ROW(),"")</f>
        <v/>
      </c>
      <c r="Y1850" s="25" t="str">
        <f t="shared" si="122"/>
        <v/>
      </c>
      <c r="Z1850" t="str">
        <f>IF(MONTH(pipot!B1850)=month!A$1,ROW(),"")</f>
        <v/>
      </c>
      <c r="AB1850" t="str">
        <f>IF(A1850=player!BI$1,ROW(),"")</f>
        <v/>
      </c>
    </row>
    <row r="1851" spans="20:28">
      <c r="T1851" s="11" t="str">
        <f t="shared" si="120"/>
        <v/>
      </c>
      <c r="U1851" s="24"/>
      <c r="V1851" s="25" t="str">
        <f>IF(T1851=曜日!A$1,ROW(),"")</f>
        <v/>
      </c>
      <c r="W1851" s="25" t="str">
        <f t="shared" si="121"/>
        <v/>
      </c>
      <c r="X1851" s="25" t="str">
        <f>IF(T1851=曜日!V$1,ROW(),"")</f>
        <v/>
      </c>
      <c r="Y1851" s="25" t="str">
        <f t="shared" si="122"/>
        <v/>
      </c>
      <c r="Z1851" t="str">
        <f>IF(MONTH(pipot!B1851)=month!A$1,ROW(),"")</f>
        <v/>
      </c>
      <c r="AB1851" t="str">
        <f>IF(A1851=player!BI$1,ROW(),"")</f>
        <v/>
      </c>
    </row>
    <row r="1852" spans="20:28">
      <c r="T1852" s="11" t="str">
        <f t="shared" si="120"/>
        <v/>
      </c>
      <c r="U1852" s="24"/>
      <c r="V1852" s="25" t="str">
        <f>IF(T1852=曜日!A$1,ROW(),"")</f>
        <v/>
      </c>
      <c r="W1852" s="25"/>
      <c r="X1852" s="25" t="str">
        <f>IF(T1852=曜日!V$1,ROW(),"")</f>
        <v/>
      </c>
      <c r="Y1852" s="25" t="str">
        <f t="shared" si="122"/>
        <v/>
      </c>
      <c r="Z1852" t="str">
        <f>IF(MONTH(pipot!B1852)=month!A$1,ROW(),"")</f>
        <v/>
      </c>
      <c r="AB1852" t="str">
        <f>IF(A1852=player!BI$1,ROW(),"")</f>
        <v/>
      </c>
    </row>
    <row r="1853" spans="20:28">
      <c r="T1853" s="11" t="str">
        <f t="shared" si="120"/>
        <v/>
      </c>
      <c r="U1853" s="24"/>
      <c r="V1853" s="25" t="str">
        <f>IF(T1853=曜日!A$1,ROW(),"")</f>
        <v/>
      </c>
      <c r="W1853" s="25"/>
      <c r="X1853" s="25" t="str">
        <f>IF(T1853=曜日!V$1,ROW(),"")</f>
        <v/>
      </c>
      <c r="Y1853" s="25" t="str">
        <f t="shared" si="122"/>
        <v/>
      </c>
      <c r="Z1853" t="str">
        <f>IF(MONTH(pipot!B1853)=month!A$1,ROW(),"")</f>
        <v/>
      </c>
      <c r="AB1853" t="str">
        <f>IF(A1853=player!BI$1,ROW(),"")</f>
        <v/>
      </c>
    </row>
    <row r="1854" spans="20:28">
      <c r="T1854" s="11" t="str">
        <f t="shared" si="120"/>
        <v/>
      </c>
      <c r="U1854" s="24"/>
      <c r="V1854" s="25" t="str">
        <f>IF(T1854=曜日!A$1,ROW(),"")</f>
        <v/>
      </c>
      <c r="W1854" s="25"/>
      <c r="X1854" s="25"/>
      <c r="Y1854" s="25"/>
      <c r="Z1854" t="str">
        <f>IF(MONTH(pipot!B1854)=month!A$1,ROW(),"")</f>
        <v/>
      </c>
      <c r="AB1854" t="str">
        <f>IF(A1854=player!BI$1,ROW(),"")</f>
        <v/>
      </c>
    </row>
    <row r="1855" spans="20:28">
      <c r="T1855" s="11" t="str">
        <f t="shared" si="120"/>
        <v/>
      </c>
      <c r="U1855" s="24"/>
      <c r="V1855" s="25" t="str">
        <f>IF(T1855=曜日!A$1,ROW(),"")</f>
        <v/>
      </c>
      <c r="W1855" s="25"/>
      <c r="X1855" s="25"/>
      <c r="Y1855" s="25"/>
      <c r="Z1855" t="str">
        <f>IF(MONTH(pipot!B1855)=month!A$1,ROW(),"")</f>
        <v/>
      </c>
      <c r="AB1855" t="str">
        <f>IF(A1855=player!BI$1,ROW(),"")</f>
        <v/>
      </c>
    </row>
    <row r="1856" spans="20:28">
      <c r="T1856" s="11" t="str">
        <f t="shared" si="120"/>
        <v/>
      </c>
      <c r="U1856" s="24"/>
      <c r="V1856" s="25" t="str">
        <f>IF(T1856=曜日!A$1,ROW(),"")</f>
        <v/>
      </c>
      <c r="W1856" s="25"/>
      <c r="X1856" s="25"/>
      <c r="Y1856" s="25"/>
      <c r="Z1856" t="str">
        <f>IF(MONTH(pipot!B1856)=month!A$1,ROW(),"")</f>
        <v/>
      </c>
      <c r="AB1856" t="str">
        <f>IF(A1856=player!BI$1,ROW(),"")</f>
        <v/>
      </c>
    </row>
    <row r="1857" spans="20:28">
      <c r="T1857" s="11" t="str">
        <f t="shared" si="120"/>
        <v/>
      </c>
      <c r="U1857" s="24"/>
      <c r="V1857" s="25" t="str">
        <f>IF(T1857=曜日!A$1,ROW(),"")</f>
        <v/>
      </c>
      <c r="W1857" s="25"/>
      <c r="X1857" s="25"/>
      <c r="Y1857" s="25"/>
      <c r="Z1857" t="str">
        <f>IF(MONTH(pipot!B1857)=month!A$1,ROW(),"")</f>
        <v/>
      </c>
      <c r="AB1857" t="str">
        <f>IF(A1857=player!BI$1,ROW(),"")</f>
        <v/>
      </c>
    </row>
    <row r="1858" spans="20:28">
      <c r="T1858" s="11" t="str">
        <f t="shared" si="120"/>
        <v/>
      </c>
      <c r="U1858" s="24"/>
      <c r="V1858" s="25" t="str">
        <f>IF(T1858=曜日!A$1,ROW(),"")</f>
        <v/>
      </c>
      <c r="W1858" s="25"/>
      <c r="X1858" s="25"/>
      <c r="Y1858" s="25"/>
      <c r="Z1858" t="str">
        <f>IF(MONTH(pipot!B1858)=month!A$1,ROW(),"")</f>
        <v/>
      </c>
      <c r="AB1858" t="str">
        <f>IF(A1858=player!BI$1,ROW(),"")</f>
        <v/>
      </c>
    </row>
    <row r="1859" spans="20:28">
      <c r="T1859" s="11" t="str">
        <f t="shared" si="120"/>
        <v/>
      </c>
      <c r="U1859" s="24"/>
      <c r="V1859" s="25" t="str">
        <f>IF(T1859=曜日!A$1,ROW(),"")</f>
        <v/>
      </c>
      <c r="W1859" s="25"/>
      <c r="X1859" s="25"/>
      <c r="Y1859" s="25"/>
      <c r="Z1859" t="str">
        <f>IF(MONTH(pipot!B1859)=month!A$1,ROW(),"")</f>
        <v/>
      </c>
      <c r="AB1859" t="str">
        <f>IF(A1859=player!BI$1,ROW(),"")</f>
        <v/>
      </c>
    </row>
    <row r="1860" spans="20:28">
      <c r="T1860" s="11" t="str">
        <f t="shared" si="120"/>
        <v/>
      </c>
      <c r="U1860" s="24"/>
      <c r="V1860" s="25"/>
      <c r="W1860" s="25"/>
      <c r="X1860" s="25"/>
      <c r="Y1860" s="25"/>
      <c r="Z1860" t="str">
        <f>IF(MONTH(pipot!B1860)=month!A$1,ROW(),"")</f>
        <v/>
      </c>
      <c r="AB1860" t="str">
        <f>IF(A1860=player!BI$1,ROW(),"")</f>
        <v/>
      </c>
    </row>
    <row r="1861" spans="20:28">
      <c r="T1861" s="11" t="str">
        <f t="shared" si="120"/>
        <v/>
      </c>
      <c r="U1861" s="24"/>
      <c r="V1861" s="25"/>
      <c r="W1861" s="25"/>
      <c r="X1861" s="25"/>
      <c r="Y1861" s="25"/>
      <c r="Z1861" t="str">
        <f>IF(MONTH(pipot!B1861)=month!A$1,ROW(),"")</f>
        <v/>
      </c>
      <c r="AB1861" t="str">
        <f>IF(A1861=player!BI$1,ROW(),"")</f>
        <v/>
      </c>
    </row>
    <row r="1862" spans="20:28">
      <c r="T1862" s="11" t="str">
        <f t="shared" si="120"/>
        <v/>
      </c>
      <c r="U1862" s="24"/>
      <c r="V1862" s="25"/>
      <c r="W1862" s="25"/>
      <c r="X1862" s="25"/>
      <c r="Y1862" s="25"/>
      <c r="Z1862" t="str">
        <f>IF(MONTH(pipot!B1862)=month!A$1,ROW(),"")</f>
        <v/>
      </c>
      <c r="AB1862" t="str">
        <f>IF(A1862=player!BI$1,ROW(),"")</f>
        <v/>
      </c>
    </row>
    <row r="1863" spans="20:28">
      <c r="T1863" s="11" t="str">
        <f t="shared" si="120"/>
        <v/>
      </c>
      <c r="U1863" s="24"/>
      <c r="V1863" s="25"/>
      <c r="W1863" s="25"/>
      <c r="X1863" s="25"/>
      <c r="Y1863" s="25"/>
      <c r="Z1863" t="str">
        <f>IF(MONTH(pipot!B1863)=month!A$1,ROW(),"")</f>
        <v/>
      </c>
      <c r="AB1863" t="str">
        <f>IF(A1863=player!BI$1,ROW(),"")</f>
        <v/>
      </c>
    </row>
    <row r="1864" spans="20:28">
      <c r="Z1864" t="str">
        <f>IF(MONTH(pipot!B1864)=month!A$1,ROW(),"")</f>
        <v/>
      </c>
      <c r="AB1864" t="str">
        <f>IF(A1864=player!BI$1,ROW(),"")</f>
        <v/>
      </c>
    </row>
    <row r="1865" spans="20:28">
      <c r="Z1865" t="str">
        <f>IF(MONTH(pipot!B1865)=month!A$1,ROW(),"")</f>
        <v/>
      </c>
      <c r="AB1865" t="str">
        <f>IF(A1865=player!BI$1,ROW(),"")</f>
        <v/>
      </c>
    </row>
    <row r="1866" spans="20:28">
      <c r="Z1866" t="str">
        <f>IF(MONTH(pipot!B1866)=month!A$1,ROW(),"")</f>
        <v/>
      </c>
    </row>
    <row r="1867" spans="20:28">
      <c r="Z1867" t="str">
        <f>IF(MONTH(pipot!B1867)=month!A$1,ROW(),"")</f>
        <v/>
      </c>
    </row>
  </sheetData>
  <autoFilter ref="A1:R1732" xr:uid="{5F462053-5328-4F48-9D7C-C5AD29F0F6C0}"/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86AA-077C-41F1-A8F2-7DA7B33D2D75}">
  <dimension ref="A1:CA1761"/>
  <sheetViews>
    <sheetView zoomScale="57" zoomScaleNormal="90" workbookViewId="0"/>
  </sheetViews>
  <sheetFormatPr baseColWidth="10" defaultColWidth="8.83203125" defaultRowHeight="18"/>
  <cols>
    <col min="1" max="1" width="20.5" customWidth="1"/>
    <col min="2" max="2" width="16.6640625" customWidth="1"/>
    <col min="3" max="3" width="17" style="13" customWidth="1"/>
    <col min="4" max="4" width="11.1640625" style="15" customWidth="1"/>
    <col min="5" max="5" width="11.33203125" customWidth="1"/>
    <col min="6" max="7" width="12.33203125" customWidth="1"/>
    <col min="8" max="8" width="10.5" bestFit="1" customWidth="1"/>
    <col min="9" max="11" width="9.5" bestFit="1" customWidth="1"/>
    <col min="12" max="12" width="9" bestFit="1" customWidth="1"/>
    <col min="20" max="20" width="15.1640625" customWidth="1"/>
    <col min="21" max="21" width="21.5" customWidth="1"/>
    <col min="22" max="22" width="21.5" style="37" customWidth="1"/>
    <col min="29" max="29" width="10.83203125" customWidth="1"/>
    <col min="30" max="30" width="24.5" customWidth="1"/>
    <col min="31" max="31" width="51.1640625" customWidth="1"/>
    <col min="40" max="40" width="50.83203125" customWidth="1"/>
    <col min="42" max="42" width="17.33203125" customWidth="1"/>
    <col min="43" max="43" width="15.33203125" customWidth="1"/>
    <col min="61" max="61" width="20.6640625" customWidth="1"/>
    <col min="62" max="62" width="16.83203125" customWidth="1"/>
    <col min="63" max="63" width="12" style="13" customWidth="1"/>
    <col min="64" max="64" width="8.83203125" style="15" customWidth="1"/>
    <col min="65" max="69" width="8.83203125" customWidth="1"/>
    <col min="70" max="70" width="11.6640625" customWidth="1"/>
    <col min="71" max="79" width="8.83203125" customWidth="1"/>
  </cols>
  <sheetData>
    <row r="1" spans="1:79">
      <c r="A1" s="7" t="s">
        <v>36</v>
      </c>
      <c r="B1" t="s">
        <v>50</v>
      </c>
      <c r="BI1" s="7" t="s">
        <v>40</v>
      </c>
      <c r="BJ1" t="s">
        <v>50</v>
      </c>
    </row>
    <row r="4" spans="1:79" ht="58" thickBot="1">
      <c r="B4" s="5" t="s">
        <v>0</v>
      </c>
      <c r="C4" s="14" t="s">
        <v>46</v>
      </c>
      <c r="D4" s="16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12</v>
      </c>
      <c r="P4" s="9" t="s">
        <v>13</v>
      </c>
      <c r="Q4" s="9" t="s">
        <v>14</v>
      </c>
      <c r="R4" s="9" t="s">
        <v>67</v>
      </c>
      <c r="S4" s="9" t="s">
        <v>68</v>
      </c>
      <c r="T4" s="35" t="s">
        <v>105</v>
      </c>
      <c r="U4" s="36" t="s">
        <v>106</v>
      </c>
      <c r="V4" s="38" t="s">
        <v>107</v>
      </c>
      <c r="AP4" s="14" t="s">
        <v>46</v>
      </c>
      <c r="AQ4" s="16" t="s">
        <v>1</v>
      </c>
      <c r="AR4" s="9" t="s">
        <v>2</v>
      </c>
      <c r="AS4" s="9" t="s">
        <v>69</v>
      </c>
      <c r="AT4" s="9" t="s">
        <v>70</v>
      </c>
      <c r="AU4" s="9" t="s">
        <v>5</v>
      </c>
      <c r="AV4" s="9" t="s">
        <v>6</v>
      </c>
      <c r="AW4" s="9" t="s">
        <v>7</v>
      </c>
      <c r="AX4" s="9" t="s">
        <v>8</v>
      </c>
      <c r="AY4" s="9" t="s">
        <v>9</v>
      </c>
      <c r="AZ4" s="9" t="s">
        <v>10</v>
      </c>
      <c r="BA4" s="9" t="s">
        <v>11</v>
      </c>
      <c r="BB4" s="9" t="s">
        <v>12</v>
      </c>
      <c r="BC4" s="9" t="s">
        <v>13</v>
      </c>
      <c r="BD4" s="9" t="s">
        <v>14</v>
      </c>
      <c r="BE4" s="9" t="s">
        <v>42</v>
      </c>
      <c r="BF4" s="9" t="s">
        <v>43</v>
      </c>
      <c r="BJ4" s="5" t="s">
        <v>0</v>
      </c>
      <c r="BK4" s="14" t="s">
        <v>46</v>
      </c>
      <c r="BL4" s="16" t="s">
        <v>1</v>
      </c>
      <c r="BM4" s="9" t="s">
        <v>2</v>
      </c>
      <c r="BN4" s="9" t="s">
        <v>3</v>
      </c>
      <c r="BO4" s="9" t="s">
        <v>4</v>
      </c>
      <c r="BP4" s="9" t="s">
        <v>5</v>
      </c>
      <c r="BQ4" s="9" t="s">
        <v>6</v>
      </c>
      <c r="BR4" s="9" t="s">
        <v>7</v>
      </c>
      <c r="BS4" s="9" t="s">
        <v>8</v>
      </c>
      <c r="BT4" s="9" t="s">
        <v>9</v>
      </c>
      <c r="BU4" s="9" t="s">
        <v>10</v>
      </c>
      <c r="BV4" s="9" t="s">
        <v>11</v>
      </c>
      <c r="BW4" s="9" t="s">
        <v>12</v>
      </c>
      <c r="BX4" s="9" t="s">
        <v>13</v>
      </c>
      <c r="BY4" s="9" t="s">
        <v>14</v>
      </c>
      <c r="BZ4" s="9" t="s">
        <v>42</v>
      </c>
      <c r="CA4" s="9" t="s">
        <v>43</v>
      </c>
    </row>
    <row r="5" spans="1:79">
      <c r="B5" t="str">
        <f>IFERROR(IF(COUNT(pipot!$AA:$AA)&lt;&gt;"",INDEX(pipot!A:A,SMALL(pipot!$AA:$AA,ROW($A1)))),"")</f>
        <v>Moe Nakamura</v>
      </c>
      <c r="C5" s="13">
        <f>IFERROR(IF(COUNT(pipot!$AA:$AA)&lt;&gt;"",INDEX(pipot!B:B,SMALL(pipot!$AA:$AA,ROW($A1)))),"")</f>
        <v>44072</v>
      </c>
      <c r="D5" s="15">
        <f>IFERROR(IF(COUNT(pipot!$AA:$AA)&lt;&gt;"",INDEX(pipot!C:C,SMALL(pipot!$AA:$AA,ROW($A1)))),"")</f>
        <v>5.0671296296296298E-2</v>
      </c>
      <c r="E5" s="34">
        <f>IFERROR(IF(COUNT(pipot!$AA:$AA)&lt;&gt;"",INDEX(pipot!D:D,SMALL(pipot!$AA:$AA,ROW($A1)))),"")</f>
        <v>2789.5815400000001</v>
      </c>
      <c r="F5" s="34">
        <f>IFERROR(IF(COUNT(pipot!$AA:$AA)&lt;&gt;"",INDEX(pipot!E:E,SMALL(pipot!$AA:$AA,ROW($A1)))),"")</f>
        <v>371.30266</v>
      </c>
      <c r="G5" s="34">
        <f>IFERROR(IF(COUNT(pipot!$AA:$AA)&lt;&gt;"",INDEX(pipot!F:F,SMALL(pipot!$AA:$AA,ROW($A1)))),"")</f>
        <v>5.08866</v>
      </c>
      <c r="H5" s="34">
        <f>IFERROR(IF(COUNT(pipot!$AA:$AA)&lt;&gt;"",INDEX(pipot!G:G,SMALL(pipot!$AA:$AA,ROW($A1)))),"")</f>
        <v>84.76</v>
      </c>
      <c r="I5" s="34">
        <f>IFERROR(IF(COUNT(pipot!$AA:$AA)&lt;&gt;"",INDEX(pipot!H:H,SMALL(pipot!$AA:$AA,ROW($A1)))),"")</f>
        <v>56.53</v>
      </c>
      <c r="J5" s="34">
        <f>IFERROR(IF(COUNT(pipot!$AA:$AA)&lt;&gt;"",INDEX(pipot!I:I,SMALL(pipot!$AA:$AA,ROW($A1)))),"")</f>
        <v>25.91</v>
      </c>
      <c r="K5" s="34">
        <f>IFERROR(IF(COUNT(pipot!$AA:$AA)&lt;&gt;"",INDEX(pipot!J:J,SMALL(pipot!$AA:$AA,ROW($A1)))),"")</f>
        <v>2.3199999999999998</v>
      </c>
      <c r="L5" s="34">
        <f>IFERROR(IF(COUNT(pipot!$AA:$AA)&lt;&gt;"",INDEX(pipot!K:K,SMALL(pipot!$AA:$AA,ROW($A1)))),"")</f>
        <v>0</v>
      </c>
      <c r="M5">
        <f>IFERROR(IF(COUNT(pipot!$AA:$AA)&lt;&gt;"",INDEX(pipot!L:L,SMALL(pipot!$AA:$AA,ROW($A1)))),"")</f>
        <v>10</v>
      </c>
      <c r="N5">
        <f>IFERROR(IF(COUNT(pipot!$AA:$AA)&lt;&gt;"",INDEX(pipot!M:M,SMALL(pipot!$AA:$AA,ROW($A1)))),"")</f>
        <v>7</v>
      </c>
      <c r="O5">
        <f>IFERROR(IF(COUNT(pipot!$AA:$AA)&lt;&gt;"",INDEX(pipot!N:N,SMALL(pipot!$AA:$AA,ROW($A1)))),"")</f>
        <v>17</v>
      </c>
      <c r="P5" s="34">
        <f>IFERROR(IF(COUNT(pipot!$AA:$AA)&lt;&gt;"",INDEX(pipot!O:O,SMALL(pipot!$AA:$AA,ROW($A1)))),"")</f>
        <v>21.018599999999999</v>
      </c>
      <c r="Q5">
        <f>IFERROR(IF(COUNT(pipot!$AA:$AA)&lt;&gt;"",INDEX(pipot!P:P,SMALL(pipot!$AA:$AA,ROW($A1)))),"")</f>
        <v>0</v>
      </c>
      <c r="R5" t="str">
        <f>IFERROR(IF(COUNT(pipot!$AA:$AA)&lt;&gt;"",INDEX(pipot!Q:Q,SMALL(pipot!$AA:$AA,ROW($A1)))),"")</f>
        <v>-</v>
      </c>
      <c r="S5" s="34" t="str">
        <f>IFERROR(IF(COUNT(pipot!$AA:$AA)&lt;&gt;"",INDEX(pipot!R:R,SMALL(pipot!$AA:$AA,ROW($A1)))),"")</f>
        <v>-</v>
      </c>
      <c r="T5" s="34" t="str">
        <f>IFERROR(AVERAGE(#REF!),"")</f>
        <v/>
      </c>
      <c r="U5" s="34" t="str">
        <f>IFERROR(AVERAGE(#REF!),"")</f>
        <v/>
      </c>
      <c r="V5" s="37" t="str">
        <f>IFERROR(U5/T5,"")</f>
        <v/>
      </c>
      <c r="AP5" s="13">
        <f t="shared" ref="AP5:AP36" si="0">C5</f>
        <v>44072</v>
      </c>
      <c r="AQ5" s="15">
        <f>IFERROR(IF(COUNT(AP5)&lt;&gt;"",VLOOKUP($AP5,$BK$5:$CA$320,2,FALSE)),"")</f>
        <v>4.9965277777777782E-2</v>
      </c>
      <c r="AR5" s="19">
        <f>IFERROR(IF(COUNT(AQ5)&lt;&gt;"",VLOOKUP($AP5,$BK$5:$CA$320,3,FALSE)),"")</f>
        <v>2971</v>
      </c>
      <c r="AS5" s="19">
        <f>IFERROR(IF(COUNT(AR5)&lt;&gt;"",VLOOKUP($AP5,$BK$5:$CA$320,4,FALSE)),"")</f>
        <v>391</v>
      </c>
      <c r="AT5" s="19">
        <f>IFERROR(IF(COUNT(AS5)&lt;&gt;"",VLOOKUP($AP5,$BK$5:$CA$320,5,FALSE)),"")</f>
        <v>5.43</v>
      </c>
      <c r="AU5" s="19">
        <f>IFERROR(IF(COUNT(AT5)&lt;&gt;"",VLOOKUP($AP5,$BK$5:$CA$320,6,FALSE)),"")</f>
        <v>115</v>
      </c>
      <c r="AV5" s="19">
        <f>IFERROR(IF(COUNT(AU5)&lt;&gt;"",VLOOKUP($AP5,$BK$5:$CA$320,7,FALSE)),"")</f>
        <v>79</v>
      </c>
      <c r="AW5" s="19">
        <f>IFERROR(IF(COUNT(AV5)&lt;&gt;"",VLOOKUP($AP5,$BK$5:$CA$320,8,FALSE)),"")</f>
        <v>32</v>
      </c>
      <c r="AX5" s="19">
        <f>IFERROR(IF(COUNT(AW5)&lt;&gt;"",VLOOKUP($AP5,$BK$5:$CA$320,9,FALSE)),"")</f>
        <v>4</v>
      </c>
      <c r="AY5" s="19">
        <f>IFERROR(IF(COUNT(AX5)&lt;&gt;"",VLOOKUP($AP5,$BK$5:$CA$320,10,FALSE)),"")</f>
        <v>0</v>
      </c>
      <c r="AZ5" s="19">
        <f>IFERROR(IF(COUNT(AY5)&lt;&gt;"",VLOOKUP($AP5,$BK$5:$CA$320,11,FALSE)),"")</f>
        <v>15</v>
      </c>
      <c r="BA5" s="19">
        <f>IFERROR(IF(COUNT(AZ5)&lt;&gt;"",VLOOKUP($AP5,$BK$5:$CA$320,12,FALSE)),"")</f>
        <v>10</v>
      </c>
      <c r="BB5" s="19">
        <f>IFERROR(IF(COUNT(BA5)&lt;&gt;"",VLOOKUP($AP5,$BK$5:$CA$320,13,FALSE)),"")</f>
        <v>26</v>
      </c>
      <c r="BC5" s="19">
        <f>IFERROR(IF(COUNT(BB5)&lt;&gt;"",VLOOKUP($AP5,$BK$5:$CA$320,14,FALSE)),"")</f>
        <v>21</v>
      </c>
      <c r="BD5" s="19">
        <f>IFERROR(IF(COUNT(BC5)&lt;&gt;"",VLOOKUP($AP5,$BK$5:$CA$320,15,FALSE)),"")</f>
        <v>0</v>
      </c>
      <c r="BE5" s="19" t="str">
        <f>IFERROR(IF(COUNT(BD5)&lt;&gt;"",VLOOKUP($AP5,$BK$5:$CA$320,16,FALSE)),"")</f>
        <v>-</v>
      </c>
      <c r="BF5" s="19" t="str">
        <f>IFERROR(IF(COUNT(BE5)&lt;&gt;"",VLOOKUP($AP5,$BK$5:$CA$320,17,FALSE)),"")</f>
        <v>-</v>
      </c>
      <c r="BJ5" t="str">
        <f>IFERROR(IF(COUNT(pipot!$AB:$AB)&lt;&gt;"",INDEX(pipot!A:A,SMALL(pipot!$AB:$AB,ROW($BI1)))),"")</f>
        <v>Average</v>
      </c>
      <c r="BK5" s="13">
        <f>IFERROR(IF(COUNT(pipot!$AB:$AB)&lt;&gt;"",INDEX(pipot!B:B,SMALL(pipot!$AB:$AB,ROW($BI1)))),"")</f>
        <v>44072</v>
      </c>
      <c r="BL5" s="15">
        <f>IFERROR(IF(COUNT(pipot!$AC:$AC)&lt;&gt;"",INDEX(pipot!C:C,SMALL(pipot!$AC:$AC,ROW($BI1)))),"")</f>
        <v>4.9965277777777782E-2</v>
      </c>
      <c r="BM5" s="34">
        <f>IFERROR(IF(COUNT(pipot!$AC:$AC)&lt;&gt;"",INDEX(pipot!D:D,SMALL(pipot!$AC:$AC,ROW($BI1)))),"")</f>
        <v>2971</v>
      </c>
      <c r="BN5" s="34">
        <f>IFERROR(IF(COUNT(pipot!$AC:$AC)&lt;&gt;"",INDEX(pipot!E:E,SMALL(pipot!$AC:$AC,ROW($BI1)))),"")</f>
        <v>391</v>
      </c>
      <c r="BO5" s="34">
        <f>IFERROR(IF(COUNT(pipot!$AC:$AC)&lt;&gt;"",INDEX(pipot!F:F,SMALL(pipot!$AC:$AC,ROW($BI1)))),"")</f>
        <v>5.43</v>
      </c>
      <c r="BP5" s="34">
        <f>IFERROR(IF(COUNT(pipot!$AC:$AC)&lt;&gt;"",INDEX(pipot!G:G,SMALL(pipot!$AC:$AC,ROW($BI1)))),"")</f>
        <v>115</v>
      </c>
      <c r="BQ5" s="34">
        <f>IFERROR(IF(COUNT(pipot!$AC:$AC)&lt;&gt;"",INDEX(pipot!H:H,SMALL(pipot!$AC:$AC,ROW($BI1)))),"")</f>
        <v>79</v>
      </c>
      <c r="BR5" s="34">
        <f>IFERROR(IF(COUNT(pipot!$AC:$AC)&lt;&gt;"",INDEX(pipot!I:I,SMALL(pipot!$AC:$AC,ROW($BI1)))),"")</f>
        <v>32</v>
      </c>
      <c r="BS5" s="34">
        <f>IFERROR(IF(COUNT(pipot!$AC:$AC)&lt;&gt;"",INDEX(pipot!J:J,SMALL(pipot!$AC:$AC,ROW($BI1)))),"")</f>
        <v>4</v>
      </c>
      <c r="BT5" s="34">
        <f>IFERROR(IF(COUNT(pipot!$AC:$AC)&lt;&gt;"",INDEX(pipot!K:K,SMALL(pipot!$AC:$AC,ROW($BI1)))),"")</f>
        <v>0</v>
      </c>
      <c r="BU5" s="34">
        <f>IFERROR(IF(COUNT(pipot!$AC:$AC)&lt;&gt;"",INDEX(pipot!L:L,SMALL(pipot!$AC:$AC,ROW($BI1)))),"")</f>
        <v>15</v>
      </c>
      <c r="BV5" s="34">
        <f>IFERROR(IF(COUNT(pipot!$AC:$AC)&lt;&gt;"",INDEX(pipot!M:M,SMALL(pipot!$AC:$AC,ROW($BI1)))),"")</f>
        <v>10</v>
      </c>
      <c r="BW5" s="34">
        <f>IFERROR(IF(COUNT(pipot!$AC:$AC)&lt;&gt;"",INDEX(pipot!N:N,SMALL(pipot!$AC:$AC,ROW($BI1)))),"")</f>
        <v>26</v>
      </c>
      <c r="BX5" s="34">
        <f>IFERROR(IF(COUNT(pipot!$AC:$AC)&lt;&gt;"",INDEX(pipot!O:O,SMALL(pipot!$AC:$AC,ROW($BI1)))),"")</f>
        <v>21</v>
      </c>
      <c r="BY5">
        <f>IFERROR(IF(COUNT(pipot!$AC:$AC)&lt;&gt;"",INDEX(pipot!P:P,SMALL(pipot!$AC:$AC,ROW($BI1)))),"")</f>
        <v>0</v>
      </c>
      <c r="BZ5" t="str">
        <f>IFERROR(IF(COUNT(pipot!$AC:$AC)&lt;&gt;"",INDEX(pipot!Q:Q,SMALL(pipot!$AC:$AC,ROW($BI1)))),"")</f>
        <v>-</v>
      </c>
      <c r="CA5" t="str">
        <f>IFERROR(IF(COUNT(pipot!$AC:$AC)&lt;&gt;"",INDEX(pipot!R:R,SMALL(pipot!$AC:$AC,ROW($BI1)))),"")</f>
        <v>-</v>
      </c>
    </row>
    <row r="6" spans="1:79">
      <c r="B6" t="str">
        <f>IFERROR(IF(COUNT(pipot!$AA:$AA)&lt;&gt;"",INDEX(pipot!A:A,SMALL(pipot!$AA:$AA,ROW($A2)))),"")</f>
        <v>Moe Nakamura</v>
      </c>
      <c r="C6" s="13">
        <f>IFERROR(IF(COUNT(pipot!$AA:$AA)&lt;&gt;"",INDEX(pipot!B:B,SMALL(pipot!$AA:$AA,ROW($A2)))),"")</f>
        <v>44073</v>
      </c>
      <c r="D6" s="15">
        <f>IFERROR(IF(COUNT(pipot!$AA:$AA)&lt;&gt;"",INDEX(pipot!C:C,SMALL(pipot!$AA:$AA,ROW($A2)))),"")</f>
        <v>6.5578703703703708E-2</v>
      </c>
      <c r="E6" s="34">
        <f>IFERROR(IF(COUNT(pipot!$AA:$AA)&lt;&gt;"",INDEX(pipot!D:D,SMALL(pipot!$AA:$AA,ROW($A2)))),"")</f>
        <v>10650.90523</v>
      </c>
      <c r="F6" s="34">
        <f>IFERROR(IF(COUNT(pipot!$AA:$AA)&lt;&gt;"",INDEX(pipot!E:E,SMALL(pipot!$AA:$AA,ROW($A2)))),"")</f>
        <v>1192.2589499999999</v>
      </c>
      <c r="G6" s="34">
        <f>IFERROR(IF(COUNT(pipot!$AA:$AA)&lt;&gt;"",INDEX(pipot!F:F,SMALL(pipot!$AA:$AA,ROW($A2)))),"")</f>
        <v>12.625400000000001</v>
      </c>
      <c r="H6" s="34">
        <f>IFERROR(IF(COUNT(pipot!$AA:$AA)&lt;&gt;"",INDEX(pipot!G:G,SMALL(pipot!$AA:$AA,ROW($A2)))),"")</f>
        <v>1351.6599900000001</v>
      </c>
      <c r="I6" s="34">
        <f>IFERROR(IF(COUNT(pipot!$AA:$AA)&lt;&gt;"",INDEX(pipot!H:H,SMALL(pipot!$AA:$AA,ROW($A2)))),"")</f>
        <v>902.30998999999997</v>
      </c>
      <c r="J6" s="34">
        <f>IFERROR(IF(COUNT(pipot!$AA:$AA)&lt;&gt;"",INDEX(pipot!I:I,SMALL(pipot!$AA:$AA,ROW($A2)))),"")</f>
        <v>329.32</v>
      </c>
      <c r="K6" s="34">
        <f>IFERROR(IF(COUNT(pipot!$AA:$AA)&lt;&gt;"",INDEX(pipot!J:J,SMALL(pipot!$AA:$AA,ROW($A2)))),"")</f>
        <v>116.89</v>
      </c>
      <c r="L6" s="34">
        <f>IFERROR(IF(COUNT(pipot!$AA:$AA)&lt;&gt;"",INDEX(pipot!K:K,SMALL(pipot!$AA:$AA,ROW($A2)))),"")</f>
        <v>3.14</v>
      </c>
      <c r="M6">
        <f>IFERROR(IF(COUNT(pipot!$AA:$AA)&lt;&gt;"",INDEX(pipot!L:L,SMALL(pipot!$AA:$AA,ROW($A2)))),"")</f>
        <v>40</v>
      </c>
      <c r="N6">
        <f>IFERROR(IF(COUNT(pipot!$AA:$AA)&lt;&gt;"",INDEX(pipot!M:M,SMALL(pipot!$AA:$AA,ROW($A2)))),"")</f>
        <v>20</v>
      </c>
      <c r="O6">
        <f>IFERROR(IF(COUNT(pipot!$AA:$AA)&lt;&gt;"",INDEX(pipot!N:N,SMALL(pipot!$AA:$AA,ROW($A2)))),"")</f>
        <v>91</v>
      </c>
      <c r="P6" s="34">
        <f>IFERROR(IF(COUNT(pipot!$AA:$AA)&lt;&gt;"",INDEX(pipot!O:O,SMALL(pipot!$AA:$AA,ROW($A2)))),"")</f>
        <v>24.733799999999999</v>
      </c>
      <c r="Q6">
        <f>IFERROR(IF(COUNT(pipot!$AA:$AA)&lt;&gt;"",INDEX(pipot!P:P,SMALL(pipot!$AA:$AA,ROW($A2)))),"")</f>
        <v>7</v>
      </c>
      <c r="R6" t="str">
        <f>IFERROR(IF(COUNT(pipot!$AA:$AA)&lt;&gt;"",INDEX(pipot!Q:Q,SMALL(pipot!$AA:$AA,ROW($A2)))),"")</f>
        <v>-</v>
      </c>
      <c r="S6" s="34" t="str">
        <f>IFERROR(IF(COUNT(pipot!$AA:$AA)&lt;&gt;"",INDEX(pipot!R:R,SMALL(pipot!$AA:$AA,ROW($A2)))),"")</f>
        <v>-</v>
      </c>
      <c r="T6" s="34" t="str">
        <f>IFERROR(AVERAGE(#REF!),"")</f>
        <v/>
      </c>
      <c r="U6" s="34" t="str">
        <f>IFERROR(AVERAGE(#REF!),"")</f>
        <v/>
      </c>
      <c r="V6" s="37" t="str">
        <f t="shared" ref="V6:V69" si="1">IFERROR(U6/T6,"")</f>
        <v/>
      </c>
      <c r="AP6" s="13">
        <f t="shared" si="0"/>
        <v>44073</v>
      </c>
      <c r="AQ6" s="15">
        <f>IFERROR(IF(COUNT(AP6)&lt;&gt;"",VLOOKUP($AP6,$BK$5:$CA$320,2,FALSE)),"")</f>
        <v>5.5115740740740743E-2</v>
      </c>
      <c r="AR6" s="19">
        <f>IFERROR(IF(COUNT(AQ6)&lt;&gt;"",VLOOKUP($AP6,$BK$5:$CA$320,3,FALSE)),"")</f>
        <v>6272.5161715999975</v>
      </c>
      <c r="AS6" s="19">
        <f>IFERROR(IF(COUNT(AR6)&lt;&gt;"",VLOOKUP($AP6,$BK$5:$CA$320,4,FALSE)),"")</f>
        <v>731.96065879999981</v>
      </c>
      <c r="AT6" s="19">
        <f>IFERROR(IF(COUNT(AS6)&lt;&gt;"",VLOOKUP($AP6,$BK$5:$CA$320,5,FALSE)),"")</f>
        <v>8.8947943999999985</v>
      </c>
      <c r="AU6" s="19">
        <f>IFERROR(IF(COUNT(AT6)&lt;&gt;"",VLOOKUP($AP6,$BK$5:$CA$320,6,FALSE)),"")</f>
        <v>691.50399880000009</v>
      </c>
      <c r="AV6" s="19">
        <f>IFERROR(IF(COUNT(AU6)&lt;&gt;"",VLOOKUP($AP6,$BK$5:$CA$320,7,FALSE)),"")</f>
        <v>395.33679920000014</v>
      </c>
      <c r="AW6" s="19">
        <f>IFERROR(IF(COUNT(AV6)&lt;&gt;"",VLOOKUP($AP6,$BK$5:$CA$320,8,FALSE)),"")</f>
        <v>217.29239959999995</v>
      </c>
      <c r="AX6" s="19">
        <f>IFERROR(IF(COUNT(AW6)&lt;&gt;"",VLOOKUP($AP6,$BK$5:$CA$320,9,FALSE)),"")</f>
        <v>70.398799999999994</v>
      </c>
      <c r="AY6" s="19">
        <f>IFERROR(IF(COUNT(AX6)&lt;&gt;"",VLOOKUP($AP6,$BK$5:$CA$320,10,FALSE)),"")</f>
        <v>8.4760000000000009</v>
      </c>
      <c r="AZ6" s="19">
        <f>IFERROR(IF(COUNT(AY6)&lt;&gt;"",VLOOKUP($AP6,$BK$5:$CA$320,11,FALSE)),"")</f>
        <v>21.48</v>
      </c>
      <c r="BA6" s="19">
        <f>IFERROR(IF(COUNT(AZ6)&lt;&gt;"",VLOOKUP($AP6,$BK$5:$CA$320,12,FALSE)),"")</f>
        <v>13.36</v>
      </c>
      <c r="BB6" s="19">
        <f>IFERROR(IF(COUNT(BA6)&lt;&gt;"",VLOOKUP($AP6,$BK$5:$CA$320,13,FALSE)),"")</f>
        <v>46.84</v>
      </c>
      <c r="BC6" s="19">
        <f>IFERROR(IF(COUNT(BB6)&lt;&gt;"",VLOOKUP($AP6,$BK$5:$CA$320,14,FALSE)),"")</f>
        <v>22.946328000000005</v>
      </c>
      <c r="BD6" s="19">
        <f>IFERROR(IF(COUNT(BC6)&lt;&gt;"",VLOOKUP($AP6,$BK$5:$CA$320,15,FALSE)),"")</f>
        <v>4.88</v>
      </c>
      <c r="BE6" s="19">
        <f>IFERROR(IF(COUNT(BD6)&lt;&gt;"",VLOOKUP($AP6,$BK$5:$CA$320,16,FALSE)),"")</f>
        <v>198.81818181818181</v>
      </c>
      <c r="BF6" s="19">
        <f>IFERROR(IF(COUNT(BE6)&lt;&gt;"",VLOOKUP($AP6,$BK$5:$CA$320,17,FALSE)),"")</f>
        <v>136.49084181818182</v>
      </c>
      <c r="BJ6" t="str">
        <f>IFERROR(IF(COUNT(pipot!$AB:$AB)&lt;&gt;"",INDEX(pipot!A:A,SMALL(pipot!$AB:$AB,ROW($BI2)))),"")</f>
        <v>Average</v>
      </c>
      <c r="BK6" s="13">
        <f>IFERROR(IF(COUNT(pipot!$AB:$AB)&lt;&gt;"",INDEX(pipot!B:B,SMALL(pipot!$AB:$AB,ROW($BI2)))),"")</f>
        <v>44073</v>
      </c>
      <c r="BL6" s="15">
        <f>IFERROR(IF(COUNT(pipot!$AC:$AC)&lt;&gt;"",INDEX(pipot!C:C,SMALL(pipot!$AC:$AC,ROW($BI2)))),"")</f>
        <v>5.5115740740740743E-2</v>
      </c>
      <c r="BM6" s="34">
        <f>IFERROR(IF(COUNT(pipot!$AC:$AC)&lt;&gt;"",INDEX(pipot!D:D,SMALL(pipot!$AC:$AC,ROW($BI2)))),"")</f>
        <v>6272.5161715999975</v>
      </c>
      <c r="BN6" s="34">
        <f>IFERROR(IF(COUNT(pipot!$AC:$AC)&lt;&gt;"",INDEX(pipot!E:E,SMALL(pipot!$AC:$AC,ROW($BI2)))),"")</f>
        <v>731.96065879999981</v>
      </c>
      <c r="BO6" s="34">
        <f>IFERROR(IF(COUNT(pipot!$AC:$AC)&lt;&gt;"",INDEX(pipot!F:F,SMALL(pipot!$AC:$AC,ROW($BI2)))),"")</f>
        <v>8.8947943999999985</v>
      </c>
      <c r="BP6" s="34">
        <f>IFERROR(IF(COUNT(pipot!$AC:$AC)&lt;&gt;"",INDEX(pipot!G:G,SMALL(pipot!$AC:$AC,ROW($BI2)))),"")</f>
        <v>691.50399880000009</v>
      </c>
      <c r="BQ6" s="34">
        <f>IFERROR(IF(COUNT(pipot!$AC:$AC)&lt;&gt;"",INDEX(pipot!H:H,SMALL(pipot!$AC:$AC,ROW($BI2)))),"")</f>
        <v>395.33679920000014</v>
      </c>
      <c r="BR6" s="34">
        <f>IFERROR(IF(COUNT(pipot!$AC:$AC)&lt;&gt;"",INDEX(pipot!I:I,SMALL(pipot!$AC:$AC,ROW($BI2)))),"")</f>
        <v>217.29239959999995</v>
      </c>
      <c r="BS6" s="34">
        <f>IFERROR(IF(COUNT(pipot!$AC:$AC)&lt;&gt;"",INDEX(pipot!J:J,SMALL(pipot!$AC:$AC,ROW($BI2)))),"")</f>
        <v>70.398799999999994</v>
      </c>
      <c r="BT6" s="34">
        <f>IFERROR(IF(COUNT(pipot!$AC:$AC)&lt;&gt;"",INDEX(pipot!K:K,SMALL(pipot!$AC:$AC,ROW($BI2)))),"")</f>
        <v>8.4760000000000009</v>
      </c>
      <c r="BU6" s="34">
        <f>IFERROR(IF(COUNT(pipot!$AC:$AC)&lt;&gt;"",INDEX(pipot!L:L,SMALL(pipot!$AC:$AC,ROW($BI2)))),"")</f>
        <v>21.48</v>
      </c>
      <c r="BV6" s="34">
        <f>IFERROR(IF(COUNT(pipot!$AC:$AC)&lt;&gt;"",INDEX(pipot!M:M,SMALL(pipot!$AC:$AC,ROW($BI2)))),"")</f>
        <v>13.36</v>
      </c>
      <c r="BW6" s="34">
        <f>IFERROR(IF(COUNT(pipot!$AC:$AC)&lt;&gt;"",INDEX(pipot!N:N,SMALL(pipot!$AC:$AC,ROW($BI2)))),"")</f>
        <v>46.84</v>
      </c>
      <c r="BX6" s="34">
        <f>IFERROR(IF(COUNT(pipot!$AC:$AC)&lt;&gt;"",INDEX(pipot!O:O,SMALL(pipot!$AC:$AC,ROW($BI2)))),"")</f>
        <v>22.946328000000005</v>
      </c>
      <c r="BY6">
        <f>IFERROR(IF(COUNT(pipot!$AC:$AC)&lt;&gt;"",INDEX(pipot!P:P,SMALL(pipot!$AC:$AC,ROW($BI2)))),"")</f>
        <v>4.88</v>
      </c>
      <c r="BZ6" s="34">
        <f>IFERROR(IF(COUNT(pipot!$AC:$AC)&lt;&gt;"",INDEX(pipot!Q:Q,SMALL(pipot!$AC:$AC,ROW($BI2)))),"")</f>
        <v>198.81818181818181</v>
      </c>
      <c r="CA6" s="34">
        <f>IFERROR(IF(COUNT(pipot!$AC:$AC)&lt;&gt;"",INDEX(pipot!R:R,SMALL(pipot!$AC:$AC,ROW($BI2)))),"")</f>
        <v>136.49084181818182</v>
      </c>
    </row>
    <row r="7" spans="1:79">
      <c r="B7" t="str">
        <f>IFERROR(IF(COUNT(pipot!$AA:$AA)&lt;&gt;"",INDEX(pipot!A:A,SMALL(pipot!$AA:$AA,ROW($A3)))),"")</f>
        <v>Moe Nakamura</v>
      </c>
      <c r="C7" s="13">
        <f>IFERROR(IF(COUNT(pipot!$AA:$AA)&lt;&gt;"",INDEX(pipot!B:B,SMALL(pipot!$AA:$AA,ROW($A3)))),"")</f>
        <v>44075</v>
      </c>
      <c r="D7" s="15">
        <f>IFERROR(IF(COUNT(pipot!$AA:$AA)&lt;&gt;"",INDEX(pipot!C:C,SMALL(pipot!$AA:$AA,ROW($A3)))),"")</f>
        <v>7.03125E-2</v>
      </c>
      <c r="E7" s="34">
        <f>IFERROR(IF(COUNT(pipot!$AA:$AA)&lt;&gt;"",INDEX(pipot!D:D,SMALL(pipot!$AA:$AA,ROW($A3)))),"")</f>
        <v>5141.1280699999998</v>
      </c>
      <c r="F7" s="34">
        <f>IFERROR(IF(COUNT(pipot!$AA:$AA)&lt;&gt;"",INDEX(pipot!E:E,SMALL(pipot!$AA:$AA,ROW($A3)))),"")</f>
        <v>722.37384999999995</v>
      </c>
      <c r="G7" s="34">
        <f>IFERROR(IF(COUNT(pipot!$AA:$AA)&lt;&gt;"",INDEX(pipot!F:F,SMALL(pipot!$AA:$AA,ROW($A3)))),"")</f>
        <v>7.1345599999999996</v>
      </c>
      <c r="H7" s="34">
        <f>IFERROR(IF(COUNT(pipot!$AA:$AA)&lt;&gt;"",INDEX(pipot!G:G,SMALL(pipot!$AA:$AA,ROW($A3)))),"")</f>
        <v>195.13</v>
      </c>
      <c r="I7" s="34">
        <f>IFERROR(IF(COUNT(pipot!$AA:$AA)&lt;&gt;"",INDEX(pipot!H:H,SMALL(pipot!$AA:$AA,ROW($A3)))),"")</f>
        <v>105.21</v>
      </c>
      <c r="J7" s="34">
        <f>IFERROR(IF(COUNT(pipot!$AA:$AA)&lt;&gt;"",INDEX(pipot!I:I,SMALL(pipot!$AA:$AA,ROW($A3)))),"")</f>
        <v>26.34</v>
      </c>
      <c r="K7" s="34">
        <f>IFERROR(IF(COUNT(pipot!$AA:$AA)&lt;&gt;"",INDEX(pipot!J:J,SMALL(pipot!$AA:$AA,ROW($A3)))),"")</f>
        <v>57.54</v>
      </c>
      <c r="L7" s="34">
        <f>IFERROR(IF(COUNT(pipot!$AA:$AA)&lt;&gt;"",INDEX(pipot!K:K,SMALL(pipot!$AA:$AA,ROW($A3)))),"")</f>
        <v>6.04</v>
      </c>
      <c r="M7">
        <f>IFERROR(IF(COUNT(pipot!$AA:$AA)&lt;&gt;"",INDEX(pipot!L:L,SMALL(pipot!$AA:$AA,ROW($A3)))),"")</f>
        <v>20</v>
      </c>
      <c r="N7">
        <f>IFERROR(IF(COUNT(pipot!$AA:$AA)&lt;&gt;"",INDEX(pipot!M:M,SMALL(pipot!$AA:$AA,ROW($A3)))),"")</f>
        <v>19</v>
      </c>
      <c r="O7">
        <f>IFERROR(IF(COUNT(pipot!$AA:$AA)&lt;&gt;"",INDEX(pipot!N:N,SMALL(pipot!$AA:$AA,ROW($A3)))),"")</f>
        <v>103</v>
      </c>
      <c r="P7" s="34">
        <f>IFERROR(IF(COUNT(pipot!$AA:$AA)&lt;&gt;"",INDEX(pipot!O:O,SMALL(pipot!$AA:$AA,ROW($A3)))),"")</f>
        <v>24.406199999999998</v>
      </c>
      <c r="Q7">
        <f>IFERROR(IF(COUNT(pipot!$AA:$AA)&lt;&gt;"",INDEX(pipot!P:P,SMALL(pipot!$AA:$AA,ROW($A3)))),"")</f>
        <v>2</v>
      </c>
      <c r="R7" t="str">
        <f>IFERROR(IF(COUNT(pipot!$AA:$AA)&lt;&gt;"",INDEX(pipot!Q:Q,SMALL(pipot!$AA:$AA,ROW($A3)))),"")</f>
        <v>-</v>
      </c>
      <c r="S7" s="34" t="str">
        <f>IFERROR(IF(COUNT(pipot!$AA:$AA)&lt;&gt;"",INDEX(pipot!R:R,SMALL(pipot!$AA:$AA,ROW($A3)))),"")</f>
        <v>-</v>
      </c>
      <c r="T7" s="34" t="str">
        <f>IFERROR(AVERAGE(#REF!),"")</f>
        <v/>
      </c>
      <c r="U7" s="34" t="str">
        <f>IFERROR(AVERAGE(#REF!),"")</f>
        <v/>
      </c>
      <c r="V7" s="37" t="str">
        <f t="shared" si="1"/>
        <v/>
      </c>
      <c r="AP7" s="13">
        <f t="shared" si="0"/>
        <v>44075</v>
      </c>
      <c r="AQ7" s="15">
        <f t="shared" ref="AQ7:AQ60" si="2">IFERROR(IF(COUNT(AP7)&lt;&gt;"",VLOOKUP($AP7,$BK$5:$CA$320,2,FALSE)),"")</f>
        <v>6.8923611111111116E-2</v>
      </c>
      <c r="AR7" s="19">
        <f t="shared" ref="AR7:AR60" si="3">IFERROR(IF(COUNT(AQ7)&lt;&gt;"",VLOOKUP($AP7,$BK$5:$CA$320,3,FALSE)),"")</f>
        <v>4717</v>
      </c>
      <c r="AS7" s="19">
        <f t="shared" ref="AS7:AS60" si="4">IFERROR(IF(COUNT(AR7)&lt;&gt;"",VLOOKUP($AP7,$BK$5:$CA$320,4,FALSE)),"")</f>
        <v>646</v>
      </c>
      <c r="AT7" s="19">
        <f t="shared" ref="AT7:AT60" si="5">IFERROR(IF(COUNT(AS7)&lt;&gt;"",VLOOKUP($AP7,$BK$5:$CA$320,5,FALSE)),"")</f>
        <v>6.51</v>
      </c>
      <c r="AU7" s="19">
        <f t="shared" ref="AU7:AU60" si="6">IFERROR(IF(COUNT(AT7)&lt;&gt;"",VLOOKUP($AP7,$BK$5:$CA$320,6,FALSE)),"")</f>
        <v>171</v>
      </c>
      <c r="AV7" s="19">
        <f t="shared" ref="AV7:AV60" si="7">IFERROR(IF(COUNT(AU7)&lt;&gt;"",VLOOKUP($AP7,$BK$5:$CA$320,7,FALSE)),"")</f>
        <v>82</v>
      </c>
      <c r="AW7" s="19">
        <f t="shared" ref="AW7:AW60" si="8">IFERROR(IF(COUNT(AV7)&lt;&gt;"",VLOOKUP($AP7,$BK$5:$CA$320,8,FALSE)),"")</f>
        <v>30</v>
      </c>
      <c r="AX7" s="19">
        <f t="shared" ref="AX7:AX60" si="9">IFERROR(IF(COUNT(AW7)&lt;&gt;"",VLOOKUP($AP7,$BK$5:$CA$320,9,FALSE)),"")</f>
        <v>37</v>
      </c>
      <c r="AY7" s="19">
        <f t="shared" ref="AY7:AY60" si="10">IFERROR(IF(COUNT(AX7)&lt;&gt;"",VLOOKUP($AP7,$BK$5:$CA$320,10,FALSE)),"")</f>
        <v>22</v>
      </c>
      <c r="AZ7" s="19">
        <f t="shared" ref="AZ7:AZ60" si="11">IFERROR(IF(COUNT(AY7)&lt;&gt;"",VLOOKUP($AP7,$BK$5:$CA$320,11,FALSE)),"")</f>
        <v>22</v>
      </c>
      <c r="BA7" s="19">
        <f t="shared" ref="BA7:BA60" si="12">IFERROR(IF(COUNT(AZ7)&lt;&gt;"",VLOOKUP($AP7,$BK$5:$CA$320,12,FALSE)),"")</f>
        <v>19</v>
      </c>
      <c r="BB7" s="19">
        <f t="shared" ref="BB7:BB60" si="13">IFERROR(IF(COUNT(BA7)&lt;&gt;"",VLOOKUP($AP7,$BK$5:$CA$320,13,FALSE)),"")</f>
        <v>65</v>
      </c>
      <c r="BC7" s="19">
        <f t="shared" ref="BC7:BC60" si="14">IFERROR(IF(COUNT(BB7)&lt;&gt;"",VLOOKUP($AP7,$BK$5:$CA$320,14,FALSE)),"")</f>
        <v>25</v>
      </c>
      <c r="BD7" s="19">
        <f t="shared" ref="BD7:BD60" si="15">IFERROR(IF(COUNT(BC7)&lt;&gt;"",VLOOKUP($AP7,$BK$5:$CA$320,15,FALSE)),"")</f>
        <v>2</v>
      </c>
      <c r="BE7" s="19" t="str">
        <f t="shared" ref="BE7:BE60" si="16">IFERROR(IF(COUNT(BD7)&lt;&gt;"",VLOOKUP($AP7,$BK$5:$CA$320,16,FALSE)),"")</f>
        <v>-</v>
      </c>
      <c r="BF7" s="19" t="str">
        <f t="shared" ref="BF7:BF60" si="17">IFERROR(IF(COUNT(BE7)&lt;&gt;"",VLOOKUP($AP7,$BK$5:$CA$320,17,FALSE)),"")</f>
        <v>-</v>
      </c>
      <c r="BJ7" t="str">
        <f>IFERROR(IF(COUNT(pipot!$AB:$AB)&lt;&gt;"",INDEX(pipot!A:A,SMALL(pipot!$AB:$AB,ROW($BI3)))),"")</f>
        <v>Average</v>
      </c>
      <c r="BK7" s="13">
        <f>IFERROR(IF(COUNT(pipot!$AB:$AB)&lt;&gt;"",INDEX(pipot!B:B,SMALL(pipot!$AB:$AB,ROW($BI3)))),"")</f>
        <v>44075</v>
      </c>
      <c r="BL7" s="15">
        <f>IFERROR(IF(COUNT(pipot!$AC:$AC)&lt;&gt;"",INDEX(pipot!C:C,SMALL(pipot!$AC:$AC,ROW($BI3)))),"")</f>
        <v>6.8923611111111116E-2</v>
      </c>
      <c r="BM7" s="34">
        <f>IFERROR(IF(COUNT(pipot!$AC:$AC)&lt;&gt;"",INDEX(pipot!D:D,SMALL(pipot!$AC:$AC,ROW($BI3)))),"")</f>
        <v>4717</v>
      </c>
      <c r="BN7" s="34">
        <f>IFERROR(IF(COUNT(pipot!$AC:$AC)&lt;&gt;"",INDEX(pipot!E:E,SMALL(pipot!$AC:$AC,ROW($BI3)))),"")</f>
        <v>646</v>
      </c>
      <c r="BO7" s="34">
        <f>IFERROR(IF(COUNT(pipot!$AC:$AC)&lt;&gt;"",INDEX(pipot!F:F,SMALL(pipot!$AC:$AC,ROW($BI3)))),"")</f>
        <v>6.51</v>
      </c>
      <c r="BP7" s="34">
        <f>IFERROR(IF(COUNT(pipot!$AC:$AC)&lt;&gt;"",INDEX(pipot!G:G,SMALL(pipot!$AC:$AC,ROW($BI3)))),"")</f>
        <v>171</v>
      </c>
      <c r="BQ7" s="34">
        <f>IFERROR(IF(COUNT(pipot!$AC:$AC)&lt;&gt;"",INDEX(pipot!H:H,SMALL(pipot!$AC:$AC,ROW($BI3)))),"")</f>
        <v>82</v>
      </c>
      <c r="BR7" s="34">
        <f>IFERROR(IF(COUNT(pipot!$AC:$AC)&lt;&gt;"",INDEX(pipot!I:I,SMALL(pipot!$AC:$AC,ROW($BI3)))),"")</f>
        <v>30</v>
      </c>
      <c r="BS7" s="34">
        <f>IFERROR(IF(COUNT(pipot!$AC:$AC)&lt;&gt;"",INDEX(pipot!J:J,SMALL(pipot!$AC:$AC,ROW($BI3)))),"")</f>
        <v>37</v>
      </c>
      <c r="BT7" s="34">
        <f>IFERROR(IF(COUNT(pipot!$AC:$AC)&lt;&gt;"",INDEX(pipot!K:K,SMALL(pipot!$AC:$AC,ROW($BI3)))),"")</f>
        <v>22</v>
      </c>
      <c r="BU7" s="34">
        <f>IFERROR(IF(COUNT(pipot!$AC:$AC)&lt;&gt;"",INDEX(pipot!L:L,SMALL(pipot!$AC:$AC,ROW($BI3)))),"")</f>
        <v>22</v>
      </c>
      <c r="BV7" s="34">
        <f>IFERROR(IF(COUNT(pipot!$AC:$AC)&lt;&gt;"",INDEX(pipot!M:M,SMALL(pipot!$AC:$AC,ROW($BI3)))),"")</f>
        <v>19</v>
      </c>
      <c r="BW7" s="34">
        <f>IFERROR(IF(COUNT(pipot!$AC:$AC)&lt;&gt;"",INDEX(pipot!N:N,SMALL(pipot!$AC:$AC,ROW($BI3)))),"")</f>
        <v>65</v>
      </c>
      <c r="BX7" s="34">
        <f>IFERROR(IF(COUNT(pipot!$AC:$AC)&lt;&gt;"",INDEX(pipot!O:O,SMALL(pipot!$AC:$AC,ROW($BI3)))),"")</f>
        <v>25</v>
      </c>
      <c r="BY7">
        <f>IFERROR(IF(COUNT(pipot!$AC:$AC)&lt;&gt;"",INDEX(pipot!P:P,SMALL(pipot!$AC:$AC,ROW($BI3)))),"")</f>
        <v>2</v>
      </c>
      <c r="BZ7" s="34" t="str">
        <f>IFERROR(IF(COUNT(pipot!$AC:$AC)&lt;&gt;"",INDEX(pipot!Q:Q,SMALL(pipot!$AC:$AC,ROW($BI3)))),"")</f>
        <v>-</v>
      </c>
      <c r="CA7" s="34" t="str">
        <f>IFERROR(IF(COUNT(pipot!$AC:$AC)&lt;&gt;"",INDEX(pipot!R:R,SMALL(pipot!$AC:$AC,ROW($BI3)))),"")</f>
        <v>-</v>
      </c>
    </row>
    <row r="8" spans="1:79">
      <c r="B8" t="str">
        <f>IFERROR(IF(COUNT(pipot!$AA:$AA)&lt;&gt;"",INDEX(pipot!A:A,SMALL(pipot!$AA:$AA,ROW($A4)))),"")</f>
        <v>Moe Nakamura</v>
      </c>
      <c r="C8" s="13">
        <f>IFERROR(IF(COUNT(pipot!$AA:$AA)&lt;&gt;"",INDEX(pipot!B:B,SMALL(pipot!$AA:$AA,ROW($A4)))),"")</f>
        <v>44076</v>
      </c>
      <c r="D8" s="15">
        <f>IFERROR(IF(COUNT(pipot!$AA:$AA)&lt;&gt;"",INDEX(pipot!C:C,SMALL(pipot!$AA:$AA,ROW($A4)))),"")</f>
        <v>9.4212962962962957E-2</v>
      </c>
      <c r="E8" s="34">
        <f>IFERROR(IF(COUNT(pipot!$AA:$AA)&lt;&gt;"",INDEX(pipot!D:D,SMALL(pipot!$AA:$AA,ROW($A4)))),"")</f>
        <v>9348.2167700000009</v>
      </c>
      <c r="F8" s="34">
        <f>IFERROR(IF(COUNT(pipot!$AA:$AA)&lt;&gt;"",INDEX(pipot!E:E,SMALL(pipot!$AA:$AA,ROW($A4)))),"")</f>
        <v>1132.0735400000001</v>
      </c>
      <c r="G8" s="34">
        <f>IFERROR(IF(COUNT(pipot!$AA:$AA)&lt;&gt;"",INDEX(pipot!F:F,SMALL(pipot!$AA:$AA,ROW($A4)))),"")</f>
        <v>8.3445199999999993</v>
      </c>
      <c r="H8" s="34">
        <f>IFERROR(IF(COUNT(pipot!$AA:$AA)&lt;&gt;"",INDEX(pipot!G:G,SMALL(pipot!$AA:$AA,ROW($A4)))),"")</f>
        <v>838.4</v>
      </c>
      <c r="I8" s="34">
        <f>IFERROR(IF(COUNT(pipot!$AA:$AA)&lt;&gt;"",INDEX(pipot!H:H,SMALL(pipot!$AA:$AA,ROW($A4)))),"")</f>
        <v>494.3</v>
      </c>
      <c r="J8" s="34">
        <f>IFERROR(IF(COUNT(pipot!$AA:$AA)&lt;&gt;"",INDEX(pipot!I:I,SMALL(pipot!$AA:$AA,ROW($A4)))),"")</f>
        <v>268.05</v>
      </c>
      <c r="K8" s="34">
        <f>IFERROR(IF(COUNT(pipot!$AA:$AA)&lt;&gt;"",INDEX(pipot!J:J,SMALL(pipot!$AA:$AA,ROW($A4)))),"")</f>
        <v>76.05</v>
      </c>
      <c r="L8" s="34">
        <f>IFERROR(IF(COUNT(pipot!$AA:$AA)&lt;&gt;"",INDEX(pipot!K:K,SMALL(pipot!$AA:$AA,ROW($A4)))),"")</f>
        <v>0</v>
      </c>
      <c r="M8">
        <f>IFERROR(IF(COUNT(pipot!$AA:$AA)&lt;&gt;"",INDEX(pipot!L:L,SMALL(pipot!$AA:$AA,ROW($A4)))),"")</f>
        <v>24</v>
      </c>
      <c r="N8">
        <f>IFERROR(IF(COUNT(pipot!$AA:$AA)&lt;&gt;"",INDEX(pipot!M:M,SMALL(pipot!$AA:$AA,ROW($A4)))),"")</f>
        <v>25</v>
      </c>
      <c r="O8">
        <f>IFERROR(IF(COUNT(pipot!$AA:$AA)&lt;&gt;"",INDEX(pipot!N:N,SMALL(pipot!$AA:$AA,ROW($A4)))),"")</f>
        <v>83</v>
      </c>
      <c r="P8" s="34">
        <f>IFERROR(IF(COUNT(pipot!$AA:$AA)&lt;&gt;"",INDEX(pipot!O:O,SMALL(pipot!$AA:$AA,ROW($A4)))),"")</f>
        <v>23.9526</v>
      </c>
      <c r="Q8">
        <f>IFERROR(IF(COUNT(pipot!$AA:$AA)&lt;&gt;"",INDEX(pipot!P:P,SMALL(pipot!$AA:$AA,ROW($A4)))),"")</f>
        <v>4</v>
      </c>
      <c r="R8" t="str">
        <f>IFERROR(IF(COUNT(pipot!$AA:$AA)&lt;&gt;"",INDEX(pipot!Q:Q,SMALL(pipot!$AA:$AA,ROW($A4)))),"")</f>
        <v>-</v>
      </c>
      <c r="S8" s="34" t="str">
        <f>IFERROR(IF(COUNT(pipot!$AA:$AA)&lt;&gt;"",INDEX(pipot!R:R,SMALL(pipot!$AA:$AA,ROW($A4)))),"")</f>
        <v>-</v>
      </c>
      <c r="T8" s="34" t="str">
        <f>IFERROR(AVERAGE(#REF!),"")</f>
        <v/>
      </c>
      <c r="U8" s="34">
        <f>IFERROR(AVERAGE(F1:F7),"")</f>
        <v>761.97848666666653</v>
      </c>
      <c r="V8" s="37" t="str">
        <f t="shared" si="1"/>
        <v/>
      </c>
      <c r="AP8" s="13">
        <f t="shared" si="0"/>
        <v>44076</v>
      </c>
      <c r="AQ8" s="15">
        <f t="shared" si="2"/>
        <v>8.2905092592592586E-2</v>
      </c>
      <c r="AR8" s="19">
        <f t="shared" si="3"/>
        <v>7450</v>
      </c>
      <c r="AS8" s="19">
        <f t="shared" si="4"/>
        <v>1076</v>
      </c>
      <c r="AT8" s="19">
        <f t="shared" si="5"/>
        <v>9.01</v>
      </c>
      <c r="AU8" s="19">
        <f t="shared" si="6"/>
        <v>538</v>
      </c>
      <c r="AV8" s="19">
        <f t="shared" si="7"/>
        <v>339</v>
      </c>
      <c r="AW8" s="19">
        <f t="shared" si="8"/>
        <v>153</v>
      </c>
      <c r="AX8" s="19">
        <f t="shared" si="9"/>
        <v>39</v>
      </c>
      <c r="AY8" s="19">
        <f t="shared" si="10"/>
        <v>7</v>
      </c>
      <c r="AZ8" s="19">
        <f t="shared" si="11"/>
        <v>17</v>
      </c>
      <c r="BA8" s="19">
        <f t="shared" si="12"/>
        <v>20</v>
      </c>
      <c r="BB8" s="19">
        <f t="shared" si="13"/>
        <v>51</v>
      </c>
      <c r="BC8" s="19">
        <f t="shared" si="14"/>
        <v>23.341235294117649</v>
      </c>
      <c r="BD8" s="19">
        <f t="shared" si="15"/>
        <v>3</v>
      </c>
      <c r="BE8" s="19" t="str">
        <f t="shared" si="16"/>
        <v>-</v>
      </c>
      <c r="BF8" s="19" t="str">
        <f t="shared" si="17"/>
        <v>-</v>
      </c>
      <c r="BJ8" t="str">
        <f>IFERROR(IF(COUNT(pipot!$AB:$AB)&lt;&gt;"",INDEX(pipot!A:A,SMALL(pipot!$AB:$AB,ROW($BI4)))),"")</f>
        <v>Average</v>
      </c>
      <c r="BK8" s="13">
        <f>IFERROR(IF(COUNT(pipot!$AB:$AB)&lt;&gt;"",INDEX(pipot!B:B,SMALL(pipot!$AB:$AB,ROW($BI4)))),"")</f>
        <v>44076</v>
      </c>
      <c r="BL8" s="15">
        <f>IFERROR(IF(COUNT(pipot!$AC:$AC)&lt;&gt;"",INDEX(pipot!C:C,SMALL(pipot!$AC:$AC,ROW($BI4)))),"")</f>
        <v>8.2905092592592586E-2</v>
      </c>
      <c r="BM8" s="34">
        <f>IFERROR(IF(COUNT(pipot!$AC:$AC)&lt;&gt;"",INDEX(pipot!D:D,SMALL(pipot!$AC:$AC,ROW($BI4)))),"")</f>
        <v>7450</v>
      </c>
      <c r="BN8" s="34">
        <f>IFERROR(IF(COUNT(pipot!$AC:$AC)&lt;&gt;"",INDEX(pipot!E:E,SMALL(pipot!$AC:$AC,ROW($BI4)))),"")</f>
        <v>1076</v>
      </c>
      <c r="BO8" s="34">
        <f>IFERROR(IF(COUNT(pipot!$AC:$AC)&lt;&gt;"",INDEX(pipot!F:F,SMALL(pipot!$AC:$AC,ROW($BI4)))),"")</f>
        <v>9.01</v>
      </c>
      <c r="BP8" s="34">
        <f>IFERROR(IF(COUNT(pipot!$AC:$AC)&lt;&gt;"",INDEX(pipot!G:G,SMALL(pipot!$AC:$AC,ROW($BI4)))),"")</f>
        <v>538</v>
      </c>
      <c r="BQ8" s="34">
        <f>IFERROR(IF(COUNT(pipot!$AC:$AC)&lt;&gt;"",INDEX(pipot!H:H,SMALL(pipot!$AC:$AC,ROW($BI4)))),"")</f>
        <v>339</v>
      </c>
      <c r="BR8" s="34">
        <f>IFERROR(IF(COUNT(pipot!$AC:$AC)&lt;&gt;"",INDEX(pipot!I:I,SMALL(pipot!$AC:$AC,ROW($BI4)))),"")</f>
        <v>153</v>
      </c>
      <c r="BS8" s="34">
        <f>IFERROR(IF(COUNT(pipot!$AC:$AC)&lt;&gt;"",INDEX(pipot!J:J,SMALL(pipot!$AC:$AC,ROW($BI4)))),"")</f>
        <v>39</v>
      </c>
      <c r="BT8" s="34">
        <f>IFERROR(IF(COUNT(pipot!$AC:$AC)&lt;&gt;"",INDEX(pipot!K:K,SMALL(pipot!$AC:$AC,ROW($BI4)))),"")</f>
        <v>7</v>
      </c>
      <c r="BU8" s="34">
        <f>IFERROR(IF(COUNT(pipot!$AC:$AC)&lt;&gt;"",INDEX(pipot!L:L,SMALL(pipot!$AC:$AC,ROW($BI4)))),"")</f>
        <v>17</v>
      </c>
      <c r="BV8" s="34">
        <f>IFERROR(IF(COUNT(pipot!$AC:$AC)&lt;&gt;"",INDEX(pipot!M:M,SMALL(pipot!$AC:$AC,ROW($BI4)))),"")</f>
        <v>20</v>
      </c>
      <c r="BW8" s="34">
        <f>IFERROR(IF(COUNT(pipot!$AC:$AC)&lt;&gt;"",INDEX(pipot!N:N,SMALL(pipot!$AC:$AC,ROW($BI4)))),"")</f>
        <v>51</v>
      </c>
      <c r="BX8" s="34">
        <f>IFERROR(IF(COUNT(pipot!$AC:$AC)&lt;&gt;"",INDEX(pipot!O:O,SMALL(pipot!$AC:$AC,ROW($BI4)))),"")</f>
        <v>23.341235294117649</v>
      </c>
      <c r="BY8">
        <f>IFERROR(IF(COUNT(pipot!$AC:$AC)&lt;&gt;"",INDEX(pipot!P:P,SMALL(pipot!$AC:$AC,ROW($BI4)))),"")</f>
        <v>3</v>
      </c>
      <c r="BZ8" s="34" t="str">
        <f>IFERROR(IF(COUNT(pipot!$AC:$AC)&lt;&gt;"",INDEX(pipot!Q:Q,SMALL(pipot!$AC:$AC,ROW($BI4)))),"")</f>
        <v>-</v>
      </c>
      <c r="CA8" s="34" t="str">
        <f>IFERROR(IF(COUNT(pipot!$AC:$AC)&lt;&gt;"",INDEX(pipot!R:R,SMALL(pipot!$AC:$AC,ROW($BI4)))),"")</f>
        <v>-</v>
      </c>
    </row>
    <row r="9" spans="1:79">
      <c r="B9" t="str">
        <f>IFERROR(IF(COUNT(pipot!$AA:$AA)&lt;&gt;"",INDEX(pipot!A:A,SMALL(pipot!$AA:$AA,ROW($A5)))),"")</f>
        <v>Moe Nakamura</v>
      </c>
      <c r="C9" s="13">
        <f>IFERROR(IF(COUNT(pipot!$AA:$AA)&lt;&gt;"",INDEX(pipot!B:B,SMALL(pipot!$AA:$AA,ROW($A5)))),"")</f>
        <v>44077</v>
      </c>
      <c r="D9" s="15">
        <f>IFERROR(IF(COUNT(pipot!$AA:$AA)&lt;&gt;"",INDEX(pipot!C:C,SMALL(pipot!$AA:$AA,ROW($A5)))),"")</f>
        <v>6.8379629629629637E-2</v>
      </c>
      <c r="E9" s="34">
        <f>IFERROR(IF(COUNT(pipot!$AA:$AA)&lt;&gt;"",INDEX(pipot!D:D,SMALL(pipot!$AA:$AA,ROW($A5)))),"")</f>
        <v>7016.0160500000002</v>
      </c>
      <c r="F9" s="34">
        <f>IFERROR(IF(COUNT(pipot!$AA:$AA)&lt;&gt;"",INDEX(pipot!E:E,SMALL(pipot!$AA:$AA,ROW($A5)))),"")</f>
        <v>863.24264000000005</v>
      </c>
      <c r="G9" s="34">
        <f>IFERROR(IF(COUNT(pipot!$AA:$AA)&lt;&gt;"",INDEX(pipot!F:F,SMALL(pipot!$AA:$AA,ROW($A5)))),"")</f>
        <v>8.7668499999999998</v>
      </c>
      <c r="H9" s="34">
        <f>IFERROR(IF(COUNT(pipot!$AA:$AA)&lt;&gt;"",INDEX(pipot!G:G,SMALL(pipot!$AA:$AA,ROW($A5)))),"")</f>
        <v>614.66001000000006</v>
      </c>
      <c r="I9" s="34">
        <f>IFERROR(IF(COUNT(pipot!$AA:$AA)&lt;&gt;"",INDEX(pipot!H:H,SMALL(pipot!$AA:$AA,ROW($A5)))),"")</f>
        <v>391.33001000000002</v>
      </c>
      <c r="J9" s="34">
        <f>IFERROR(IF(COUNT(pipot!$AA:$AA)&lt;&gt;"",INDEX(pipot!I:I,SMALL(pipot!$AA:$AA,ROW($A5)))),"")</f>
        <v>182.7</v>
      </c>
      <c r="K9" s="34">
        <f>IFERROR(IF(COUNT(pipot!$AA:$AA)&lt;&gt;"",INDEX(pipot!J:J,SMALL(pipot!$AA:$AA,ROW($A5)))),"")</f>
        <v>40.630000000000003</v>
      </c>
      <c r="L9" s="34">
        <f>IFERROR(IF(COUNT(pipot!$AA:$AA)&lt;&gt;"",INDEX(pipot!K:K,SMALL(pipot!$AA:$AA,ROW($A5)))),"")</f>
        <v>0</v>
      </c>
      <c r="M9">
        <f>IFERROR(IF(COUNT(pipot!$AA:$AA)&lt;&gt;"",INDEX(pipot!L:L,SMALL(pipot!$AA:$AA,ROW($A5)))),"")</f>
        <v>23</v>
      </c>
      <c r="N9">
        <f>IFERROR(IF(COUNT(pipot!$AA:$AA)&lt;&gt;"",INDEX(pipot!M:M,SMALL(pipot!$AA:$AA,ROW($A5)))),"")</f>
        <v>22</v>
      </c>
      <c r="O9">
        <f>IFERROR(IF(COUNT(pipot!$AA:$AA)&lt;&gt;"",INDEX(pipot!N:N,SMALL(pipot!$AA:$AA,ROW($A5)))),"")</f>
        <v>74</v>
      </c>
      <c r="P9" s="34">
        <f>IFERROR(IF(COUNT(pipot!$AA:$AA)&lt;&gt;"",INDEX(pipot!O:O,SMALL(pipot!$AA:$AA,ROW($A5)))),"")</f>
        <v>24.0318</v>
      </c>
      <c r="Q9">
        <f>IFERROR(IF(COUNT(pipot!$AA:$AA)&lt;&gt;"",INDEX(pipot!P:P,SMALL(pipot!$AA:$AA,ROW($A5)))),"")</f>
        <v>1</v>
      </c>
      <c r="R9" t="str">
        <f>IFERROR(IF(COUNT(pipot!$AA:$AA)&lt;&gt;"",INDEX(pipot!Q:Q,SMALL(pipot!$AA:$AA,ROW($A5)))),"")</f>
        <v>-</v>
      </c>
      <c r="S9" s="34" t="str">
        <f>IFERROR(IF(COUNT(pipot!$AA:$AA)&lt;&gt;"",INDEX(pipot!R:R,SMALL(pipot!$AA:$AA,ROW($A5)))),"")</f>
        <v>-</v>
      </c>
      <c r="T9" s="34" t="str">
        <f>IFERROR(AVERAGE(#REF!),"")</f>
        <v/>
      </c>
      <c r="U9" s="34">
        <f t="shared" ref="U9:U72" si="18">IFERROR(AVERAGE(F2:F8),"")</f>
        <v>854.50225</v>
      </c>
      <c r="V9" s="37" t="str">
        <f t="shared" si="1"/>
        <v/>
      </c>
      <c r="AP9" s="13">
        <f t="shared" si="0"/>
        <v>44077</v>
      </c>
      <c r="AQ9" s="15">
        <f t="shared" si="2"/>
        <v>6.8530092592592587E-2</v>
      </c>
      <c r="AR9" s="19">
        <f t="shared" si="3"/>
        <v>6789</v>
      </c>
      <c r="AS9" s="19">
        <f t="shared" si="4"/>
        <v>805</v>
      </c>
      <c r="AT9" s="19">
        <f t="shared" si="5"/>
        <v>8.16</v>
      </c>
      <c r="AU9" s="19">
        <f t="shared" si="6"/>
        <v>564</v>
      </c>
      <c r="AV9" s="19">
        <f t="shared" si="7"/>
        <v>379</v>
      </c>
      <c r="AW9" s="19">
        <f t="shared" si="8"/>
        <v>140</v>
      </c>
      <c r="AX9" s="19">
        <f t="shared" si="9"/>
        <v>41</v>
      </c>
      <c r="AY9" s="19">
        <f t="shared" si="10"/>
        <v>4</v>
      </c>
      <c r="AZ9" s="19">
        <f t="shared" si="11"/>
        <v>20</v>
      </c>
      <c r="BA9" s="19">
        <f t="shared" si="12"/>
        <v>17</v>
      </c>
      <c r="BB9" s="19">
        <f t="shared" si="13"/>
        <v>45</v>
      </c>
      <c r="BC9" s="19">
        <f t="shared" si="14"/>
        <v>23</v>
      </c>
      <c r="BD9" s="19">
        <f t="shared" si="15"/>
        <v>3</v>
      </c>
      <c r="BE9" s="19" t="str">
        <f t="shared" si="16"/>
        <v>-</v>
      </c>
      <c r="BF9" s="19" t="str">
        <f t="shared" si="17"/>
        <v>-</v>
      </c>
      <c r="BJ9" t="str">
        <f>IFERROR(IF(COUNT(pipot!$AB:$AB)&lt;&gt;"",INDEX(pipot!A:A,SMALL(pipot!$AB:$AB,ROW($BI5)))),"")</f>
        <v>Average</v>
      </c>
      <c r="BK9" s="13">
        <f>IFERROR(IF(COUNT(pipot!$AB:$AB)&lt;&gt;"",INDEX(pipot!B:B,SMALL(pipot!$AB:$AB,ROW($BI5)))),"")</f>
        <v>44077</v>
      </c>
      <c r="BL9" s="15">
        <f>IFERROR(IF(COUNT(pipot!$AC:$AC)&lt;&gt;"",INDEX(pipot!C:C,SMALL(pipot!$AC:$AC,ROW($BI5)))),"")</f>
        <v>6.8530092592592587E-2</v>
      </c>
      <c r="BM9" s="34">
        <f>IFERROR(IF(COUNT(pipot!$AC:$AC)&lt;&gt;"",INDEX(pipot!D:D,SMALL(pipot!$AC:$AC,ROW($BI5)))),"")</f>
        <v>6789</v>
      </c>
      <c r="BN9" s="34">
        <f>IFERROR(IF(COUNT(pipot!$AC:$AC)&lt;&gt;"",INDEX(pipot!E:E,SMALL(pipot!$AC:$AC,ROW($BI5)))),"")</f>
        <v>805</v>
      </c>
      <c r="BO9" s="34">
        <f>IFERROR(IF(COUNT(pipot!$AC:$AC)&lt;&gt;"",INDEX(pipot!F:F,SMALL(pipot!$AC:$AC,ROW($BI5)))),"")</f>
        <v>8.16</v>
      </c>
      <c r="BP9" s="34">
        <f>IFERROR(IF(COUNT(pipot!$AC:$AC)&lt;&gt;"",INDEX(pipot!G:G,SMALL(pipot!$AC:$AC,ROW($BI5)))),"")</f>
        <v>564</v>
      </c>
      <c r="BQ9" s="34">
        <f>IFERROR(IF(COUNT(pipot!$AC:$AC)&lt;&gt;"",INDEX(pipot!H:H,SMALL(pipot!$AC:$AC,ROW($BI5)))),"")</f>
        <v>379</v>
      </c>
      <c r="BR9" s="34">
        <f>IFERROR(IF(COUNT(pipot!$AC:$AC)&lt;&gt;"",INDEX(pipot!I:I,SMALL(pipot!$AC:$AC,ROW($BI5)))),"")</f>
        <v>140</v>
      </c>
      <c r="BS9" s="34">
        <f>IFERROR(IF(COUNT(pipot!$AC:$AC)&lt;&gt;"",INDEX(pipot!J:J,SMALL(pipot!$AC:$AC,ROW($BI5)))),"")</f>
        <v>41</v>
      </c>
      <c r="BT9" s="34">
        <f>IFERROR(IF(COUNT(pipot!$AC:$AC)&lt;&gt;"",INDEX(pipot!K:K,SMALL(pipot!$AC:$AC,ROW($BI5)))),"")</f>
        <v>4</v>
      </c>
      <c r="BU9" s="34">
        <f>IFERROR(IF(COUNT(pipot!$AC:$AC)&lt;&gt;"",INDEX(pipot!L:L,SMALL(pipot!$AC:$AC,ROW($BI5)))),"")</f>
        <v>20</v>
      </c>
      <c r="BV9" s="34">
        <f>IFERROR(IF(COUNT(pipot!$AC:$AC)&lt;&gt;"",INDEX(pipot!M:M,SMALL(pipot!$AC:$AC,ROW($BI5)))),"")</f>
        <v>17</v>
      </c>
      <c r="BW9" s="34">
        <f>IFERROR(IF(COUNT(pipot!$AC:$AC)&lt;&gt;"",INDEX(pipot!N:N,SMALL(pipot!$AC:$AC,ROW($BI5)))),"")</f>
        <v>45</v>
      </c>
      <c r="BX9" s="34">
        <f>IFERROR(IF(COUNT(pipot!$AC:$AC)&lt;&gt;"",INDEX(pipot!O:O,SMALL(pipot!$AC:$AC,ROW($BI5)))),"")</f>
        <v>23</v>
      </c>
      <c r="BY9">
        <f>IFERROR(IF(COUNT(pipot!$AC:$AC)&lt;&gt;"",INDEX(pipot!P:P,SMALL(pipot!$AC:$AC,ROW($BI5)))),"")</f>
        <v>3</v>
      </c>
      <c r="BZ9" s="34" t="str">
        <f>IFERROR(IF(COUNT(pipot!$AC:$AC)&lt;&gt;"",INDEX(pipot!Q:Q,SMALL(pipot!$AC:$AC,ROW($BI5)))),"")</f>
        <v>-</v>
      </c>
      <c r="CA9" s="34" t="str">
        <f>IFERROR(IF(COUNT(pipot!$AC:$AC)&lt;&gt;"",INDEX(pipot!R:R,SMALL(pipot!$AC:$AC,ROW($BI5)))),"")</f>
        <v>-</v>
      </c>
    </row>
    <row r="10" spans="1:79">
      <c r="B10" t="str">
        <f>IFERROR(IF(COUNT(pipot!$AA:$AA)&lt;&gt;"",INDEX(pipot!A:A,SMALL(pipot!$AA:$AA,ROW($A6)))),"")</f>
        <v>Moe Nakamura</v>
      </c>
      <c r="C10" s="13">
        <f>IFERROR(IF(COUNT(pipot!$AA:$AA)&lt;&gt;"",INDEX(pipot!B:B,SMALL(pipot!$AA:$AA,ROW($A6)))),"")</f>
        <v>44078</v>
      </c>
      <c r="D10" s="15">
        <f>IFERROR(IF(COUNT(pipot!$AA:$AA)&lt;&gt;"",INDEX(pipot!C:C,SMALL(pipot!$AA:$AA,ROW($A6)))),"")</f>
        <v>6.9201388888888882E-2</v>
      </c>
      <c r="E10" s="34">
        <f>IFERROR(IF(COUNT(pipot!$AA:$AA)&lt;&gt;"",INDEX(pipot!D:D,SMALL(pipot!$AA:$AA,ROW($A6)))),"")</f>
        <v>4917.5093100000004</v>
      </c>
      <c r="F10" s="34">
        <f>IFERROR(IF(COUNT(pipot!$AA:$AA)&lt;&gt;"",INDEX(pipot!E:E,SMALL(pipot!$AA:$AA,ROW($A6)))),"")</f>
        <v>631.40029000000004</v>
      </c>
      <c r="G10" s="34">
        <f>IFERROR(IF(COUNT(pipot!$AA:$AA)&lt;&gt;"",INDEX(pipot!F:F,SMALL(pipot!$AA:$AA,ROW($A6)))),"")</f>
        <v>6.3361799999999997</v>
      </c>
      <c r="H10" s="34">
        <f>IFERROR(IF(COUNT(pipot!$AA:$AA)&lt;&gt;"",INDEX(pipot!G:G,SMALL(pipot!$AA:$AA,ROW($A6)))),"")</f>
        <v>116.73</v>
      </c>
      <c r="I10" s="34">
        <f>IFERROR(IF(COUNT(pipot!$AA:$AA)&lt;&gt;"",INDEX(pipot!H:H,SMALL(pipot!$AA:$AA,ROW($A6)))),"")</f>
        <v>93.24</v>
      </c>
      <c r="J10" s="34">
        <f>IFERROR(IF(COUNT(pipot!$AA:$AA)&lt;&gt;"",INDEX(pipot!I:I,SMALL(pipot!$AA:$AA,ROW($A6)))),"")</f>
        <v>23.49</v>
      </c>
      <c r="K10" s="34">
        <f>IFERROR(IF(COUNT(pipot!$AA:$AA)&lt;&gt;"",INDEX(pipot!J:J,SMALL(pipot!$AA:$AA,ROW($A6)))),"")</f>
        <v>0</v>
      </c>
      <c r="L10" s="34">
        <f>IFERROR(IF(COUNT(pipot!$AA:$AA)&lt;&gt;"",INDEX(pipot!K:K,SMALL(pipot!$AA:$AA,ROW($A6)))),"")</f>
        <v>0</v>
      </c>
      <c r="M10">
        <f>IFERROR(IF(COUNT(pipot!$AA:$AA)&lt;&gt;"",INDEX(pipot!L:L,SMALL(pipot!$AA:$AA,ROW($A6)))),"")</f>
        <v>24</v>
      </c>
      <c r="N10">
        <f>IFERROR(IF(COUNT(pipot!$AA:$AA)&lt;&gt;"",INDEX(pipot!M:M,SMALL(pipot!$AA:$AA,ROW($A6)))),"")</f>
        <v>13</v>
      </c>
      <c r="O10">
        <f>IFERROR(IF(COUNT(pipot!$AA:$AA)&lt;&gt;"",INDEX(pipot!N:N,SMALL(pipot!$AA:$AA,ROW($A6)))),"")</f>
        <v>49</v>
      </c>
      <c r="P10" s="34">
        <f>IFERROR(IF(COUNT(pipot!$AA:$AA)&lt;&gt;"",INDEX(pipot!O:O,SMALL(pipot!$AA:$AA,ROW($A6)))),"")</f>
        <v>20.151</v>
      </c>
      <c r="Q10">
        <f>IFERROR(IF(COUNT(pipot!$AA:$AA)&lt;&gt;"",INDEX(pipot!P:P,SMALL(pipot!$AA:$AA,ROW($A6)))),"")</f>
        <v>0</v>
      </c>
      <c r="R10" t="str">
        <f>IFERROR(IF(COUNT(pipot!$AA:$AA)&lt;&gt;"",INDEX(pipot!Q:Q,SMALL(pipot!$AA:$AA,ROW($A6)))),"")</f>
        <v>-</v>
      </c>
      <c r="S10" s="34" t="str">
        <f>IFERROR(IF(COUNT(pipot!$AA:$AA)&lt;&gt;"",INDEX(pipot!R:R,SMALL(pipot!$AA:$AA,ROW($A6)))),"")</f>
        <v>-</v>
      </c>
      <c r="T10" s="34" t="str">
        <f>IFERROR(AVERAGE(#REF!),"")</f>
        <v/>
      </c>
      <c r="U10" s="34">
        <f t="shared" si="18"/>
        <v>856.25032800000008</v>
      </c>
      <c r="V10" s="37" t="str">
        <f t="shared" si="1"/>
        <v/>
      </c>
      <c r="AP10" s="13">
        <f t="shared" si="0"/>
        <v>44078</v>
      </c>
      <c r="AQ10" s="15">
        <f t="shared" si="2"/>
        <v>6.9479166666666661E-2</v>
      </c>
      <c r="AR10" s="19">
        <f t="shared" si="3"/>
        <v>4577</v>
      </c>
      <c r="AS10" s="19">
        <f t="shared" si="4"/>
        <v>578</v>
      </c>
      <c r="AT10" s="19">
        <f t="shared" si="5"/>
        <v>5.78</v>
      </c>
      <c r="AU10" s="19">
        <f t="shared" si="6"/>
        <v>157</v>
      </c>
      <c r="AV10" s="19">
        <f t="shared" si="7"/>
        <v>111</v>
      </c>
      <c r="AW10" s="19">
        <f t="shared" si="8"/>
        <v>38</v>
      </c>
      <c r="AX10" s="19">
        <f t="shared" si="9"/>
        <v>8</v>
      </c>
      <c r="AY10" s="19">
        <f t="shared" si="10"/>
        <v>0</v>
      </c>
      <c r="AZ10" s="19">
        <f t="shared" si="11"/>
        <v>17</v>
      </c>
      <c r="BA10" s="19">
        <f t="shared" si="12"/>
        <v>17</v>
      </c>
      <c r="BB10" s="19">
        <f t="shared" si="13"/>
        <v>50</v>
      </c>
      <c r="BC10" s="19">
        <f t="shared" si="14"/>
        <v>21</v>
      </c>
      <c r="BD10" s="19">
        <f t="shared" si="15"/>
        <v>1</v>
      </c>
      <c r="BE10" s="19" t="str">
        <f t="shared" si="16"/>
        <v>-</v>
      </c>
      <c r="BF10" s="19" t="str">
        <f t="shared" si="17"/>
        <v>-</v>
      </c>
      <c r="BJ10" t="str">
        <f>IFERROR(IF(COUNT(pipot!$AB:$AB)&lt;&gt;"",INDEX(pipot!A:A,SMALL(pipot!$AB:$AB,ROW($BI6)))),"")</f>
        <v>Average</v>
      </c>
      <c r="BK10" s="13">
        <f>IFERROR(IF(COUNT(pipot!$AB:$AB)&lt;&gt;"",INDEX(pipot!B:B,SMALL(pipot!$AB:$AB,ROW($BI6)))),"")</f>
        <v>44078</v>
      </c>
      <c r="BL10" s="15">
        <f>IFERROR(IF(COUNT(pipot!$AC:$AC)&lt;&gt;"",INDEX(pipot!C:C,SMALL(pipot!$AC:$AC,ROW($BI6)))),"")</f>
        <v>6.9479166666666661E-2</v>
      </c>
      <c r="BM10" s="34">
        <f>IFERROR(IF(COUNT(pipot!$AC:$AC)&lt;&gt;"",INDEX(pipot!D:D,SMALL(pipot!$AC:$AC,ROW($BI6)))),"")</f>
        <v>4577</v>
      </c>
      <c r="BN10" s="34">
        <f>IFERROR(IF(COUNT(pipot!$AC:$AC)&lt;&gt;"",INDEX(pipot!E:E,SMALL(pipot!$AC:$AC,ROW($BI6)))),"")</f>
        <v>578</v>
      </c>
      <c r="BO10" s="34">
        <f>IFERROR(IF(COUNT(pipot!$AC:$AC)&lt;&gt;"",INDEX(pipot!F:F,SMALL(pipot!$AC:$AC,ROW($BI6)))),"")</f>
        <v>5.78</v>
      </c>
      <c r="BP10" s="34">
        <f>IFERROR(IF(COUNT(pipot!$AC:$AC)&lt;&gt;"",INDEX(pipot!G:G,SMALL(pipot!$AC:$AC,ROW($BI6)))),"")</f>
        <v>157</v>
      </c>
      <c r="BQ10" s="34">
        <f>IFERROR(IF(COUNT(pipot!$AC:$AC)&lt;&gt;"",INDEX(pipot!H:H,SMALL(pipot!$AC:$AC,ROW($BI6)))),"")</f>
        <v>111</v>
      </c>
      <c r="BR10" s="34">
        <f>IFERROR(IF(COUNT(pipot!$AC:$AC)&lt;&gt;"",INDEX(pipot!I:I,SMALL(pipot!$AC:$AC,ROW($BI6)))),"")</f>
        <v>38</v>
      </c>
      <c r="BS10" s="34">
        <f>IFERROR(IF(COUNT(pipot!$AC:$AC)&lt;&gt;"",INDEX(pipot!J:J,SMALL(pipot!$AC:$AC,ROW($BI6)))),"")</f>
        <v>8</v>
      </c>
      <c r="BT10" s="34">
        <f>IFERROR(IF(COUNT(pipot!$AC:$AC)&lt;&gt;"",INDEX(pipot!K:K,SMALL(pipot!$AC:$AC,ROW($BI6)))),"")</f>
        <v>0</v>
      </c>
      <c r="BU10" s="34">
        <f>IFERROR(IF(COUNT(pipot!$AC:$AC)&lt;&gt;"",INDEX(pipot!L:L,SMALL(pipot!$AC:$AC,ROW($BI6)))),"")</f>
        <v>17</v>
      </c>
      <c r="BV10" s="34">
        <f>IFERROR(IF(COUNT(pipot!$AC:$AC)&lt;&gt;"",INDEX(pipot!M:M,SMALL(pipot!$AC:$AC,ROW($BI6)))),"")</f>
        <v>17</v>
      </c>
      <c r="BW10" s="34">
        <f>IFERROR(IF(COUNT(pipot!$AC:$AC)&lt;&gt;"",INDEX(pipot!N:N,SMALL(pipot!$AC:$AC,ROW($BI6)))),"")</f>
        <v>50</v>
      </c>
      <c r="BX10" s="34">
        <f>IFERROR(IF(COUNT(pipot!$AC:$AC)&lt;&gt;"",INDEX(pipot!O:O,SMALL(pipot!$AC:$AC,ROW($BI6)))),"")</f>
        <v>21</v>
      </c>
      <c r="BY10">
        <f>IFERROR(IF(COUNT(pipot!$AC:$AC)&lt;&gt;"",INDEX(pipot!P:P,SMALL(pipot!$AC:$AC,ROW($BI6)))),"")</f>
        <v>1</v>
      </c>
      <c r="BZ10" s="34" t="str">
        <f>IFERROR(IF(COUNT(pipot!$AC:$AC)&lt;&gt;"",INDEX(pipot!Q:Q,SMALL(pipot!$AC:$AC,ROW($BI6)))),"")</f>
        <v>-</v>
      </c>
      <c r="CA10" s="34" t="str">
        <f>IFERROR(IF(COUNT(pipot!$AC:$AC)&lt;&gt;"",INDEX(pipot!R:R,SMALL(pipot!$AC:$AC,ROW($BI6)))),"")</f>
        <v>-</v>
      </c>
    </row>
    <row r="11" spans="1:79">
      <c r="B11" t="str">
        <f>IFERROR(IF(COUNT(pipot!$AA:$AA)&lt;&gt;"",INDEX(pipot!A:A,SMALL(pipot!$AA:$AA,ROW($A7)))),"")</f>
        <v>Moe Nakamura</v>
      </c>
      <c r="C11" s="13">
        <f>IFERROR(IF(COUNT(pipot!$AA:$AA)&lt;&gt;"",INDEX(pipot!B:B,SMALL(pipot!$AA:$AA,ROW($A7)))),"")</f>
        <v>44080</v>
      </c>
      <c r="D11" s="15">
        <f>IFERROR(IF(COUNT(pipot!$AA:$AA)&lt;&gt;"",INDEX(pipot!C:C,SMALL(pipot!$AA:$AA,ROW($A7)))),"")</f>
        <v>6.2233796296296294E-2</v>
      </c>
      <c r="E11" s="34">
        <f>IFERROR(IF(COUNT(pipot!$AA:$AA)&lt;&gt;"",INDEX(pipot!D:D,SMALL(pipot!$AA:$AA,ROW($A7)))),"")</f>
        <v>3756.1763500000002</v>
      </c>
      <c r="F11" s="34">
        <f>IFERROR(IF(COUNT(pipot!$AA:$AA)&lt;&gt;"",INDEX(pipot!E:E,SMALL(pipot!$AA:$AA,ROW($A7)))),"")</f>
        <v>420.19594000000001</v>
      </c>
      <c r="G11" s="34">
        <f>IFERROR(IF(COUNT(pipot!$AA:$AA)&lt;&gt;"",INDEX(pipot!F:F,SMALL(pipot!$AA:$AA,ROW($A7)))),"")</f>
        <v>4.6888100000000001</v>
      </c>
      <c r="H11" s="34">
        <f>IFERROR(IF(COUNT(pipot!$AA:$AA)&lt;&gt;"",INDEX(pipot!G:G,SMALL(pipot!$AA:$AA,ROW($A7)))),"")</f>
        <v>0</v>
      </c>
      <c r="I11" s="34">
        <f>IFERROR(IF(COUNT(pipot!$AA:$AA)&lt;&gt;"",INDEX(pipot!H:H,SMALL(pipot!$AA:$AA,ROW($A7)))),"")</f>
        <v>0</v>
      </c>
      <c r="J11" s="34">
        <f>IFERROR(IF(COUNT(pipot!$AA:$AA)&lt;&gt;"",INDEX(pipot!I:I,SMALL(pipot!$AA:$AA,ROW($A7)))),"")</f>
        <v>0</v>
      </c>
      <c r="K11" s="34">
        <f>IFERROR(IF(COUNT(pipot!$AA:$AA)&lt;&gt;"",INDEX(pipot!J:J,SMALL(pipot!$AA:$AA,ROW($A7)))),"")</f>
        <v>0</v>
      </c>
      <c r="L11" s="34">
        <f>IFERROR(IF(COUNT(pipot!$AA:$AA)&lt;&gt;"",INDEX(pipot!K:K,SMALL(pipot!$AA:$AA,ROW($A7)))),"")</f>
        <v>0</v>
      </c>
      <c r="M11">
        <f>IFERROR(IF(COUNT(pipot!$AA:$AA)&lt;&gt;"",INDEX(pipot!L:L,SMALL(pipot!$AA:$AA,ROW($A7)))),"")</f>
        <v>11</v>
      </c>
      <c r="N11">
        <f>IFERROR(IF(COUNT(pipot!$AA:$AA)&lt;&gt;"",INDEX(pipot!M:M,SMALL(pipot!$AA:$AA,ROW($A7)))),"")</f>
        <v>9</v>
      </c>
      <c r="O11">
        <f>IFERROR(IF(COUNT(pipot!$AA:$AA)&lt;&gt;"",INDEX(pipot!N:N,SMALL(pipot!$AA:$AA,ROW($A7)))),"")</f>
        <v>8</v>
      </c>
      <c r="P11" s="34">
        <f>IFERROR(IF(COUNT(pipot!$AA:$AA)&lt;&gt;"",INDEX(pipot!O:O,SMALL(pipot!$AA:$AA,ROW($A7)))),"")</f>
        <v>13.4802</v>
      </c>
      <c r="Q11">
        <f>IFERROR(IF(COUNT(pipot!$AA:$AA)&lt;&gt;"",INDEX(pipot!P:P,SMALL(pipot!$AA:$AA,ROW($A7)))),"")</f>
        <v>0</v>
      </c>
      <c r="R11">
        <f>IFERROR(IF(COUNT(pipot!$AA:$AA)&lt;&gt;"",INDEX(pipot!Q:Q,SMALL(pipot!$AA:$AA,ROW($A7)))),"")</f>
        <v>147</v>
      </c>
      <c r="S11" s="34">
        <f>IFERROR(IF(COUNT(pipot!$AA:$AA)&lt;&gt;"",INDEX(pipot!R:R,SMALL(pipot!$AA:$AA,ROW($A7)))),"")</f>
        <v>99.875810000000001</v>
      </c>
      <c r="T11" s="34" t="str">
        <f>IFERROR(AVERAGE(#REF!),"")</f>
        <v/>
      </c>
      <c r="U11" s="34">
        <f t="shared" si="18"/>
        <v>818.77532166666663</v>
      </c>
      <c r="V11" s="37" t="str">
        <f t="shared" si="1"/>
        <v/>
      </c>
      <c r="AP11" s="13">
        <f t="shared" si="0"/>
        <v>44080</v>
      </c>
      <c r="AQ11" s="15">
        <f t="shared" si="2"/>
        <v>6.3437499999999994E-2</v>
      </c>
      <c r="AR11" s="19">
        <f t="shared" si="3"/>
        <v>3963</v>
      </c>
      <c r="AS11" s="19">
        <f t="shared" si="4"/>
        <v>487</v>
      </c>
      <c r="AT11" s="19">
        <f t="shared" si="5"/>
        <v>5.34</v>
      </c>
      <c r="AU11" s="19">
        <f t="shared" si="6"/>
        <v>159</v>
      </c>
      <c r="AV11" s="19">
        <f t="shared" si="7"/>
        <v>120</v>
      </c>
      <c r="AW11" s="19">
        <f t="shared" si="8"/>
        <v>36</v>
      </c>
      <c r="AX11" s="19">
        <f t="shared" si="9"/>
        <v>4</v>
      </c>
      <c r="AY11" s="19">
        <f t="shared" si="10"/>
        <v>0</v>
      </c>
      <c r="AZ11" s="19">
        <f t="shared" si="11"/>
        <v>14</v>
      </c>
      <c r="BA11" s="19">
        <f t="shared" si="12"/>
        <v>11</v>
      </c>
      <c r="BB11" s="19">
        <f t="shared" si="13"/>
        <v>34</v>
      </c>
      <c r="BC11" s="19">
        <f t="shared" si="14"/>
        <v>19</v>
      </c>
      <c r="BD11" s="19">
        <f t="shared" si="15"/>
        <v>0</v>
      </c>
      <c r="BE11" s="19">
        <f t="shared" si="16"/>
        <v>183</v>
      </c>
      <c r="BF11" s="19">
        <f t="shared" si="17"/>
        <v>120.54209785714286</v>
      </c>
      <c r="BJ11" t="str">
        <f>IFERROR(IF(COUNT(pipot!$AB:$AB)&lt;&gt;"",INDEX(pipot!A:A,SMALL(pipot!$AB:$AB,ROW($BI7)))),"")</f>
        <v>Average</v>
      </c>
      <c r="BK11" s="13">
        <f>IFERROR(IF(COUNT(pipot!$AB:$AB)&lt;&gt;"",INDEX(pipot!B:B,SMALL(pipot!$AB:$AB,ROW($BI7)))),"")</f>
        <v>44079</v>
      </c>
      <c r="BL11" s="15">
        <f>IFERROR(IF(COUNT(pipot!$AC:$AC)&lt;&gt;"",INDEX(pipot!C:C,SMALL(pipot!$AC:$AC,ROW($BI7)))),"")</f>
        <v>5.303240740740741E-2</v>
      </c>
      <c r="BM11" s="34">
        <f>IFERROR(IF(COUNT(pipot!$AC:$AC)&lt;&gt;"",INDEX(pipot!D:D,SMALL(pipot!$AC:$AC,ROW($BI7)))),"")</f>
        <v>4376</v>
      </c>
      <c r="BN11" s="34">
        <f>IFERROR(IF(COUNT(pipot!$AC:$AC)&lt;&gt;"",INDEX(pipot!E:E,SMALL(pipot!$AC:$AC,ROW($BI7)))),"")</f>
        <v>553</v>
      </c>
      <c r="BO11" s="34">
        <f>IFERROR(IF(COUNT(pipot!$AC:$AC)&lt;&gt;"",INDEX(pipot!F:F,SMALL(pipot!$AC:$AC,ROW($BI7)))),"")</f>
        <v>7.24</v>
      </c>
      <c r="BP11" s="34">
        <f>IFERROR(IF(COUNT(pipot!$AC:$AC)&lt;&gt;"",INDEX(pipot!G:G,SMALL(pipot!$AC:$AC,ROW($BI7)))),"")</f>
        <v>271</v>
      </c>
      <c r="BQ11" s="34">
        <f>IFERROR(IF(COUNT(pipot!$AC:$AC)&lt;&gt;"",INDEX(pipot!H:H,SMALL(pipot!$AC:$AC,ROW($BI7)))),"")</f>
        <v>159</v>
      </c>
      <c r="BR11" s="34">
        <f>IFERROR(IF(COUNT(pipot!$AC:$AC)&lt;&gt;"",INDEX(pipot!I:I,SMALL(pipot!$AC:$AC,ROW($BI7)))),"")</f>
        <v>91</v>
      </c>
      <c r="BS11" s="34">
        <f>IFERROR(IF(COUNT(pipot!$AC:$AC)&lt;&gt;"",INDEX(pipot!J:J,SMALL(pipot!$AC:$AC,ROW($BI7)))),"")</f>
        <v>19</v>
      </c>
      <c r="BT11" s="34">
        <f>IFERROR(IF(COUNT(pipot!$AC:$AC)&lt;&gt;"",INDEX(pipot!K:K,SMALL(pipot!$AC:$AC,ROW($BI7)))),"")</f>
        <v>2</v>
      </c>
      <c r="BU11" s="34">
        <f>IFERROR(IF(COUNT(pipot!$AC:$AC)&lt;&gt;"",INDEX(pipot!L:L,SMALL(pipot!$AC:$AC,ROW($BI7)))),"")</f>
        <v>14</v>
      </c>
      <c r="BV11" s="34">
        <f>IFERROR(IF(COUNT(pipot!$AC:$AC)&lt;&gt;"",INDEX(pipot!M:M,SMALL(pipot!$AC:$AC,ROW($BI7)))),"")</f>
        <v>16</v>
      </c>
      <c r="BW11" s="34">
        <f>IFERROR(IF(COUNT(pipot!$AC:$AC)&lt;&gt;"",INDEX(pipot!N:N,SMALL(pipot!$AC:$AC,ROW($BI7)))),"")</f>
        <v>48</v>
      </c>
      <c r="BX11" s="34">
        <f>IFERROR(IF(COUNT(pipot!$AC:$AC)&lt;&gt;"",INDEX(pipot!O:O,SMALL(pipot!$AC:$AC,ROW($BI7)))),"")</f>
        <v>22</v>
      </c>
      <c r="BY11">
        <f>IFERROR(IF(COUNT(pipot!$AC:$AC)&lt;&gt;"",INDEX(pipot!P:P,SMALL(pipot!$AC:$AC,ROW($BI7)))),"")</f>
        <v>1</v>
      </c>
      <c r="BZ11" s="34" t="str">
        <f>IFERROR(IF(COUNT(pipot!$AC:$AC)&lt;&gt;"",INDEX(pipot!Q:Q,SMALL(pipot!$AC:$AC,ROW($BI7)))),"")</f>
        <v>-</v>
      </c>
      <c r="CA11" s="34" t="str">
        <f>IFERROR(IF(COUNT(pipot!$AC:$AC)&lt;&gt;"",INDEX(pipot!R:R,SMALL(pipot!$AC:$AC,ROW($BI7)))),"")</f>
        <v>-</v>
      </c>
    </row>
    <row r="12" spans="1:79">
      <c r="B12" t="str">
        <f>IFERROR(IF(COUNT(pipot!$AA:$AA)&lt;&gt;"",INDEX(pipot!A:A,SMALL(pipot!$AA:$AA,ROW($A8)))),"")</f>
        <v>Moe Nakamura</v>
      </c>
      <c r="C12" s="13">
        <f>IFERROR(IF(COUNT(pipot!$AA:$AA)&lt;&gt;"",INDEX(pipot!B:B,SMALL(pipot!$AA:$AA,ROW($A8)))),"")</f>
        <v>44081</v>
      </c>
      <c r="D12" s="15">
        <f>IFERROR(IF(COUNT(pipot!$AA:$AA)&lt;&gt;"",INDEX(pipot!C:C,SMALL(pipot!$AA:$AA,ROW($A8)))),"")</f>
        <v>0.10209490740740741</v>
      </c>
      <c r="E12" s="34">
        <f>IFERROR(IF(COUNT(pipot!$AA:$AA)&lt;&gt;"",INDEX(pipot!D:D,SMALL(pipot!$AA:$AA,ROW($A8)))),"")</f>
        <v>10226.618839999999</v>
      </c>
      <c r="F12" s="34">
        <f>IFERROR(IF(COUNT(pipot!$AA:$AA)&lt;&gt;"",INDEX(pipot!E:E,SMALL(pipot!$AA:$AA,ROW($A8)))),"")</f>
        <v>1189.2236</v>
      </c>
      <c r="G12" s="34">
        <f>IFERROR(IF(COUNT(pipot!$AA:$AA)&lt;&gt;"",INDEX(pipot!F:F,SMALL(pipot!$AA:$AA,ROW($A8)))),"")</f>
        <v>8.0890400000000007</v>
      </c>
      <c r="H12" s="34">
        <f>IFERROR(IF(COUNT(pipot!$AA:$AA)&lt;&gt;"",INDEX(pipot!G:G,SMALL(pipot!$AA:$AA,ROW($A8)))),"")</f>
        <v>996.87000999999998</v>
      </c>
      <c r="I12" s="34">
        <f>IFERROR(IF(COUNT(pipot!$AA:$AA)&lt;&gt;"",INDEX(pipot!H:H,SMALL(pipot!$AA:$AA,ROW($A8)))),"")</f>
        <v>629.28</v>
      </c>
      <c r="J12" s="34">
        <f>IFERROR(IF(COUNT(pipot!$AA:$AA)&lt;&gt;"",INDEX(pipot!I:I,SMALL(pipot!$AA:$AA,ROW($A8)))),"")</f>
        <v>288.28001</v>
      </c>
      <c r="K12" s="34">
        <f>IFERROR(IF(COUNT(pipot!$AA:$AA)&lt;&gt;"",INDEX(pipot!J:J,SMALL(pipot!$AA:$AA,ROW($A8)))),"")</f>
        <v>79.31</v>
      </c>
      <c r="L12" s="34">
        <f>IFERROR(IF(COUNT(pipot!$AA:$AA)&lt;&gt;"",INDEX(pipot!K:K,SMALL(pipot!$AA:$AA,ROW($A8)))),"")</f>
        <v>0</v>
      </c>
      <c r="M12">
        <f>IFERROR(IF(COUNT(pipot!$AA:$AA)&lt;&gt;"",INDEX(pipot!L:L,SMALL(pipot!$AA:$AA,ROW($A8)))),"")</f>
        <v>37</v>
      </c>
      <c r="N12">
        <f>IFERROR(IF(COUNT(pipot!$AA:$AA)&lt;&gt;"",INDEX(pipot!M:M,SMALL(pipot!$AA:$AA,ROW($A8)))),"")</f>
        <v>25</v>
      </c>
      <c r="O12">
        <f>IFERROR(IF(COUNT(pipot!$AA:$AA)&lt;&gt;"",INDEX(pipot!N:N,SMALL(pipot!$AA:$AA,ROW($A8)))),"")</f>
        <v>77</v>
      </c>
      <c r="P12" s="34">
        <f>IFERROR(IF(COUNT(pipot!$AA:$AA)&lt;&gt;"",INDEX(pipot!O:O,SMALL(pipot!$AA:$AA,ROW($A8)))),"")</f>
        <v>23.779800000000002</v>
      </c>
      <c r="Q12">
        <f>IFERROR(IF(COUNT(pipot!$AA:$AA)&lt;&gt;"",INDEX(pipot!P:P,SMALL(pipot!$AA:$AA,ROW($A8)))),"")</f>
        <v>6</v>
      </c>
      <c r="R12">
        <f>IFERROR(IF(COUNT(pipot!$AA:$AA)&lt;&gt;"",INDEX(pipot!Q:Q,SMALL(pipot!$AA:$AA,ROW($A8)))),"")</f>
        <v>186</v>
      </c>
      <c r="S12" s="34">
        <f>IFERROR(IF(COUNT(pipot!$AA:$AA)&lt;&gt;"",INDEX(pipot!R:R,SMALL(pipot!$AA:$AA,ROW($A8)))),"")</f>
        <v>141.86302000000001</v>
      </c>
      <c r="T12" s="34" t="str">
        <f>IFERROR(AVERAGE(#REF!),"")</f>
        <v/>
      </c>
      <c r="U12" s="34">
        <f t="shared" si="18"/>
        <v>761.83540999999991</v>
      </c>
      <c r="V12" s="37" t="str">
        <f t="shared" si="1"/>
        <v/>
      </c>
      <c r="AP12" s="13">
        <f t="shared" si="0"/>
        <v>44081</v>
      </c>
      <c r="AQ12" s="15">
        <f t="shared" si="2"/>
        <v>8.4710648148148146E-2</v>
      </c>
      <c r="AR12" s="19">
        <f t="shared" si="3"/>
        <v>7023</v>
      </c>
      <c r="AS12" s="19">
        <f t="shared" si="4"/>
        <v>808</v>
      </c>
      <c r="AT12" s="19">
        <f t="shared" si="5"/>
        <v>6.62</v>
      </c>
      <c r="AU12" s="19">
        <f t="shared" si="6"/>
        <v>590</v>
      </c>
      <c r="AV12" s="19">
        <f t="shared" si="7"/>
        <v>371</v>
      </c>
      <c r="AW12" s="19">
        <f t="shared" si="8"/>
        <v>167</v>
      </c>
      <c r="AX12" s="19">
        <f t="shared" si="9"/>
        <v>48</v>
      </c>
      <c r="AY12" s="19">
        <f t="shared" si="10"/>
        <v>5</v>
      </c>
      <c r="AZ12" s="19">
        <f t="shared" si="11"/>
        <v>20</v>
      </c>
      <c r="BA12" s="19">
        <f t="shared" si="12"/>
        <v>15</v>
      </c>
      <c r="BB12" s="19">
        <f t="shared" si="13"/>
        <v>39</v>
      </c>
      <c r="BC12" s="19">
        <f t="shared" si="14"/>
        <v>23</v>
      </c>
      <c r="BD12" s="19">
        <f t="shared" si="15"/>
        <v>4</v>
      </c>
      <c r="BE12" s="19">
        <f t="shared" si="16"/>
        <v>190</v>
      </c>
      <c r="BF12" s="19">
        <f t="shared" si="17"/>
        <v>129</v>
      </c>
      <c r="BJ12" t="str">
        <f>IFERROR(IF(COUNT(pipot!$AB:$AB)&lt;&gt;"",INDEX(pipot!A:A,SMALL(pipot!$AB:$AB,ROW($BI8)))),"")</f>
        <v>Average</v>
      </c>
      <c r="BK12" s="13">
        <f>IFERROR(IF(COUNT(pipot!$AB:$AB)&lt;&gt;"",INDEX(pipot!B:B,SMALL(pipot!$AB:$AB,ROW($BI8)))),"")</f>
        <v>44080</v>
      </c>
      <c r="BL12" s="15">
        <f>IFERROR(IF(COUNT(pipot!$AC:$AC)&lt;&gt;"",INDEX(pipot!C:C,SMALL(pipot!$AC:$AC,ROW($BI8)))),"")</f>
        <v>6.3437499999999994E-2</v>
      </c>
      <c r="BM12" s="34">
        <f>IFERROR(IF(COUNT(pipot!$AC:$AC)&lt;&gt;"",INDEX(pipot!D:D,SMALL(pipot!$AC:$AC,ROW($BI8)))),"")</f>
        <v>3963</v>
      </c>
      <c r="BN12" s="34">
        <f>IFERROR(IF(COUNT(pipot!$AC:$AC)&lt;&gt;"",INDEX(pipot!E:E,SMALL(pipot!$AC:$AC,ROW($BI8)))),"")</f>
        <v>487</v>
      </c>
      <c r="BO12" s="34">
        <f>IFERROR(IF(COUNT(pipot!$AC:$AC)&lt;&gt;"",INDEX(pipot!F:F,SMALL(pipot!$AC:$AC,ROW($BI8)))),"")</f>
        <v>5.34</v>
      </c>
      <c r="BP12" s="34">
        <f>IFERROR(IF(COUNT(pipot!$AC:$AC)&lt;&gt;"",INDEX(pipot!G:G,SMALL(pipot!$AC:$AC,ROW($BI8)))),"")</f>
        <v>159</v>
      </c>
      <c r="BQ12" s="34">
        <f>IFERROR(IF(COUNT(pipot!$AC:$AC)&lt;&gt;"",INDEX(pipot!H:H,SMALL(pipot!$AC:$AC,ROW($BI8)))),"")</f>
        <v>120</v>
      </c>
      <c r="BR12" s="34">
        <f>IFERROR(IF(COUNT(pipot!$AC:$AC)&lt;&gt;"",INDEX(pipot!I:I,SMALL(pipot!$AC:$AC,ROW($BI8)))),"")</f>
        <v>36</v>
      </c>
      <c r="BS12" s="34">
        <f>IFERROR(IF(COUNT(pipot!$AC:$AC)&lt;&gt;"",INDEX(pipot!J:J,SMALL(pipot!$AC:$AC,ROW($BI8)))),"")</f>
        <v>4</v>
      </c>
      <c r="BT12" s="34">
        <f>IFERROR(IF(COUNT(pipot!$AC:$AC)&lt;&gt;"",INDEX(pipot!K:K,SMALL(pipot!$AC:$AC,ROW($BI8)))),"")</f>
        <v>0</v>
      </c>
      <c r="BU12" s="34">
        <f>IFERROR(IF(COUNT(pipot!$AC:$AC)&lt;&gt;"",INDEX(pipot!L:L,SMALL(pipot!$AC:$AC,ROW($BI8)))),"")</f>
        <v>14</v>
      </c>
      <c r="BV12" s="34">
        <f>IFERROR(IF(COUNT(pipot!$AC:$AC)&lt;&gt;"",INDEX(pipot!M:M,SMALL(pipot!$AC:$AC,ROW($BI8)))),"")</f>
        <v>11</v>
      </c>
      <c r="BW12" s="34">
        <f>IFERROR(IF(COUNT(pipot!$AC:$AC)&lt;&gt;"",INDEX(pipot!N:N,SMALL(pipot!$AC:$AC,ROW($BI8)))),"")</f>
        <v>34</v>
      </c>
      <c r="BX12" s="34">
        <f>IFERROR(IF(COUNT(pipot!$AC:$AC)&lt;&gt;"",INDEX(pipot!O:O,SMALL(pipot!$AC:$AC,ROW($BI8)))),"")</f>
        <v>19</v>
      </c>
      <c r="BY12">
        <f>IFERROR(IF(COUNT(pipot!$AC:$AC)&lt;&gt;"",INDEX(pipot!P:P,SMALL(pipot!$AC:$AC,ROW($BI8)))),"")</f>
        <v>0</v>
      </c>
      <c r="BZ12" s="34">
        <f>IFERROR(IF(COUNT(pipot!$AC:$AC)&lt;&gt;"",INDEX(pipot!Q:Q,SMALL(pipot!$AC:$AC,ROW($BI8)))),"")</f>
        <v>183</v>
      </c>
      <c r="CA12" s="34">
        <f>IFERROR(IF(COUNT(pipot!$AC:$AC)&lt;&gt;"",INDEX(pipot!R:R,SMALL(pipot!$AC:$AC,ROW($BI8)))),"")</f>
        <v>120.54209785714286</v>
      </c>
    </row>
    <row r="13" spans="1:79">
      <c r="B13" t="str">
        <f>IFERROR(IF(COUNT(pipot!$AA:$AA)&lt;&gt;"",INDEX(pipot!A:A,SMALL(pipot!$AA:$AA,ROW($A9)))),"")</f>
        <v>Moe Nakamura</v>
      </c>
      <c r="C13" s="13">
        <f>IFERROR(IF(COUNT(pipot!$AA:$AA)&lt;&gt;"",INDEX(pipot!B:B,SMALL(pipot!$AA:$AA,ROW($A9)))),"")</f>
        <v>44082</v>
      </c>
      <c r="D13" s="15">
        <f>IFERROR(IF(COUNT(pipot!$AA:$AA)&lt;&gt;"",INDEX(pipot!C:C,SMALL(pipot!$AA:$AA,ROW($A9)))),"")</f>
        <v>8.3587962962962961E-2</v>
      </c>
      <c r="E13" s="34">
        <f>IFERROR(IF(COUNT(pipot!$AA:$AA)&lt;&gt;"",INDEX(pipot!D:D,SMALL(pipot!$AA:$AA,ROW($A9)))),"")</f>
        <v>5898.4636099999998</v>
      </c>
      <c r="F13" s="34">
        <f>IFERROR(IF(COUNT(pipot!$AA:$AA)&lt;&gt;"",INDEX(pipot!E:E,SMALL(pipot!$AA:$AA,ROW($A9)))),"")</f>
        <v>756.72816</v>
      </c>
      <c r="G13" s="34">
        <f>IFERROR(IF(COUNT(pipot!$AA:$AA)&lt;&gt;"",INDEX(pipot!F:F,SMALL(pipot!$AA:$AA,ROW($A9)))),"")</f>
        <v>6.2868599999999999</v>
      </c>
      <c r="H13" s="34">
        <f>IFERROR(IF(COUNT(pipot!$AA:$AA)&lt;&gt;"",INDEX(pipot!G:G,SMALL(pipot!$AA:$AA,ROW($A9)))),"")</f>
        <v>236.3</v>
      </c>
      <c r="I13" s="34">
        <f>IFERROR(IF(COUNT(pipot!$AA:$AA)&lt;&gt;"",INDEX(pipot!H:H,SMALL(pipot!$AA:$AA,ROW($A9)))),"")</f>
        <v>183.68</v>
      </c>
      <c r="J13" s="34">
        <f>IFERROR(IF(COUNT(pipot!$AA:$AA)&lt;&gt;"",INDEX(pipot!I:I,SMALL(pipot!$AA:$AA,ROW($A9)))),"")</f>
        <v>46.99</v>
      </c>
      <c r="K13" s="34">
        <f>IFERROR(IF(COUNT(pipot!$AA:$AA)&lt;&gt;"",INDEX(pipot!J:J,SMALL(pipot!$AA:$AA,ROW($A9)))),"")</f>
        <v>5.63</v>
      </c>
      <c r="L13" s="34">
        <f>IFERROR(IF(COUNT(pipot!$AA:$AA)&lt;&gt;"",INDEX(pipot!K:K,SMALL(pipot!$AA:$AA,ROW($A9)))),"")</f>
        <v>0</v>
      </c>
      <c r="M13">
        <f>IFERROR(IF(COUNT(pipot!$AA:$AA)&lt;&gt;"",INDEX(pipot!L:L,SMALL(pipot!$AA:$AA,ROW($A9)))),"")</f>
        <v>19</v>
      </c>
      <c r="N13">
        <f>IFERROR(IF(COUNT(pipot!$AA:$AA)&lt;&gt;"",INDEX(pipot!M:M,SMALL(pipot!$AA:$AA,ROW($A9)))),"")</f>
        <v>15</v>
      </c>
      <c r="O13">
        <f>IFERROR(IF(COUNT(pipot!$AA:$AA)&lt;&gt;"",INDEX(pipot!N:N,SMALL(pipot!$AA:$AA,ROW($A9)))),"")</f>
        <v>65</v>
      </c>
      <c r="P13" s="34">
        <f>IFERROR(IF(COUNT(pipot!$AA:$AA)&lt;&gt;"",INDEX(pipot!O:O,SMALL(pipot!$AA:$AA,ROW($A9)))),"")</f>
        <v>21.976199999999999</v>
      </c>
      <c r="Q13">
        <f>IFERROR(IF(COUNT(pipot!$AA:$AA)&lt;&gt;"",INDEX(pipot!P:P,SMALL(pipot!$AA:$AA,ROW($A9)))),"")</f>
        <v>0</v>
      </c>
      <c r="R13">
        <f>IFERROR(IF(COUNT(pipot!$AA:$AA)&lt;&gt;"",INDEX(pipot!Q:Q,SMALL(pipot!$AA:$AA,ROW($A9)))),"")</f>
        <v>178</v>
      </c>
      <c r="S13" s="34">
        <f>IFERROR(IF(COUNT(pipot!$AA:$AA)&lt;&gt;"",INDEX(pipot!R:R,SMALL(pipot!$AA:$AA,ROW($A9)))),"")</f>
        <v>125.91707</v>
      </c>
      <c r="T13" s="34" t="str">
        <f>IFERROR(AVERAGE(#REF!),"")</f>
        <v/>
      </c>
      <c r="U13" s="34">
        <f t="shared" si="18"/>
        <v>878.68125857142854</v>
      </c>
      <c r="V13" s="37" t="str">
        <f t="shared" si="1"/>
        <v/>
      </c>
      <c r="AP13" s="13">
        <f t="shared" si="0"/>
        <v>44082</v>
      </c>
      <c r="AQ13" s="15">
        <f t="shared" si="2"/>
        <v>8.3009259259259269E-2</v>
      </c>
      <c r="AR13" s="19">
        <f t="shared" si="3"/>
        <v>5069</v>
      </c>
      <c r="AS13" s="19">
        <f t="shared" si="4"/>
        <v>634</v>
      </c>
      <c r="AT13" s="19">
        <f t="shared" si="5"/>
        <v>5.31</v>
      </c>
      <c r="AU13" s="19">
        <f t="shared" si="6"/>
        <v>220</v>
      </c>
      <c r="AV13" s="19">
        <f t="shared" si="7"/>
        <v>156</v>
      </c>
      <c r="AW13" s="19">
        <f t="shared" si="8"/>
        <v>55</v>
      </c>
      <c r="AX13" s="19">
        <f t="shared" si="9"/>
        <v>8</v>
      </c>
      <c r="AY13" s="19">
        <f t="shared" si="10"/>
        <v>1</v>
      </c>
      <c r="AZ13" s="19">
        <f t="shared" si="11"/>
        <v>19</v>
      </c>
      <c r="BA13" s="19">
        <f t="shared" si="12"/>
        <v>20</v>
      </c>
      <c r="BB13" s="19">
        <f t="shared" si="13"/>
        <v>44</v>
      </c>
      <c r="BC13" s="19">
        <f t="shared" si="14"/>
        <v>21</v>
      </c>
      <c r="BD13" s="19">
        <f t="shared" si="15"/>
        <v>0</v>
      </c>
      <c r="BE13" s="19">
        <f t="shared" si="16"/>
        <v>181</v>
      </c>
      <c r="BF13" s="19">
        <f t="shared" si="17"/>
        <v>119</v>
      </c>
      <c r="BJ13" t="str">
        <f>IFERROR(IF(COUNT(pipot!$AB:$AB)&lt;&gt;"",INDEX(pipot!A:A,SMALL(pipot!$AB:$AB,ROW($BI9)))),"")</f>
        <v>Average</v>
      </c>
      <c r="BK13" s="13">
        <f>IFERROR(IF(COUNT(pipot!$AB:$AB)&lt;&gt;"",INDEX(pipot!B:B,SMALL(pipot!$AB:$AB,ROW($BI9)))),"")</f>
        <v>44081</v>
      </c>
      <c r="BL13" s="15">
        <f>IFERROR(IF(COUNT(pipot!$AC:$AC)&lt;&gt;"",INDEX(pipot!C:C,SMALL(pipot!$AC:$AC,ROW($BI9)))),"")</f>
        <v>8.4710648148148146E-2</v>
      </c>
      <c r="BM13" s="34">
        <f>IFERROR(IF(COUNT(pipot!$AC:$AC)&lt;&gt;"",INDEX(pipot!D:D,SMALL(pipot!$AC:$AC,ROW($BI9)))),"")</f>
        <v>7023</v>
      </c>
      <c r="BN13" s="34">
        <f>IFERROR(IF(COUNT(pipot!$AC:$AC)&lt;&gt;"",INDEX(pipot!E:E,SMALL(pipot!$AC:$AC,ROW($BI9)))),"")</f>
        <v>808</v>
      </c>
      <c r="BO13" s="34">
        <f>IFERROR(IF(COUNT(pipot!$AC:$AC)&lt;&gt;"",INDEX(pipot!F:F,SMALL(pipot!$AC:$AC,ROW($BI9)))),"")</f>
        <v>6.62</v>
      </c>
      <c r="BP13" s="34">
        <f>IFERROR(IF(COUNT(pipot!$AC:$AC)&lt;&gt;"",INDEX(pipot!G:G,SMALL(pipot!$AC:$AC,ROW($BI9)))),"")</f>
        <v>590</v>
      </c>
      <c r="BQ13" s="34">
        <f>IFERROR(IF(COUNT(pipot!$AC:$AC)&lt;&gt;"",INDEX(pipot!H:H,SMALL(pipot!$AC:$AC,ROW($BI9)))),"")</f>
        <v>371</v>
      </c>
      <c r="BR13" s="34">
        <f>IFERROR(IF(COUNT(pipot!$AC:$AC)&lt;&gt;"",INDEX(pipot!I:I,SMALL(pipot!$AC:$AC,ROW($BI9)))),"")</f>
        <v>167</v>
      </c>
      <c r="BS13" s="34">
        <f>IFERROR(IF(COUNT(pipot!$AC:$AC)&lt;&gt;"",INDEX(pipot!J:J,SMALL(pipot!$AC:$AC,ROW($BI9)))),"")</f>
        <v>48</v>
      </c>
      <c r="BT13" s="34">
        <f>IFERROR(IF(COUNT(pipot!$AC:$AC)&lt;&gt;"",INDEX(pipot!K:K,SMALL(pipot!$AC:$AC,ROW($BI9)))),"")</f>
        <v>5</v>
      </c>
      <c r="BU13" s="34">
        <f>IFERROR(IF(COUNT(pipot!$AC:$AC)&lt;&gt;"",INDEX(pipot!L:L,SMALL(pipot!$AC:$AC,ROW($BI9)))),"")</f>
        <v>20</v>
      </c>
      <c r="BV13" s="34">
        <f>IFERROR(IF(COUNT(pipot!$AC:$AC)&lt;&gt;"",INDEX(pipot!M:M,SMALL(pipot!$AC:$AC,ROW($BI9)))),"")</f>
        <v>15</v>
      </c>
      <c r="BW13" s="34">
        <f>IFERROR(IF(COUNT(pipot!$AC:$AC)&lt;&gt;"",INDEX(pipot!N:N,SMALL(pipot!$AC:$AC,ROW($BI9)))),"")</f>
        <v>39</v>
      </c>
      <c r="BX13" s="34">
        <f>IFERROR(IF(COUNT(pipot!$AC:$AC)&lt;&gt;"",INDEX(pipot!O:O,SMALL(pipot!$AC:$AC,ROW($BI9)))),"")</f>
        <v>23</v>
      </c>
      <c r="BY13">
        <f>IFERROR(IF(COUNT(pipot!$AC:$AC)&lt;&gt;"",INDEX(pipot!P:P,SMALL(pipot!$AC:$AC,ROW($BI9)))),"")</f>
        <v>4</v>
      </c>
      <c r="BZ13" s="34">
        <f>IFERROR(IF(COUNT(pipot!$AC:$AC)&lt;&gt;"",INDEX(pipot!Q:Q,SMALL(pipot!$AC:$AC,ROW($BI9)))),"")</f>
        <v>190</v>
      </c>
      <c r="CA13" s="34">
        <f>IFERROR(IF(COUNT(pipot!$AC:$AC)&lt;&gt;"",INDEX(pipot!R:R,SMALL(pipot!$AC:$AC,ROW($BI9)))),"")</f>
        <v>129</v>
      </c>
    </row>
    <row r="14" spans="1:79">
      <c r="B14" t="str">
        <f>IFERROR(IF(COUNT(pipot!$AA:$AA)&lt;&gt;"",INDEX(pipot!A:A,SMALL(pipot!$AA:$AA,ROW($A10)))),"")</f>
        <v>Moe Nakamura</v>
      </c>
      <c r="C14" s="13">
        <f>IFERROR(IF(COUNT(pipot!$AA:$AA)&lt;&gt;"",INDEX(pipot!B:B,SMALL(pipot!$AA:$AA,ROW($A10)))),"")</f>
        <v>44084</v>
      </c>
      <c r="D14" s="15">
        <f>IFERROR(IF(COUNT(pipot!$AA:$AA)&lt;&gt;"",INDEX(pipot!C:C,SMALL(pipot!$AA:$AA,ROW($A10)))),"")</f>
        <v>5.5787037037037031E-2</v>
      </c>
      <c r="E14" s="34">
        <f>IFERROR(IF(COUNT(pipot!$AA:$AA)&lt;&gt;"",INDEX(pipot!D:D,SMALL(pipot!$AA:$AA,ROW($A10)))),"")</f>
        <v>2915.8631599999999</v>
      </c>
      <c r="F14" s="34">
        <f>IFERROR(IF(COUNT(pipot!$AA:$AA)&lt;&gt;"",INDEX(pipot!E:E,SMALL(pipot!$AA:$AA,ROW($A10)))),"")</f>
        <v>315.75054999999998</v>
      </c>
      <c r="G14" s="34">
        <f>IFERROR(IF(COUNT(pipot!$AA:$AA)&lt;&gt;"",INDEX(pipot!F:F,SMALL(pipot!$AA:$AA,ROW($A10)))),"")</f>
        <v>3.9304999999999999</v>
      </c>
      <c r="H14" s="34">
        <f>IFERROR(IF(COUNT(pipot!$AA:$AA)&lt;&gt;"",INDEX(pipot!G:G,SMALL(pipot!$AA:$AA,ROW($A10)))),"")</f>
        <v>0</v>
      </c>
      <c r="I14" s="34">
        <f>IFERROR(IF(COUNT(pipot!$AA:$AA)&lt;&gt;"",INDEX(pipot!H:H,SMALL(pipot!$AA:$AA,ROW($A10)))),"")</f>
        <v>0</v>
      </c>
      <c r="J14" s="34">
        <f>IFERROR(IF(COUNT(pipot!$AA:$AA)&lt;&gt;"",INDEX(pipot!I:I,SMALL(pipot!$AA:$AA,ROW($A10)))),"")</f>
        <v>0</v>
      </c>
      <c r="K14" s="34">
        <f>IFERROR(IF(COUNT(pipot!$AA:$AA)&lt;&gt;"",INDEX(pipot!J:J,SMALL(pipot!$AA:$AA,ROW($A10)))),"")</f>
        <v>0</v>
      </c>
      <c r="L14" s="34">
        <f>IFERROR(IF(COUNT(pipot!$AA:$AA)&lt;&gt;"",INDEX(pipot!K:K,SMALL(pipot!$AA:$AA,ROW($A10)))),"")</f>
        <v>0</v>
      </c>
      <c r="M14">
        <f>IFERROR(IF(COUNT(pipot!$AA:$AA)&lt;&gt;"",INDEX(pipot!L:L,SMALL(pipot!$AA:$AA,ROW($A10)))),"")</f>
        <v>4</v>
      </c>
      <c r="N14">
        <f>IFERROR(IF(COUNT(pipot!$AA:$AA)&lt;&gt;"",INDEX(pipot!M:M,SMALL(pipot!$AA:$AA,ROW($A10)))),"")</f>
        <v>2</v>
      </c>
      <c r="O14">
        <f>IFERROR(IF(COUNT(pipot!$AA:$AA)&lt;&gt;"",INDEX(pipot!N:N,SMALL(pipot!$AA:$AA,ROW($A10)))),"")</f>
        <v>2</v>
      </c>
      <c r="P14" s="34">
        <f>IFERROR(IF(COUNT(pipot!$AA:$AA)&lt;&gt;"",INDEX(pipot!O:O,SMALL(pipot!$AA:$AA,ROW($A10)))),"")</f>
        <v>11.5578</v>
      </c>
      <c r="Q14">
        <f>IFERROR(IF(COUNT(pipot!$AA:$AA)&lt;&gt;"",INDEX(pipot!P:P,SMALL(pipot!$AA:$AA,ROW($A10)))),"")</f>
        <v>0</v>
      </c>
      <c r="R14">
        <f>IFERROR(IF(COUNT(pipot!$AA:$AA)&lt;&gt;"",INDEX(pipot!Q:Q,SMALL(pipot!$AA:$AA,ROW($A10)))),"")</f>
        <v>175</v>
      </c>
      <c r="S14" s="34">
        <f>IFERROR(IF(COUNT(pipot!$AA:$AA)&lt;&gt;"",INDEX(pipot!R:R,SMALL(pipot!$AA:$AA,ROW($A10)))),"")</f>
        <v>124.3905</v>
      </c>
      <c r="T14" s="34" t="str">
        <f>IFERROR(AVERAGE(#REF!),"")</f>
        <v/>
      </c>
      <c r="U14" s="34">
        <f t="shared" si="18"/>
        <v>816.46257428571425</v>
      </c>
      <c r="V14" s="37" t="str">
        <f t="shared" si="1"/>
        <v/>
      </c>
      <c r="AP14" s="13">
        <f t="shared" si="0"/>
        <v>44084</v>
      </c>
      <c r="AQ14" s="15">
        <f t="shared" si="2"/>
        <v>5.5023148148148147E-2</v>
      </c>
      <c r="AR14" s="19">
        <f t="shared" si="3"/>
        <v>3583</v>
      </c>
      <c r="AS14" s="19">
        <f t="shared" si="4"/>
        <v>433</v>
      </c>
      <c r="AT14" s="19">
        <f t="shared" si="5"/>
        <v>5.46</v>
      </c>
      <c r="AU14" s="19">
        <f t="shared" si="6"/>
        <v>3</v>
      </c>
      <c r="AV14" s="19">
        <f t="shared" si="7"/>
        <v>3</v>
      </c>
      <c r="AW14" s="19">
        <f t="shared" si="8"/>
        <v>0</v>
      </c>
      <c r="AX14" s="19">
        <f t="shared" si="9"/>
        <v>0</v>
      </c>
      <c r="AY14" s="19">
        <f t="shared" si="10"/>
        <v>0</v>
      </c>
      <c r="AZ14" s="19">
        <f t="shared" si="11"/>
        <v>11</v>
      </c>
      <c r="BA14" s="19">
        <f t="shared" si="12"/>
        <v>4</v>
      </c>
      <c r="BB14" s="19">
        <f t="shared" si="13"/>
        <v>7</v>
      </c>
      <c r="BC14" s="19">
        <f t="shared" si="14"/>
        <v>14</v>
      </c>
      <c r="BD14" s="19">
        <f t="shared" si="15"/>
        <v>0</v>
      </c>
      <c r="BE14" s="19">
        <f t="shared" si="16"/>
        <v>173</v>
      </c>
      <c r="BF14" s="19">
        <f t="shared" si="17"/>
        <v>124</v>
      </c>
      <c r="BJ14" t="str">
        <f>IFERROR(IF(COUNT(pipot!$AB:$AB)&lt;&gt;"",INDEX(pipot!A:A,SMALL(pipot!$AB:$AB,ROW($BI10)))),"")</f>
        <v>Average</v>
      </c>
      <c r="BK14" s="13">
        <f>IFERROR(IF(COUNT(pipot!$AB:$AB)&lt;&gt;"",INDEX(pipot!B:B,SMALL(pipot!$AB:$AB,ROW($BI10)))),"")</f>
        <v>44082</v>
      </c>
      <c r="BL14" s="15">
        <f>IFERROR(IF(COUNT(pipot!$AC:$AC)&lt;&gt;"",INDEX(pipot!C:C,SMALL(pipot!$AC:$AC,ROW($BI10)))),"")</f>
        <v>8.3009259259259269E-2</v>
      </c>
      <c r="BM14" s="34">
        <f>IFERROR(IF(COUNT(pipot!$AC:$AC)&lt;&gt;"",INDEX(pipot!D:D,SMALL(pipot!$AC:$AC,ROW($BI10)))),"")</f>
        <v>5069</v>
      </c>
      <c r="BN14" s="34">
        <f>IFERROR(IF(COUNT(pipot!$AC:$AC)&lt;&gt;"",INDEX(pipot!E:E,SMALL(pipot!$AC:$AC,ROW($BI10)))),"")</f>
        <v>634</v>
      </c>
      <c r="BO14" s="34">
        <f>IFERROR(IF(COUNT(pipot!$AC:$AC)&lt;&gt;"",INDEX(pipot!F:F,SMALL(pipot!$AC:$AC,ROW($BI10)))),"")</f>
        <v>5.31</v>
      </c>
      <c r="BP14" s="34">
        <f>IFERROR(IF(COUNT(pipot!$AC:$AC)&lt;&gt;"",INDEX(pipot!G:G,SMALL(pipot!$AC:$AC,ROW($BI10)))),"")</f>
        <v>220</v>
      </c>
      <c r="BQ14" s="34">
        <f>IFERROR(IF(COUNT(pipot!$AC:$AC)&lt;&gt;"",INDEX(pipot!H:H,SMALL(pipot!$AC:$AC,ROW($BI10)))),"")</f>
        <v>156</v>
      </c>
      <c r="BR14" s="34">
        <f>IFERROR(IF(COUNT(pipot!$AC:$AC)&lt;&gt;"",INDEX(pipot!I:I,SMALL(pipot!$AC:$AC,ROW($BI10)))),"")</f>
        <v>55</v>
      </c>
      <c r="BS14" s="34">
        <f>IFERROR(IF(COUNT(pipot!$AC:$AC)&lt;&gt;"",INDEX(pipot!J:J,SMALL(pipot!$AC:$AC,ROW($BI10)))),"")</f>
        <v>8</v>
      </c>
      <c r="BT14" s="34">
        <f>IFERROR(IF(COUNT(pipot!$AC:$AC)&lt;&gt;"",INDEX(pipot!K:K,SMALL(pipot!$AC:$AC,ROW($BI10)))),"")</f>
        <v>1</v>
      </c>
      <c r="BU14" s="34">
        <f>IFERROR(IF(COUNT(pipot!$AC:$AC)&lt;&gt;"",INDEX(pipot!L:L,SMALL(pipot!$AC:$AC,ROW($BI10)))),"")</f>
        <v>19</v>
      </c>
      <c r="BV14" s="34">
        <f>IFERROR(IF(COUNT(pipot!$AC:$AC)&lt;&gt;"",INDEX(pipot!M:M,SMALL(pipot!$AC:$AC,ROW($BI10)))),"")</f>
        <v>20</v>
      </c>
      <c r="BW14" s="34">
        <f>IFERROR(IF(COUNT(pipot!$AC:$AC)&lt;&gt;"",INDEX(pipot!N:N,SMALL(pipot!$AC:$AC,ROW($BI10)))),"")</f>
        <v>44</v>
      </c>
      <c r="BX14" s="34">
        <f>IFERROR(IF(COUNT(pipot!$AC:$AC)&lt;&gt;"",INDEX(pipot!O:O,SMALL(pipot!$AC:$AC,ROW($BI10)))),"")</f>
        <v>21</v>
      </c>
      <c r="BY14">
        <f>IFERROR(IF(COUNT(pipot!$AC:$AC)&lt;&gt;"",INDEX(pipot!P:P,SMALL(pipot!$AC:$AC,ROW($BI10)))),"")</f>
        <v>0</v>
      </c>
      <c r="BZ14" s="34">
        <f>IFERROR(IF(COUNT(pipot!$AC:$AC)&lt;&gt;"",INDEX(pipot!Q:Q,SMALL(pipot!$AC:$AC,ROW($BI10)))),"")</f>
        <v>181</v>
      </c>
      <c r="CA14" s="34">
        <f>IFERROR(IF(COUNT(pipot!$AC:$AC)&lt;&gt;"",INDEX(pipot!R:R,SMALL(pipot!$AC:$AC,ROW($BI10)))),"")</f>
        <v>119</v>
      </c>
    </row>
    <row r="15" spans="1:79">
      <c r="B15" t="str">
        <f>IFERROR(IF(COUNT(pipot!$AA:$AA)&lt;&gt;"",INDEX(pipot!A:A,SMALL(pipot!$AA:$AA,ROW($A11)))),"")</f>
        <v>Moe Nakamura</v>
      </c>
      <c r="C15" s="13">
        <f>IFERROR(IF(COUNT(pipot!$AA:$AA)&lt;&gt;"",INDEX(pipot!B:B,SMALL(pipot!$AA:$AA,ROW($A11)))),"")</f>
        <v>44087</v>
      </c>
      <c r="D15" s="15">
        <f>IFERROR(IF(COUNT(pipot!$AA:$AA)&lt;&gt;"",INDEX(pipot!C:C,SMALL(pipot!$AA:$AA,ROW($A11)))),"")</f>
        <v>9.0787037037037041E-2</v>
      </c>
      <c r="E15" s="34">
        <f>IFERROR(IF(COUNT(pipot!$AA:$AA)&lt;&gt;"",INDEX(pipot!D:D,SMALL(pipot!$AA:$AA,ROW($A11)))),"")</f>
        <v>8870.3688399999992</v>
      </c>
      <c r="F15" s="34">
        <f>IFERROR(IF(COUNT(pipot!$AA:$AA)&lt;&gt;"",INDEX(pipot!E:E,SMALL(pipot!$AA:$AA,ROW($A11)))),"")</f>
        <v>1124.1936700000001</v>
      </c>
      <c r="G15" s="34">
        <f>IFERROR(IF(COUNT(pipot!$AA:$AA)&lt;&gt;"",INDEX(pipot!F:F,SMALL(pipot!$AA:$AA,ROW($A11)))),"")</f>
        <v>8.5991400000000002</v>
      </c>
      <c r="H15" s="34">
        <f>IFERROR(IF(COUNT(pipot!$AA:$AA)&lt;&gt;"",INDEX(pipot!G:G,SMALL(pipot!$AA:$AA,ROW($A11)))),"")</f>
        <v>473.48998999999998</v>
      </c>
      <c r="I15" s="34">
        <f>IFERROR(IF(COUNT(pipot!$AA:$AA)&lt;&gt;"",INDEX(pipot!H:H,SMALL(pipot!$AA:$AA,ROW($A11)))),"")</f>
        <v>335.09998999999999</v>
      </c>
      <c r="J15" s="34">
        <f>IFERROR(IF(COUNT(pipot!$AA:$AA)&lt;&gt;"",INDEX(pipot!I:I,SMALL(pipot!$AA:$AA,ROW($A11)))),"")</f>
        <v>108.72</v>
      </c>
      <c r="K15" s="34">
        <f>IFERROR(IF(COUNT(pipot!$AA:$AA)&lt;&gt;"",INDEX(pipot!J:J,SMALL(pipot!$AA:$AA,ROW($A11)))),"")</f>
        <v>26.82</v>
      </c>
      <c r="L15" s="34">
        <f>IFERROR(IF(COUNT(pipot!$AA:$AA)&lt;&gt;"",INDEX(pipot!K:K,SMALL(pipot!$AA:$AA,ROW($A11)))),"")</f>
        <v>2.85</v>
      </c>
      <c r="M15">
        <f>IFERROR(IF(COUNT(pipot!$AA:$AA)&lt;&gt;"",INDEX(pipot!L:L,SMALL(pipot!$AA:$AA,ROW($A11)))),"")</f>
        <v>32</v>
      </c>
      <c r="N15">
        <f>IFERROR(IF(COUNT(pipot!$AA:$AA)&lt;&gt;"",INDEX(pipot!M:M,SMALL(pipot!$AA:$AA,ROW($A11)))),"")</f>
        <v>18</v>
      </c>
      <c r="O15">
        <f>IFERROR(IF(COUNT(pipot!$AA:$AA)&lt;&gt;"",INDEX(pipot!N:N,SMALL(pipot!$AA:$AA,ROW($A11)))),"")</f>
        <v>49</v>
      </c>
      <c r="P15" s="34">
        <f>IFERROR(IF(COUNT(pipot!$AA:$AA)&lt;&gt;"",INDEX(pipot!O:O,SMALL(pipot!$AA:$AA,ROW($A11)))),"")</f>
        <v>24.273</v>
      </c>
      <c r="Q15">
        <f>IFERROR(IF(COUNT(pipot!$AA:$AA)&lt;&gt;"",INDEX(pipot!P:P,SMALL(pipot!$AA:$AA,ROW($A11)))),"")</f>
        <v>1</v>
      </c>
      <c r="R15">
        <f>IFERROR(IF(COUNT(pipot!$AA:$AA)&lt;&gt;"",INDEX(pipot!Q:Q,SMALL(pipot!$AA:$AA,ROW($A11)))),"")</f>
        <v>190</v>
      </c>
      <c r="S15" s="34">
        <f>IFERROR(IF(COUNT(pipot!$AA:$AA)&lt;&gt;"",INDEX(pipot!R:R,SMALL(pipot!$AA:$AA,ROW($A11)))),"")</f>
        <v>152.25210999999999</v>
      </c>
      <c r="T15" s="34" t="str">
        <f>IFERROR(AVERAGE(#REF!),"")</f>
        <v/>
      </c>
      <c r="U15" s="34">
        <f t="shared" si="18"/>
        <v>758.37353142857137</v>
      </c>
      <c r="V15" s="37" t="str">
        <f t="shared" si="1"/>
        <v/>
      </c>
      <c r="AP15" s="13">
        <f t="shared" si="0"/>
        <v>44087</v>
      </c>
      <c r="AQ15" s="15">
        <f t="shared" si="2"/>
        <v>9.1377314814814814E-2</v>
      </c>
      <c r="AR15" s="19">
        <f t="shared" si="3"/>
        <v>7822</v>
      </c>
      <c r="AS15" s="19">
        <f t="shared" si="4"/>
        <v>959</v>
      </c>
      <c r="AT15" s="19">
        <f t="shared" si="5"/>
        <v>7.29</v>
      </c>
      <c r="AU15" s="19">
        <f t="shared" si="6"/>
        <v>338</v>
      </c>
      <c r="AV15" s="19">
        <f t="shared" si="7"/>
        <v>252</v>
      </c>
      <c r="AW15" s="19">
        <f t="shared" si="8"/>
        <v>70</v>
      </c>
      <c r="AX15" s="19">
        <f t="shared" si="9"/>
        <v>17</v>
      </c>
      <c r="AY15" s="19">
        <f t="shared" si="10"/>
        <v>0</v>
      </c>
      <c r="AZ15" s="19">
        <f t="shared" si="11"/>
        <v>25</v>
      </c>
      <c r="BA15" s="19">
        <f t="shared" si="12"/>
        <v>18</v>
      </c>
      <c r="BB15" s="19">
        <f t="shared" si="13"/>
        <v>55</v>
      </c>
      <c r="BC15" s="19">
        <f t="shared" si="14"/>
        <v>22</v>
      </c>
      <c r="BD15" s="19">
        <f t="shared" si="15"/>
        <v>1</v>
      </c>
      <c r="BE15" s="19">
        <f t="shared" si="16"/>
        <v>190</v>
      </c>
      <c r="BF15" s="19">
        <f t="shared" si="17"/>
        <v>137</v>
      </c>
      <c r="BJ15" t="str">
        <f>IFERROR(IF(COUNT(pipot!$AB:$AB)&lt;&gt;"",INDEX(pipot!A:A,SMALL(pipot!$AB:$AB,ROW($BI11)))),"")</f>
        <v>Average</v>
      </c>
      <c r="BK15" s="13">
        <f>IFERROR(IF(COUNT(pipot!$AB:$AB)&lt;&gt;"",INDEX(pipot!B:B,SMALL(pipot!$AB:$AB,ROW($BI11)))),"")</f>
        <v>44083</v>
      </c>
      <c r="BL15" s="15">
        <f>IFERROR(IF(COUNT(pipot!$AC:$AC)&lt;&gt;"",INDEX(pipot!C:C,SMALL(pipot!$AC:$AC,ROW($BI11)))),"")</f>
        <v>5.1956018518518519E-2</v>
      </c>
      <c r="BM15" s="34">
        <f>IFERROR(IF(COUNT(pipot!$AC:$AC)&lt;&gt;"",INDEX(pipot!D:D,SMALL(pipot!$AC:$AC,ROW($BI11)))),"")</f>
        <v>5195</v>
      </c>
      <c r="BN15" s="34">
        <f>IFERROR(IF(COUNT(pipot!$AC:$AC)&lt;&gt;"",INDEX(pipot!E:E,SMALL(pipot!$AC:$AC,ROW($BI11)))),"")</f>
        <v>649</v>
      </c>
      <c r="BO15" s="34">
        <f>IFERROR(IF(COUNT(pipot!$AC:$AC)&lt;&gt;"",INDEX(pipot!F:F,SMALL(pipot!$AC:$AC,ROW($BI11)))),"")</f>
        <v>8.67</v>
      </c>
      <c r="BP15" s="34">
        <f>IFERROR(IF(COUNT(pipot!$AC:$AC)&lt;&gt;"",INDEX(pipot!G:G,SMALL(pipot!$AC:$AC,ROW($BI11)))),"")</f>
        <v>666</v>
      </c>
      <c r="BQ15" s="34">
        <f>IFERROR(IF(COUNT(pipot!$AC:$AC)&lt;&gt;"",INDEX(pipot!H:H,SMALL(pipot!$AC:$AC,ROW($BI11)))),"")</f>
        <v>333</v>
      </c>
      <c r="BR15" s="34">
        <f>IFERROR(IF(COUNT(pipot!$AC:$AC)&lt;&gt;"",INDEX(pipot!I:I,SMALL(pipot!$AC:$AC,ROW($BI11)))),"")</f>
        <v>239</v>
      </c>
      <c r="BS15" s="34">
        <f>IFERROR(IF(COUNT(pipot!$AC:$AC)&lt;&gt;"",INDEX(pipot!J:J,SMALL(pipot!$AC:$AC,ROW($BI11)))),"")</f>
        <v>91</v>
      </c>
      <c r="BT15" s="34">
        <f>IFERROR(IF(COUNT(pipot!$AC:$AC)&lt;&gt;"",INDEX(pipot!K:K,SMALL(pipot!$AC:$AC,ROW($BI11)))),"")</f>
        <v>3</v>
      </c>
      <c r="BU15" s="34">
        <f>IFERROR(IF(COUNT(pipot!$AC:$AC)&lt;&gt;"",INDEX(pipot!L:L,SMALL(pipot!$AC:$AC,ROW($BI11)))),"")</f>
        <v>14</v>
      </c>
      <c r="BV15" s="34">
        <f>IFERROR(IF(COUNT(pipot!$AC:$AC)&lt;&gt;"",INDEX(pipot!M:M,SMALL(pipot!$AC:$AC,ROW($BI11)))),"")</f>
        <v>9</v>
      </c>
      <c r="BW15" s="34">
        <f>IFERROR(IF(COUNT(pipot!$AC:$AC)&lt;&gt;"",INDEX(pipot!N:N,SMALL(pipot!$AC:$AC,ROW($BI11)))),"")</f>
        <v>35</v>
      </c>
      <c r="BX15" s="34">
        <f>IFERROR(IF(COUNT(pipot!$AC:$AC)&lt;&gt;"",INDEX(pipot!O:O,SMALL(pipot!$AC:$AC,ROW($BI11)))),"")</f>
        <v>23</v>
      </c>
      <c r="BY15">
        <f>IFERROR(IF(COUNT(pipot!$AC:$AC)&lt;&gt;"",INDEX(pipot!P:P,SMALL(pipot!$AC:$AC,ROW($BI11)))),"")</f>
        <v>4</v>
      </c>
      <c r="BZ15" s="34">
        <f>IFERROR(IF(COUNT(pipot!$AC:$AC)&lt;&gt;"",INDEX(pipot!Q:Q,SMALL(pipot!$AC:$AC,ROW($BI11)))),"")</f>
        <v>196.92307692307693</v>
      </c>
      <c r="CA15" s="34">
        <f>IFERROR(IF(COUNT(pipot!$AC:$AC)&lt;&gt;"",INDEX(pipot!R:R,SMALL(pipot!$AC:$AC,ROW($BI11)))),"")</f>
        <v>143.36012769230771</v>
      </c>
    </row>
    <row r="16" spans="1:79">
      <c r="B16" t="str">
        <f>IFERROR(IF(COUNT(pipot!$AA:$AA)&lt;&gt;"",INDEX(pipot!A:A,SMALL(pipot!$AA:$AA,ROW($A12)))),"")</f>
        <v>Moe Nakamura</v>
      </c>
      <c r="C16" s="13">
        <f>IFERROR(IF(COUNT(pipot!$AA:$AA)&lt;&gt;"",INDEX(pipot!B:B,SMALL(pipot!$AA:$AA,ROW($A12)))),"")</f>
        <v>44088</v>
      </c>
      <c r="D16" s="15">
        <f>IFERROR(IF(COUNT(pipot!$AA:$AA)&lt;&gt;"",INDEX(pipot!C:C,SMALL(pipot!$AA:$AA,ROW($A12)))),"")</f>
        <v>9.0023148148148144E-2</v>
      </c>
      <c r="E16" s="34">
        <f>IFERROR(IF(COUNT(pipot!$AA:$AA)&lt;&gt;"",INDEX(pipot!D:D,SMALL(pipot!$AA:$AA,ROW($A12)))),"")</f>
        <v>8511.79198</v>
      </c>
      <c r="F16" s="34">
        <f>IFERROR(IF(COUNT(pipot!$AA:$AA)&lt;&gt;"",INDEX(pipot!E:E,SMALL(pipot!$AA:$AA,ROW($A12)))),"")</f>
        <v>1115.1955700000001</v>
      </c>
      <c r="G16" s="34">
        <f>IFERROR(IF(COUNT(pipot!$AA:$AA)&lt;&gt;"",INDEX(pipot!F:F,SMALL(pipot!$AA:$AA,ROW($A12)))),"")</f>
        <v>8.6025500000000008</v>
      </c>
      <c r="H16" s="34">
        <f>IFERROR(IF(COUNT(pipot!$AA:$AA)&lt;&gt;"",INDEX(pipot!G:G,SMALL(pipot!$AA:$AA,ROW($A12)))),"")</f>
        <v>552.24000999999998</v>
      </c>
      <c r="I16" s="34">
        <f>IFERROR(IF(COUNT(pipot!$AA:$AA)&lt;&gt;"",INDEX(pipot!H:H,SMALL(pipot!$AA:$AA,ROW($A12)))),"")</f>
        <v>327.19000999999997</v>
      </c>
      <c r="J16" s="34">
        <f>IFERROR(IF(COUNT(pipot!$AA:$AA)&lt;&gt;"",INDEX(pipot!I:I,SMALL(pipot!$AA:$AA,ROW($A12)))),"")</f>
        <v>189.81</v>
      </c>
      <c r="K16" s="34">
        <f>IFERROR(IF(COUNT(pipot!$AA:$AA)&lt;&gt;"",INDEX(pipot!J:J,SMALL(pipot!$AA:$AA,ROW($A12)))),"")</f>
        <v>35.24</v>
      </c>
      <c r="L16" s="34">
        <f>IFERROR(IF(COUNT(pipot!$AA:$AA)&lt;&gt;"",INDEX(pipot!K:K,SMALL(pipot!$AA:$AA,ROW($A12)))),"")</f>
        <v>0</v>
      </c>
      <c r="M16">
        <f>IFERROR(IF(COUNT(pipot!$AA:$AA)&lt;&gt;"",INDEX(pipot!L:L,SMALL(pipot!$AA:$AA,ROW($A12)))),"")</f>
        <v>20</v>
      </c>
      <c r="N16">
        <f>IFERROR(IF(COUNT(pipot!$AA:$AA)&lt;&gt;"",INDEX(pipot!M:M,SMALL(pipot!$AA:$AA,ROW($A12)))),"")</f>
        <v>18</v>
      </c>
      <c r="O16">
        <f>IFERROR(IF(COUNT(pipot!$AA:$AA)&lt;&gt;"",INDEX(pipot!N:N,SMALL(pipot!$AA:$AA,ROW($A12)))),"")</f>
        <v>69</v>
      </c>
      <c r="P16" s="34">
        <f>IFERROR(IF(COUNT(pipot!$AA:$AA)&lt;&gt;"",INDEX(pipot!O:O,SMALL(pipot!$AA:$AA,ROW($A12)))),"")</f>
        <v>23.153400000000001</v>
      </c>
      <c r="Q16">
        <f>IFERROR(IF(COUNT(pipot!$AA:$AA)&lt;&gt;"",INDEX(pipot!P:P,SMALL(pipot!$AA:$AA,ROW($A12)))),"")</f>
        <v>2</v>
      </c>
      <c r="R16">
        <f>IFERROR(IF(COUNT(pipot!$AA:$AA)&lt;&gt;"",INDEX(pipot!Q:Q,SMALL(pipot!$AA:$AA,ROW($A12)))),"")</f>
        <v>189</v>
      </c>
      <c r="S16" s="34">
        <f>IFERROR(IF(COUNT(pipot!$AA:$AA)&lt;&gt;"",INDEX(pipot!R:R,SMALL(pipot!$AA:$AA,ROW($A12)))),"")</f>
        <v>144.83477999999999</v>
      </c>
      <c r="T16" s="34" t="str">
        <f>IFERROR(AVERAGE(#REF!),"")</f>
        <v/>
      </c>
      <c r="U16" s="34">
        <f t="shared" si="18"/>
        <v>757.24783571428577</v>
      </c>
      <c r="V16" s="37" t="str">
        <f t="shared" si="1"/>
        <v/>
      </c>
      <c r="AP16" s="13">
        <f t="shared" si="0"/>
        <v>44088</v>
      </c>
      <c r="AQ16" s="15">
        <f t="shared" si="2"/>
        <v>9.0833333333333335E-2</v>
      </c>
      <c r="AR16" s="19">
        <f t="shared" si="3"/>
        <v>6846</v>
      </c>
      <c r="AS16" s="19">
        <f t="shared" si="4"/>
        <v>844</v>
      </c>
      <c r="AT16" s="19">
        <f t="shared" si="5"/>
        <v>6.45</v>
      </c>
      <c r="AU16" s="19">
        <f t="shared" si="6"/>
        <v>363</v>
      </c>
      <c r="AV16" s="19">
        <f t="shared" si="7"/>
        <v>235</v>
      </c>
      <c r="AW16" s="19">
        <f t="shared" si="8"/>
        <v>97</v>
      </c>
      <c r="AX16" s="19">
        <f t="shared" si="9"/>
        <v>28</v>
      </c>
      <c r="AY16" s="19">
        <f t="shared" si="10"/>
        <v>3</v>
      </c>
      <c r="AZ16" s="19">
        <f t="shared" si="11"/>
        <v>19</v>
      </c>
      <c r="BA16" s="19">
        <f t="shared" si="12"/>
        <v>23</v>
      </c>
      <c r="BB16" s="19">
        <f t="shared" si="13"/>
        <v>49</v>
      </c>
      <c r="BC16" s="19">
        <f t="shared" si="14"/>
        <v>22</v>
      </c>
      <c r="BD16" s="19">
        <f t="shared" si="15"/>
        <v>2</v>
      </c>
      <c r="BE16" s="19">
        <f t="shared" si="16"/>
        <v>186.43478260869566</v>
      </c>
      <c r="BF16" s="19">
        <f t="shared" si="17"/>
        <v>128.30420304347825</v>
      </c>
      <c r="BJ16" t="str">
        <f>IFERROR(IF(COUNT(pipot!$AB:$AB)&lt;&gt;"",INDEX(pipot!A:A,SMALL(pipot!$AB:$AB,ROW($BI12)))),"")</f>
        <v>Average</v>
      </c>
      <c r="BK16" s="13">
        <f>IFERROR(IF(COUNT(pipot!$AB:$AB)&lt;&gt;"",INDEX(pipot!B:B,SMALL(pipot!$AB:$AB,ROW($BI12)))),"")</f>
        <v>44084</v>
      </c>
      <c r="BL16" s="15">
        <f>IFERROR(IF(COUNT(pipot!$AC:$AC)&lt;&gt;"",INDEX(pipot!C:C,SMALL(pipot!$AC:$AC,ROW($BI12)))),"")</f>
        <v>5.5023148148148147E-2</v>
      </c>
      <c r="BM16" s="34">
        <f>IFERROR(IF(COUNT(pipot!$AC:$AC)&lt;&gt;"",INDEX(pipot!D:D,SMALL(pipot!$AC:$AC,ROW($BI12)))),"")</f>
        <v>3583</v>
      </c>
      <c r="BN16" s="34">
        <f>IFERROR(IF(COUNT(pipot!$AC:$AC)&lt;&gt;"",INDEX(pipot!E:E,SMALL(pipot!$AC:$AC,ROW($BI12)))),"")</f>
        <v>433</v>
      </c>
      <c r="BO16" s="34">
        <f>IFERROR(IF(COUNT(pipot!$AC:$AC)&lt;&gt;"",INDEX(pipot!F:F,SMALL(pipot!$AC:$AC,ROW($BI12)))),"")</f>
        <v>5.46</v>
      </c>
      <c r="BP16" s="34">
        <f>IFERROR(IF(COUNT(pipot!$AC:$AC)&lt;&gt;"",INDEX(pipot!G:G,SMALL(pipot!$AC:$AC,ROW($BI12)))),"")</f>
        <v>3</v>
      </c>
      <c r="BQ16" s="34">
        <f>IFERROR(IF(COUNT(pipot!$AC:$AC)&lt;&gt;"",INDEX(pipot!H:H,SMALL(pipot!$AC:$AC,ROW($BI12)))),"")</f>
        <v>3</v>
      </c>
      <c r="BR16" s="34">
        <f>IFERROR(IF(COUNT(pipot!$AC:$AC)&lt;&gt;"",INDEX(pipot!I:I,SMALL(pipot!$AC:$AC,ROW($BI12)))),"")</f>
        <v>0</v>
      </c>
      <c r="BS16" s="34">
        <f>IFERROR(IF(COUNT(pipot!$AC:$AC)&lt;&gt;"",INDEX(pipot!J:J,SMALL(pipot!$AC:$AC,ROW($BI12)))),"")</f>
        <v>0</v>
      </c>
      <c r="BT16" s="34">
        <f>IFERROR(IF(COUNT(pipot!$AC:$AC)&lt;&gt;"",INDEX(pipot!K:K,SMALL(pipot!$AC:$AC,ROW($BI12)))),"")</f>
        <v>0</v>
      </c>
      <c r="BU16" s="34">
        <f>IFERROR(IF(COUNT(pipot!$AC:$AC)&lt;&gt;"",INDEX(pipot!L:L,SMALL(pipot!$AC:$AC,ROW($BI12)))),"")</f>
        <v>11</v>
      </c>
      <c r="BV16" s="34">
        <f>IFERROR(IF(COUNT(pipot!$AC:$AC)&lt;&gt;"",INDEX(pipot!M:M,SMALL(pipot!$AC:$AC,ROW($BI12)))),"")</f>
        <v>4</v>
      </c>
      <c r="BW16" s="34">
        <f>IFERROR(IF(COUNT(pipot!$AC:$AC)&lt;&gt;"",INDEX(pipot!N:N,SMALL(pipot!$AC:$AC,ROW($BI12)))),"")</f>
        <v>7</v>
      </c>
      <c r="BX16" s="34">
        <f>IFERROR(IF(COUNT(pipot!$AC:$AC)&lt;&gt;"",INDEX(pipot!O:O,SMALL(pipot!$AC:$AC,ROW($BI12)))),"")</f>
        <v>14</v>
      </c>
      <c r="BY16">
        <f>IFERROR(IF(COUNT(pipot!$AC:$AC)&lt;&gt;"",INDEX(pipot!P:P,SMALL(pipot!$AC:$AC,ROW($BI12)))),"")</f>
        <v>0</v>
      </c>
      <c r="BZ16" s="34">
        <f>IFERROR(IF(COUNT(pipot!$AC:$AC)&lt;&gt;"",INDEX(pipot!Q:Q,SMALL(pipot!$AC:$AC,ROW($BI12)))),"")</f>
        <v>173</v>
      </c>
      <c r="CA16" s="34">
        <f>IFERROR(IF(COUNT(pipot!$AC:$AC)&lt;&gt;"",INDEX(pipot!R:R,SMALL(pipot!$AC:$AC,ROW($BI12)))),"")</f>
        <v>124</v>
      </c>
    </row>
    <row r="17" spans="2:79">
      <c r="B17" t="str">
        <f>IFERROR(IF(COUNT(pipot!$AA:$AA)&lt;&gt;"",INDEX(pipot!A:A,SMALL(pipot!$AA:$AA,ROW($A13)))),"")</f>
        <v>Moe Nakamura</v>
      </c>
      <c r="C17" s="13">
        <f>IFERROR(IF(COUNT(pipot!$AA:$AA)&lt;&gt;"",INDEX(pipot!B:B,SMALL(pipot!$AA:$AA,ROW($A13)))),"")</f>
        <v>44089</v>
      </c>
      <c r="D17" s="15">
        <f>IFERROR(IF(COUNT(pipot!$AA:$AA)&lt;&gt;"",INDEX(pipot!C:C,SMALL(pipot!$AA:$AA,ROW($A13)))),"")</f>
        <v>7.3240740740740731E-2</v>
      </c>
      <c r="E17" s="34">
        <f>IFERROR(IF(COUNT(pipot!$AA:$AA)&lt;&gt;"",INDEX(pipot!D:D,SMALL(pipot!$AA:$AA,ROW($A13)))),"")</f>
        <v>5596.1156600000004</v>
      </c>
      <c r="F17" s="34">
        <f>IFERROR(IF(COUNT(pipot!$AA:$AA)&lt;&gt;"",INDEX(pipot!E:E,SMALL(pipot!$AA:$AA,ROW($A13)))),"")</f>
        <v>772.03278999999998</v>
      </c>
      <c r="G17" s="34">
        <f>IFERROR(IF(COUNT(pipot!$AA:$AA)&lt;&gt;"",INDEX(pipot!F:F,SMALL(pipot!$AA:$AA,ROW($A13)))),"")</f>
        <v>7.3201599999999996</v>
      </c>
      <c r="H17" s="34">
        <f>IFERROR(IF(COUNT(pipot!$AA:$AA)&lt;&gt;"",INDEX(pipot!G:G,SMALL(pipot!$AA:$AA,ROW($A13)))),"")</f>
        <v>96.27</v>
      </c>
      <c r="I17" s="34">
        <f>IFERROR(IF(COUNT(pipot!$AA:$AA)&lt;&gt;"",INDEX(pipot!H:H,SMALL(pipot!$AA:$AA,ROW($A13)))),"")</f>
        <v>80.989999999999995</v>
      </c>
      <c r="J17" s="34">
        <f>IFERROR(IF(COUNT(pipot!$AA:$AA)&lt;&gt;"",INDEX(pipot!I:I,SMALL(pipot!$AA:$AA,ROW($A13)))),"")</f>
        <v>15.28</v>
      </c>
      <c r="K17" s="34">
        <f>IFERROR(IF(COUNT(pipot!$AA:$AA)&lt;&gt;"",INDEX(pipot!J:J,SMALL(pipot!$AA:$AA,ROW($A13)))),"")</f>
        <v>0</v>
      </c>
      <c r="L17" s="34">
        <f>IFERROR(IF(COUNT(pipot!$AA:$AA)&lt;&gt;"",INDEX(pipot!K:K,SMALL(pipot!$AA:$AA,ROW($A13)))),"")</f>
        <v>0</v>
      </c>
      <c r="M17">
        <f>IFERROR(IF(COUNT(pipot!$AA:$AA)&lt;&gt;"",INDEX(pipot!L:L,SMALL(pipot!$AA:$AA,ROW($A13)))),"")</f>
        <v>26</v>
      </c>
      <c r="N17">
        <f>IFERROR(IF(COUNT(pipot!$AA:$AA)&lt;&gt;"",INDEX(pipot!M:M,SMALL(pipot!$AA:$AA,ROW($A13)))),"")</f>
        <v>32</v>
      </c>
      <c r="O17">
        <f>IFERROR(IF(COUNT(pipot!$AA:$AA)&lt;&gt;"",INDEX(pipot!N:N,SMALL(pipot!$AA:$AA,ROW($A13)))),"")</f>
        <v>72</v>
      </c>
      <c r="P17" s="34">
        <f>IFERROR(IF(COUNT(pipot!$AA:$AA)&lt;&gt;"",INDEX(pipot!O:O,SMALL(pipot!$AA:$AA,ROW($A13)))),"")</f>
        <v>20.154599999999999</v>
      </c>
      <c r="Q17">
        <f>IFERROR(IF(COUNT(pipot!$AA:$AA)&lt;&gt;"",INDEX(pipot!P:P,SMALL(pipot!$AA:$AA,ROW($A13)))),"")</f>
        <v>0</v>
      </c>
      <c r="R17">
        <f>IFERROR(IF(COUNT(pipot!$AA:$AA)&lt;&gt;"",INDEX(pipot!Q:Q,SMALL(pipot!$AA:$AA,ROW($A13)))),"")</f>
        <v>186</v>
      </c>
      <c r="S17" s="34">
        <f>IFERROR(IF(COUNT(pipot!$AA:$AA)&lt;&gt;"",INDEX(pipot!R:R,SMALL(pipot!$AA:$AA,ROW($A13)))),"")</f>
        <v>143.08839</v>
      </c>
      <c r="T17" s="34" t="str">
        <f>IFERROR(AVERAGE(#REF!),"")</f>
        <v/>
      </c>
      <c r="U17" s="34">
        <f t="shared" si="18"/>
        <v>793.24111142857146</v>
      </c>
      <c r="V17" s="37" t="str">
        <f t="shared" si="1"/>
        <v/>
      </c>
      <c r="AP17" s="13">
        <f t="shared" si="0"/>
        <v>44089</v>
      </c>
      <c r="AQ17" s="15">
        <f t="shared" si="2"/>
        <v>7.4212962962962967E-2</v>
      </c>
      <c r="AR17" s="19">
        <f t="shared" si="3"/>
        <v>5002</v>
      </c>
      <c r="AS17" s="19">
        <f t="shared" si="4"/>
        <v>688</v>
      </c>
      <c r="AT17" s="19">
        <f t="shared" si="5"/>
        <v>6.43</v>
      </c>
      <c r="AU17" s="19">
        <f t="shared" si="6"/>
        <v>96</v>
      </c>
      <c r="AV17" s="19">
        <f t="shared" si="7"/>
        <v>79</v>
      </c>
      <c r="AW17" s="19">
        <f t="shared" si="8"/>
        <v>17</v>
      </c>
      <c r="AX17" s="19">
        <f t="shared" si="9"/>
        <v>0</v>
      </c>
      <c r="AY17" s="19">
        <f t="shared" si="10"/>
        <v>0</v>
      </c>
      <c r="AZ17" s="19">
        <f t="shared" si="11"/>
        <v>22</v>
      </c>
      <c r="BA17" s="19">
        <f t="shared" si="12"/>
        <v>25</v>
      </c>
      <c r="BB17" s="19">
        <f t="shared" si="13"/>
        <v>63</v>
      </c>
      <c r="BC17" s="19">
        <f t="shared" si="14"/>
        <v>19</v>
      </c>
      <c r="BD17" s="19">
        <f t="shared" si="15"/>
        <v>0</v>
      </c>
      <c r="BE17" s="19">
        <f t="shared" si="16"/>
        <v>190</v>
      </c>
      <c r="BF17" s="19">
        <f t="shared" si="17"/>
        <v>128</v>
      </c>
      <c r="BJ17" t="str">
        <f>IFERROR(IF(COUNT(pipot!$AB:$AB)&lt;&gt;"",INDEX(pipot!A:A,SMALL(pipot!$AB:$AB,ROW($BI13)))),"")</f>
        <v>Average</v>
      </c>
      <c r="BK17" s="13">
        <f>IFERROR(IF(COUNT(pipot!$AB:$AB)&lt;&gt;"",INDEX(pipot!B:B,SMALL(pipot!$AB:$AB,ROW($BI13)))),"")</f>
        <v>44087</v>
      </c>
      <c r="BL17" s="15">
        <f>IFERROR(IF(COUNT(pipot!$AC:$AC)&lt;&gt;"",INDEX(pipot!C:C,SMALL(pipot!$AC:$AC,ROW($BI13)))),"")</f>
        <v>9.1377314814814814E-2</v>
      </c>
      <c r="BM17" s="34">
        <f>IFERROR(IF(COUNT(pipot!$AC:$AC)&lt;&gt;"",INDEX(pipot!D:D,SMALL(pipot!$AC:$AC,ROW($BI13)))),"")</f>
        <v>7822</v>
      </c>
      <c r="BN17" s="34">
        <f>IFERROR(IF(COUNT(pipot!$AC:$AC)&lt;&gt;"",INDEX(pipot!E:E,SMALL(pipot!$AC:$AC,ROW($BI13)))),"")</f>
        <v>959</v>
      </c>
      <c r="BO17" s="34">
        <f>IFERROR(IF(COUNT(pipot!$AC:$AC)&lt;&gt;"",INDEX(pipot!F:F,SMALL(pipot!$AC:$AC,ROW($BI13)))),"")</f>
        <v>7.29</v>
      </c>
      <c r="BP17" s="34">
        <f>IFERROR(IF(COUNT(pipot!$AC:$AC)&lt;&gt;"",INDEX(pipot!G:G,SMALL(pipot!$AC:$AC,ROW($BI13)))),"")</f>
        <v>338</v>
      </c>
      <c r="BQ17" s="34">
        <f>IFERROR(IF(COUNT(pipot!$AC:$AC)&lt;&gt;"",INDEX(pipot!H:H,SMALL(pipot!$AC:$AC,ROW($BI13)))),"")</f>
        <v>252</v>
      </c>
      <c r="BR17" s="34">
        <f>IFERROR(IF(COUNT(pipot!$AC:$AC)&lt;&gt;"",INDEX(pipot!I:I,SMALL(pipot!$AC:$AC,ROW($BI13)))),"")</f>
        <v>70</v>
      </c>
      <c r="BS17" s="34">
        <f>IFERROR(IF(COUNT(pipot!$AC:$AC)&lt;&gt;"",INDEX(pipot!J:J,SMALL(pipot!$AC:$AC,ROW($BI13)))),"")</f>
        <v>17</v>
      </c>
      <c r="BT17" s="34">
        <f>IFERROR(IF(COUNT(pipot!$AC:$AC)&lt;&gt;"",INDEX(pipot!K:K,SMALL(pipot!$AC:$AC,ROW($BI13)))),"")</f>
        <v>0</v>
      </c>
      <c r="BU17" s="34">
        <f>IFERROR(IF(COUNT(pipot!$AC:$AC)&lt;&gt;"",INDEX(pipot!L:L,SMALL(pipot!$AC:$AC,ROW($BI13)))),"")</f>
        <v>25</v>
      </c>
      <c r="BV17" s="34">
        <f>IFERROR(IF(COUNT(pipot!$AC:$AC)&lt;&gt;"",INDEX(pipot!M:M,SMALL(pipot!$AC:$AC,ROW($BI13)))),"")</f>
        <v>18</v>
      </c>
      <c r="BW17" s="34">
        <f>IFERROR(IF(COUNT(pipot!$AC:$AC)&lt;&gt;"",INDEX(pipot!N:N,SMALL(pipot!$AC:$AC,ROW($BI13)))),"")</f>
        <v>55</v>
      </c>
      <c r="BX17" s="34">
        <f>IFERROR(IF(COUNT(pipot!$AC:$AC)&lt;&gt;"",INDEX(pipot!O:O,SMALL(pipot!$AC:$AC,ROW($BI13)))),"")</f>
        <v>22</v>
      </c>
      <c r="BY17">
        <f>IFERROR(IF(COUNT(pipot!$AC:$AC)&lt;&gt;"",INDEX(pipot!P:P,SMALL(pipot!$AC:$AC,ROW($BI13)))),"")</f>
        <v>1</v>
      </c>
      <c r="BZ17" s="34">
        <f>IFERROR(IF(COUNT(pipot!$AC:$AC)&lt;&gt;"",INDEX(pipot!Q:Q,SMALL(pipot!$AC:$AC,ROW($BI13)))),"")</f>
        <v>190</v>
      </c>
      <c r="CA17" s="34">
        <f>IFERROR(IF(COUNT(pipot!$AC:$AC)&lt;&gt;"",INDEX(pipot!R:R,SMALL(pipot!$AC:$AC,ROW($BI13)))),"")</f>
        <v>137</v>
      </c>
    </row>
    <row r="18" spans="2:79">
      <c r="B18" t="str">
        <f>IFERROR(IF(COUNT(pipot!$AA:$AA)&lt;&gt;"",INDEX(pipot!A:A,SMALL(pipot!$AA:$AA,ROW($A14)))),"")</f>
        <v>Moe Nakamura</v>
      </c>
      <c r="C18" s="13">
        <f>IFERROR(IF(COUNT(pipot!$AA:$AA)&lt;&gt;"",INDEX(pipot!B:B,SMALL(pipot!$AA:$AA,ROW($A14)))),"")</f>
        <v>44090</v>
      </c>
      <c r="D18" s="15">
        <f>IFERROR(IF(COUNT(pipot!$AA:$AA)&lt;&gt;"",INDEX(pipot!C:C,SMALL(pipot!$AA:$AA,ROW($A14)))),"")</f>
        <v>8.3541666666666667E-2</v>
      </c>
      <c r="E18" s="34">
        <f>IFERROR(IF(COUNT(pipot!$AA:$AA)&lt;&gt;"",INDEX(pipot!D:D,SMALL(pipot!$AA:$AA,ROW($A14)))),"")</f>
        <v>7793.3640100000002</v>
      </c>
      <c r="F18" s="34">
        <f>IFERROR(IF(COUNT(pipot!$AA:$AA)&lt;&gt;"",INDEX(pipot!E:E,SMALL(pipot!$AA:$AA,ROW($A14)))),"")</f>
        <v>999.25927999999999</v>
      </c>
      <c r="G18" s="34">
        <f>IFERROR(IF(COUNT(pipot!$AA:$AA)&lt;&gt;"",INDEX(pipot!F:F,SMALL(pipot!$AA:$AA,ROW($A14)))),"")</f>
        <v>8.3063900000000004</v>
      </c>
      <c r="H18" s="34">
        <f>IFERROR(IF(COUNT(pipot!$AA:$AA)&lt;&gt;"",INDEX(pipot!G:G,SMALL(pipot!$AA:$AA,ROW($A14)))),"")</f>
        <v>326.76001000000002</v>
      </c>
      <c r="I18" s="34">
        <f>IFERROR(IF(COUNT(pipot!$AA:$AA)&lt;&gt;"",INDEX(pipot!H:H,SMALL(pipot!$AA:$AA,ROW($A14)))),"")</f>
        <v>209.80000999999999</v>
      </c>
      <c r="J18" s="34">
        <f>IFERROR(IF(COUNT(pipot!$AA:$AA)&lt;&gt;"",INDEX(pipot!I:I,SMALL(pipot!$AA:$AA,ROW($A14)))),"")</f>
        <v>91.06</v>
      </c>
      <c r="K18" s="34">
        <f>IFERROR(IF(COUNT(pipot!$AA:$AA)&lt;&gt;"",INDEX(pipot!J:J,SMALL(pipot!$AA:$AA,ROW($A14)))),"")</f>
        <v>25.9</v>
      </c>
      <c r="L18" s="34">
        <f>IFERROR(IF(COUNT(pipot!$AA:$AA)&lt;&gt;"",INDEX(pipot!K:K,SMALL(pipot!$AA:$AA,ROW($A14)))),"")</f>
        <v>0</v>
      </c>
      <c r="M18">
        <f>IFERROR(IF(COUNT(pipot!$AA:$AA)&lt;&gt;"",INDEX(pipot!L:L,SMALL(pipot!$AA:$AA,ROW($A14)))),"")</f>
        <v>19</v>
      </c>
      <c r="N18">
        <f>IFERROR(IF(COUNT(pipot!$AA:$AA)&lt;&gt;"",INDEX(pipot!M:M,SMALL(pipot!$AA:$AA,ROW($A14)))),"")</f>
        <v>22</v>
      </c>
      <c r="O18">
        <f>IFERROR(IF(COUNT(pipot!$AA:$AA)&lt;&gt;"",INDEX(pipot!N:N,SMALL(pipot!$AA:$AA,ROW($A14)))),"")</f>
        <v>92</v>
      </c>
      <c r="P18" s="34">
        <f>IFERROR(IF(COUNT(pipot!$AA:$AA)&lt;&gt;"",INDEX(pipot!O:O,SMALL(pipot!$AA:$AA,ROW($A14)))),"")</f>
        <v>21.965399999999999</v>
      </c>
      <c r="Q18">
        <f>IFERROR(IF(COUNT(pipot!$AA:$AA)&lt;&gt;"",INDEX(pipot!P:P,SMALL(pipot!$AA:$AA,ROW($A14)))),"")</f>
        <v>2</v>
      </c>
      <c r="R18">
        <f>IFERROR(IF(COUNT(pipot!$AA:$AA)&lt;&gt;"",INDEX(pipot!Q:Q,SMALL(pipot!$AA:$AA,ROW($A14)))),"")</f>
        <v>186</v>
      </c>
      <c r="S18" s="34">
        <f>IFERROR(IF(COUNT(pipot!$AA:$AA)&lt;&gt;"",INDEX(pipot!R:R,SMALL(pipot!$AA:$AA,ROW($A14)))),"")</f>
        <v>143.80538000000001</v>
      </c>
      <c r="T18" s="34" t="str">
        <f>IFERROR(AVERAGE(#REF!),"")</f>
        <v/>
      </c>
      <c r="U18" s="34">
        <f t="shared" si="18"/>
        <v>813.33146857142867</v>
      </c>
      <c r="V18" s="37" t="str">
        <f t="shared" si="1"/>
        <v/>
      </c>
      <c r="AP18" s="13">
        <f t="shared" si="0"/>
        <v>44090</v>
      </c>
      <c r="AQ18" s="15">
        <f t="shared" si="2"/>
        <v>8.414351851851852E-2</v>
      </c>
      <c r="AR18" s="19">
        <f t="shared" si="3"/>
        <v>6936</v>
      </c>
      <c r="AS18" s="19">
        <f t="shared" si="4"/>
        <v>871</v>
      </c>
      <c r="AT18" s="19">
        <f t="shared" si="5"/>
        <v>7.19</v>
      </c>
      <c r="AU18" s="19">
        <f t="shared" si="6"/>
        <v>303</v>
      </c>
      <c r="AV18" s="19">
        <f t="shared" si="7"/>
        <v>203</v>
      </c>
      <c r="AW18" s="19">
        <f t="shared" si="8"/>
        <v>80</v>
      </c>
      <c r="AX18" s="19">
        <f t="shared" si="9"/>
        <v>20</v>
      </c>
      <c r="AY18" s="19">
        <f t="shared" si="10"/>
        <v>0</v>
      </c>
      <c r="AZ18" s="19">
        <f t="shared" si="11"/>
        <v>19</v>
      </c>
      <c r="BA18" s="19">
        <f t="shared" si="12"/>
        <v>31</v>
      </c>
      <c r="BB18" s="19">
        <f t="shared" si="13"/>
        <v>62</v>
      </c>
      <c r="BC18" s="19">
        <f t="shared" si="14"/>
        <v>23</v>
      </c>
      <c r="BD18" s="19">
        <f t="shared" si="15"/>
        <v>2</v>
      </c>
      <c r="BE18" s="19">
        <f t="shared" si="16"/>
        <v>190.33333333333334</v>
      </c>
      <c r="BF18" s="19">
        <f t="shared" si="17"/>
        <v>133.2542542857143</v>
      </c>
      <c r="BJ18" t="str">
        <f>IFERROR(IF(COUNT(pipot!$AB:$AB)&lt;&gt;"",INDEX(pipot!A:A,SMALL(pipot!$AB:$AB,ROW($BI14)))),"")</f>
        <v>Average</v>
      </c>
      <c r="BK18" s="13">
        <f>IFERROR(IF(COUNT(pipot!$AB:$AB)&lt;&gt;"",INDEX(pipot!B:B,SMALL(pipot!$AB:$AB,ROW($BI14)))),"")</f>
        <v>44088</v>
      </c>
      <c r="BL18" s="15">
        <f>IFERROR(IF(COUNT(pipot!$AC:$AC)&lt;&gt;"",INDEX(pipot!C:C,SMALL(pipot!$AC:$AC,ROW($BI14)))),"")</f>
        <v>9.0833333333333335E-2</v>
      </c>
      <c r="BM18" s="34">
        <f>IFERROR(IF(COUNT(pipot!$AC:$AC)&lt;&gt;"",INDEX(pipot!D:D,SMALL(pipot!$AC:$AC,ROW($BI14)))),"")</f>
        <v>6846</v>
      </c>
      <c r="BN18" s="34">
        <f>IFERROR(IF(COUNT(pipot!$AC:$AC)&lt;&gt;"",INDEX(pipot!E:E,SMALL(pipot!$AC:$AC,ROW($BI14)))),"")</f>
        <v>844</v>
      </c>
      <c r="BO18" s="34">
        <f>IFERROR(IF(COUNT(pipot!$AC:$AC)&lt;&gt;"",INDEX(pipot!F:F,SMALL(pipot!$AC:$AC,ROW($BI14)))),"")</f>
        <v>6.45</v>
      </c>
      <c r="BP18" s="34">
        <f>IFERROR(IF(COUNT(pipot!$AC:$AC)&lt;&gt;"",INDEX(pipot!G:G,SMALL(pipot!$AC:$AC,ROW($BI14)))),"")</f>
        <v>363</v>
      </c>
      <c r="BQ18" s="34">
        <f>IFERROR(IF(COUNT(pipot!$AC:$AC)&lt;&gt;"",INDEX(pipot!H:H,SMALL(pipot!$AC:$AC,ROW($BI14)))),"")</f>
        <v>235</v>
      </c>
      <c r="BR18" s="34">
        <f>IFERROR(IF(COUNT(pipot!$AC:$AC)&lt;&gt;"",INDEX(pipot!I:I,SMALL(pipot!$AC:$AC,ROW($BI14)))),"")</f>
        <v>97</v>
      </c>
      <c r="BS18" s="34">
        <f>IFERROR(IF(COUNT(pipot!$AC:$AC)&lt;&gt;"",INDEX(pipot!J:J,SMALL(pipot!$AC:$AC,ROW($BI14)))),"")</f>
        <v>28</v>
      </c>
      <c r="BT18" s="34">
        <f>IFERROR(IF(COUNT(pipot!$AC:$AC)&lt;&gt;"",INDEX(pipot!K:K,SMALL(pipot!$AC:$AC,ROW($BI14)))),"")</f>
        <v>3</v>
      </c>
      <c r="BU18" s="34">
        <f>IFERROR(IF(COUNT(pipot!$AC:$AC)&lt;&gt;"",INDEX(pipot!L:L,SMALL(pipot!$AC:$AC,ROW($BI14)))),"")</f>
        <v>19</v>
      </c>
      <c r="BV18" s="34">
        <f>IFERROR(IF(COUNT(pipot!$AC:$AC)&lt;&gt;"",INDEX(pipot!M:M,SMALL(pipot!$AC:$AC,ROW($BI14)))),"")</f>
        <v>23</v>
      </c>
      <c r="BW18" s="34">
        <f>IFERROR(IF(COUNT(pipot!$AC:$AC)&lt;&gt;"",INDEX(pipot!N:N,SMALL(pipot!$AC:$AC,ROW($BI14)))),"")</f>
        <v>49</v>
      </c>
      <c r="BX18" s="34">
        <f>IFERROR(IF(COUNT(pipot!$AC:$AC)&lt;&gt;"",INDEX(pipot!O:O,SMALL(pipot!$AC:$AC,ROW($BI14)))),"")</f>
        <v>22</v>
      </c>
      <c r="BY18">
        <f>IFERROR(IF(COUNT(pipot!$AC:$AC)&lt;&gt;"",INDEX(pipot!P:P,SMALL(pipot!$AC:$AC,ROW($BI14)))),"")</f>
        <v>2</v>
      </c>
      <c r="BZ18" s="34">
        <f>IFERROR(IF(COUNT(pipot!$AC:$AC)&lt;&gt;"",INDEX(pipot!Q:Q,SMALL(pipot!$AC:$AC,ROW($BI14)))),"")</f>
        <v>186.43478260869566</v>
      </c>
      <c r="CA18" s="34">
        <f>IFERROR(IF(COUNT(pipot!$AC:$AC)&lt;&gt;"",INDEX(pipot!R:R,SMALL(pipot!$AC:$AC,ROW($BI14)))),"")</f>
        <v>128.30420304347825</v>
      </c>
    </row>
    <row r="19" spans="2:79">
      <c r="B19" t="str">
        <f>IFERROR(IF(COUNT(pipot!$AA:$AA)&lt;&gt;"",INDEX(pipot!A:A,SMALL(pipot!$AA:$AA,ROW($A15)))),"")</f>
        <v>Moe Nakamura</v>
      </c>
      <c r="C19" s="13">
        <f>IFERROR(IF(COUNT(pipot!$AA:$AA)&lt;&gt;"",INDEX(pipot!B:B,SMALL(pipot!$AA:$AA,ROW($A15)))),"")</f>
        <v>44091</v>
      </c>
      <c r="D19" s="15">
        <f>IFERROR(IF(COUNT(pipot!$AA:$AA)&lt;&gt;"",INDEX(pipot!C:C,SMALL(pipot!$AA:$AA,ROW($A15)))),"")</f>
        <v>8.2546296296296298E-2</v>
      </c>
      <c r="E19" s="34">
        <f>IFERROR(IF(COUNT(pipot!$AA:$AA)&lt;&gt;"",INDEX(pipot!D:D,SMALL(pipot!$AA:$AA,ROW($A15)))),"")</f>
        <v>6535.0001499999998</v>
      </c>
      <c r="F19" s="34">
        <f>IFERROR(IF(COUNT(pipot!$AA:$AA)&lt;&gt;"",INDEX(pipot!E:E,SMALL(pipot!$AA:$AA,ROW($A15)))),"")</f>
        <v>878.45718999999997</v>
      </c>
      <c r="G19" s="34">
        <f>IFERROR(IF(COUNT(pipot!$AA:$AA)&lt;&gt;"",INDEX(pipot!F:F,SMALL(pipot!$AA:$AA,ROW($A15)))),"")</f>
        <v>7.3902700000000001</v>
      </c>
      <c r="H19" s="34">
        <f>IFERROR(IF(COUNT(pipot!$AA:$AA)&lt;&gt;"",INDEX(pipot!G:G,SMALL(pipot!$AA:$AA,ROW($A15)))),"")</f>
        <v>165.95</v>
      </c>
      <c r="I19" s="34">
        <f>IFERROR(IF(COUNT(pipot!$AA:$AA)&lt;&gt;"",INDEX(pipot!H:H,SMALL(pipot!$AA:$AA,ROW($A15)))),"")</f>
        <v>87.1</v>
      </c>
      <c r="J19" s="34">
        <f>IFERROR(IF(COUNT(pipot!$AA:$AA)&lt;&gt;"",INDEX(pipot!I:I,SMALL(pipot!$AA:$AA,ROW($A15)))),"")</f>
        <v>31.88</v>
      </c>
      <c r="K19" s="34">
        <f>IFERROR(IF(COUNT(pipot!$AA:$AA)&lt;&gt;"",INDEX(pipot!J:J,SMALL(pipot!$AA:$AA,ROW($A15)))),"")</f>
        <v>46.97</v>
      </c>
      <c r="L19" s="34">
        <f>IFERROR(IF(COUNT(pipot!$AA:$AA)&lt;&gt;"",INDEX(pipot!K:K,SMALL(pipot!$AA:$AA,ROW($A15)))),"")</f>
        <v>0</v>
      </c>
      <c r="M19">
        <f>IFERROR(IF(COUNT(pipot!$AA:$AA)&lt;&gt;"",INDEX(pipot!L:L,SMALL(pipot!$AA:$AA,ROW($A15)))),"")</f>
        <v>19</v>
      </c>
      <c r="N19">
        <f>IFERROR(IF(COUNT(pipot!$AA:$AA)&lt;&gt;"",INDEX(pipot!M:M,SMALL(pipot!$AA:$AA,ROW($A15)))),"")</f>
        <v>29</v>
      </c>
      <c r="O19">
        <f>IFERROR(IF(COUNT(pipot!$AA:$AA)&lt;&gt;"",INDEX(pipot!N:N,SMALL(pipot!$AA:$AA,ROW($A15)))),"")</f>
        <v>93</v>
      </c>
      <c r="P19" s="34">
        <f>IFERROR(IF(COUNT(pipot!$AA:$AA)&lt;&gt;"",INDEX(pipot!O:O,SMALL(pipot!$AA:$AA,ROW($A15)))),"")</f>
        <v>23.751000000000001</v>
      </c>
      <c r="Q19">
        <f>IFERROR(IF(COUNT(pipot!$AA:$AA)&lt;&gt;"",INDEX(pipot!P:P,SMALL(pipot!$AA:$AA,ROW($A15)))),"")</f>
        <v>3</v>
      </c>
      <c r="R19">
        <f>IFERROR(IF(COUNT(pipot!$AA:$AA)&lt;&gt;"",INDEX(pipot!Q:Q,SMALL(pipot!$AA:$AA,ROW($A15)))),"")</f>
        <v>193</v>
      </c>
      <c r="S19" s="34">
        <f>IFERROR(IF(COUNT(pipot!$AA:$AA)&lt;&gt;"",INDEX(pipot!R:R,SMALL(pipot!$AA:$AA,ROW($A15)))),"")</f>
        <v>150.55350000000001</v>
      </c>
      <c r="T19" s="34" t="str">
        <f>IFERROR(AVERAGE(#REF!),"")</f>
        <v/>
      </c>
      <c r="U19" s="34">
        <f t="shared" si="18"/>
        <v>896.05480285714293</v>
      </c>
      <c r="V19" s="37" t="str">
        <f t="shared" si="1"/>
        <v/>
      </c>
      <c r="AP19" s="13">
        <f t="shared" si="0"/>
        <v>44091</v>
      </c>
      <c r="AQ19" s="15">
        <f t="shared" si="2"/>
        <v>8.2800925925925931E-2</v>
      </c>
      <c r="AR19" s="19">
        <f t="shared" si="3"/>
        <v>6040</v>
      </c>
      <c r="AS19" s="19">
        <f t="shared" si="4"/>
        <v>802</v>
      </c>
      <c r="AT19" s="19">
        <f t="shared" si="5"/>
        <v>6.73</v>
      </c>
      <c r="AU19" s="19">
        <f t="shared" si="6"/>
        <v>186</v>
      </c>
      <c r="AV19" s="19">
        <f t="shared" si="7"/>
        <v>115</v>
      </c>
      <c r="AW19" s="19">
        <f t="shared" si="8"/>
        <v>46</v>
      </c>
      <c r="AX19" s="19">
        <f t="shared" si="9"/>
        <v>25</v>
      </c>
      <c r="AY19" s="19">
        <f t="shared" si="10"/>
        <v>1</v>
      </c>
      <c r="AZ19" s="19">
        <f t="shared" si="11"/>
        <v>23</v>
      </c>
      <c r="BA19" s="19">
        <f t="shared" si="12"/>
        <v>30</v>
      </c>
      <c r="BB19" s="19">
        <f t="shared" si="13"/>
        <v>66</v>
      </c>
      <c r="BC19" s="19">
        <f t="shared" si="14"/>
        <v>23</v>
      </c>
      <c r="BD19" s="19">
        <f t="shared" si="15"/>
        <v>2</v>
      </c>
      <c r="BE19" s="19">
        <f t="shared" si="16"/>
        <v>194.38095238095238</v>
      </c>
      <c r="BF19" s="19">
        <f t="shared" si="17"/>
        <v>132.7509961904762</v>
      </c>
      <c r="BJ19" t="str">
        <f>IFERROR(IF(COUNT(pipot!$AB:$AB)&lt;&gt;"",INDEX(pipot!A:A,SMALL(pipot!$AB:$AB,ROW($BI15)))),"")</f>
        <v>Average</v>
      </c>
      <c r="BK19" s="13">
        <f>IFERROR(IF(COUNT(pipot!$AB:$AB)&lt;&gt;"",INDEX(pipot!B:B,SMALL(pipot!$AB:$AB,ROW($BI15)))),"")</f>
        <v>44089</v>
      </c>
      <c r="BL19" s="15">
        <f>IFERROR(IF(COUNT(pipot!$AC:$AC)&lt;&gt;"",INDEX(pipot!C:C,SMALL(pipot!$AC:$AC,ROW($BI15)))),"")</f>
        <v>7.4212962962962967E-2</v>
      </c>
      <c r="BM19" s="34">
        <f>IFERROR(IF(COUNT(pipot!$AC:$AC)&lt;&gt;"",INDEX(pipot!D:D,SMALL(pipot!$AC:$AC,ROW($BI15)))),"")</f>
        <v>5002</v>
      </c>
      <c r="BN19" s="34">
        <f>IFERROR(IF(COUNT(pipot!$AC:$AC)&lt;&gt;"",INDEX(pipot!E:E,SMALL(pipot!$AC:$AC,ROW($BI15)))),"")</f>
        <v>688</v>
      </c>
      <c r="BO19" s="34">
        <f>IFERROR(IF(COUNT(pipot!$AC:$AC)&lt;&gt;"",INDEX(pipot!F:F,SMALL(pipot!$AC:$AC,ROW($BI15)))),"")</f>
        <v>6.43</v>
      </c>
      <c r="BP19" s="34">
        <f>IFERROR(IF(COUNT(pipot!$AC:$AC)&lt;&gt;"",INDEX(pipot!G:G,SMALL(pipot!$AC:$AC,ROW($BI15)))),"")</f>
        <v>96</v>
      </c>
      <c r="BQ19" s="34">
        <f>IFERROR(IF(COUNT(pipot!$AC:$AC)&lt;&gt;"",INDEX(pipot!H:H,SMALL(pipot!$AC:$AC,ROW($BI15)))),"")</f>
        <v>79</v>
      </c>
      <c r="BR19" s="34">
        <f>IFERROR(IF(COUNT(pipot!$AC:$AC)&lt;&gt;"",INDEX(pipot!I:I,SMALL(pipot!$AC:$AC,ROW($BI15)))),"")</f>
        <v>17</v>
      </c>
      <c r="BS19" s="34">
        <f>IFERROR(IF(COUNT(pipot!$AC:$AC)&lt;&gt;"",INDEX(pipot!J:J,SMALL(pipot!$AC:$AC,ROW($BI15)))),"")</f>
        <v>0</v>
      </c>
      <c r="BT19" s="34">
        <f>IFERROR(IF(COUNT(pipot!$AC:$AC)&lt;&gt;"",INDEX(pipot!K:K,SMALL(pipot!$AC:$AC,ROW($BI15)))),"")</f>
        <v>0</v>
      </c>
      <c r="BU19" s="34">
        <f>IFERROR(IF(COUNT(pipot!$AC:$AC)&lt;&gt;"",INDEX(pipot!L:L,SMALL(pipot!$AC:$AC,ROW($BI15)))),"")</f>
        <v>22</v>
      </c>
      <c r="BV19" s="34">
        <f>IFERROR(IF(COUNT(pipot!$AC:$AC)&lt;&gt;"",INDEX(pipot!M:M,SMALL(pipot!$AC:$AC,ROW($BI15)))),"")</f>
        <v>25</v>
      </c>
      <c r="BW19" s="34">
        <f>IFERROR(IF(COUNT(pipot!$AC:$AC)&lt;&gt;"",INDEX(pipot!N:N,SMALL(pipot!$AC:$AC,ROW($BI15)))),"")</f>
        <v>63</v>
      </c>
      <c r="BX19" s="34">
        <f>IFERROR(IF(COUNT(pipot!$AC:$AC)&lt;&gt;"",INDEX(pipot!O:O,SMALL(pipot!$AC:$AC,ROW($BI15)))),"")</f>
        <v>19</v>
      </c>
      <c r="BY19">
        <f>IFERROR(IF(COUNT(pipot!$AC:$AC)&lt;&gt;"",INDEX(pipot!P:P,SMALL(pipot!$AC:$AC,ROW($BI15)))),"")</f>
        <v>0</v>
      </c>
      <c r="BZ19" s="34">
        <f>IFERROR(IF(COUNT(pipot!$AC:$AC)&lt;&gt;"",INDEX(pipot!Q:Q,SMALL(pipot!$AC:$AC,ROW($BI15)))),"")</f>
        <v>190</v>
      </c>
      <c r="CA19" s="34">
        <f>IFERROR(IF(COUNT(pipot!$AC:$AC)&lt;&gt;"",INDEX(pipot!R:R,SMALL(pipot!$AC:$AC,ROW($BI15)))),"")</f>
        <v>128</v>
      </c>
    </row>
    <row r="20" spans="2:79">
      <c r="B20" t="str">
        <f>IFERROR(IF(COUNT(pipot!$AA:$AA)&lt;&gt;"",INDEX(pipot!A:A,SMALL(pipot!$AA:$AA,ROW($A16)))),"")</f>
        <v>Moe Nakamura</v>
      </c>
      <c r="C20" s="13">
        <f>IFERROR(IF(COUNT(pipot!$AA:$AA)&lt;&gt;"",INDEX(pipot!B:B,SMALL(pipot!$AA:$AA,ROW($A16)))),"")</f>
        <v>44092</v>
      </c>
      <c r="D20" s="15">
        <f>IFERROR(IF(COUNT(pipot!$AA:$AA)&lt;&gt;"",INDEX(pipot!C:C,SMALL(pipot!$AA:$AA,ROW($A16)))),"")</f>
        <v>8.222222222222221E-2</v>
      </c>
      <c r="E20" s="34">
        <f>IFERROR(IF(COUNT(pipot!$AA:$AA)&lt;&gt;"",INDEX(pipot!D:D,SMALL(pipot!$AA:$AA,ROW($A16)))),"")</f>
        <v>9451.0143700000008</v>
      </c>
      <c r="F20" s="34">
        <f>IFERROR(IF(COUNT(pipot!$AA:$AA)&lt;&gt;"",INDEX(pipot!E:E,SMALL(pipot!$AA:$AA,ROW($A16)))),"")</f>
        <v>1131.0303799999999</v>
      </c>
      <c r="G20" s="34">
        <f>IFERROR(IF(COUNT(pipot!$AA:$AA)&lt;&gt;"",INDEX(pipot!F:F,SMALL(pipot!$AA:$AA,ROW($A16)))),"")</f>
        <v>9.5526199999999992</v>
      </c>
      <c r="H20" s="34">
        <f>IFERROR(IF(COUNT(pipot!$AA:$AA)&lt;&gt;"",INDEX(pipot!G:G,SMALL(pipot!$AA:$AA,ROW($A16)))),"")</f>
        <v>1161.3399999999999</v>
      </c>
      <c r="I20" s="34">
        <f>IFERROR(IF(COUNT(pipot!$AA:$AA)&lt;&gt;"",INDEX(pipot!H:H,SMALL(pipot!$AA:$AA,ROW($A16)))),"")</f>
        <v>708.2</v>
      </c>
      <c r="J20" s="34">
        <f>IFERROR(IF(COUNT(pipot!$AA:$AA)&lt;&gt;"",INDEX(pipot!I:I,SMALL(pipot!$AA:$AA,ROW($A16)))),"")</f>
        <v>312.18</v>
      </c>
      <c r="K20" s="34">
        <f>IFERROR(IF(COUNT(pipot!$AA:$AA)&lt;&gt;"",INDEX(pipot!J:J,SMALL(pipot!$AA:$AA,ROW($A16)))),"")</f>
        <v>130.13</v>
      </c>
      <c r="L20" s="34">
        <f>IFERROR(IF(COUNT(pipot!$AA:$AA)&lt;&gt;"",INDEX(pipot!K:K,SMALL(pipot!$AA:$AA,ROW($A16)))),"")</f>
        <v>10.83</v>
      </c>
      <c r="M20">
        <f>IFERROR(IF(COUNT(pipot!$AA:$AA)&lt;&gt;"",INDEX(pipot!L:L,SMALL(pipot!$AA:$AA,ROW($A16)))),"")</f>
        <v>29</v>
      </c>
      <c r="N20">
        <f>IFERROR(IF(COUNT(pipot!$AA:$AA)&lt;&gt;"",INDEX(pipot!M:M,SMALL(pipot!$AA:$AA,ROW($A16)))),"")</f>
        <v>20</v>
      </c>
      <c r="O20">
        <f>IFERROR(IF(COUNT(pipot!$AA:$AA)&lt;&gt;"",INDEX(pipot!N:N,SMALL(pipot!$AA:$AA,ROW($A16)))),"")</f>
        <v>61</v>
      </c>
      <c r="P20" s="34">
        <f>IFERROR(IF(COUNT(pipot!$AA:$AA)&lt;&gt;"",INDEX(pipot!O:O,SMALL(pipot!$AA:$AA,ROW($A16)))),"")</f>
        <v>24.942599999999999</v>
      </c>
      <c r="Q20">
        <f>IFERROR(IF(COUNT(pipot!$AA:$AA)&lt;&gt;"",INDEX(pipot!P:P,SMALL(pipot!$AA:$AA,ROW($A16)))),"")</f>
        <v>5</v>
      </c>
      <c r="R20">
        <f>IFERROR(IF(COUNT(pipot!$AA:$AA)&lt;&gt;"",INDEX(pipot!Q:Q,SMALL(pipot!$AA:$AA,ROW($A16)))),"")</f>
        <v>195</v>
      </c>
      <c r="S20" s="34">
        <f>IFERROR(IF(COUNT(pipot!$AA:$AA)&lt;&gt;"",INDEX(pipot!R:R,SMALL(pipot!$AA:$AA,ROW($A16)))),"")</f>
        <v>153.63128</v>
      </c>
      <c r="T20" s="34" t="str">
        <f>IFERROR(AVERAGE(#REF!),"")</f>
        <v/>
      </c>
      <c r="U20" s="34">
        <f t="shared" si="18"/>
        <v>851.65960142857148</v>
      </c>
      <c r="V20" s="37" t="str">
        <f t="shared" si="1"/>
        <v/>
      </c>
      <c r="AP20" s="13">
        <f t="shared" si="0"/>
        <v>44092</v>
      </c>
      <c r="AQ20" s="15">
        <f t="shared" si="2"/>
        <v>7.6724537037037036E-2</v>
      </c>
      <c r="AR20" s="19">
        <f t="shared" si="3"/>
        <v>7628.7036957142864</v>
      </c>
      <c r="AS20" s="19">
        <f t="shared" si="4"/>
        <v>948.23289727272743</v>
      </c>
      <c r="AT20" s="19">
        <f t="shared" si="5"/>
        <v>8.7148368181818174</v>
      </c>
      <c r="AU20" s="19">
        <f t="shared" si="6"/>
        <v>674.25863454545458</v>
      </c>
      <c r="AV20" s="19">
        <f t="shared" si="7"/>
        <v>446.15636181818172</v>
      </c>
      <c r="AW20" s="19">
        <f t="shared" si="8"/>
        <v>174.42590909090907</v>
      </c>
      <c r="AX20" s="19">
        <f t="shared" si="9"/>
        <v>51.911363636363632</v>
      </c>
      <c r="AY20" s="19">
        <f t="shared" si="10"/>
        <v>1.7650000000000003</v>
      </c>
      <c r="AZ20" s="19">
        <f t="shared" si="11"/>
        <v>17.954545454545453</v>
      </c>
      <c r="BA20" s="19">
        <f t="shared" si="12"/>
        <v>15.363636363636363</v>
      </c>
      <c r="BB20" s="19">
        <f t="shared" si="13"/>
        <v>38.772727272727273</v>
      </c>
      <c r="BC20" s="19">
        <f t="shared" si="14"/>
        <v>23.272200000000002</v>
      </c>
      <c r="BD20" s="19">
        <f t="shared" si="15"/>
        <v>3.3181818181818183</v>
      </c>
      <c r="BE20" s="19">
        <f t="shared" si="16"/>
        <v>198.1</v>
      </c>
      <c r="BF20" s="19">
        <f t="shared" si="17"/>
        <v>135.9541175</v>
      </c>
      <c r="BJ20" t="str">
        <f>IFERROR(IF(COUNT(pipot!$AB:$AB)&lt;&gt;"",INDEX(pipot!A:A,SMALL(pipot!$AB:$AB,ROW($BI16)))),"")</f>
        <v>Average</v>
      </c>
      <c r="BK20" s="13">
        <f>IFERROR(IF(COUNT(pipot!$AB:$AB)&lt;&gt;"",INDEX(pipot!B:B,SMALL(pipot!$AB:$AB,ROW($BI16)))),"")</f>
        <v>44090</v>
      </c>
      <c r="BL20" s="15">
        <f>IFERROR(IF(COUNT(pipot!$AC:$AC)&lt;&gt;"",INDEX(pipot!C:C,SMALL(pipot!$AC:$AC,ROW($BI16)))),"")</f>
        <v>8.414351851851852E-2</v>
      </c>
      <c r="BM20" s="34">
        <f>IFERROR(IF(COUNT(pipot!$AC:$AC)&lt;&gt;"",INDEX(pipot!D:D,SMALL(pipot!$AC:$AC,ROW($BI16)))),"")</f>
        <v>6936</v>
      </c>
      <c r="BN20" s="34">
        <f>IFERROR(IF(COUNT(pipot!$AC:$AC)&lt;&gt;"",INDEX(pipot!E:E,SMALL(pipot!$AC:$AC,ROW($BI16)))),"")</f>
        <v>871</v>
      </c>
      <c r="BO20" s="34">
        <f>IFERROR(IF(COUNT(pipot!$AC:$AC)&lt;&gt;"",INDEX(pipot!F:F,SMALL(pipot!$AC:$AC,ROW($BI16)))),"")</f>
        <v>7.19</v>
      </c>
      <c r="BP20" s="34">
        <f>IFERROR(IF(COUNT(pipot!$AC:$AC)&lt;&gt;"",INDEX(pipot!G:G,SMALL(pipot!$AC:$AC,ROW($BI16)))),"")</f>
        <v>303</v>
      </c>
      <c r="BQ20" s="34">
        <f>IFERROR(IF(COUNT(pipot!$AC:$AC)&lt;&gt;"",INDEX(pipot!H:H,SMALL(pipot!$AC:$AC,ROW($BI16)))),"")</f>
        <v>203</v>
      </c>
      <c r="BR20" s="34">
        <f>IFERROR(IF(COUNT(pipot!$AC:$AC)&lt;&gt;"",INDEX(pipot!I:I,SMALL(pipot!$AC:$AC,ROW($BI16)))),"")</f>
        <v>80</v>
      </c>
      <c r="BS20" s="34">
        <f>IFERROR(IF(COUNT(pipot!$AC:$AC)&lt;&gt;"",INDEX(pipot!J:J,SMALL(pipot!$AC:$AC,ROW($BI16)))),"")</f>
        <v>20</v>
      </c>
      <c r="BT20" s="34">
        <f>IFERROR(IF(COUNT(pipot!$AC:$AC)&lt;&gt;"",INDEX(pipot!K:K,SMALL(pipot!$AC:$AC,ROW($BI16)))),"")</f>
        <v>0</v>
      </c>
      <c r="BU20" s="34">
        <f>IFERROR(IF(COUNT(pipot!$AC:$AC)&lt;&gt;"",INDEX(pipot!L:L,SMALL(pipot!$AC:$AC,ROW($BI16)))),"")</f>
        <v>19</v>
      </c>
      <c r="BV20" s="34">
        <f>IFERROR(IF(COUNT(pipot!$AC:$AC)&lt;&gt;"",INDEX(pipot!M:M,SMALL(pipot!$AC:$AC,ROW($BI16)))),"")</f>
        <v>31</v>
      </c>
      <c r="BW20" s="34">
        <f>IFERROR(IF(COUNT(pipot!$AC:$AC)&lt;&gt;"",INDEX(pipot!N:N,SMALL(pipot!$AC:$AC,ROW($BI16)))),"")</f>
        <v>62</v>
      </c>
      <c r="BX20" s="34">
        <f>IFERROR(IF(COUNT(pipot!$AC:$AC)&lt;&gt;"",INDEX(pipot!O:O,SMALL(pipot!$AC:$AC,ROW($BI16)))),"")</f>
        <v>23</v>
      </c>
      <c r="BY20">
        <f>IFERROR(IF(COUNT(pipot!$AC:$AC)&lt;&gt;"",INDEX(pipot!P:P,SMALL(pipot!$AC:$AC,ROW($BI16)))),"")</f>
        <v>2</v>
      </c>
      <c r="BZ20" s="34">
        <f>IFERROR(IF(COUNT(pipot!$AC:$AC)&lt;&gt;"",INDEX(pipot!Q:Q,SMALL(pipot!$AC:$AC,ROW($BI16)))),"")</f>
        <v>190.33333333333334</v>
      </c>
      <c r="CA20" s="34">
        <f>IFERROR(IF(COUNT(pipot!$AC:$AC)&lt;&gt;"",INDEX(pipot!R:R,SMALL(pipot!$AC:$AC,ROW($BI16)))),"")</f>
        <v>133.2542542857143</v>
      </c>
    </row>
    <row r="21" spans="2:79">
      <c r="B21" t="str">
        <f>IFERROR(IF(COUNT(pipot!$AA:$AA)&lt;&gt;"",INDEX(pipot!A:A,SMALL(pipot!$AA:$AA,ROW($A17)))),"")</f>
        <v>Moe Nakamura</v>
      </c>
      <c r="C21" s="13">
        <f>IFERROR(IF(COUNT(pipot!$AA:$AA)&lt;&gt;"",INDEX(pipot!B:B,SMALL(pipot!$AA:$AA,ROW($A17)))),"")</f>
        <v>44093</v>
      </c>
      <c r="D21" s="15">
        <f>IFERROR(IF(COUNT(pipot!$AA:$AA)&lt;&gt;"",INDEX(pipot!C:C,SMALL(pipot!$AA:$AA,ROW($A17)))),"")</f>
        <v>8.3194444444444446E-2</v>
      </c>
      <c r="E21" s="34">
        <f>IFERROR(IF(COUNT(pipot!$AA:$AA)&lt;&gt;"",INDEX(pipot!D:D,SMALL(pipot!$AA:$AA,ROW($A17)))),"")</f>
        <v>9912.6361699999998</v>
      </c>
      <c r="F21" s="34">
        <f>IFERROR(IF(COUNT(pipot!$AA:$AA)&lt;&gt;"",INDEX(pipot!E:E,SMALL(pipot!$AA:$AA,ROW($A17)))),"")</f>
        <v>1231.16193</v>
      </c>
      <c r="G21" s="34">
        <f>IFERROR(IF(COUNT(pipot!$AA:$AA)&lt;&gt;"",INDEX(pipot!F:F,SMALL(pipot!$AA:$AA,ROW($A17)))),"")</f>
        <v>10.276809999999999</v>
      </c>
      <c r="H21" s="34">
        <f>IFERROR(IF(COUNT(pipot!$AA:$AA)&lt;&gt;"",INDEX(pipot!G:G,SMALL(pipot!$AA:$AA,ROW($A17)))),"")</f>
        <v>1030.55</v>
      </c>
      <c r="I21" s="34">
        <f>IFERROR(IF(COUNT(pipot!$AA:$AA)&lt;&gt;"",INDEX(pipot!H:H,SMALL(pipot!$AA:$AA,ROW($A17)))),"")</f>
        <v>607.04</v>
      </c>
      <c r="J21" s="34">
        <f>IFERROR(IF(COUNT(pipot!$AA:$AA)&lt;&gt;"",INDEX(pipot!I:I,SMALL(pipot!$AA:$AA,ROW($A17)))),"")</f>
        <v>339.42</v>
      </c>
      <c r="K21" s="34">
        <f>IFERROR(IF(COUNT(pipot!$AA:$AA)&lt;&gt;"",INDEX(pipot!J:J,SMALL(pipot!$AA:$AA,ROW($A17)))),"")</f>
        <v>84.09</v>
      </c>
      <c r="L21" s="34">
        <f>IFERROR(IF(COUNT(pipot!$AA:$AA)&lt;&gt;"",INDEX(pipot!K:K,SMALL(pipot!$AA:$AA,ROW($A17)))),"")</f>
        <v>0</v>
      </c>
      <c r="M21">
        <f>IFERROR(IF(COUNT(pipot!$AA:$AA)&lt;&gt;"",INDEX(pipot!L:L,SMALL(pipot!$AA:$AA,ROW($A17)))),"")</f>
        <v>25</v>
      </c>
      <c r="N21">
        <f>IFERROR(IF(COUNT(pipot!$AA:$AA)&lt;&gt;"",INDEX(pipot!M:M,SMALL(pipot!$AA:$AA,ROW($A17)))),"")</f>
        <v>19</v>
      </c>
      <c r="O21">
        <f>IFERROR(IF(COUNT(pipot!$AA:$AA)&lt;&gt;"",INDEX(pipot!N:N,SMALL(pipot!$AA:$AA,ROW($A17)))),"")</f>
        <v>81</v>
      </c>
      <c r="P21" s="34">
        <f>IFERROR(IF(COUNT(pipot!$AA:$AA)&lt;&gt;"",INDEX(pipot!O:O,SMALL(pipot!$AA:$AA,ROW($A17)))),"")</f>
        <v>23.571000000000002</v>
      </c>
      <c r="Q21">
        <f>IFERROR(IF(COUNT(pipot!$AA:$AA)&lt;&gt;"",INDEX(pipot!P:P,SMALL(pipot!$AA:$AA,ROW($A17)))),"")</f>
        <v>5</v>
      </c>
      <c r="R21">
        <f>IFERROR(IF(COUNT(pipot!$AA:$AA)&lt;&gt;"",INDEX(pipot!Q:Q,SMALL(pipot!$AA:$AA,ROW($A17)))),"")</f>
        <v>189</v>
      </c>
      <c r="S21" s="34">
        <f>IFERROR(IF(COUNT(pipot!$AA:$AA)&lt;&gt;"",INDEX(pipot!R:R,SMALL(pipot!$AA:$AA,ROW($A17)))),"")</f>
        <v>143.93996999999999</v>
      </c>
      <c r="T21" s="34" t="str">
        <f>IFERROR(AVERAGE(#REF!),"")</f>
        <v/>
      </c>
      <c r="U21" s="34">
        <f t="shared" si="18"/>
        <v>905.13134714285729</v>
      </c>
      <c r="V21" s="37" t="str">
        <f t="shared" si="1"/>
        <v/>
      </c>
      <c r="AP21" s="13">
        <f t="shared" si="0"/>
        <v>44093</v>
      </c>
      <c r="AQ21" s="15">
        <f t="shared" si="2"/>
        <v>7.7939814814814809E-2</v>
      </c>
      <c r="AR21" s="19">
        <f t="shared" si="3"/>
        <v>7904</v>
      </c>
      <c r="AS21" s="19">
        <f t="shared" si="4"/>
        <v>899</v>
      </c>
      <c r="AT21" s="19">
        <f t="shared" si="5"/>
        <v>8.01</v>
      </c>
      <c r="AU21" s="19">
        <f t="shared" si="6"/>
        <v>698</v>
      </c>
      <c r="AV21" s="19">
        <f t="shared" si="7"/>
        <v>460</v>
      </c>
      <c r="AW21" s="19">
        <f t="shared" si="8"/>
        <v>182</v>
      </c>
      <c r="AX21" s="19">
        <f t="shared" si="9"/>
        <v>54</v>
      </c>
      <c r="AY21" s="19">
        <f t="shared" si="10"/>
        <v>3</v>
      </c>
      <c r="AZ21" s="19">
        <f t="shared" si="11"/>
        <v>19</v>
      </c>
      <c r="BA21" s="19">
        <f t="shared" si="12"/>
        <v>17</v>
      </c>
      <c r="BB21" s="19">
        <f t="shared" si="13"/>
        <v>50</v>
      </c>
      <c r="BC21" s="19">
        <f t="shared" si="14"/>
        <v>23</v>
      </c>
      <c r="BD21" s="19">
        <f t="shared" si="15"/>
        <v>4</v>
      </c>
      <c r="BE21" s="19">
        <f t="shared" si="16"/>
        <v>190</v>
      </c>
      <c r="BF21" s="19">
        <f t="shared" si="17"/>
        <v>130</v>
      </c>
      <c r="BJ21" t="str">
        <f>IFERROR(IF(COUNT(pipot!$AB:$AB)&lt;&gt;"",INDEX(pipot!A:A,SMALL(pipot!$AB:$AB,ROW($BI17)))),"")</f>
        <v>Average</v>
      </c>
      <c r="BK21" s="13">
        <f>IFERROR(IF(COUNT(pipot!$AB:$AB)&lt;&gt;"",INDEX(pipot!B:B,SMALL(pipot!$AB:$AB,ROW($BI17)))),"")</f>
        <v>44091</v>
      </c>
      <c r="BL21" s="15">
        <f>IFERROR(IF(COUNT(pipot!$AC:$AC)&lt;&gt;"",INDEX(pipot!C:C,SMALL(pipot!$AC:$AC,ROW($BI17)))),"")</f>
        <v>8.2800925925925931E-2</v>
      </c>
      <c r="BM21" s="34">
        <f>IFERROR(IF(COUNT(pipot!$AC:$AC)&lt;&gt;"",INDEX(pipot!D:D,SMALL(pipot!$AC:$AC,ROW($BI17)))),"")</f>
        <v>6040</v>
      </c>
      <c r="BN21" s="34">
        <f>IFERROR(IF(COUNT(pipot!$AC:$AC)&lt;&gt;"",INDEX(pipot!E:E,SMALL(pipot!$AC:$AC,ROW($BI17)))),"")</f>
        <v>802</v>
      </c>
      <c r="BO21" s="34">
        <f>IFERROR(IF(COUNT(pipot!$AC:$AC)&lt;&gt;"",INDEX(pipot!F:F,SMALL(pipot!$AC:$AC,ROW($BI17)))),"")</f>
        <v>6.73</v>
      </c>
      <c r="BP21" s="34">
        <f>IFERROR(IF(COUNT(pipot!$AC:$AC)&lt;&gt;"",INDEX(pipot!G:G,SMALL(pipot!$AC:$AC,ROW($BI17)))),"")</f>
        <v>186</v>
      </c>
      <c r="BQ21" s="34">
        <f>IFERROR(IF(COUNT(pipot!$AC:$AC)&lt;&gt;"",INDEX(pipot!H:H,SMALL(pipot!$AC:$AC,ROW($BI17)))),"")</f>
        <v>115</v>
      </c>
      <c r="BR21" s="34">
        <f>IFERROR(IF(COUNT(pipot!$AC:$AC)&lt;&gt;"",INDEX(pipot!I:I,SMALL(pipot!$AC:$AC,ROW($BI17)))),"")</f>
        <v>46</v>
      </c>
      <c r="BS21" s="34">
        <f>IFERROR(IF(COUNT(pipot!$AC:$AC)&lt;&gt;"",INDEX(pipot!J:J,SMALL(pipot!$AC:$AC,ROW($BI17)))),"")</f>
        <v>25</v>
      </c>
      <c r="BT21" s="34">
        <f>IFERROR(IF(COUNT(pipot!$AC:$AC)&lt;&gt;"",INDEX(pipot!K:K,SMALL(pipot!$AC:$AC,ROW($BI17)))),"")</f>
        <v>1</v>
      </c>
      <c r="BU21" s="34">
        <f>IFERROR(IF(COUNT(pipot!$AC:$AC)&lt;&gt;"",INDEX(pipot!L:L,SMALL(pipot!$AC:$AC,ROW($BI17)))),"")</f>
        <v>23</v>
      </c>
      <c r="BV21" s="34">
        <f>IFERROR(IF(COUNT(pipot!$AC:$AC)&lt;&gt;"",INDEX(pipot!M:M,SMALL(pipot!$AC:$AC,ROW($BI17)))),"")</f>
        <v>30</v>
      </c>
      <c r="BW21" s="34">
        <f>IFERROR(IF(COUNT(pipot!$AC:$AC)&lt;&gt;"",INDEX(pipot!N:N,SMALL(pipot!$AC:$AC,ROW($BI17)))),"")</f>
        <v>66</v>
      </c>
      <c r="BX21" s="34">
        <f>IFERROR(IF(COUNT(pipot!$AC:$AC)&lt;&gt;"",INDEX(pipot!O:O,SMALL(pipot!$AC:$AC,ROW($BI17)))),"")</f>
        <v>23</v>
      </c>
      <c r="BY21">
        <f>IFERROR(IF(COUNT(pipot!$AC:$AC)&lt;&gt;"",INDEX(pipot!P:P,SMALL(pipot!$AC:$AC,ROW($BI17)))),"")</f>
        <v>2</v>
      </c>
      <c r="BZ21" s="34">
        <f>IFERROR(IF(COUNT(pipot!$AC:$AC)&lt;&gt;"",INDEX(pipot!Q:Q,SMALL(pipot!$AC:$AC,ROW($BI17)))),"")</f>
        <v>194.38095238095238</v>
      </c>
      <c r="CA21" s="34">
        <f>IFERROR(IF(COUNT(pipot!$AC:$AC)&lt;&gt;"",INDEX(pipot!R:R,SMALL(pipot!$AC:$AC,ROW($BI17)))),"")</f>
        <v>132.7509961904762</v>
      </c>
    </row>
    <row r="22" spans="2:79">
      <c r="B22" t="str">
        <f>IFERROR(IF(COUNT(pipot!$AA:$AA)&lt;&gt;"",INDEX(pipot!A:A,SMALL(pipot!$AA:$AA,ROW($A18)))),"")</f>
        <v>Moe Nakamura</v>
      </c>
      <c r="C22" s="13">
        <f>IFERROR(IF(COUNT(pipot!$AA:$AA)&lt;&gt;"",INDEX(pipot!B:B,SMALL(pipot!$AA:$AA,ROW($A18)))),"")</f>
        <v>44094</v>
      </c>
      <c r="D22" s="15">
        <f>IFERROR(IF(COUNT(pipot!$AA:$AA)&lt;&gt;"",INDEX(pipot!C:C,SMALL(pipot!$AA:$AA,ROW($A18)))),"")</f>
        <v>8.3275462962962968E-2</v>
      </c>
      <c r="E22" s="34">
        <f>IFERROR(IF(COUNT(pipot!$AA:$AA)&lt;&gt;"",INDEX(pipot!D:D,SMALL(pipot!$AA:$AA,ROW($A18)))),"")</f>
        <v>9040.7274300000008</v>
      </c>
      <c r="F22" s="34">
        <f>IFERROR(IF(COUNT(pipot!$AA:$AA)&lt;&gt;"",INDEX(pipot!E:E,SMALL(pipot!$AA:$AA,ROW($A18)))),"")</f>
        <v>1057.56023</v>
      </c>
      <c r="G22" s="34">
        <f>IFERROR(IF(COUNT(pipot!$AA:$AA)&lt;&gt;"",INDEX(pipot!F:F,SMALL(pipot!$AA:$AA,ROW($A18)))),"")</f>
        <v>8.8191299999999995</v>
      </c>
      <c r="H22" s="34">
        <f>IFERROR(IF(COUNT(pipot!$AA:$AA)&lt;&gt;"",INDEX(pipot!G:G,SMALL(pipot!$AA:$AA,ROW($A18)))),"")</f>
        <v>877.18998999999997</v>
      </c>
      <c r="I22" s="34">
        <f>IFERROR(IF(COUNT(pipot!$AA:$AA)&lt;&gt;"",INDEX(pipot!H:H,SMALL(pipot!$AA:$AA,ROW($A18)))),"")</f>
        <v>514.03998999999999</v>
      </c>
      <c r="J22" s="34">
        <f>IFERROR(IF(COUNT(pipot!$AA:$AA)&lt;&gt;"",INDEX(pipot!I:I,SMALL(pipot!$AA:$AA,ROW($A18)))),"")</f>
        <v>263.95999999999998</v>
      </c>
      <c r="K22" s="34">
        <f>IFERROR(IF(COUNT(pipot!$AA:$AA)&lt;&gt;"",INDEX(pipot!J:J,SMALL(pipot!$AA:$AA,ROW($A18)))),"")</f>
        <v>91.75</v>
      </c>
      <c r="L22" s="34">
        <f>IFERROR(IF(COUNT(pipot!$AA:$AA)&lt;&gt;"",INDEX(pipot!K:K,SMALL(pipot!$AA:$AA,ROW($A18)))),"")</f>
        <v>7.44</v>
      </c>
      <c r="M22">
        <f>IFERROR(IF(COUNT(pipot!$AA:$AA)&lt;&gt;"",INDEX(pipot!L:L,SMALL(pipot!$AA:$AA,ROW($A18)))),"")</f>
        <v>25</v>
      </c>
      <c r="N22">
        <f>IFERROR(IF(COUNT(pipot!$AA:$AA)&lt;&gt;"",INDEX(pipot!M:M,SMALL(pipot!$AA:$AA,ROW($A18)))),"")</f>
        <v>19</v>
      </c>
      <c r="O22">
        <f>IFERROR(IF(COUNT(pipot!$AA:$AA)&lt;&gt;"",INDEX(pipot!N:N,SMALL(pipot!$AA:$AA,ROW($A18)))),"")</f>
        <v>61</v>
      </c>
      <c r="P22" s="34">
        <f>IFERROR(IF(COUNT(pipot!$AA:$AA)&lt;&gt;"",INDEX(pipot!O:O,SMALL(pipot!$AA:$AA,ROW($A18)))),"")</f>
        <v>25.190999999999999</v>
      </c>
      <c r="Q22">
        <f>IFERROR(IF(COUNT(pipot!$AA:$AA)&lt;&gt;"",INDEX(pipot!P:P,SMALL(pipot!$AA:$AA,ROW($A18)))),"")</f>
        <v>6</v>
      </c>
      <c r="R22">
        <f>IFERROR(IF(COUNT(pipot!$AA:$AA)&lt;&gt;"",INDEX(pipot!Q:Q,SMALL(pipot!$AA:$AA,ROW($A18)))),"")</f>
        <v>183</v>
      </c>
      <c r="S22" s="34">
        <f>IFERROR(IF(COUNT(pipot!$AA:$AA)&lt;&gt;"",INDEX(pipot!R:R,SMALL(pipot!$AA:$AA,ROW($A18)))),"")</f>
        <v>143.25116</v>
      </c>
      <c r="T22" s="34" t="str">
        <f>IFERROR(AVERAGE(#REF!),"")</f>
        <v/>
      </c>
      <c r="U22" s="34">
        <f t="shared" si="18"/>
        <v>1035.9044014285716</v>
      </c>
      <c r="V22" s="37" t="str">
        <f t="shared" si="1"/>
        <v/>
      </c>
      <c r="AP22" s="13">
        <f t="shared" si="0"/>
        <v>44094</v>
      </c>
      <c r="AQ22" s="15">
        <f t="shared" si="2"/>
        <v>8.0983796296296304E-2</v>
      </c>
      <c r="AR22" s="19">
        <f t="shared" si="3"/>
        <v>7531</v>
      </c>
      <c r="AS22" s="19">
        <f t="shared" si="4"/>
        <v>861</v>
      </c>
      <c r="AT22" s="19">
        <f t="shared" si="5"/>
        <v>7.38</v>
      </c>
      <c r="AU22" s="19">
        <f t="shared" si="6"/>
        <v>556</v>
      </c>
      <c r="AV22" s="19">
        <f t="shared" si="7"/>
        <v>372</v>
      </c>
      <c r="AW22" s="19">
        <f t="shared" si="8"/>
        <v>134</v>
      </c>
      <c r="AX22" s="19">
        <f t="shared" si="9"/>
        <v>45</v>
      </c>
      <c r="AY22" s="19">
        <f t="shared" si="10"/>
        <v>5</v>
      </c>
      <c r="AZ22" s="19">
        <f t="shared" si="11"/>
        <v>19</v>
      </c>
      <c r="BA22" s="19">
        <f t="shared" si="12"/>
        <v>17</v>
      </c>
      <c r="BB22" s="19">
        <f t="shared" si="13"/>
        <v>39</v>
      </c>
      <c r="BC22" s="19">
        <f t="shared" si="14"/>
        <v>24</v>
      </c>
      <c r="BD22" s="19">
        <f t="shared" si="15"/>
        <v>3</v>
      </c>
      <c r="BE22" s="19">
        <f t="shared" si="16"/>
        <v>189.95238095238096</v>
      </c>
      <c r="BF22" s="19">
        <f t="shared" si="17"/>
        <v>130.28313428571428</v>
      </c>
      <c r="BJ22" t="str">
        <f>IFERROR(IF(COUNT(pipot!$AB:$AB)&lt;&gt;"",INDEX(pipot!A:A,SMALL(pipot!$AB:$AB,ROW($BI18)))),"")</f>
        <v>Average</v>
      </c>
      <c r="BK22" s="13">
        <f>IFERROR(IF(COUNT(pipot!$AB:$AB)&lt;&gt;"",INDEX(pipot!B:B,SMALL(pipot!$AB:$AB,ROW($BI18)))),"")</f>
        <v>44092</v>
      </c>
      <c r="BL22" s="15">
        <f>IFERROR(IF(COUNT(pipot!$AC:$AC)&lt;&gt;"",INDEX(pipot!C:C,SMALL(pipot!$AC:$AC,ROW($BI18)))),"")</f>
        <v>7.6724537037037036E-2</v>
      </c>
      <c r="BM22" s="34">
        <f>IFERROR(IF(COUNT(pipot!$AC:$AC)&lt;&gt;"",INDEX(pipot!D:D,SMALL(pipot!$AC:$AC,ROW($BI18)))),"")</f>
        <v>7628.7036957142864</v>
      </c>
      <c r="BN22" s="34">
        <f>IFERROR(IF(COUNT(pipot!$AC:$AC)&lt;&gt;"",INDEX(pipot!E:E,SMALL(pipot!$AC:$AC,ROW($BI18)))),"")</f>
        <v>948.23289727272743</v>
      </c>
      <c r="BO22" s="34">
        <f>IFERROR(IF(COUNT(pipot!$AC:$AC)&lt;&gt;"",INDEX(pipot!F:F,SMALL(pipot!$AC:$AC,ROW($BI18)))),"")</f>
        <v>8.7148368181818174</v>
      </c>
      <c r="BP22" s="34">
        <f>IFERROR(IF(COUNT(pipot!$AC:$AC)&lt;&gt;"",INDEX(pipot!G:G,SMALL(pipot!$AC:$AC,ROW($BI18)))),"")</f>
        <v>674.25863454545458</v>
      </c>
      <c r="BQ22" s="34">
        <f>IFERROR(IF(COUNT(pipot!$AC:$AC)&lt;&gt;"",INDEX(pipot!H:H,SMALL(pipot!$AC:$AC,ROW($BI18)))),"")</f>
        <v>446.15636181818172</v>
      </c>
      <c r="BR22" s="34">
        <f>IFERROR(IF(COUNT(pipot!$AC:$AC)&lt;&gt;"",INDEX(pipot!I:I,SMALL(pipot!$AC:$AC,ROW($BI18)))),"")</f>
        <v>174.42590909090907</v>
      </c>
      <c r="BS22" s="34">
        <f>IFERROR(IF(COUNT(pipot!$AC:$AC)&lt;&gt;"",INDEX(pipot!J:J,SMALL(pipot!$AC:$AC,ROW($BI18)))),"")</f>
        <v>51.911363636363632</v>
      </c>
      <c r="BT22" s="34">
        <f>IFERROR(IF(COUNT(pipot!$AC:$AC)&lt;&gt;"",INDEX(pipot!K:K,SMALL(pipot!$AC:$AC,ROW($BI18)))),"")</f>
        <v>1.7650000000000003</v>
      </c>
      <c r="BU22" s="34">
        <f>IFERROR(IF(COUNT(pipot!$AC:$AC)&lt;&gt;"",INDEX(pipot!L:L,SMALL(pipot!$AC:$AC,ROW($BI18)))),"")</f>
        <v>17.954545454545453</v>
      </c>
      <c r="BV22" s="34">
        <f>IFERROR(IF(COUNT(pipot!$AC:$AC)&lt;&gt;"",INDEX(pipot!M:M,SMALL(pipot!$AC:$AC,ROW($BI18)))),"")</f>
        <v>15.363636363636363</v>
      </c>
      <c r="BW22" s="34">
        <f>IFERROR(IF(COUNT(pipot!$AC:$AC)&lt;&gt;"",INDEX(pipot!N:N,SMALL(pipot!$AC:$AC,ROW($BI18)))),"")</f>
        <v>38.772727272727273</v>
      </c>
      <c r="BX22" s="34">
        <f>IFERROR(IF(COUNT(pipot!$AC:$AC)&lt;&gt;"",INDEX(pipot!O:O,SMALL(pipot!$AC:$AC,ROW($BI18)))),"")</f>
        <v>23.272200000000002</v>
      </c>
      <c r="BY22">
        <f>IFERROR(IF(COUNT(pipot!$AC:$AC)&lt;&gt;"",INDEX(pipot!P:P,SMALL(pipot!$AC:$AC,ROW($BI18)))),"")</f>
        <v>3.3181818181818183</v>
      </c>
      <c r="BZ22" s="34">
        <f>IFERROR(IF(COUNT(pipot!$AC:$AC)&lt;&gt;"",INDEX(pipot!Q:Q,SMALL(pipot!$AC:$AC,ROW($BI18)))),"")</f>
        <v>198.1</v>
      </c>
      <c r="CA22" s="34">
        <f>IFERROR(IF(COUNT(pipot!$AC:$AC)&lt;&gt;"",INDEX(pipot!R:R,SMALL(pipot!$AC:$AC,ROW($BI18)))),"")</f>
        <v>135.9541175</v>
      </c>
    </row>
    <row r="23" spans="2:79">
      <c r="B23" t="str">
        <f>IFERROR(IF(COUNT(pipot!$AA:$AA)&lt;&gt;"",INDEX(pipot!A:A,SMALL(pipot!$AA:$AA,ROW($A19)))),"")</f>
        <v>Moe Nakamura</v>
      </c>
      <c r="C23" s="13">
        <f>IFERROR(IF(COUNT(pipot!$AA:$AA)&lt;&gt;"",INDEX(pipot!B:B,SMALL(pipot!$AA:$AA,ROW($A19)))),"")</f>
        <v>44096</v>
      </c>
      <c r="D23" s="15">
        <f>IFERROR(IF(COUNT(pipot!$AA:$AA)&lt;&gt;"",INDEX(pipot!C:C,SMALL(pipot!$AA:$AA,ROW($A19)))),"")</f>
        <v>6.9224537037037029E-2</v>
      </c>
      <c r="E23" s="34">
        <f>IFERROR(IF(COUNT(pipot!$AA:$AA)&lt;&gt;"",INDEX(pipot!D:D,SMALL(pipot!$AA:$AA,ROW($A19)))),"")</f>
        <v>6673.7406000000001</v>
      </c>
      <c r="F23" s="34">
        <f>IFERROR(IF(COUNT(pipot!$AA:$AA)&lt;&gt;"",INDEX(pipot!E:E,SMALL(pipot!$AA:$AA,ROW($A19)))),"")</f>
        <v>846.00494000000003</v>
      </c>
      <c r="G23" s="34">
        <f>IFERROR(IF(COUNT(pipot!$AA:$AA)&lt;&gt;"",INDEX(pipot!F:F,SMALL(pipot!$AA:$AA,ROW($A19)))),"")</f>
        <v>8.4869199999999996</v>
      </c>
      <c r="H23" s="34">
        <f>IFERROR(IF(COUNT(pipot!$AA:$AA)&lt;&gt;"",INDEX(pipot!G:G,SMALL(pipot!$AA:$AA,ROW($A19)))),"")</f>
        <v>483.81999000000002</v>
      </c>
      <c r="I23" s="34">
        <f>IFERROR(IF(COUNT(pipot!$AA:$AA)&lt;&gt;"",INDEX(pipot!H:H,SMALL(pipot!$AA:$AA,ROW($A19)))),"")</f>
        <v>346.42998999999998</v>
      </c>
      <c r="J23" s="34">
        <f>IFERROR(IF(COUNT(pipot!$AA:$AA)&lt;&gt;"",INDEX(pipot!I:I,SMALL(pipot!$AA:$AA,ROW($A19)))),"")</f>
        <v>114.93</v>
      </c>
      <c r="K23" s="34">
        <f>IFERROR(IF(COUNT(pipot!$AA:$AA)&lt;&gt;"",INDEX(pipot!J:J,SMALL(pipot!$AA:$AA,ROW($A19)))),"")</f>
        <v>22.46</v>
      </c>
      <c r="L23" s="34">
        <f>IFERROR(IF(COUNT(pipot!$AA:$AA)&lt;&gt;"",INDEX(pipot!K:K,SMALL(pipot!$AA:$AA,ROW($A19)))),"")</f>
        <v>0</v>
      </c>
      <c r="M23">
        <f>IFERROR(IF(COUNT(pipot!$AA:$AA)&lt;&gt;"",INDEX(pipot!L:L,SMALL(pipot!$AA:$AA,ROW($A19)))),"")</f>
        <v>15</v>
      </c>
      <c r="N23">
        <f>IFERROR(IF(COUNT(pipot!$AA:$AA)&lt;&gt;"",INDEX(pipot!M:M,SMALL(pipot!$AA:$AA,ROW($A19)))),"")</f>
        <v>15</v>
      </c>
      <c r="O23">
        <f>IFERROR(IF(COUNT(pipot!$AA:$AA)&lt;&gt;"",INDEX(pipot!N:N,SMALL(pipot!$AA:$AA,ROW($A19)))),"")</f>
        <v>31</v>
      </c>
      <c r="P23" s="34">
        <f>IFERROR(IF(COUNT(pipot!$AA:$AA)&lt;&gt;"",INDEX(pipot!O:O,SMALL(pipot!$AA:$AA,ROW($A19)))),"")</f>
        <v>22.940999999999999</v>
      </c>
      <c r="Q23">
        <f>IFERROR(IF(COUNT(pipot!$AA:$AA)&lt;&gt;"",INDEX(pipot!P:P,SMALL(pipot!$AA:$AA,ROW($A19)))),"")</f>
        <v>1</v>
      </c>
      <c r="R23">
        <f>IFERROR(IF(COUNT(pipot!$AA:$AA)&lt;&gt;"",INDEX(pipot!Q:Q,SMALL(pipot!$AA:$AA,ROW($A19)))),"")</f>
        <v>186</v>
      </c>
      <c r="S23" s="34">
        <f>IFERROR(IF(COUNT(pipot!$AA:$AA)&lt;&gt;"",INDEX(pipot!R:R,SMALL(pipot!$AA:$AA,ROW($A19)))),"")</f>
        <v>139.12300999999999</v>
      </c>
      <c r="T23" s="34" t="str">
        <f>IFERROR(AVERAGE(#REF!),"")</f>
        <v/>
      </c>
      <c r="U23" s="34">
        <f t="shared" si="18"/>
        <v>1026.3853385714287</v>
      </c>
      <c r="V23" s="37" t="str">
        <f t="shared" si="1"/>
        <v/>
      </c>
      <c r="AP23" s="13">
        <f t="shared" si="0"/>
        <v>44096</v>
      </c>
      <c r="AQ23" s="15">
        <f t="shared" si="2"/>
        <v>6.9722222222222227E-2</v>
      </c>
      <c r="AR23" s="19">
        <f t="shared" si="3"/>
        <v>5749</v>
      </c>
      <c r="AS23" s="19">
        <f t="shared" si="4"/>
        <v>682</v>
      </c>
      <c r="AT23" s="19">
        <f t="shared" si="5"/>
        <v>6.79</v>
      </c>
      <c r="AU23" s="19">
        <f t="shared" si="6"/>
        <v>405</v>
      </c>
      <c r="AV23" s="19">
        <f t="shared" si="7"/>
        <v>277</v>
      </c>
      <c r="AW23" s="19">
        <f t="shared" si="8"/>
        <v>106</v>
      </c>
      <c r="AX23" s="19">
        <f t="shared" si="9"/>
        <v>22</v>
      </c>
      <c r="AY23" s="19">
        <f t="shared" si="10"/>
        <v>0</v>
      </c>
      <c r="AZ23" s="19">
        <f t="shared" si="11"/>
        <v>15</v>
      </c>
      <c r="BA23" s="19">
        <f t="shared" si="12"/>
        <v>8</v>
      </c>
      <c r="BB23" s="19">
        <f t="shared" si="13"/>
        <v>36</v>
      </c>
      <c r="BC23" s="19">
        <f t="shared" si="14"/>
        <v>22</v>
      </c>
      <c r="BD23" s="19">
        <f t="shared" si="15"/>
        <v>2</v>
      </c>
      <c r="BE23" s="19">
        <f t="shared" si="16"/>
        <v>189.08695652173913</v>
      </c>
      <c r="BF23" s="19">
        <f t="shared" si="17"/>
        <v>128.38016217391302</v>
      </c>
      <c r="BJ23" t="str">
        <f>IFERROR(IF(COUNT(pipot!$AB:$AB)&lt;&gt;"",INDEX(pipot!A:A,SMALL(pipot!$AB:$AB,ROW($BI19)))),"")</f>
        <v>Average</v>
      </c>
      <c r="BK23" s="13">
        <f>IFERROR(IF(COUNT(pipot!$AB:$AB)&lt;&gt;"",INDEX(pipot!B:B,SMALL(pipot!$AB:$AB,ROW($BI19)))),"")</f>
        <v>44093</v>
      </c>
      <c r="BL23" s="15">
        <f>IFERROR(IF(COUNT(pipot!$AC:$AC)&lt;&gt;"",INDEX(pipot!C:C,SMALL(pipot!$AC:$AC,ROW($BI19)))),"")</f>
        <v>7.7939814814814809E-2</v>
      </c>
      <c r="BM23" s="34">
        <f>IFERROR(IF(COUNT(pipot!$AC:$AC)&lt;&gt;"",INDEX(pipot!D:D,SMALL(pipot!$AC:$AC,ROW($BI19)))),"")</f>
        <v>7904</v>
      </c>
      <c r="BN23" s="34">
        <f>IFERROR(IF(COUNT(pipot!$AC:$AC)&lt;&gt;"",INDEX(pipot!E:E,SMALL(pipot!$AC:$AC,ROW($BI19)))),"")</f>
        <v>899</v>
      </c>
      <c r="BO23" s="34">
        <f>IFERROR(IF(COUNT(pipot!$AC:$AC)&lt;&gt;"",INDEX(pipot!F:F,SMALL(pipot!$AC:$AC,ROW($BI19)))),"")</f>
        <v>8.01</v>
      </c>
      <c r="BP23" s="34">
        <f>IFERROR(IF(COUNT(pipot!$AC:$AC)&lt;&gt;"",INDEX(pipot!G:G,SMALL(pipot!$AC:$AC,ROW($BI19)))),"")</f>
        <v>698</v>
      </c>
      <c r="BQ23" s="34">
        <f>IFERROR(IF(COUNT(pipot!$AC:$AC)&lt;&gt;"",INDEX(pipot!H:H,SMALL(pipot!$AC:$AC,ROW($BI19)))),"")</f>
        <v>460</v>
      </c>
      <c r="BR23" s="34">
        <f>IFERROR(IF(COUNT(pipot!$AC:$AC)&lt;&gt;"",INDEX(pipot!I:I,SMALL(pipot!$AC:$AC,ROW($BI19)))),"")</f>
        <v>182</v>
      </c>
      <c r="BS23" s="34">
        <f>IFERROR(IF(COUNT(pipot!$AC:$AC)&lt;&gt;"",INDEX(pipot!J:J,SMALL(pipot!$AC:$AC,ROW($BI19)))),"")</f>
        <v>54</v>
      </c>
      <c r="BT23" s="34">
        <f>IFERROR(IF(COUNT(pipot!$AC:$AC)&lt;&gt;"",INDEX(pipot!K:K,SMALL(pipot!$AC:$AC,ROW($BI19)))),"")</f>
        <v>3</v>
      </c>
      <c r="BU23" s="34">
        <f>IFERROR(IF(COUNT(pipot!$AC:$AC)&lt;&gt;"",INDEX(pipot!L:L,SMALL(pipot!$AC:$AC,ROW($BI19)))),"")</f>
        <v>19</v>
      </c>
      <c r="BV23" s="34">
        <f>IFERROR(IF(COUNT(pipot!$AC:$AC)&lt;&gt;"",INDEX(pipot!M:M,SMALL(pipot!$AC:$AC,ROW($BI19)))),"")</f>
        <v>17</v>
      </c>
      <c r="BW23" s="34">
        <f>IFERROR(IF(COUNT(pipot!$AC:$AC)&lt;&gt;"",INDEX(pipot!N:N,SMALL(pipot!$AC:$AC,ROW($BI19)))),"")</f>
        <v>50</v>
      </c>
      <c r="BX23" s="34">
        <f>IFERROR(IF(COUNT(pipot!$AC:$AC)&lt;&gt;"",INDEX(pipot!O:O,SMALL(pipot!$AC:$AC,ROW($BI19)))),"")</f>
        <v>23</v>
      </c>
      <c r="BY23">
        <f>IFERROR(IF(COUNT(pipot!$AC:$AC)&lt;&gt;"",INDEX(pipot!P:P,SMALL(pipot!$AC:$AC,ROW($BI19)))),"")</f>
        <v>4</v>
      </c>
      <c r="BZ23" s="34">
        <f>IFERROR(IF(COUNT(pipot!$AC:$AC)&lt;&gt;"",INDEX(pipot!Q:Q,SMALL(pipot!$AC:$AC,ROW($BI19)))),"")</f>
        <v>190</v>
      </c>
      <c r="CA23" s="34">
        <f>IFERROR(IF(COUNT(pipot!$AC:$AC)&lt;&gt;"",INDEX(pipot!R:R,SMALL(pipot!$AC:$AC,ROW($BI19)))),"")</f>
        <v>130</v>
      </c>
    </row>
    <row r="24" spans="2:79">
      <c r="B24" t="str">
        <f>IFERROR(IF(COUNT(pipot!$AA:$AA)&lt;&gt;"",INDEX(pipot!A:A,SMALL(pipot!$AA:$AA,ROW($A20)))),"")</f>
        <v>Moe Nakamura</v>
      </c>
      <c r="C24" s="13">
        <f>IFERROR(IF(COUNT(pipot!$AA:$AA)&lt;&gt;"",INDEX(pipot!B:B,SMALL(pipot!$AA:$AA,ROW($A20)))),"")</f>
        <v>44097</v>
      </c>
      <c r="D24" s="15">
        <f>IFERROR(IF(COUNT(pipot!$AA:$AA)&lt;&gt;"",INDEX(pipot!C:C,SMALL(pipot!$AA:$AA,ROW($A20)))),"")</f>
        <v>9.1122685185185182E-2</v>
      </c>
      <c r="E24" s="34">
        <f>IFERROR(IF(COUNT(pipot!$AA:$AA)&lt;&gt;"",INDEX(pipot!D:D,SMALL(pipot!$AA:$AA,ROW($A20)))),"")</f>
        <v>8399.3532400000004</v>
      </c>
      <c r="F24" s="34">
        <f>IFERROR(IF(COUNT(pipot!$AA:$AA)&lt;&gt;"",INDEX(pipot!E:E,SMALL(pipot!$AA:$AA,ROW($A20)))),"")</f>
        <v>1102.6025400000001</v>
      </c>
      <c r="G24" s="34">
        <f>IFERROR(IF(COUNT(pipot!$AA:$AA)&lt;&gt;"",INDEX(pipot!F:F,SMALL(pipot!$AA:$AA,ROW($A20)))),"")</f>
        <v>8.4029199999999999</v>
      </c>
      <c r="H24" s="34">
        <f>IFERROR(IF(COUNT(pipot!$AA:$AA)&lt;&gt;"",INDEX(pipot!G:G,SMALL(pipot!$AA:$AA,ROW($A20)))),"")</f>
        <v>875.61999000000003</v>
      </c>
      <c r="I24" s="34">
        <f>IFERROR(IF(COUNT(pipot!$AA:$AA)&lt;&gt;"",INDEX(pipot!H:H,SMALL(pipot!$AA:$AA,ROW($A20)))),"")</f>
        <v>490.56999000000002</v>
      </c>
      <c r="J24" s="34">
        <f>IFERROR(IF(COUNT(pipot!$AA:$AA)&lt;&gt;"",INDEX(pipot!I:I,SMALL(pipot!$AA:$AA,ROW($A20)))),"")</f>
        <v>255.19</v>
      </c>
      <c r="K24" s="34">
        <f>IFERROR(IF(COUNT(pipot!$AA:$AA)&lt;&gt;"",INDEX(pipot!J:J,SMALL(pipot!$AA:$AA,ROW($A20)))),"")</f>
        <v>113.53</v>
      </c>
      <c r="L24" s="34">
        <f>IFERROR(IF(COUNT(pipot!$AA:$AA)&lt;&gt;"",INDEX(pipot!K:K,SMALL(pipot!$AA:$AA,ROW($A20)))),"")</f>
        <v>16.329999999999998</v>
      </c>
      <c r="M24">
        <f>IFERROR(IF(COUNT(pipot!$AA:$AA)&lt;&gt;"",INDEX(pipot!L:L,SMALL(pipot!$AA:$AA,ROW($A20)))),"")</f>
        <v>23</v>
      </c>
      <c r="N24">
        <f>IFERROR(IF(COUNT(pipot!$AA:$AA)&lt;&gt;"",INDEX(pipot!M:M,SMALL(pipot!$AA:$AA,ROW($A20)))),"")</f>
        <v>19</v>
      </c>
      <c r="O24">
        <f>IFERROR(IF(COUNT(pipot!$AA:$AA)&lt;&gt;"",INDEX(pipot!N:N,SMALL(pipot!$AA:$AA,ROW($A20)))),"")</f>
        <v>73</v>
      </c>
      <c r="P24" s="34">
        <f>IFERROR(IF(COUNT(pipot!$AA:$AA)&lt;&gt;"",INDEX(pipot!O:O,SMALL(pipot!$AA:$AA,ROW($A20)))),"")</f>
        <v>25.176600000000001</v>
      </c>
      <c r="Q24">
        <f>IFERROR(IF(COUNT(pipot!$AA:$AA)&lt;&gt;"",INDEX(pipot!P:P,SMALL(pipot!$AA:$AA,ROW($A20)))),"")</f>
        <v>9</v>
      </c>
      <c r="R24">
        <f>IFERROR(IF(COUNT(pipot!$AA:$AA)&lt;&gt;"",INDEX(pipot!Q:Q,SMALL(pipot!$AA:$AA,ROW($A20)))),"")</f>
        <v>190</v>
      </c>
      <c r="S24" s="34">
        <f>IFERROR(IF(COUNT(pipot!$AA:$AA)&lt;&gt;"",INDEX(pipot!R:R,SMALL(pipot!$AA:$AA,ROW($A20)))),"")</f>
        <v>140.94878</v>
      </c>
      <c r="T24" s="34" t="str">
        <f>IFERROR(AVERAGE(#REF!),"")</f>
        <v/>
      </c>
      <c r="U24" s="34">
        <f t="shared" si="18"/>
        <v>987.92953428571423</v>
      </c>
      <c r="V24" s="37" t="str">
        <f t="shared" si="1"/>
        <v/>
      </c>
      <c r="AP24" s="13">
        <f t="shared" si="0"/>
        <v>44097</v>
      </c>
      <c r="AQ24" s="15">
        <f t="shared" si="2"/>
        <v>7.9108796296296288E-2</v>
      </c>
      <c r="AR24" s="19">
        <f t="shared" si="3"/>
        <v>6842</v>
      </c>
      <c r="AS24" s="19">
        <f t="shared" si="4"/>
        <v>836</v>
      </c>
      <c r="AT24" s="19">
        <f t="shared" si="5"/>
        <v>7.34</v>
      </c>
      <c r="AU24" s="19">
        <f t="shared" si="6"/>
        <v>683</v>
      </c>
      <c r="AV24" s="19">
        <f t="shared" si="7"/>
        <v>410</v>
      </c>
      <c r="AW24" s="19">
        <f t="shared" si="8"/>
        <v>202</v>
      </c>
      <c r="AX24" s="19">
        <f t="shared" si="9"/>
        <v>70</v>
      </c>
      <c r="AY24" s="19">
        <f t="shared" si="10"/>
        <v>2</v>
      </c>
      <c r="AZ24" s="19">
        <f t="shared" si="11"/>
        <v>21</v>
      </c>
      <c r="BA24" s="19">
        <f t="shared" si="12"/>
        <v>21</v>
      </c>
      <c r="BB24" s="19">
        <f t="shared" si="13"/>
        <v>51</v>
      </c>
      <c r="BC24" s="19">
        <f t="shared" si="14"/>
        <v>24</v>
      </c>
      <c r="BD24" s="19">
        <f t="shared" si="15"/>
        <v>5</v>
      </c>
      <c r="BE24" s="19">
        <f t="shared" si="16"/>
        <v>190.13043478260869</v>
      </c>
      <c r="BF24" s="19">
        <f t="shared" si="17"/>
        <v>132.17295739130435</v>
      </c>
      <c r="BJ24" t="str">
        <f>IFERROR(IF(COUNT(pipot!$AB:$AB)&lt;&gt;"",INDEX(pipot!A:A,SMALL(pipot!$AB:$AB,ROW($BI20)))),"")</f>
        <v>Average</v>
      </c>
      <c r="BK24" s="13">
        <f>IFERROR(IF(COUNT(pipot!$AB:$AB)&lt;&gt;"",INDEX(pipot!B:B,SMALL(pipot!$AB:$AB,ROW($BI20)))),"")</f>
        <v>44094</v>
      </c>
      <c r="BL24" s="15">
        <f>IFERROR(IF(COUNT(pipot!$AC:$AC)&lt;&gt;"",INDEX(pipot!C:C,SMALL(pipot!$AC:$AC,ROW($BI20)))),"")</f>
        <v>8.0983796296296304E-2</v>
      </c>
      <c r="BM24" s="34">
        <f>IFERROR(IF(COUNT(pipot!$AC:$AC)&lt;&gt;"",INDEX(pipot!D:D,SMALL(pipot!$AC:$AC,ROW($BI20)))),"")</f>
        <v>7531</v>
      </c>
      <c r="BN24" s="34">
        <f>IFERROR(IF(COUNT(pipot!$AC:$AC)&lt;&gt;"",INDEX(pipot!E:E,SMALL(pipot!$AC:$AC,ROW($BI20)))),"")</f>
        <v>861</v>
      </c>
      <c r="BO24" s="34">
        <f>IFERROR(IF(COUNT(pipot!$AC:$AC)&lt;&gt;"",INDEX(pipot!F:F,SMALL(pipot!$AC:$AC,ROW($BI20)))),"")</f>
        <v>7.38</v>
      </c>
      <c r="BP24" s="34">
        <f>IFERROR(IF(COUNT(pipot!$AC:$AC)&lt;&gt;"",INDEX(pipot!G:G,SMALL(pipot!$AC:$AC,ROW($BI20)))),"")</f>
        <v>556</v>
      </c>
      <c r="BQ24" s="34">
        <f>IFERROR(IF(COUNT(pipot!$AC:$AC)&lt;&gt;"",INDEX(pipot!H:H,SMALL(pipot!$AC:$AC,ROW($BI20)))),"")</f>
        <v>372</v>
      </c>
      <c r="BR24" s="34">
        <f>IFERROR(IF(COUNT(pipot!$AC:$AC)&lt;&gt;"",INDEX(pipot!I:I,SMALL(pipot!$AC:$AC,ROW($BI20)))),"")</f>
        <v>134</v>
      </c>
      <c r="BS24" s="34">
        <f>IFERROR(IF(COUNT(pipot!$AC:$AC)&lt;&gt;"",INDEX(pipot!J:J,SMALL(pipot!$AC:$AC,ROW($BI20)))),"")</f>
        <v>45</v>
      </c>
      <c r="BT24" s="34">
        <f>IFERROR(IF(COUNT(pipot!$AC:$AC)&lt;&gt;"",INDEX(pipot!K:K,SMALL(pipot!$AC:$AC,ROW($BI20)))),"")</f>
        <v>5</v>
      </c>
      <c r="BU24" s="34">
        <f>IFERROR(IF(COUNT(pipot!$AC:$AC)&lt;&gt;"",INDEX(pipot!L:L,SMALL(pipot!$AC:$AC,ROW($BI20)))),"")</f>
        <v>19</v>
      </c>
      <c r="BV24" s="34">
        <f>IFERROR(IF(COUNT(pipot!$AC:$AC)&lt;&gt;"",INDEX(pipot!M:M,SMALL(pipot!$AC:$AC,ROW($BI20)))),"")</f>
        <v>17</v>
      </c>
      <c r="BW24" s="34">
        <f>IFERROR(IF(COUNT(pipot!$AC:$AC)&lt;&gt;"",INDEX(pipot!N:N,SMALL(pipot!$AC:$AC,ROW($BI20)))),"")</f>
        <v>39</v>
      </c>
      <c r="BX24" s="34">
        <f>IFERROR(IF(COUNT(pipot!$AC:$AC)&lt;&gt;"",INDEX(pipot!O:O,SMALL(pipot!$AC:$AC,ROW($BI20)))),"")</f>
        <v>24</v>
      </c>
      <c r="BY24">
        <f>IFERROR(IF(COUNT(pipot!$AC:$AC)&lt;&gt;"",INDEX(pipot!P:P,SMALL(pipot!$AC:$AC,ROW($BI20)))),"")</f>
        <v>3</v>
      </c>
      <c r="BZ24" s="34">
        <f>IFERROR(IF(COUNT(pipot!$AC:$AC)&lt;&gt;"",INDEX(pipot!Q:Q,SMALL(pipot!$AC:$AC,ROW($BI20)))),"")</f>
        <v>189.95238095238096</v>
      </c>
      <c r="CA24" s="34">
        <f>IFERROR(IF(COUNT(pipot!$AC:$AC)&lt;&gt;"",INDEX(pipot!R:R,SMALL(pipot!$AC:$AC,ROW($BI20)))),"")</f>
        <v>130.28313428571428</v>
      </c>
    </row>
    <row r="25" spans="2:79">
      <c r="B25" t="str">
        <f>IFERROR(IF(COUNT(pipot!$AA:$AA)&lt;&gt;"",INDEX(pipot!A:A,SMALL(pipot!$AA:$AA,ROW($A21)))),"")</f>
        <v>Moe Nakamura</v>
      </c>
      <c r="C25" s="13">
        <f>IFERROR(IF(COUNT(pipot!$AA:$AA)&lt;&gt;"",INDEX(pipot!B:B,SMALL(pipot!$AA:$AA,ROW($A21)))),"")</f>
        <v>44098</v>
      </c>
      <c r="D25" s="15">
        <f>IFERROR(IF(COUNT(pipot!$AA:$AA)&lt;&gt;"",INDEX(pipot!C:C,SMALL(pipot!$AA:$AA,ROW($A21)))),"")</f>
        <v>7.3842592592592585E-2</v>
      </c>
      <c r="E25" s="34">
        <f>IFERROR(IF(COUNT(pipot!$AA:$AA)&lt;&gt;"",INDEX(pipot!D:D,SMALL(pipot!$AA:$AA,ROW($A21)))),"")</f>
        <v>6381.0938299999998</v>
      </c>
      <c r="F25" s="34">
        <f>IFERROR(IF(COUNT(pipot!$AA:$AA)&lt;&gt;"",INDEX(pipot!E:E,SMALL(pipot!$AA:$AA,ROW($A21)))),"")</f>
        <v>856.19438000000002</v>
      </c>
      <c r="G25" s="34">
        <f>IFERROR(IF(COUNT(pipot!$AA:$AA)&lt;&gt;"",INDEX(pipot!F:F,SMALL(pipot!$AA:$AA,ROW($A21)))),"")</f>
        <v>8.0510400000000004</v>
      </c>
      <c r="H25" s="34">
        <f>IFERROR(IF(COUNT(pipot!$AA:$AA)&lt;&gt;"",INDEX(pipot!G:G,SMALL(pipot!$AA:$AA,ROW($A21)))),"")</f>
        <v>695.22999000000004</v>
      </c>
      <c r="I25" s="34">
        <f>IFERROR(IF(COUNT(pipot!$AA:$AA)&lt;&gt;"",INDEX(pipot!H:H,SMALL(pipot!$AA:$AA,ROW($A21)))),"")</f>
        <v>388.07999000000001</v>
      </c>
      <c r="J25" s="34">
        <f>IFERROR(IF(COUNT(pipot!$AA:$AA)&lt;&gt;"",INDEX(pipot!I:I,SMALL(pipot!$AA:$AA,ROW($A21)))),"")</f>
        <v>244.04</v>
      </c>
      <c r="K25" s="34">
        <f>IFERROR(IF(COUNT(pipot!$AA:$AA)&lt;&gt;"",INDEX(pipot!J:J,SMALL(pipot!$AA:$AA,ROW($A21)))),"")</f>
        <v>63.11</v>
      </c>
      <c r="L25" s="34">
        <f>IFERROR(IF(COUNT(pipot!$AA:$AA)&lt;&gt;"",INDEX(pipot!K:K,SMALL(pipot!$AA:$AA,ROW($A21)))),"")</f>
        <v>0</v>
      </c>
      <c r="M25">
        <f>IFERROR(IF(COUNT(pipot!$AA:$AA)&lt;&gt;"",INDEX(pipot!L:L,SMALL(pipot!$AA:$AA,ROW($A21)))),"")</f>
        <v>25</v>
      </c>
      <c r="N25">
        <f>IFERROR(IF(COUNT(pipot!$AA:$AA)&lt;&gt;"",INDEX(pipot!M:M,SMALL(pipot!$AA:$AA,ROW($A21)))),"")</f>
        <v>23</v>
      </c>
      <c r="O25">
        <f>IFERROR(IF(COUNT(pipot!$AA:$AA)&lt;&gt;"",INDEX(pipot!N:N,SMALL(pipot!$AA:$AA,ROW($A21)))),"")</f>
        <v>74</v>
      </c>
      <c r="P25" s="34">
        <f>IFERROR(IF(COUNT(pipot!$AA:$AA)&lt;&gt;"",INDEX(pipot!O:O,SMALL(pipot!$AA:$AA,ROW($A21)))),"")</f>
        <v>23.142600000000002</v>
      </c>
      <c r="Q25">
        <f>IFERROR(IF(COUNT(pipot!$AA:$AA)&lt;&gt;"",INDEX(pipot!P:P,SMALL(pipot!$AA:$AA,ROW($A21)))),"")</f>
        <v>5</v>
      </c>
      <c r="R25">
        <f>IFERROR(IF(COUNT(pipot!$AA:$AA)&lt;&gt;"",INDEX(pipot!Q:Q,SMALL(pipot!$AA:$AA,ROW($A21)))),"")</f>
        <v>180</v>
      </c>
      <c r="S25" s="34">
        <f>IFERROR(IF(COUNT(pipot!$AA:$AA)&lt;&gt;"",INDEX(pipot!R:R,SMALL(pipot!$AA:$AA,ROW($A21)))),"")</f>
        <v>134.94976</v>
      </c>
      <c r="T25" s="34" t="str">
        <f>IFERROR(AVERAGE(#REF!),"")</f>
        <v/>
      </c>
      <c r="U25" s="34">
        <f t="shared" si="18"/>
        <v>1035.1537842857142</v>
      </c>
      <c r="V25" s="37" t="str">
        <f t="shared" si="1"/>
        <v/>
      </c>
      <c r="AP25" s="13">
        <f t="shared" si="0"/>
        <v>44098</v>
      </c>
      <c r="AQ25" s="15">
        <f t="shared" si="2"/>
        <v>7.2847222222222216E-2</v>
      </c>
      <c r="AR25" s="19">
        <f t="shared" si="3"/>
        <v>5169</v>
      </c>
      <c r="AS25" s="19">
        <f t="shared" si="4"/>
        <v>646</v>
      </c>
      <c r="AT25" s="19">
        <f t="shared" si="5"/>
        <v>6.16</v>
      </c>
      <c r="AU25" s="19">
        <f t="shared" si="6"/>
        <v>444</v>
      </c>
      <c r="AV25" s="19">
        <f t="shared" si="7"/>
        <v>237</v>
      </c>
      <c r="AW25" s="19">
        <f t="shared" si="8"/>
        <v>151</v>
      </c>
      <c r="AX25" s="19">
        <f t="shared" si="9"/>
        <v>53</v>
      </c>
      <c r="AY25" s="19">
        <f t="shared" si="10"/>
        <v>2</v>
      </c>
      <c r="AZ25" s="19">
        <f t="shared" si="11"/>
        <v>18</v>
      </c>
      <c r="BA25" s="19">
        <f t="shared" si="12"/>
        <v>15</v>
      </c>
      <c r="BB25" s="19">
        <f t="shared" si="13"/>
        <v>46</v>
      </c>
      <c r="BC25" s="19">
        <f t="shared" si="14"/>
        <v>23</v>
      </c>
      <c r="BD25" s="19">
        <f t="shared" si="15"/>
        <v>4</v>
      </c>
      <c r="BE25" s="19">
        <f t="shared" si="16"/>
        <v>184</v>
      </c>
      <c r="BF25" s="19">
        <f t="shared" si="17"/>
        <v>123</v>
      </c>
      <c r="BJ25" t="str">
        <f>IFERROR(IF(COUNT(pipot!$AB:$AB)&lt;&gt;"",INDEX(pipot!A:A,SMALL(pipot!$AB:$AB,ROW($BI21)))),"")</f>
        <v>Average</v>
      </c>
      <c r="BK25" s="13">
        <f>IFERROR(IF(COUNT(pipot!$AB:$AB)&lt;&gt;"",INDEX(pipot!B:B,SMALL(pipot!$AB:$AB,ROW($BI21)))),"")</f>
        <v>44096</v>
      </c>
      <c r="BL25" s="15">
        <f>IFERROR(IF(COUNT(pipot!$AC:$AC)&lt;&gt;"",INDEX(pipot!C:C,SMALL(pipot!$AC:$AC,ROW($BI21)))),"")</f>
        <v>6.9722222222222227E-2</v>
      </c>
      <c r="BM25" s="34">
        <f>IFERROR(IF(COUNT(pipot!$AC:$AC)&lt;&gt;"",INDEX(pipot!D:D,SMALL(pipot!$AC:$AC,ROW($BI21)))),"")</f>
        <v>5749</v>
      </c>
      <c r="BN25" s="34">
        <f>IFERROR(IF(COUNT(pipot!$AC:$AC)&lt;&gt;"",INDEX(pipot!E:E,SMALL(pipot!$AC:$AC,ROW($BI21)))),"")</f>
        <v>682</v>
      </c>
      <c r="BO25" s="34">
        <f>IFERROR(IF(COUNT(pipot!$AC:$AC)&lt;&gt;"",INDEX(pipot!F:F,SMALL(pipot!$AC:$AC,ROW($BI21)))),"")</f>
        <v>6.79</v>
      </c>
      <c r="BP25" s="34">
        <f>IFERROR(IF(COUNT(pipot!$AC:$AC)&lt;&gt;"",INDEX(pipot!G:G,SMALL(pipot!$AC:$AC,ROW($BI21)))),"")</f>
        <v>405</v>
      </c>
      <c r="BQ25" s="34">
        <f>IFERROR(IF(COUNT(pipot!$AC:$AC)&lt;&gt;"",INDEX(pipot!H:H,SMALL(pipot!$AC:$AC,ROW($BI21)))),"")</f>
        <v>277</v>
      </c>
      <c r="BR25" s="34">
        <f>IFERROR(IF(COUNT(pipot!$AC:$AC)&lt;&gt;"",INDEX(pipot!I:I,SMALL(pipot!$AC:$AC,ROW($BI21)))),"")</f>
        <v>106</v>
      </c>
      <c r="BS25" s="34">
        <f>IFERROR(IF(COUNT(pipot!$AC:$AC)&lt;&gt;"",INDEX(pipot!J:J,SMALL(pipot!$AC:$AC,ROW($BI21)))),"")</f>
        <v>22</v>
      </c>
      <c r="BT25" s="34">
        <f>IFERROR(IF(COUNT(pipot!$AC:$AC)&lt;&gt;"",INDEX(pipot!K:K,SMALL(pipot!$AC:$AC,ROW($BI21)))),"")</f>
        <v>0</v>
      </c>
      <c r="BU25" s="34">
        <f>IFERROR(IF(COUNT(pipot!$AC:$AC)&lt;&gt;"",INDEX(pipot!L:L,SMALL(pipot!$AC:$AC,ROW($BI21)))),"")</f>
        <v>15</v>
      </c>
      <c r="BV25" s="34">
        <f>IFERROR(IF(COUNT(pipot!$AC:$AC)&lt;&gt;"",INDEX(pipot!M:M,SMALL(pipot!$AC:$AC,ROW($BI21)))),"")</f>
        <v>8</v>
      </c>
      <c r="BW25" s="34">
        <f>IFERROR(IF(COUNT(pipot!$AC:$AC)&lt;&gt;"",INDEX(pipot!N:N,SMALL(pipot!$AC:$AC,ROW($BI21)))),"")</f>
        <v>36</v>
      </c>
      <c r="BX25" s="34">
        <f>IFERROR(IF(COUNT(pipot!$AC:$AC)&lt;&gt;"",INDEX(pipot!O:O,SMALL(pipot!$AC:$AC,ROW($BI21)))),"")</f>
        <v>22</v>
      </c>
      <c r="BY25">
        <f>IFERROR(IF(COUNT(pipot!$AC:$AC)&lt;&gt;"",INDEX(pipot!P:P,SMALL(pipot!$AC:$AC,ROW($BI21)))),"")</f>
        <v>2</v>
      </c>
      <c r="BZ25" s="34">
        <f>IFERROR(IF(COUNT(pipot!$AC:$AC)&lt;&gt;"",INDEX(pipot!Q:Q,SMALL(pipot!$AC:$AC,ROW($BI21)))),"")</f>
        <v>189.08695652173913</v>
      </c>
      <c r="CA25" s="34">
        <f>IFERROR(IF(COUNT(pipot!$AC:$AC)&lt;&gt;"",INDEX(pipot!R:R,SMALL(pipot!$AC:$AC,ROW($BI21)))),"")</f>
        <v>128.38016217391302</v>
      </c>
    </row>
    <row r="26" spans="2:79">
      <c r="B26" t="str">
        <f>IFERROR(IF(COUNT(pipot!$AA:$AA)&lt;&gt;"",INDEX(pipot!A:A,SMALL(pipot!$AA:$AA,ROW($A22)))),"")</f>
        <v>Moe Nakamura</v>
      </c>
      <c r="C26" s="13">
        <f>IFERROR(IF(COUNT(pipot!$AA:$AA)&lt;&gt;"",INDEX(pipot!B:B,SMALL(pipot!$AA:$AA,ROW($A22)))),"")</f>
        <v>44099</v>
      </c>
      <c r="D26" s="15">
        <f>IFERROR(IF(COUNT(pipot!$AA:$AA)&lt;&gt;"",INDEX(pipot!C:C,SMALL(pipot!$AA:$AA,ROW($A22)))),"")</f>
        <v>8.6689814814814817E-2</v>
      </c>
      <c r="E26" s="34">
        <f>IFERROR(IF(COUNT(pipot!$AA:$AA)&lt;&gt;"",INDEX(pipot!D:D,SMALL(pipot!$AA:$AA,ROW($A22)))),"")</f>
        <v>10333.23969</v>
      </c>
      <c r="F26" s="34">
        <f>IFERROR(IF(COUNT(pipot!$AA:$AA)&lt;&gt;"",INDEX(pipot!E:E,SMALL(pipot!$AA:$AA,ROW($A22)))),"")</f>
        <v>1264.1026099999999</v>
      </c>
      <c r="G26" s="34">
        <f>IFERROR(IF(COUNT(pipot!$AA:$AA)&lt;&gt;"",INDEX(pipot!F:F,SMALL(pipot!$AA:$AA,ROW($A22)))),"")</f>
        <v>10.12632</v>
      </c>
      <c r="H26" s="34">
        <f>IFERROR(IF(COUNT(pipot!$AA:$AA)&lt;&gt;"",INDEX(pipot!G:G,SMALL(pipot!$AA:$AA,ROW($A22)))),"")</f>
        <v>865.56001000000003</v>
      </c>
      <c r="I26" s="34">
        <f>IFERROR(IF(COUNT(pipot!$AA:$AA)&lt;&gt;"",INDEX(pipot!H:H,SMALL(pipot!$AA:$AA,ROW($A22)))),"")</f>
        <v>449.26001000000002</v>
      </c>
      <c r="J26" s="34">
        <f>IFERROR(IF(COUNT(pipot!$AA:$AA)&lt;&gt;"",INDEX(pipot!I:I,SMALL(pipot!$AA:$AA,ROW($A22)))),"")</f>
        <v>276.79000000000002</v>
      </c>
      <c r="K26" s="34">
        <f>IFERROR(IF(COUNT(pipot!$AA:$AA)&lt;&gt;"",INDEX(pipot!J:J,SMALL(pipot!$AA:$AA,ROW($A22)))),"")</f>
        <v>139.51</v>
      </c>
      <c r="L26" s="34">
        <f>IFERROR(IF(COUNT(pipot!$AA:$AA)&lt;&gt;"",INDEX(pipot!K:K,SMALL(pipot!$AA:$AA,ROW($A22)))),"")</f>
        <v>0</v>
      </c>
      <c r="M26">
        <f>IFERROR(IF(COUNT(pipot!$AA:$AA)&lt;&gt;"",INDEX(pipot!L:L,SMALL(pipot!$AA:$AA,ROW($A22)))),"")</f>
        <v>34</v>
      </c>
      <c r="N26">
        <f>IFERROR(IF(COUNT(pipot!$AA:$AA)&lt;&gt;"",INDEX(pipot!M:M,SMALL(pipot!$AA:$AA,ROW($A22)))),"")</f>
        <v>20</v>
      </c>
      <c r="O26">
        <f>IFERROR(IF(COUNT(pipot!$AA:$AA)&lt;&gt;"",INDEX(pipot!N:N,SMALL(pipot!$AA:$AA,ROW($A22)))),"")</f>
        <v>55</v>
      </c>
      <c r="P26" s="34">
        <f>IFERROR(IF(COUNT(pipot!$AA:$AA)&lt;&gt;"",INDEX(pipot!O:O,SMALL(pipot!$AA:$AA,ROW($A22)))),"")</f>
        <v>23.628599999999999</v>
      </c>
      <c r="Q26">
        <f>IFERROR(IF(COUNT(pipot!$AA:$AA)&lt;&gt;"",INDEX(pipot!P:P,SMALL(pipot!$AA:$AA,ROW($A22)))),"")</f>
        <v>8</v>
      </c>
      <c r="R26">
        <f>IFERROR(IF(COUNT(pipot!$AA:$AA)&lt;&gt;"",INDEX(pipot!Q:Q,SMALL(pipot!$AA:$AA,ROW($A22)))),"")</f>
        <v>193</v>
      </c>
      <c r="S26" s="34">
        <f>IFERROR(IF(COUNT(pipot!$AA:$AA)&lt;&gt;"",INDEX(pipot!R:R,SMALL(pipot!$AA:$AA,ROW($A22)))),"")</f>
        <v>154.53764000000001</v>
      </c>
      <c r="T26" s="34" t="str">
        <f>IFERROR(AVERAGE(#REF!),"")</f>
        <v/>
      </c>
      <c r="U26" s="34">
        <f t="shared" si="18"/>
        <v>1014.7159414285713</v>
      </c>
      <c r="V26" s="37" t="str">
        <f t="shared" si="1"/>
        <v/>
      </c>
      <c r="AP26" s="13">
        <f t="shared" si="0"/>
        <v>44099</v>
      </c>
      <c r="AQ26" s="15">
        <f t="shared" si="2"/>
        <v>7.1550925925925921E-2</v>
      </c>
      <c r="AR26" s="19">
        <f t="shared" si="3"/>
        <v>7127</v>
      </c>
      <c r="AS26" s="19">
        <f t="shared" si="4"/>
        <v>849</v>
      </c>
      <c r="AT26" s="19">
        <f t="shared" si="5"/>
        <v>8.24</v>
      </c>
      <c r="AU26" s="19">
        <f t="shared" si="6"/>
        <v>624</v>
      </c>
      <c r="AV26" s="19">
        <f t="shared" si="7"/>
        <v>395</v>
      </c>
      <c r="AW26" s="19">
        <f t="shared" si="8"/>
        <v>172</v>
      </c>
      <c r="AX26" s="19">
        <f t="shared" si="9"/>
        <v>50</v>
      </c>
      <c r="AY26" s="19">
        <f t="shared" si="10"/>
        <v>7</v>
      </c>
      <c r="AZ26" s="19">
        <f t="shared" si="11"/>
        <v>23</v>
      </c>
      <c r="BA26" s="19">
        <f t="shared" si="12"/>
        <v>16</v>
      </c>
      <c r="BB26" s="19">
        <f t="shared" si="13"/>
        <v>39</v>
      </c>
      <c r="BC26" s="19">
        <f t="shared" si="14"/>
        <v>23</v>
      </c>
      <c r="BD26" s="19">
        <f t="shared" si="15"/>
        <v>4</v>
      </c>
      <c r="BE26" s="19">
        <f t="shared" si="16"/>
        <v>194.39130434782609</v>
      </c>
      <c r="BF26" s="19">
        <f t="shared" si="17"/>
        <v>138.38740565217392</v>
      </c>
      <c r="BJ26" t="str">
        <f>IFERROR(IF(COUNT(pipot!$AB:$AB)&lt;&gt;"",INDEX(pipot!A:A,SMALL(pipot!$AB:$AB,ROW($BI22)))),"")</f>
        <v>Average</v>
      </c>
      <c r="BK26" s="13">
        <f>IFERROR(IF(COUNT(pipot!$AB:$AB)&lt;&gt;"",INDEX(pipot!B:B,SMALL(pipot!$AB:$AB,ROW($BI22)))),"")</f>
        <v>44097</v>
      </c>
      <c r="BL26" s="15">
        <f>IFERROR(IF(COUNT(pipot!$AC:$AC)&lt;&gt;"",INDEX(pipot!C:C,SMALL(pipot!$AC:$AC,ROW($BI22)))),"")</f>
        <v>7.9108796296296288E-2</v>
      </c>
      <c r="BM26" s="34">
        <f>IFERROR(IF(COUNT(pipot!$AC:$AC)&lt;&gt;"",INDEX(pipot!D:D,SMALL(pipot!$AC:$AC,ROW($BI22)))),"")</f>
        <v>6842</v>
      </c>
      <c r="BN26" s="34">
        <f>IFERROR(IF(COUNT(pipot!$AC:$AC)&lt;&gt;"",INDEX(pipot!E:E,SMALL(pipot!$AC:$AC,ROW($BI22)))),"")</f>
        <v>836</v>
      </c>
      <c r="BO26" s="34">
        <f>IFERROR(IF(COUNT(pipot!$AC:$AC)&lt;&gt;"",INDEX(pipot!F:F,SMALL(pipot!$AC:$AC,ROW($BI22)))),"")</f>
        <v>7.34</v>
      </c>
      <c r="BP26" s="34">
        <f>IFERROR(IF(COUNT(pipot!$AC:$AC)&lt;&gt;"",INDEX(pipot!G:G,SMALL(pipot!$AC:$AC,ROW($BI22)))),"")</f>
        <v>683</v>
      </c>
      <c r="BQ26" s="34">
        <f>IFERROR(IF(COUNT(pipot!$AC:$AC)&lt;&gt;"",INDEX(pipot!H:H,SMALL(pipot!$AC:$AC,ROW($BI22)))),"")</f>
        <v>410</v>
      </c>
      <c r="BR26" s="34">
        <f>IFERROR(IF(COUNT(pipot!$AC:$AC)&lt;&gt;"",INDEX(pipot!I:I,SMALL(pipot!$AC:$AC,ROW($BI22)))),"")</f>
        <v>202</v>
      </c>
      <c r="BS26" s="34">
        <f>IFERROR(IF(COUNT(pipot!$AC:$AC)&lt;&gt;"",INDEX(pipot!J:J,SMALL(pipot!$AC:$AC,ROW($BI22)))),"")</f>
        <v>70</v>
      </c>
      <c r="BT26" s="34">
        <f>IFERROR(IF(COUNT(pipot!$AC:$AC)&lt;&gt;"",INDEX(pipot!K:K,SMALL(pipot!$AC:$AC,ROW($BI22)))),"")</f>
        <v>2</v>
      </c>
      <c r="BU26" s="34">
        <f>IFERROR(IF(COUNT(pipot!$AC:$AC)&lt;&gt;"",INDEX(pipot!L:L,SMALL(pipot!$AC:$AC,ROW($BI22)))),"")</f>
        <v>21</v>
      </c>
      <c r="BV26" s="34">
        <f>IFERROR(IF(COUNT(pipot!$AC:$AC)&lt;&gt;"",INDEX(pipot!M:M,SMALL(pipot!$AC:$AC,ROW($BI22)))),"")</f>
        <v>21</v>
      </c>
      <c r="BW26" s="34">
        <f>IFERROR(IF(COUNT(pipot!$AC:$AC)&lt;&gt;"",INDEX(pipot!N:N,SMALL(pipot!$AC:$AC,ROW($BI22)))),"")</f>
        <v>51</v>
      </c>
      <c r="BX26" s="34">
        <f>IFERROR(IF(COUNT(pipot!$AC:$AC)&lt;&gt;"",INDEX(pipot!O:O,SMALL(pipot!$AC:$AC,ROW($BI22)))),"")</f>
        <v>24</v>
      </c>
      <c r="BY26">
        <f>IFERROR(IF(COUNT(pipot!$AC:$AC)&lt;&gt;"",INDEX(pipot!P:P,SMALL(pipot!$AC:$AC,ROW($BI22)))),"")</f>
        <v>5</v>
      </c>
      <c r="BZ26" s="34">
        <f>IFERROR(IF(COUNT(pipot!$AC:$AC)&lt;&gt;"",INDEX(pipot!Q:Q,SMALL(pipot!$AC:$AC,ROW($BI22)))),"")</f>
        <v>190.13043478260869</v>
      </c>
      <c r="CA26" s="34">
        <f>IFERROR(IF(COUNT(pipot!$AC:$AC)&lt;&gt;"",INDEX(pipot!R:R,SMALL(pipot!$AC:$AC,ROW($BI22)))),"")</f>
        <v>132.17295739130435</v>
      </c>
    </row>
    <row r="27" spans="2:79">
      <c r="B27" t="str">
        <f>IFERROR(IF(COUNT(pipot!$AA:$AA)&lt;&gt;"",INDEX(pipot!A:A,SMALL(pipot!$AA:$AA,ROW($A23)))),"")</f>
        <v>Moe Nakamura</v>
      </c>
      <c r="C27" s="13">
        <f>IFERROR(IF(COUNT(pipot!$AA:$AA)&lt;&gt;"",INDEX(pipot!B:B,SMALL(pipot!$AA:$AA,ROW($A23)))),"")</f>
        <v>44100</v>
      </c>
      <c r="D27" s="15">
        <f>IFERROR(IF(COUNT(pipot!$AA:$AA)&lt;&gt;"",INDEX(pipot!C:C,SMALL(pipot!$AA:$AA,ROW($A23)))),"")</f>
        <v>9.9780092592592587E-2</v>
      </c>
      <c r="E27" s="34">
        <f>IFERROR(IF(COUNT(pipot!$AA:$AA)&lt;&gt;"",INDEX(pipot!D:D,SMALL(pipot!$AA:$AA,ROW($A23)))),"")</f>
        <v>10994.539919999999</v>
      </c>
      <c r="F27" s="34">
        <f>IFERROR(IF(COUNT(pipot!$AA:$AA)&lt;&gt;"",INDEX(pipot!E:E,SMALL(pipot!$AA:$AA,ROW($A23)))),"")</f>
        <v>1312.9664299999999</v>
      </c>
      <c r="G27" s="34">
        <f>IFERROR(IF(COUNT(pipot!$AA:$AA)&lt;&gt;"",INDEX(pipot!F:F,SMALL(pipot!$AA:$AA,ROW($A23)))),"")</f>
        <v>9.1379199999999994</v>
      </c>
      <c r="H27" s="34">
        <f>IFERROR(IF(COUNT(pipot!$AA:$AA)&lt;&gt;"",INDEX(pipot!G:G,SMALL(pipot!$AA:$AA,ROW($A23)))),"")</f>
        <v>974.51</v>
      </c>
      <c r="I27" s="34">
        <f>IFERROR(IF(COUNT(pipot!$AA:$AA)&lt;&gt;"",INDEX(pipot!H:H,SMALL(pipot!$AA:$AA,ROW($A23)))),"")</f>
        <v>519.9</v>
      </c>
      <c r="J27" s="34">
        <f>IFERROR(IF(COUNT(pipot!$AA:$AA)&lt;&gt;"",INDEX(pipot!I:I,SMALL(pipot!$AA:$AA,ROW($A23)))),"")</f>
        <v>277.31</v>
      </c>
      <c r="K27" s="34">
        <f>IFERROR(IF(COUNT(pipot!$AA:$AA)&lt;&gt;"",INDEX(pipot!J:J,SMALL(pipot!$AA:$AA,ROW($A23)))),"")</f>
        <v>156.9</v>
      </c>
      <c r="L27" s="34">
        <f>IFERROR(IF(COUNT(pipot!$AA:$AA)&lt;&gt;"",INDEX(pipot!K:K,SMALL(pipot!$AA:$AA,ROW($A23)))),"")</f>
        <v>20.399999999999999</v>
      </c>
      <c r="M27">
        <f>IFERROR(IF(COUNT(pipot!$AA:$AA)&lt;&gt;"",INDEX(pipot!L:L,SMALL(pipot!$AA:$AA,ROW($A23)))),"")</f>
        <v>16</v>
      </c>
      <c r="N27">
        <f>IFERROR(IF(COUNT(pipot!$AA:$AA)&lt;&gt;"",INDEX(pipot!M:M,SMALL(pipot!$AA:$AA,ROW($A23)))),"")</f>
        <v>16</v>
      </c>
      <c r="O27">
        <f>IFERROR(IF(COUNT(pipot!$AA:$AA)&lt;&gt;"",INDEX(pipot!N:N,SMALL(pipot!$AA:$AA,ROW($A23)))),"")</f>
        <v>87</v>
      </c>
      <c r="P27" s="34">
        <f>IFERROR(IF(COUNT(pipot!$AA:$AA)&lt;&gt;"",INDEX(pipot!O:O,SMALL(pipot!$AA:$AA,ROW($A23)))),"")</f>
        <v>24.867000000000001</v>
      </c>
      <c r="Q27">
        <f>IFERROR(IF(COUNT(pipot!$AA:$AA)&lt;&gt;"",INDEX(pipot!P:P,SMALL(pipot!$AA:$AA,ROW($A23)))),"")</f>
        <v>7</v>
      </c>
      <c r="R27" t="str">
        <f>IFERROR(IF(COUNT(pipot!$AA:$AA)&lt;&gt;"",INDEX(pipot!Q:Q,SMALL(pipot!$AA:$AA,ROW($A23)))),"")</f>
        <v>-</v>
      </c>
      <c r="S27" s="34" t="str">
        <f>IFERROR(IF(COUNT(pipot!$AA:$AA)&lt;&gt;"",INDEX(pipot!R:R,SMALL(pipot!$AA:$AA,ROW($A23)))),"")</f>
        <v>-</v>
      </c>
      <c r="T27" s="34" t="str">
        <f>IFERROR(AVERAGE(#REF!),"")</f>
        <v/>
      </c>
      <c r="U27" s="34">
        <f t="shared" si="18"/>
        <v>1069.8081442857142</v>
      </c>
      <c r="V27" s="37" t="str">
        <f t="shared" si="1"/>
        <v/>
      </c>
      <c r="AP27" s="13">
        <f t="shared" si="0"/>
        <v>44100</v>
      </c>
      <c r="AQ27" s="15">
        <f t="shared" si="2"/>
        <v>8.8726851851851848E-2</v>
      </c>
      <c r="AR27" s="19">
        <f t="shared" si="3"/>
        <v>8120</v>
      </c>
      <c r="AS27" s="19">
        <f t="shared" si="4"/>
        <v>964</v>
      </c>
      <c r="AT27" s="19">
        <f t="shared" si="5"/>
        <v>7.54</v>
      </c>
      <c r="AU27" s="19">
        <f t="shared" si="6"/>
        <v>708</v>
      </c>
      <c r="AV27" s="19">
        <f t="shared" si="7"/>
        <v>383</v>
      </c>
      <c r="AW27" s="19">
        <f t="shared" si="8"/>
        <v>211</v>
      </c>
      <c r="AX27" s="19">
        <f t="shared" si="9"/>
        <v>106</v>
      </c>
      <c r="AY27" s="19">
        <f t="shared" si="10"/>
        <v>9</v>
      </c>
      <c r="AZ27" s="19">
        <f t="shared" si="11"/>
        <v>18</v>
      </c>
      <c r="BA27" s="19">
        <f t="shared" si="12"/>
        <v>16</v>
      </c>
      <c r="BB27" s="19">
        <f t="shared" si="13"/>
        <v>43</v>
      </c>
      <c r="BC27" s="19">
        <f t="shared" si="14"/>
        <v>24</v>
      </c>
      <c r="BD27" s="19">
        <f t="shared" si="15"/>
        <v>6</v>
      </c>
      <c r="BE27" s="19">
        <f t="shared" si="16"/>
        <v>188.88</v>
      </c>
      <c r="BF27" s="19">
        <f t="shared" si="17"/>
        <v>129.56841679999999</v>
      </c>
      <c r="BJ27" t="str">
        <f>IFERROR(IF(COUNT(pipot!$AB:$AB)&lt;&gt;"",INDEX(pipot!A:A,SMALL(pipot!$AB:$AB,ROW($BI23)))),"")</f>
        <v>Average</v>
      </c>
      <c r="BK27" s="13">
        <f>IFERROR(IF(COUNT(pipot!$AB:$AB)&lt;&gt;"",INDEX(pipot!B:B,SMALL(pipot!$AB:$AB,ROW($BI23)))),"")</f>
        <v>44098</v>
      </c>
      <c r="BL27" s="15">
        <f>IFERROR(IF(COUNT(pipot!$AC:$AC)&lt;&gt;"",INDEX(pipot!C:C,SMALL(pipot!$AC:$AC,ROW($BI23)))),"")</f>
        <v>7.2847222222222216E-2</v>
      </c>
      <c r="BM27" s="34">
        <f>IFERROR(IF(COUNT(pipot!$AC:$AC)&lt;&gt;"",INDEX(pipot!D:D,SMALL(pipot!$AC:$AC,ROW($BI23)))),"")</f>
        <v>5169</v>
      </c>
      <c r="BN27" s="34">
        <f>IFERROR(IF(COUNT(pipot!$AC:$AC)&lt;&gt;"",INDEX(pipot!E:E,SMALL(pipot!$AC:$AC,ROW($BI23)))),"")</f>
        <v>646</v>
      </c>
      <c r="BO27" s="34">
        <f>IFERROR(IF(COUNT(pipot!$AC:$AC)&lt;&gt;"",INDEX(pipot!F:F,SMALL(pipot!$AC:$AC,ROW($BI23)))),"")</f>
        <v>6.16</v>
      </c>
      <c r="BP27" s="34">
        <f>IFERROR(IF(COUNT(pipot!$AC:$AC)&lt;&gt;"",INDEX(pipot!G:G,SMALL(pipot!$AC:$AC,ROW($BI23)))),"")</f>
        <v>444</v>
      </c>
      <c r="BQ27" s="34">
        <f>IFERROR(IF(COUNT(pipot!$AC:$AC)&lt;&gt;"",INDEX(pipot!H:H,SMALL(pipot!$AC:$AC,ROW($BI23)))),"")</f>
        <v>237</v>
      </c>
      <c r="BR27" s="34">
        <f>IFERROR(IF(COUNT(pipot!$AC:$AC)&lt;&gt;"",INDEX(pipot!I:I,SMALL(pipot!$AC:$AC,ROW($BI23)))),"")</f>
        <v>151</v>
      </c>
      <c r="BS27" s="34">
        <f>IFERROR(IF(COUNT(pipot!$AC:$AC)&lt;&gt;"",INDEX(pipot!J:J,SMALL(pipot!$AC:$AC,ROW($BI23)))),"")</f>
        <v>53</v>
      </c>
      <c r="BT27" s="34">
        <f>IFERROR(IF(COUNT(pipot!$AC:$AC)&lt;&gt;"",INDEX(pipot!K:K,SMALL(pipot!$AC:$AC,ROW($BI23)))),"")</f>
        <v>2</v>
      </c>
      <c r="BU27" s="34">
        <f>IFERROR(IF(COUNT(pipot!$AC:$AC)&lt;&gt;"",INDEX(pipot!L:L,SMALL(pipot!$AC:$AC,ROW($BI23)))),"")</f>
        <v>18</v>
      </c>
      <c r="BV27" s="34">
        <f>IFERROR(IF(COUNT(pipot!$AC:$AC)&lt;&gt;"",INDEX(pipot!M:M,SMALL(pipot!$AC:$AC,ROW($BI23)))),"")</f>
        <v>15</v>
      </c>
      <c r="BW27" s="34">
        <f>IFERROR(IF(COUNT(pipot!$AC:$AC)&lt;&gt;"",INDEX(pipot!N:N,SMALL(pipot!$AC:$AC,ROW($BI23)))),"")</f>
        <v>46</v>
      </c>
      <c r="BX27" s="34">
        <f>IFERROR(IF(COUNT(pipot!$AC:$AC)&lt;&gt;"",INDEX(pipot!O:O,SMALL(pipot!$AC:$AC,ROW($BI23)))),"")</f>
        <v>23</v>
      </c>
      <c r="BY27">
        <f>IFERROR(IF(COUNT(pipot!$AC:$AC)&lt;&gt;"",INDEX(pipot!P:P,SMALL(pipot!$AC:$AC,ROW($BI23)))),"")</f>
        <v>4</v>
      </c>
      <c r="BZ27" s="34">
        <f>IFERROR(IF(COUNT(pipot!$AC:$AC)&lt;&gt;"",INDEX(pipot!Q:Q,SMALL(pipot!$AC:$AC,ROW($BI23)))),"")</f>
        <v>184</v>
      </c>
      <c r="CA27" s="34">
        <f>IFERROR(IF(COUNT(pipot!$AC:$AC)&lt;&gt;"",INDEX(pipot!R:R,SMALL(pipot!$AC:$AC,ROW($BI23)))),"")</f>
        <v>123</v>
      </c>
    </row>
    <row r="28" spans="2:79">
      <c r="B28" t="str">
        <f>IFERROR(IF(COUNT(pipot!$AA:$AA)&lt;&gt;"",INDEX(pipot!A:A,SMALL(pipot!$AA:$AA,ROW($A24)))),"")</f>
        <v>Moe Nakamura</v>
      </c>
      <c r="C28" s="13">
        <f>IFERROR(IF(COUNT(pipot!$AA:$AA)&lt;&gt;"",INDEX(pipot!B:B,SMALL(pipot!$AA:$AA,ROW($A24)))),"")</f>
        <v>44101</v>
      </c>
      <c r="D28" s="15">
        <f>IFERROR(IF(COUNT(pipot!$AA:$AA)&lt;&gt;"",INDEX(pipot!C:C,SMALL(pipot!$AA:$AA,ROW($A24)))),"")</f>
        <v>6.7673611111111115E-2</v>
      </c>
      <c r="E28" s="34">
        <f>IFERROR(IF(COUNT(pipot!$AA:$AA)&lt;&gt;"",INDEX(pipot!D:D,SMALL(pipot!$AA:$AA,ROW($A24)))),"")</f>
        <v>8277.4634399999995</v>
      </c>
      <c r="F28" s="34">
        <f>IFERROR(IF(COUNT(pipot!$AA:$AA)&lt;&gt;"",INDEX(pipot!E:E,SMALL(pipot!$AA:$AA,ROW($A24)))),"")</f>
        <v>1032.32095</v>
      </c>
      <c r="G28" s="34">
        <f>IFERROR(IF(COUNT(pipot!$AA:$AA)&lt;&gt;"",INDEX(pipot!F:F,SMALL(pipot!$AA:$AA,ROW($A24)))),"")</f>
        <v>10.59334</v>
      </c>
      <c r="H28" s="34">
        <f>IFERROR(IF(COUNT(pipot!$AA:$AA)&lt;&gt;"",INDEX(pipot!G:G,SMALL(pipot!$AA:$AA,ROW($A24)))),"")</f>
        <v>757.52999</v>
      </c>
      <c r="I28" s="34">
        <f>IFERROR(IF(COUNT(pipot!$AA:$AA)&lt;&gt;"",INDEX(pipot!H:H,SMALL(pipot!$AA:$AA,ROW($A24)))),"")</f>
        <v>477.44999000000001</v>
      </c>
      <c r="J28" s="34">
        <f>IFERROR(IF(COUNT(pipot!$AA:$AA)&lt;&gt;"",INDEX(pipot!I:I,SMALL(pipot!$AA:$AA,ROW($A24)))),"")</f>
        <v>224.1</v>
      </c>
      <c r="K28" s="34">
        <f>IFERROR(IF(COUNT(pipot!$AA:$AA)&lt;&gt;"",INDEX(pipot!J:J,SMALL(pipot!$AA:$AA,ROW($A24)))),"")</f>
        <v>55.98</v>
      </c>
      <c r="L28" s="34">
        <f>IFERROR(IF(COUNT(pipot!$AA:$AA)&lt;&gt;"",INDEX(pipot!K:K,SMALL(pipot!$AA:$AA,ROW($A24)))),"")</f>
        <v>0</v>
      </c>
      <c r="M28">
        <f>IFERROR(IF(COUNT(pipot!$AA:$AA)&lt;&gt;"",INDEX(pipot!L:L,SMALL(pipot!$AA:$AA,ROW($A24)))),"")</f>
        <v>26</v>
      </c>
      <c r="N28">
        <f>IFERROR(IF(COUNT(pipot!$AA:$AA)&lt;&gt;"",INDEX(pipot!M:M,SMALL(pipot!$AA:$AA,ROW($A24)))),"")</f>
        <v>13</v>
      </c>
      <c r="O28">
        <f>IFERROR(IF(COUNT(pipot!$AA:$AA)&lt;&gt;"",INDEX(pipot!N:N,SMALL(pipot!$AA:$AA,ROW($A24)))),"")</f>
        <v>55</v>
      </c>
      <c r="P28" s="34">
        <f>IFERROR(IF(COUNT(pipot!$AA:$AA)&lt;&gt;"",INDEX(pipot!O:O,SMALL(pipot!$AA:$AA,ROW($A24)))),"")</f>
        <v>23.8626</v>
      </c>
      <c r="Q28">
        <f>IFERROR(IF(COUNT(pipot!$AA:$AA)&lt;&gt;"",INDEX(pipot!P:P,SMALL(pipot!$AA:$AA,ROW($A24)))),"")</f>
        <v>3</v>
      </c>
      <c r="R28">
        <f>IFERROR(IF(COUNT(pipot!$AA:$AA)&lt;&gt;"",INDEX(pipot!Q:Q,SMALL(pipot!$AA:$AA,ROW($A24)))),"")</f>
        <v>193</v>
      </c>
      <c r="S28" s="34">
        <f>IFERROR(IF(COUNT(pipot!$AA:$AA)&lt;&gt;"",INDEX(pipot!R:R,SMALL(pipot!$AA:$AA,ROW($A24)))),"")</f>
        <v>154.54817</v>
      </c>
      <c r="T28" s="34" t="str">
        <f>IFERROR(AVERAGE(#REF!),"")</f>
        <v/>
      </c>
      <c r="U28" s="34">
        <f t="shared" si="18"/>
        <v>1095.7990085714284</v>
      </c>
      <c r="V28" s="37" t="str">
        <f t="shared" si="1"/>
        <v/>
      </c>
      <c r="AP28" s="13">
        <f t="shared" si="0"/>
        <v>44101</v>
      </c>
      <c r="AQ28" s="15">
        <f t="shared" si="2"/>
        <v>5.7928240740740738E-2</v>
      </c>
      <c r="AR28" s="19">
        <f t="shared" si="3"/>
        <v>5879</v>
      </c>
      <c r="AS28" s="19">
        <f t="shared" si="4"/>
        <v>688</v>
      </c>
      <c r="AT28" s="19">
        <f t="shared" si="5"/>
        <v>8.25</v>
      </c>
      <c r="AU28" s="19">
        <f t="shared" si="6"/>
        <v>402</v>
      </c>
      <c r="AV28" s="19">
        <f t="shared" si="7"/>
        <v>243</v>
      </c>
      <c r="AW28" s="19">
        <f t="shared" si="8"/>
        <v>117</v>
      </c>
      <c r="AX28" s="19">
        <f t="shared" si="9"/>
        <v>39</v>
      </c>
      <c r="AY28" s="19">
        <f t="shared" si="10"/>
        <v>3</v>
      </c>
      <c r="AZ28" s="19">
        <f t="shared" si="11"/>
        <v>13</v>
      </c>
      <c r="BA28" s="19">
        <f t="shared" si="12"/>
        <v>10</v>
      </c>
      <c r="BB28" s="19">
        <f t="shared" si="13"/>
        <v>30</v>
      </c>
      <c r="BC28" s="19">
        <f t="shared" si="14"/>
        <v>23</v>
      </c>
      <c r="BD28" s="19">
        <f t="shared" si="15"/>
        <v>3</v>
      </c>
      <c r="BE28" s="19">
        <f t="shared" si="16"/>
        <v>189.30434782608697</v>
      </c>
      <c r="BF28" s="19">
        <f t="shared" si="17"/>
        <v>134.68346347826082</v>
      </c>
      <c r="BJ28" t="str">
        <f>IFERROR(IF(COUNT(pipot!$AB:$AB)&lt;&gt;"",INDEX(pipot!A:A,SMALL(pipot!$AB:$AB,ROW($BI24)))),"")</f>
        <v>Average</v>
      </c>
      <c r="BK28" s="13">
        <f>IFERROR(IF(COUNT(pipot!$AB:$AB)&lt;&gt;"",INDEX(pipot!B:B,SMALL(pipot!$AB:$AB,ROW($BI24)))),"")</f>
        <v>44099</v>
      </c>
      <c r="BL28" s="15">
        <f>IFERROR(IF(COUNT(pipot!$AC:$AC)&lt;&gt;"",INDEX(pipot!C:C,SMALL(pipot!$AC:$AC,ROW($BI24)))),"")</f>
        <v>7.1550925925925921E-2</v>
      </c>
      <c r="BM28" s="34">
        <f>IFERROR(IF(COUNT(pipot!$AC:$AC)&lt;&gt;"",INDEX(pipot!D:D,SMALL(pipot!$AC:$AC,ROW($BI24)))),"")</f>
        <v>7127</v>
      </c>
      <c r="BN28" s="34">
        <f>IFERROR(IF(COUNT(pipot!$AC:$AC)&lt;&gt;"",INDEX(pipot!E:E,SMALL(pipot!$AC:$AC,ROW($BI24)))),"")</f>
        <v>849</v>
      </c>
      <c r="BO28" s="34">
        <f>IFERROR(IF(COUNT(pipot!$AC:$AC)&lt;&gt;"",INDEX(pipot!F:F,SMALL(pipot!$AC:$AC,ROW($BI24)))),"")</f>
        <v>8.24</v>
      </c>
      <c r="BP28" s="34">
        <f>IFERROR(IF(COUNT(pipot!$AC:$AC)&lt;&gt;"",INDEX(pipot!G:G,SMALL(pipot!$AC:$AC,ROW($BI24)))),"")</f>
        <v>624</v>
      </c>
      <c r="BQ28" s="34">
        <f>IFERROR(IF(COUNT(pipot!$AC:$AC)&lt;&gt;"",INDEX(pipot!H:H,SMALL(pipot!$AC:$AC,ROW($BI24)))),"")</f>
        <v>395</v>
      </c>
      <c r="BR28" s="34">
        <f>IFERROR(IF(COUNT(pipot!$AC:$AC)&lt;&gt;"",INDEX(pipot!I:I,SMALL(pipot!$AC:$AC,ROW($BI24)))),"")</f>
        <v>172</v>
      </c>
      <c r="BS28" s="34">
        <f>IFERROR(IF(COUNT(pipot!$AC:$AC)&lt;&gt;"",INDEX(pipot!J:J,SMALL(pipot!$AC:$AC,ROW($BI24)))),"")</f>
        <v>50</v>
      </c>
      <c r="BT28" s="34">
        <f>IFERROR(IF(COUNT(pipot!$AC:$AC)&lt;&gt;"",INDEX(pipot!K:K,SMALL(pipot!$AC:$AC,ROW($BI24)))),"")</f>
        <v>7</v>
      </c>
      <c r="BU28" s="34">
        <f>IFERROR(IF(COUNT(pipot!$AC:$AC)&lt;&gt;"",INDEX(pipot!L:L,SMALL(pipot!$AC:$AC,ROW($BI24)))),"")</f>
        <v>23</v>
      </c>
      <c r="BV28" s="34">
        <f>IFERROR(IF(COUNT(pipot!$AC:$AC)&lt;&gt;"",INDEX(pipot!M:M,SMALL(pipot!$AC:$AC,ROW($BI24)))),"")</f>
        <v>16</v>
      </c>
      <c r="BW28" s="34">
        <f>IFERROR(IF(COUNT(pipot!$AC:$AC)&lt;&gt;"",INDEX(pipot!N:N,SMALL(pipot!$AC:$AC,ROW($BI24)))),"")</f>
        <v>39</v>
      </c>
      <c r="BX28" s="34">
        <f>IFERROR(IF(COUNT(pipot!$AC:$AC)&lt;&gt;"",INDEX(pipot!O:O,SMALL(pipot!$AC:$AC,ROW($BI24)))),"")</f>
        <v>23</v>
      </c>
      <c r="BY28">
        <f>IFERROR(IF(COUNT(pipot!$AC:$AC)&lt;&gt;"",INDEX(pipot!P:P,SMALL(pipot!$AC:$AC,ROW($BI24)))),"")</f>
        <v>4</v>
      </c>
      <c r="BZ28" s="34">
        <f>IFERROR(IF(COUNT(pipot!$AC:$AC)&lt;&gt;"",INDEX(pipot!Q:Q,SMALL(pipot!$AC:$AC,ROW($BI24)))),"")</f>
        <v>194.39130434782609</v>
      </c>
      <c r="CA28" s="34">
        <f>IFERROR(IF(COUNT(pipot!$AC:$AC)&lt;&gt;"",INDEX(pipot!R:R,SMALL(pipot!$AC:$AC,ROW($BI24)))),"")</f>
        <v>138.38740565217392</v>
      </c>
    </row>
    <row r="29" spans="2:79">
      <c r="B29" t="str">
        <f>IFERROR(IF(COUNT(pipot!$AA:$AA)&lt;&gt;"",INDEX(pipot!A:A,SMALL(pipot!$AA:$AA,ROW($A25)))),"")</f>
        <v>Moe Nakamura</v>
      </c>
      <c r="C29" s="13">
        <f>IFERROR(IF(COUNT(pipot!$AA:$AA)&lt;&gt;"",INDEX(pipot!B:B,SMALL(pipot!$AA:$AA,ROW($A25)))),"")</f>
        <v>44103</v>
      </c>
      <c r="D29" s="15">
        <f>IFERROR(IF(COUNT(pipot!$AA:$AA)&lt;&gt;"",INDEX(pipot!C:C,SMALL(pipot!$AA:$AA,ROW($A25)))),"")</f>
        <v>6.6747685185185188E-2</v>
      </c>
      <c r="E29" s="34">
        <f>IFERROR(IF(COUNT(pipot!$AA:$AA)&lt;&gt;"",INDEX(pipot!D:D,SMALL(pipot!$AA:$AA,ROW($A25)))),"")</f>
        <v>6565.2488599999997</v>
      </c>
      <c r="F29" s="34">
        <f>IFERROR(IF(COUNT(pipot!$AA:$AA)&lt;&gt;"",INDEX(pipot!E:E,SMALL(pipot!$AA:$AA,ROW($A25)))),"")</f>
        <v>908.87445000000002</v>
      </c>
      <c r="G29" s="34">
        <f>IFERROR(IF(COUNT(pipot!$AA:$AA)&lt;&gt;"",INDEX(pipot!F:F,SMALL(pipot!$AA:$AA,ROW($A25)))),"")</f>
        <v>9.4559499999999996</v>
      </c>
      <c r="H29" s="34">
        <f>IFERROR(IF(COUNT(pipot!$AA:$AA)&lt;&gt;"",INDEX(pipot!G:G,SMALL(pipot!$AA:$AA,ROW($A25)))),"")</f>
        <v>242.43</v>
      </c>
      <c r="I29" s="34">
        <f>IFERROR(IF(COUNT(pipot!$AA:$AA)&lt;&gt;"",INDEX(pipot!H:H,SMALL(pipot!$AA:$AA,ROW($A25)))),"")</f>
        <v>150.41</v>
      </c>
      <c r="J29" s="34">
        <f>IFERROR(IF(COUNT(pipot!$AA:$AA)&lt;&gt;"",INDEX(pipot!I:I,SMALL(pipot!$AA:$AA,ROW($A25)))),"")</f>
        <v>64.239999999999995</v>
      </c>
      <c r="K29" s="34">
        <f>IFERROR(IF(COUNT(pipot!$AA:$AA)&lt;&gt;"",INDEX(pipot!J:J,SMALL(pipot!$AA:$AA,ROW($A25)))),"")</f>
        <v>27.16</v>
      </c>
      <c r="L29" s="34">
        <f>IFERROR(IF(COUNT(pipot!$AA:$AA)&lt;&gt;"",INDEX(pipot!K:K,SMALL(pipot!$AA:$AA,ROW($A25)))),"")</f>
        <v>0.62</v>
      </c>
      <c r="M29">
        <f>IFERROR(IF(COUNT(pipot!$AA:$AA)&lt;&gt;"",INDEX(pipot!L:L,SMALL(pipot!$AA:$AA,ROW($A25)))),"")</f>
        <v>30</v>
      </c>
      <c r="N29">
        <f>IFERROR(IF(COUNT(pipot!$AA:$AA)&lt;&gt;"",INDEX(pipot!M:M,SMALL(pipot!$AA:$AA,ROW($A25)))),"")</f>
        <v>16</v>
      </c>
      <c r="O29">
        <f>IFERROR(IF(COUNT(pipot!$AA:$AA)&lt;&gt;"",INDEX(pipot!N:N,SMALL(pipot!$AA:$AA,ROW($A25)))),"")</f>
        <v>78</v>
      </c>
      <c r="P29" s="34">
        <f>IFERROR(IF(COUNT(pipot!$AA:$AA)&lt;&gt;"",INDEX(pipot!O:O,SMALL(pipot!$AA:$AA,ROW($A25)))),"")</f>
        <v>24.319800000000001</v>
      </c>
      <c r="Q29">
        <f>IFERROR(IF(COUNT(pipot!$AA:$AA)&lt;&gt;"",INDEX(pipot!P:P,SMALL(pipot!$AA:$AA,ROW($A25)))),"")</f>
        <v>2</v>
      </c>
      <c r="R29">
        <f>IFERROR(IF(COUNT(pipot!$AA:$AA)&lt;&gt;"",INDEX(pipot!Q:Q,SMALL(pipot!$AA:$AA,ROW($A25)))),"")</f>
        <v>195</v>
      </c>
      <c r="S29" s="34">
        <f>IFERROR(IF(COUNT(pipot!$AA:$AA)&lt;&gt;"",INDEX(pipot!R:R,SMALL(pipot!$AA:$AA,ROW($A25)))),"")</f>
        <v>152.47490999999999</v>
      </c>
      <c r="T29" s="34">
        <f>IFERROR(AVERAGE(F1:F28),"")</f>
        <v>929.90137791666655</v>
      </c>
      <c r="U29" s="34">
        <f t="shared" si="18"/>
        <v>1067.3931542857144</v>
      </c>
      <c r="V29" s="37">
        <f t="shared" si="1"/>
        <v>1.1478562992100108</v>
      </c>
      <c r="AP29" s="13">
        <f t="shared" si="0"/>
        <v>44103</v>
      </c>
      <c r="AQ29" s="15">
        <f t="shared" si="2"/>
        <v>6.6284722222222217E-2</v>
      </c>
      <c r="AR29" s="19">
        <f t="shared" si="3"/>
        <v>5678</v>
      </c>
      <c r="AS29" s="19">
        <f t="shared" si="4"/>
        <v>731</v>
      </c>
      <c r="AT29" s="19">
        <f t="shared" si="5"/>
        <v>7.66</v>
      </c>
      <c r="AU29" s="19">
        <f t="shared" si="6"/>
        <v>221</v>
      </c>
      <c r="AV29" s="19">
        <f t="shared" si="7"/>
        <v>168</v>
      </c>
      <c r="AW29" s="19">
        <f t="shared" si="8"/>
        <v>47</v>
      </c>
      <c r="AX29" s="19">
        <f t="shared" si="9"/>
        <v>6</v>
      </c>
      <c r="AY29" s="19">
        <f t="shared" si="10"/>
        <v>0</v>
      </c>
      <c r="AZ29" s="19">
        <f t="shared" si="11"/>
        <v>18</v>
      </c>
      <c r="BA29" s="19">
        <f t="shared" si="12"/>
        <v>18</v>
      </c>
      <c r="BB29" s="19">
        <f t="shared" si="13"/>
        <v>47</v>
      </c>
      <c r="BC29" s="19">
        <f t="shared" si="14"/>
        <v>21</v>
      </c>
      <c r="BD29" s="19">
        <f t="shared" si="15"/>
        <v>1</v>
      </c>
      <c r="BE29" s="19">
        <f t="shared" si="16"/>
        <v>196.65384615384616</v>
      </c>
      <c r="BF29" s="19">
        <f t="shared" si="17"/>
        <v>134.69392615384612</v>
      </c>
      <c r="BJ29" t="str">
        <f>IFERROR(IF(COUNT(pipot!$AB:$AB)&lt;&gt;"",INDEX(pipot!A:A,SMALL(pipot!$AB:$AB,ROW($BI25)))),"")</f>
        <v>Average</v>
      </c>
      <c r="BK29" s="13">
        <f>IFERROR(IF(COUNT(pipot!$AB:$AB)&lt;&gt;"",INDEX(pipot!B:B,SMALL(pipot!$AB:$AB,ROW($BI25)))),"")</f>
        <v>44100</v>
      </c>
      <c r="BL29" s="15">
        <f>IFERROR(IF(COUNT(pipot!$AC:$AC)&lt;&gt;"",INDEX(pipot!C:C,SMALL(pipot!$AC:$AC,ROW($BI25)))),"")</f>
        <v>8.8726851851851848E-2</v>
      </c>
      <c r="BM29" s="34">
        <f>IFERROR(IF(COUNT(pipot!$AC:$AC)&lt;&gt;"",INDEX(pipot!D:D,SMALL(pipot!$AC:$AC,ROW($BI25)))),"")</f>
        <v>8120</v>
      </c>
      <c r="BN29" s="34">
        <f>IFERROR(IF(COUNT(pipot!$AC:$AC)&lt;&gt;"",INDEX(pipot!E:E,SMALL(pipot!$AC:$AC,ROW($BI25)))),"")</f>
        <v>964</v>
      </c>
      <c r="BO29" s="34">
        <f>IFERROR(IF(COUNT(pipot!$AC:$AC)&lt;&gt;"",INDEX(pipot!F:F,SMALL(pipot!$AC:$AC,ROW($BI25)))),"")</f>
        <v>7.54</v>
      </c>
      <c r="BP29" s="34">
        <f>IFERROR(IF(COUNT(pipot!$AC:$AC)&lt;&gt;"",INDEX(pipot!G:G,SMALL(pipot!$AC:$AC,ROW($BI25)))),"")</f>
        <v>708</v>
      </c>
      <c r="BQ29" s="34">
        <f>IFERROR(IF(COUNT(pipot!$AC:$AC)&lt;&gt;"",INDEX(pipot!H:H,SMALL(pipot!$AC:$AC,ROW($BI25)))),"")</f>
        <v>383</v>
      </c>
      <c r="BR29" s="34">
        <f>IFERROR(IF(COUNT(pipot!$AC:$AC)&lt;&gt;"",INDEX(pipot!I:I,SMALL(pipot!$AC:$AC,ROW($BI25)))),"")</f>
        <v>211</v>
      </c>
      <c r="BS29" s="34">
        <f>IFERROR(IF(COUNT(pipot!$AC:$AC)&lt;&gt;"",INDEX(pipot!J:J,SMALL(pipot!$AC:$AC,ROW($BI25)))),"")</f>
        <v>106</v>
      </c>
      <c r="BT29" s="34">
        <f>IFERROR(IF(COUNT(pipot!$AC:$AC)&lt;&gt;"",INDEX(pipot!K:K,SMALL(pipot!$AC:$AC,ROW($BI25)))),"")</f>
        <v>9</v>
      </c>
      <c r="BU29" s="34">
        <f>IFERROR(IF(COUNT(pipot!$AC:$AC)&lt;&gt;"",INDEX(pipot!L:L,SMALL(pipot!$AC:$AC,ROW($BI25)))),"")</f>
        <v>18</v>
      </c>
      <c r="BV29" s="34">
        <f>IFERROR(IF(COUNT(pipot!$AC:$AC)&lt;&gt;"",INDEX(pipot!M:M,SMALL(pipot!$AC:$AC,ROW($BI25)))),"")</f>
        <v>16</v>
      </c>
      <c r="BW29" s="34">
        <f>IFERROR(IF(COUNT(pipot!$AC:$AC)&lt;&gt;"",INDEX(pipot!N:N,SMALL(pipot!$AC:$AC,ROW($BI25)))),"")</f>
        <v>43</v>
      </c>
      <c r="BX29" s="34">
        <f>IFERROR(IF(COUNT(pipot!$AC:$AC)&lt;&gt;"",INDEX(pipot!O:O,SMALL(pipot!$AC:$AC,ROW($BI25)))),"")</f>
        <v>24</v>
      </c>
      <c r="BY29">
        <f>IFERROR(IF(COUNT(pipot!$AC:$AC)&lt;&gt;"",INDEX(pipot!P:P,SMALL(pipot!$AC:$AC,ROW($BI25)))),"")</f>
        <v>6</v>
      </c>
      <c r="BZ29" s="34">
        <f>IFERROR(IF(COUNT(pipot!$AC:$AC)&lt;&gt;"",INDEX(pipot!Q:Q,SMALL(pipot!$AC:$AC,ROW($BI25)))),"")</f>
        <v>188.88</v>
      </c>
      <c r="CA29" s="34">
        <f>IFERROR(IF(COUNT(pipot!$AC:$AC)&lt;&gt;"",INDEX(pipot!R:R,SMALL(pipot!$AC:$AC,ROW($BI25)))),"")</f>
        <v>129.56841679999999</v>
      </c>
    </row>
    <row r="30" spans="2:79">
      <c r="B30" t="str">
        <f>IFERROR(IF(COUNT(pipot!$AA:$AA)&lt;&gt;"",INDEX(pipot!A:A,SMALL(pipot!$AA:$AA,ROW($A26)))),"")</f>
        <v>Moe Nakamura</v>
      </c>
      <c r="C30" s="13">
        <f>IFERROR(IF(COUNT(pipot!$AA:$AA)&lt;&gt;"",INDEX(pipot!B:B,SMALL(pipot!$AA:$AA,ROW($A26)))),"")</f>
        <v>44104</v>
      </c>
      <c r="D30" s="15">
        <f>IFERROR(IF(COUNT(pipot!$AA:$AA)&lt;&gt;"",INDEX(pipot!C:C,SMALL(pipot!$AA:$AA,ROW($A26)))),"")</f>
        <v>6.598379629629629E-2</v>
      </c>
      <c r="E30" s="34">
        <f>IFERROR(IF(COUNT(pipot!$AA:$AA)&lt;&gt;"",INDEX(pipot!D:D,SMALL(pipot!$AA:$AA,ROW($A26)))),"")</f>
        <v>6185.37428</v>
      </c>
      <c r="F30" s="34">
        <f>IFERROR(IF(COUNT(pipot!$AA:$AA)&lt;&gt;"",INDEX(pipot!E:E,SMALL(pipot!$AA:$AA,ROW($A26)))),"")</f>
        <v>838.71912999999995</v>
      </c>
      <c r="G30" s="34">
        <f>IFERROR(IF(COUNT(pipot!$AA:$AA)&lt;&gt;"",INDEX(pipot!F:F,SMALL(pipot!$AA:$AA,ROW($A26)))),"")</f>
        <v>8.8270700000000009</v>
      </c>
      <c r="H30" s="34">
        <f>IFERROR(IF(COUNT(pipot!$AA:$AA)&lt;&gt;"",INDEX(pipot!G:G,SMALL(pipot!$AA:$AA,ROW($A26)))),"")</f>
        <v>334.58</v>
      </c>
      <c r="I30" s="34">
        <f>IFERROR(IF(COUNT(pipot!$AA:$AA)&lt;&gt;"",INDEX(pipot!H:H,SMALL(pipot!$AA:$AA,ROW($A26)))),"")</f>
        <v>210.04</v>
      </c>
      <c r="J30" s="34">
        <f>IFERROR(IF(COUNT(pipot!$AA:$AA)&lt;&gt;"",INDEX(pipot!I:I,SMALL(pipot!$AA:$AA,ROW($A26)))),"")</f>
        <v>102.23</v>
      </c>
      <c r="K30" s="34">
        <f>IFERROR(IF(COUNT(pipot!$AA:$AA)&lt;&gt;"",INDEX(pipot!J:J,SMALL(pipot!$AA:$AA,ROW($A26)))),"")</f>
        <v>22.31</v>
      </c>
      <c r="L30" s="34">
        <f>IFERROR(IF(COUNT(pipot!$AA:$AA)&lt;&gt;"",INDEX(pipot!K:K,SMALL(pipot!$AA:$AA,ROW($A26)))),"")</f>
        <v>0</v>
      </c>
      <c r="M30">
        <f>IFERROR(IF(COUNT(pipot!$AA:$AA)&lt;&gt;"",INDEX(pipot!L:L,SMALL(pipot!$AA:$AA,ROW($A26)))),"")</f>
        <v>28</v>
      </c>
      <c r="N30">
        <f>IFERROR(IF(COUNT(pipot!$AA:$AA)&lt;&gt;"",INDEX(pipot!M:M,SMALL(pipot!$AA:$AA,ROW($A26)))),"")</f>
        <v>16</v>
      </c>
      <c r="O30">
        <f>IFERROR(IF(COUNT(pipot!$AA:$AA)&lt;&gt;"",INDEX(pipot!N:N,SMALL(pipot!$AA:$AA,ROW($A26)))),"")</f>
        <v>56</v>
      </c>
      <c r="P30" s="34">
        <f>IFERROR(IF(COUNT(pipot!$AA:$AA)&lt;&gt;"",INDEX(pipot!O:O,SMALL(pipot!$AA:$AA,ROW($A26)))),"")</f>
        <v>22.692599999999999</v>
      </c>
      <c r="Q30">
        <f>IFERROR(IF(COUNT(pipot!$AA:$AA)&lt;&gt;"",INDEX(pipot!P:P,SMALL(pipot!$AA:$AA,ROW($A26)))),"")</f>
        <v>1</v>
      </c>
      <c r="R30">
        <f>IFERROR(IF(COUNT(pipot!$AA:$AA)&lt;&gt;"",INDEX(pipot!Q:Q,SMALL(pipot!$AA:$AA,ROW($A26)))),"")</f>
        <v>190</v>
      </c>
      <c r="S30" s="34">
        <f>IFERROR(IF(COUNT(pipot!$AA:$AA)&lt;&gt;"",INDEX(pipot!R:R,SMALL(pipot!$AA:$AA,ROW($A26)))),"")</f>
        <v>145.98756</v>
      </c>
      <c r="T30" s="34">
        <f t="shared" ref="T30:T80" si="19">IFERROR(AVERAGE(F2:F29),"")</f>
        <v>929.06030079999982</v>
      </c>
      <c r="U30" s="34">
        <f t="shared" si="18"/>
        <v>1046.1523285714286</v>
      </c>
      <c r="V30" s="37">
        <f t="shared" si="1"/>
        <v>1.1260327533859777</v>
      </c>
      <c r="AP30" s="13">
        <f t="shared" si="0"/>
        <v>44104</v>
      </c>
      <c r="AQ30" s="15">
        <f t="shared" si="2"/>
        <v>6.8078703703703711E-2</v>
      </c>
      <c r="AR30" s="19">
        <f t="shared" si="3"/>
        <v>5772</v>
      </c>
      <c r="AS30" s="19">
        <f t="shared" si="4"/>
        <v>750</v>
      </c>
      <c r="AT30" s="19">
        <f t="shared" si="5"/>
        <v>7.65</v>
      </c>
      <c r="AU30" s="19">
        <f t="shared" si="6"/>
        <v>271</v>
      </c>
      <c r="AV30" s="19">
        <f t="shared" si="7"/>
        <v>187</v>
      </c>
      <c r="AW30" s="19">
        <f t="shared" si="8"/>
        <v>67</v>
      </c>
      <c r="AX30" s="19">
        <f t="shared" si="9"/>
        <v>16</v>
      </c>
      <c r="AY30" s="19">
        <f t="shared" si="10"/>
        <v>1</v>
      </c>
      <c r="AZ30" s="19">
        <f t="shared" si="11"/>
        <v>17</v>
      </c>
      <c r="BA30" s="19">
        <f t="shared" si="12"/>
        <v>15</v>
      </c>
      <c r="BB30" s="19">
        <f t="shared" si="13"/>
        <v>42</v>
      </c>
      <c r="BC30" s="19">
        <f t="shared" si="14"/>
        <v>22</v>
      </c>
      <c r="BD30" s="19">
        <f t="shared" si="15"/>
        <v>1</v>
      </c>
      <c r="BE30" s="19">
        <f t="shared" si="16"/>
        <v>188.76923076923077</v>
      </c>
      <c r="BF30" s="19">
        <f t="shared" si="17"/>
        <v>132.33213846153848</v>
      </c>
      <c r="BJ30" t="str">
        <f>IFERROR(IF(COUNT(pipot!$AB:$AB)&lt;&gt;"",INDEX(pipot!A:A,SMALL(pipot!$AB:$AB,ROW($BI26)))),"")</f>
        <v>Average</v>
      </c>
      <c r="BK30" s="13">
        <f>IFERROR(IF(COUNT(pipot!$AB:$AB)&lt;&gt;"",INDEX(pipot!B:B,SMALL(pipot!$AB:$AB,ROW($BI26)))),"")</f>
        <v>44101</v>
      </c>
      <c r="BL30" s="15">
        <f>IFERROR(IF(COUNT(pipot!$AC:$AC)&lt;&gt;"",INDEX(pipot!C:C,SMALL(pipot!$AC:$AC,ROW($BI26)))),"")</f>
        <v>5.7928240740740738E-2</v>
      </c>
      <c r="BM30" s="34">
        <f>IFERROR(IF(COUNT(pipot!$AC:$AC)&lt;&gt;"",INDEX(pipot!D:D,SMALL(pipot!$AC:$AC,ROW($BI26)))),"")</f>
        <v>5879</v>
      </c>
      <c r="BN30" s="34">
        <f>IFERROR(IF(COUNT(pipot!$AC:$AC)&lt;&gt;"",INDEX(pipot!E:E,SMALL(pipot!$AC:$AC,ROW($BI26)))),"")</f>
        <v>688</v>
      </c>
      <c r="BO30" s="34">
        <f>IFERROR(IF(COUNT(pipot!$AC:$AC)&lt;&gt;"",INDEX(pipot!F:F,SMALL(pipot!$AC:$AC,ROW($BI26)))),"")</f>
        <v>8.25</v>
      </c>
      <c r="BP30" s="34">
        <f>IFERROR(IF(COUNT(pipot!$AC:$AC)&lt;&gt;"",INDEX(pipot!G:G,SMALL(pipot!$AC:$AC,ROW($BI26)))),"")</f>
        <v>402</v>
      </c>
      <c r="BQ30" s="34">
        <f>IFERROR(IF(COUNT(pipot!$AC:$AC)&lt;&gt;"",INDEX(pipot!H:H,SMALL(pipot!$AC:$AC,ROW($BI26)))),"")</f>
        <v>243</v>
      </c>
      <c r="BR30" s="34">
        <f>IFERROR(IF(COUNT(pipot!$AC:$AC)&lt;&gt;"",INDEX(pipot!I:I,SMALL(pipot!$AC:$AC,ROW($BI26)))),"")</f>
        <v>117</v>
      </c>
      <c r="BS30" s="34">
        <f>IFERROR(IF(COUNT(pipot!$AC:$AC)&lt;&gt;"",INDEX(pipot!J:J,SMALL(pipot!$AC:$AC,ROW($BI26)))),"")</f>
        <v>39</v>
      </c>
      <c r="BT30" s="34">
        <f>IFERROR(IF(COUNT(pipot!$AC:$AC)&lt;&gt;"",INDEX(pipot!K:K,SMALL(pipot!$AC:$AC,ROW($BI26)))),"")</f>
        <v>3</v>
      </c>
      <c r="BU30" s="34">
        <f>IFERROR(IF(COUNT(pipot!$AC:$AC)&lt;&gt;"",INDEX(pipot!L:L,SMALL(pipot!$AC:$AC,ROW($BI26)))),"")</f>
        <v>13</v>
      </c>
      <c r="BV30" s="34">
        <f>IFERROR(IF(COUNT(pipot!$AC:$AC)&lt;&gt;"",INDEX(pipot!M:M,SMALL(pipot!$AC:$AC,ROW($BI26)))),"")</f>
        <v>10</v>
      </c>
      <c r="BW30" s="34">
        <f>IFERROR(IF(COUNT(pipot!$AC:$AC)&lt;&gt;"",INDEX(pipot!N:N,SMALL(pipot!$AC:$AC,ROW($BI26)))),"")</f>
        <v>30</v>
      </c>
      <c r="BX30" s="34">
        <f>IFERROR(IF(COUNT(pipot!$AC:$AC)&lt;&gt;"",INDEX(pipot!O:O,SMALL(pipot!$AC:$AC,ROW($BI26)))),"")</f>
        <v>23</v>
      </c>
      <c r="BY30">
        <f>IFERROR(IF(COUNT(pipot!$AC:$AC)&lt;&gt;"",INDEX(pipot!P:P,SMALL(pipot!$AC:$AC,ROW($BI26)))),"")</f>
        <v>3</v>
      </c>
      <c r="BZ30" s="34">
        <f>IFERROR(IF(COUNT(pipot!$AC:$AC)&lt;&gt;"",INDEX(pipot!Q:Q,SMALL(pipot!$AC:$AC,ROW($BI26)))),"")</f>
        <v>189.30434782608697</v>
      </c>
      <c r="CA30" s="34">
        <f>IFERROR(IF(COUNT(pipot!$AC:$AC)&lt;&gt;"",INDEX(pipot!R:R,SMALL(pipot!$AC:$AC,ROW($BI26)))),"")</f>
        <v>134.68346347826082</v>
      </c>
    </row>
    <row r="31" spans="2:79">
      <c r="B31" t="str">
        <f>IFERROR(IF(COUNT(pipot!$AA:$AA)&lt;&gt;"",INDEX(pipot!A:A,SMALL(pipot!$AA:$AA,ROW($A27)))),"")</f>
        <v>Moe Nakamura</v>
      </c>
      <c r="C31" s="13">
        <f>IFERROR(IF(COUNT(pipot!$AA:$AA)&lt;&gt;"",INDEX(pipot!B:B,SMALL(pipot!$AA:$AA,ROW($A27)))),"")</f>
        <v>44105</v>
      </c>
      <c r="D31" s="15">
        <f>IFERROR(IF(COUNT(pipot!$AA:$AA)&lt;&gt;"",INDEX(pipot!C:C,SMALL(pipot!$AA:$AA,ROW($A27)))),"")</f>
        <v>5.0289351851851849E-2</v>
      </c>
      <c r="E31" s="34">
        <f>IFERROR(IF(COUNT(pipot!$AA:$AA)&lt;&gt;"",INDEX(pipot!D:D,SMALL(pipot!$AA:$AA,ROW($A27)))),"")</f>
        <v>6314.9954299999999</v>
      </c>
      <c r="F31" s="34">
        <f>IFERROR(IF(COUNT(pipot!$AA:$AA)&lt;&gt;"",INDEX(pipot!E:E,SMALL(pipot!$AA:$AA,ROW($A27)))),"")</f>
        <v>825.76904000000002</v>
      </c>
      <c r="G31" s="34">
        <f>IFERROR(IF(COUNT(pipot!$AA:$AA)&lt;&gt;"",INDEX(pipot!F:F,SMALL(pipot!$AA:$AA,ROW($A27)))),"")</f>
        <v>11.40302</v>
      </c>
      <c r="H31" s="34">
        <f>IFERROR(IF(COUNT(pipot!$AA:$AA)&lt;&gt;"",INDEX(pipot!G:G,SMALL(pipot!$AA:$AA,ROW($A27)))),"")</f>
        <v>707.40000999999995</v>
      </c>
      <c r="I31" s="34">
        <f>IFERROR(IF(COUNT(pipot!$AA:$AA)&lt;&gt;"",INDEX(pipot!H:H,SMALL(pipot!$AA:$AA,ROW($A27)))),"")</f>
        <v>456.02001000000001</v>
      </c>
      <c r="J31" s="34">
        <f>IFERROR(IF(COUNT(pipot!$AA:$AA)&lt;&gt;"",INDEX(pipot!I:I,SMALL(pipot!$AA:$AA,ROW($A27)))),"")</f>
        <v>195.54</v>
      </c>
      <c r="K31" s="34">
        <f>IFERROR(IF(COUNT(pipot!$AA:$AA)&lt;&gt;"",INDEX(pipot!J:J,SMALL(pipot!$AA:$AA,ROW($A27)))),"")</f>
        <v>55.24</v>
      </c>
      <c r="L31" s="34">
        <f>IFERROR(IF(COUNT(pipot!$AA:$AA)&lt;&gt;"",INDEX(pipot!K:K,SMALL(pipot!$AA:$AA,ROW($A27)))),"")</f>
        <v>0.6</v>
      </c>
      <c r="M31">
        <f>IFERROR(IF(COUNT(pipot!$AA:$AA)&lt;&gt;"",INDEX(pipot!L:L,SMALL(pipot!$AA:$AA,ROW($A27)))),"")</f>
        <v>18</v>
      </c>
      <c r="N31">
        <f>IFERROR(IF(COUNT(pipot!$AA:$AA)&lt;&gt;"",INDEX(pipot!M:M,SMALL(pipot!$AA:$AA,ROW($A27)))),"")</f>
        <v>9</v>
      </c>
      <c r="O31">
        <f>IFERROR(IF(COUNT(pipot!$AA:$AA)&lt;&gt;"",INDEX(pipot!N:N,SMALL(pipot!$AA:$AA,ROW($A27)))),"")</f>
        <v>33</v>
      </c>
      <c r="P31" s="34">
        <f>IFERROR(IF(COUNT(pipot!$AA:$AA)&lt;&gt;"",INDEX(pipot!O:O,SMALL(pipot!$AA:$AA,ROW($A27)))),"")</f>
        <v>24.334199999999999</v>
      </c>
      <c r="Q31">
        <f>IFERROR(IF(COUNT(pipot!$AA:$AA)&lt;&gt;"",INDEX(pipot!P:P,SMALL(pipot!$AA:$AA,ROW($A27)))),"")</f>
        <v>3</v>
      </c>
      <c r="R31">
        <f>IFERROR(IF(COUNT(pipot!$AA:$AA)&lt;&gt;"",INDEX(pipot!Q:Q,SMALL(pipot!$AA:$AA,ROW($A27)))),"")</f>
        <v>195</v>
      </c>
      <c r="S31" s="34">
        <f>IFERROR(IF(COUNT(pipot!$AA:$AA)&lt;&gt;"",INDEX(pipot!R:R,SMALL(pipot!$AA:$AA,ROW($A27)))),"")</f>
        <v>159.39053999999999</v>
      </c>
      <c r="T31" s="34">
        <f t="shared" si="19"/>
        <v>925.58564038461532</v>
      </c>
      <c r="U31" s="34">
        <f t="shared" si="18"/>
        <v>1045.1114985714287</v>
      </c>
      <c r="V31" s="37">
        <f t="shared" si="1"/>
        <v>1.1291353851785622</v>
      </c>
      <c r="AP31" s="13">
        <f t="shared" si="0"/>
        <v>44105</v>
      </c>
      <c r="AQ31" s="15">
        <f t="shared" si="2"/>
        <v>4.7824074074074074E-2</v>
      </c>
      <c r="AR31" s="19">
        <f t="shared" si="3"/>
        <v>5327</v>
      </c>
      <c r="AS31" s="19">
        <f t="shared" si="4"/>
        <v>640</v>
      </c>
      <c r="AT31" s="19">
        <f t="shared" si="5"/>
        <v>9.2899999999999991</v>
      </c>
      <c r="AU31" s="19">
        <f t="shared" si="6"/>
        <v>519</v>
      </c>
      <c r="AV31" s="19">
        <f t="shared" si="7"/>
        <v>313</v>
      </c>
      <c r="AW31" s="19">
        <f t="shared" si="8"/>
        <v>152</v>
      </c>
      <c r="AX31" s="19">
        <f t="shared" si="9"/>
        <v>49</v>
      </c>
      <c r="AY31" s="19">
        <f t="shared" si="10"/>
        <v>4</v>
      </c>
      <c r="AZ31" s="19">
        <f t="shared" si="11"/>
        <v>15</v>
      </c>
      <c r="BA31" s="19">
        <f t="shared" si="12"/>
        <v>12</v>
      </c>
      <c r="BB31" s="19">
        <f t="shared" si="13"/>
        <v>33</v>
      </c>
      <c r="BC31" s="19">
        <f t="shared" si="14"/>
        <v>23</v>
      </c>
      <c r="BD31" s="19">
        <f t="shared" si="15"/>
        <v>3</v>
      </c>
      <c r="BE31" s="19">
        <f t="shared" si="16"/>
        <v>191.85185185185185</v>
      </c>
      <c r="BF31" s="19">
        <f t="shared" si="17"/>
        <v>141.20985703703704</v>
      </c>
      <c r="BJ31" t="str">
        <f>IFERROR(IF(COUNT(pipot!$AB:$AB)&lt;&gt;"",INDEX(pipot!A:A,SMALL(pipot!$AB:$AB,ROW($BI27)))),"")</f>
        <v>Average</v>
      </c>
      <c r="BK31" s="13">
        <f>IFERROR(IF(COUNT(pipot!$AB:$AB)&lt;&gt;"",INDEX(pipot!B:B,SMALL(pipot!$AB:$AB,ROW($BI27)))),"")</f>
        <v>44103</v>
      </c>
      <c r="BL31" s="15">
        <f>IFERROR(IF(COUNT(pipot!$AC:$AC)&lt;&gt;"",INDEX(pipot!C:C,SMALL(pipot!$AC:$AC,ROW($BI27)))),"")</f>
        <v>6.6284722222222217E-2</v>
      </c>
      <c r="BM31" s="34">
        <f>IFERROR(IF(COUNT(pipot!$AC:$AC)&lt;&gt;"",INDEX(pipot!D:D,SMALL(pipot!$AC:$AC,ROW($BI27)))),"")</f>
        <v>5678</v>
      </c>
      <c r="BN31" s="34">
        <f>IFERROR(IF(COUNT(pipot!$AC:$AC)&lt;&gt;"",INDEX(pipot!E:E,SMALL(pipot!$AC:$AC,ROW($BI27)))),"")</f>
        <v>731</v>
      </c>
      <c r="BO31" s="34">
        <f>IFERROR(IF(COUNT(pipot!$AC:$AC)&lt;&gt;"",INDEX(pipot!F:F,SMALL(pipot!$AC:$AC,ROW($BI27)))),"")</f>
        <v>7.66</v>
      </c>
      <c r="BP31" s="34">
        <f>IFERROR(IF(COUNT(pipot!$AC:$AC)&lt;&gt;"",INDEX(pipot!G:G,SMALL(pipot!$AC:$AC,ROW($BI27)))),"")</f>
        <v>221</v>
      </c>
      <c r="BQ31" s="34">
        <f>IFERROR(IF(COUNT(pipot!$AC:$AC)&lt;&gt;"",INDEX(pipot!H:H,SMALL(pipot!$AC:$AC,ROW($BI27)))),"")</f>
        <v>168</v>
      </c>
      <c r="BR31" s="34">
        <f>IFERROR(IF(COUNT(pipot!$AC:$AC)&lt;&gt;"",INDEX(pipot!I:I,SMALL(pipot!$AC:$AC,ROW($BI27)))),"")</f>
        <v>47</v>
      </c>
      <c r="BS31" s="34">
        <f>IFERROR(IF(COUNT(pipot!$AC:$AC)&lt;&gt;"",INDEX(pipot!J:J,SMALL(pipot!$AC:$AC,ROW($BI27)))),"")</f>
        <v>6</v>
      </c>
      <c r="BT31" s="34">
        <f>IFERROR(IF(COUNT(pipot!$AC:$AC)&lt;&gt;"",INDEX(pipot!K:K,SMALL(pipot!$AC:$AC,ROW($BI27)))),"")</f>
        <v>0</v>
      </c>
      <c r="BU31" s="34">
        <f>IFERROR(IF(COUNT(pipot!$AC:$AC)&lt;&gt;"",INDEX(pipot!L:L,SMALL(pipot!$AC:$AC,ROW($BI27)))),"")</f>
        <v>18</v>
      </c>
      <c r="BV31" s="34">
        <f>IFERROR(IF(COUNT(pipot!$AC:$AC)&lt;&gt;"",INDEX(pipot!M:M,SMALL(pipot!$AC:$AC,ROW($BI27)))),"")</f>
        <v>18</v>
      </c>
      <c r="BW31" s="34">
        <f>IFERROR(IF(COUNT(pipot!$AC:$AC)&lt;&gt;"",INDEX(pipot!N:N,SMALL(pipot!$AC:$AC,ROW($BI27)))),"")</f>
        <v>47</v>
      </c>
      <c r="BX31" s="34">
        <f>IFERROR(IF(COUNT(pipot!$AC:$AC)&lt;&gt;"",INDEX(pipot!O:O,SMALL(pipot!$AC:$AC,ROW($BI27)))),"")</f>
        <v>21</v>
      </c>
      <c r="BY31">
        <f>IFERROR(IF(COUNT(pipot!$AC:$AC)&lt;&gt;"",INDEX(pipot!P:P,SMALL(pipot!$AC:$AC,ROW($BI27)))),"")</f>
        <v>1</v>
      </c>
      <c r="BZ31" s="34">
        <f>IFERROR(IF(COUNT(pipot!$AC:$AC)&lt;&gt;"",INDEX(pipot!Q:Q,SMALL(pipot!$AC:$AC,ROW($BI27)))),"")</f>
        <v>196.65384615384616</v>
      </c>
      <c r="CA31" s="34">
        <f>IFERROR(IF(COUNT(pipot!$AC:$AC)&lt;&gt;"",INDEX(pipot!R:R,SMALL(pipot!$AC:$AC,ROW($BI27)))),"")</f>
        <v>134.69392615384612</v>
      </c>
    </row>
    <row r="32" spans="2:79">
      <c r="B32" t="str">
        <f>IFERROR(IF(COUNT(pipot!$AA:$AA)&lt;&gt;"",INDEX(pipot!A:A,SMALL(pipot!$AA:$AA,ROW($A28)))),"")</f>
        <v>Moe Nakamura</v>
      </c>
      <c r="C32" s="13">
        <f>IFERROR(IF(COUNT(pipot!$AA:$AA)&lt;&gt;"",INDEX(pipot!B:B,SMALL(pipot!$AA:$AA,ROW($A28)))),"")</f>
        <v>44106</v>
      </c>
      <c r="D32" s="15">
        <f>IFERROR(IF(COUNT(pipot!$AA:$AA)&lt;&gt;"",INDEX(pipot!C:C,SMALL(pipot!$AA:$AA,ROW($A28)))),"")</f>
        <v>7.9942129629629641E-2</v>
      </c>
      <c r="E32" s="34">
        <f>IFERROR(IF(COUNT(pipot!$AA:$AA)&lt;&gt;"",INDEX(pipot!D:D,SMALL(pipot!$AA:$AA,ROW($A28)))),"")</f>
        <v>7438.92479</v>
      </c>
      <c r="F32" s="34">
        <f>IFERROR(IF(COUNT(pipot!$AA:$AA)&lt;&gt;"",INDEX(pipot!E:E,SMALL(pipot!$AA:$AA,ROW($A28)))),"")</f>
        <v>901.05269999999996</v>
      </c>
      <c r="G32" s="34">
        <f>IFERROR(IF(COUNT(pipot!$AA:$AA)&lt;&gt;"",INDEX(pipot!F:F,SMALL(pipot!$AA:$AA,ROW($A28)))),"")</f>
        <v>7.8273000000000001</v>
      </c>
      <c r="H32" s="34">
        <f>IFERROR(IF(COUNT(pipot!$AA:$AA)&lt;&gt;"",INDEX(pipot!G:G,SMALL(pipot!$AA:$AA,ROW($A28)))),"")</f>
        <v>282.47000000000003</v>
      </c>
      <c r="I32" s="34">
        <f>IFERROR(IF(COUNT(pipot!$AA:$AA)&lt;&gt;"",INDEX(pipot!H:H,SMALL(pipot!$AA:$AA,ROW($A28)))),"")</f>
        <v>181.42</v>
      </c>
      <c r="J32" s="34">
        <f>IFERROR(IF(COUNT(pipot!$AA:$AA)&lt;&gt;"",INDEX(pipot!I:I,SMALL(pipot!$AA:$AA,ROW($A28)))),"")</f>
        <v>71.790000000000006</v>
      </c>
      <c r="K32" s="34">
        <f>IFERROR(IF(COUNT(pipot!$AA:$AA)&lt;&gt;"",INDEX(pipot!J:J,SMALL(pipot!$AA:$AA,ROW($A28)))),"")</f>
        <v>29.26</v>
      </c>
      <c r="L32" s="34">
        <f>IFERROR(IF(COUNT(pipot!$AA:$AA)&lt;&gt;"",INDEX(pipot!K:K,SMALL(pipot!$AA:$AA,ROW($A28)))),"")</f>
        <v>0</v>
      </c>
      <c r="M32">
        <f>IFERROR(IF(COUNT(pipot!$AA:$AA)&lt;&gt;"",INDEX(pipot!L:L,SMALL(pipot!$AA:$AA,ROW($A28)))),"")</f>
        <v>8</v>
      </c>
      <c r="N32">
        <f>IFERROR(IF(COUNT(pipot!$AA:$AA)&lt;&gt;"",INDEX(pipot!M:M,SMALL(pipot!$AA:$AA,ROW($A28)))),"")</f>
        <v>19</v>
      </c>
      <c r="O32">
        <f>IFERROR(IF(COUNT(pipot!$AA:$AA)&lt;&gt;"",INDEX(pipot!N:N,SMALL(pipot!$AA:$AA,ROW($A28)))),"")</f>
        <v>53</v>
      </c>
      <c r="P32" s="34">
        <f>IFERROR(IF(COUNT(pipot!$AA:$AA)&lt;&gt;"",INDEX(pipot!O:O,SMALL(pipot!$AA:$AA,ROW($A28)))),"")</f>
        <v>22.314599999999999</v>
      </c>
      <c r="Q32">
        <f>IFERROR(IF(COUNT(pipot!$AA:$AA)&lt;&gt;"",INDEX(pipot!P:P,SMALL(pipot!$AA:$AA,ROW($A28)))),"")</f>
        <v>3</v>
      </c>
      <c r="R32">
        <f>IFERROR(IF(COUNT(pipot!$AA:$AA)&lt;&gt;"",INDEX(pipot!Q:Q,SMALL(pipot!$AA:$AA,ROW($A28)))),"")</f>
        <v>186</v>
      </c>
      <c r="S32" s="34">
        <f>IFERROR(IF(COUNT(pipot!$AA:$AA)&lt;&gt;"",INDEX(pipot!R:R,SMALL(pipot!$AA:$AA,ROW($A28)))),"")</f>
        <v>75.043610000000001</v>
      </c>
      <c r="T32" s="34">
        <f t="shared" si="19"/>
        <v>921.88872925925909</v>
      </c>
      <c r="U32" s="34">
        <f t="shared" si="18"/>
        <v>1005.5638557142856</v>
      </c>
      <c r="V32" s="37">
        <f t="shared" si="1"/>
        <v>1.0907648871271698</v>
      </c>
      <c r="AP32" s="13">
        <f t="shared" si="0"/>
        <v>44106</v>
      </c>
      <c r="AQ32" s="15">
        <f t="shared" si="2"/>
        <v>7.2488425925925928E-2</v>
      </c>
      <c r="AR32" s="19">
        <f t="shared" si="3"/>
        <v>5822</v>
      </c>
      <c r="AS32" s="19">
        <f t="shared" si="4"/>
        <v>706</v>
      </c>
      <c r="AT32" s="19">
        <f t="shared" si="5"/>
        <v>6.76</v>
      </c>
      <c r="AU32" s="19">
        <f t="shared" si="6"/>
        <v>358</v>
      </c>
      <c r="AV32" s="19">
        <f t="shared" si="7"/>
        <v>206</v>
      </c>
      <c r="AW32" s="19">
        <f t="shared" si="8"/>
        <v>105</v>
      </c>
      <c r="AX32" s="19">
        <f t="shared" si="9"/>
        <v>43</v>
      </c>
      <c r="AY32" s="19">
        <f t="shared" si="10"/>
        <v>4</v>
      </c>
      <c r="AZ32" s="19">
        <f t="shared" si="11"/>
        <v>16</v>
      </c>
      <c r="BA32" s="19">
        <f t="shared" si="12"/>
        <v>19</v>
      </c>
      <c r="BB32" s="19">
        <f t="shared" si="13"/>
        <v>51</v>
      </c>
      <c r="BC32" s="19">
        <f t="shared" si="14"/>
        <v>23</v>
      </c>
      <c r="BD32" s="19">
        <f t="shared" si="15"/>
        <v>3</v>
      </c>
      <c r="BE32" s="19">
        <f t="shared" si="16"/>
        <v>195.45833333333334</v>
      </c>
      <c r="BF32" s="19">
        <f t="shared" si="17"/>
        <v>134.47659041666665</v>
      </c>
      <c r="BJ32" t="str">
        <f>IFERROR(IF(COUNT(pipot!$AB:$AB)&lt;&gt;"",INDEX(pipot!A:A,SMALL(pipot!$AB:$AB,ROW($BI28)))),"")</f>
        <v>Average</v>
      </c>
      <c r="BK32" s="13">
        <f>IFERROR(IF(COUNT(pipot!$AB:$AB)&lt;&gt;"",INDEX(pipot!B:B,SMALL(pipot!$AB:$AB,ROW($BI28)))),"")</f>
        <v>44104</v>
      </c>
      <c r="BL32" s="15">
        <f>IFERROR(IF(COUNT(pipot!$AC:$AC)&lt;&gt;"",INDEX(pipot!C:C,SMALL(pipot!$AC:$AC,ROW($BI28)))),"")</f>
        <v>6.8078703703703711E-2</v>
      </c>
      <c r="BM32" s="34">
        <f>IFERROR(IF(COUNT(pipot!$AC:$AC)&lt;&gt;"",INDEX(pipot!D:D,SMALL(pipot!$AC:$AC,ROW($BI28)))),"")</f>
        <v>5772</v>
      </c>
      <c r="BN32" s="34">
        <f>IFERROR(IF(COUNT(pipot!$AC:$AC)&lt;&gt;"",INDEX(pipot!E:E,SMALL(pipot!$AC:$AC,ROW($BI28)))),"")</f>
        <v>750</v>
      </c>
      <c r="BO32" s="34">
        <f>IFERROR(IF(COUNT(pipot!$AC:$AC)&lt;&gt;"",INDEX(pipot!F:F,SMALL(pipot!$AC:$AC,ROW($BI28)))),"")</f>
        <v>7.65</v>
      </c>
      <c r="BP32" s="34">
        <f>IFERROR(IF(COUNT(pipot!$AC:$AC)&lt;&gt;"",INDEX(pipot!G:G,SMALL(pipot!$AC:$AC,ROW($BI28)))),"")</f>
        <v>271</v>
      </c>
      <c r="BQ32" s="34">
        <f>IFERROR(IF(COUNT(pipot!$AC:$AC)&lt;&gt;"",INDEX(pipot!H:H,SMALL(pipot!$AC:$AC,ROW($BI28)))),"")</f>
        <v>187</v>
      </c>
      <c r="BR32" s="34">
        <f>IFERROR(IF(COUNT(pipot!$AC:$AC)&lt;&gt;"",INDEX(pipot!I:I,SMALL(pipot!$AC:$AC,ROW($BI28)))),"")</f>
        <v>67</v>
      </c>
      <c r="BS32" s="34">
        <f>IFERROR(IF(COUNT(pipot!$AC:$AC)&lt;&gt;"",INDEX(pipot!J:J,SMALL(pipot!$AC:$AC,ROW($BI28)))),"")</f>
        <v>16</v>
      </c>
      <c r="BT32" s="34">
        <f>IFERROR(IF(COUNT(pipot!$AC:$AC)&lt;&gt;"",INDEX(pipot!K:K,SMALL(pipot!$AC:$AC,ROW($BI28)))),"")</f>
        <v>1</v>
      </c>
      <c r="BU32" s="34">
        <f>IFERROR(IF(COUNT(pipot!$AC:$AC)&lt;&gt;"",INDEX(pipot!L:L,SMALL(pipot!$AC:$AC,ROW($BI28)))),"")</f>
        <v>17</v>
      </c>
      <c r="BV32" s="34">
        <f>IFERROR(IF(COUNT(pipot!$AC:$AC)&lt;&gt;"",INDEX(pipot!M:M,SMALL(pipot!$AC:$AC,ROW($BI28)))),"")</f>
        <v>15</v>
      </c>
      <c r="BW32" s="34">
        <f>IFERROR(IF(COUNT(pipot!$AC:$AC)&lt;&gt;"",INDEX(pipot!N:N,SMALL(pipot!$AC:$AC,ROW($BI28)))),"")</f>
        <v>42</v>
      </c>
      <c r="BX32" s="34">
        <f>IFERROR(IF(COUNT(pipot!$AC:$AC)&lt;&gt;"",INDEX(pipot!O:O,SMALL(pipot!$AC:$AC,ROW($BI28)))),"")</f>
        <v>22</v>
      </c>
      <c r="BY32">
        <f>IFERROR(IF(COUNT(pipot!$AC:$AC)&lt;&gt;"",INDEX(pipot!P:P,SMALL(pipot!$AC:$AC,ROW($BI28)))),"")</f>
        <v>1</v>
      </c>
      <c r="BZ32" s="34">
        <f>IFERROR(IF(COUNT(pipot!$AC:$AC)&lt;&gt;"",INDEX(pipot!Q:Q,SMALL(pipot!$AC:$AC,ROW($BI28)))),"")</f>
        <v>188.76923076923077</v>
      </c>
      <c r="CA32" s="34">
        <f>IFERROR(IF(COUNT(pipot!$AC:$AC)&lt;&gt;"",INDEX(pipot!R:R,SMALL(pipot!$AC:$AC,ROW($BI28)))),"")</f>
        <v>132.33213846153848</v>
      </c>
    </row>
    <row r="33" spans="2:79">
      <c r="B33" t="str">
        <f>IFERROR(IF(COUNT(pipot!$AA:$AA)&lt;&gt;"",INDEX(pipot!A:A,SMALL(pipot!$AA:$AA,ROW($A29)))),"")</f>
        <v>Moe Nakamura</v>
      </c>
      <c r="C33" s="13">
        <f>IFERROR(IF(COUNT(pipot!$AA:$AA)&lt;&gt;"",INDEX(pipot!B:B,SMALL(pipot!$AA:$AA,ROW($A29)))),"")</f>
        <v>44108</v>
      </c>
      <c r="D33" s="15">
        <f>IFERROR(IF(COUNT(pipot!$AA:$AA)&lt;&gt;"",INDEX(pipot!C:C,SMALL(pipot!$AA:$AA,ROW($A29)))),"")</f>
        <v>6.9479166666666661E-2</v>
      </c>
      <c r="E33" s="34">
        <f>IFERROR(IF(COUNT(pipot!$AA:$AA)&lt;&gt;"",INDEX(pipot!D:D,SMALL(pipot!$AA:$AA,ROW($A29)))),"")</f>
        <v>4686.7205400000003</v>
      </c>
      <c r="F33" s="34">
        <f>IFERROR(IF(COUNT(pipot!$AA:$AA)&lt;&gt;"",INDEX(pipot!E:E,SMALL(pipot!$AA:$AA,ROW($A29)))),"")</f>
        <v>635.72396000000003</v>
      </c>
      <c r="G33" s="34">
        <f>IFERROR(IF(COUNT(pipot!$AA:$AA)&lt;&gt;"",INDEX(pipot!F:F,SMALL(pipot!$AA:$AA,ROW($A29)))),"")</f>
        <v>6.3540599999999996</v>
      </c>
      <c r="H33" s="34">
        <f>IFERROR(IF(COUNT(pipot!$AA:$AA)&lt;&gt;"",INDEX(pipot!G:G,SMALL(pipot!$AA:$AA,ROW($A29)))),"")</f>
        <v>129.27000000000001</v>
      </c>
      <c r="I33" s="34">
        <f>IFERROR(IF(COUNT(pipot!$AA:$AA)&lt;&gt;"",INDEX(pipot!H:H,SMALL(pipot!$AA:$AA,ROW($A29)))),"")</f>
        <v>97.6</v>
      </c>
      <c r="J33" s="34">
        <f>IFERROR(IF(COUNT(pipot!$AA:$AA)&lt;&gt;"",INDEX(pipot!I:I,SMALL(pipot!$AA:$AA,ROW($A29)))),"")</f>
        <v>22.75</v>
      </c>
      <c r="K33" s="34">
        <f>IFERROR(IF(COUNT(pipot!$AA:$AA)&lt;&gt;"",INDEX(pipot!J:J,SMALL(pipot!$AA:$AA,ROW($A29)))),"")</f>
        <v>8.92</v>
      </c>
      <c r="L33" s="34">
        <f>IFERROR(IF(COUNT(pipot!$AA:$AA)&lt;&gt;"",INDEX(pipot!K:K,SMALL(pipot!$AA:$AA,ROW($A29)))),"")</f>
        <v>0</v>
      </c>
      <c r="M33">
        <f>IFERROR(IF(COUNT(pipot!$AA:$AA)&lt;&gt;"",INDEX(pipot!L:L,SMALL(pipot!$AA:$AA,ROW($A29)))),"")</f>
        <v>10</v>
      </c>
      <c r="N33">
        <f>IFERROR(IF(COUNT(pipot!$AA:$AA)&lt;&gt;"",INDEX(pipot!M:M,SMALL(pipot!$AA:$AA,ROW($A29)))),"")</f>
        <v>21</v>
      </c>
      <c r="O33">
        <f>IFERROR(IF(COUNT(pipot!$AA:$AA)&lt;&gt;"",INDEX(pipot!N:N,SMALL(pipot!$AA:$AA,ROW($A29)))),"")</f>
        <v>77</v>
      </c>
      <c r="P33" s="34">
        <f>IFERROR(IF(COUNT(pipot!$AA:$AA)&lt;&gt;"",INDEX(pipot!O:O,SMALL(pipot!$AA:$AA,ROW($A29)))),"")</f>
        <v>22.1814</v>
      </c>
      <c r="Q33">
        <f>IFERROR(IF(COUNT(pipot!$AA:$AA)&lt;&gt;"",INDEX(pipot!P:P,SMALL(pipot!$AA:$AA,ROW($A29)))),"")</f>
        <v>1</v>
      </c>
      <c r="R33">
        <f>IFERROR(IF(COUNT(pipot!$AA:$AA)&lt;&gt;"",INDEX(pipot!Q:Q,SMALL(pipot!$AA:$AA,ROW($A29)))),"")</f>
        <v>186</v>
      </c>
      <c r="S33" s="34">
        <f>IFERROR(IF(COUNT(pipot!$AA:$AA)&lt;&gt;"",INDEX(pipot!R:R,SMALL(pipot!$AA:$AA,ROW($A29)))),"")</f>
        <v>137.27734000000001</v>
      </c>
      <c r="T33" s="34">
        <f t="shared" si="19"/>
        <v>921.14458535714277</v>
      </c>
      <c r="U33" s="34">
        <f t="shared" si="18"/>
        <v>1011.9721871428573</v>
      </c>
      <c r="V33" s="37">
        <f t="shared" si="1"/>
        <v>1.0986029807150191</v>
      </c>
      <c r="AP33" s="13">
        <f t="shared" si="0"/>
        <v>44108</v>
      </c>
      <c r="AQ33" s="15">
        <f t="shared" si="2"/>
        <v>6.9351851851851845E-2</v>
      </c>
      <c r="AR33" s="19">
        <f t="shared" si="3"/>
        <v>4976</v>
      </c>
      <c r="AS33" s="19">
        <f t="shared" si="4"/>
        <v>671</v>
      </c>
      <c r="AT33" s="19">
        <f t="shared" si="5"/>
        <v>6.72</v>
      </c>
      <c r="AU33" s="19">
        <f t="shared" si="6"/>
        <v>116</v>
      </c>
      <c r="AV33" s="19">
        <f t="shared" si="7"/>
        <v>83</v>
      </c>
      <c r="AW33" s="19">
        <f t="shared" si="8"/>
        <v>28</v>
      </c>
      <c r="AX33" s="19">
        <f t="shared" si="9"/>
        <v>5</v>
      </c>
      <c r="AY33" s="19">
        <f t="shared" si="10"/>
        <v>0</v>
      </c>
      <c r="AZ33" s="19">
        <f t="shared" si="11"/>
        <v>19</v>
      </c>
      <c r="BA33" s="19">
        <f t="shared" si="12"/>
        <v>26</v>
      </c>
      <c r="BB33" s="19">
        <f t="shared" si="13"/>
        <v>82</v>
      </c>
      <c r="BC33" s="19">
        <f t="shared" si="14"/>
        <v>21</v>
      </c>
      <c r="BD33" s="19">
        <f t="shared" si="15"/>
        <v>0</v>
      </c>
      <c r="BE33" s="19">
        <f t="shared" si="16"/>
        <v>196.86363636363637</v>
      </c>
      <c r="BF33" s="19">
        <f t="shared" si="17"/>
        <v>135.68781909090907</v>
      </c>
      <c r="BJ33" t="str">
        <f>IFERROR(IF(COUNT(pipot!$AB:$AB)&lt;&gt;"",INDEX(pipot!A:A,SMALL(pipot!$AB:$AB,ROW($BI29)))),"")</f>
        <v>Average</v>
      </c>
      <c r="BK33" s="13">
        <f>IFERROR(IF(COUNT(pipot!$AB:$AB)&lt;&gt;"",INDEX(pipot!B:B,SMALL(pipot!$AB:$AB,ROW($BI29)))),"")</f>
        <v>44105</v>
      </c>
      <c r="BL33" s="15">
        <f>IFERROR(IF(COUNT(pipot!$AC:$AC)&lt;&gt;"",INDEX(pipot!C:C,SMALL(pipot!$AC:$AC,ROW($BI29)))),"")</f>
        <v>4.7824074074074074E-2</v>
      </c>
      <c r="BM33" s="34">
        <f>IFERROR(IF(COUNT(pipot!$AC:$AC)&lt;&gt;"",INDEX(pipot!D:D,SMALL(pipot!$AC:$AC,ROW($BI29)))),"")</f>
        <v>5327</v>
      </c>
      <c r="BN33" s="34">
        <f>IFERROR(IF(COUNT(pipot!$AC:$AC)&lt;&gt;"",INDEX(pipot!E:E,SMALL(pipot!$AC:$AC,ROW($BI29)))),"")</f>
        <v>640</v>
      </c>
      <c r="BO33" s="34">
        <f>IFERROR(IF(COUNT(pipot!$AC:$AC)&lt;&gt;"",INDEX(pipot!F:F,SMALL(pipot!$AC:$AC,ROW($BI29)))),"")</f>
        <v>9.2899999999999991</v>
      </c>
      <c r="BP33" s="34">
        <f>IFERROR(IF(COUNT(pipot!$AC:$AC)&lt;&gt;"",INDEX(pipot!G:G,SMALL(pipot!$AC:$AC,ROW($BI29)))),"")</f>
        <v>519</v>
      </c>
      <c r="BQ33" s="34">
        <f>IFERROR(IF(COUNT(pipot!$AC:$AC)&lt;&gt;"",INDEX(pipot!H:H,SMALL(pipot!$AC:$AC,ROW($BI29)))),"")</f>
        <v>313</v>
      </c>
      <c r="BR33" s="34">
        <f>IFERROR(IF(COUNT(pipot!$AC:$AC)&lt;&gt;"",INDEX(pipot!I:I,SMALL(pipot!$AC:$AC,ROW($BI29)))),"")</f>
        <v>152</v>
      </c>
      <c r="BS33" s="34">
        <f>IFERROR(IF(COUNT(pipot!$AC:$AC)&lt;&gt;"",INDEX(pipot!J:J,SMALL(pipot!$AC:$AC,ROW($BI29)))),"")</f>
        <v>49</v>
      </c>
      <c r="BT33" s="34">
        <f>IFERROR(IF(COUNT(pipot!$AC:$AC)&lt;&gt;"",INDEX(pipot!K:K,SMALL(pipot!$AC:$AC,ROW($BI29)))),"")</f>
        <v>4</v>
      </c>
      <c r="BU33" s="34">
        <f>IFERROR(IF(COUNT(pipot!$AC:$AC)&lt;&gt;"",INDEX(pipot!L:L,SMALL(pipot!$AC:$AC,ROW($BI29)))),"")</f>
        <v>15</v>
      </c>
      <c r="BV33" s="34">
        <f>IFERROR(IF(COUNT(pipot!$AC:$AC)&lt;&gt;"",INDEX(pipot!M:M,SMALL(pipot!$AC:$AC,ROW($BI29)))),"")</f>
        <v>12</v>
      </c>
      <c r="BW33" s="34">
        <f>IFERROR(IF(COUNT(pipot!$AC:$AC)&lt;&gt;"",INDEX(pipot!N:N,SMALL(pipot!$AC:$AC,ROW($BI29)))),"")</f>
        <v>33</v>
      </c>
      <c r="BX33" s="34">
        <f>IFERROR(IF(COUNT(pipot!$AC:$AC)&lt;&gt;"",INDEX(pipot!O:O,SMALL(pipot!$AC:$AC,ROW($BI29)))),"")</f>
        <v>23</v>
      </c>
      <c r="BY33">
        <f>IFERROR(IF(COUNT(pipot!$AC:$AC)&lt;&gt;"",INDEX(pipot!P:P,SMALL(pipot!$AC:$AC,ROW($BI29)))),"")</f>
        <v>3</v>
      </c>
      <c r="BZ33" s="34">
        <f>IFERROR(IF(COUNT(pipot!$AC:$AC)&lt;&gt;"",INDEX(pipot!Q:Q,SMALL(pipot!$AC:$AC,ROW($BI29)))),"")</f>
        <v>191.85185185185185</v>
      </c>
      <c r="CA33" s="34">
        <f>IFERROR(IF(COUNT(pipot!$AC:$AC)&lt;&gt;"",INDEX(pipot!R:R,SMALL(pipot!$AC:$AC,ROW($BI29)))),"")</f>
        <v>141.20985703703704</v>
      </c>
    </row>
    <row r="34" spans="2:79">
      <c r="B34" t="str">
        <f>IFERROR(IF(COUNT(pipot!$AA:$AA)&lt;&gt;"",INDEX(pipot!A:A,SMALL(pipot!$AA:$AA,ROW($A30)))),"")</f>
        <v>Moe Nakamura</v>
      </c>
      <c r="C34" s="13">
        <f>IFERROR(IF(COUNT(pipot!$AA:$AA)&lt;&gt;"",INDEX(pipot!B:B,SMALL(pipot!$AA:$AA,ROW($A30)))),"")</f>
        <v>44109</v>
      </c>
      <c r="D34" s="15">
        <f>IFERROR(IF(COUNT(pipot!$AA:$AA)&lt;&gt;"",INDEX(pipot!C:C,SMALL(pipot!$AA:$AA,ROW($A30)))),"")</f>
        <v>7.5011574074074064E-2</v>
      </c>
      <c r="E34" s="34">
        <f>IFERROR(IF(COUNT(pipot!$AA:$AA)&lt;&gt;"",INDEX(pipot!D:D,SMALL(pipot!$AA:$AA,ROW($A30)))),"")</f>
        <v>4975.83518</v>
      </c>
      <c r="F34" s="34">
        <f>IFERROR(IF(COUNT(pipot!$AA:$AA)&lt;&gt;"",INDEX(pipot!E:E,SMALL(pipot!$AA:$AA,ROW($A30)))),"")</f>
        <v>720.60752000000002</v>
      </c>
      <c r="G34" s="34">
        <f>IFERROR(IF(COUNT(pipot!$AA:$AA)&lt;&gt;"",INDEX(pipot!F:F,SMALL(pipot!$AA:$AA,ROW($A30)))),"")</f>
        <v>6.6712600000000002</v>
      </c>
      <c r="H34" s="34">
        <f>IFERROR(IF(COUNT(pipot!$AA:$AA)&lt;&gt;"",INDEX(pipot!G:G,SMALL(pipot!$AA:$AA,ROW($A30)))),"")</f>
        <v>77.31</v>
      </c>
      <c r="I34" s="34">
        <f>IFERROR(IF(COUNT(pipot!$AA:$AA)&lt;&gt;"",INDEX(pipot!H:H,SMALL(pipot!$AA:$AA,ROW($A30)))),"")</f>
        <v>67.84</v>
      </c>
      <c r="J34" s="34">
        <f>IFERROR(IF(COUNT(pipot!$AA:$AA)&lt;&gt;"",INDEX(pipot!I:I,SMALL(pipot!$AA:$AA,ROW($A30)))),"")</f>
        <v>9.4700000000000006</v>
      </c>
      <c r="K34" s="34">
        <f>IFERROR(IF(COUNT(pipot!$AA:$AA)&lt;&gt;"",INDEX(pipot!J:J,SMALL(pipot!$AA:$AA,ROW($A30)))),"")</f>
        <v>0</v>
      </c>
      <c r="L34" s="34">
        <f>IFERROR(IF(COUNT(pipot!$AA:$AA)&lt;&gt;"",INDEX(pipot!K:K,SMALL(pipot!$AA:$AA,ROW($A30)))),"")</f>
        <v>0</v>
      </c>
      <c r="M34">
        <f>IFERROR(IF(COUNT(pipot!$AA:$AA)&lt;&gt;"",INDEX(pipot!L:L,SMALL(pipot!$AA:$AA,ROW($A30)))),"")</f>
        <v>7</v>
      </c>
      <c r="N34">
        <f>IFERROR(IF(COUNT(pipot!$AA:$AA)&lt;&gt;"",INDEX(pipot!M:M,SMALL(pipot!$AA:$AA,ROW($A30)))),"")</f>
        <v>15</v>
      </c>
      <c r="O34">
        <f>IFERROR(IF(COUNT(pipot!$AA:$AA)&lt;&gt;"",INDEX(pipot!N:N,SMALL(pipot!$AA:$AA,ROW($A30)))),"")</f>
        <v>64</v>
      </c>
      <c r="P34" s="34">
        <f>IFERROR(IF(COUNT(pipot!$AA:$AA)&lt;&gt;"",INDEX(pipot!O:O,SMALL(pipot!$AA:$AA,ROW($A30)))),"")</f>
        <v>19.125</v>
      </c>
      <c r="Q34">
        <f>IFERROR(IF(COUNT(pipot!$AA:$AA)&lt;&gt;"",INDEX(pipot!P:P,SMALL(pipot!$AA:$AA,ROW($A30)))),"")</f>
        <v>0</v>
      </c>
      <c r="R34">
        <f>IFERROR(IF(COUNT(pipot!$AA:$AA)&lt;&gt;"",INDEX(pipot!Q:Q,SMALL(pipot!$AA:$AA,ROW($A30)))),"")</f>
        <v>190</v>
      </c>
      <c r="S34" s="34">
        <f>IFERROR(IF(COUNT(pipot!$AA:$AA)&lt;&gt;"",INDEX(pipot!R:R,SMALL(pipot!$AA:$AA,ROW($A30)))),"")</f>
        <v>140.65986000000001</v>
      </c>
      <c r="T34" s="34">
        <f t="shared" si="19"/>
        <v>930.58820321428573</v>
      </c>
      <c r="U34" s="34">
        <f t="shared" si="18"/>
        <v>922.20380857142857</v>
      </c>
      <c r="V34" s="37">
        <f t="shared" si="1"/>
        <v>0.99099022036396212</v>
      </c>
      <c r="AP34" s="13">
        <f t="shared" si="0"/>
        <v>44109</v>
      </c>
      <c r="AQ34" s="15">
        <f t="shared" si="2"/>
        <v>7.4895833333333328E-2</v>
      </c>
      <c r="AR34" s="19">
        <f t="shared" si="3"/>
        <v>5274</v>
      </c>
      <c r="AS34" s="19">
        <f t="shared" si="4"/>
        <v>710</v>
      </c>
      <c r="AT34" s="19">
        <f t="shared" si="5"/>
        <v>6.59</v>
      </c>
      <c r="AU34" s="19">
        <f t="shared" si="6"/>
        <v>172</v>
      </c>
      <c r="AV34" s="19">
        <f t="shared" si="7"/>
        <v>128</v>
      </c>
      <c r="AW34" s="19">
        <f t="shared" si="8"/>
        <v>35</v>
      </c>
      <c r="AX34" s="19">
        <f t="shared" si="9"/>
        <v>8</v>
      </c>
      <c r="AY34" s="19">
        <f t="shared" si="10"/>
        <v>1</v>
      </c>
      <c r="AZ34" s="19">
        <f t="shared" si="11"/>
        <v>20</v>
      </c>
      <c r="BA34" s="19">
        <f t="shared" si="12"/>
        <v>23</v>
      </c>
      <c r="BB34" s="19">
        <f t="shared" si="13"/>
        <v>64</v>
      </c>
      <c r="BC34" s="19">
        <f t="shared" si="14"/>
        <v>21</v>
      </c>
      <c r="BD34" s="19">
        <f t="shared" si="15"/>
        <v>1</v>
      </c>
      <c r="BE34" s="19">
        <f t="shared" si="16"/>
        <v>195.04166666666666</v>
      </c>
      <c r="BF34" s="19">
        <f t="shared" si="17"/>
        <v>131.98379708333334</v>
      </c>
      <c r="BJ34" t="str">
        <f>IFERROR(IF(COUNT(pipot!$AB:$AB)&lt;&gt;"",INDEX(pipot!A:A,SMALL(pipot!$AB:$AB,ROW($BI30)))),"")</f>
        <v>Average</v>
      </c>
      <c r="BK34" s="13">
        <f>IFERROR(IF(COUNT(pipot!$AB:$AB)&lt;&gt;"",INDEX(pipot!B:B,SMALL(pipot!$AB:$AB,ROW($BI30)))),"")</f>
        <v>44106</v>
      </c>
      <c r="BL34" s="15">
        <f>IFERROR(IF(COUNT(pipot!$AC:$AC)&lt;&gt;"",INDEX(pipot!C:C,SMALL(pipot!$AC:$AC,ROW($BI30)))),"")</f>
        <v>7.2488425925925928E-2</v>
      </c>
      <c r="BM34" s="34">
        <f>IFERROR(IF(COUNT(pipot!$AC:$AC)&lt;&gt;"",INDEX(pipot!D:D,SMALL(pipot!$AC:$AC,ROW($BI30)))),"")</f>
        <v>5822</v>
      </c>
      <c r="BN34" s="34">
        <f>IFERROR(IF(COUNT(pipot!$AC:$AC)&lt;&gt;"",INDEX(pipot!E:E,SMALL(pipot!$AC:$AC,ROW($BI30)))),"")</f>
        <v>706</v>
      </c>
      <c r="BO34" s="34">
        <f>IFERROR(IF(COUNT(pipot!$AC:$AC)&lt;&gt;"",INDEX(pipot!F:F,SMALL(pipot!$AC:$AC,ROW($BI30)))),"")</f>
        <v>6.76</v>
      </c>
      <c r="BP34" s="34">
        <f>IFERROR(IF(COUNT(pipot!$AC:$AC)&lt;&gt;"",INDEX(pipot!G:G,SMALL(pipot!$AC:$AC,ROW($BI30)))),"")</f>
        <v>358</v>
      </c>
      <c r="BQ34" s="34">
        <f>IFERROR(IF(COUNT(pipot!$AC:$AC)&lt;&gt;"",INDEX(pipot!H:H,SMALL(pipot!$AC:$AC,ROW($BI30)))),"")</f>
        <v>206</v>
      </c>
      <c r="BR34" s="34">
        <f>IFERROR(IF(COUNT(pipot!$AC:$AC)&lt;&gt;"",INDEX(pipot!I:I,SMALL(pipot!$AC:$AC,ROW($BI30)))),"")</f>
        <v>105</v>
      </c>
      <c r="BS34" s="34">
        <f>IFERROR(IF(COUNT(pipot!$AC:$AC)&lt;&gt;"",INDEX(pipot!J:J,SMALL(pipot!$AC:$AC,ROW($BI30)))),"")</f>
        <v>43</v>
      </c>
      <c r="BT34" s="34">
        <f>IFERROR(IF(COUNT(pipot!$AC:$AC)&lt;&gt;"",INDEX(pipot!K:K,SMALL(pipot!$AC:$AC,ROW($BI30)))),"")</f>
        <v>4</v>
      </c>
      <c r="BU34" s="34">
        <f>IFERROR(IF(COUNT(pipot!$AC:$AC)&lt;&gt;"",INDEX(pipot!L:L,SMALL(pipot!$AC:$AC,ROW($BI30)))),"")</f>
        <v>16</v>
      </c>
      <c r="BV34" s="34">
        <f>IFERROR(IF(COUNT(pipot!$AC:$AC)&lt;&gt;"",INDEX(pipot!M:M,SMALL(pipot!$AC:$AC,ROW($BI30)))),"")</f>
        <v>19</v>
      </c>
      <c r="BW34" s="34">
        <f>IFERROR(IF(COUNT(pipot!$AC:$AC)&lt;&gt;"",INDEX(pipot!N:N,SMALL(pipot!$AC:$AC,ROW($BI30)))),"")</f>
        <v>51</v>
      </c>
      <c r="BX34" s="34">
        <f>IFERROR(IF(COUNT(pipot!$AC:$AC)&lt;&gt;"",INDEX(pipot!O:O,SMALL(pipot!$AC:$AC,ROW($BI30)))),"")</f>
        <v>23</v>
      </c>
      <c r="BY34">
        <f>IFERROR(IF(COUNT(pipot!$AC:$AC)&lt;&gt;"",INDEX(pipot!P:P,SMALL(pipot!$AC:$AC,ROW($BI30)))),"")</f>
        <v>3</v>
      </c>
      <c r="BZ34" s="34">
        <f>IFERROR(IF(COUNT(pipot!$AC:$AC)&lt;&gt;"",INDEX(pipot!Q:Q,SMALL(pipot!$AC:$AC,ROW($BI30)))),"")</f>
        <v>195.45833333333334</v>
      </c>
      <c r="CA34" s="34">
        <f>IFERROR(IF(COUNT(pipot!$AC:$AC)&lt;&gt;"",INDEX(pipot!R:R,SMALL(pipot!$AC:$AC,ROW($BI30)))),"")</f>
        <v>134.47659041666665</v>
      </c>
    </row>
    <row r="35" spans="2:79">
      <c r="B35" t="str">
        <f>IFERROR(IF(COUNT(pipot!$AA:$AA)&lt;&gt;"",INDEX(pipot!A:A,SMALL(pipot!$AA:$AA,ROW($A31)))),"")</f>
        <v>Moe Nakamura</v>
      </c>
      <c r="C35" s="13">
        <f>IFERROR(IF(COUNT(pipot!$AA:$AA)&lt;&gt;"",INDEX(pipot!B:B,SMALL(pipot!$AA:$AA,ROW($A31)))),"")</f>
        <v>44110</v>
      </c>
      <c r="D35" s="15">
        <f>IFERROR(IF(COUNT(pipot!$AA:$AA)&lt;&gt;"",INDEX(pipot!C:C,SMALL(pipot!$AA:$AA,ROW($A31)))),"")</f>
        <v>5.785879629629629E-2</v>
      </c>
      <c r="E35" s="34">
        <f>IFERROR(IF(COUNT(pipot!$AA:$AA)&lt;&gt;"",INDEX(pipot!D:D,SMALL(pipot!$AA:$AA,ROW($A31)))),"")</f>
        <v>6564.7578599999997</v>
      </c>
      <c r="F35" s="34">
        <f>IFERROR(IF(COUNT(pipot!$AA:$AA)&lt;&gt;"",INDEX(pipot!E:E,SMALL(pipot!$AA:$AA,ROW($A31)))),"")</f>
        <v>810.36077999999998</v>
      </c>
      <c r="G35" s="34">
        <f>IFERROR(IF(COUNT(pipot!$AA:$AA)&lt;&gt;"",INDEX(pipot!F:F,SMALL(pipot!$AA:$AA,ROW($A31)))),"")</f>
        <v>9.7262699999999995</v>
      </c>
      <c r="H35" s="34">
        <f>IFERROR(IF(COUNT(pipot!$AA:$AA)&lt;&gt;"",INDEX(pipot!G:G,SMALL(pipot!$AA:$AA,ROW($A31)))),"")</f>
        <v>748.78998999999999</v>
      </c>
      <c r="I35" s="34">
        <f>IFERROR(IF(COUNT(pipot!$AA:$AA)&lt;&gt;"",INDEX(pipot!H:H,SMALL(pipot!$AA:$AA,ROW($A31)))),"")</f>
        <v>357.97998999999999</v>
      </c>
      <c r="J35" s="34">
        <f>IFERROR(IF(COUNT(pipot!$AA:$AA)&lt;&gt;"",INDEX(pipot!I:I,SMALL(pipot!$AA:$AA,ROW($A31)))),"")</f>
        <v>233.17</v>
      </c>
      <c r="K35" s="34">
        <f>IFERROR(IF(COUNT(pipot!$AA:$AA)&lt;&gt;"",INDEX(pipot!J:J,SMALL(pipot!$AA:$AA,ROW($A31)))),"")</f>
        <v>149.47999999999999</v>
      </c>
      <c r="L35" s="34">
        <f>IFERROR(IF(COUNT(pipot!$AA:$AA)&lt;&gt;"",INDEX(pipot!K:K,SMALL(pipot!$AA:$AA,ROW($A31)))),"")</f>
        <v>8.16</v>
      </c>
      <c r="M35">
        <f>IFERROR(IF(COUNT(pipot!$AA:$AA)&lt;&gt;"",INDEX(pipot!L:L,SMALL(pipot!$AA:$AA,ROW($A31)))),"")</f>
        <v>15</v>
      </c>
      <c r="N35">
        <f>IFERROR(IF(COUNT(pipot!$AA:$AA)&lt;&gt;"",INDEX(pipot!M:M,SMALL(pipot!$AA:$AA,ROW($A31)))),"")</f>
        <v>14</v>
      </c>
      <c r="O35">
        <f>IFERROR(IF(COUNT(pipot!$AA:$AA)&lt;&gt;"",INDEX(pipot!N:N,SMALL(pipot!$AA:$AA,ROW($A31)))),"")</f>
        <v>45</v>
      </c>
      <c r="P35" s="34">
        <f>IFERROR(IF(COUNT(pipot!$AA:$AA)&lt;&gt;"",INDEX(pipot!O:O,SMALL(pipot!$AA:$AA,ROW($A31)))),"")</f>
        <v>24.924600000000002</v>
      </c>
      <c r="Q35">
        <f>IFERROR(IF(COUNT(pipot!$AA:$AA)&lt;&gt;"",INDEX(pipot!P:P,SMALL(pipot!$AA:$AA,ROW($A31)))),"")</f>
        <v>9</v>
      </c>
      <c r="R35">
        <f>IFERROR(IF(COUNT(pipot!$AA:$AA)&lt;&gt;"",INDEX(pipot!Q:Q,SMALL(pipot!$AA:$AA,ROW($A31)))),"")</f>
        <v>193</v>
      </c>
      <c r="S35" s="34">
        <f>IFERROR(IF(COUNT(pipot!$AA:$AA)&lt;&gt;"",INDEX(pipot!R:R,SMALL(pipot!$AA:$AA,ROW($A31)))),"")</f>
        <v>150.48346000000001</v>
      </c>
      <c r="T35" s="34">
        <f t="shared" si="19"/>
        <v>913.74350928571425</v>
      </c>
      <c r="U35" s="34">
        <f t="shared" si="18"/>
        <v>837.58110714285715</v>
      </c>
      <c r="V35" s="37">
        <f t="shared" si="1"/>
        <v>0.91664794182516895</v>
      </c>
      <c r="AP35" s="13">
        <f t="shared" si="0"/>
        <v>44110</v>
      </c>
      <c r="AQ35" s="15">
        <f t="shared" si="2"/>
        <v>5.6597222222222222E-2</v>
      </c>
      <c r="AR35" s="19">
        <f t="shared" si="3"/>
        <v>5876</v>
      </c>
      <c r="AS35" s="19">
        <f t="shared" si="4"/>
        <v>698</v>
      </c>
      <c r="AT35" s="19">
        <f t="shared" si="5"/>
        <v>8.57</v>
      </c>
      <c r="AU35" s="19">
        <f t="shared" si="6"/>
        <v>528</v>
      </c>
      <c r="AV35" s="19">
        <f t="shared" si="7"/>
        <v>333</v>
      </c>
      <c r="AW35" s="19">
        <f t="shared" si="8"/>
        <v>143</v>
      </c>
      <c r="AX35" s="19">
        <f t="shared" si="9"/>
        <v>48</v>
      </c>
      <c r="AY35" s="19">
        <f t="shared" si="10"/>
        <v>4</v>
      </c>
      <c r="AZ35" s="19">
        <f t="shared" si="11"/>
        <v>18</v>
      </c>
      <c r="BA35" s="19">
        <f t="shared" si="12"/>
        <v>15</v>
      </c>
      <c r="BB35" s="19">
        <f t="shared" si="13"/>
        <v>46</v>
      </c>
      <c r="BC35" s="19">
        <f t="shared" si="14"/>
        <v>23</v>
      </c>
      <c r="BD35" s="19">
        <f t="shared" si="15"/>
        <v>3</v>
      </c>
      <c r="BE35" s="19">
        <f t="shared" si="16"/>
        <v>201.84615384615384</v>
      </c>
      <c r="BF35" s="19">
        <f t="shared" si="17"/>
        <v>140.92114961538462</v>
      </c>
      <c r="BJ35" t="str">
        <f>IFERROR(IF(COUNT(pipot!$AB:$AB)&lt;&gt;"",INDEX(pipot!A:A,SMALL(pipot!$AB:$AB,ROW($BI31)))),"")</f>
        <v>Average</v>
      </c>
      <c r="BK35" s="13">
        <f>IFERROR(IF(COUNT(pipot!$AB:$AB)&lt;&gt;"",INDEX(pipot!B:B,SMALL(pipot!$AB:$AB,ROW($BI31)))),"")</f>
        <v>44107</v>
      </c>
      <c r="BL35" s="15">
        <f>IFERROR(IF(COUNT(pipot!$AC:$AC)&lt;&gt;"",INDEX(pipot!C:C,SMALL(pipot!$AC:$AC,ROW($BI31)))),"")</f>
        <v>6.5960648148148157E-2</v>
      </c>
      <c r="BM35" s="34">
        <f>IFERROR(IF(COUNT(pipot!$AC:$AC)&lt;&gt;"",INDEX(pipot!D:D,SMALL(pipot!$AC:$AC,ROW($BI31)))),"")</f>
        <v>5269</v>
      </c>
      <c r="BN35" s="34">
        <f>IFERROR(IF(COUNT(pipot!$AC:$AC)&lt;&gt;"",INDEX(pipot!E:E,SMALL(pipot!$AC:$AC,ROW($BI31)))),"")</f>
        <v>695</v>
      </c>
      <c r="BO35" s="34">
        <f>IFERROR(IF(COUNT(pipot!$AC:$AC)&lt;&gt;"",INDEX(pipot!F:F,SMALL(pipot!$AC:$AC,ROW($BI31)))),"")</f>
        <v>7.32</v>
      </c>
      <c r="BP35" s="34">
        <f>IFERROR(IF(COUNT(pipot!$AC:$AC)&lt;&gt;"",INDEX(pipot!G:G,SMALL(pipot!$AC:$AC,ROW($BI31)))),"")</f>
        <v>186</v>
      </c>
      <c r="BQ35" s="34">
        <f>IFERROR(IF(COUNT(pipot!$AC:$AC)&lt;&gt;"",INDEX(pipot!H:H,SMALL(pipot!$AC:$AC,ROW($BI31)))),"")</f>
        <v>133</v>
      </c>
      <c r="BR35" s="34">
        <f>IFERROR(IF(COUNT(pipot!$AC:$AC)&lt;&gt;"",INDEX(pipot!I:I,SMALL(pipot!$AC:$AC,ROW($BI31)))),"")</f>
        <v>41</v>
      </c>
      <c r="BS35" s="34">
        <f>IFERROR(IF(COUNT(pipot!$AC:$AC)&lt;&gt;"",INDEX(pipot!J:J,SMALL(pipot!$AC:$AC,ROW($BI31)))),"")</f>
        <v>11</v>
      </c>
      <c r="BT35" s="34">
        <f>IFERROR(IF(COUNT(pipot!$AC:$AC)&lt;&gt;"",INDEX(pipot!K:K,SMALL(pipot!$AC:$AC,ROW($BI31)))),"")</f>
        <v>0</v>
      </c>
      <c r="BU35" s="34">
        <f>IFERROR(IF(COUNT(pipot!$AC:$AC)&lt;&gt;"",INDEX(pipot!L:L,SMALL(pipot!$AC:$AC,ROW($BI31)))),"")</f>
        <v>18</v>
      </c>
      <c r="BV35" s="34">
        <f>IFERROR(IF(COUNT(pipot!$AC:$AC)&lt;&gt;"",INDEX(pipot!M:M,SMALL(pipot!$AC:$AC,ROW($BI31)))),"")</f>
        <v>12</v>
      </c>
      <c r="BW35" s="34">
        <f>IFERROR(IF(COUNT(pipot!$AC:$AC)&lt;&gt;"",INDEX(pipot!N:N,SMALL(pipot!$AC:$AC,ROW($BI31)))),"")</f>
        <v>58</v>
      </c>
      <c r="BX35" s="34">
        <f>IFERROR(IF(COUNT(pipot!$AC:$AC)&lt;&gt;"",INDEX(pipot!O:O,SMALL(pipot!$AC:$AC,ROW($BI31)))),"")</f>
        <v>23</v>
      </c>
      <c r="BY35">
        <f>IFERROR(IF(COUNT(pipot!$AC:$AC)&lt;&gt;"",INDEX(pipot!P:P,SMALL(pipot!$AC:$AC,ROW($BI31)))),"")</f>
        <v>1</v>
      </c>
      <c r="BZ35" s="34">
        <f>IFERROR(IF(COUNT(pipot!$AC:$AC)&lt;&gt;"",INDEX(pipot!Q:Q,SMALL(pipot!$AC:$AC,ROW($BI31)))),"")</f>
        <v>199</v>
      </c>
      <c r="CA35" s="34">
        <f>IFERROR(IF(COUNT(pipot!$AC:$AC)&lt;&gt;"",INDEX(pipot!R:R,SMALL(pipot!$AC:$AC,ROW($BI31)))),"")</f>
        <v>132.79262</v>
      </c>
    </row>
    <row r="36" spans="2:79">
      <c r="B36" t="str">
        <f>IFERROR(IF(COUNT(pipot!$AA:$AA)&lt;&gt;"",INDEX(pipot!A:A,SMALL(pipot!$AA:$AA,ROW($A32)))),"")</f>
        <v>Moe Nakamura</v>
      </c>
      <c r="C36" s="13">
        <f>IFERROR(IF(COUNT(pipot!$AA:$AA)&lt;&gt;"",INDEX(pipot!B:B,SMALL(pipot!$AA:$AA,ROW($A32)))),"")</f>
        <v>44111</v>
      </c>
      <c r="D36" s="15">
        <f>IFERROR(IF(COUNT(pipot!$AA:$AA)&lt;&gt;"",INDEX(pipot!C:C,SMALL(pipot!$AA:$AA,ROW($A32)))),"")</f>
        <v>7.5011574074074064E-2</v>
      </c>
      <c r="E36" s="34">
        <f>IFERROR(IF(COUNT(pipot!$AA:$AA)&lt;&gt;"",INDEX(pipot!D:D,SMALL(pipot!$AA:$AA,ROW($A32)))),"")</f>
        <v>4975.83518</v>
      </c>
      <c r="F36" s="34">
        <f>IFERROR(IF(COUNT(pipot!$AA:$AA)&lt;&gt;"",INDEX(pipot!E:E,SMALL(pipot!$AA:$AA,ROW($A32)))),"")</f>
        <v>720.60752000000002</v>
      </c>
      <c r="G36" s="34">
        <f>IFERROR(IF(COUNT(pipot!$AA:$AA)&lt;&gt;"",INDEX(pipot!F:F,SMALL(pipot!$AA:$AA,ROW($A32)))),"")</f>
        <v>6.6712600000000002</v>
      </c>
      <c r="H36" s="34">
        <f>IFERROR(IF(COUNT(pipot!$AA:$AA)&lt;&gt;"",INDEX(pipot!G:G,SMALL(pipot!$AA:$AA,ROW($A32)))),"")</f>
        <v>77.31</v>
      </c>
      <c r="I36" s="34">
        <f>IFERROR(IF(COUNT(pipot!$AA:$AA)&lt;&gt;"",INDEX(pipot!H:H,SMALL(pipot!$AA:$AA,ROW($A32)))),"")</f>
        <v>67.84</v>
      </c>
      <c r="J36" s="34">
        <f>IFERROR(IF(COUNT(pipot!$AA:$AA)&lt;&gt;"",INDEX(pipot!I:I,SMALL(pipot!$AA:$AA,ROW($A32)))),"")</f>
        <v>9.4700000000000006</v>
      </c>
      <c r="K36" s="34">
        <f>IFERROR(IF(COUNT(pipot!$AA:$AA)&lt;&gt;"",INDEX(pipot!J:J,SMALL(pipot!$AA:$AA,ROW($A32)))),"")</f>
        <v>0</v>
      </c>
      <c r="L36" s="34">
        <f>IFERROR(IF(COUNT(pipot!$AA:$AA)&lt;&gt;"",INDEX(pipot!K:K,SMALL(pipot!$AA:$AA,ROW($A32)))),"")</f>
        <v>0</v>
      </c>
      <c r="M36">
        <f>IFERROR(IF(COUNT(pipot!$AA:$AA)&lt;&gt;"",INDEX(pipot!L:L,SMALL(pipot!$AA:$AA,ROW($A32)))),"")</f>
        <v>7</v>
      </c>
      <c r="N36">
        <f>IFERROR(IF(COUNT(pipot!$AA:$AA)&lt;&gt;"",INDEX(pipot!M:M,SMALL(pipot!$AA:$AA,ROW($A32)))),"")</f>
        <v>15</v>
      </c>
      <c r="O36">
        <f>IFERROR(IF(COUNT(pipot!$AA:$AA)&lt;&gt;"",INDEX(pipot!N:N,SMALL(pipot!$AA:$AA,ROW($A32)))),"")</f>
        <v>64</v>
      </c>
      <c r="P36" s="34">
        <f>IFERROR(IF(COUNT(pipot!$AA:$AA)&lt;&gt;"",INDEX(pipot!O:O,SMALL(pipot!$AA:$AA,ROW($A32)))),"")</f>
        <v>19.125</v>
      </c>
      <c r="Q36">
        <f>IFERROR(IF(COUNT(pipot!$AA:$AA)&lt;&gt;"",INDEX(pipot!P:P,SMALL(pipot!$AA:$AA,ROW($A32)))),"")</f>
        <v>0</v>
      </c>
      <c r="R36">
        <f>IFERROR(IF(COUNT(pipot!$AA:$AA)&lt;&gt;"",INDEX(pipot!Q:Q,SMALL(pipot!$AA:$AA,ROW($A32)))),"")</f>
        <v>190</v>
      </c>
      <c r="S36" s="34">
        <f>IFERROR(IF(COUNT(pipot!$AA:$AA)&lt;&gt;"",INDEX(pipot!R:R,SMALL(pipot!$AA:$AA,ROW($A32)))),"")</f>
        <v>140.65986000000001</v>
      </c>
      <c r="T36" s="34">
        <f t="shared" si="19"/>
        <v>916.88589964285723</v>
      </c>
      <c r="U36" s="34">
        <f t="shared" si="18"/>
        <v>805.87251142857156</v>
      </c>
      <c r="V36" s="37">
        <f t="shared" si="1"/>
        <v>0.87892344264697786</v>
      </c>
      <c r="AP36" s="13">
        <f t="shared" si="0"/>
        <v>44111</v>
      </c>
      <c r="AQ36" s="15">
        <f t="shared" si="2"/>
        <v>7.4895833333333328E-2</v>
      </c>
      <c r="AR36" s="19">
        <f t="shared" si="3"/>
        <v>5274</v>
      </c>
      <c r="AS36" s="19">
        <f t="shared" si="4"/>
        <v>710</v>
      </c>
      <c r="AT36" s="19">
        <f t="shared" si="5"/>
        <v>6.59</v>
      </c>
      <c r="AU36" s="19">
        <f t="shared" si="6"/>
        <v>172</v>
      </c>
      <c r="AV36" s="19">
        <f t="shared" si="7"/>
        <v>128</v>
      </c>
      <c r="AW36" s="19">
        <f t="shared" si="8"/>
        <v>35</v>
      </c>
      <c r="AX36" s="19">
        <f t="shared" si="9"/>
        <v>8</v>
      </c>
      <c r="AY36" s="19">
        <f t="shared" si="10"/>
        <v>1</v>
      </c>
      <c r="AZ36" s="19">
        <f t="shared" si="11"/>
        <v>20</v>
      </c>
      <c r="BA36" s="19">
        <f t="shared" si="12"/>
        <v>23</v>
      </c>
      <c r="BB36" s="19">
        <f t="shared" si="13"/>
        <v>64</v>
      </c>
      <c r="BC36" s="19">
        <f t="shared" si="14"/>
        <v>21</v>
      </c>
      <c r="BD36" s="19">
        <f t="shared" si="15"/>
        <v>1</v>
      </c>
      <c r="BE36" s="19">
        <f t="shared" si="16"/>
        <v>195.04166666666666</v>
      </c>
      <c r="BF36" s="19">
        <f t="shared" si="17"/>
        <v>131.98379708333334</v>
      </c>
      <c r="BJ36" t="str">
        <f>IFERROR(IF(COUNT(pipot!$AB:$AB)&lt;&gt;"",INDEX(pipot!A:A,SMALL(pipot!$AB:$AB,ROW($BI32)))),"")</f>
        <v>Average</v>
      </c>
      <c r="BK36" s="13">
        <f>IFERROR(IF(COUNT(pipot!$AB:$AB)&lt;&gt;"",INDEX(pipot!B:B,SMALL(pipot!$AB:$AB,ROW($BI32)))),"")</f>
        <v>44108</v>
      </c>
      <c r="BL36" s="15">
        <f>IFERROR(IF(COUNT(pipot!$AC:$AC)&lt;&gt;"",INDEX(pipot!C:C,SMALL(pipot!$AC:$AC,ROW($BI32)))),"")</f>
        <v>6.9351851851851845E-2</v>
      </c>
      <c r="BM36" s="34">
        <f>IFERROR(IF(COUNT(pipot!$AC:$AC)&lt;&gt;"",INDEX(pipot!D:D,SMALL(pipot!$AC:$AC,ROW($BI32)))),"")</f>
        <v>4976</v>
      </c>
      <c r="BN36" s="34">
        <f>IFERROR(IF(COUNT(pipot!$AC:$AC)&lt;&gt;"",INDEX(pipot!E:E,SMALL(pipot!$AC:$AC,ROW($BI32)))),"")</f>
        <v>671</v>
      </c>
      <c r="BO36" s="34">
        <f>IFERROR(IF(COUNT(pipot!$AC:$AC)&lt;&gt;"",INDEX(pipot!F:F,SMALL(pipot!$AC:$AC,ROW($BI32)))),"")</f>
        <v>6.72</v>
      </c>
      <c r="BP36" s="34">
        <f>IFERROR(IF(COUNT(pipot!$AC:$AC)&lt;&gt;"",INDEX(pipot!G:G,SMALL(pipot!$AC:$AC,ROW($BI32)))),"")</f>
        <v>116</v>
      </c>
      <c r="BQ36" s="34">
        <f>IFERROR(IF(COUNT(pipot!$AC:$AC)&lt;&gt;"",INDEX(pipot!H:H,SMALL(pipot!$AC:$AC,ROW($BI32)))),"")</f>
        <v>83</v>
      </c>
      <c r="BR36" s="34">
        <f>IFERROR(IF(COUNT(pipot!$AC:$AC)&lt;&gt;"",INDEX(pipot!I:I,SMALL(pipot!$AC:$AC,ROW($BI32)))),"")</f>
        <v>28</v>
      </c>
      <c r="BS36" s="34">
        <f>IFERROR(IF(COUNT(pipot!$AC:$AC)&lt;&gt;"",INDEX(pipot!J:J,SMALL(pipot!$AC:$AC,ROW($BI32)))),"")</f>
        <v>5</v>
      </c>
      <c r="BT36" s="34">
        <f>IFERROR(IF(COUNT(pipot!$AC:$AC)&lt;&gt;"",INDEX(pipot!K:K,SMALL(pipot!$AC:$AC,ROW($BI32)))),"")</f>
        <v>0</v>
      </c>
      <c r="BU36" s="34">
        <f>IFERROR(IF(COUNT(pipot!$AC:$AC)&lt;&gt;"",INDEX(pipot!L:L,SMALL(pipot!$AC:$AC,ROW($BI32)))),"")</f>
        <v>19</v>
      </c>
      <c r="BV36" s="34">
        <f>IFERROR(IF(COUNT(pipot!$AC:$AC)&lt;&gt;"",INDEX(pipot!M:M,SMALL(pipot!$AC:$AC,ROW($BI32)))),"")</f>
        <v>26</v>
      </c>
      <c r="BW36" s="34">
        <f>IFERROR(IF(COUNT(pipot!$AC:$AC)&lt;&gt;"",INDEX(pipot!N:N,SMALL(pipot!$AC:$AC,ROW($BI32)))),"")</f>
        <v>82</v>
      </c>
      <c r="BX36" s="34">
        <f>IFERROR(IF(COUNT(pipot!$AC:$AC)&lt;&gt;"",INDEX(pipot!O:O,SMALL(pipot!$AC:$AC,ROW($BI32)))),"")</f>
        <v>21</v>
      </c>
      <c r="BY36">
        <f>IFERROR(IF(COUNT(pipot!$AC:$AC)&lt;&gt;"",INDEX(pipot!P:P,SMALL(pipot!$AC:$AC,ROW($BI32)))),"")</f>
        <v>0</v>
      </c>
      <c r="BZ36" s="34">
        <f>IFERROR(IF(COUNT(pipot!$AC:$AC)&lt;&gt;"",INDEX(pipot!Q:Q,SMALL(pipot!$AC:$AC,ROW($BI32)))),"")</f>
        <v>196.86363636363637</v>
      </c>
      <c r="CA36" s="34">
        <f>IFERROR(IF(COUNT(pipot!$AC:$AC)&lt;&gt;"",INDEX(pipot!R:R,SMALL(pipot!$AC:$AC,ROW($BI32)))),"")</f>
        <v>135.68781909090907</v>
      </c>
    </row>
    <row r="37" spans="2:79">
      <c r="B37" t="str">
        <f>IFERROR(IF(COUNT(pipot!$AA:$AA)&lt;&gt;"",INDEX(pipot!A:A,SMALL(pipot!$AA:$AA,ROW($A33)))),"")</f>
        <v>Moe Nakamura</v>
      </c>
      <c r="C37" s="13">
        <f>IFERROR(IF(COUNT(pipot!$AA:$AA)&lt;&gt;"",INDEX(pipot!B:B,SMALL(pipot!$AA:$AA,ROW($A33)))),"")</f>
        <v>44112</v>
      </c>
      <c r="D37" s="15">
        <f>IFERROR(IF(COUNT(pipot!$AA:$AA)&lt;&gt;"",INDEX(pipot!C:C,SMALL(pipot!$AA:$AA,ROW($A33)))),"")</f>
        <v>5.785879629629629E-2</v>
      </c>
      <c r="E37" s="34">
        <f>IFERROR(IF(COUNT(pipot!$AA:$AA)&lt;&gt;"",INDEX(pipot!D:D,SMALL(pipot!$AA:$AA,ROW($A33)))),"")</f>
        <v>6564.7578599999997</v>
      </c>
      <c r="F37" s="34">
        <f>IFERROR(IF(COUNT(pipot!$AA:$AA)&lt;&gt;"",INDEX(pipot!E:E,SMALL(pipot!$AA:$AA,ROW($A33)))),"")</f>
        <v>810.36077999999998</v>
      </c>
      <c r="G37" s="34">
        <f>IFERROR(IF(COUNT(pipot!$AA:$AA)&lt;&gt;"",INDEX(pipot!F:F,SMALL(pipot!$AA:$AA,ROW($A33)))),"")</f>
        <v>9.7262699999999995</v>
      </c>
      <c r="H37" s="34">
        <f>IFERROR(IF(COUNT(pipot!$AA:$AA)&lt;&gt;"",INDEX(pipot!G:G,SMALL(pipot!$AA:$AA,ROW($A33)))),"")</f>
        <v>748.78998999999999</v>
      </c>
      <c r="I37" s="34">
        <f>IFERROR(IF(COUNT(pipot!$AA:$AA)&lt;&gt;"",INDEX(pipot!H:H,SMALL(pipot!$AA:$AA,ROW($A33)))),"")</f>
        <v>357.97998999999999</v>
      </c>
      <c r="J37" s="34">
        <f>IFERROR(IF(COUNT(pipot!$AA:$AA)&lt;&gt;"",INDEX(pipot!I:I,SMALL(pipot!$AA:$AA,ROW($A33)))),"")</f>
        <v>233.17</v>
      </c>
      <c r="K37" s="34">
        <f>IFERROR(IF(COUNT(pipot!$AA:$AA)&lt;&gt;"",INDEX(pipot!J:J,SMALL(pipot!$AA:$AA,ROW($A33)))),"")</f>
        <v>149.47999999999999</v>
      </c>
      <c r="L37" s="34">
        <f>IFERROR(IF(COUNT(pipot!$AA:$AA)&lt;&gt;"",INDEX(pipot!K:K,SMALL(pipot!$AA:$AA,ROW($A33)))),"")</f>
        <v>8.16</v>
      </c>
      <c r="M37">
        <f>IFERROR(IF(COUNT(pipot!$AA:$AA)&lt;&gt;"",INDEX(pipot!L:L,SMALL(pipot!$AA:$AA,ROW($A33)))),"")</f>
        <v>15</v>
      </c>
      <c r="N37">
        <f>IFERROR(IF(COUNT(pipot!$AA:$AA)&lt;&gt;"",INDEX(pipot!M:M,SMALL(pipot!$AA:$AA,ROW($A33)))),"")</f>
        <v>14</v>
      </c>
      <c r="O37">
        <f>IFERROR(IF(COUNT(pipot!$AA:$AA)&lt;&gt;"",INDEX(pipot!N:N,SMALL(pipot!$AA:$AA,ROW($A33)))),"")</f>
        <v>45</v>
      </c>
      <c r="P37" s="34">
        <f>IFERROR(IF(COUNT(pipot!$AA:$AA)&lt;&gt;"",INDEX(pipot!O:O,SMALL(pipot!$AA:$AA,ROW($A33)))),"")</f>
        <v>24.924600000000002</v>
      </c>
      <c r="Q37">
        <f>IFERROR(IF(COUNT(pipot!$AA:$AA)&lt;&gt;"",INDEX(pipot!P:P,SMALL(pipot!$AA:$AA,ROW($A33)))),"")</f>
        <v>9</v>
      </c>
      <c r="R37">
        <f>IFERROR(IF(COUNT(pipot!$AA:$AA)&lt;&gt;"",INDEX(pipot!Q:Q,SMALL(pipot!$AA:$AA,ROW($A33)))),"")</f>
        <v>193</v>
      </c>
      <c r="S37" s="34">
        <f>IFERROR(IF(COUNT(pipot!$AA:$AA)&lt;&gt;"",INDEX(pipot!R:R,SMALL(pipot!$AA:$AA,ROW($A33)))),"")</f>
        <v>150.48346000000001</v>
      </c>
      <c r="T37" s="34">
        <f t="shared" si="19"/>
        <v>902.19068464285738</v>
      </c>
      <c r="U37" s="34">
        <f t="shared" si="18"/>
        <v>778.97723571428571</v>
      </c>
      <c r="V37" s="37">
        <f t="shared" si="1"/>
        <v>0.86342859549991124</v>
      </c>
      <c r="AP37" s="13">
        <f t="shared" ref="AP37:AP68" si="20">C37</f>
        <v>44112</v>
      </c>
      <c r="AQ37" s="15">
        <f t="shared" si="2"/>
        <v>5.6597222222222222E-2</v>
      </c>
      <c r="AR37" s="19">
        <f t="shared" si="3"/>
        <v>5876</v>
      </c>
      <c r="AS37" s="19">
        <f t="shared" si="4"/>
        <v>698</v>
      </c>
      <c r="AT37" s="19">
        <f t="shared" si="5"/>
        <v>8.57</v>
      </c>
      <c r="AU37" s="19">
        <f t="shared" si="6"/>
        <v>528</v>
      </c>
      <c r="AV37" s="19">
        <f t="shared" si="7"/>
        <v>333</v>
      </c>
      <c r="AW37" s="19">
        <f t="shared" si="8"/>
        <v>143</v>
      </c>
      <c r="AX37" s="19">
        <f t="shared" si="9"/>
        <v>48</v>
      </c>
      <c r="AY37" s="19">
        <f t="shared" si="10"/>
        <v>4</v>
      </c>
      <c r="AZ37" s="19">
        <f t="shared" si="11"/>
        <v>18</v>
      </c>
      <c r="BA37" s="19">
        <f t="shared" si="12"/>
        <v>15</v>
      </c>
      <c r="BB37" s="19">
        <f t="shared" si="13"/>
        <v>46</v>
      </c>
      <c r="BC37" s="19">
        <f t="shared" si="14"/>
        <v>23</v>
      </c>
      <c r="BD37" s="19">
        <f t="shared" si="15"/>
        <v>3</v>
      </c>
      <c r="BE37" s="19">
        <f t="shared" si="16"/>
        <v>201.84615384615384</v>
      </c>
      <c r="BF37" s="19">
        <f t="shared" si="17"/>
        <v>140.92114961538462</v>
      </c>
      <c r="BJ37" t="str">
        <f>IFERROR(IF(COUNT(pipot!$AB:$AB)&lt;&gt;"",INDEX(pipot!A:A,SMALL(pipot!$AB:$AB,ROW($BI33)))),"")</f>
        <v>Average</v>
      </c>
      <c r="BK37" s="13">
        <f>IFERROR(IF(COUNT(pipot!$AB:$AB)&lt;&gt;"",INDEX(pipot!B:B,SMALL(pipot!$AB:$AB,ROW($BI33)))),"")</f>
        <v>44109</v>
      </c>
      <c r="BL37" s="15">
        <f>IFERROR(IF(COUNT(pipot!$AC:$AC)&lt;&gt;"",INDEX(pipot!C:C,SMALL(pipot!$AC:$AC,ROW($BI33)))),"")</f>
        <v>7.4895833333333328E-2</v>
      </c>
      <c r="BM37" s="34">
        <f>IFERROR(IF(COUNT(pipot!$AC:$AC)&lt;&gt;"",INDEX(pipot!D:D,SMALL(pipot!$AC:$AC,ROW($BI33)))),"")</f>
        <v>5274</v>
      </c>
      <c r="BN37" s="34">
        <f>IFERROR(IF(COUNT(pipot!$AC:$AC)&lt;&gt;"",INDEX(pipot!E:E,SMALL(pipot!$AC:$AC,ROW($BI33)))),"")</f>
        <v>710</v>
      </c>
      <c r="BO37" s="34">
        <f>IFERROR(IF(COUNT(pipot!$AC:$AC)&lt;&gt;"",INDEX(pipot!F:F,SMALL(pipot!$AC:$AC,ROW($BI33)))),"")</f>
        <v>6.59</v>
      </c>
      <c r="BP37" s="34">
        <f>IFERROR(IF(COUNT(pipot!$AC:$AC)&lt;&gt;"",INDEX(pipot!G:G,SMALL(pipot!$AC:$AC,ROW($BI33)))),"")</f>
        <v>172</v>
      </c>
      <c r="BQ37" s="34">
        <f>IFERROR(IF(COUNT(pipot!$AC:$AC)&lt;&gt;"",INDEX(pipot!H:H,SMALL(pipot!$AC:$AC,ROW($BI33)))),"")</f>
        <v>128</v>
      </c>
      <c r="BR37" s="34">
        <f>IFERROR(IF(COUNT(pipot!$AC:$AC)&lt;&gt;"",INDEX(pipot!I:I,SMALL(pipot!$AC:$AC,ROW($BI33)))),"")</f>
        <v>35</v>
      </c>
      <c r="BS37" s="34">
        <f>IFERROR(IF(COUNT(pipot!$AC:$AC)&lt;&gt;"",INDEX(pipot!J:J,SMALL(pipot!$AC:$AC,ROW($BI33)))),"")</f>
        <v>8</v>
      </c>
      <c r="BT37" s="34">
        <f>IFERROR(IF(COUNT(pipot!$AC:$AC)&lt;&gt;"",INDEX(pipot!K:K,SMALL(pipot!$AC:$AC,ROW($BI33)))),"")</f>
        <v>1</v>
      </c>
      <c r="BU37" s="34">
        <f>IFERROR(IF(COUNT(pipot!$AC:$AC)&lt;&gt;"",INDEX(pipot!L:L,SMALL(pipot!$AC:$AC,ROW($BI33)))),"")</f>
        <v>20</v>
      </c>
      <c r="BV37" s="34">
        <f>IFERROR(IF(COUNT(pipot!$AC:$AC)&lt;&gt;"",INDEX(pipot!M:M,SMALL(pipot!$AC:$AC,ROW($BI33)))),"")</f>
        <v>23</v>
      </c>
      <c r="BW37" s="34">
        <f>IFERROR(IF(COUNT(pipot!$AC:$AC)&lt;&gt;"",INDEX(pipot!N:N,SMALL(pipot!$AC:$AC,ROW($BI33)))),"")</f>
        <v>64</v>
      </c>
      <c r="BX37" s="34">
        <f>IFERROR(IF(COUNT(pipot!$AC:$AC)&lt;&gt;"",INDEX(pipot!O:O,SMALL(pipot!$AC:$AC,ROW($BI33)))),"")</f>
        <v>21</v>
      </c>
      <c r="BY37">
        <f>IFERROR(IF(COUNT(pipot!$AC:$AC)&lt;&gt;"",INDEX(pipot!P:P,SMALL(pipot!$AC:$AC,ROW($BI33)))),"")</f>
        <v>1</v>
      </c>
      <c r="BZ37" s="34">
        <f>IFERROR(IF(COUNT(pipot!$AC:$AC)&lt;&gt;"",INDEX(pipot!Q:Q,SMALL(pipot!$AC:$AC,ROW($BI33)))),"")</f>
        <v>195.04166666666666</v>
      </c>
      <c r="CA37" s="34">
        <f>IFERROR(IF(COUNT(pipot!$AC:$AC)&lt;&gt;"",INDEX(pipot!R:R,SMALL(pipot!$AC:$AC,ROW($BI33)))),"")</f>
        <v>131.98379708333334</v>
      </c>
    </row>
    <row r="38" spans="2:79">
      <c r="B38" t="str">
        <f>IFERROR(IF(COUNT(pipot!$AA:$AA)&lt;&gt;"",INDEX(pipot!A:A,SMALL(pipot!$AA:$AA,ROW($A34)))),"")</f>
        <v>Moe Nakamura</v>
      </c>
      <c r="C38" s="13">
        <f>IFERROR(IF(COUNT(pipot!$AA:$AA)&lt;&gt;"",INDEX(pipot!B:B,SMALL(pipot!$AA:$AA,ROW($A34)))),"")</f>
        <v>44113</v>
      </c>
      <c r="D38" s="15">
        <f>IFERROR(IF(COUNT(pipot!$AA:$AA)&lt;&gt;"",INDEX(pipot!C:C,SMALL(pipot!$AA:$AA,ROW($A34)))),"")</f>
        <v>7.1944444444444436E-2</v>
      </c>
      <c r="E38" s="34">
        <f>IFERROR(IF(COUNT(pipot!$AA:$AA)&lt;&gt;"",INDEX(pipot!D:D,SMALL(pipot!$AA:$AA,ROW($A34)))),"")</f>
        <v>5712.41788</v>
      </c>
      <c r="F38" s="34">
        <f>IFERROR(IF(COUNT(pipot!$AA:$AA)&lt;&gt;"",INDEX(pipot!E:E,SMALL(pipot!$AA:$AA,ROW($A34)))),"")</f>
        <v>743.95522000000005</v>
      </c>
      <c r="G38" s="34">
        <f>IFERROR(IF(COUNT(pipot!$AA:$AA)&lt;&gt;"",INDEX(pipot!F:F,SMALL(pipot!$AA:$AA,ROW($A34)))),"")</f>
        <v>7.1810299999999998</v>
      </c>
      <c r="H38" s="34">
        <f>IFERROR(IF(COUNT(pipot!$AA:$AA)&lt;&gt;"",INDEX(pipot!G:G,SMALL(pipot!$AA:$AA,ROW($A34)))),"")</f>
        <v>182.00998999999999</v>
      </c>
      <c r="I38" s="34">
        <f>IFERROR(IF(COUNT(pipot!$AA:$AA)&lt;&gt;"",INDEX(pipot!H:H,SMALL(pipot!$AA:$AA,ROW($A34)))),"")</f>
        <v>148.61999</v>
      </c>
      <c r="J38" s="34">
        <f>IFERROR(IF(COUNT(pipot!$AA:$AA)&lt;&gt;"",INDEX(pipot!I:I,SMALL(pipot!$AA:$AA,ROW($A34)))),"")</f>
        <v>28.27</v>
      </c>
      <c r="K38" s="34">
        <f>IFERROR(IF(COUNT(pipot!$AA:$AA)&lt;&gt;"",INDEX(pipot!J:J,SMALL(pipot!$AA:$AA,ROW($A34)))),"")</f>
        <v>5.12</v>
      </c>
      <c r="L38" s="34">
        <f>IFERROR(IF(COUNT(pipot!$AA:$AA)&lt;&gt;"",INDEX(pipot!K:K,SMALL(pipot!$AA:$AA,ROW($A34)))),"")</f>
        <v>0</v>
      </c>
      <c r="M38">
        <f>IFERROR(IF(COUNT(pipot!$AA:$AA)&lt;&gt;"",INDEX(pipot!L:L,SMALL(pipot!$AA:$AA,ROW($A34)))),"")</f>
        <v>16</v>
      </c>
      <c r="N38">
        <f>IFERROR(IF(COUNT(pipot!$AA:$AA)&lt;&gt;"",INDEX(pipot!M:M,SMALL(pipot!$AA:$AA,ROW($A34)))),"")</f>
        <v>14</v>
      </c>
      <c r="O38">
        <f>IFERROR(IF(COUNT(pipot!$AA:$AA)&lt;&gt;"",INDEX(pipot!N:N,SMALL(pipot!$AA:$AA,ROW($A34)))),"")</f>
        <v>56</v>
      </c>
      <c r="P38" s="34">
        <f>IFERROR(IF(COUNT(pipot!$AA:$AA)&lt;&gt;"",INDEX(pipot!O:O,SMALL(pipot!$AA:$AA,ROW($A34)))),"")</f>
        <v>21.641400000000001</v>
      </c>
      <c r="Q38">
        <f>IFERROR(IF(COUNT(pipot!$AA:$AA)&lt;&gt;"",INDEX(pipot!P:P,SMALL(pipot!$AA:$AA,ROW($A34)))),"")</f>
        <v>0</v>
      </c>
      <c r="R38">
        <f>IFERROR(IF(COUNT(pipot!$AA:$AA)&lt;&gt;"",INDEX(pipot!Q:Q,SMALL(pipot!$AA:$AA,ROW($A34)))),"")</f>
        <v>186</v>
      </c>
      <c r="S38" s="34">
        <f>IFERROR(IF(COUNT(pipot!$AA:$AA)&lt;&gt;"",INDEX(pipot!R:R,SMALL(pipot!$AA:$AA,ROW($A34)))),"")</f>
        <v>147.64761999999999</v>
      </c>
      <c r="T38" s="34">
        <f t="shared" si="19"/>
        <v>900.30204678571442</v>
      </c>
      <c r="U38" s="34">
        <f t="shared" si="18"/>
        <v>774.92604285714276</v>
      </c>
      <c r="V38" s="37">
        <f t="shared" si="1"/>
        <v>0.86074006565219652</v>
      </c>
      <c r="AP38" s="13">
        <f t="shared" si="20"/>
        <v>44113</v>
      </c>
      <c r="AQ38" s="15">
        <f t="shared" si="2"/>
        <v>7.1909722222222222E-2</v>
      </c>
      <c r="AR38" s="19">
        <f t="shared" si="3"/>
        <v>5270</v>
      </c>
      <c r="AS38" s="19">
        <f t="shared" si="4"/>
        <v>722</v>
      </c>
      <c r="AT38" s="19">
        <f t="shared" si="5"/>
        <v>6.98</v>
      </c>
      <c r="AU38" s="19">
        <f t="shared" si="6"/>
        <v>126</v>
      </c>
      <c r="AV38" s="19">
        <f t="shared" si="7"/>
        <v>99</v>
      </c>
      <c r="AW38" s="19">
        <f t="shared" si="8"/>
        <v>26</v>
      </c>
      <c r="AX38" s="19">
        <f t="shared" si="9"/>
        <v>1</v>
      </c>
      <c r="AY38" s="19">
        <f t="shared" si="10"/>
        <v>0</v>
      </c>
      <c r="AZ38" s="19">
        <f t="shared" si="11"/>
        <v>22</v>
      </c>
      <c r="BA38" s="19">
        <f t="shared" si="12"/>
        <v>22</v>
      </c>
      <c r="BB38" s="19">
        <f t="shared" si="13"/>
        <v>69</v>
      </c>
      <c r="BC38" s="19">
        <f t="shared" si="14"/>
        <v>20</v>
      </c>
      <c r="BD38" s="19">
        <f t="shared" si="15"/>
        <v>0</v>
      </c>
      <c r="BE38" s="19">
        <f t="shared" si="16"/>
        <v>189.92592592592592</v>
      </c>
      <c r="BF38" s="19">
        <f t="shared" si="17"/>
        <v>133.21635629629625</v>
      </c>
      <c r="BJ38" t="str">
        <f>IFERROR(IF(COUNT(pipot!$AB:$AB)&lt;&gt;"",INDEX(pipot!A:A,SMALL(pipot!$AB:$AB,ROW($BI34)))),"")</f>
        <v>Average</v>
      </c>
      <c r="BK38" s="13">
        <f>IFERROR(IF(COUNT(pipot!$AB:$AB)&lt;&gt;"",INDEX(pipot!B:B,SMALL(pipot!$AB:$AB,ROW($BI34)))),"")</f>
        <v>44110</v>
      </c>
      <c r="BL38" s="15">
        <f>IFERROR(IF(COUNT(pipot!$AC:$AC)&lt;&gt;"",INDEX(pipot!C:C,SMALL(pipot!$AC:$AC,ROW($BI34)))),"")</f>
        <v>5.6597222222222222E-2</v>
      </c>
      <c r="BM38" s="34">
        <f>IFERROR(IF(COUNT(pipot!$AC:$AC)&lt;&gt;"",INDEX(pipot!D:D,SMALL(pipot!$AC:$AC,ROW($BI34)))),"")</f>
        <v>5876</v>
      </c>
      <c r="BN38" s="34">
        <f>IFERROR(IF(COUNT(pipot!$AC:$AC)&lt;&gt;"",INDEX(pipot!E:E,SMALL(pipot!$AC:$AC,ROW($BI34)))),"")</f>
        <v>698</v>
      </c>
      <c r="BO38" s="34">
        <f>IFERROR(IF(COUNT(pipot!$AC:$AC)&lt;&gt;"",INDEX(pipot!F:F,SMALL(pipot!$AC:$AC,ROW($BI34)))),"")</f>
        <v>8.57</v>
      </c>
      <c r="BP38" s="34">
        <f>IFERROR(IF(COUNT(pipot!$AC:$AC)&lt;&gt;"",INDEX(pipot!G:G,SMALL(pipot!$AC:$AC,ROW($BI34)))),"")</f>
        <v>528</v>
      </c>
      <c r="BQ38" s="34">
        <f>IFERROR(IF(COUNT(pipot!$AC:$AC)&lt;&gt;"",INDEX(pipot!H:H,SMALL(pipot!$AC:$AC,ROW($BI34)))),"")</f>
        <v>333</v>
      </c>
      <c r="BR38" s="34">
        <f>IFERROR(IF(COUNT(pipot!$AC:$AC)&lt;&gt;"",INDEX(pipot!I:I,SMALL(pipot!$AC:$AC,ROW($BI34)))),"")</f>
        <v>143</v>
      </c>
      <c r="BS38" s="34">
        <f>IFERROR(IF(COUNT(pipot!$AC:$AC)&lt;&gt;"",INDEX(pipot!J:J,SMALL(pipot!$AC:$AC,ROW($BI34)))),"")</f>
        <v>48</v>
      </c>
      <c r="BT38" s="34">
        <f>IFERROR(IF(COUNT(pipot!$AC:$AC)&lt;&gt;"",INDEX(pipot!K:K,SMALL(pipot!$AC:$AC,ROW($BI34)))),"")</f>
        <v>4</v>
      </c>
      <c r="BU38" s="34">
        <f>IFERROR(IF(COUNT(pipot!$AC:$AC)&lt;&gt;"",INDEX(pipot!L:L,SMALL(pipot!$AC:$AC,ROW($BI34)))),"")</f>
        <v>18</v>
      </c>
      <c r="BV38" s="34">
        <f>IFERROR(IF(COUNT(pipot!$AC:$AC)&lt;&gt;"",INDEX(pipot!M:M,SMALL(pipot!$AC:$AC,ROW($BI34)))),"")</f>
        <v>15</v>
      </c>
      <c r="BW38" s="34">
        <f>IFERROR(IF(COUNT(pipot!$AC:$AC)&lt;&gt;"",INDEX(pipot!N:N,SMALL(pipot!$AC:$AC,ROW($BI34)))),"")</f>
        <v>46</v>
      </c>
      <c r="BX38" s="34">
        <f>IFERROR(IF(COUNT(pipot!$AC:$AC)&lt;&gt;"",INDEX(pipot!O:O,SMALL(pipot!$AC:$AC,ROW($BI34)))),"")</f>
        <v>23</v>
      </c>
      <c r="BY38">
        <f>IFERROR(IF(COUNT(pipot!$AC:$AC)&lt;&gt;"",INDEX(pipot!P:P,SMALL(pipot!$AC:$AC,ROW($BI34)))),"")</f>
        <v>3</v>
      </c>
      <c r="BZ38" s="34">
        <f>IFERROR(IF(COUNT(pipot!$AC:$AC)&lt;&gt;"",INDEX(pipot!Q:Q,SMALL(pipot!$AC:$AC,ROW($BI34)))),"")</f>
        <v>201.84615384615384</v>
      </c>
      <c r="CA38" s="34">
        <f>IFERROR(IF(COUNT(pipot!$AC:$AC)&lt;&gt;"",INDEX(pipot!R:R,SMALL(pipot!$AC:$AC,ROW($BI34)))),"")</f>
        <v>140.92114961538462</v>
      </c>
    </row>
    <row r="39" spans="2:79">
      <c r="B39" t="str">
        <f>IFERROR(IF(COUNT(pipot!$AA:$AA)&lt;&gt;"",INDEX(pipot!A:A,SMALL(pipot!$AA:$AA,ROW($A35)))),"")</f>
        <v>Moe Nakamura</v>
      </c>
      <c r="C39" s="13">
        <f>IFERROR(IF(COUNT(pipot!$AA:$AA)&lt;&gt;"",INDEX(pipot!B:B,SMALL(pipot!$AA:$AA,ROW($A35)))),"")</f>
        <v>44114</v>
      </c>
      <c r="D39" s="15">
        <f>IFERROR(IF(COUNT(pipot!$AA:$AA)&lt;&gt;"",INDEX(pipot!C:C,SMALL(pipot!$AA:$AA,ROW($A35)))),"")</f>
        <v>6.039351851851852E-2</v>
      </c>
      <c r="E39" s="34">
        <f>IFERROR(IF(COUNT(pipot!$AA:$AA)&lt;&gt;"",INDEX(pipot!D:D,SMALL(pipot!$AA:$AA,ROW($A35)))),"")</f>
        <v>4568.2963399999999</v>
      </c>
      <c r="F39" s="34">
        <f>IFERROR(IF(COUNT(pipot!$AA:$AA)&lt;&gt;"",INDEX(pipot!E:E,SMALL(pipot!$AA:$AA,ROW($A35)))),"")</f>
        <v>583.74747000000002</v>
      </c>
      <c r="G39" s="34">
        <f>IFERROR(IF(COUNT(pipot!$AA:$AA)&lt;&gt;"",INDEX(pipot!F:F,SMALL(pipot!$AA:$AA,ROW($A35)))),"")</f>
        <v>6.7123100000000004</v>
      </c>
      <c r="H39" s="34">
        <f>IFERROR(IF(COUNT(pipot!$AA:$AA)&lt;&gt;"",INDEX(pipot!G:G,SMALL(pipot!$AA:$AA,ROW($A35)))),"")</f>
        <v>365.29</v>
      </c>
      <c r="I39" s="34">
        <f>IFERROR(IF(COUNT(pipot!$AA:$AA)&lt;&gt;"",INDEX(pipot!H:H,SMALL(pipot!$AA:$AA,ROW($A35)))),"")</f>
        <v>174.31</v>
      </c>
      <c r="J39" s="34">
        <f>IFERROR(IF(COUNT(pipot!$AA:$AA)&lt;&gt;"",INDEX(pipot!I:I,SMALL(pipot!$AA:$AA,ROW($A35)))),"")</f>
        <v>113.61</v>
      </c>
      <c r="K39" s="34">
        <f>IFERROR(IF(COUNT(pipot!$AA:$AA)&lt;&gt;"",INDEX(pipot!J:J,SMALL(pipot!$AA:$AA,ROW($A35)))),"")</f>
        <v>66.510000000000005</v>
      </c>
      <c r="L39" s="34">
        <f>IFERROR(IF(COUNT(pipot!$AA:$AA)&lt;&gt;"",INDEX(pipot!K:K,SMALL(pipot!$AA:$AA,ROW($A35)))),"")</f>
        <v>10.86</v>
      </c>
      <c r="M39">
        <f>IFERROR(IF(COUNT(pipot!$AA:$AA)&lt;&gt;"",INDEX(pipot!L:L,SMALL(pipot!$AA:$AA,ROW($A35)))),"")</f>
        <v>8</v>
      </c>
      <c r="N39">
        <f>IFERROR(IF(COUNT(pipot!$AA:$AA)&lt;&gt;"",INDEX(pipot!M:M,SMALL(pipot!$AA:$AA,ROW($A35)))),"")</f>
        <v>14</v>
      </c>
      <c r="O39">
        <f>IFERROR(IF(COUNT(pipot!$AA:$AA)&lt;&gt;"",INDEX(pipot!N:N,SMALL(pipot!$AA:$AA,ROW($A35)))),"")</f>
        <v>27</v>
      </c>
      <c r="P39" s="34">
        <f>IFERROR(IF(COUNT(pipot!$AA:$AA)&lt;&gt;"",INDEX(pipot!O:O,SMALL(pipot!$AA:$AA,ROW($A35)))),"")</f>
        <v>24.597000000000001</v>
      </c>
      <c r="Q39">
        <f>IFERROR(IF(COUNT(pipot!$AA:$AA)&lt;&gt;"",INDEX(pipot!P:P,SMALL(pipot!$AA:$AA,ROW($A35)))),"")</f>
        <v>4</v>
      </c>
      <c r="R39">
        <f>IFERROR(IF(COUNT(pipot!$AA:$AA)&lt;&gt;"",INDEX(pipot!Q:Q,SMALL(pipot!$AA:$AA,ROW($A35)))),"")</f>
        <v>195</v>
      </c>
      <c r="S39" s="34">
        <f>IFERROR(IF(COUNT(pipot!$AA:$AA)&lt;&gt;"",INDEX(pipot!R:R,SMALL(pipot!$AA:$AA,ROW($A35)))),"")</f>
        <v>132.99304000000001</v>
      </c>
      <c r="T39" s="34">
        <f t="shared" si="19"/>
        <v>904.32186571428588</v>
      </c>
      <c r="U39" s="34">
        <f t="shared" si="18"/>
        <v>763.23835428571431</v>
      </c>
      <c r="V39" s="37">
        <f t="shared" si="1"/>
        <v>0.84398971563389591</v>
      </c>
      <c r="AP39" s="13">
        <f t="shared" si="20"/>
        <v>44114</v>
      </c>
      <c r="AQ39" s="15">
        <f t="shared" si="2"/>
        <v>6.508101851851851E-2</v>
      </c>
      <c r="AR39" s="19">
        <f t="shared" si="3"/>
        <v>5302</v>
      </c>
      <c r="AS39" s="19">
        <f t="shared" si="4"/>
        <v>659</v>
      </c>
      <c r="AT39" s="19">
        <f t="shared" si="5"/>
        <v>7.03</v>
      </c>
      <c r="AU39" s="19">
        <f t="shared" si="6"/>
        <v>328</v>
      </c>
      <c r="AV39" s="19">
        <f t="shared" si="7"/>
        <v>211</v>
      </c>
      <c r="AW39" s="19">
        <f t="shared" si="8"/>
        <v>90</v>
      </c>
      <c r="AX39" s="19">
        <f t="shared" si="9"/>
        <v>24</v>
      </c>
      <c r="AY39" s="19">
        <f t="shared" si="10"/>
        <v>3</v>
      </c>
      <c r="AZ39" s="19">
        <f t="shared" si="11"/>
        <v>21</v>
      </c>
      <c r="BA39" s="19">
        <f t="shared" si="12"/>
        <v>15</v>
      </c>
      <c r="BB39" s="19">
        <f t="shared" si="13"/>
        <v>50</v>
      </c>
      <c r="BC39" s="19">
        <f t="shared" si="14"/>
        <v>23</v>
      </c>
      <c r="BD39" s="19">
        <f t="shared" si="15"/>
        <v>2</v>
      </c>
      <c r="BE39" s="19">
        <f t="shared" si="16"/>
        <v>190.40740740740742</v>
      </c>
      <c r="BF39" s="19">
        <f t="shared" si="17"/>
        <v>136.08438777777781</v>
      </c>
      <c r="BJ39" t="str">
        <f>IFERROR(IF(COUNT(pipot!$AB:$AB)&lt;&gt;"",INDEX(pipot!A:A,SMALL(pipot!$AB:$AB,ROW($BI35)))),"")</f>
        <v>Average</v>
      </c>
      <c r="BK39" s="13">
        <f>IFERROR(IF(COUNT(pipot!$AB:$AB)&lt;&gt;"",INDEX(pipot!B:B,SMALL(pipot!$AB:$AB,ROW($BI35)))),"")</f>
        <v>44111</v>
      </c>
      <c r="BL39" s="15">
        <f>IFERROR(IF(COUNT(pipot!$AC:$AC)&lt;&gt;"",INDEX(pipot!C:C,SMALL(pipot!$AC:$AC,ROW($BI35)))),"")</f>
        <v>7.4895833333333328E-2</v>
      </c>
      <c r="BM39" s="34">
        <f>IFERROR(IF(COUNT(pipot!$AC:$AC)&lt;&gt;"",INDEX(pipot!D:D,SMALL(pipot!$AC:$AC,ROW($BI35)))),"")</f>
        <v>5274</v>
      </c>
      <c r="BN39" s="34">
        <f>IFERROR(IF(COUNT(pipot!$AC:$AC)&lt;&gt;"",INDEX(pipot!E:E,SMALL(pipot!$AC:$AC,ROW($BI35)))),"")</f>
        <v>710</v>
      </c>
      <c r="BO39" s="34">
        <f>IFERROR(IF(COUNT(pipot!$AC:$AC)&lt;&gt;"",INDEX(pipot!F:F,SMALL(pipot!$AC:$AC,ROW($BI35)))),"")</f>
        <v>6.59</v>
      </c>
      <c r="BP39" s="34">
        <f>IFERROR(IF(COUNT(pipot!$AC:$AC)&lt;&gt;"",INDEX(pipot!G:G,SMALL(pipot!$AC:$AC,ROW($BI35)))),"")</f>
        <v>172</v>
      </c>
      <c r="BQ39" s="34">
        <f>IFERROR(IF(COUNT(pipot!$AC:$AC)&lt;&gt;"",INDEX(pipot!H:H,SMALL(pipot!$AC:$AC,ROW($BI35)))),"")</f>
        <v>128</v>
      </c>
      <c r="BR39" s="34">
        <f>IFERROR(IF(COUNT(pipot!$AC:$AC)&lt;&gt;"",INDEX(pipot!I:I,SMALL(pipot!$AC:$AC,ROW($BI35)))),"")</f>
        <v>35</v>
      </c>
      <c r="BS39" s="34">
        <f>IFERROR(IF(COUNT(pipot!$AC:$AC)&lt;&gt;"",INDEX(pipot!J:J,SMALL(pipot!$AC:$AC,ROW($BI35)))),"")</f>
        <v>8</v>
      </c>
      <c r="BT39" s="34">
        <f>IFERROR(IF(COUNT(pipot!$AC:$AC)&lt;&gt;"",INDEX(pipot!K:K,SMALL(pipot!$AC:$AC,ROW($BI35)))),"")</f>
        <v>1</v>
      </c>
      <c r="BU39" s="34">
        <f>IFERROR(IF(COUNT(pipot!$AC:$AC)&lt;&gt;"",INDEX(pipot!L:L,SMALL(pipot!$AC:$AC,ROW($BI35)))),"")</f>
        <v>20</v>
      </c>
      <c r="BV39" s="34">
        <f>IFERROR(IF(COUNT(pipot!$AC:$AC)&lt;&gt;"",INDEX(pipot!M:M,SMALL(pipot!$AC:$AC,ROW($BI35)))),"")</f>
        <v>23</v>
      </c>
      <c r="BW39" s="34">
        <f>IFERROR(IF(COUNT(pipot!$AC:$AC)&lt;&gt;"",INDEX(pipot!N:N,SMALL(pipot!$AC:$AC,ROW($BI35)))),"")</f>
        <v>64</v>
      </c>
      <c r="BX39" s="34">
        <f>IFERROR(IF(COUNT(pipot!$AC:$AC)&lt;&gt;"",INDEX(pipot!O:O,SMALL(pipot!$AC:$AC,ROW($BI35)))),"")</f>
        <v>21</v>
      </c>
      <c r="BY39">
        <f>IFERROR(IF(COUNT(pipot!$AC:$AC)&lt;&gt;"",INDEX(pipot!P:P,SMALL(pipot!$AC:$AC,ROW($BI35)))),"")</f>
        <v>1</v>
      </c>
      <c r="BZ39" s="34">
        <f>IFERROR(IF(COUNT(pipot!$AC:$AC)&lt;&gt;"",INDEX(pipot!Q:Q,SMALL(pipot!$AC:$AC,ROW($BI35)))),"")</f>
        <v>195.04166666666666</v>
      </c>
      <c r="CA39" s="34">
        <f>IFERROR(IF(COUNT(pipot!$AC:$AC)&lt;&gt;"",INDEX(pipot!R:R,SMALL(pipot!$AC:$AC,ROW($BI35)))),"")</f>
        <v>131.98379708333334</v>
      </c>
    </row>
    <row r="40" spans="2:79">
      <c r="B40" t="str">
        <f>IFERROR(IF(COUNT(pipot!$AA:$AA)&lt;&gt;"",INDEX(pipot!A:A,SMALL(pipot!$AA:$AA,ROW($A36)))),"")</f>
        <v>Moe Nakamura</v>
      </c>
      <c r="C40" s="13">
        <f>IFERROR(IF(COUNT(pipot!$AA:$AA)&lt;&gt;"",INDEX(pipot!B:B,SMALL(pipot!$AA:$AA,ROW($A36)))),"")</f>
        <v>44115</v>
      </c>
      <c r="D40" s="15">
        <f>IFERROR(IF(COUNT(pipot!$AA:$AA)&lt;&gt;"",INDEX(pipot!C:C,SMALL(pipot!$AA:$AA,ROW($A36)))),"")</f>
        <v>6.6134259259259254E-2</v>
      </c>
      <c r="E40" s="34">
        <f>IFERROR(IF(COUNT(pipot!$AA:$AA)&lt;&gt;"",INDEX(pipot!D:D,SMALL(pipot!$AA:$AA,ROW($A36)))),"")</f>
        <v>5596.1781600000004</v>
      </c>
      <c r="F40" s="34">
        <f>IFERROR(IF(COUNT(pipot!$AA:$AA)&lt;&gt;"",INDEX(pipot!E:E,SMALL(pipot!$AA:$AA,ROW($A36)))),"")</f>
        <v>715.58320000000003</v>
      </c>
      <c r="G40" s="34">
        <f>IFERROR(IF(COUNT(pipot!$AA:$AA)&lt;&gt;"",INDEX(pipot!F:F,SMALL(pipot!$AA:$AA,ROW($A36)))),"")</f>
        <v>7.5140000000000002</v>
      </c>
      <c r="H40" s="34">
        <f>IFERROR(IF(COUNT(pipot!$AA:$AA)&lt;&gt;"",INDEX(pipot!G:G,SMALL(pipot!$AA:$AA,ROW($A36)))),"")</f>
        <v>267.39999</v>
      </c>
      <c r="I40" s="34">
        <f>IFERROR(IF(COUNT(pipot!$AA:$AA)&lt;&gt;"",INDEX(pipot!H:H,SMALL(pipot!$AA:$AA,ROW($A36)))),"")</f>
        <v>231.04999000000001</v>
      </c>
      <c r="J40" s="34">
        <f>IFERROR(IF(COUNT(pipot!$AA:$AA)&lt;&gt;"",INDEX(pipot!I:I,SMALL(pipot!$AA:$AA,ROW($A36)))),"")</f>
        <v>32.31</v>
      </c>
      <c r="K40" s="34">
        <f>IFERROR(IF(COUNT(pipot!$AA:$AA)&lt;&gt;"",INDEX(pipot!J:J,SMALL(pipot!$AA:$AA,ROW($A36)))),"")</f>
        <v>4.04</v>
      </c>
      <c r="L40" s="34">
        <f>IFERROR(IF(COUNT(pipot!$AA:$AA)&lt;&gt;"",INDEX(pipot!K:K,SMALL(pipot!$AA:$AA,ROW($A36)))),"")</f>
        <v>0</v>
      </c>
      <c r="M40">
        <f>IFERROR(IF(COUNT(pipot!$AA:$AA)&lt;&gt;"",INDEX(pipot!L:L,SMALL(pipot!$AA:$AA,ROW($A36)))),"")</f>
        <v>21</v>
      </c>
      <c r="N40">
        <f>IFERROR(IF(COUNT(pipot!$AA:$AA)&lt;&gt;"",INDEX(pipot!M:M,SMALL(pipot!$AA:$AA,ROW($A36)))),"")</f>
        <v>13</v>
      </c>
      <c r="O40">
        <f>IFERROR(IF(COUNT(pipot!$AA:$AA)&lt;&gt;"",INDEX(pipot!N:N,SMALL(pipot!$AA:$AA,ROW($A36)))),"")</f>
        <v>49</v>
      </c>
      <c r="P40" s="34">
        <f>IFERROR(IF(COUNT(pipot!$AA:$AA)&lt;&gt;"",INDEX(pipot!O:O,SMALL(pipot!$AA:$AA,ROW($A36)))),"")</f>
        <v>21.439800000000002</v>
      </c>
      <c r="Q40">
        <f>IFERROR(IF(COUNT(pipot!$AA:$AA)&lt;&gt;"",INDEX(pipot!P:P,SMALL(pipot!$AA:$AA,ROW($A36)))),"")</f>
        <v>0</v>
      </c>
      <c r="R40" t="str">
        <f>IFERROR(IF(COUNT(pipot!$AA:$AA)&lt;&gt;"",INDEX(pipot!Q:Q,SMALL(pipot!$AA:$AA,ROW($A36)))),"")</f>
        <v>-</v>
      </c>
      <c r="S40" s="34" t="str">
        <f>IFERROR(IF(COUNT(pipot!$AA:$AA)&lt;&gt;"",INDEX(pipot!R:R,SMALL(pipot!$AA:$AA,ROW($A36)))),"")</f>
        <v>-</v>
      </c>
      <c r="T40" s="34">
        <f t="shared" si="19"/>
        <v>910.16299178571433</v>
      </c>
      <c r="U40" s="34">
        <f t="shared" si="18"/>
        <v>717.90903571428578</v>
      </c>
      <c r="V40" s="37">
        <f t="shared" si="1"/>
        <v>0.78876975024634688</v>
      </c>
      <c r="AP40" s="13">
        <f t="shared" si="20"/>
        <v>44115</v>
      </c>
      <c r="AQ40" s="15">
        <f t="shared" si="2"/>
        <v>6.3877314814814817E-2</v>
      </c>
      <c r="AR40" s="19">
        <f t="shared" si="3"/>
        <v>5289</v>
      </c>
      <c r="AS40" s="19">
        <f t="shared" si="4"/>
        <v>683</v>
      </c>
      <c r="AT40" s="19">
        <f t="shared" si="5"/>
        <v>7.43</v>
      </c>
      <c r="AU40" s="19">
        <f t="shared" si="6"/>
        <v>316</v>
      </c>
      <c r="AV40" s="19">
        <f t="shared" si="7"/>
        <v>246</v>
      </c>
      <c r="AW40" s="19">
        <f t="shared" si="8"/>
        <v>59</v>
      </c>
      <c r="AX40" s="19">
        <f t="shared" si="9"/>
        <v>10</v>
      </c>
      <c r="AY40" s="19">
        <f t="shared" si="10"/>
        <v>0</v>
      </c>
      <c r="AZ40" s="19">
        <f t="shared" si="11"/>
        <v>17</v>
      </c>
      <c r="BA40" s="19">
        <f t="shared" si="12"/>
        <v>15</v>
      </c>
      <c r="BB40" s="19">
        <f t="shared" si="13"/>
        <v>44</v>
      </c>
      <c r="BC40" s="19">
        <f t="shared" si="14"/>
        <v>22</v>
      </c>
      <c r="BD40" s="19">
        <f t="shared" si="15"/>
        <v>1</v>
      </c>
      <c r="BE40" s="19">
        <f t="shared" si="16"/>
        <v>201.86666666666667</v>
      </c>
      <c r="BF40" s="19">
        <f t="shared" si="17"/>
        <v>140.83073733333333</v>
      </c>
      <c r="BJ40" t="str">
        <f>IFERROR(IF(COUNT(pipot!$AB:$AB)&lt;&gt;"",INDEX(pipot!A:A,SMALL(pipot!$AB:$AB,ROW($BI36)))),"")</f>
        <v>Average</v>
      </c>
      <c r="BK40" s="13">
        <f>IFERROR(IF(COUNT(pipot!$AB:$AB)&lt;&gt;"",INDEX(pipot!B:B,SMALL(pipot!$AB:$AB,ROW($BI36)))),"")</f>
        <v>44112</v>
      </c>
      <c r="BL40" s="15">
        <f>IFERROR(IF(COUNT(pipot!$AC:$AC)&lt;&gt;"",INDEX(pipot!C:C,SMALL(pipot!$AC:$AC,ROW($BI36)))),"")</f>
        <v>5.6597222222222222E-2</v>
      </c>
      <c r="BM40" s="34">
        <f>IFERROR(IF(COUNT(pipot!$AC:$AC)&lt;&gt;"",INDEX(pipot!D:D,SMALL(pipot!$AC:$AC,ROW($BI36)))),"")</f>
        <v>5876</v>
      </c>
      <c r="BN40" s="34">
        <f>IFERROR(IF(COUNT(pipot!$AC:$AC)&lt;&gt;"",INDEX(pipot!E:E,SMALL(pipot!$AC:$AC,ROW($BI36)))),"")</f>
        <v>698</v>
      </c>
      <c r="BO40" s="34">
        <f>IFERROR(IF(COUNT(pipot!$AC:$AC)&lt;&gt;"",INDEX(pipot!F:F,SMALL(pipot!$AC:$AC,ROW($BI36)))),"")</f>
        <v>8.57</v>
      </c>
      <c r="BP40" s="34">
        <f>IFERROR(IF(COUNT(pipot!$AC:$AC)&lt;&gt;"",INDEX(pipot!G:G,SMALL(pipot!$AC:$AC,ROW($BI36)))),"")</f>
        <v>528</v>
      </c>
      <c r="BQ40" s="34">
        <f>IFERROR(IF(COUNT(pipot!$AC:$AC)&lt;&gt;"",INDEX(pipot!H:H,SMALL(pipot!$AC:$AC,ROW($BI36)))),"")</f>
        <v>333</v>
      </c>
      <c r="BR40" s="34">
        <f>IFERROR(IF(COUNT(pipot!$AC:$AC)&lt;&gt;"",INDEX(pipot!I:I,SMALL(pipot!$AC:$AC,ROW($BI36)))),"")</f>
        <v>143</v>
      </c>
      <c r="BS40" s="34">
        <f>IFERROR(IF(COUNT(pipot!$AC:$AC)&lt;&gt;"",INDEX(pipot!J:J,SMALL(pipot!$AC:$AC,ROW($BI36)))),"")</f>
        <v>48</v>
      </c>
      <c r="BT40" s="34">
        <f>IFERROR(IF(COUNT(pipot!$AC:$AC)&lt;&gt;"",INDEX(pipot!K:K,SMALL(pipot!$AC:$AC,ROW($BI36)))),"")</f>
        <v>4</v>
      </c>
      <c r="BU40" s="34">
        <f>IFERROR(IF(COUNT(pipot!$AC:$AC)&lt;&gt;"",INDEX(pipot!L:L,SMALL(pipot!$AC:$AC,ROW($BI36)))),"")</f>
        <v>18</v>
      </c>
      <c r="BV40" s="34">
        <f>IFERROR(IF(COUNT(pipot!$AC:$AC)&lt;&gt;"",INDEX(pipot!M:M,SMALL(pipot!$AC:$AC,ROW($BI36)))),"")</f>
        <v>15</v>
      </c>
      <c r="BW40" s="34">
        <f>IFERROR(IF(COUNT(pipot!$AC:$AC)&lt;&gt;"",INDEX(pipot!N:N,SMALL(pipot!$AC:$AC,ROW($BI36)))),"")</f>
        <v>46</v>
      </c>
      <c r="BX40" s="34">
        <f>IFERROR(IF(COUNT(pipot!$AC:$AC)&lt;&gt;"",INDEX(pipot!O:O,SMALL(pipot!$AC:$AC,ROW($BI36)))),"")</f>
        <v>23</v>
      </c>
      <c r="BY40">
        <f>IFERROR(IF(COUNT(pipot!$AC:$AC)&lt;&gt;"",INDEX(pipot!P:P,SMALL(pipot!$AC:$AC,ROW($BI36)))),"")</f>
        <v>3</v>
      </c>
      <c r="BZ40" s="34">
        <f>IFERROR(IF(COUNT(pipot!$AC:$AC)&lt;&gt;"",INDEX(pipot!Q:Q,SMALL(pipot!$AC:$AC,ROW($BI36)))),"")</f>
        <v>201.84615384615384</v>
      </c>
      <c r="CA40" s="34">
        <f>IFERROR(IF(COUNT(pipot!$AC:$AC)&lt;&gt;"",INDEX(pipot!R:R,SMALL(pipot!$AC:$AC,ROW($BI36)))),"")</f>
        <v>140.92114961538462</v>
      </c>
    </row>
    <row r="41" spans="2:79">
      <c r="B41" t="str">
        <f>IFERROR(IF(COUNT(pipot!$AA:$AA)&lt;&gt;"",INDEX(pipot!A:A,SMALL(pipot!$AA:$AA,ROW($A37)))),"")</f>
        <v>Moe Nakamura</v>
      </c>
      <c r="C41" s="13">
        <f>IFERROR(IF(COUNT(pipot!$AA:$AA)&lt;&gt;"",INDEX(pipot!B:B,SMALL(pipot!$AA:$AA,ROW($A37)))),"")</f>
        <v>44117</v>
      </c>
      <c r="D41" s="15">
        <f>IFERROR(IF(COUNT(pipot!$AA:$AA)&lt;&gt;"",INDEX(pipot!C:C,SMALL(pipot!$AA:$AA,ROW($A37)))),"")</f>
        <v>7.4699074074074071E-2</v>
      </c>
      <c r="E41" s="34">
        <f>IFERROR(IF(COUNT(pipot!$AA:$AA)&lt;&gt;"",INDEX(pipot!D:D,SMALL(pipot!$AA:$AA,ROW($A37)))),"")</f>
        <v>4674.6004599999997</v>
      </c>
      <c r="F41" s="34">
        <f>IFERROR(IF(COUNT(pipot!$AA:$AA)&lt;&gt;"",INDEX(pipot!E:E,SMALL(pipot!$AA:$AA,ROW($A37)))),"")</f>
        <v>590.27062000000001</v>
      </c>
      <c r="G41" s="34">
        <f>IFERROR(IF(COUNT(pipot!$AA:$AA)&lt;&gt;"",INDEX(pipot!F:F,SMALL(pipot!$AA:$AA,ROW($A37)))),"")</f>
        <v>5.4874900000000002</v>
      </c>
      <c r="H41" s="34">
        <f>IFERROR(IF(COUNT(pipot!$AA:$AA)&lt;&gt;"",INDEX(pipot!G:G,SMALL(pipot!$AA:$AA,ROW($A37)))),"")</f>
        <v>199.35</v>
      </c>
      <c r="I41" s="34">
        <f>IFERROR(IF(COUNT(pipot!$AA:$AA)&lt;&gt;"",INDEX(pipot!H:H,SMALL(pipot!$AA:$AA,ROW($A37)))),"")</f>
        <v>168.08</v>
      </c>
      <c r="J41" s="34">
        <f>IFERROR(IF(COUNT(pipot!$AA:$AA)&lt;&gt;"",INDEX(pipot!I:I,SMALL(pipot!$AA:$AA,ROW($A37)))),"")</f>
        <v>28.03</v>
      </c>
      <c r="K41" s="34">
        <f>IFERROR(IF(COUNT(pipot!$AA:$AA)&lt;&gt;"",INDEX(pipot!J:J,SMALL(pipot!$AA:$AA,ROW($A37)))),"")</f>
        <v>3.24</v>
      </c>
      <c r="L41" s="34">
        <f>IFERROR(IF(COUNT(pipot!$AA:$AA)&lt;&gt;"",INDEX(pipot!K:K,SMALL(pipot!$AA:$AA,ROW($A37)))),"")</f>
        <v>0</v>
      </c>
      <c r="M41">
        <f>IFERROR(IF(COUNT(pipot!$AA:$AA)&lt;&gt;"",INDEX(pipot!L:L,SMALL(pipot!$AA:$AA,ROW($A37)))),"")</f>
        <v>9</v>
      </c>
      <c r="N41">
        <f>IFERROR(IF(COUNT(pipot!$AA:$AA)&lt;&gt;"",INDEX(pipot!M:M,SMALL(pipot!$AA:$AA,ROW($A37)))),"")</f>
        <v>12</v>
      </c>
      <c r="O41">
        <f>IFERROR(IF(COUNT(pipot!$AA:$AA)&lt;&gt;"",INDEX(pipot!N:N,SMALL(pipot!$AA:$AA,ROW($A37)))),"")</f>
        <v>37</v>
      </c>
      <c r="P41" s="34">
        <f>IFERROR(IF(COUNT(pipot!$AA:$AA)&lt;&gt;"",INDEX(pipot!O:O,SMALL(pipot!$AA:$AA,ROW($A37)))),"")</f>
        <v>21.457799999999999</v>
      </c>
      <c r="Q41">
        <f>IFERROR(IF(COUNT(pipot!$AA:$AA)&lt;&gt;"",INDEX(pipot!P:P,SMALL(pipot!$AA:$AA,ROW($A37)))),"")</f>
        <v>0</v>
      </c>
      <c r="R41">
        <f>IFERROR(IF(COUNT(pipot!$AA:$AA)&lt;&gt;"",INDEX(pipot!Q:Q,SMALL(pipot!$AA:$AA,ROW($A37)))),"")</f>
        <v>183</v>
      </c>
      <c r="S41" s="34">
        <f>IFERROR(IF(COUNT(pipot!$AA:$AA)&lt;&gt;"",INDEX(pipot!R:R,SMALL(pipot!$AA:$AA,ROW($A37)))),"")</f>
        <v>127.00418000000001</v>
      </c>
      <c r="T41" s="34">
        <f t="shared" si="19"/>
        <v>893.24726321428591</v>
      </c>
      <c r="U41" s="34">
        <f t="shared" si="18"/>
        <v>729.31749857142859</v>
      </c>
      <c r="V41" s="37">
        <f t="shared" si="1"/>
        <v>0.81647885037680623</v>
      </c>
      <c r="AP41" s="13">
        <f t="shared" si="20"/>
        <v>44117</v>
      </c>
      <c r="AQ41" s="15">
        <f t="shared" si="2"/>
        <v>7.4398148148148144E-2</v>
      </c>
      <c r="AR41" s="19">
        <f t="shared" si="3"/>
        <v>4434</v>
      </c>
      <c r="AS41" s="19">
        <f t="shared" si="4"/>
        <v>574</v>
      </c>
      <c r="AT41" s="19">
        <f t="shared" si="5"/>
        <v>5.36</v>
      </c>
      <c r="AU41" s="19">
        <f t="shared" si="6"/>
        <v>174</v>
      </c>
      <c r="AV41" s="19">
        <f t="shared" si="7"/>
        <v>133</v>
      </c>
      <c r="AW41" s="19">
        <f t="shared" si="8"/>
        <v>33</v>
      </c>
      <c r="AX41" s="19">
        <f t="shared" si="9"/>
        <v>8</v>
      </c>
      <c r="AY41" s="19">
        <f t="shared" si="10"/>
        <v>0</v>
      </c>
      <c r="AZ41" s="19">
        <f t="shared" si="11"/>
        <v>10</v>
      </c>
      <c r="BA41" s="19">
        <f t="shared" si="12"/>
        <v>11</v>
      </c>
      <c r="BB41" s="19">
        <f t="shared" si="13"/>
        <v>35</v>
      </c>
      <c r="BC41" s="19">
        <f t="shared" si="14"/>
        <v>24</v>
      </c>
      <c r="BD41" s="19">
        <f t="shared" si="15"/>
        <v>0</v>
      </c>
      <c r="BE41" s="19">
        <f t="shared" si="16"/>
        <v>191.29166666666666</v>
      </c>
      <c r="BF41" s="19">
        <f t="shared" si="17"/>
        <v>127.23716083333335</v>
      </c>
      <c r="BJ41" t="str">
        <f>IFERROR(IF(COUNT(pipot!$AB:$AB)&lt;&gt;"",INDEX(pipot!A:A,SMALL(pipot!$AB:$AB,ROW($BI37)))),"")</f>
        <v>Average</v>
      </c>
      <c r="BK41" s="13">
        <f>IFERROR(IF(COUNT(pipot!$AB:$AB)&lt;&gt;"",INDEX(pipot!B:B,SMALL(pipot!$AB:$AB,ROW($BI37)))),"")</f>
        <v>44113</v>
      </c>
      <c r="BL41" s="15">
        <f>IFERROR(IF(COUNT(pipot!$AC:$AC)&lt;&gt;"",INDEX(pipot!C:C,SMALL(pipot!$AC:$AC,ROW($BI37)))),"")</f>
        <v>7.1909722222222222E-2</v>
      </c>
      <c r="BM41" s="34">
        <f>IFERROR(IF(COUNT(pipot!$AC:$AC)&lt;&gt;"",INDEX(pipot!D:D,SMALL(pipot!$AC:$AC,ROW($BI37)))),"")</f>
        <v>5270</v>
      </c>
      <c r="BN41" s="34">
        <f>IFERROR(IF(COUNT(pipot!$AC:$AC)&lt;&gt;"",INDEX(pipot!E:E,SMALL(pipot!$AC:$AC,ROW($BI37)))),"")</f>
        <v>722</v>
      </c>
      <c r="BO41" s="34">
        <f>IFERROR(IF(COUNT(pipot!$AC:$AC)&lt;&gt;"",INDEX(pipot!F:F,SMALL(pipot!$AC:$AC,ROW($BI37)))),"")</f>
        <v>6.98</v>
      </c>
      <c r="BP41" s="34">
        <f>IFERROR(IF(COUNT(pipot!$AC:$AC)&lt;&gt;"",INDEX(pipot!G:G,SMALL(pipot!$AC:$AC,ROW($BI37)))),"")</f>
        <v>126</v>
      </c>
      <c r="BQ41" s="34">
        <f>IFERROR(IF(COUNT(pipot!$AC:$AC)&lt;&gt;"",INDEX(pipot!H:H,SMALL(pipot!$AC:$AC,ROW($BI37)))),"")</f>
        <v>99</v>
      </c>
      <c r="BR41" s="34">
        <f>IFERROR(IF(COUNT(pipot!$AC:$AC)&lt;&gt;"",INDEX(pipot!I:I,SMALL(pipot!$AC:$AC,ROW($BI37)))),"")</f>
        <v>26</v>
      </c>
      <c r="BS41" s="34">
        <f>IFERROR(IF(COUNT(pipot!$AC:$AC)&lt;&gt;"",INDEX(pipot!J:J,SMALL(pipot!$AC:$AC,ROW($BI37)))),"")</f>
        <v>1</v>
      </c>
      <c r="BT41" s="34">
        <f>IFERROR(IF(COUNT(pipot!$AC:$AC)&lt;&gt;"",INDEX(pipot!K:K,SMALL(pipot!$AC:$AC,ROW($BI37)))),"")</f>
        <v>0</v>
      </c>
      <c r="BU41" s="34">
        <f>IFERROR(IF(COUNT(pipot!$AC:$AC)&lt;&gt;"",INDEX(pipot!L:L,SMALL(pipot!$AC:$AC,ROW($BI37)))),"")</f>
        <v>22</v>
      </c>
      <c r="BV41" s="34">
        <f>IFERROR(IF(COUNT(pipot!$AC:$AC)&lt;&gt;"",INDEX(pipot!M:M,SMALL(pipot!$AC:$AC,ROW($BI37)))),"")</f>
        <v>22</v>
      </c>
      <c r="BW41" s="34">
        <f>IFERROR(IF(COUNT(pipot!$AC:$AC)&lt;&gt;"",INDEX(pipot!N:N,SMALL(pipot!$AC:$AC,ROW($BI37)))),"")</f>
        <v>69</v>
      </c>
      <c r="BX41" s="34">
        <f>IFERROR(IF(COUNT(pipot!$AC:$AC)&lt;&gt;"",INDEX(pipot!O:O,SMALL(pipot!$AC:$AC,ROW($BI37)))),"")</f>
        <v>20</v>
      </c>
      <c r="BY41">
        <f>IFERROR(IF(COUNT(pipot!$AC:$AC)&lt;&gt;"",INDEX(pipot!P:P,SMALL(pipot!$AC:$AC,ROW($BI37)))),"")</f>
        <v>0</v>
      </c>
      <c r="BZ41" s="34">
        <f>IFERROR(IF(COUNT(pipot!$AC:$AC)&lt;&gt;"",INDEX(pipot!Q:Q,SMALL(pipot!$AC:$AC,ROW($BI37)))),"")</f>
        <v>189.92592592592592</v>
      </c>
      <c r="CA41" s="34">
        <f>IFERROR(IF(COUNT(pipot!$AC:$AC)&lt;&gt;"",INDEX(pipot!R:R,SMALL(pipot!$AC:$AC,ROW($BI37)))),"")</f>
        <v>133.21635629629625</v>
      </c>
    </row>
    <row r="42" spans="2:79">
      <c r="B42" t="str">
        <f>IFERROR(IF(COUNT(pipot!$AA:$AA)&lt;&gt;"",INDEX(pipot!A:A,SMALL(pipot!$AA:$AA,ROW($A38)))),"")</f>
        <v>Moe Nakamura</v>
      </c>
      <c r="C42" s="13">
        <f>IFERROR(IF(COUNT(pipot!$AA:$AA)&lt;&gt;"",INDEX(pipot!B:B,SMALL(pipot!$AA:$AA,ROW($A38)))),"")</f>
        <v>44118</v>
      </c>
      <c r="D42" s="15">
        <f>IFERROR(IF(COUNT(pipot!$AA:$AA)&lt;&gt;"",INDEX(pipot!C:C,SMALL(pipot!$AA:$AA,ROW($A38)))),"")</f>
        <v>6.0914351851851851E-2</v>
      </c>
      <c r="E42" s="34">
        <f>IFERROR(IF(COUNT(pipot!$AA:$AA)&lt;&gt;"",INDEX(pipot!D:D,SMALL(pipot!$AA:$AA,ROW($A38)))),"")</f>
        <v>7133.3753100000004</v>
      </c>
      <c r="F42" s="34">
        <f>IFERROR(IF(COUNT(pipot!$AA:$AA)&lt;&gt;"",INDEX(pipot!E:E,SMALL(pipot!$AA:$AA,ROW($A38)))),"")</f>
        <v>900.63559999999995</v>
      </c>
      <c r="G42" s="34">
        <f>IFERROR(IF(COUNT(pipot!$AA:$AA)&lt;&gt;"",INDEX(pipot!F:F,SMALL(pipot!$AA:$AA,ROW($A38)))),"")</f>
        <v>10.26755</v>
      </c>
      <c r="H42" s="34">
        <f>IFERROR(IF(COUNT(pipot!$AA:$AA)&lt;&gt;"",INDEX(pipot!G:G,SMALL(pipot!$AA:$AA,ROW($A38)))),"")</f>
        <v>599.88</v>
      </c>
      <c r="I42" s="34">
        <f>IFERROR(IF(COUNT(pipot!$AA:$AA)&lt;&gt;"",INDEX(pipot!H:H,SMALL(pipot!$AA:$AA,ROW($A38)))),"")</f>
        <v>375.52</v>
      </c>
      <c r="J42" s="34">
        <f>IFERROR(IF(COUNT(pipot!$AA:$AA)&lt;&gt;"",INDEX(pipot!I:I,SMALL(pipot!$AA:$AA,ROW($A38)))),"")</f>
        <v>180.11</v>
      </c>
      <c r="K42" s="34">
        <f>IFERROR(IF(COUNT(pipot!$AA:$AA)&lt;&gt;"",INDEX(pipot!J:J,SMALL(pipot!$AA:$AA,ROW($A38)))),"")</f>
        <v>44.25</v>
      </c>
      <c r="L42" s="34">
        <f>IFERROR(IF(COUNT(pipot!$AA:$AA)&lt;&gt;"",INDEX(pipot!K:K,SMALL(pipot!$AA:$AA,ROW($A38)))),"")</f>
        <v>0</v>
      </c>
      <c r="M42">
        <f>IFERROR(IF(COUNT(pipot!$AA:$AA)&lt;&gt;"",INDEX(pipot!L:L,SMALL(pipot!$AA:$AA,ROW($A38)))),"")</f>
        <v>11</v>
      </c>
      <c r="N42">
        <f>IFERROR(IF(COUNT(pipot!$AA:$AA)&lt;&gt;"",INDEX(pipot!M:M,SMALL(pipot!$AA:$AA,ROW($A38)))),"")</f>
        <v>18</v>
      </c>
      <c r="O42">
        <f>IFERROR(IF(COUNT(pipot!$AA:$AA)&lt;&gt;"",INDEX(pipot!N:N,SMALL(pipot!$AA:$AA,ROW($A38)))),"")</f>
        <v>61</v>
      </c>
      <c r="P42" s="34">
        <f>IFERROR(IF(COUNT(pipot!$AA:$AA)&lt;&gt;"",INDEX(pipot!O:O,SMALL(pipot!$AA:$AA,ROW($A38)))),"")</f>
        <v>22.670999999999999</v>
      </c>
      <c r="Q42">
        <f>IFERROR(IF(COUNT(pipot!$AA:$AA)&lt;&gt;"",INDEX(pipot!P:P,SMALL(pipot!$AA:$AA,ROW($A38)))),"")</f>
        <v>3</v>
      </c>
      <c r="R42">
        <f>IFERROR(IF(COUNT(pipot!$AA:$AA)&lt;&gt;"",INDEX(pipot!Q:Q,SMALL(pipot!$AA:$AA,ROW($A38)))),"")</f>
        <v>196</v>
      </c>
      <c r="S42" s="34">
        <f>IFERROR(IF(COUNT(pipot!$AA:$AA)&lt;&gt;"",INDEX(pipot!R:R,SMALL(pipot!$AA:$AA,ROW($A38)))),"")</f>
        <v>159.90855999999999</v>
      </c>
      <c r="T42" s="34">
        <f t="shared" si="19"/>
        <v>887.30235107142857</v>
      </c>
      <c r="U42" s="34">
        <f t="shared" si="18"/>
        <v>710.69794142857154</v>
      </c>
      <c r="V42" s="37">
        <f t="shared" si="1"/>
        <v>0.80096479015342958</v>
      </c>
      <c r="AP42" s="13">
        <f t="shared" si="20"/>
        <v>44118</v>
      </c>
      <c r="AQ42" s="15">
        <f t="shared" si="2"/>
        <v>5.9016203703703703E-2</v>
      </c>
      <c r="AR42" s="19">
        <f t="shared" si="3"/>
        <v>6325</v>
      </c>
      <c r="AS42" s="19">
        <f t="shared" si="4"/>
        <v>770</v>
      </c>
      <c r="AT42" s="19">
        <f t="shared" si="5"/>
        <v>9.0500000000000007</v>
      </c>
      <c r="AU42" s="19">
        <f t="shared" si="6"/>
        <v>553</v>
      </c>
      <c r="AV42" s="19">
        <f t="shared" si="7"/>
        <v>359</v>
      </c>
      <c r="AW42" s="19">
        <f t="shared" si="8"/>
        <v>152</v>
      </c>
      <c r="AX42" s="19">
        <f t="shared" si="9"/>
        <v>39</v>
      </c>
      <c r="AY42" s="19">
        <f t="shared" si="10"/>
        <v>3</v>
      </c>
      <c r="AZ42" s="19">
        <f t="shared" si="11"/>
        <v>13</v>
      </c>
      <c r="BA42" s="19">
        <f t="shared" si="12"/>
        <v>19</v>
      </c>
      <c r="BB42" s="19">
        <f t="shared" si="13"/>
        <v>51</v>
      </c>
      <c r="BC42" s="19">
        <f t="shared" si="14"/>
        <v>23</v>
      </c>
      <c r="BD42" s="19">
        <f t="shared" si="15"/>
        <v>3</v>
      </c>
      <c r="BE42" s="19">
        <f t="shared" si="16"/>
        <v>195.04166666666666</v>
      </c>
      <c r="BF42" s="19">
        <f t="shared" si="17"/>
        <v>140.15422000000001</v>
      </c>
      <c r="BJ42" t="str">
        <f>IFERROR(IF(COUNT(pipot!$AB:$AB)&lt;&gt;"",INDEX(pipot!A:A,SMALL(pipot!$AB:$AB,ROW($BI38)))),"")</f>
        <v>Average</v>
      </c>
      <c r="BK42" s="13">
        <f>IFERROR(IF(COUNT(pipot!$AB:$AB)&lt;&gt;"",INDEX(pipot!B:B,SMALL(pipot!$AB:$AB,ROW($BI38)))),"")</f>
        <v>44114</v>
      </c>
      <c r="BL42" s="15">
        <f>IFERROR(IF(COUNT(pipot!$AC:$AC)&lt;&gt;"",INDEX(pipot!C:C,SMALL(pipot!$AC:$AC,ROW($BI38)))),"")</f>
        <v>6.508101851851851E-2</v>
      </c>
      <c r="BM42" s="34">
        <f>IFERROR(IF(COUNT(pipot!$AC:$AC)&lt;&gt;"",INDEX(pipot!D:D,SMALL(pipot!$AC:$AC,ROW($BI38)))),"")</f>
        <v>5302</v>
      </c>
      <c r="BN42" s="34">
        <f>IFERROR(IF(COUNT(pipot!$AC:$AC)&lt;&gt;"",INDEX(pipot!E:E,SMALL(pipot!$AC:$AC,ROW($BI38)))),"")</f>
        <v>659</v>
      </c>
      <c r="BO42" s="34">
        <f>IFERROR(IF(COUNT(pipot!$AC:$AC)&lt;&gt;"",INDEX(pipot!F:F,SMALL(pipot!$AC:$AC,ROW($BI38)))),"")</f>
        <v>7.03</v>
      </c>
      <c r="BP42" s="34">
        <f>IFERROR(IF(COUNT(pipot!$AC:$AC)&lt;&gt;"",INDEX(pipot!G:G,SMALL(pipot!$AC:$AC,ROW($BI38)))),"")</f>
        <v>328</v>
      </c>
      <c r="BQ42" s="34">
        <f>IFERROR(IF(COUNT(pipot!$AC:$AC)&lt;&gt;"",INDEX(pipot!H:H,SMALL(pipot!$AC:$AC,ROW($BI38)))),"")</f>
        <v>211</v>
      </c>
      <c r="BR42" s="34">
        <f>IFERROR(IF(COUNT(pipot!$AC:$AC)&lt;&gt;"",INDEX(pipot!I:I,SMALL(pipot!$AC:$AC,ROW($BI38)))),"")</f>
        <v>90</v>
      </c>
      <c r="BS42" s="34">
        <f>IFERROR(IF(COUNT(pipot!$AC:$AC)&lt;&gt;"",INDEX(pipot!J:J,SMALL(pipot!$AC:$AC,ROW($BI38)))),"")</f>
        <v>24</v>
      </c>
      <c r="BT42" s="34">
        <f>IFERROR(IF(COUNT(pipot!$AC:$AC)&lt;&gt;"",INDEX(pipot!K:K,SMALL(pipot!$AC:$AC,ROW($BI38)))),"")</f>
        <v>3</v>
      </c>
      <c r="BU42" s="34">
        <f>IFERROR(IF(COUNT(pipot!$AC:$AC)&lt;&gt;"",INDEX(pipot!L:L,SMALL(pipot!$AC:$AC,ROW($BI38)))),"")</f>
        <v>21</v>
      </c>
      <c r="BV42" s="34">
        <f>IFERROR(IF(COUNT(pipot!$AC:$AC)&lt;&gt;"",INDEX(pipot!M:M,SMALL(pipot!$AC:$AC,ROW($BI38)))),"")</f>
        <v>15</v>
      </c>
      <c r="BW42" s="34">
        <f>IFERROR(IF(COUNT(pipot!$AC:$AC)&lt;&gt;"",INDEX(pipot!N:N,SMALL(pipot!$AC:$AC,ROW($BI38)))),"")</f>
        <v>50</v>
      </c>
      <c r="BX42" s="34">
        <f>IFERROR(IF(COUNT(pipot!$AC:$AC)&lt;&gt;"",INDEX(pipot!O:O,SMALL(pipot!$AC:$AC,ROW($BI38)))),"")</f>
        <v>23</v>
      </c>
      <c r="BY42">
        <f>IFERROR(IF(COUNT(pipot!$AC:$AC)&lt;&gt;"",INDEX(pipot!P:P,SMALL(pipot!$AC:$AC,ROW($BI38)))),"")</f>
        <v>2</v>
      </c>
      <c r="BZ42" s="34">
        <f>IFERROR(IF(COUNT(pipot!$AC:$AC)&lt;&gt;"",INDEX(pipot!Q:Q,SMALL(pipot!$AC:$AC,ROW($BI38)))),"")</f>
        <v>190.40740740740742</v>
      </c>
      <c r="CA42" s="34">
        <f>IFERROR(IF(COUNT(pipot!$AC:$AC)&lt;&gt;"",INDEX(pipot!R:R,SMALL(pipot!$AC:$AC,ROW($BI38)))),"")</f>
        <v>136.08438777777781</v>
      </c>
    </row>
    <row r="43" spans="2:79">
      <c r="B43" t="str">
        <f>IFERROR(IF(COUNT(pipot!$AA:$AA)&lt;&gt;"",INDEX(pipot!A:A,SMALL(pipot!$AA:$AA,ROW($A39)))),"")</f>
        <v>Moe Nakamura</v>
      </c>
      <c r="C43" s="13">
        <f>IFERROR(IF(COUNT(pipot!$AA:$AA)&lt;&gt;"",INDEX(pipot!B:B,SMALL(pipot!$AA:$AA,ROW($A39)))),"")</f>
        <v>44119</v>
      </c>
      <c r="D43" s="15">
        <f>IFERROR(IF(COUNT(pipot!$AA:$AA)&lt;&gt;"",INDEX(pipot!C:C,SMALL(pipot!$AA:$AA,ROW($A39)))),"")</f>
        <v>7.4768518518518512E-2</v>
      </c>
      <c r="E43" s="34">
        <f>IFERROR(IF(COUNT(pipot!$AA:$AA)&lt;&gt;"",INDEX(pipot!D:D,SMALL(pipot!$AA:$AA,ROW($A39)))),"")</f>
        <v>6374.5824000000002</v>
      </c>
      <c r="F43" s="34">
        <f>IFERROR(IF(COUNT(pipot!$AA:$AA)&lt;&gt;"",INDEX(pipot!E:E,SMALL(pipot!$AA:$AA,ROW($A39)))),"")</f>
        <v>926.13266999999996</v>
      </c>
      <c r="G43" s="34">
        <f>IFERROR(IF(COUNT(pipot!$AA:$AA)&lt;&gt;"",INDEX(pipot!F:F,SMALL(pipot!$AA:$AA,ROW($A39)))),"")</f>
        <v>8.6018500000000007</v>
      </c>
      <c r="H43" s="34">
        <f>IFERROR(IF(COUNT(pipot!$AA:$AA)&lt;&gt;"",INDEX(pipot!G:G,SMALL(pipot!$AA:$AA,ROW($A39)))),"")</f>
        <v>245.59</v>
      </c>
      <c r="I43" s="34">
        <f>IFERROR(IF(COUNT(pipot!$AA:$AA)&lt;&gt;"",INDEX(pipot!H:H,SMALL(pipot!$AA:$AA,ROW($A39)))),"")</f>
        <v>176.1</v>
      </c>
      <c r="J43" s="34">
        <f>IFERROR(IF(COUNT(pipot!$AA:$AA)&lt;&gt;"",INDEX(pipot!I:I,SMALL(pipot!$AA:$AA,ROW($A39)))),"")</f>
        <v>42.22</v>
      </c>
      <c r="K43" s="34">
        <f>IFERROR(IF(COUNT(pipot!$AA:$AA)&lt;&gt;"",INDEX(pipot!J:J,SMALL(pipot!$AA:$AA,ROW($A39)))),"")</f>
        <v>27.27</v>
      </c>
      <c r="L43" s="34">
        <f>IFERROR(IF(COUNT(pipot!$AA:$AA)&lt;&gt;"",INDEX(pipot!K:K,SMALL(pipot!$AA:$AA,ROW($A39)))),"")</f>
        <v>0</v>
      </c>
      <c r="M43">
        <f>IFERROR(IF(COUNT(pipot!$AA:$AA)&lt;&gt;"",INDEX(pipot!L:L,SMALL(pipot!$AA:$AA,ROW($A39)))),"")</f>
        <v>24</v>
      </c>
      <c r="N43">
        <f>IFERROR(IF(COUNT(pipot!$AA:$AA)&lt;&gt;"",INDEX(pipot!M:M,SMALL(pipot!$AA:$AA,ROW($A39)))),"")</f>
        <v>20</v>
      </c>
      <c r="O43">
        <f>IFERROR(IF(COUNT(pipot!$AA:$AA)&lt;&gt;"",INDEX(pipot!N:N,SMALL(pipot!$AA:$AA,ROW($A39)))),"")</f>
        <v>93</v>
      </c>
      <c r="P43" s="34">
        <f>IFERROR(IF(COUNT(pipot!$AA:$AA)&lt;&gt;"",INDEX(pipot!O:O,SMALL(pipot!$AA:$AA,ROW($A39)))),"")</f>
        <v>23.617799999999999</v>
      </c>
      <c r="Q43">
        <f>IFERROR(IF(COUNT(pipot!$AA:$AA)&lt;&gt;"",INDEX(pipot!P:P,SMALL(pipot!$AA:$AA,ROW($A39)))),"")</f>
        <v>2</v>
      </c>
      <c r="R43">
        <f>IFERROR(IF(COUNT(pipot!$AA:$AA)&lt;&gt;"",INDEX(pipot!Q:Q,SMALL(pipot!$AA:$AA,ROW($A39)))),"")</f>
        <v>189</v>
      </c>
      <c r="S43" s="34">
        <f>IFERROR(IF(COUNT(pipot!$AA:$AA)&lt;&gt;"",INDEX(pipot!R:R,SMALL(pipot!$AA:$AA,ROW($A39)))),"")</f>
        <v>147.64039</v>
      </c>
      <c r="T43" s="34">
        <f t="shared" si="19"/>
        <v>908.19110285714294</v>
      </c>
      <c r="U43" s="34">
        <f t="shared" si="18"/>
        <v>723.59434428571433</v>
      </c>
      <c r="V43" s="37">
        <f t="shared" si="1"/>
        <v>0.79674238385435336</v>
      </c>
      <c r="AP43" s="13">
        <f t="shared" si="20"/>
        <v>44119</v>
      </c>
      <c r="AQ43" s="15">
        <f t="shared" si="2"/>
        <v>7.6504629629629631E-2</v>
      </c>
      <c r="AR43" s="19">
        <f t="shared" si="3"/>
        <v>5806</v>
      </c>
      <c r="AS43" s="19">
        <f t="shared" si="4"/>
        <v>799</v>
      </c>
      <c r="AT43" s="19">
        <f t="shared" si="5"/>
        <v>7.25</v>
      </c>
      <c r="AU43" s="19">
        <f t="shared" si="6"/>
        <v>166</v>
      </c>
      <c r="AV43" s="19">
        <f t="shared" si="7"/>
        <v>123</v>
      </c>
      <c r="AW43" s="19">
        <f t="shared" si="8"/>
        <v>33</v>
      </c>
      <c r="AX43" s="19">
        <f t="shared" si="9"/>
        <v>9</v>
      </c>
      <c r="AY43" s="19">
        <f t="shared" si="10"/>
        <v>0</v>
      </c>
      <c r="AZ43" s="19">
        <f t="shared" si="11"/>
        <v>20</v>
      </c>
      <c r="BA43" s="19">
        <f t="shared" si="12"/>
        <v>25</v>
      </c>
      <c r="BB43" s="19">
        <f t="shared" si="13"/>
        <v>74</v>
      </c>
      <c r="BC43" s="19">
        <f t="shared" si="14"/>
        <v>22</v>
      </c>
      <c r="BD43" s="19">
        <f t="shared" si="15"/>
        <v>0</v>
      </c>
      <c r="BE43" s="19">
        <f t="shared" si="16"/>
        <v>193.88461538461539</v>
      </c>
      <c r="BF43" s="19">
        <f t="shared" si="17"/>
        <v>135.14806884615388</v>
      </c>
      <c r="BJ43" t="str">
        <f>IFERROR(IF(COUNT(pipot!$AB:$AB)&lt;&gt;"",INDEX(pipot!A:A,SMALL(pipot!$AB:$AB,ROW($BI39)))),"")</f>
        <v>Average</v>
      </c>
      <c r="BK43" s="13">
        <f>IFERROR(IF(COUNT(pipot!$AB:$AB)&lt;&gt;"",INDEX(pipot!B:B,SMALL(pipot!$AB:$AB,ROW($BI39)))),"")</f>
        <v>44115</v>
      </c>
      <c r="BL43" s="15">
        <f>IFERROR(IF(COUNT(pipot!$AC:$AC)&lt;&gt;"",INDEX(pipot!C:C,SMALL(pipot!$AC:$AC,ROW($BI39)))),"")</f>
        <v>6.3877314814814817E-2</v>
      </c>
      <c r="BM43" s="34">
        <f>IFERROR(IF(COUNT(pipot!$AC:$AC)&lt;&gt;"",INDEX(pipot!D:D,SMALL(pipot!$AC:$AC,ROW($BI39)))),"")</f>
        <v>5289</v>
      </c>
      <c r="BN43" s="34">
        <f>IFERROR(IF(COUNT(pipot!$AC:$AC)&lt;&gt;"",INDEX(pipot!E:E,SMALL(pipot!$AC:$AC,ROW($BI39)))),"")</f>
        <v>683</v>
      </c>
      <c r="BO43" s="34">
        <f>IFERROR(IF(COUNT(pipot!$AC:$AC)&lt;&gt;"",INDEX(pipot!F:F,SMALL(pipot!$AC:$AC,ROW($BI39)))),"")</f>
        <v>7.43</v>
      </c>
      <c r="BP43" s="34">
        <f>IFERROR(IF(COUNT(pipot!$AC:$AC)&lt;&gt;"",INDEX(pipot!G:G,SMALL(pipot!$AC:$AC,ROW($BI39)))),"")</f>
        <v>316</v>
      </c>
      <c r="BQ43" s="34">
        <f>IFERROR(IF(COUNT(pipot!$AC:$AC)&lt;&gt;"",INDEX(pipot!H:H,SMALL(pipot!$AC:$AC,ROW($BI39)))),"")</f>
        <v>246</v>
      </c>
      <c r="BR43" s="34">
        <f>IFERROR(IF(COUNT(pipot!$AC:$AC)&lt;&gt;"",INDEX(pipot!I:I,SMALL(pipot!$AC:$AC,ROW($BI39)))),"")</f>
        <v>59</v>
      </c>
      <c r="BS43" s="34">
        <f>IFERROR(IF(COUNT(pipot!$AC:$AC)&lt;&gt;"",INDEX(pipot!J:J,SMALL(pipot!$AC:$AC,ROW($BI39)))),"")</f>
        <v>10</v>
      </c>
      <c r="BT43" s="34">
        <f>IFERROR(IF(COUNT(pipot!$AC:$AC)&lt;&gt;"",INDEX(pipot!K:K,SMALL(pipot!$AC:$AC,ROW($BI39)))),"")</f>
        <v>0</v>
      </c>
      <c r="BU43" s="34">
        <f>IFERROR(IF(COUNT(pipot!$AC:$AC)&lt;&gt;"",INDEX(pipot!L:L,SMALL(pipot!$AC:$AC,ROW($BI39)))),"")</f>
        <v>17</v>
      </c>
      <c r="BV43" s="34">
        <f>IFERROR(IF(COUNT(pipot!$AC:$AC)&lt;&gt;"",INDEX(pipot!M:M,SMALL(pipot!$AC:$AC,ROW($BI39)))),"")</f>
        <v>15</v>
      </c>
      <c r="BW43" s="34">
        <f>IFERROR(IF(COUNT(pipot!$AC:$AC)&lt;&gt;"",INDEX(pipot!N:N,SMALL(pipot!$AC:$AC,ROW($BI39)))),"")</f>
        <v>44</v>
      </c>
      <c r="BX43" s="34">
        <f>IFERROR(IF(COUNT(pipot!$AC:$AC)&lt;&gt;"",INDEX(pipot!O:O,SMALL(pipot!$AC:$AC,ROW($BI39)))),"")</f>
        <v>22</v>
      </c>
      <c r="BY43">
        <f>IFERROR(IF(COUNT(pipot!$AC:$AC)&lt;&gt;"",INDEX(pipot!P:P,SMALL(pipot!$AC:$AC,ROW($BI39)))),"")</f>
        <v>1</v>
      </c>
      <c r="BZ43" s="34">
        <f>IFERROR(IF(COUNT(pipot!$AC:$AC)&lt;&gt;"",INDEX(pipot!Q:Q,SMALL(pipot!$AC:$AC,ROW($BI39)))),"")</f>
        <v>201.86666666666667</v>
      </c>
      <c r="CA43" s="34">
        <f>IFERROR(IF(COUNT(pipot!$AC:$AC)&lt;&gt;"",INDEX(pipot!R:R,SMALL(pipot!$AC:$AC,ROW($BI39)))),"")</f>
        <v>140.83073733333333</v>
      </c>
    </row>
    <row r="44" spans="2:79">
      <c r="B44" t="str">
        <f>IFERROR(IF(COUNT(pipot!$AA:$AA)&lt;&gt;"",INDEX(pipot!A:A,SMALL(pipot!$AA:$AA,ROW($A40)))),"")</f>
        <v>Moe Nakamura</v>
      </c>
      <c r="C44" s="13">
        <f>IFERROR(IF(COUNT(pipot!$AA:$AA)&lt;&gt;"",INDEX(pipot!B:B,SMALL(pipot!$AA:$AA,ROW($A40)))),"")</f>
        <v>44120</v>
      </c>
      <c r="D44" s="15">
        <f>IFERROR(IF(COUNT(pipot!$AA:$AA)&lt;&gt;"",INDEX(pipot!C:C,SMALL(pipot!$AA:$AA,ROW($A40)))),"")</f>
        <v>9.0694444444444453E-2</v>
      </c>
      <c r="E44" s="34">
        <f>IFERROR(IF(COUNT(pipot!$AA:$AA)&lt;&gt;"",INDEX(pipot!D:D,SMALL(pipot!$AA:$AA,ROW($A40)))),"")</f>
        <v>6929.4459500000003</v>
      </c>
      <c r="F44" s="34">
        <f>IFERROR(IF(COUNT(pipot!$AA:$AA)&lt;&gt;"",INDEX(pipot!E:E,SMALL(pipot!$AA:$AA,ROW($A40)))),"")</f>
        <v>885.06777999999997</v>
      </c>
      <c r="G44" s="34">
        <f>IFERROR(IF(COUNT(pipot!$AA:$AA)&lt;&gt;"",INDEX(pipot!F:F,SMALL(pipot!$AA:$AA,ROW($A40)))),"")</f>
        <v>6.7769399999999997</v>
      </c>
      <c r="H44" s="34">
        <f>IFERROR(IF(COUNT(pipot!$AA:$AA)&lt;&gt;"",INDEX(pipot!G:G,SMALL(pipot!$AA:$AA,ROW($A40)))),"")</f>
        <v>331.35</v>
      </c>
      <c r="I44" s="34">
        <f>IFERROR(IF(COUNT(pipot!$AA:$AA)&lt;&gt;"",INDEX(pipot!H:H,SMALL(pipot!$AA:$AA,ROW($A40)))),"")</f>
        <v>212.44</v>
      </c>
      <c r="J44" s="34">
        <f>IFERROR(IF(COUNT(pipot!$AA:$AA)&lt;&gt;"",INDEX(pipot!I:I,SMALL(pipot!$AA:$AA,ROW($A40)))),"")</f>
        <v>83.11</v>
      </c>
      <c r="K44" s="34">
        <f>IFERROR(IF(COUNT(pipot!$AA:$AA)&lt;&gt;"",INDEX(pipot!J:J,SMALL(pipot!$AA:$AA,ROW($A40)))),"")</f>
        <v>33.93</v>
      </c>
      <c r="L44" s="34">
        <f>IFERROR(IF(COUNT(pipot!$AA:$AA)&lt;&gt;"",INDEX(pipot!K:K,SMALL(pipot!$AA:$AA,ROW($A40)))),"")</f>
        <v>1.87</v>
      </c>
      <c r="M44">
        <f>IFERROR(IF(COUNT(pipot!$AA:$AA)&lt;&gt;"",INDEX(pipot!L:L,SMALL(pipot!$AA:$AA,ROW($A40)))),"")</f>
        <v>15</v>
      </c>
      <c r="N44">
        <f>IFERROR(IF(COUNT(pipot!$AA:$AA)&lt;&gt;"",INDEX(pipot!M:M,SMALL(pipot!$AA:$AA,ROW($A40)))),"")</f>
        <v>22</v>
      </c>
      <c r="O44">
        <f>IFERROR(IF(COUNT(pipot!$AA:$AA)&lt;&gt;"",INDEX(pipot!N:N,SMALL(pipot!$AA:$AA,ROW($A40)))),"")</f>
        <v>82</v>
      </c>
      <c r="P44" s="34">
        <f>IFERROR(IF(COUNT(pipot!$AA:$AA)&lt;&gt;"",INDEX(pipot!O:O,SMALL(pipot!$AA:$AA,ROW($A40)))),"")</f>
        <v>24.427800000000001</v>
      </c>
      <c r="Q44">
        <f>IFERROR(IF(COUNT(pipot!$AA:$AA)&lt;&gt;"",INDEX(pipot!P:P,SMALL(pipot!$AA:$AA,ROW($A40)))),"")</f>
        <v>1</v>
      </c>
      <c r="R44">
        <f>IFERROR(IF(COUNT(pipot!$AA:$AA)&lt;&gt;"",INDEX(pipot!Q:Q,SMALL(pipot!$AA:$AA,ROW($A40)))),"")</f>
        <v>193</v>
      </c>
      <c r="S44" s="34">
        <f>IFERROR(IF(COUNT(pipot!$AA:$AA)&lt;&gt;"",INDEX(pipot!R:R,SMALL(pipot!$AA:$AA,ROW($A40)))),"")</f>
        <v>140.65763000000001</v>
      </c>
      <c r="T44" s="34">
        <f t="shared" si="19"/>
        <v>901.11749571428561</v>
      </c>
      <c r="U44" s="34">
        <f t="shared" si="18"/>
        <v>752.95507999999995</v>
      </c>
      <c r="V44" s="37">
        <f t="shared" si="1"/>
        <v>0.83557924863411703</v>
      </c>
      <c r="AP44" s="13">
        <f t="shared" si="20"/>
        <v>44120</v>
      </c>
      <c r="AQ44" s="15">
        <f t="shared" si="2"/>
        <v>9.0509259259259248E-2</v>
      </c>
      <c r="AR44" s="19">
        <f t="shared" si="3"/>
        <v>6236</v>
      </c>
      <c r="AS44" s="19">
        <f t="shared" si="4"/>
        <v>821</v>
      </c>
      <c r="AT44" s="19">
        <f t="shared" si="5"/>
        <v>6.3</v>
      </c>
      <c r="AU44" s="19">
        <f t="shared" si="6"/>
        <v>311</v>
      </c>
      <c r="AV44" s="19">
        <f t="shared" si="7"/>
        <v>185</v>
      </c>
      <c r="AW44" s="19">
        <f t="shared" si="8"/>
        <v>92</v>
      </c>
      <c r="AX44" s="19">
        <f t="shared" si="9"/>
        <v>33</v>
      </c>
      <c r="AY44" s="19">
        <f t="shared" si="10"/>
        <v>1</v>
      </c>
      <c r="AZ44" s="19">
        <f t="shared" si="11"/>
        <v>19</v>
      </c>
      <c r="BA44" s="19">
        <f t="shared" si="12"/>
        <v>23</v>
      </c>
      <c r="BB44" s="19">
        <f t="shared" si="13"/>
        <v>74</v>
      </c>
      <c r="BC44" s="19">
        <f t="shared" si="14"/>
        <v>23</v>
      </c>
      <c r="BD44" s="19">
        <f t="shared" si="15"/>
        <v>2</v>
      </c>
      <c r="BE44" s="19">
        <f t="shared" si="16"/>
        <v>190.53846153846155</v>
      </c>
      <c r="BF44" s="19">
        <f t="shared" si="17"/>
        <v>129.61017269230769</v>
      </c>
      <c r="BJ44" t="str">
        <f>IFERROR(IF(COUNT(pipot!$AB:$AB)&lt;&gt;"",INDEX(pipot!A:A,SMALL(pipot!$AB:$AB,ROW($BI40)))),"")</f>
        <v>Average</v>
      </c>
      <c r="BK44" s="13">
        <f>IFERROR(IF(COUNT(pipot!$AB:$AB)&lt;&gt;"",INDEX(pipot!B:B,SMALL(pipot!$AB:$AB,ROW($BI40)))),"")</f>
        <v>44117</v>
      </c>
      <c r="BL44" s="15">
        <f>IFERROR(IF(COUNT(pipot!$AC:$AC)&lt;&gt;"",INDEX(pipot!C:C,SMALL(pipot!$AC:$AC,ROW($BI40)))),"")</f>
        <v>7.4398148148148144E-2</v>
      </c>
      <c r="BM44" s="34">
        <f>IFERROR(IF(COUNT(pipot!$AC:$AC)&lt;&gt;"",INDEX(pipot!D:D,SMALL(pipot!$AC:$AC,ROW($BI40)))),"")</f>
        <v>4434</v>
      </c>
      <c r="BN44" s="34">
        <f>IFERROR(IF(COUNT(pipot!$AC:$AC)&lt;&gt;"",INDEX(pipot!E:E,SMALL(pipot!$AC:$AC,ROW($BI40)))),"")</f>
        <v>574</v>
      </c>
      <c r="BO44" s="34">
        <f>IFERROR(IF(COUNT(pipot!$AC:$AC)&lt;&gt;"",INDEX(pipot!F:F,SMALL(pipot!$AC:$AC,ROW($BI40)))),"")</f>
        <v>5.36</v>
      </c>
      <c r="BP44" s="34">
        <f>IFERROR(IF(COUNT(pipot!$AC:$AC)&lt;&gt;"",INDEX(pipot!G:G,SMALL(pipot!$AC:$AC,ROW($BI40)))),"")</f>
        <v>174</v>
      </c>
      <c r="BQ44" s="34">
        <f>IFERROR(IF(COUNT(pipot!$AC:$AC)&lt;&gt;"",INDEX(pipot!H:H,SMALL(pipot!$AC:$AC,ROW($BI40)))),"")</f>
        <v>133</v>
      </c>
      <c r="BR44" s="34">
        <f>IFERROR(IF(COUNT(pipot!$AC:$AC)&lt;&gt;"",INDEX(pipot!I:I,SMALL(pipot!$AC:$AC,ROW($BI40)))),"")</f>
        <v>33</v>
      </c>
      <c r="BS44" s="34">
        <f>IFERROR(IF(COUNT(pipot!$AC:$AC)&lt;&gt;"",INDEX(pipot!J:J,SMALL(pipot!$AC:$AC,ROW($BI40)))),"")</f>
        <v>8</v>
      </c>
      <c r="BT44" s="34">
        <f>IFERROR(IF(COUNT(pipot!$AC:$AC)&lt;&gt;"",INDEX(pipot!K:K,SMALL(pipot!$AC:$AC,ROW($BI40)))),"")</f>
        <v>0</v>
      </c>
      <c r="BU44" s="34">
        <f>IFERROR(IF(COUNT(pipot!$AC:$AC)&lt;&gt;"",INDEX(pipot!L:L,SMALL(pipot!$AC:$AC,ROW($BI40)))),"")</f>
        <v>10</v>
      </c>
      <c r="BV44" s="34">
        <f>IFERROR(IF(COUNT(pipot!$AC:$AC)&lt;&gt;"",INDEX(pipot!M:M,SMALL(pipot!$AC:$AC,ROW($BI40)))),"")</f>
        <v>11</v>
      </c>
      <c r="BW44" s="34">
        <f>IFERROR(IF(COUNT(pipot!$AC:$AC)&lt;&gt;"",INDEX(pipot!N:N,SMALL(pipot!$AC:$AC,ROW($BI40)))),"")</f>
        <v>35</v>
      </c>
      <c r="BX44" s="34">
        <f>IFERROR(IF(COUNT(pipot!$AC:$AC)&lt;&gt;"",INDEX(pipot!O:O,SMALL(pipot!$AC:$AC,ROW($BI40)))),"")</f>
        <v>24</v>
      </c>
      <c r="BY44">
        <f>IFERROR(IF(COUNT(pipot!$AC:$AC)&lt;&gt;"",INDEX(pipot!P:P,SMALL(pipot!$AC:$AC,ROW($BI40)))),"")</f>
        <v>0</v>
      </c>
      <c r="BZ44" s="34">
        <f>IFERROR(IF(COUNT(pipot!$AC:$AC)&lt;&gt;"",INDEX(pipot!Q:Q,SMALL(pipot!$AC:$AC,ROW($BI40)))),"")</f>
        <v>191.29166666666666</v>
      </c>
      <c r="CA44" s="34">
        <f>IFERROR(IF(COUNT(pipot!$AC:$AC)&lt;&gt;"",INDEX(pipot!R:R,SMALL(pipot!$AC:$AC,ROW($BI40)))),"")</f>
        <v>127.23716083333335</v>
      </c>
    </row>
    <row r="45" spans="2:79">
      <c r="B45" t="str">
        <f>IFERROR(IF(COUNT(pipot!$AA:$AA)&lt;&gt;"",INDEX(pipot!A:A,SMALL(pipot!$AA:$AA,ROW($A41)))),"")</f>
        <v>Moe Nakamura</v>
      </c>
      <c r="C45" s="13">
        <f>IFERROR(IF(COUNT(pipot!$AA:$AA)&lt;&gt;"",INDEX(pipot!B:B,SMALL(pipot!$AA:$AA,ROW($A41)))),"")</f>
        <v>44121</v>
      </c>
      <c r="D45" s="15">
        <f>IFERROR(IF(COUNT(pipot!$AA:$AA)&lt;&gt;"",INDEX(pipot!C:C,SMALL(pipot!$AA:$AA,ROW($A41)))),"")</f>
        <v>5.8645833333333335E-2</v>
      </c>
      <c r="E45" s="34">
        <f>IFERROR(IF(COUNT(pipot!$AA:$AA)&lt;&gt;"",INDEX(pipot!D:D,SMALL(pipot!$AA:$AA,ROW($A41)))),"")</f>
        <v>4895.9832500000002</v>
      </c>
      <c r="F45" s="34">
        <f>IFERROR(IF(COUNT(pipot!$AA:$AA)&lt;&gt;"",INDEX(pipot!E:E,SMALL(pipot!$AA:$AA,ROW($A41)))),"")</f>
        <v>595.23517000000004</v>
      </c>
      <c r="G45" s="34">
        <f>IFERROR(IF(COUNT(pipot!$AA:$AA)&lt;&gt;"",INDEX(pipot!F:F,SMALL(pipot!$AA:$AA,ROW($A41)))),"")</f>
        <v>7.0483700000000002</v>
      </c>
      <c r="H45" s="34">
        <f>IFERROR(IF(COUNT(pipot!$AA:$AA)&lt;&gt;"",INDEX(pipot!G:G,SMALL(pipot!$AA:$AA,ROW($A41)))),"")</f>
        <v>239.81</v>
      </c>
      <c r="I45" s="34">
        <f>IFERROR(IF(COUNT(pipot!$AA:$AA)&lt;&gt;"",INDEX(pipot!H:H,SMALL(pipot!$AA:$AA,ROW($A41)))),"")</f>
        <v>158.51</v>
      </c>
      <c r="J45" s="34">
        <f>IFERROR(IF(COUNT(pipot!$AA:$AA)&lt;&gt;"",INDEX(pipot!I:I,SMALL(pipot!$AA:$AA,ROW($A41)))),"")</f>
        <v>57.82</v>
      </c>
      <c r="K45" s="34">
        <f>IFERROR(IF(COUNT(pipot!$AA:$AA)&lt;&gt;"",INDEX(pipot!J:J,SMALL(pipot!$AA:$AA,ROW($A41)))),"")</f>
        <v>23.48</v>
      </c>
      <c r="L45" s="34">
        <f>IFERROR(IF(COUNT(pipot!$AA:$AA)&lt;&gt;"",INDEX(pipot!K:K,SMALL(pipot!$AA:$AA,ROW($A41)))),"")</f>
        <v>0</v>
      </c>
      <c r="M45">
        <f>IFERROR(IF(COUNT(pipot!$AA:$AA)&lt;&gt;"",INDEX(pipot!L:L,SMALL(pipot!$AA:$AA,ROW($A41)))),"")</f>
        <v>21</v>
      </c>
      <c r="N45">
        <f>IFERROR(IF(COUNT(pipot!$AA:$AA)&lt;&gt;"",INDEX(pipot!M:M,SMALL(pipot!$AA:$AA,ROW($A41)))),"")</f>
        <v>11</v>
      </c>
      <c r="O45">
        <f>IFERROR(IF(COUNT(pipot!$AA:$AA)&lt;&gt;"",INDEX(pipot!N:N,SMALL(pipot!$AA:$AA,ROW($A41)))),"")</f>
        <v>54</v>
      </c>
      <c r="P45" s="34">
        <f>IFERROR(IF(COUNT(pipot!$AA:$AA)&lt;&gt;"",INDEX(pipot!O:O,SMALL(pipot!$AA:$AA,ROW($A41)))),"")</f>
        <v>22.555800000000001</v>
      </c>
      <c r="Q45">
        <f>IFERROR(IF(COUNT(pipot!$AA:$AA)&lt;&gt;"",INDEX(pipot!P:P,SMALL(pipot!$AA:$AA,ROW($A41)))),"")</f>
        <v>2</v>
      </c>
      <c r="R45">
        <f>IFERROR(IF(COUNT(pipot!$AA:$AA)&lt;&gt;"",INDEX(pipot!Q:Q,SMALL(pipot!$AA:$AA,ROW($A41)))),"")</f>
        <v>180</v>
      </c>
      <c r="S45" s="34">
        <f>IFERROR(IF(COUNT(pipot!$AA:$AA)&lt;&gt;"",INDEX(pipot!R:R,SMALL(pipot!$AA:$AA,ROW($A41)))),"")</f>
        <v>135.17009999999999</v>
      </c>
      <c r="T45" s="34">
        <f t="shared" si="19"/>
        <v>892.89864607142852</v>
      </c>
      <c r="U45" s="34">
        <f t="shared" si="18"/>
        <v>763.62750857142873</v>
      </c>
      <c r="V45" s="37">
        <f t="shared" si="1"/>
        <v>0.85522305575356583</v>
      </c>
      <c r="AP45" s="13">
        <f t="shared" si="20"/>
        <v>44121</v>
      </c>
      <c r="AQ45" s="15">
        <f t="shared" si="2"/>
        <v>6.5462962962962959E-2</v>
      </c>
      <c r="AR45" s="19">
        <f t="shared" si="3"/>
        <v>5551</v>
      </c>
      <c r="AS45" s="19">
        <f t="shared" si="4"/>
        <v>687</v>
      </c>
      <c r="AT45" s="19">
        <f t="shared" si="5"/>
        <v>7.29</v>
      </c>
      <c r="AU45" s="19">
        <f t="shared" si="6"/>
        <v>366</v>
      </c>
      <c r="AV45" s="19">
        <f t="shared" si="7"/>
        <v>220</v>
      </c>
      <c r="AW45" s="19">
        <f t="shared" si="8"/>
        <v>104</v>
      </c>
      <c r="AX45" s="19">
        <f t="shared" si="9"/>
        <v>39</v>
      </c>
      <c r="AY45" s="19">
        <f t="shared" si="10"/>
        <v>3</v>
      </c>
      <c r="AZ45" s="19">
        <f t="shared" si="11"/>
        <v>18</v>
      </c>
      <c r="BA45" s="19">
        <f t="shared" si="12"/>
        <v>17</v>
      </c>
      <c r="BB45" s="19">
        <f t="shared" si="13"/>
        <v>54</v>
      </c>
      <c r="BC45" s="19">
        <f t="shared" si="14"/>
        <v>22</v>
      </c>
      <c r="BD45" s="19">
        <f t="shared" si="15"/>
        <v>3</v>
      </c>
      <c r="BE45" s="19">
        <f t="shared" si="16"/>
        <v>196.46428571428572</v>
      </c>
      <c r="BF45" s="19">
        <f t="shared" si="17"/>
        <v>139.84437357142855</v>
      </c>
      <c r="BJ45" t="str">
        <f>IFERROR(IF(COUNT(pipot!$AB:$AB)&lt;&gt;"",INDEX(pipot!A:A,SMALL(pipot!$AB:$AB,ROW($BI41)))),"")</f>
        <v>Average</v>
      </c>
      <c r="BK45" s="13">
        <f>IFERROR(IF(COUNT(pipot!$AB:$AB)&lt;&gt;"",INDEX(pipot!B:B,SMALL(pipot!$AB:$AB,ROW($BI41)))),"")</f>
        <v>44118</v>
      </c>
      <c r="BL45" s="15">
        <f>IFERROR(IF(COUNT(pipot!$AC:$AC)&lt;&gt;"",INDEX(pipot!C:C,SMALL(pipot!$AC:$AC,ROW($BI41)))),"")</f>
        <v>5.9016203703703703E-2</v>
      </c>
      <c r="BM45" s="34">
        <f>IFERROR(IF(COUNT(pipot!$AC:$AC)&lt;&gt;"",INDEX(pipot!D:D,SMALL(pipot!$AC:$AC,ROW($BI41)))),"")</f>
        <v>6325</v>
      </c>
      <c r="BN45" s="34">
        <f>IFERROR(IF(COUNT(pipot!$AC:$AC)&lt;&gt;"",INDEX(pipot!E:E,SMALL(pipot!$AC:$AC,ROW($BI41)))),"")</f>
        <v>770</v>
      </c>
      <c r="BO45" s="34">
        <f>IFERROR(IF(COUNT(pipot!$AC:$AC)&lt;&gt;"",INDEX(pipot!F:F,SMALL(pipot!$AC:$AC,ROW($BI41)))),"")</f>
        <v>9.0500000000000007</v>
      </c>
      <c r="BP45" s="34">
        <f>IFERROR(IF(COUNT(pipot!$AC:$AC)&lt;&gt;"",INDEX(pipot!G:G,SMALL(pipot!$AC:$AC,ROW($BI41)))),"")</f>
        <v>553</v>
      </c>
      <c r="BQ45" s="34">
        <f>IFERROR(IF(COUNT(pipot!$AC:$AC)&lt;&gt;"",INDEX(pipot!H:H,SMALL(pipot!$AC:$AC,ROW($BI41)))),"")</f>
        <v>359</v>
      </c>
      <c r="BR45" s="34">
        <f>IFERROR(IF(COUNT(pipot!$AC:$AC)&lt;&gt;"",INDEX(pipot!I:I,SMALL(pipot!$AC:$AC,ROW($BI41)))),"")</f>
        <v>152</v>
      </c>
      <c r="BS45" s="34">
        <f>IFERROR(IF(COUNT(pipot!$AC:$AC)&lt;&gt;"",INDEX(pipot!J:J,SMALL(pipot!$AC:$AC,ROW($BI41)))),"")</f>
        <v>39</v>
      </c>
      <c r="BT45" s="34">
        <f>IFERROR(IF(COUNT(pipot!$AC:$AC)&lt;&gt;"",INDEX(pipot!K:K,SMALL(pipot!$AC:$AC,ROW($BI41)))),"")</f>
        <v>3</v>
      </c>
      <c r="BU45" s="34">
        <f>IFERROR(IF(COUNT(pipot!$AC:$AC)&lt;&gt;"",INDEX(pipot!L:L,SMALL(pipot!$AC:$AC,ROW($BI41)))),"")</f>
        <v>13</v>
      </c>
      <c r="BV45" s="34">
        <f>IFERROR(IF(COUNT(pipot!$AC:$AC)&lt;&gt;"",INDEX(pipot!M:M,SMALL(pipot!$AC:$AC,ROW($BI41)))),"")</f>
        <v>19</v>
      </c>
      <c r="BW45" s="34">
        <f>IFERROR(IF(COUNT(pipot!$AC:$AC)&lt;&gt;"",INDEX(pipot!N:N,SMALL(pipot!$AC:$AC,ROW($BI41)))),"")</f>
        <v>51</v>
      </c>
      <c r="BX45" s="34">
        <f>IFERROR(IF(COUNT(pipot!$AC:$AC)&lt;&gt;"",INDEX(pipot!O:O,SMALL(pipot!$AC:$AC,ROW($BI41)))),"")</f>
        <v>23</v>
      </c>
      <c r="BY45">
        <f>IFERROR(IF(COUNT(pipot!$AC:$AC)&lt;&gt;"",INDEX(pipot!P:P,SMALL(pipot!$AC:$AC,ROW($BI41)))),"")</f>
        <v>3</v>
      </c>
      <c r="BZ45" s="34">
        <f>IFERROR(IF(COUNT(pipot!$AC:$AC)&lt;&gt;"",INDEX(pipot!Q:Q,SMALL(pipot!$AC:$AC,ROW($BI41)))),"")</f>
        <v>195.04166666666666</v>
      </c>
      <c r="CA45" s="34">
        <f>IFERROR(IF(COUNT(pipot!$AC:$AC)&lt;&gt;"",INDEX(pipot!R:R,SMALL(pipot!$AC:$AC,ROW($BI41)))),"")</f>
        <v>140.15422000000001</v>
      </c>
    </row>
    <row r="46" spans="2:79">
      <c r="B46" t="str">
        <f>IFERROR(IF(COUNT(pipot!$AA:$AA)&lt;&gt;"",INDEX(pipot!A:A,SMALL(pipot!$AA:$AA,ROW($A42)))),"")</f>
        <v>Moe Nakamura</v>
      </c>
      <c r="C46" s="13">
        <f>IFERROR(IF(COUNT(pipot!$AA:$AA)&lt;&gt;"",INDEX(pipot!B:B,SMALL(pipot!$AA:$AA,ROW($A42)))),"")</f>
        <v>44124</v>
      </c>
      <c r="D46" s="15">
        <f>IFERROR(IF(COUNT(pipot!$AA:$AA)&lt;&gt;"",INDEX(pipot!C:C,SMALL(pipot!$AA:$AA,ROW($A42)))),"")</f>
        <v>7.3229166666666665E-2</v>
      </c>
      <c r="E46" s="34">
        <f>IFERROR(IF(COUNT(pipot!$AA:$AA)&lt;&gt;"",INDEX(pipot!D:D,SMALL(pipot!$AA:$AA,ROW($A42)))),"")</f>
        <v>6256.8447999999999</v>
      </c>
      <c r="F46" s="34">
        <f>IFERROR(IF(COUNT(pipot!$AA:$AA)&lt;&gt;"",INDEX(pipot!E:E,SMALL(pipot!$AA:$AA,ROW($A42)))),"")</f>
        <v>926.99234999999999</v>
      </c>
      <c r="G46" s="34">
        <f>IFERROR(IF(COUNT(pipot!$AA:$AA)&lt;&gt;"",INDEX(pipot!F:F,SMALL(pipot!$AA:$AA,ROW($A42)))),"")</f>
        <v>8.7908200000000001</v>
      </c>
      <c r="H46" s="34">
        <f>IFERROR(IF(COUNT(pipot!$AA:$AA)&lt;&gt;"",INDEX(pipot!G:G,SMALL(pipot!$AA:$AA,ROW($A42)))),"")</f>
        <v>172.95</v>
      </c>
      <c r="I46" s="34">
        <f>IFERROR(IF(COUNT(pipot!$AA:$AA)&lt;&gt;"",INDEX(pipot!H:H,SMALL(pipot!$AA:$AA,ROW($A42)))),"")</f>
        <v>94.63</v>
      </c>
      <c r="J46" s="34">
        <f>IFERROR(IF(COUNT(pipot!$AA:$AA)&lt;&gt;"",INDEX(pipot!I:I,SMALL(pipot!$AA:$AA,ROW($A42)))),"")</f>
        <v>43.72</v>
      </c>
      <c r="K46" s="34">
        <f>IFERROR(IF(COUNT(pipot!$AA:$AA)&lt;&gt;"",INDEX(pipot!J:J,SMALL(pipot!$AA:$AA,ROW($A42)))),"")</f>
        <v>34.6</v>
      </c>
      <c r="L46" s="34">
        <f>IFERROR(IF(COUNT(pipot!$AA:$AA)&lt;&gt;"",INDEX(pipot!K:K,SMALL(pipot!$AA:$AA,ROW($A42)))),"")</f>
        <v>0</v>
      </c>
      <c r="M46">
        <f>IFERROR(IF(COUNT(pipot!$AA:$AA)&lt;&gt;"",INDEX(pipot!L:L,SMALL(pipot!$AA:$AA,ROW($A42)))),"")</f>
        <v>31</v>
      </c>
      <c r="N46">
        <f>IFERROR(IF(COUNT(pipot!$AA:$AA)&lt;&gt;"",INDEX(pipot!M:M,SMALL(pipot!$AA:$AA,ROW($A42)))),"")</f>
        <v>36</v>
      </c>
      <c r="O46">
        <f>IFERROR(IF(COUNT(pipot!$AA:$AA)&lt;&gt;"",INDEX(pipot!N:N,SMALL(pipot!$AA:$AA,ROW($A42)))),"")</f>
        <v>109</v>
      </c>
      <c r="P46" s="34">
        <f>IFERROR(IF(COUNT(pipot!$AA:$AA)&lt;&gt;"",INDEX(pipot!O:O,SMALL(pipot!$AA:$AA,ROW($A42)))),"")</f>
        <v>23.311800000000002</v>
      </c>
      <c r="Q46">
        <f>IFERROR(IF(COUNT(pipot!$AA:$AA)&lt;&gt;"",INDEX(pipot!P:P,SMALL(pipot!$AA:$AA,ROW($A42)))),"")</f>
        <v>2</v>
      </c>
      <c r="R46">
        <f>IFERROR(IF(COUNT(pipot!$AA:$AA)&lt;&gt;"",INDEX(pipot!Q:Q,SMALL(pipot!$AA:$AA,ROW($A42)))),"")</f>
        <v>200</v>
      </c>
      <c r="S46" s="34">
        <f>IFERROR(IF(COUNT(pipot!$AA:$AA)&lt;&gt;"",INDEX(pipot!R:R,SMALL(pipot!$AA:$AA,ROW($A42)))),"")</f>
        <v>157.78695999999999</v>
      </c>
      <c r="T46" s="34">
        <f t="shared" si="19"/>
        <v>886.58444535714273</v>
      </c>
      <c r="U46" s="34">
        <f t="shared" si="18"/>
        <v>742.38178714285721</v>
      </c>
      <c r="V46" s="37">
        <f t="shared" si="1"/>
        <v>0.83735034043350898</v>
      </c>
      <c r="AP46" s="13">
        <f t="shared" si="20"/>
        <v>44124</v>
      </c>
      <c r="AQ46" s="15">
        <f t="shared" si="2"/>
        <v>7.3229166666666665E-2</v>
      </c>
      <c r="AR46" s="19">
        <f t="shared" si="3"/>
        <v>5301</v>
      </c>
      <c r="AS46" s="19">
        <f t="shared" si="4"/>
        <v>736</v>
      </c>
      <c r="AT46" s="19">
        <f t="shared" si="5"/>
        <v>6.98</v>
      </c>
      <c r="AU46" s="19">
        <f t="shared" si="6"/>
        <v>124</v>
      </c>
      <c r="AV46" s="19">
        <f t="shared" si="7"/>
        <v>81</v>
      </c>
      <c r="AW46" s="19">
        <f t="shared" si="8"/>
        <v>30</v>
      </c>
      <c r="AX46" s="19">
        <f t="shared" si="9"/>
        <v>13</v>
      </c>
      <c r="AY46" s="19">
        <f t="shared" si="10"/>
        <v>0</v>
      </c>
      <c r="AZ46" s="19">
        <f t="shared" si="11"/>
        <v>20</v>
      </c>
      <c r="BA46" s="19">
        <f t="shared" si="12"/>
        <v>27</v>
      </c>
      <c r="BB46" s="19">
        <f t="shared" si="13"/>
        <v>83</v>
      </c>
      <c r="BC46" s="19">
        <f t="shared" si="14"/>
        <v>22</v>
      </c>
      <c r="BD46" s="19">
        <f t="shared" si="15"/>
        <v>1</v>
      </c>
      <c r="BE46" s="19">
        <f t="shared" si="16"/>
        <v>193.4</v>
      </c>
      <c r="BF46" s="19">
        <f t="shared" si="17"/>
        <v>135.37023649999998</v>
      </c>
      <c r="BJ46" t="str">
        <f>IFERROR(IF(COUNT(pipot!$AB:$AB)&lt;&gt;"",INDEX(pipot!A:A,SMALL(pipot!$AB:$AB,ROW($BI42)))),"")</f>
        <v>Average</v>
      </c>
      <c r="BK46" s="13">
        <f>IFERROR(IF(COUNT(pipot!$AB:$AB)&lt;&gt;"",INDEX(pipot!B:B,SMALL(pipot!$AB:$AB,ROW($BI42)))),"")</f>
        <v>44119</v>
      </c>
      <c r="BL46" s="15">
        <f>IFERROR(IF(COUNT(pipot!$AC:$AC)&lt;&gt;"",INDEX(pipot!C:C,SMALL(pipot!$AC:$AC,ROW($BI42)))),"")</f>
        <v>7.6504629629629631E-2</v>
      </c>
      <c r="BM46" s="34">
        <f>IFERROR(IF(COUNT(pipot!$AC:$AC)&lt;&gt;"",INDEX(pipot!D:D,SMALL(pipot!$AC:$AC,ROW($BI42)))),"")</f>
        <v>5806</v>
      </c>
      <c r="BN46" s="34">
        <f>IFERROR(IF(COUNT(pipot!$AC:$AC)&lt;&gt;"",INDEX(pipot!E:E,SMALL(pipot!$AC:$AC,ROW($BI42)))),"")</f>
        <v>799</v>
      </c>
      <c r="BO46" s="34">
        <f>IFERROR(IF(COUNT(pipot!$AC:$AC)&lt;&gt;"",INDEX(pipot!F:F,SMALL(pipot!$AC:$AC,ROW($BI42)))),"")</f>
        <v>7.25</v>
      </c>
      <c r="BP46" s="34">
        <f>IFERROR(IF(COUNT(pipot!$AC:$AC)&lt;&gt;"",INDEX(pipot!G:G,SMALL(pipot!$AC:$AC,ROW($BI42)))),"")</f>
        <v>166</v>
      </c>
      <c r="BQ46" s="34">
        <f>IFERROR(IF(COUNT(pipot!$AC:$AC)&lt;&gt;"",INDEX(pipot!H:H,SMALL(pipot!$AC:$AC,ROW($BI42)))),"")</f>
        <v>123</v>
      </c>
      <c r="BR46" s="34">
        <f>IFERROR(IF(COUNT(pipot!$AC:$AC)&lt;&gt;"",INDEX(pipot!I:I,SMALL(pipot!$AC:$AC,ROW($BI42)))),"")</f>
        <v>33</v>
      </c>
      <c r="BS46" s="34">
        <f>IFERROR(IF(COUNT(pipot!$AC:$AC)&lt;&gt;"",INDEX(pipot!J:J,SMALL(pipot!$AC:$AC,ROW($BI42)))),"")</f>
        <v>9</v>
      </c>
      <c r="BT46" s="34">
        <f>IFERROR(IF(COUNT(pipot!$AC:$AC)&lt;&gt;"",INDEX(pipot!K:K,SMALL(pipot!$AC:$AC,ROW($BI42)))),"")</f>
        <v>0</v>
      </c>
      <c r="BU46" s="34">
        <f>IFERROR(IF(COUNT(pipot!$AC:$AC)&lt;&gt;"",INDEX(pipot!L:L,SMALL(pipot!$AC:$AC,ROW($BI42)))),"")</f>
        <v>20</v>
      </c>
      <c r="BV46" s="34">
        <f>IFERROR(IF(COUNT(pipot!$AC:$AC)&lt;&gt;"",INDEX(pipot!M:M,SMALL(pipot!$AC:$AC,ROW($BI42)))),"")</f>
        <v>25</v>
      </c>
      <c r="BW46" s="34">
        <f>IFERROR(IF(COUNT(pipot!$AC:$AC)&lt;&gt;"",INDEX(pipot!N:N,SMALL(pipot!$AC:$AC,ROW($BI42)))),"")</f>
        <v>74</v>
      </c>
      <c r="BX46" s="34">
        <f>IFERROR(IF(COUNT(pipot!$AC:$AC)&lt;&gt;"",INDEX(pipot!O:O,SMALL(pipot!$AC:$AC,ROW($BI42)))),"")</f>
        <v>22</v>
      </c>
      <c r="BY46">
        <f>IFERROR(IF(COUNT(pipot!$AC:$AC)&lt;&gt;"",INDEX(pipot!P:P,SMALL(pipot!$AC:$AC,ROW($BI42)))),"")</f>
        <v>0</v>
      </c>
      <c r="BZ46" s="34">
        <f>IFERROR(IF(COUNT(pipot!$AC:$AC)&lt;&gt;"",INDEX(pipot!Q:Q,SMALL(pipot!$AC:$AC,ROW($BI42)))),"")</f>
        <v>193.88461538461539</v>
      </c>
      <c r="CA46" s="34">
        <f>IFERROR(IF(COUNT(pipot!$AC:$AC)&lt;&gt;"",INDEX(pipot!R:R,SMALL(pipot!$AC:$AC,ROW($BI42)))),"")</f>
        <v>135.14806884615388</v>
      </c>
    </row>
    <row r="47" spans="2:79">
      <c r="B47" t="str">
        <f>IFERROR(IF(COUNT(pipot!$AA:$AA)&lt;&gt;"",INDEX(pipot!A:A,SMALL(pipot!$AA:$AA,ROW($A43)))),"")</f>
        <v>Moe Nakamura</v>
      </c>
      <c r="C47" s="13">
        <f>IFERROR(IF(COUNT(pipot!$AA:$AA)&lt;&gt;"",INDEX(pipot!B:B,SMALL(pipot!$AA:$AA,ROW($A43)))),"")</f>
        <v>44126</v>
      </c>
      <c r="D47" s="15">
        <f>IFERROR(IF(COUNT(pipot!$AA:$AA)&lt;&gt;"",INDEX(pipot!C:C,SMALL(pipot!$AA:$AA,ROW($A43)))),"")</f>
        <v>5.8888888888888886E-2</v>
      </c>
      <c r="E47" s="34">
        <f>IFERROR(IF(COUNT(pipot!$AA:$AA)&lt;&gt;"",INDEX(pipot!D:D,SMALL(pipot!$AA:$AA,ROW($A43)))),"")</f>
        <v>5585.4440800000002</v>
      </c>
      <c r="F47" s="34">
        <f>IFERROR(IF(COUNT(pipot!$AA:$AA)&lt;&gt;"",INDEX(pipot!E:E,SMALL(pipot!$AA:$AA,ROW($A43)))),"")</f>
        <v>694.76845000000003</v>
      </c>
      <c r="G47" s="34">
        <f>IFERROR(IF(COUNT(pipot!$AA:$AA)&lt;&gt;"",INDEX(pipot!F:F,SMALL(pipot!$AA:$AA,ROW($A43)))),"")</f>
        <v>8.1930200000000006</v>
      </c>
      <c r="H47" s="34">
        <f>IFERROR(IF(COUNT(pipot!$AA:$AA)&lt;&gt;"",INDEX(pipot!G:G,SMALL(pipot!$AA:$AA,ROW($A43)))),"")</f>
        <v>548.72001</v>
      </c>
      <c r="I47" s="34">
        <f>IFERROR(IF(COUNT(pipot!$AA:$AA)&lt;&gt;"",INDEX(pipot!H:H,SMALL(pipot!$AA:$AA,ROW($A43)))),"")</f>
        <v>315.75000999999997</v>
      </c>
      <c r="J47" s="34">
        <f>IFERROR(IF(COUNT(pipot!$AA:$AA)&lt;&gt;"",INDEX(pipot!I:I,SMALL(pipot!$AA:$AA,ROW($A43)))),"")</f>
        <v>162.43</v>
      </c>
      <c r="K47" s="34">
        <f>IFERROR(IF(COUNT(pipot!$AA:$AA)&lt;&gt;"",INDEX(pipot!J:J,SMALL(pipot!$AA:$AA,ROW($A43)))),"")</f>
        <v>70.540000000000006</v>
      </c>
      <c r="L47" s="34">
        <f>IFERROR(IF(COUNT(pipot!$AA:$AA)&lt;&gt;"",INDEX(pipot!K:K,SMALL(pipot!$AA:$AA,ROW($A43)))),"")</f>
        <v>0</v>
      </c>
      <c r="M47">
        <f>IFERROR(IF(COUNT(pipot!$AA:$AA)&lt;&gt;"",INDEX(pipot!L:L,SMALL(pipot!$AA:$AA,ROW($A43)))),"")</f>
        <v>14</v>
      </c>
      <c r="N47">
        <f>IFERROR(IF(COUNT(pipot!$AA:$AA)&lt;&gt;"",INDEX(pipot!M:M,SMALL(pipot!$AA:$AA,ROW($A43)))),"")</f>
        <v>10</v>
      </c>
      <c r="O47">
        <f>IFERROR(IF(COUNT(pipot!$AA:$AA)&lt;&gt;"",INDEX(pipot!N:N,SMALL(pipot!$AA:$AA,ROW($A43)))),"")</f>
        <v>48</v>
      </c>
      <c r="P47" s="34">
        <f>IFERROR(IF(COUNT(pipot!$AA:$AA)&lt;&gt;"",INDEX(pipot!O:O,SMALL(pipot!$AA:$AA,ROW($A43)))),"")</f>
        <v>23.265000000000001</v>
      </c>
      <c r="Q47">
        <f>IFERROR(IF(COUNT(pipot!$AA:$AA)&lt;&gt;"",INDEX(pipot!P:P,SMALL(pipot!$AA:$AA,ROW($A43)))),"")</f>
        <v>4</v>
      </c>
      <c r="R47">
        <f>IFERROR(IF(COUNT(pipot!$AA:$AA)&lt;&gt;"",INDEX(pipot!Q:Q,SMALL(pipot!$AA:$AA,ROW($A43)))),"")</f>
        <v>193</v>
      </c>
      <c r="S47" s="34">
        <f>IFERROR(IF(COUNT(pipot!$AA:$AA)&lt;&gt;"",INDEX(pipot!R:R,SMALL(pipot!$AA:$AA,ROW($A43)))),"")</f>
        <v>154.88618</v>
      </c>
      <c r="T47" s="34">
        <f t="shared" si="19"/>
        <v>884.00348357142855</v>
      </c>
      <c r="U47" s="34">
        <f t="shared" si="18"/>
        <v>791.41677000000004</v>
      </c>
      <c r="V47" s="37">
        <f t="shared" si="1"/>
        <v>0.89526431140590934</v>
      </c>
      <c r="AP47" s="13">
        <f t="shared" si="20"/>
        <v>44126</v>
      </c>
      <c r="AQ47" s="15">
        <f t="shared" si="2"/>
        <v>5.3946759259259257E-2</v>
      </c>
      <c r="AR47" s="19">
        <f t="shared" si="3"/>
        <v>5250</v>
      </c>
      <c r="AS47" s="19">
        <f t="shared" si="4"/>
        <v>664</v>
      </c>
      <c r="AT47" s="19">
        <f t="shared" si="5"/>
        <v>8.5500000000000007</v>
      </c>
      <c r="AU47" s="19">
        <f t="shared" si="6"/>
        <v>427</v>
      </c>
      <c r="AV47" s="19">
        <f t="shared" si="7"/>
        <v>280</v>
      </c>
      <c r="AW47" s="19">
        <f t="shared" si="8"/>
        <v>111</v>
      </c>
      <c r="AX47" s="19">
        <f t="shared" si="9"/>
        <v>34</v>
      </c>
      <c r="AY47" s="19">
        <f t="shared" si="10"/>
        <v>2</v>
      </c>
      <c r="AZ47" s="19">
        <f t="shared" si="11"/>
        <v>13</v>
      </c>
      <c r="BA47" s="19">
        <f t="shared" si="12"/>
        <v>14</v>
      </c>
      <c r="BB47" s="19">
        <f t="shared" si="13"/>
        <v>49</v>
      </c>
      <c r="BC47" s="19">
        <f t="shared" si="14"/>
        <v>23</v>
      </c>
      <c r="BD47" s="19">
        <f t="shared" si="15"/>
        <v>2</v>
      </c>
      <c r="BE47" s="19">
        <f t="shared" si="16"/>
        <v>186.48275862068965</v>
      </c>
      <c r="BF47" s="19">
        <f t="shared" si="17"/>
        <v>138.55351999999996</v>
      </c>
      <c r="BJ47" t="str">
        <f>IFERROR(IF(COUNT(pipot!$AB:$AB)&lt;&gt;"",INDEX(pipot!A:A,SMALL(pipot!$AB:$AB,ROW($BI43)))),"")</f>
        <v>Average</v>
      </c>
      <c r="BK47" s="13">
        <f>IFERROR(IF(COUNT(pipot!$AB:$AB)&lt;&gt;"",INDEX(pipot!B:B,SMALL(pipot!$AB:$AB,ROW($BI43)))),"")</f>
        <v>44120</v>
      </c>
      <c r="BL47" s="15">
        <f>IFERROR(IF(COUNT(pipot!$AC:$AC)&lt;&gt;"",INDEX(pipot!C:C,SMALL(pipot!$AC:$AC,ROW($BI43)))),"")</f>
        <v>9.0509259259259248E-2</v>
      </c>
      <c r="BM47" s="34">
        <f>IFERROR(IF(COUNT(pipot!$AC:$AC)&lt;&gt;"",INDEX(pipot!D:D,SMALL(pipot!$AC:$AC,ROW($BI43)))),"")</f>
        <v>6236</v>
      </c>
      <c r="BN47" s="34">
        <f>IFERROR(IF(COUNT(pipot!$AC:$AC)&lt;&gt;"",INDEX(pipot!E:E,SMALL(pipot!$AC:$AC,ROW($BI43)))),"")</f>
        <v>821</v>
      </c>
      <c r="BO47" s="34">
        <f>IFERROR(IF(COUNT(pipot!$AC:$AC)&lt;&gt;"",INDEX(pipot!F:F,SMALL(pipot!$AC:$AC,ROW($BI43)))),"")</f>
        <v>6.3</v>
      </c>
      <c r="BP47" s="34">
        <f>IFERROR(IF(COUNT(pipot!$AC:$AC)&lt;&gt;"",INDEX(pipot!G:G,SMALL(pipot!$AC:$AC,ROW($BI43)))),"")</f>
        <v>311</v>
      </c>
      <c r="BQ47" s="34">
        <f>IFERROR(IF(COUNT(pipot!$AC:$AC)&lt;&gt;"",INDEX(pipot!H:H,SMALL(pipot!$AC:$AC,ROW($BI43)))),"")</f>
        <v>185</v>
      </c>
      <c r="BR47" s="34">
        <f>IFERROR(IF(COUNT(pipot!$AC:$AC)&lt;&gt;"",INDEX(pipot!I:I,SMALL(pipot!$AC:$AC,ROW($BI43)))),"")</f>
        <v>92</v>
      </c>
      <c r="BS47" s="34">
        <f>IFERROR(IF(COUNT(pipot!$AC:$AC)&lt;&gt;"",INDEX(pipot!J:J,SMALL(pipot!$AC:$AC,ROW($BI43)))),"")</f>
        <v>33</v>
      </c>
      <c r="BT47" s="34">
        <f>IFERROR(IF(COUNT(pipot!$AC:$AC)&lt;&gt;"",INDEX(pipot!K:K,SMALL(pipot!$AC:$AC,ROW($BI43)))),"")</f>
        <v>1</v>
      </c>
      <c r="BU47" s="34">
        <f>IFERROR(IF(COUNT(pipot!$AC:$AC)&lt;&gt;"",INDEX(pipot!L:L,SMALL(pipot!$AC:$AC,ROW($BI43)))),"")</f>
        <v>19</v>
      </c>
      <c r="BV47" s="34">
        <f>IFERROR(IF(COUNT(pipot!$AC:$AC)&lt;&gt;"",INDEX(pipot!M:M,SMALL(pipot!$AC:$AC,ROW($BI43)))),"")</f>
        <v>23</v>
      </c>
      <c r="BW47" s="34">
        <f>IFERROR(IF(COUNT(pipot!$AC:$AC)&lt;&gt;"",INDEX(pipot!N:N,SMALL(pipot!$AC:$AC,ROW($BI43)))),"")</f>
        <v>74</v>
      </c>
      <c r="BX47" s="34">
        <f>IFERROR(IF(COUNT(pipot!$AC:$AC)&lt;&gt;"",INDEX(pipot!O:O,SMALL(pipot!$AC:$AC,ROW($BI43)))),"")</f>
        <v>23</v>
      </c>
      <c r="BY47">
        <f>IFERROR(IF(COUNT(pipot!$AC:$AC)&lt;&gt;"",INDEX(pipot!P:P,SMALL(pipot!$AC:$AC,ROW($BI43)))),"")</f>
        <v>2</v>
      </c>
      <c r="BZ47" s="34">
        <f>IFERROR(IF(COUNT(pipot!$AC:$AC)&lt;&gt;"",INDEX(pipot!Q:Q,SMALL(pipot!$AC:$AC,ROW($BI43)))),"")</f>
        <v>190.53846153846155</v>
      </c>
      <c r="CA47" s="34">
        <f>IFERROR(IF(COUNT(pipot!$AC:$AC)&lt;&gt;"",INDEX(pipot!R:R,SMALL(pipot!$AC:$AC,ROW($BI43)))),"")</f>
        <v>129.61017269230769</v>
      </c>
    </row>
    <row r="48" spans="2:79">
      <c r="B48" t="str">
        <f>IFERROR(IF(COUNT(pipot!$AA:$AA)&lt;&gt;"",INDEX(pipot!A:A,SMALL(pipot!$AA:$AA,ROW($A44)))),"")</f>
        <v>Moe Nakamura</v>
      </c>
      <c r="C48" s="13">
        <f>IFERROR(IF(COUNT(pipot!$AA:$AA)&lt;&gt;"",INDEX(pipot!B:B,SMALL(pipot!$AA:$AA,ROW($A44)))),"")</f>
        <v>44131</v>
      </c>
      <c r="D48" s="15">
        <f>IFERROR(IF(COUNT(pipot!$AA:$AA)&lt;&gt;"",INDEX(pipot!C:C,SMALL(pipot!$AA:$AA,ROW($A44)))),"")</f>
        <v>7.2592592592592597E-2</v>
      </c>
      <c r="E48" s="34">
        <f>IFERROR(IF(COUNT(pipot!$AA:$AA)&lt;&gt;"",INDEX(pipot!D:D,SMALL(pipot!$AA:$AA,ROW($A44)))),"")</f>
        <v>6093.5268900000001</v>
      </c>
      <c r="F48" s="34">
        <f>IFERROR(IF(COUNT(pipot!$AA:$AA)&lt;&gt;"",INDEX(pipot!E:E,SMALL(pipot!$AA:$AA,ROW($A44)))),"")</f>
        <v>798.97038999999995</v>
      </c>
      <c r="G48" s="34">
        <f>IFERROR(IF(COUNT(pipot!$AA:$AA)&lt;&gt;"",INDEX(pipot!F:F,SMALL(pipot!$AA:$AA,ROW($A44)))),"")</f>
        <v>7.6432099999999998</v>
      </c>
      <c r="H48" s="34">
        <f>IFERROR(IF(COUNT(pipot!$AA:$AA)&lt;&gt;"",INDEX(pipot!G:G,SMALL(pipot!$AA:$AA,ROW($A44)))),"")</f>
        <v>246.09</v>
      </c>
      <c r="I48" s="34">
        <f>IFERROR(IF(COUNT(pipot!$AA:$AA)&lt;&gt;"",INDEX(pipot!H:H,SMALL(pipot!$AA:$AA,ROW($A44)))),"")</f>
        <v>184.7</v>
      </c>
      <c r="J48" s="34">
        <f>IFERROR(IF(COUNT(pipot!$AA:$AA)&lt;&gt;"",INDEX(pipot!I:I,SMALL(pipot!$AA:$AA,ROW($A44)))),"")</f>
        <v>51.37</v>
      </c>
      <c r="K48" s="34">
        <f>IFERROR(IF(COUNT(pipot!$AA:$AA)&lt;&gt;"",INDEX(pipot!J:J,SMALL(pipot!$AA:$AA,ROW($A44)))),"")</f>
        <v>10.02</v>
      </c>
      <c r="L48" s="34">
        <f>IFERROR(IF(COUNT(pipot!$AA:$AA)&lt;&gt;"",INDEX(pipot!K:K,SMALL(pipot!$AA:$AA,ROW($A44)))),"")</f>
        <v>0</v>
      </c>
      <c r="M48">
        <f>IFERROR(IF(COUNT(pipot!$AA:$AA)&lt;&gt;"",INDEX(pipot!L:L,SMALL(pipot!$AA:$AA,ROW($A44)))),"")</f>
        <v>14</v>
      </c>
      <c r="N48">
        <f>IFERROR(IF(COUNT(pipot!$AA:$AA)&lt;&gt;"",INDEX(pipot!M:M,SMALL(pipot!$AA:$AA,ROW($A44)))),"")</f>
        <v>12</v>
      </c>
      <c r="O48">
        <f>IFERROR(IF(COUNT(pipot!$AA:$AA)&lt;&gt;"",INDEX(pipot!N:N,SMALL(pipot!$AA:$AA,ROW($A44)))),"")</f>
        <v>53</v>
      </c>
      <c r="P48" s="34">
        <f>IFERROR(IF(COUNT(pipot!$AA:$AA)&lt;&gt;"",INDEX(pipot!O:O,SMALL(pipot!$AA:$AA,ROW($A44)))),"")</f>
        <v>22.195799999999998</v>
      </c>
      <c r="Q48">
        <f>IFERROR(IF(COUNT(pipot!$AA:$AA)&lt;&gt;"",INDEX(pipot!P:P,SMALL(pipot!$AA:$AA,ROW($A44)))),"")</f>
        <v>1</v>
      </c>
      <c r="R48">
        <f>IFERROR(IF(COUNT(pipot!$AA:$AA)&lt;&gt;"",INDEX(pipot!Q:Q,SMALL(pipot!$AA:$AA,ROW($A44)))),"")</f>
        <v>193</v>
      </c>
      <c r="S48" s="34">
        <f>IFERROR(IF(COUNT(pipot!$AA:$AA)&lt;&gt;"",INDEX(pipot!R:R,SMALL(pipot!$AA:$AA,ROW($A44)))),"")</f>
        <v>146.63087999999999</v>
      </c>
      <c r="T48" s="34">
        <f t="shared" si="19"/>
        <v>877.4431714285713</v>
      </c>
      <c r="U48" s="34">
        <f t="shared" si="18"/>
        <v>788.4432342857142</v>
      </c>
      <c r="V48" s="37">
        <f t="shared" si="1"/>
        <v>0.8985690013428953</v>
      </c>
      <c r="AP48" s="13">
        <f t="shared" si="20"/>
        <v>44131</v>
      </c>
      <c r="AQ48" s="15">
        <f t="shared" si="2"/>
        <v>7.3206018518518517E-2</v>
      </c>
      <c r="AR48" s="19">
        <f t="shared" si="3"/>
        <v>5093</v>
      </c>
      <c r="AS48" s="19">
        <f t="shared" si="4"/>
        <v>681</v>
      </c>
      <c r="AT48" s="19">
        <f t="shared" si="5"/>
        <v>6.46</v>
      </c>
      <c r="AU48" s="19">
        <f t="shared" si="6"/>
        <v>175</v>
      </c>
      <c r="AV48" s="19">
        <f t="shared" si="7"/>
        <v>129</v>
      </c>
      <c r="AW48" s="19">
        <f t="shared" si="8"/>
        <v>39</v>
      </c>
      <c r="AX48" s="19">
        <f t="shared" si="9"/>
        <v>8</v>
      </c>
      <c r="AY48" s="19">
        <f t="shared" si="10"/>
        <v>0</v>
      </c>
      <c r="AZ48" s="19">
        <f t="shared" si="11"/>
        <v>22</v>
      </c>
      <c r="BA48" s="19">
        <f t="shared" si="12"/>
        <v>18</v>
      </c>
      <c r="BB48" s="19">
        <f t="shared" si="13"/>
        <v>62</v>
      </c>
      <c r="BC48" s="19">
        <f t="shared" si="14"/>
        <v>21</v>
      </c>
      <c r="BD48" s="19">
        <f t="shared" si="15"/>
        <v>1</v>
      </c>
      <c r="BE48" s="19">
        <f t="shared" si="16"/>
        <v>194.42857142857142</v>
      </c>
      <c r="BF48" s="19">
        <f t="shared" si="17"/>
        <v>134.80415238095239</v>
      </c>
      <c r="BJ48" t="str">
        <f>IFERROR(IF(COUNT(pipot!$AB:$AB)&lt;&gt;"",INDEX(pipot!A:A,SMALL(pipot!$AB:$AB,ROW($BI44)))),"")</f>
        <v>Average</v>
      </c>
      <c r="BK48" s="13">
        <f>IFERROR(IF(COUNT(pipot!$AB:$AB)&lt;&gt;"",INDEX(pipot!B:B,SMALL(pipot!$AB:$AB,ROW($BI44)))),"")</f>
        <v>44121</v>
      </c>
      <c r="BL48" s="15">
        <f>IFERROR(IF(COUNT(pipot!$AC:$AC)&lt;&gt;"",INDEX(pipot!C:C,SMALL(pipot!$AC:$AC,ROW($BI44)))),"")</f>
        <v>6.5462962962962959E-2</v>
      </c>
      <c r="BM48" s="34">
        <f>IFERROR(IF(COUNT(pipot!$AC:$AC)&lt;&gt;"",INDEX(pipot!D:D,SMALL(pipot!$AC:$AC,ROW($BI44)))),"")</f>
        <v>5551</v>
      </c>
      <c r="BN48" s="34">
        <f>IFERROR(IF(COUNT(pipot!$AC:$AC)&lt;&gt;"",INDEX(pipot!E:E,SMALL(pipot!$AC:$AC,ROW($BI44)))),"")</f>
        <v>687</v>
      </c>
      <c r="BO48" s="34">
        <f>IFERROR(IF(COUNT(pipot!$AC:$AC)&lt;&gt;"",INDEX(pipot!F:F,SMALL(pipot!$AC:$AC,ROW($BI44)))),"")</f>
        <v>7.29</v>
      </c>
      <c r="BP48" s="34">
        <f>IFERROR(IF(COUNT(pipot!$AC:$AC)&lt;&gt;"",INDEX(pipot!G:G,SMALL(pipot!$AC:$AC,ROW($BI44)))),"")</f>
        <v>366</v>
      </c>
      <c r="BQ48" s="34">
        <f>IFERROR(IF(COUNT(pipot!$AC:$AC)&lt;&gt;"",INDEX(pipot!H:H,SMALL(pipot!$AC:$AC,ROW($BI44)))),"")</f>
        <v>220</v>
      </c>
      <c r="BR48" s="34">
        <f>IFERROR(IF(COUNT(pipot!$AC:$AC)&lt;&gt;"",INDEX(pipot!I:I,SMALL(pipot!$AC:$AC,ROW($BI44)))),"")</f>
        <v>104</v>
      </c>
      <c r="BS48" s="34">
        <f>IFERROR(IF(COUNT(pipot!$AC:$AC)&lt;&gt;"",INDEX(pipot!J:J,SMALL(pipot!$AC:$AC,ROW($BI44)))),"")</f>
        <v>39</v>
      </c>
      <c r="BT48" s="34">
        <f>IFERROR(IF(COUNT(pipot!$AC:$AC)&lt;&gt;"",INDEX(pipot!K:K,SMALL(pipot!$AC:$AC,ROW($BI44)))),"")</f>
        <v>3</v>
      </c>
      <c r="BU48" s="34">
        <f>IFERROR(IF(COUNT(pipot!$AC:$AC)&lt;&gt;"",INDEX(pipot!L:L,SMALL(pipot!$AC:$AC,ROW($BI44)))),"")</f>
        <v>18</v>
      </c>
      <c r="BV48" s="34">
        <f>IFERROR(IF(COUNT(pipot!$AC:$AC)&lt;&gt;"",INDEX(pipot!M:M,SMALL(pipot!$AC:$AC,ROW($BI44)))),"")</f>
        <v>17</v>
      </c>
      <c r="BW48" s="34">
        <f>IFERROR(IF(COUNT(pipot!$AC:$AC)&lt;&gt;"",INDEX(pipot!N:N,SMALL(pipot!$AC:$AC,ROW($BI44)))),"")</f>
        <v>54</v>
      </c>
      <c r="BX48" s="34">
        <f>IFERROR(IF(COUNT(pipot!$AC:$AC)&lt;&gt;"",INDEX(pipot!O:O,SMALL(pipot!$AC:$AC,ROW($BI44)))),"")</f>
        <v>22</v>
      </c>
      <c r="BY48">
        <f>IFERROR(IF(COUNT(pipot!$AC:$AC)&lt;&gt;"",INDEX(pipot!P:P,SMALL(pipot!$AC:$AC,ROW($BI44)))),"")</f>
        <v>3</v>
      </c>
      <c r="BZ48" s="34">
        <f>IFERROR(IF(COUNT(pipot!$AC:$AC)&lt;&gt;"",INDEX(pipot!Q:Q,SMALL(pipot!$AC:$AC,ROW($BI44)))),"")</f>
        <v>196.46428571428572</v>
      </c>
      <c r="CA48" s="34">
        <f>IFERROR(IF(COUNT(pipot!$AC:$AC)&lt;&gt;"",INDEX(pipot!R:R,SMALL(pipot!$AC:$AC,ROW($BI44)))),"")</f>
        <v>139.84437357142855</v>
      </c>
    </row>
    <row r="49" spans="2:79">
      <c r="B49" t="str">
        <f>IFERROR(IF(COUNT(pipot!$AA:$AA)&lt;&gt;"",INDEX(pipot!A:A,SMALL(pipot!$AA:$AA,ROW($A45)))),"")</f>
        <v>Moe Nakamura</v>
      </c>
      <c r="C49" s="13">
        <f>IFERROR(IF(COUNT(pipot!$AA:$AA)&lt;&gt;"",INDEX(pipot!B:B,SMALL(pipot!$AA:$AA,ROW($A45)))),"")</f>
        <v>44132</v>
      </c>
      <c r="D49" s="15">
        <f>IFERROR(IF(COUNT(pipot!$AA:$AA)&lt;&gt;"",INDEX(pipot!C:C,SMALL(pipot!$AA:$AA,ROW($A45)))),"")</f>
        <v>7.6504629629629631E-2</v>
      </c>
      <c r="E49" s="34">
        <f>IFERROR(IF(COUNT(pipot!$AA:$AA)&lt;&gt;"",INDEX(pipot!D:D,SMALL(pipot!$AA:$AA,ROW($A45)))),"")</f>
        <v>5063.4809699999996</v>
      </c>
      <c r="F49" s="34">
        <f>IFERROR(IF(COUNT(pipot!$AA:$AA)&lt;&gt;"",INDEX(pipot!E:E,SMALL(pipot!$AA:$AA,ROW($A45)))),"")</f>
        <v>709.89225999999996</v>
      </c>
      <c r="G49" s="34">
        <f>IFERROR(IF(COUNT(pipot!$AA:$AA)&lt;&gt;"",INDEX(pipot!F:F,SMALL(pipot!$AA:$AA,ROW($A45)))),"")</f>
        <v>6.4438000000000004</v>
      </c>
      <c r="H49" s="34">
        <f>IFERROR(IF(COUNT(pipot!$AA:$AA)&lt;&gt;"",INDEX(pipot!G:G,SMALL(pipot!$AA:$AA,ROW($A45)))),"")</f>
        <v>180.51</v>
      </c>
      <c r="I49" s="34">
        <f>IFERROR(IF(COUNT(pipot!$AA:$AA)&lt;&gt;"",INDEX(pipot!H:H,SMALL(pipot!$AA:$AA,ROW($A45)))),"")</f>
        <v>141.47999999999999</v>
      </c>
      <c r="J49" s="34">
        <f>IFERROR(IF(COUNT(pipot!$AA:$AA)&lt;&gt;"",INDEX(pipot!I:I,SMALL(pipot!$AA:$AA,ROW($A45)))),"")</f>
        <v>39.03</v>
      </c>
      <c r="K49" s="34">
        <f>IFERROR(IF(COUNT(pipot!$AA:$AA)&lt;&gt;"",INDEX(pipot!J:J,SMALL(pipot!$AA:$AA,ROW($A45)))),"")</f>
        <v>0</v>
      </c>
      <c r="L49" s="34">
        <f>IFERROR(IF(COUNT(pipot!$AA:$AA)&lt;&gt;"",INDEX(pipot!K:K,SMALL(pipot!$AA:$AA,ROW($A45)))),"")</f>
        <v>0</v>
      </c>
      <c r="M49">
        <f>IFERROR(IF(COUNT(pipot!$AA:$AA)&lt;&gt;"",INDEX(pipot!L:L,SMALL(pipot!$AA:$AA,ROW($A45)))),"")</f>
        <v>17</v>
      </c>
      <c r="N49">
        <f>IFERROR(IF(COUNT(pipot!$AA:$AA)&lt;&gt;"",INDEX(pipot!M:M,SMALL(pipot!$AA:$AA,ROW($A45)))),"")</f>
        <v>19</v>
      </c>
      <c r="O49">
        <f>IFERROR(IF(COUNT(pipot!$AA:$AA)&lt;&gt;"",INDEX(pipot!N:N,SMALL(pipot!$AA:$AA,ROW($A45)))),"")</f>
        <v>68</v>
      </c>
      <c r="P49" s="34">
        <f>IFERROR(IF(COUNT(pipot!$AA:$AA)&lt;&gt;"",INDEX(pipot!O:O,SMALL(pipot!$AA:$AA,ROW($A45)))),"")</f>
        <v>20.064599999999999</v>
      </c>
      <c r="Q49">
        <f>IFERROR(IF(COUNT(pipot!$AA:$AA)&lt;&gt;"",INDEX(pipot!P:P,SMALL(pipot!$AA:$AA,ROW($A45)))),"")</f>
        <v>0</v>
      </c>
      <c r="R49" t="str">
        <f>IFERROR(IF(COUNT(pipot!$AA:$AA)&lt;&gt;"",INDEX(pipot!Q:Q,SMALL(pipot!$AA:$AA,ROW($A45)))),"")</f>
        <v>-</v>
      </c>
      <c r="S49" s="34" t="str">
        <f>IFERROR(IF(COUNT(pipot!$AA:$AA)&lt;&gt;"",INDEX(pipot!R:R,SMALL(pipot!$AA:$AA,ROW($A45)))),"")</f>
        <v>-</v>
      </c>
      <c r="T49" s="34">
        <f t="shared" si="19"/>
        <v>865.58388607142842</v>
      </c>
      <c r="U49" s="34">
        <f t="shared" si="18"/>
        <v>818.25748714285714</v>
      </c>
      <c r="V49" s="37">
        <f t="shared" si="1"/>
        <v>0.94532430687524849</v>
      </c>
      <c r="AP49" s="13">
        <f t="shared" si="20"/>
        <v>44132</v>
      </c>
      <c r="AQ49" s="15">
        <f t="shared" si="2"/>
        <v>7.6516203703703697E-2</v>
      </c>
      <c r="AR49" s="19">
        <f t="shared" si="3"/>
        <v>4970</v>
      </c>
      <c r="AS49" s="19">
        <f t="shared" si="4"/>
        <v>656</v>
      </c>
      <c r="AT49" s="19">
        <f t="shared" si="5"/>
        <v>5.96</v>
      </c>
      <c r="AU49" s="19">
        <f t="shared" si="6"/>
        <v>219</v>
      </c>
      <c r="AV49" s="19">
        <f t="shared" si="7"/>
        <v>167</v>
      </c>
      <c r="AW49" s="19">
        <f t="shared" si="8"/>
        <v>44</v>
      </c>
      <c r="AX49" s="19">
        <f t="shared" si="9"/>
        <v>8</v>
      </c>
      <c r="AY49" s="19">
        <f t="shared" si="10"/>
        <v>0</v>
      </c>
      <c r="AZ49" s="19">
        <f t="shared" si="11"/>
        <v>17</v>
      </c>
      <c r="BA49" s="19">
        <f t="shared" si="12"/>
        <v>18</v>
      </c>
      <c r="BB49" s="19">
        <f t="shared" si="13"/>
        <v>59</v>
      </c>
      <c r="BC49" s="19">
        <f t="shared" si="14"/>
        <v>22</v>
      </c>
      <c r="BD49" s="19">
        <f t="shared" si="15"/>
        <v>1</v>
      </c>
      <c r="BE49" s="19">
        <f t="shared" si="16"/>
        <v>194.83333333333334</v>
      </c>
      <c r="BF49" s="19">
        <f t="shared" si="17"/>
        <v>131.86686416666666</v>
      </c>
      <c r="BJ49" t="str">
        <f>IFERROR(IF(COUNT(pipot!$AB:$AB)&lt;&gt;"",INDEX(pipot!A:A,SMALL(pipot!$AB:$AB,ROW($BI45)))),"")</f>
        <v>Average</v>
      </c>
      <c r="BK49" s="13">
        <f>IFERROR(IF(COUNT(pipot!$AB:$AB)&lt;&gt;"",INDEX(pipot!B:B,SMALL(pipot!$AB:$AB,ROW($BI45)))),"")</f>
        <v>44122</v>
      </c>
      <c r="BL49" s="15">
        <f>IFERROR(IF(COUNT(pipot!$AB:$AB)&lt;&gt;"",INDEX(pipot!C:C,SMALL(pipot!$AB:$AB,ROW($BI45)))),"")</f>
        <v>6.3668981481481479E-2</v>
      </c>
      <c r="BM49" s="34">
        <f>IFERROR(IF(COUNT(pipot!$AB:$AB)&lt;&gt;"",INDEX(pipot!D:D,SMALL(pipot!$AB:$AB,ROW($BI45)))),"")</f>
        <v>4490</v>
      </c>
      <c r="BN49" s="34">
        <f>IFERROR(IF(COUNT(pipot!$AB:$AB)&lt;&gt;"",INDEX(pipot!E:E,SMALL(pipot!$AB:$AB,ROW($BI45)))),"")</f>
        <v>651</v>
      </c>
      <c r="BO49" s="34">
        <f>IFERROR(IF(COUNT(pipot!$AB:$AB)&lt;&gt;"",INDEX(pipot!F:F,SMALL(pipot!$AB:$AB,ROW($BI45)))),"")</f>
        <v>7.1</v>
      </c>
      <c r="BP49" s="34">
        <f>IFERROR(IF(COUNT(pipot!$AB:$AB)&lt;&gt;"",INDEX(pipot!G:G,SMALL(pipot!$AB:$AB,ROW($BI45)))),"")</f>
        <v>98</v>
      </c>
      <c r="BQ49" s="34">
        <f>IFERROR(IF(COUNT(pipot!$AB:$AB)&lt;&gt;"",INDEX(pipot!H:H,SMALL(pipot!$AB:$AB,ROW($BI45)))),"")</f>
        <v>73</v>
      </c>
      <c r="BR49" s="34">
        <f>IFERROR(IF(COUNT(pipot!$AB:$AB)&lt;&gt;"",INDEX(pipot!I:I,SMALL(pipot!$AB:$AB,ROW($BI45)))),"")</f>
        <v>22</v>
      </c>
      <c r="BS49" s="34">
        <f>IFERROR(IF(COUNT(pipot!$AB:$AB)&lt;&gt;"",INDEX(pipot!J:J,SMALL(pipot!$AB:$AB,ROW($BI45)))),"")</f>
        <v>4</v>
      </c>
      <c r="BT49" s="34">
        <f>IFERROR(IF(COUNT(pipot!$AB:$AB)&lt;&gt;"",INDEX(pipot!K:K,SMALL(pipot!$AB:$AB,ROW($BI45)))),"")</f>
        <v>0</v>
      </c>
      <c r="BU49" s="34">
        <f>IFERROR(IF(COUNT(pipot!$AB:$AB)&lt;&gt;"",INDEX(pipot!L:L,SMALL(pipot!$AB:$AB,ROW($BI45)))),"")</f>
        <v>20</v>
      </c>
      <c r="BV49" s="34">
        <f>IFERROR(IF(COUNT(pipot!$AB:$AB)&lt;&gt;"",INDEX(pipot!M:M,SMALL(pipot!$AB:$AB,ROW($BI45)))),"")</f>
        <v>19</v>
      </c>
      <c r="BW49" s="34">
        <f>IFERROR(IF(COUNT(pipot!$AB:$AB)&lt;&gt;"",INDEX(pipot!N:N,SMALL(pipot!$AB:$AB,ROW($BI45)))),"")</f>
        <v>56</v>
      </c>
      <c r="BX49" s="34">
        <f>IFERROR(IF(COUNT(pipot!$AB:$AB)&lt;&gt;"",INDEX(pipot!O:O,SMALL(pipot!$AB:$AB,ROW($BI45)))),"")</f>
        <v>21</v>
      </c>
      <c r="BY49">
        <f>IFERROR(IF(COUNT(pipot!$AB:$AB)&lt;&gt;"",INDEX(pipot!P:P,SMALL(pipot!$AB:$AB,ROW($BI45)))),"")</f>
        <v>0</v>
      </c>
      <c r="BZ49" s="34">
        <f>IFERROR(IF(COUNT(pipot!$AB:$AB)&lt;&gt;"",INDEX(pipot!Q:Q,SMALL(pipot!$AB:$AB,ROW($BI45)))),"")</f>
        <v>199.33333333333334</v>
      </c>
      <c r="CA49" s="34">
        <f>IFERROR(IF(COUNT(pipot!$AB:$AB)&lt;&gt;"",INDEX(pipot!R:R,SMALL(pipot!$AB:$AB,ROW($BI45)))),"")</f>
        <v>130.70899444444444</v>
      </c>
    </row>
    <row r="50" spans="2:79">
      <c r="B50" t="str">
        <f>IFERROR(IF(COUNT(pipot!$AA:$AA)&lt;&gt;"",INDEX(pipot!A:A,SMALL(pipot!$AA:$AA,ROW($A46)))),"")</f>
        <v>Moe Nakamura</v>
      </c>
      <c r="C50" s="13">
        <f>IFERROR(IF(COUNT(pipot!$AA:$AA)&lt;&gt;"",INDEX(pipot!B:B,SMALL(pipot!$AA:$AA,ROW($A46)))),"")</f>
        <v>44133</v>
      </c>
      <c r="D50" s="15">
        <f>IFERROR(IF(COUNT(pipot!$AA:$AA)&lt;&gt;"",INDEX(pipot!C:C,SMALL(pipot!$AA:$AA,ROW($A46)))),"")</f>
        <v>7.1851851851851847E-2</v>
      </c>
      <c r="E50" s="34">
        <f>IFERROR(IF(COUNT(pipot!$AA:$AA)&lt;&gt;"",INDEX(pipot!D:D,SMALL(pipot!$AA:$AA,ROW($A46)))),"")</f>
        <v>7541.45435</v>
      </c>
      <c r="F50" s="34">
        <f>IFERROR(IF(COUNT(pipot!$AA:$AA)&lt;&gt;"",INDEX(pipot!E:E,SMALL(pipot!$AA:$AA,ROW($A46)))),"")</f>
        <v>970.37132999999994</v>
      </c>
      <c r="G50" s="34">
        <f>IFERROR(IF(COUNT(pipot!$AA:$AA)&lt;&gt;"",INDEX(pipot!F:F,SMALL(pipot!$AA:$AA,ROW($A46)))),"")</f>
        <v>9.3785900000000009</v>
      </c>
      <c r="H50" s="34">
        <f>IFERROR(IF(COUNT(pipot!$AA:$AA)&lt;&gt;"",INDEX(pipot!G:G,SMALL(pipot!$AA:$AA,ROW($A46)))),"")</f>
        <v>701.30001000000004</v>
      </c>
      <c r="I50" s="34">
        <f>IFERROR(IF(COUNT(pipot!$AA:$AA)&lt;&gt;"",INDEX(pipot!H:H,SMALL(pipot!$AA:$AA,ROW($A46)))),"")</f>
        <v>385.44000999999997</v>
      </c>
      <c r="J50" s="34">
        <f>IFERROR(IF(COUNT(pipot!$AA:$AA)&lt;&gt;"",INDEX(pipot!I:I,SMALL(pipot!$AA:$AA,ROW($A46)))),"")</f>
        <v>186.06</v>
      </c>
      <c r="K50" s="34">
        <f>IFERROR(IF(COUNT(pipot!$AA:$AA)&lt;&gt;"",INDEX(pipot!J:J,SMALL(pipot!$AA:$AA,ROW($A46)))),"")</f>
        <v>121.8</v>
      </c>
      <c r="L50" s="34">
        <f>IFERROR(IF(COUNT(pipot!$AA:$AA)&lt;&gt;"",INDEX(pipot!K:K,SMALL(pipot!$AA:$AA,ROW($A46)))),"")</f>
        <v>8</v>
      </c>
      <c r="M50">
        <f>IFERROR(IF(COUNT(pipot!$AA:$AA)&lt;&gt;"",INDEX(pipot!L:L,SMALL(pipot!$AA:$AA,ROW($A46)))),"")</f>
        <v>28</v>
      </c>
      <c r="N50">
        <f>IFERROR(IF(COUNT(pipot!$AA:$AA)&lt;&gt;"",INDEX(pipot!M:M,SMALL(pipot!$AA:$AA,ROW($A46)))),"")</f>
        <v>13</v>
      </c>
      <c r="O50">
        <f>IFERROR(IF(COUNT(pipot!$AA:$AA)&lt;&gt;"",INDEX(pipot!N:N,SMALL(pipot!$AA:$AA,ROW($A46)))),"")</f>
        <v>80</v>
      </c>
      <c r="P50" s="34">
        <f>IFERROR(IF(COUNT(pipot!$AA:$AA)&lt;&gt;"",INDEX(pipot!O:O,SMALL(pipot!$AA:$AA,ROW($A46)))),"")</f>
        <v>24.715800000000002</v>
      </c>
      <c r="Q50">
        <f>IFERROR(IF(COUNT(pipot!$AA:$AA)&lt;&gt;"",INDEX(pipot!P:P,SMALL(pipot!$AA:$AA,ROW($A46)))),"")</f>
        <v>7</v>
      </c>
      <c r="R50">
        <f>IFERROR(IF(COUNT(pipot!$AA:$AA)&lt;&gt;"",INDEX(pipot!Q:Q,SMALL(pipot!$AA:$AA,ROW($A46)))),"")</f>
        <v>199</v>
      </c>
      <c r="S50" s="34">
        <f>IFERROR(IF(COUNT(pipot!$AA:$AA)&lt;&gt;"",INDEX(pipot!R:R,SMALL(pipot!$AA:$AA,ROW($A46)))),"")</f>
        <v>158.56254999999999</v>
      </c>
      <c r="T50" s="34">
        <f t="shared" si="19"/>
        <v>846.9671121428571</v>
      </c>
      <c r="U50" s="34">
        <f t="shared" si="18"/>
        <v>791.00843857142843</v>
      </c>
      <c r="V50" s="37">
        <f t="shared" si="1"/>
        <v>0.93393052366596474</v>
      </c>
      <c r="AP50" s="13">
        <f t="shared" si="20"/>
        <v>44133</v>
      </c>
      <c r="AQ50" s="15">
        <f t="shared" si="2"/>
        <v>6.3206018518518522E-2</v>
      </c>
      <c r="AR50" s="19">
        <f t="shared" si="3"/>
        <v>5838</v>
      </c>
      <c r="AS50" s="19">
        <f t="shared" si="4"/>
        <v>704</v>
      </c>
      <c r="AT50" s="19">
        <f t="shared" si="5"/>
        <v>7.73</v>
      </c>
      <c r="AU50" s="19">
        <f t="shared" si="6"/>
        <v>433</v>
      </c>
      <c r="AV50" s="19">
        <f t="shared" si="7"/>
        <v>269</v>
      </c>
      <c r="AW50" s="19">
        <f t="shared" si="8"/>
        <v>115</v>
      </c>
      <c r="AX50" s="19">
        <f t="shared" si="9"/>
        <v>43</v>
      </c>
      <c r="AY50" s="19">
        <f t="shared" si="10"/>
        <v>6</v>
      </c>
      <c r="AZ50" s="19">
        <f t="shared" si="11"/>
        <v>16</v>
      </c>
      <c r="BA50" s="19">
        <f t="shared" si="12"/>
        <v>18</v>
      </c>
      <c r="BB50" s="19">
        <f t="shared" si="13"/>
        <v>56</v>
      </c>
      <c r="BC50" s="19">
        <f t="shared" si="14"/>
        <v>23</v>
      </c>
      <c r="BD50" s="19">
        <f t="shared" si="15"/>
        <v>3</v>
      </c>
      <c r="BE50" s="19">
        <f t="shared" si="16"/>
        <v>195.34782608695653</v>
      </c>
      <c r="BF50" s="19">
        <f t="shared" si="17"/>
        <v>136.98356739130435</v>
      </c>
      <c r="BJ50" t="str">
        <f>IFERROR(IF(COUNT(pipot!$AB:$AB)&lt;&gt;"",INDEX(pipot!A:A,SMALL(pipot!$AB:$AB,ROW($BI46)))),"")</f>
        <v>Average</v>
      </c>
      <c r="BK50" s="13">
        <f>IFERROR(IF(COUNT(pipot!$AB:$AB)&lt;&gt;"",INDEX(pipot!B:B,SMALL(pipot!$AB:$AB,ROW($BI46)))),"")</f>
        <v>44124</v>
      </c>
      <c r="BL50" s="15">
        <f>IFERROR(IF(COUNT(pipot!$AB:$AB)&lt;&gt;"",INDEX(pipot!C:C,SMALL(pipot!$AB:$AB,ROW($BI46)))),"")</f>
        <v>7.3229166666666665E-2</v>
      </c>
      <c r="BM50" s="34">
        <f>IFERROR(IF(COUNT(pipot!$AB:$AB)&lt;&gt;"",INDEX(pipot!D:D,SMALL(pipot!$AB:$AB,ROW($BI46)))),"")</f>
        <v>5301</v>
      </c>
      <c r="BN50" s="34">
        <f>IFERROR(IF(COUNT(pipot!$AB:$AB)&lt;&gt;"",INDEX(pipot!E:E,SMALL(pipot!$AB:$AB,ROW($BI46)))),"")</f>
        <v>736</v>
      </c>
      <c r="BO50" s="34">
        <f>IFERROR(IF(COUNT(pipot!$AB:$AB)&lt;&gt;"",INDEX(pipot!F:F,SMALL(pipot!$AB:$AB,ROW($BI46)))),"")</f>
        <v>6.98</v>
      </c>
      <c r="BP50" s="34">
        <f>IFERROR(IF(COUNT(pipot!$AB:$AB)&lt;&gt;"",INDEX(pipot!G:G,SMALL(pipot!$AB:$AB,ROW($BI46)))),"")</f>
        <v>124</v>
      </c>
      <c r="BQ50" s="34">
        <f>IFERROR(IF(COUNT(pipot!$AB:$AB)&lt;&gt;"",INDEX(pipot!H:H,SMALL(pipot!$AB:$AB,ROW($BI46)))),"")</f>
        <v>81</v>
      </c>
      <c r="BR50" s="34">
        <f>IFERROR(IF(COUNT(pipot!$AB:$AB)&lt;&gt;"",INDEX(pipot!I:I,SMALL(pipot!$AB:$AB,ROW($BI46)))),"")</f>
        <v>30</v>
      </c>
      <c r="BS50" s="34">
        <f>IFERROR(IF(COUNT(pipot!$AB:$AB)&lt;&gt;"",INDEX(pipot!J:J,SMALL(pipot!$AB:$AB,ROW($BI46)))),"")</f>
        <v>13</v>
      </c>
      <c r="BT50" s="34">
        <f>IFERROR(IF(COUNT(pipot!$AB:$AB)&lt;&gt;"",INDEX(pipot!K:K,SMALL(pipot!$AB:$AB,ROW($BI46)))),"")</f>
        <v>0</v>
      </c>
      <c r="BU50" s="34">
        <f>IFERROR(IF(COUNT(pipot!$AB:$AB)&lt;&gt;"",INDEX(pipot!L:L,SMALL(pipot!$AB:$AB,ROW($BI46)))),"")</f>
        <v>20</v>
      </c>
      <c r="BV50" s="34">
        <f>IFERROR(IF(COUNT(pipot!$AB:$AB)&lt;&gt;"",INDEX(pipot!M:M,SMALL(pipot!$AB:$AB,ROW($BI46)))),"")</f>
        <v>27</v>
      </c>
      <c r="BW50" s="34">
        <f>IFERROR(IF(COUNT(pipot!$AB:$AB)&lt;&gt;"",INDEX(pipot!N:N,SMALL(pipot!$AB:$AB,ROW($BI46)))),"")</f>
        <v>83</v>
      </c>
      <c r="BX50" s="34">
        <f>IFERROR(IF(COUNT(pipot!$AB:$AB)&lt;&gt;"",INDEX(pipot!O:O,SMALL(pipot!$AB:$AB,ROW($BI46)))),"")</f>
        <v>22</v>
      </c>
      <c r="BY50">
        <f>IFERROR(IF(COUNT(pipot!$AB:$AB)&lt;&gt;"",INDEX(pipot!P:P,SMALL(pipot!$AB:$AB,ROW($BI46)))),"")</f>
        <v>1</v>
      </c>
      <c r="BZ50" s="34">
        <f>IFERROR(IF(COUNT(pipot!$AB:$AB)&lt;&gt;"",INDEX(pipot!Q:Q,SMALL(pipot!$AB:$AB,ROW($BI46)))),"")</f>
        <v>193.4</v>
      </c>
      <c r="CA50" s="34">
        <f>IFERROR(IF(COUNT(pipot!$AB:$AB)&lt;&gt;"",INDEX(pipot!R:R,SMALL(pipot!$AB:$AB,ROW($BI46)))),"")</f>
        <v>135.37023649999998</v>
      </c>
    </row>
    <row r="51" spans="2:79">
      <c r="B51" t="str">
        <f>IFERROR(IF(COUNT(pipot!$AA:$AA)&lt;&gt;"",INDEX(pipot!A:A,SMALL(pipot!$AA:$AA,ROW($A47)))),"")</f>
        <v>Moe Nakamura</v>
      </c>
      <c r="C51" s="13">
        <f>IFERROR(IF(COUNT(pipot!$AA:$AA)&lt;&gt;"",INDEX(pipot!B:B,SMALL(pipot!$AA:$AA,ROW($A47)))),"")</f>
        <v>44134</v>
      </c>
      <c r="D51" s="15">
        <f>IFERROR(IF(COUNT(pipot!$AA:$AA)&lt;&gt;"",INDEX(pipot!C:C,SMALL(pipot!$AA:$AA,ROW($A47)))),"")</f>
        <v>8.4062499999999998E-2</v>
      </c>
      <c r="E51" s="34">
        <f>IFERROR(IF(COUNT(pipot!$AA:$AA)&lt;&gt;"",INDEX(pipot!D:D,SMALL(pipot!$AA:$AA,ROW($A47)))),"")</f>
        <v>6518.19193</v>
      </c>
      <c r="F51" s="34">
        <f>IFERROR(IF(COUNT(pipot!$AA:$AA)&lt;&gt;"",INDEX(pipot!E:E,SMALL(pipot!$AA:$AA,ROW($A47)))),"")</f>
        <v>868.43786999999998</v>
      </c>
      <c r="G51" s="34">
        <f>IFERROR(IF(COUNT(pipot!$AA:$AA)&lt;&gt;"",INDEX(pipot!F:F,SMALL(pipot!$AA:$AA,ROW($A47)))),"")</f>
        <v>7.1742100000000004</v>
      </c>
      <c r="H51" s="34">
        <f>IFERROR(IF(COUNT(pipot!$AA:$AA)&lt;&gt;"",INDEX(pipot!G:G,SMALL(pipot!$AA:$AA,ROW($A47)))),"")</f>
        <v>451.26999000000001</v>
      </c>
      <c r="I51" s="34">
        <f>IFERROR(IF(COUNT(pipot!$AA:$AA)&lt;&gt;"",INDEX(pipot!H:H,SMALL(pipot!$AA:$AA,ROW($A47)))),"")</f>
        <v>283.56999000000002</v>
      </c>
      <c r="J51" s="34">
        <f>IFERROR(IF(COUNT(pipot!$AA:$AA)&lt;&gt;"",INDEX(pipot!I:I,SMALL(pipot!$AA:$AA,ROW($A47)))),"")</f>
        <v>147.52000000000001</v>
      </c>
      <c r="K51" s="34">
        <f>IFERROR(IF(COUNT(pipot!$AA:$AA)&lt;&gt;"",INDEX(pipot!J:J,SMALL(pipot!$AA:$AA,ROW($A47)))),"")</f>
        <v>20.18</v>
      </c>
      <c r="L51" s="34">
        <f>IFERROR(IF(COUNT(pipot!$AA:$AA)&lt;&gt;"",INDEX(pipot!K:K,SMALL(pipot!$AA:$AA,ROW($A47)))),"")</f>
        <v>0</v>
      </c>
      <c r="M51">
        <f>IFERROR(IF(COUNT(pipot!$AA:$AA)&lt;&gt;"",INDEX(pipot!L:L,SMALL(pipot!$AA:$AA,ROW($A47)))),"")</f>
        <v>12</v>
      </c>
      <c r="N51">
        <f>IFERROR(IF(COUNT(pipot!$AA:$AA)&lt;&gt;"",INDEX(pipot!M:M,SMALL(pipot!$AA:$AA,ROW($A47)))),"")</f>
        <v>10</v>
      </c>
      <c r="O51">
        <f>IFERROR(IF(COUNT(pipot!$AA:$AA)&lt;&gt;"",INDEX(pipot!N:N,SMALL(pipot!$AA:$AA,ROW($A47)))),"")</f>
        <v>75</v>
      </c>
      <c r="P51" s="34">
        <f>IFERROR(IF(COUNT(pipot!$AA:$AA)&lt;&gt;"",INDEX(pipot!O:O,SMALL(pipot!$AA:$AA,ROW($A47)))),"")</f>
        <v>22.5702</v>
      </c>
      <c r="Q51">
        <f>IFERROR(IF(COUNT(pipot!$AA:$AA)&lt;&gt;"",INDEX(pipot!P:P,SMALL(pipot!$AA:$AA,ROW($A47)))),"")</f>
        <v>1</v>
      </c>
      <c r="R51">
        <f>IFERROR(IF(COUNT(pipot!$AA:$AA)&lt;&gt;"",INDEX(pipot!Q:Q,SMALL(pipot!$AA:$AA,ROW($A47)))),"")</f>
        <v>193</v>
      </c>
      <c r="S51" s="34">
        <f>IFERROR(IF(COUNT(pipot!$AA:$AA)&lt;&gt;"",INDEX(pipot!R:R,SMALL(pipot!$AA:$AA,ROW($A47)))),"")</f>
        <v>147.09470999999999</v>
      </c>
      <c r="T51" s="34">
        <f t="shared" si="19"/>
        <v>843.8532228571429</v>
      </c>
      <c r="U51" s="34">
        <f t="shared" si="18"/>
        <v>797.32824714285709</v>
      </c>
      <c r="V51" s="37">
        <f t="shared" si="1"/>
        <v>0.94486603303266392</v>
      </c>
      <c r="AP51" s="13">
        <f t="shared" si="20"/>
        <v>44134</v>
      </c>
      <c r="AQ51" s="15">
        <f t="shared" si="2"/>
        <v>8.3761574074074072E-2</v>
      </c>
      <c r="AR51" s="19">
        <f t="shared" si="3"/>
        <v>5744</v>
      </c>
      <c r="AS51" s="19">
        <f t="shared" si="4"/>
        <v>722</v>
      </c>
      <c r="AT51" s="19">
        <f t="shared" si="5"/>
        <v>5.99</v>
      </c>
      <c r="AU51" s="19">
        <f t="shared" si="6"/>
        <v>386</v>
      </c>
      <c r="AV51" s="19">
        <f t="shared" si="7"/>
        <v>247</v>
      </c>
      <c r="AW51" s="19">
        <f t="shared" si="8"/>
        <v>115</v>
      </c>
      <c r="AX51" s="19">
        <f t="shared" si="9"/>
        <v>22</v>
      </c>
      <c r="AY51" s="19">
        <f t="shared" si="10"/>
        <v>1</v>
      </c>
      <c r="AZ51" s="19">
        <f t="shared" si="11"/>
        <v>18</v>
      </c>
      <c r="BA51" s="19">
        <f t="shared" si="12"/>
        <v>19</v>
      </c>
      <c r="BB51" s="19">
        <f t="shared" si="13"/>
        <v>64</v>
      </c>
      <c r="BC51" s="19">
        <f t="shared" si="14"/>
        <v>22</v>
      </c>
      <c r="BD51" s="19">
        <f t="shared" si="15"/>
        <v>2</v>
      </c>
      <c r="BE51" s="19">
        <f t="shared" si="16"/>
        <v>195.66666666666666</v>
      </c>
      <c r="BF51" s="19">
        <f t="shared" si="17"/>
        <v>130.43089666666665</v>
      </c>
      <c r="BJ51" t="str">
        <f>IFERROR(IF(COUNT(pipot!$AB:$AB)&lt;&gt;"",INDEX(pipot!A:A,SMALL(pipot!$AB:$AB,ROW($BI47)))),"")</f>
        <v>Average</v>
      </c>
      <c r="BK51" s="13">
        <f>IFERROR(IF(COUNT(pipot!$AB:$AB)&lt;&gt;"",INDEX(pipot!B:B,SMALL(pipot!$AB:$AB,ROW($BI47)))),"")</f>
        <v>44125</v>
      </c>
      <c r="BL51" s="15">
        <f>IFERROR(IF(COUNT(pipot!$AB:$AB)&lt;&gt;"",INDEX(pipot!C:C,SMALL(pipot!$AB:$AB,ROW($BI47)))),"")</f>
        <v>8.3252314814814821E-2</v>
      </c>
      <c r="BM51" s="34">
        <f>IFERROR(IF(COUNT(pipot!$AB:$AB)&lt;&gt;"",INDEX(pipot!D:D,SMALL(pipot!$AB:$AB,ROW($BI47)))),"")</f>
        <v>8066</v>
      </c>
      <c r="BN51" s="34">
        <f>IFERROR(IF(COUNT(pipot!$AB:$AB)&lt;&gt;"",INDEX(pipot!E:E,SMALL(pipot!$AB:$AB,ROW($BI47)))),"")</f>
        <v>983</v>
      </c>
      <c r="BO51" s="34">
        <f>IFERROR(IF(COUNT(pipot!$AB:$AB)&lt;&gt;"",INDEX(pipot!F:F,SMALL(pipot!$AB:$AB,ROW($BI47)))),"")</f>
        <v>8.1999999999999993</v>
      </c>
      <c r="BP51" s="34">
        <f>IFERROR(IF(COUNT(pipot!$AB:$AB)&lt;&gt;"",INDEX(pipot!G:G,SMALL(pipot!$AB:$AB,ROW($BI47)))),"")</f>
        <v>601</v>
      </c>
      <c r="BQ51" s="34">
        <f>IFERROR(IF(COUNT(pipot!$AB:$AB)&lt;&gt;"",INDEX(pipot!H:H,SMALL(pipot!$AB:$AB,ROW($BI47)))),"")</f>
        <v>368</v>
      </c>
      <c r="BR51" s="34">
        <f>IFERROR(IF(COUNT(pipot!$AB:$AB)&lt;&gt;"",INDEX(pipot!I:I,SMALL(pipot!$AB:$AB,ROW($BI47)))),"")</f>
        <v>163</v>
      </c>
      <c r="BS51" s="34">
        <f>IFERROR(IF(COUNT(pipot!$AB:$AB)&lt;&gt;"",INDEX(pipot!J:J,SMALL(pipot!$AB:$AB,ROW($BI47)))),"")</f>
        <v>65</v>
      </c>
      <c r="BT51" s="34">
        <f>IFERROR(IF(COUNT(pipot!$AB:$AB)&lt;&gt;"",INDEX(pipot!K:K,SMALL(pipot!$AB:$AB,ROW($BI47)))),"")</f>
        <v>6</v>
      </c>
      <c r="BU51" s="34">
        <f>IFERROR(IF(COUNT(pipot!$AB:$AB)&lt;&gt;"",INDEX(pipot!L:L,SMALL(pipot!$AB:$AB,ROW($BI47)))),"")</f>
        <v>24</v>
      </c>
      <c r="BV51" s="34">
        <f>IFERROR(IF(COUNT(pipot!$AB:$AB)&lt;&gt;"",INDEX(pipot!M:M,SMALL(pipot!$AB:$AB,ROW($BI47)))),"")</f>
        <v>26</v>
      </c>
      <c r="BW51" s="34">
        <f>IFERROR(IF(COUNT(pipot!$AB:$AB)&lt;&gt;"",INDEX(pipot!N:N,SMALL(pipot!$AB:$AB,ROW($BI47)))),"")</f>
        <v>76</v>
      </c>
      <c r="BX51" s="34">
        <f>IFERROR(IF(COUNT(pipot!$AB:$AB)&lt;&gt;"",INDEX(pipot!O:O,SMALL(pipot!$AB:$AB,ROW($BI47)))),"")</f>
        <v>24</v>
      </c>
      <c r="BY51">
        <f>IFERROR(IF(COUNT(pipot!$AB:$AB)&lt;&gt;"",INDEX(pipot!P:P,SMALL(pipot!$AB:$AB,ROW($BI47)))),"")</f>
        <v>4</v>
      </c>
      <c r="BZ51" s="34">
        <f>IFERROR(IF(COUNT(pipot!$AB:$AB)&lt;&gt;"",INDEX(pipot!Q:Q,SMALL(pipot!$AB:$AB,ROW($BI47)))),"")</f>
        <v>195.04166666666666</v>
      </c>
      <c r="CA51" s="34">
        <f>IFERROR(IF(COUNT(pipot!$AB:$AB)&lt;&gt;"",INDEX(pipot!R:R,SMALL(pipot!$AB:$AB,ROW($BI47)))),"")</f>
        <v>142.76254374999999</v>
      </c>
    </row>
    <row r="52" spans="2:79">
      <c r="B52" t="str">
        <f>IFERROR(IF(COUNT(pipot!$AA:$AA)&lt;&gt;"",INDEX(pipot!A:A,SMALL(pipot!$AA:$AA,ROW($A48)))),"")</f>
        <v>Moe Nakamura</v>
      </c>
      <c r="C52" s="13">
        <f>IFERROR(IF(COUNT(pipot!$AA:$AA)&lt;&gt;"",INDEX(pipot!B:B,SMALL(pipot!$AA:$AA,ROW($A48)))),"")</f>
        <v>44136</v>
      </c>
      <c r="D52" s="15">
        <f>IFERROR(IF(COUNT(pipot!$AA:$AA)&lt;&gt;"",INDEX(pipot!C:C,SMALL(pipot!$AA:$AA,ROW($A48)))),"")</f>
        <v>5.0659722222222224E-2</v>
      </c>
      <c r="E52" s="34">
        <f>IFERROR(IF(COUNT(pipot!$AA:$AA)&lt;&gt;"",INDEX(pipot!D:D,SMALL(pipot!$AA:$AA,ROW($A48)))),"")</f>
        <v>3604.90247</v>
      </c>
      <c r="F52" s="34">
        <f>IFERROR(IF(COUNT(pipot!$AA:$AA)&lt;&gt;"",INDEX(pipot!E:E,SMALL(pipot!$AA:$AA,ROW($A48)))),"")</f>
        <v>482.53613999999999</v>
      </c>
      <c r="G52" s="34">
        <f>IFERROR(IF(COUNT(pipot!$AA:$AA)&lt;&gt;"",INDEX(pipot!F:F,SMALL(pipot!$AA:$AA,ROW($A48)))),"")</f>
        <v>6.6146099999999999</v>
      </c>
      <c r="H52" s="34">
        <f>IFERROR(IF(COUNT(pipot!$AA:$AA)&lt;&gt;"",INDEX(pipot!G:G,SMALL(pipot!$AA:$AA,ROW($A48)))),"")</f>
        <v>19.07</v>
      </c>
      <c r="I52" s="34">
        <f>IFERROR(IF(COUNT(pipot!$AA:$AA)&lt;&gt;"",INDEX(pipot!H:H,SMALL(pipot!$AA:$AA,ROW($A48)))),"")</f>
        <v>19.07</v>
      </c>
      <c r="J52" s="34">
        <f>IFERROR(IF(COUNT(pipot!$AA:$AA)&lt;&gt;"",INDEX(pipot!I:I,SMALL(pipot!$AA:$AA,ROW($A48)))),"")</f>
        <v>0</v>
      </c>
      <c r="K52" s="34">
        <f>IFERROR(IF(COUNT(pipot!$AA:$AA)&lt;&gt;"",INDEX(pipot!J:J,SMALL(pipot!$AA:$AA,ROW($A48)))),"")</f>
        <v>0</v>
      </c>
      <c r="L52" s="34">
        <f>IFERROR(IF(COUNT(pipot!$AA:$AA)&lt;&gt;"",INDEX(pipot!K:K,SMALL(pipot!$AA:$AA,ROW($A48)))),"")</f>
        <v>0</v>
      </c>
      <c r="M52">
        <f>IFERROR(IF(COUNT(pipot!$AA:$AA)&lt;&gt;"",INDEX(pipot!L:L,SMALL(pipot!$AA:$AA,ROW($A48)))),"")</f>
        <v>15</v>
      </c>
      <c r="N52">
        <f>IFERROR(IF(COUNT(pipot!$AA:$AA)&lt;&gt;"",INDEX(pipot!M:M,SMALL(pipot!$AA:$AA,ROW($A48)))),"")</f>
        <v>10</v>
      </c>
      <c r="O52">
        <f>IFERROR(IF(COUNT(pipot!$AA:$AA)&lt;&gt;"",INDEX(pipot!N:N,SMALL(pipot!$AA:$AA,ROW($A48)))),"")</f>
        <v>54</v>
      </c>
      <c r="P52" s="34">
        <f>IFERROR(IF(COUNT(pipot!$AA:$AA)&lt;&gt;"",INDEX(pipot!O:O,SMALL(pipot!$AA:$AA,ROW($A48)))),"")</f>
        <v>16.540199999999999</v>
      </c>
      <c r="Q52">
        <f>IFERROR(IF(COUNT(pipot!$AA:$AA)&lt;&gt;"",INDEX(pipot!P:P,SMALL(pipot!$AA:$AA,ROW($A48)))),"")</f>
        <v>0</v>
      </c>
      <c r="R52">
        <f>IFERROR(IF(COUNT(pipot!$AA:$AA)&lt;&gt;"",INDEX(pipot!Q:Q,SMALL(pipot!$AA:$AA,ROW($A48)))),"")</f>
        <v>183</v>
      </c>
      <c r="S52" s="34">
        <f>IFERROR(IF(COUNT(pipot!$AA:$AA)&lt;&gt;"",INDEX(pipot!R:R,SMALL(pipot!$AA:$AA,ROW($A48)))),"")</f>
        <v>140.35086000000001</v>
      </c>
      <c r="T52" s="34">
        <f t="shared" si="19"/>
        <v>844.6543989285716</v>
      </c>
      <c r="U52" s="34">
        <f t="shared" si="18"/>
        <v>794.95254571428563</v>
      </c>
      <c r="V52" s="37">
        <f t="shared" si="1"/>
        <v>0.94115717235672736</v>
      </c>
      <c r="AP52" s="13">
        <f t="shared" si="20"/>
        <v>44136</v>
      </c>
      <c r="AQ52" s="15">
        <f t="shared" si="2"/>
        <v>0.10043981481481483</v>
      </c>
      <c r="AR52" s="19">
        <f t="shared" si="3"/>
        <v>8740</v>
      </c>
      <c r="AS52" s="19">
        <f t="shared" si="4"/>
        <v>1025</v>
      </c>
      <c r="AT52" s="19">
        <f t="shared" si="5"/>
        <v>7.09</v>
      </c>
      <c r="AU52" s="19">
        <f t="shared" si="6"/>
        <v>406</v>
      </c>
      <c r="AV52" s="19">
        <f t="shared" si="7"/>
        <v>292</v>
      </c>
      <c r="AW52" s="19">
        <f t="shared" si="8"/>
        <v>94</v>
      </c>
      <c r="AX52" s="19">
        <f t="shared" si="9"/>
        <v>19</v>
      </c>
      <c r="AY52" s="19">
        <f t="shared" si="10"/>
        <v>1</v>
      </c>
      <c r="AZ52" s="19">
        <f t="shared" si="11"/>
        <v>23</v>
      </c>
      <c r="BA52" s="19">
        <f t="shared" si="12"/>
        <v>19</v>
      </c>
      <c r="BB52" s="19">
        <f t="shared" si="13"/>
        <v>69</v>
      </c>
      <c r="BC52" s="19">
        <f t="shared" si="14"/>
        <v>21</v>
      </c>
      <c r="BD52" s="19">
        <f t="shared" si="15"/>
        <v>1</v>
      </c>
      <c r="BE52" s="19">
        <f t="shared" si="16"/>
        <v>161</v>
      </c>
      <c r="BF52" s="19">
        <f t="shared" si="17"/>
        <v>115</v>
      </c>
      <c r="BJ52" t="str">
        <f>IFERROR(IF(COUNT(pipot!$AB:$AB)&lt;&gt;"",INDEX(pipot!A:A,SMALL(pipot!$AB:$AB,ROW($BI48)))),"")</f>
        <v>Average</v>
      </c>
      <c r="BK52" s="13">
        <f>IFERROR(IF(COUNT(pipot!$AB:$AB)&lt;&gt;"",INDEX(pipot!B:B,SMALL(pipot!$AB:$AB,ROW($BI48)))),"")</f>
        <v>44126</v>
      </c>
      <c r="BL52" s="15">
        <f>IFERROR(IF(COUNT(pipot!$AB:$AB)&lt;&gt;"",INDEX(pipot!C:C,SMALL(pipot!$AB:$AB,ROW($BI48)))),"")</f>
        <v>5.3946759259259257E-2</v>
      </c>
      <c r="BM52" s="34">
        <f>IFERROR(IF(COUNT(pipot!$AB:$AB)&lt;&gt;"",INDEX(pipot!D:D,SMALL(pipot!$AB:$AB,ROW($BI48)))),"")</f>
        <v>5250</v>
      </c>
      <c r="BN52" s="34">
        <f>IFERROR(IF(COUNT(pipot!$AB:$AB)&lt;&gt;"",INDEX(pipot!E:E,SMALL(pipot!$AB:$AB,ROW($BI48)))),"")</f>
        <v>664</v>
      </c>
      <c r="BO52" s="34">
        <f>IFERROR(IF(COUNT(pipot!$AB:$AB)&lt;&gt;"",INDEX(pipot!F:F,SMALL(pipot!$AB:$AB,ROW($BI48)))),"")</f>
        <v>8.5500000000000007</v>
      </c>
      <c r="BP52" s="34">
        <f>IFERROR(IF(COUNT(pipot!$AB:$AB)&lt;&gt;"",INDEX(pipot!G:G,SMALL(pipot!$AB:$AB,ROW($BI48)))),"")</f>
        <v>427</v>
      </c>
      <c r="BQ52" s="34">
        <f>IFERROR(IF(COUNT(pipot!$AB:$AB)&lt;&gt;"",INDEX(pipot!H:H,SMALL(pipot!$AB:$AB,ROW($BI48)))),"")</f>
        <v>280</v>
      </c>
      <c r="BR52" s="34">
        <f>IFERROR(IF(COUNT(pipot!$AB:$AB)&lt;&gt;"",INDEX(pipot!I:I,SMALL(pipot!$AB:$AB,ROW($BI48)))),"")</f>
        <v>111</v>
      </c>
      <c r="BS52" s="34">
        <f>IFERROR(IF(COUNT(pipot!$AB:$AB)&lt;&gt;"",INDEX(pipot!J:J,SMALL(pipot!$AB:$AB,ROW($BI48)))),"")</f>
        <v>34</v>
      </c>
      <c r="BT52" s="34">
        <f>IFERROR(IF(COUNT(pipot!$AB:$AB)&lt;&gt;"",INDEX(pipot!K:K,SMALL(pipot!$AB:$AB,ROW($BI48)))),"")</f>
        <v>2</v>
      </c>
      <c r="BU52" s="34">
        <f>IFERROR(IF(COUNT(pipot!$AB:$AB)&lt;&gt;"",INDEX(pipot!L:L,SMALL(pipot!$AB:$AB,ROW($BI48)))),"")</f>
        <v>13</v>
      </c>
      <c r="BV52" s="34">
        <f>IFERROR(IF(COUNT(pipot!$AB:$AB)&lt;&gt;"",INDEX(pipot!M:M,SMALL(pipot!$AB:$AB,ROW($BI48)))),"")</f>
        <v>14</v>
      </c>
      <c r="BW52" s="34">
        <f>IFERROR(IF(COUNT(pipot!$AB:$AB)&lt;&gt;"",INDEX(pipot!N:N,SMALL(pipot!$AB:$AB,ROW($BI48)))),"")</f>
        <v>49</v>
      </c>
      <c r="BX52" s="34">
        <f>IFERROR(IF(COUNT(pipot!$AB:$AB)&lt;&gt;"",INDEX(pipot!O:O,SMALL(pipot!$AB:$AB,ROW($BI48)))),"")</f>
        <v>23</v>
      </c>
      <c r="BY52">
        <f>IFERROR(IF(COUNT(pipot!$AB:$AB)&lt;&gt;"",INDEX(pipot!P:P,SMALL(pipot!$AB:$AB,ROW($BI48)))),"")</f>
        <v>2</v>
      </c>
      <c r="BZ52" s="34">
        <f>IFERROR(IF(COUNT(pipot!$AB:$AB)&lt;&gt;"",INDEX(pipot!Q:Q,SMALL(pipot!$AB:$AB,ROW($BI48)))),"")</f>
        <v>186.48275862068965</v>
      </c>
      <c r="CA52" s="34">
        <f>IFERROR(IF(COUNT(pipot!$AB:$AB)&lt;&gt;"",INDEX(pipot!R:R,SMALL(pipot!$AB:$AB,ROW($BI48)))),"")</f>
        <v>138.55351999999996</v>
      </c>
    </row>
    <row r="53" spans="2:79">
      <c r="B53" t="str">
        <f>IFERROR(IF(COUNT(pipot!$AA:$AA)&lt;&gt;"",INDEX(pipot!A:A,SMALL(pipot!$AA:$AA,ROW($A49)))),"")</f>
        <v>Moe Nakamura</v>
      </c>
      <c r="C53" s="13">
        <f>IFERROR(IF(COUNT(pipot!$AA:$AA)&lt;&gt;"",INDEX(pipot!B:B,SMALL(pipot!$AA:$AA,ROW($A49)))),"")</f>
        <v>44138</v>
      </c>
      <c r="D53" s="15">
        <f>IFERROR(IF(COUNT(pipot!$AA:$AA)&lt;&gt;"",INDEX(pipot!C:C,SMALL(pipot!$AA:$AA,ROW($A49)))),"")</f>
        <v>6.2557870370370375E-2</v>
      </c>
      <c r="E53" s="34">
        <f>IFERROR(IF(COUNT(pipot!$AA:$AA)&lt;&gt;"",INDEX(pipot!D:D,SMALL(pipot!$AA:$AA,ROW($A49)))),"")</f>
        <v>6604.0710600000002</v>
      </c>
      <c r="F53" s="34">
        <f>IFERROR(IF(COUNT(pipot!$AA:$AA)&lt;&gt;"",INDEX(pipot!E:E,SMALL(pipot!$AA:$AA,ROW($A49)))),"")</f>
        <v>863.02260999999999</v>
      </c>
      <c r="G53" s="34">
        <f>IFERROR(IF(COUNT(pipot!$AA:$AA)&lt;&gt;"",INDEX(pipot!F:F,SMALL(pipot!$AA:$AA,ROW($A49)))),"")</f>
        <v>9.5797399999999993</v>
      </c>
      <c r="H53" s="34">
        <f>IFERROR(IF(COUNT(pipot!$AA:$AA)&lt;&gt;"",INDEX(pipot!G:G,SMALL(pipot!$AA:$AA,ROW($A49)))),"")</f>
        <v>516.00999000000002</v>
      </c>
      <c r="I53" s="34">
        <f>IFERROR(IF(COUNT(pipot!$AA:$AA)&lt;&gt;"",INDEX(pipot!H:H,SMALL(pipot!$AA:$AA,ROW($A49)))),"")</f>
        <v>309.10998999999998</v>
      </c>
      <c r="J53" s="34">
        <f>IFERROR(IF(COUNT(pipot!$AA:$AA)&lt;&gt;"",INDEX(pipot!I:I,SMALL(pipot!$AA:$AA,ROW($A49)))),"")</f>
        <v>126.03</v>
      </c>
      <c r="K53" s="34">
        <f>IFERROR(IF(COUNT(pipot!$AA:$AA)&lt;&gt;"",INDEX(pipot!J:J,SMALL(pipot!$AA:$AA,ROW($A49)))),"")</f>
        <v>80.87</v>
      </c>
      <c r="L53" s="34">
        <f>IFERROR(IF(COUNT(pipot!$AA:$AA)&lt;&gt;"",INDEX(pipot!K:K,SMALL(pipot!$AA:$AA,ROW($A49)))),"")</f>
        <v>0</v>
      </c>
      <c r="M53">
        <f>IFERROR(IF(COUNT(pipot!$AA:$AA)&lt;&gt;"",INDEX(pipot!L:L,SMALL(pipot!$AA:$AA,ROW($A49)))),"")</f>
        <v>11</v>
      </c>
      <c r="N53">
        <f>IFERROR(IF(COUNT(pipot!$AA:$AA)&lt;&gt;"",INDEX(pipot!M:M,SMALL(pipot!$AA:$AA,ROW($A49)))),"")</f>
        <v>19</v>
      </c>
      <c r="O53">
        <f>IFERROR(IF(COUNT(pipot!$AA:$AA)&lt;&gt;"",INDEX(pipot!N:N,SMALL(pipot!$AA:$AA,ROW($A49)))),"")</f>
        <v>58</v>
      </c>
      <c r="P53" s="34">
        <f>IFERROR(IF(COUNT(pipot!$AA:$AA)&lt;&gt;"",INDEX(pipot!O:O,SMALL(pipot!$AA:$AA,ROW($A49)))),"")</f>
        <v>23.700600000000001</v>
      </c>
      <c r="Q53">
        <f>IFERROR(IF(COUNT(pipot!$AA:$AA)&lt;&gt;"",INDEX(pipot!P:P,SMALL(pipot!$AA:$AA,ROW($A49)))),"")</f>
        <v>5</v>
      </c>
      <c r="R53">
        <f>IFERROR(IF(COUNT(pipot!$AA:$AA)&lt;&gt;"",INDEX(pipot!Q:Q,SMALL(pipot!$AA:$AA,ROW($A49)))),"")</f>
        <v>195</v>
      </c>
      <c r="S53" s="34">
        <f>IFERROR(IF(COUNT(pipot!$AA:$AA)&lt;&gt;"",INDEX(pipot!R:R,SMALL(pipot!$AA:$AA,ROW($A49)))),"")</f>
        <v>155.50951000000001</v>
      </c>
      <c r="T53" s="34">
        <f t="shared" si="19"/>
        <v>822.50917035714303</v>
      </c>
      <c r="U53" s="34">
        <f t="shared" si="18"/>
        <v>778.8526842857143</v>
      </c>
      <c r="V53" s="37">
        <f t="shared" si="1"/>
        <v>0.94692279716167471</v>
      </c>
      <c r="AP53" s="13">
        <f t="shared" si="20"/>
        <v>44138</v>
      </c>
      <c r="AQ53" s="15">
        <f t="shared" si="2"/>
        <v>6.3148148148148148E-2</v>
      </c>
      <c r="AR53" s="19">
        <f t="shared" si="3"/>
        <v>6392</v>
      </c>
      <c r="AS53" s="19">
        <f t="shared" si="4"/>
        <v>778</v>
      </c>
      <c r="AT53" s="19">
        <f t="shared" si="5"/>
        <v>8.56</v>
      </c>
      <c r="AU53" s="19">
        <f t="shared" si="6"/>
        <v>514</v>
      </c>
      <c r="AV53" s="19">
        <f t="shared" si="7"/>
        <v>326</v>
      </c>
      <c r="AW53" s="19">
        <f t="shared" si="8"/>
        <v>142</v>
      </c>
      <c r="AX53" s="19">
        <f t="shared" si="9"/>
        <v>42</v>
      </c>
      <c r="AY53" s="19">
        <f t="shared" si="10"/>
        <v>4</v>
      </c>
      <c r="AZ53" s="19">
        <f t="shared" si="11"/>
        <v>17</v>
      </c>
      <c r="BA53" s="19">
        <f t="shared" si="12"/>
        <v>21</v>
      </c>
      <c r="BB53" s="19">
        <f t="shared" si="13"/>
        <v>62</v>
      </c>
      <c r="BC53" s="19">
        <f t="shared" si="14"/>
        <v>23</v>
      </c>
      <c r="BD53" s="19">
        <f t="shared" si="15"/>
        <v>3</v>
      </c>
      <c r="BE53" s="19">
        <f t="shared" si="16"/>
        <v>189</v>
      </c>
      <c r="BF53" s="19">
        <f t="shared" si="17"/>
        <v>139</v>
      </c>
      <c r="BJ53" t="str">
        <f>IFERROR(IF(COUNT(pipot!$AB:$AB)&lt;&gt;"",INDEX(pipot!A:A,SMALL(pipot!$AB:$AB,ROW($BI49)))),"")</f>
        <v>Average</v>
      </c>
      <c r="BK53" s="13">
        <f>IFERROR(IF(COUNT(pipot!$AB:$AB)&lt;&gt;"",INDEX(pipot!B:B,SMALL(pipot!$AB:$AB,ROW($BI49)))),"")</f>
        <v>44127</v>
      </c>
      <c r="BL53" s="15">
        <f>IFERROR(IF(COUNT(pipot!$AB:$AB)&lt;&gt;"",INDEX(pipot!C:C,SMALL(pipot!$AB:$AB,ROW($BI49)))),"")</f>
        <v>4.9421296296296297E-2</v>
      </c>
      <c r="BM53" s="34">
        <f>IFERROR(IF(COUNT(pipot!$AB:$AB)&lt;&gt;"",INDEX(pipot!D:D,SMALL(pipot!$AB:$AB,ROW($BI49)))),"")</f>
        <v>4776</v>
      </c>
      <c r="BN53" s="34">
        <f>IFERROR(IF(COUNT(pipot!$AB:$AB)&lt;&gt;"",INDEX(pipot!E:E,SMALL(pipot!$AB:$AB,ROW($BI49)))),"")</f>
        <v>604</v>
      </c>
      <c r="BO53" s="34">
        <f>IFERROR(IF(COUNT(pipot!$AB:$AB)&lt;&gt;"",INDEX(pipot!F:F,SMALL(pipot!$AB:$AB,ROW($BI49)))),"")</f>
        <v>8.48</v>
      </c>
      <c r="BP53" s="34">
        <f>IFERROR(IF(COUNT(pipot!$AB:$AB)&lt;&gt;"",INDEX(pipot!G:G,SMALL(pipot!$AB:$AB,ROW($BI49)))),"")</f>
        <v>395</v>
      </c>
      <c r="BQ53" s="34">
        <f>IFERROR(IF(COUNT(pipot!$AB:$AB)&lt;&gt;"",INDEX(pipot!H:H,SMALL(pipot!$AB:$AB,ROW($BI49)))),"")</f>
        <v>248</v>
      </c>
      <c r="BR53" s="34">
        <f>IFERROR(IF(COUNT(pipot!$AB:$AB)&lt;&gt;"",INDEX(pipot!I:I,SMALL(pipot!$AB:$AB,ROW($BI49)))),"")</f>
        <v>110</v>
      </c>
      <c r="BS53" s="34">
        <f>IFERROR(IF(COUNT(pipot!$AB:$AB)&lt;&gt;"",INDEX(pipot!J:J,SMALL(pipot!$AB:$AB,ROW($BI49)))),"")</f>
        <v>35</v>
      </c>
      <c r="BT53" s="34">
        <f>IFERROR(IF(COUNT(pipot!$AB:$AB)&lt;&gt;"",INDEX(pipot!K:K,SMALL(pipot!$AB:$AB,ROW($BI49)))),"")</f>
        <v>2</v>
      </c>
      <c r="BU53" s="34">
        <f>IFERROR(IF(COUNT(pipot!$AB:$AB)&lt;&gt;"",INDEX(pipot!L:L,SMALL(pipot!$AB:$AB,ROW($BI49)))),"")</f>
        <v>14</v>
      </c>
      <c r="BV53" s="34">
        <f>IFERROR(IF(COUNT(pipot!$AB:$AB)&lt;&gt;"",INDEX(pipot!M:M,SMALL(pipot!$AB:$AB,ROW($BI49)))),"")</f>
        <v>15</v>
      </c>
      <c r="BW53" s="34">
        <f>IFERROR(IF(COUNT(pipot!$AB:$AB)&lt;&gt;"",INDEX(pipot!N:N,SMALL(pipot!$AB:$AB,ROW($BI49)))),"")</f>
        <v>50</v>
      </c>
      <c r="BX53" s="34">
        <f>IFERROR(IF(COUNT(pipot!$AB:$AB)&lt;&gt;"",INDEX(pipot!O:O,SMALL(pipot!$AB:$AB,ROW($BI49)))),"")</f>
        <v>23</v>
      </c>
      <c r="BY53">
        <f>IFERROR(IF(COUNT(pipot!$AB:$AB)&lt;&gt;"",INDEX(pipot!P:P,SMALL(pipot!$AB:$AB,ROW($BI49)))),"")</f>
        <v>2</v>
      </c>
      <c r="BZ53" s="34">
        <f>IFERROR(IF(COUNT(pipot!$AB:$AB)&lt;&gt;"",INDEX(pipot!Q:Q,SMALL(pipot!$AB:$AB,ROW($BI49)))),"")</f>
        <v>190.54166666666666</v>
      </c>
      <c r="CA53" s="34">
        <f>IFERROR(IF(COUNT(pipot!$AB:$AB)&lt;&gt;"",INDEX(pipot!R:R,SMALL(pipot!$AB:$AB,ROW($BI49)))),"")</f>
        <v>140.76262374999999</v>
      </c>
    </row>
    <row r="54" spans="2:79">
      <c r="B54" t="str">
        <f>IFERROR(IF(COUNT(pipot!$AA:$AA)&lt;&gt;"",INDEX(pipot!A:A,SMALL(pipot!$AA:$AA,ROW($A50)))),"")</f>
        <v>Moe Nakamura</v>
      </c>
      <c r="C54" s="13">
        <f>IFERROR(IF(COUNT(pipot!$AA:$AA)&lt;&gt;"",INDEX(pipot!B:B,SMALL(pipot!$AA:$AA,ROW($A50)))),"")</f>
        <v>44139</v>
      </c>
      <c r="D54" s="15">
        <f>IFERROR(IF(COUNT(pipot!$AA:$AA)&lt;&gt;"",INDEX(pipot!C:C,SMALL(pipot!$AA:$AA,ROW($A50)))),"")</f>
        <v>9.0856481481481469E-2</v>
      </c>
      <c r="E54" s="34">
        <f>IFERROR(IF(COUNT(pipot!$AA:$AA)&lt;&gt;"",INDEX(pipot!D:D,SMALL(pipot!$AA:$AA,ROW($A50)))),"")</f>
        <v>7573.4450699999998</v>
      </c>
      <c r="F54" s="34">
        <f>IFERROR(IF(COUNT(pipot!$AA:$AA)&lt;&gt;"",INDEX(pipot!E:E,SMALL(pipot!$AA:$AA,ROW($A50)))),"")</f>
        <v>977.84047999999996</v>
      </c>
      <c r="G54" s="34">
        <f>IFERROR(IF(COUNT(pipot!$AA:$AA)&lt;&gt;"",INDEX(pipot!F:F,SMALL(pipot!$AA:$AA,ROW($A50)))),"")</f>
        <v>7.4739399999999998</v>
      </c>
      <c r="H54" s="34">
        <f>IFERROR(IF(COUNT(pipot!$AA:$AA)&lt;&gt;"",INDEX(pipot!G:G,SMALL(pipot!$AA:$AA,ROW($A50)))),"")</f>
        <v>479.17000999999999</v>
      </c>
      <c r="I54" s="34">
        <f>IFERROR(IF(COUNT(pipot!$AA:$AA)&lt;&gt;"",INDEX(pipot!H:H,SMALL(pipot!$AA:$AA,ROW($A50)))),"")</f>
        <v>272.14999999999998</v>
      </c>
      <c r="J54" s="34">
        <f>IFERROR(IF(COUNT(pipot!$AA:$AA)&lt;&gt;"",INDEX(pipot!I:I,SMALL(pipot!$AA:$AA,ROW($A50)))),"")</f>
        <v>188.47001</v>
      </c>
      <c r="K54" s="34">
        <f>IFERROR(IF(COUNT(pipot!$AA:$AA)&lt;&gt;"",INDEX(pipot!J:J,SMALL(pipot!$AA:$AA,ROW($A50)))),"")</f>
        <v>18.55</v>
      </c>
      <c r="L54" s="34">
        <f>IFERROR(IF(COUNT(pipot!$AA:$AA)&lt;&gt;"",INDEX(pipot!K:K,SMALL(pipot!$AA:$AA,ROW($A50)))),"")</f>
        <v>0</v>
      </c>
      <c r="M54">
        <f>IFERROR(IF(COUNT(pipot!$AA:$AA)&lt;&gt;"",INDEX(pipot!L:L,SMALL(pipot!$AA:$AA,ROW($A50)))),"")</f>
        <v>20</v>
      </c>
      <c r="N54">
        <f>IFERROR(IF(COUNT(pipot!$AA:$AA)&lt;&gt;"",INDEX(pipot!M:M,SMALL(pipot!$AA:$AA,ROW($A50)))),"")</f>
        <v>16</v>
      </c>
      <c r="O54">
        <f>IFERROR(IF(COUNT(pipot!$AA:$AA)&lt;&gt;"",INDEX(pipot!N:N,SMALL(pipot!$AA:$AA,ROW($A50)))),"")</f>
        <v>78</v>
      </c>
      <c r="P54" s="34">
        <f>IFERROR(IF(COUNT(pipot!$AA:$AA)&lt;&gt;"",INDEX(pipot!O:O,SMALL(pipot!$AA:$AA,ROW($A50)))),"")</f>
        <v>23.2758</v>
      </c>
      <c r="Q54">
        <f>IFERROR(IF(COUNT(pipot!$AA:$AA)&lt;&gt;"",INDEX(pipot!P:P,SMALL(pipot!$AA:$AA,ROW($A50)))),"")</f>
        <v>2</v>
      </c>
      <c r="R54">
        <f>IFERROR(IF(COUNT(pipot!$AA:$AA)&lt;&gt;"",INDEX(pipot!Q:Q,SMALL(pipot!$AA:$AA,ROW($A50)))),"")</f>
        <v>189</v>
      </c>
      <c r="S54" s="34">
        <f>IFERROR(IF(COUNT(pipot!$AA:$AA)&lt;&gt;"",INDEX(pipot!R:R,SMALL(pipot!$AA:$AA,ROW($A50)))),"")</f>
        <v>140.00106</v>
      </c>
      <c r="T54" s="34">
        <f t="shared" si="19"/>
        <v>822.75303571428583</v>
      </c>
      <c r="U54" s="34">
        <f t="shared" si="18"/>
        <v>769.71415000000002</v>
      </c>
      <c r="V54" s="37">
        <f t="shared" si="1"/>
        <v>0.93553486476262071</v>
      </c>
      <c r="AP54" s="13">
        <f t="shared" si="20"/>
        <v>44139</v>
      </c>
      <c r="AQ54" s="15">
        <f t="shared" si="2"/>
        <v>9.0000000000000011E-2</v>
      </c>
      <c r="AR54" s="19">
        <f t="shared" si="3"/>
        <v>6302</v>
      </c>
      <c r="AS54" s="19">
        <f t="shared" si="4"/>
        <v>784</v>
      </c>
      <c r="AT54" s="19">
        <f t="shared" si="5"/>
        <v>6.05</v>
      </c>
      <c r="AU54" s="19">
        <f t="shared" si="6"/>
        <v>396</v>
      </c>
      <c r="AV54" s="19">
        <f t="shared" si="7"/>
        <v>260</v>
      </c>
      <c r="AW54" s="19">
        <f t="shared" si="8"/>
        <v>113</v>
      </c>
      <c r="AX54" s="19">
        <f t="shared" si="9"/>
        <v>23</v>
      </c>
      <c r="AY54" s="19">
        <f t="shared" si="10"/>
        <v>1</v>
      </c>
      <c r="AZ54" s="19">
        <f t="shared" si="11"/>
        <v>19</v>
      </c>
      <c r="BA54" s="19">
        <f t="shared" si="12"/>
        <v>15</v>
      </c>
      <c r="BB54" s="19">
        <f t="shared" si="13"/>
        <v>59</v>
      </c>
      <c r="BC54" s="19">
        <f t="shared" si="14"/>
        <v>21</v>
      </c>
      <c r="BD54" s="19">
        <f t="shared" si="15"/>
        <v>2</v>
      </c>
      <c r="BE54" s="19">
        <f t="shared" si="16"/>
        <v>166</v>
      </c>
      <c r="BF54" s="19">
        <f t="shared" si="17"/>
        <v>113</v>
      </c>
      <c r="BJ54" t="str">
        <f>IFERROR(IF(COUNT(pipot!$AB:$AB)&lt;&gt;"",INDEX(pipot!A:A,SMALL(pipot!$AB:$AB,ROW($BI50)))),"")</f>
        <v>Average</v>
      </c>
      <c r="BK54" s="13">
        <f>IFERROR(IF(COUNT(pipot!$AB:$AB)&lt;&gt;"",INDEX(pipot!B:B,SMALL(pipot!$AB:$AB,ROW($BI50)))),"")</f>
        <v>44128</v>
      </c>
      <c r="BL54" s="15">
        <f>IFERROR(IF(COUNT(pipot!$AB:$AB)&lt;&gt;"",INDEX(pipot!C:C,SMALL(pipot!$AB:$AB,ROW($BI50)))),"")</f>
        <v>4.2581018518518525E-2</v>
      </c>
      <c r="BM54" s="34">
        <f>IFERROR(IF(COUNT(pipot!$AB:$AB)&lt;&gt;"",INDEX(pipot!D:D,SMALL(pipot!$AB:$AB,ROW($BI50)))),"")</f>
        <v>3447</v>
      </c>
      <c r="BN54" s="34">
        <f>IFERROR(IF(COUNT(pipot!$AB:$AB)&lt;&gt;"",INDEX(pipot!E:E,SMALL(pipot!$AB:$AB,ROW($BI50)))),"")</f>
        <v>427</v>
      </c>
      <c r="BO54" s="34">
        <f>IFERROR(IF(COUNT(pipot!$AB:$AB)&lt;&gt;"",INDEX(pipot!F:F,SMALL(pipot!$AB:$AB,ROW($BI50)))),"")</f>
        <v>6.97</v>
      </c>
      <c r="BP54" s="34">
        <f>IFERROR(IF(COUNT(pipot!$AB:$AB)&lt;&gt;"",INDEX(pipot!G:G,SMALL(pipot!$AB:$AB,ROW($BI50)))),"")</f>
        <v>285</v>
      </c>
      <c r="BQ54" s="34">
        <f>IFERROR(IF(COUNT(pipot!$AB:$AB)&lt;&gt;"",INDEX(pipot!H:H,SMALL(pipot!$AB:$AB,ROW($BI50)))),"")</f>
        <v>162</v>
      </c>
      <c r="BR54" s="34">
        <f>IFERROR(IF(COUNT(pipot!$AB:$AB)&lt;&gt;"",INDEX(pipot!I:I,SMALL(pipot!$AB:$AB,ROW($BI50)))),"")</f>
        <v>90</v>
      </c>
      <c r="BS54" s="34">
        <f>IFERROR(IF(COUNT(pipot!$AB:$AB)&lt;&gt;"",INDEX(pipot!J:J,SMALL(pipot!$AB:$AB,ROW($BI50)))),"")</f>
        <v>31</v>
      </c>
      <c r="BT54" s="34">
        <f>IFERROR(IF(COUNT(pipot!$AB:$AB)&lt;&gt;"",INDEX(pipot!K:K,SMALL(pipot!$AB:$AB,ROW($BI50)))),"")</f>
        <v>2</v>
      </c>
      <c r="BU54" s="34">
        <f>IFERROR(IF(COUNT(pipot!$AB:$AB)&lt;&gt;"",INDEX(pipot!L:L,SMALL(pipot!$AB:$AB,ROW($BI50)))),"")</f>
        <v>12</v>
      </c>
      <c r="BV54" s="34">
        <f>IFERROR(IF(COUNT(pipot!$AB:$AB)&lt;&gt;"",INDEX(pipot!M:M,SMALL(pipot!$AB:$AB,ROW($BI50)))),"")</f>
        <v>8</v>
      </c>
      <c r="BW54" s="34">
        <f>IFERROR(IF(COUNT(pipot!$AB:$AB)&lt;&gt;"",INDEX(pipot!N:N,SMALL(pipot!$AB:$AB,ROW($BI50)))),"")</f>
        <v>26</v>
      </c>
      <c r="BX54" s="34">
        <f>IFERROR(IF(COUNT(pipot!$AB:$AB)&lt;&gt;"",INDEX(pipot!O:O,SMALL(pipot!$AB:$AB,ROW($BI50)))),"")</f>
        <v>22</v>
      </c>
      <c r="BY54">
        <f>IFERROR(IF(COUNT(pipot!$AB:$AB)&lt;&gt;"",INDEX(pipot!P:P,SMALL(pipot!$AB:$AB,ROW($BI50)))),"")</f>
        <v>2</v>
      </c>
      <c r="BZ54" s="34">
        <f>IFERROR(IF(COUNT(pipot!$AB:$AB)&lt;&gt;"",INDEX(pipot!Q:Q,SMALL(pipot!$AB:$AB,ROW($BI50)))),"")</f>
        <v>183.23076923076923</v>
      </c>
      <c r="CA54" s="34">
        <f>IFERROR(IF(COUNT(pipot!$AB:$AB)&lt;&gt;"",INDEX(pipot!R:R,SMALL(pipot!$AB:$AB,ROW($BI50)))),"")</f>
        <v>125.73451346153846</v>
      </c>
    </row>
    <row r="55" spans="2:79">
      <c r="B55" t="str">
        <f>IFERROR(IF(COUNT(pipot!$AA:$AA)&lt;&gt;"",INDEX(pipot!A:A,SMALL(pipot!$AA:$AA,ROW($A51)))),"")</f>
        <v>Moe Nakamura</v>
      </c>
      <c r="C55" s="13">
        <f>IFERROR(IF(COUNT(pipot!$AA:$AA)&lt;&gt;"",INDEX(pipot!B:B,SMALL(pipot!$AA:$AA,ROW($A51)))),"")</f>
        <v>44140</v>
      </c>
      <c r="D55" s="15">
        <f>IFERROR(IF(COUNT(pipot!$AA:$AA)&lt;&gt;"",INDEX(pipot!C:C,SMALL(pipot!$AA:$AA,ROW($A51)))),"")</f>
        <v>7.4768518518518512E-2</v>
      </c>
      <c r="E55" s="34">
        <f>IFERROR(IF(COUNT(pipot!$AA:$AA)&lt;&gt;"",INDEX(pipot!D:D,SMALL(pipot!$AA:$AA,ROW($A51)))),"")</f>
        <v>8798.6969499999996</v>
      </c>
      <c r="F55" s="34">
        <f>IFERROR(IF(COUNT(pipot!$AA:$AA)&lt;&gt;"",INDEX(pipot!E:E,SMALL(pipot!$AA:$AA,ROW($A51)))),"")</f>
        <v>1098.7795000000001</v>
      </c>
      <c r="G55" s="34">
        <f>IFERROR(IF(COUNT(pipot!$AA:$AA)&lt;&gt;"",INDEX(pipot!F:F,SMALL(pipot!$AA:$AA,ROW($A51)))),"")</f>
        <v>10.20538</v>
      </c>
      <c r="H55" s="34">
        <f>IFERROR(IF(COUNT(pipot!$AA:$AA)&lt;&gt;"",INDEX(pipot!G:G,SMALL(pipot!$AA:$AA,ROW($A51)))),"")</f>
        <v>1120.8399999999999</v>
      </c>
      <c r="I55" s="34">
        <f>IFERROR(IF(COUNT(pipot!$AA:$AA)&lt;&gt;"",INDEX(pipot!H:H,SMALL(pipot!$AA:$AA,ROW($A51)))),"")</f>
        <v>703.52</v>
      </c>
      <c r="J55" s="34">
        <f>IFERROR(IF(COUNT(pipot!$AA:$AA)&lt;&gt;"",INDEX(pipot!I:I,SMALL(pipot!$AA:$AA,ROW($A51)))),"")</f>
        <v>323.82</v>
      </c>
      <c r="K55" s="34">
        <f>IFERROR(IF(COUNT(pipot!$AA:$AA)&lt;&gt;"",INDEX(pipot!J:J,SMALL(pipot!$AA:$AA,ROW($A51)))),"")</f>
        <v>90.33</v>
      </c>
      <c r="L55" s="34">
        <f>IFERROR(IF(COUNT(pipot!$AA:$AA)&lt;&gt;"",INDEX(pipot!K:K,SMALL(pipot!$AA:$AA,ROW($A51)))),"")</f>
        <v>3.17</v>
      </c>
      <c r="M55">
        <f>IFERROR(IF(COUNT(pipot!$AA:$AA)&lt;&gt;"",INDEX(pipot!L:L,SMALL(pipot!$AA:$AA,ROW($A51)))),"")</f>
        <v>24</v>
      </c>
      <c r="N55">
        <f>IFERROR(IF(COUNT(pipot!$AA:$AA)&lt;&gt;"",INDEX(pipot!M:M,SMALL(pipot!$AA:$AA,ROW($A51)))),"")</f>
        <v>13</v>
      </c>
      <c r="O55">
        <f>IFERROR(IF(COUNT(pipot!$AA:$AA)&lt;&gt;"",INDEX(pipot!N:N,SMALL(pipot!$AA:$AA,ROW($A51)))),"")</f>
        <v>53</v>
      </c>
      <c r="P55" s="34">
        <f>IFERROR(IF(COUNT(pipot!$AA:$AA)&lt;&gt;"",INDEX(pipot!O:O,SMALL(pipot!$AA:$AA,ROW($A51)))),"")</f>
        <v>24.4422</v>
      </c>
      <c r="Q55">
        <f>IFERROR(IF(COUNT(pipot!$AA:$AA)&lt;&gt;"",INDEX(pipot!P:P,SMALL(pipot!$AA:$AA,ROW($A51)))),"")</f>
        <v>5</v>
      </c>
      <c r="R55">
        <f>IFERROR(IF(COUNT(pipot!$AA:$AA)&lt;&gt;"",INDEX(pipot!Q:Q,SMALL(pipot!$AA:$AA,ROW($A51)))),"")</f>
        <v>193</v>
      </c>
      <c r="S55" s="34">
        <f>IFERROR(IF(COUNT(pipot!$AA:$AA)&lt;&gt;"",INDEX(pipot!R:R,SMALL(pipot!$AA:$AA,ROW($A51)))),"")</f>
        <v>151.45465999999999</v>
      </c>
      <c r="T55" s="34">
        <f t="shared" si="19"/>
        <v>812.52938821428575</v>
      </c>
      <c r="U55" s="34">
        <f t="shared" si="18"/>
        <v>810.1530114285714</v>
      </c>
      <c r="V55" s="37">
        <f t="shared" si="1"/>
        <v>0.99707533435690621</v>
      </c>
      <c r="AP55" s="13">
        <f t="shared" si="20"/>
        <v>44140</v>
      </c>
      <c r="AQ55" s="15">
        <f t="shared" si="2"/>
        <v>6.1504629629629631E-2</v>
      </c>
      <c r="AR55" s="19">
        <f t="shared" si="3"/>
        <v>6485</v>
      </c>
      <c r="AS55" s="19">
        <f t="shared" si="4"/>
        <v>774</v>
      </c>
      <c r="AT55" s="19">
        <f t="shared" si="5"/>
        <v>8.74</v>
      </c>
      <c r="AU55" s="19">
        <f t="shared" si="6"/>
        <v>649</v>
      </c>
      <c r="AV55" s="19">
        <f t="shared" si="7"/>
        <v>401</v>
      </c>
      <c r="AW55" s="19">
        <f t="shared" si="8"/>
        <v>180</v>
      </c>
      <c r="AX55" s="19">
        <f t="shared" si="9"/>
        <v>60</v>
      </c>
      <c r="AY55" s="19">
        <f t="shared" si="10"/>
        <v>8</v>
      </c>
      <c r="AZ55" s="19">
        <f t="shared" si="11"/>
        <v>18</v>
      </c>
      <c r="BA55" s="19">
        <f t="shared" si="12"/>
        <v>15</v>
      </c>
      <c r="BB55" s="19">
        <f t="shared" si="13"/>
        <v>45</v>
      </c>
      <c r="BC55" s="19">
        <f t="shared" si="14"/>
        <v>23</v>
      </c>
      <c r="BD55" s="19">
        <f t="shared" si="15"/>
        <v>4</v>
      </c>
      <c r="BE55" s="19">
        <f t="shared" si="16"/>
        <v>174</v>
      </c>
      <c r="BF55" s="19">
        <f t="shared" si="17"/>
        <v>122</v>
      </c>
      <c r="BJ55" t="str">
        <f>IFERROR(IF(COUNT(pipot!$AB:$AB)&lt;&gt;"",INDEX(pipot!A:A,SMALL(pipot!$AB:$AB,ROW($BI51)))),"")</f>
        <v>Average</v>
      </c>
      <c r="BK55" s="13">
        <f>IFERROR(IF(COUNT(pipot!$AB:$AB)&lt;&gt;"",INDEX(pipot!B:B,SMALL(pipot!$AB:$AB,ROW($BI51)))),"")</f>
        <v>44131</v>
      </c>
      <c r="BL55" s="15">
        <f>IFERROR(IF(COUNT(pipot!$AB:$AB)&lt;&gt;"",INDEX(pipot!C:C,SMALL(pipot!$AB:$AB,ROW($BI51)))),"")</f>
        <v>7.3206018518518517E-2</v>
      </c>
      <c r="BM55" s="34">
        <f>IFERROR(IF(COUNT(pipot!$AB:$AB)&lt;&gt;"",INDEX(pipot!D:D,SMALL(pipot!$AB:$AB,ROW($BI51)))),"")</f>
        <v>5093</v>
      </c>
      <c r="BN55" s="34">
        <f>IFERROR(IF(COUNT(pipot!$AB:$AB)&lt;&gt;"",INDEX(pipot!E:E,SMALL(pipot!$AB:$AB,ROW($BI51)))),"")</f>
        <v>681</v>
      </c>
      <c r="BO55" s="34">
        <f>IFERROR(IF(COUNT(pipot!$AB:$AB)&lt;&gt;"",INDEX(pipot!F:F,SMALL(pipot!$AB:$AB,ROW($BI51)))),"")</f>
        <v>6.46</v>
      </c>
      <c r="BP55" s="34">
        <f>IFERROR(IF(COUNT(pipot!$AB:$AB)&lt;&gt;"",INDEX(pipot!G:G,SMALL(pipot!$AB:$AB,ROW($BI51)))),"")</f>
        <v>175</v>
      </c>
      <c r="BQ55" s="34">
        <f>IFERROR(IF(COUNT(pipot!$AB:$AB)&lt;&gt;"",INDEX(pipot!H:H,SMALL(pipot!$AB:$AB,ROW($BI51)))),"")</f>
        <v>129</v>
      </c>
      <c r="BR55" s="34">
        <f>IFERROR(IF(COUNT(pipot!$AB:$AB)&lt;&gt;"",INDEX(pipot!I:I,SMALL(pipot!$AB:$AB,ROW($BI51)))),"")</f>
        <v>39</v>
      </c>
      <c r="BS55" s="34">
        <f>IFERROR(IF(COUNT(pipot!$AB:$AB)&lt;&gt;"",INDEX(pipot!J:J,SMALL(pipot!$AB:$AB,ROW($BI51)))),"")</f>
        <v>8</v>
      </c>
      <c r="BT55" s="34">
        <f>IFERROR(IF(COUNT(pipot!$AB:$AB)&lt;&gt;"",INDEX(pipot!K:K,SMALL(pipot!$AB:$AB,ROW($BI51)))),"")</f>
        <v>0</v>
      </c>
      <c r="BU55" s="34">
        <f>IFERROR(IF(COUNT(pipot!$AB:$AB)&lt;&gt;"",INDEX(pipot!L:L,SMALL(pipot!$AB:$AB,ROW($BI51)))),"")</f>
        <v>22</v>
      </c>
      <c r="BV55" s="34">
        <f>IFERROR(IF(COUNT(pipot!$AB:$AB)&lt;&gt;"",INDEX(pipot!M:M,SMALL(pipot!$AB:$AB,ROW($BI51)))),"")</f>
        <v>18</v>
      </c>
      <c r="BW55" s="34">
        <f>IFERROR(IF(COUNT(pipot!$AB:$AB)&lt;&gt;"",INDEX(pipot!N:N,SMALL(pipot!$AB:$AB,ROW($BI51)))),"")</f>
        <v>62</v>
      </c>
      <c r="BX55" s="34">
        <f>IFERROR(IF(COUNT(pipot!$AB:$AB)&lt;&gt;"",INDEX(pipot!O:O,SMALL(pipot!$AB:$AB,ROW($BI51)))),"")</f>
        <v>21</v>
      </c>
      <c r="BY55">
        <f>IFERROR(IF(COUNT(pipot!$AB:$AB)&lt;&gt;"",INDEX(pipot!P:P,SMALL(pipot!$AB:$AB,ROW($BI51)))),"")</f>
        <v>1</v>
      </c>
      <c r="BZ55" s="34">
        <f>IFERROR(IF(COUNT(pipot!$AB:$AB)&lt;&gt;"",INDEX(pipot!Q:Q,SMALL(pipot!$AB:$AB,ROW($BI51)))),"")</f>
        <v>194.42857142857142</v>
      </c>
      <c r="CA55" s="34">
        <f>IFERROR(IF(COUNT(pipot!$AB:$AB)&lt;&gt;"",INDEX(pipot!R:R,SMALL(pipot!$AB:$AB,ROW($BI51)))),"")</f>
        <v>134.80415238095239</v>
      </c>
    </row>
    <row r="56" spans="2:79">
      <c r="B56" t="str">
        <f>IFERROR(IF(COUNT(pipot!$AA:$AA)&lt;&gt;"",INDEX(pipot!A:A,SMALL(pipot!$AA:$AA,ROW($A52)))),"")</f>
        <v>Moe Nakamura</v>
      </c>
      <c r="C56" s="13">
        <f>IFERROR(IF(COUNT(pipot!$AA:$AA)&lt;&gt;"",INDEX(pipot!B:B,SMALL(pipot!$AA:$AA,ROW($A52)))),"")</f>
        <v>44141</v>
      </c>
      <c r="D56" s="15">
        <f>IFERROR(IF(COUNT(pipot!$AA:$AA)&lt;&gt;"",INDEX(pipot!C:C,SMALL(pipot!$AA:$AA,ROW($A52)))),"")</f>
        <v>9.1550925925925938E-2</v>
      </c>
      <c r="E56" s="34">
        <f>IFERROR(IF(COUNT(pipot!$AA:$AA)&lt;&gt;"",INDEX(pipot!D:D,SMALL(pipot!$AA:$AA,ROW($A52)))),"")</f>
        <v>7275.0229399999998</v>
      </c>
      <c r="F56" s="34">
        <f>IFERROR(IF(COUNT(pipot!$AA:$AA)&lt;&gt;"",INDEX(pipot!E:E,SMALL(pipot!$AA:$AA,ROW($A52)))),"")</f>
        <v>934.06097999999997</v>
      </c>
      <c r="G56" s="34">
        <f>IFERROR(IF(COUNT(pipot!$AA:$AA)&lt;&gt;"",INDEX(pipot!F:F,SMALL(pipot!$AA:$AA,ROW($A52)))),"")</f>
        <v>7.0851699999999997</v>
      </c>
      <c r="H56" s="34">
        <f>IFERROR(IF(COUNT(pipot!$AA:$AA)&lt;&gt;"",INDEX(pipot!G:G,SMALL(pipot!$AA:$AA,ROW($A52)))),"")</f>
        <v>343.87000999999998</v>
      </c>
      <c r="I56" s="34">
        <f>IFERROR(IF(COUNT(pipot!$AA:$AA)&lt;&gt;"",INDEX(pipot!H:H,SMALL(pipot!$AA:$AA,ROW($A52)))),"")</f>
        <v>269.43000999999998</v>
      </c>
      <c r="J56" s="34">
        <f>IFERROR(IF(COUNT(pipot!$AA:$AA)&lt;&gt;"",INDEX(pipot!I:I,SMALL(pipot!$AA:$AA,ROW($A52)))),"")</f>
        <v>51.43</v>
      </c>
      <c r="K56" s="34">
        <f>IFERROR(IF(COUNT(pipot!$AA:$AA)&lt;&gt;"",INDEX(pipot!J:J,SMALL(pipot!$AA:$AA,ROW($A52)))),"")</f>
        <v>23.01</v>
      </c>
      <c r="L56" s="34">
        <f>IFERROR(IF(COUNT(pipot!$AA:$AA)&lt;&gt;"",INDEX(pipot!K:K,SMALL(pipot!$AA:$AA,ROW($A52)))),"")</f>
        <v>0</v>
      </c>
      <c r="M56">
        <f>IFERROR(IF(COUNT(pipot!$AA:$AA)&lt;&gt;"",INDEX(pipot!L:L,SMALL(pipot!$AA:$AA,ROW($A52)))),"")</f>
        <v>19</v>
      </c>
      <c r="N56">
        <f>IFERROR(IF(COUNT(pipot!$AA:$AA)&lt;&gt;"",INDEX(pipot!M:M,SMALL(pipot!$AA:$AA,ROW($A52)))),"")</f>
        <v>14</v>
      </c>
      <c r="O56">
        <f>IFERROR(IF(COUNT(pipot!$AA:$AA)&lt;&gt;"",INDEX(pipot!N:N,SMALL(pipot!$AA:$AA,ROW($A52)))),"")</f>
        <v>58</v>
      </c>
      <c r="P56" s="34">
        <f>IFERROR(IF(COUNT(pipot!$AA:$AA)&lt;&gt;"",INDEX(pipot!O:O,SMALL(pipot!$AA:$AA,ROW($A52)))),"")</f>
        <v>22.854600000000001</v>
      </c>
      <c r="Q56">
        <f>IFERROR(IF(COUNT(pipot!$AA:$AA)&lt;&gt;"",INDEX(pipot!P:P,SMALL(pipot!$AA:$AA,ROW($A52)))),"")</f>
        <v>2</v>
      </c>
      <c r="R56">
        <f>IFERROR(IF(COUNT(pipot!$AA:$AA)&lt;&gt;"",INDEX(pipot!Q:Q,SMALL(pipot!$AA:$AA,ROW($A52)))),"")</f>
        <v>189</v>
      </c>
      <c r="S56" s="34">
        <f>IFERROR(IF(COUNT(pipot!$AA:$AA)&lt;&gt;"",INDEX(pipot!R:R,SMALL(pipot!$AA:$AA,ROW($A52)))),"")</f>
        <v>137.49671000000001</v>
      </c>
      <c r="T56" s="34">
        <f t="shared" si="19"/>
        <v>804.87985500000002</v>
      </c>
      <c r="U56" s="34">
        <f t="shared" si="18"/>
        <v>852.98288428571425</v>
      </c>
      <c r="V56" s="37">
        <f t="shared" si="1"/>
        <v>1.0597642356022368</v>
      </c>
      <c r="AP56" s="13">
        <f t="shared" si="20"/>
        <v>44141</v>
      </c>
      <c r="AQ56" s="15">
        <f t="shared" si="2"/>
        <v>8.6655092592592589E-2</v>
      </c>
      <c r="AR56" s="19">
        <f t="shared" si="3"/>
        <v>5745</v>
      </c>
      <c r="AS56" s="19">
        <f t="shared" si="4"/>
        <v>737</v>
      </c>
      <c r="AT56" s="19">
        <f t="shared" si="5"/>
        <v>5.9</v>
      </c>
      <c r="AU56" s="19">
        <f t="shared" si="6"/>
        <v>230</v>
      </c>
      <c r="AV56" s="19">
        <f t="shared" si="7"/>
        <v>163</v>
      </c>
      <c r="AW56" s="19">
        <f t="shared" si="8"/>
        <v>53</v>
      </c>
      <c r="AX56" s="19">
        <f t="shared" si="9"/>
        <v>14</v>
      </c>
      <c r="AY56" s="19">
        <f t="shared" si="10"/>
        <v>0</v>
      </c>
      <c r="AZ56" s="19">
        <f t="shared" si="11"/>
        <v>20</v>
      </c>
      <c r="BA56" s="19">
        <f t="shared" si="12"/>
        <v>18</v>
      </c>
      <c r="BB56" s="19">
        <f t="shared" si="13"/>
        <v>67</v>
      </c>
      <c r="BC56" s="19">
        <f t="shared" si="14"/>
        <v>22</v>
      </c>
      <c r="BD56" s="19">
        <f t="shared" si="15"/>
        <v>1</v>
      </c>
      <c r="BE56" s="19">
        <f t="shared" si="16"/>
        <v>166</v>
      </c>
      <c r="BF56" s="19">
        <f t="shared" si="17"/>
        <v>110</v>
      </c>
      <c r="BJ56" t="str">
        <f>IFERROR(IF(COUNT(pipot!$AB:$AB)&lt;&gt;"",INDEX(pipot!A:A,SMALL(pipot!$AB:$AB,ROW($BI52)))),"")</f>
        <v>Average</v>
      </c>
      <c r="BK56" s="13">
        <f>IFERROR(IF(COUNT(pipot!$AB:$AB)&lt;&gt;"",INDEX(pipot!B:B,SMALL(pipot!$AB:$AB,ROW($BI52)))),"")</f>
        <v>44132</v>
      </c>
      <c r="BL56" s="15">
        <f>IFERROR(IF(COUNT(pipot!$AB:$AB)&lt;&gt;"",INDEX(pipot!C:C,SMALL(pipot!$AB:$AB,ROW($BI52)))),"")</f>
        <v>7.6516203703703697E-2</v>
      </c>
      <c r="BM56" s="34">
        <f>IFERROR(IF(COUNT(pipot!$AB:$AB)&lt;&gt;"",INDEX(pipot!D:D,SMALL(pipot!$AB:$AB,ROW($BI52)))),"")</f>
        <v>4970</v>
      </c>
      <c r="BN56" s="34">
        <f>IFERROR(IF(COUNT(pipot!$AB:$AB)&lt;&gt;"",INDEX(pipot!E:E,SMALL(pipot!$AB:$AB,ROW($BI52)))),"")</f>
        <v>656</v>
      </c>
      <c r="BO56" s="34">
        <f>IFERROR(IF(COUNT(pipot!$AB:$AB)&lt;&gt;"",INDEX(pipot!F:F,SMALL(pipot!$AB:$AB,ROW($BI52)))),"")</f>
        <v>5.96</v>
      </c>
      <c r="BP56" s="34">
        <f>IFERROR(IF(COUNT(pipot!$AB:$AB)&lt;&gt;"",INDEX(pipot!G:G,SMALL(pipot!$AB:$AB,ROW($BI52)))),"")</f>
        <v>219</v>
      </c>
      <c r="BQ56" s="34">
        <f>IFERROR(IF(COUNT(pipot!$AB:$AB)&lt;&gt;"",INDEX(pipot!H:H,SMALL(pipot!$AB:$AB,ROW($BI52)))),"")</f>
        <v>167</v>
      </c>
      <c r="BR56" s="34">
        <f>IFERROR(IF(COUNT(pipot!$AB:$AB)&lt;&gt;"",INDEX(pipot!I:I,SMALL(pipot!$AB:$AB,ROW($BI52)))),"")</f>
        <v>44</v>
      </c>
      <c r="BS56" s="34">
        <f>IFERROR(IF(COUNT(pipot!$AB:$AB)&lt;&gt;"",INDEX(pipot!J:J,SMALL(pipot!$AB:$AB,ROW($BI52)))),"")</f>
        <v>8</v>
      </c>
      <c r="BT56" s="34">
        <f>IFERROR(IF(COUNT(pipot!$AB:$AB)&lt;&gt;"",INDEX(pipot!K:K,SMALL(pipot!$AB:$AB,ROW($BI52)))),"")</f>
        <v>0</v>
      </c>
      <c r="BU56" s="34">
        <f>IFERROR(IF(COUNT(pipot!$AB:$AB)&lt;&gt;"",INDEX(pipot!L:L,SMALL(pipot!$AB:$AB,ROW($BI52)))),"")</f>
        <v>17</v>
      </c>
      <c r="BV56" s="34">
        <f>IFERROR(IF(COUNT(pipot!$AB:$AB)&lt;&gt;"",INDEX(pipot!M:M,SMALL(pipot!$AB:$AB,ROW($BI52)))),"")</f>
        <v>18</v>
      </c>
      <c r="BW56" s="34">
        <f>IFERROR(IF(COUNT(pipot!$AB:$AB)&lt;&gt;"",INDEX(pipot!N:N,SMALL(pipot!$AB:$AB,ROW($BI52)))),"")</f>
        <v>59</v>
      </c>
      <c r="BX56" s="34">
        <f>IFERROR(IF(COUNT(pipot!$AB:$AB)&lt;&gt;"",INDEX(pipot!O:O,SMALL(pipot!$AB:$AB,ROW($BI52)))),"")</f>
        <v>22</v>
      </c>
      <c r="BY56">
        <f>IFERROR(IF(COUNT(pipot!$AB:$AB)&lt;&gt;"",INDEX(pipot!P:P,SMALL(pipot!$AB:$AB,ROW($BI52)))),"")</f>
        <v>1</v>
      </c>
      <c r="BZ56" s="34">
        <f>IFERROR(IF(COUNT(pipot!$AB:$AB)&lt;&gt;"",INDEX(pipot!Q:Q,SMALL(pipot!$AB:$AB,ROW($BI52)))),"")</f>
        <v>194.83333333333334</v>
      </c>
      <c r="CA56" s="34">
        <f>IFERROR(IF(COUNT(pipot!$AB:$AB)&lt;&gt;"",INDEX(pipot!R:R,SMALL(pipot!$AB:$AB,ROW($BI52)))),"")</f>
        <v>131.86686416666666</v>
      </c>
    </row>
    <row r="57" spans="2:79">
      <c r="B57" t="str">
        <f>IFERROR(IF(COUNT(pipot!$AA:$AA)&lt;&gt;"",INDEX(pipot!A:A,SMALL(pipot!$AA:$AA,ROW($A53)))),"")</f>
        <v>Moe Nakamura</v>
      </c>
      <c r="C57" s="13">
        <f>IFERROR(IF(COUNT(pipot!$AA:$AA)&lt;&gt;"",INDEX(pipot!B:B,SMALL(pipot!$AA:$AA,ROW($A53)))),"")</f>
        <v>44142</v>
      </c>
      <c r="D57" s="15">
        <f>IFERROR(IF(COUNT(pipot!$AA:$AA)&lt;&gt;"",INDEX(pipot!C:C,SMALL(pipot!$AA:$AA,ROW($A53)))),"")</f>
        <v>7.0451388888888897E-2</v>
      </c>
      <c r="E57" s="34">
        <f>IFERROR(IF(COUNT(pipot!$AA:$AA)&lt;&gt;"",INDEX(pipot!D:D,SMALL(pipot!$AA:$AA,ROW($A53)))),"")</f>
        <v>6149.1571000000004</v>
      </c>
      <c r="F57" s="34">
        <f>IFERROR(IF(COUNT(pipot!$AA:$AA)&lt;&gt;"",INDEX(pipot!E:E,SMALL(pipot!$AA:$AA,ROW($A53)))),"")</f>
        <v>760.22109</v>
      </c>
      <c r="G57" s="34">
        <f>IFERROR(IF(COUNT(pipot!$AA:$AA)&lt;&gt;"",INDEX(pipot!F:F,SMALL(pipot!$AA:$AA,ROW($A53)))),"")</f>
        <v>7.4935499999999999</v>
      </c>
      <c r="H57" s="34">
        <f>IFERROR(IF(COUNT(pipot!$AA:$AA)&lt;&gt;"",INDEX(pipot!G:G,SMALL(pipot!$AA:$AA,ROW($A53)))),"")</f>
        <v>528.96999000000005</v>
      </c>
      <c r="I57" s="34">
        <f>IFERROR(IF(COUNT(pipot!$AA:$AA)&lt;&gt;"",INDEX(pipot!H:H,SMALL(pipot!$AA:$AA,ROW($A53)))),"")</f>
        <v>348.75</v>
      </c>
      <c r="J57" s="34">
        <f>IFERROR(IF(COUNT(pipot!$AA:$AA)&lt;&gt;"",INDEX(pipot!I:I,SMALL(pipot!$AA:$AA,ROW($A53)))),"")</f>
        <v>170.63999000000001</v>
      </c>
      <c r="K57" s="34">
        <f>IFERROR(IF(COUNT(pipot!$AA:$AA)&lt;&gt;"",INDEX(pipot!J:J,SMALL(pipot!$AA:$AA,ROW($A53)))),"")</f>
        <v>9.58</v>
      </c>
      <c r="L57" s="34">
        <f>IFERROR(IF(COUNT(pipot!$AA:$AA)&lt;&gt;"",INDEX(pipot!K:K,SMALL(pipot!$AA:$AA,ROW($A53)))),"")</f>
        <v>0</v>
      </c>
      <c r="M57">
        <f>IFERROR(IF(COUNT(pipot!$AA:$AA)&lt;&gt;"",INDEX(pipot!L:L,SMALL(pipot!$AA:$AA,ROW($A53)))),"")</f>
        <v>14</v>
      </c>
      <c r="N57">
        <f>IFERROR(IF(COUNT(pipot!$AA:$AA)&lt;&gt;"",INDEX(pipot!M:M,SMALL(pipot!$AA:$AA,ROW($A53)))),"")</f>
        <v>12</v>
      </c>
      <c r="O57">
        <f>IFERROR(IF(COUNT(pipot!$AA:$AA)&lt;&gt;"",INDEX(pipot!N:N,SMALL(pipot!$AA:$AA,ROW($A53)))),"")</f>
        <v>58</v>
      </c>
      <c r="P57" s="34">
        <f>IFERROR(IF(COUNT(pipot!$AA:$AA)&lt;&gt;"",INDEX(pipot!O:O,SMALL(pipot!$AA:$AA,ROW($A53)))),"")</f>
        <v>21.677399999999999</v>
      </c>
      <c r="Q57">
        <f>IFERROR(IF(COUNT(pipot!$AA:$AA)&lt;&gt;"",INDEX(pipot!P:P,SMALL(pipot!$AA:$AA,ROW($A53)))),"")</f>
        <v>0</v>
      </c>
      <c r="R57">
        <f>IFERROR(IF(COUNT(pipot!$AA:$AA)&lt;&gt;"",INDEX(pipot!Q:Q,SMALL(pipot!$AA:$AA,ROW($A53)))),"")</f>
        <v>190</v>
      </c>
      <c r="S57" s="34">
        <f>IFERROR(IF(COUNT(pipot!$AA:$AA)&lt;&gt;"",INDEX(pipot!R:R,SMALL(pipot!$AA:$AA,ROW($A53)))),"")</f>
        <v>146.04586</v>
      </c>
      <c r="T57" s="34">
        <f t="shared" si="19"/>
        <v>801.37057035714281</v>
      </c>
      <c r="U57" s="34">
        <f t="shared" si="18"/>
        <v>885.00698714285704</v>
      </c>
      <c r="V57" s="37">
        <f t="shared" si="1"/>
        <v>1.1043667185687147</v>
      </c>
      <c r="AP57" s="13">
        <f t="shared" si="20"/>
        <v>44142</v>
      </c>
      <c r="AQ57" s="15">
        <f t="shared" si="2"/>
        <v>6.385416666666667E-2</v>
      </c>
      <c r="AR57" s="19">
        <f t="shared" si="3"/>
        <v>4401</v>
      </c>
      <c r="AS57" s="19">
        <f t="shared" si="4"/>
        <v>549</v>
      </c>
      <c r="AT57" s="19">
        <f t="shared" si="5"/>
        <v>5.97</v>
      </c>
      <c r="AU57" s="19">
        <f t="shared" si="6"/>
        <v>336</v>
      </c>
      <c r="AV57" s="19">
        <f t="shared" si="7"/>
        <v>215</v>
      </c>
      <c r="AW57" s="19">
        <f t="shared" si="8"/>
        <v>92</v>
      </c>
      <c r="AX57" s="19">
        <f t="shared" si="9"/>
        <v>27</v>
      </c>
      <c r="AY57" s="19">
        <f t="shared" si="10"/>
        <v>2</v>
      </c>
      <c r="AZ57" s="19">
        <f t="shared" si="11"/>
        <v>13</v>
      </c>
      <c r="BA57" s="19">
        <f t="shared" si="12"/>
        <v>13</v>
      </c>
      <c r="BB57" s="19">
        <f t="shared" si="13"/>
        <v>43</v>
      </c>
      <c r="BC57" s="19">
        <f t="shared" si="14"/>
        <v>22</v>
      </c>
      <c r="BD57" s="19">
        <f t="shared" si="15"/>
        <v>2</v>
      </c>
      <c r="BE57" s="19">
        <f t="shared" si="16"/>
        <v>180</v>
      </c>
      <c r="BF57" s="19">
        <f t="shared" si="17"/>
        <v>116</v>
      </c>
      <c r="BJ57" t="str">
        <f>IFERROR(IF(COUNT(pipot!$AB:$AB)&lt;&gt;"",INDEX(pipot!A:A,SMALL(pipot!$AB:$AB,ROW($BI53)))),"")</f>
        <v>Average</v>
      </c>
      <c r="BK57" s="13">
        <f>IFERROR(IF(COUNT(pipot!$AB:$AB)&lt;&gt;"",INDEX(pipot!B:B,SMALL(pipot!$AB:$AB,ROW($BI53)))),"")</f>
        <v>44133</v>
      </c>
      <c r="BL57" s="15">
        <f>IFERROR(IF(COUNT(pipot!$AB:$AB)&lt;&gt;"",INDEX(pipot!C:C,SMALL(pipot!$AB:$AB,ROW($BI53)))),"")</f>
        <v>6.3206018518518522E-2</v>
      </c>
      <c r="BM57" s="34">
        <f>IFERROR(IF(COUNT(pipot!$AB:$AB)&lt;&gt;"",INDEX(pipot!D:D,SMALL(pipot!$AB:$AB,ROW($BI53)))),"")</f>
        <v>5838</v>
      </c>
      <c r="BN57" s="34">
        <f>IFERROR(IF(COUNT(pipot!$AB:$AB)&lt;&gt;"",INDEX(pipot!E:E,SMALL(pipot!$AB:$AB,ROW($BI53)))),"")</f>
        <v>704</v>
      </c>
      <c r="BO57" s="34">
        <f>IFERROR(IF(COUNT(pipot!$AB:$AB)&lt;&gt;"",INDEX(pipot!F:F,SMALL(pipot!$AB:$AB,ROW($BI53)))),"")</f>
        <v>7.73</v>
      </c>
      <c r="BP57" s="34">
        <f>IFERROR(IF(COUNT(pipot!$AB:$AB)&lt;&gt;"",INDEX(pipot!G:G,SMALL(pipot!$AB:$AB,ROW($BI53)))),"")</f>
        <v>433</v>
      </c>
      <c r="BQ57" s="34">
        <f>IFERROR(IF(COUNT(pipot!$AB:$AB)&lt;&gt;"",INDEX(pipot!H:H,SMALL(pipot!$AB:$AB,ROW($BI53)))),"")</f>
        <v>269</v>
      </c>
      <c r="BR57" s="34">
        <f>IFERROR(IF(COUNT(pipot!$AB:$AB)&lt;&gt;"",INDEX(pipot!I:I,SMALL(pipot!$AB:$AB,ROW($BI53)))),"")</f>
        <v>115</v>
      </c>
      <c r="BS57" s="34">
        <f>IFERROR(IF(COUNT(pipot!$AB:$AB)&lt;&gt;"",INDEX(pipot!J:J,SMALL(pipot!$AB:$AB,ROW($BI53)))),"")</f>
        <v>43</v>
      </c>
      <c r="BT57" s="34">
        <f>IFERROR(IF(COUNT(pipot!$AB:$AB)&lt;&gt;"",INDEX(pipot!K:K,SMALL(pipot!$AB:$AB,ROW($BI53)))),"")</f>
        <v>6</v>
      </c>
      <c r="BU57" s="34">
        <f>IFERROR(IF(COUNT(pipot!$AB:$AB)&lt;&gt;"",INDEX(pipot!L:L,SMALL(pipot!$AB:$AB,ROW($BI53)))),"")</f>
        <v>16</v>
      </c>
      <c r="BV57" s="34">
        <f>IFERROR(IF(COUNT(pipot!$AB:$AB)&lt;&gt;"",INDEX(pipot!M:M,SMALL(pipot!$AB:$AB,ROW($BI53)))),"")</f>
        <v>18</v>
      </c>
      <c r="BW57" s="34">
        <f>IFERROR(IF(COUNT(pipot!$AB:$AB)&lt;&gt;"",INDEX(pipot!N:N,SMALL(pipot!$AB:$AB,ROW($BI53)))),"")</f>
        <v>56</v>
      </c>
      <c r="BX57" s="34">
        <f>IFERROR(IF(COUNT(pipot!$AB:$AB)&lt;&gt;"",INDEX(pipot!O:O,SMALL(pipot!$AB:$AB,ROW($BI53)))),"")</f>
        <v>23</v>
      </c>
      <c r="BY57">
        <f>IFERROR(IF(COUNT(pipot!$AB:$AB)&lt;&gt;"",INDEX(pipot!P:P,SMALL(pipot!$AB:$AB,ROW($BI53)))),"")</f>
        <v>3</v>
      </c>
      <c r="BZ57" s="34">
        <f>IFERROR(IF(COUNT(pipot!$AB:$AB)&lt;&gt;"",INDEX(pipot!Q:Q,SMALL(pipot!$AB:$AB,ROW($BI53)))),"")</f>
        <v>195.34782608695653</v>
      </c>
      <c r="CA57" s="34">
        <f>IFERROR(IF(COUNT(pipot!$AB:$AB)&lt;&gt;"",INDEX(pipot!R:R,SMALL(pipot!$AB:$AB,ROW($BI53)))),"")</f>
        <v>136.98356739130435</v>
      </c>
    </row>
    <row r="58" spans="2:79">
      <c r="B58" t="str">
        <f>IFERROR(IF(COUNT(pipot!$AA:$AA)&lt;&gt;"",INDEX(pipot!A:A,SMALL(pipot!$AA:$AA,ROW($A54)))),"")</f>
        <v>Moe Nakamura</v>
      </c>
      <c r="C58" s="13">
        <f>IFERROR(IF(COUNT(pipot!$AA:$AA)&lt;&gt;"",INDEX(pipot!B:B,SMALL(pipot!$AA:$AA,ROW($A54)))),"")</f>
        <v>44147</v>
      </c>
      <c r="D58" s="15">
        <f>IFERROR(IF(COUNT(pipot!$AA:$AA)&lt;&gt;"",INDEX(pipot!C:C,SMALL(pipot!$AA:$AA,ROW($A54)))),"")</f>
        <v>8.4027777777777771E-2</v>
      </c>
      <c r="E58" s="34">
        <f>IFERROR(IF(COUNT(pipot!$AA:$AA)&lt;&gt;"",INDEX(pipot!D:D,SMALL(pipot!$AA:$AA,ROW($A54)))),"")</f>
        <v>8284.3729899999998</v>
      </c>
      <c r="F58" s="34">
        <f>IFERROR(IF(COUNT(pipot!$AA:$AA)&lt;&gt;"",INDEX(pipot!E:E,SMALL(pipot!$AA:$AA,ROW($A54)))),"")</f>
        <v>998.84929999999997</v>
      </c>
      <c r="G58" s="34">
        <f>IFERROR(IF(COUNT(pipot!$AA:$AA)&lt;&gt;"",INDEX(pipot!F:F,SMALL(pipot!$AA:$AA,ROW($A54)))),"")</f>
        <v>8.2549499999999991</v>
      </c>
      <c r="H58" s="34">
        <f>IFERROR(IF(COUNT(pipot!$AA:$AA)&lt;&gt;"",INDEX(pipot!G:G,SMALL(pipot!$AA:$AA,ROW($A54)))),"")</f>
        <v>134.93</v>
      </c>
      <c r="I58" s="34">
        <f>IFERROR(IF(COUNT(pipot!$AA:$AA)&lt;&gt;"",INDEX(pipot!H:H,SMALL(pipot!$AA:$AA,ROW($A54)))),"")</f>
        <v>83.08</v>
      </c>
      <c r="J58" s="34">
        <f>IFERROR(IF(COUNT(pipot!$AA:$AA)&lt;&gt;"",INDEX(pipot!I:I,SMALL(pipot!$AA:$AA,ROW($A54)))),"")</f>
        <v>42.08</v>
      </c>
      <c r="K58" s="34">
        <f>IFERROR(IF(COUNT(pipot!$AA:$AA)&lt;&gt;"",INDEX(pipot!J:J,SMALL(pipot!$AA:$AA,ROW($A54)))),"")</f>
        <v>9.77</v>
      </c>
      <c r="L58" s="34">
        <f>IFERROR(IF(COUNT(pipot!$AA:$AA)&lt;&gt;"",INDEX(pipot!K:K,SMALL(pipot!$AA:$AA,ROW($A54)))),"")</f>
        <v>0</v>
      </c>
      <c r="M58">
        <f>IFERROR(IF(COUNT(pipot!$AA:$AA)&lt;&gt;"",INDEX(pipot!L:L,SMALL(pipot!$AA:$AA,ROW($A54)))),"")</f>
        <v>29</v>
      </c>
      <c r="N58">
        <f>IFERROR(IF(COUNT(pipot!$AA:$AA)&lt;&gt;"",INDEX(pipot!M:M,SMALL(pipot!$AA:$AA,ROW($A54)))),"")</f>
        <v>16</v>
      </c>
      <c r="O58">
        <f>IFERROR(IF(COUNT(pipot!$AA:$AA)&lt;&gt;"",INDEX(pipot!N:N,SMALL(pipot!$AA:$AA,ROW($A54)))),"")</f>
        <v>71</v>
      </c>
      <c r="P58" s="34">
        <f>IFERROR(IF(COUNT(pipot!$AA:$AA)&lt;&gt;"",INDEX(pipot!O:O,SMALL(pipot!$AA:$AA,ROW($A54)))),"")</f>
        <v>22.242599999999999</v>
      </c>
      <c r="Q58">
        <f>IFERROR(IF(COUNT(pipot!$AA:$AA)&lt;&gt;"",INDEX(pipot!P:P,SMALL(pipot!$AA:$AA,ROW($A54)))),"")</f>
        <v>1</v>
      </c>
      <c r="R58">
        <f>IFERROR(IF(COUNT(pipot!$AA:$AA)&lt;&gt;"",INDEX(pipot!Q:Q,SMALL(pipot!$AA:$AA,ROW($A54)))),"")</f>
        <v>193</v>
      </c>
      <c r="S58" s="34">
        <f>IFERROR(IF(COUNT(pipot!$AA:$AA)&lt;&gt;"",INDEX(pipot!R:R,SMALL(pipot!$AA:$AA,ROW($A54)))),"")</f>
        <v>149.45321999999999</v>
      </c>
      <c r="T58" s="34">
        <f t="shared" si="19"/>
        <v>796.06152178571415</v>
      </c>
      <c r="U58" s="34">
        <f t="shared" si="18"/>
        <v>854.98552428571418</v>
      </c>
      <c r="V58" s="37">
        <f t="shared" si="1"/>
        <v>1.0740194079068444</v>
      </c>
      <c r="AP58" s="13">
        <f t="shared" si="20"/>
        <v>44147</v>
      </c>
      <c r="AQ58" s="15">
        <f t="shared" si="2"/>
        <v>8.4027777777777771E-2</v>
      </c>
      <c r="AR58" s="19">
        <f t="shared" si="3"/>
        <v>8212</v>
      </c>
      <c r="AS58" s="19">
        <f t="shared" si="4"/>
        <v>947</v>
      </c>
      <c r="AT58" s="19">
        <f t="shared" si="5"/>
        <v>7.83</v>
      </c>
      <c r="AU58" s="19">
        <f t="shared" si="6"/>
        <v>134</v>
      </c>
      <c r="AV58" s="19">
        <f t="shared" si="7"/>
        <v>108</v>
      </c>
      <c r="AW58" s="19">
        <f t="shared" si="8"/>
        <v>23</v>
      </c>
      <c r="AX58" s="19">
        <f t="shared" si="9"/>
        <v>3</v>
      </c>
      <c r="AY58" s="19">
        <f t="shared" si="10"/>
        <v>0</v>
      </c>
      <c r="AZ58" s="19">
        <f t="shared" si="11"/>
        <v>16</v>
      </c>
      <c r="BA58" s="19">
        <f t="shared" si="12"/>
        <v>20</v>
      </c>
      <c r="BB58" s="19">
        <f t="shared" si="13"/>
        <v>63</v>
      </c>
      <c r="BC58" s="19">
        <f t="shared" si="14"/>
        <v>20</v>
      </c>
      <c r="BD58" s="19">
        <f t="shared" si="15"/>
        <v>0</v>
      </c>
      <c r="BE58" s="19">
        <f t="shared" si="16"/>
        <v>184</v>
      </c>
      <c r="BF58" s="19">
        <f t="shared" si="17"/>
        <v>129</v>
      </c>
      <c r="BJ58" t="str">
        <f>IFERROR(IF(COUNT(pipot!$AB:$AB)&lt;&gt;"",INDEX(pipot!A:A,SMALL(pipot!$AB:$AB,ROW($BI54)))),"")</f>
        <v>Average</v>
      </c>
      <c r="BK58" s="13">
        <f>IFERROR(IF(COUNT(pipot!$AB:$AB)&lt;&gt;"",INDEX(pipot!B:B,SMALL(pipot!$AB:$AB,ROW($BI54)))),"")</f>
        <v>44134</v>
      </c>
      <c r="BL58" s="15">
        <f>IFERROR(IF(COUNT(pipot!$AB:$AB)&lt;&gt;"",INDEX(pipot!C:C,SMALL(pipot!$AB:$AB,ROW($BI54)))),"")</f>
        <v>8.3761574074074072E-2</v>
      </c>
      <c r="BM58" s="34">
        <f>IFERROR(IF(COUNT(pipot!$AB:$AB)&lt;&gt;"",INDEX(pipot!D:D,SMALL(pipot!$AB:$AB,ROW($BI54)))),"")</f>
        <v>5744</v>
      </c>
      <c r="BN58" s="34">
        <f>IFERROR(IF(COUNT(pipot!$AB:$AB)&lt;&gt;"",INDEX(pipot!E:E,SMALL(pipot!$AB:$AB,ROW($BI54)))),"")</f>
        <v>722</v>
      </c>
      <c r="BO58" s="34">
        <f>IFERROR(IF(COUNT(pipot!$AB:$AB)&lt;&gt;"",INDEX(pipot!F:F,SMALL(pipot!$AB:$AB,ROW($BI54)))),"")</f>
        <v>5.99</v>
      </c>
      <c r="BP58" s="34">
        <f>IFERROR(IF(COUNT(pipot!$AB:$AB)&lt;&gt;"",INDEX(pipot!G:G,SMALL(pipot!$AB:$AB,ROW($BI54)))),"")</f>
        <v>386</v>
      </c>
      <c r="BQ58" s="34">
        <f>IFERROR(IF(COUNT(pipot!$AB:$AB)&lt;&gt;"",INDEX(pipot!H:H,SMALL(pipot!$AB:$AB,ROW($BI54)))),"")</f>
        <v>247</v>
      </c>
      <c r="BR58" s="34">
        <f>IFERROR(IF(COUNT(pipot!$AB:$AB)&lt;&gt;"",INDEX(pipot!I:I,SMALL(pipot!$AB:$AB,ROW($BI54)))),"")</f>
        <v>115</v>
      </c>
      <c r="BS58" s="34">
        <f>IFERROR(IF(COUNT(pipot!$AB:$AB)&lt;&gt;"",INDEX(pipot!J:J,SMALL(pipot!$AB:$AB,ROW($BI54)))),"")</f>
        <v>22</v>
      </c>
      <c r="BT58" s="34">
        <f>IFERROR(IF(COUNT(pipot!$AB:$AB)&lt;&gt;"",INDEX(pipot!K:K,SMALL(pipot!$AB:$AB,ROW($BI54)))),"")</f>
        <v>1</v>
      </c>
      <c r="BU58" s="34">
        <f>IFERROR(IF(COUNT(pipot!$AB:$AB)&lt;&gt;"",INDEX(pipot!L:L,SMALL(pipot!$AB:$AB,ROW($BI54)))),"")</f>
        <v>18</v>
      </c>
      <c r="BV58" s="34">
        <f>IFERROR(IF(COUNT(pipot!$AB:$AB)&lt;&gt;"",INDEX(pipot!M:M,SMALL(pipot!$AB:$AB,ROW($BI54)))),"")</f>
        <v>19</v>
      </c>
      <c r="BW58" s="34">
        <f>IFERROR(IF(COUNT(pipot!$AB:$AB)&lt;&gt;"",INDEX(pipot!N:N,SMALL(pipot!$AB:$AB,ROW($BI54)))),"")</f>
        <v>64</v>
      </c>
      <c r="BX58" s="34">
        <f>IFERROR(IF(COUNT(pipot!$AB:$AB)&lt;&gt;"",INDEX(pipot!O:O,SMALL(pipot!$AB:$AB,ROW($BI54)))),"")</f>
        <v>22</v>
      </c>
      <c r="BY58">
        <f>IFERROR(IF(COUNT(pipot!$AB:$AB)&lt;&gt;"",INDEX(pipot!P:P,SMALL(pipot!$AB:$AB,ROW($BI54)))),"")</f>
        <v>2</v>
      </c>
      <c r="BZ58" s="34">
        <f>IFERROR(IF(COUNT(pipot!$AB:$AB)&lt;&gt;"",INDEX(pipot!Q:Q,SMALL(pipot!$AB:$AB,ROW($BI54)))),"")</f>
        <v>195.66666666666666</v>
      </c>
      <c r="CA58" s="34">
        <f>IFERROR(IF(COUNT(pipot!$AB:$AB)&lt;&gt;"",INDEX(pipot!R:R,SMALL(pipot!$AB:$AB,ROW($BI54)))),"")</f>
        <v>130.43089666666665</v>
      </c>
    </row>
    <row r="59" spans="2:79">
      <c r="B59" t="str">
        <f>IFERROR(IF(COUNT(pipot!$AA:$AA)&lt;&gt;"",INDEX(pipot!A:A,SMALL(pipot!$AA:$AA,ROW($A55)))),"")</f>
        <v>Moe Nakamura</v>
      </c>
      <c r="C59" s="13">
        <f>IFERROR(IF(COUNT(pipot!$AA:$AA)&lt;&gt;"",INDEX(pipot!B:B,SMALL(pipot!$AA:$AA,ROW($A55)))),"")</f>
        <v>44148</v>
      </c>
      <c r="D59" s="15">
        <f>IFERROR(IF(COUNT(pipot!$AA:$AA)&lt;&gt;"",INDEX(pipot!C:C,SMALL(pipot!$AA:$AA,ROW($A55)))),"")</f>
        <v>7.4837962962962967E-2</v>
      </c>
      <c r="E59" s="34">
        <f>IFERROR(IF(COUNT(pipot!$AA:$AA)&lt;&gt;"",INDEX(pipot!D:D,SMALL(pipot!$AA:$AA,ROW($A55)))),"")</f>
        <v>6934.5869400000001</v>
      </c>
      <c r="F59" s="34">
        <f>IFERROR(IF(COUNT(pipot!$AA:$AA)&lt;&gt;"",INDEX(pipot!E:E,SMALL(pipot!$AA:$AA,ROW($A55)))),"")</f>
        <v>902.94068000000004</v>
      </c>
      <c r="G59" s="34">
        <f>IFERROR(IF(COUNT(pipot!$AA:$AA)&lt;&gt;"",INDEX(pipot!F:F,SMALL(pipot!$AA:$AA,ROW($A55)))),"")</f>
        <v>8.37866</v>
      </c>
      <c r="H59" s="34">
        <f>IFERROR(IF(COUNT(pipot!$AA:$AA)&lt;&gt;"",INDEX(pipot!G:G,SMALL(pipot!$AA:$AA,ROW($A55)))),"")</f>
        <v>166.27</v>
      </c>
      <c r="I59" s="34">
        <f>IFERROR(IF(COUNT(pipot!$AA:$AA)&lt;&gt;"",INDEX(pipot!H:H,SMALL(pipot!$AA:$AA,ROW($A55)))),"")</f>
        <v>145.51</v>
      </c>
      <c r="J59" s="34">
        <f>IFERROR(IF(COUNT(pipot!$AA:$AA)&lt;&gt;"",INDEX(pipot!I:I,SMALL(pipot!$AA:$AA,ROW($A55)))),"")</f>
        <v>20.76</v>
      </c>
      <c r="K59" s="34">
        <f>IFERROR(IF(COUNT(pipot!$AA:$AA)&lt;&gt;"",INDEX(pipot!J:J,SMALL(pipot!$AA:$AA,ROW($A55)))),"")</f>
        <v>0</v>
      </c>
      <c r="L59" s="34">
        <f>IFERROR(IF(COUNT(pipot!$AA:$AA)&lt;&gt;"",INDEX(pipot!K:K,SMALL(pipot!$AA:$AA,ROW($A55)))),"")</f>
        <v>0</v>
      </c>
      <c r="M59">
        <f>IFERROR(IF(COUNT(pipot!$AA:$AA)&lt;&gt;"",INDEX(pipot!L:L,SMALL(pipot!$AA:$AA,ROW($A55)))),"")</f>
        <v>19</v>
      </c>
      <c r="N59">
        <f>IFERROR(IF(COUNT(pipot!$AA:$AA)&lt;&gt;"",INDEX(pipot!M:M,SMALL(pipot!$AA:$AA,ROW($A55)))),"")</f>
        <v>15</v>
      </c>
      <c r="O59">
        <f>IFERROR(IF(COUNT(pipot!$AA:$AA)&lt;&gt;"",INDEX(pipot!N:N,SMALL(pipot!$AA:$AA,ROW($A55)))),"")</f>
        <v>62</v>
      </c>
      <c r="P59" s="34">
        <f>IFERROR(IF(COUNT(pipot!$AA:$AA)&lt;&gt;"",INDEX(pipot!O:O,SMALL(pipot!$AA:$AA,ROW($A55)))),"")</f>
        <v>19.438199999999998</v>
      </c>
      <c r="Q59">
        <f>IFERROR(IF(COUNT(pipot!$AA:$AA)&lt;&gt;"",INDEX(pipot!P:P,SMALL(pipot!$AA:$AA,ROW($A55)))),"")</f>
        <v>0</v>
      </c>
      <c r="R59">
        <f>IFERROR(IF(COUNT(pipot!$AA:$AA)&lt;&gt;"",INDEX(pipot!Q:Q,SMALL(pipot!$AA:$AA,ROW($A55)))),"")</f>
        <v>193</v>
      </c>
      <c r="S59" s="34">
        <f>IFERROR(IF(COUNT(pipot!$AA:$AA)&lt;&gt;"",INDEX(pipot!R:R,SMALL(pipot!$AA:$AA,ROW($A55)))),"")</f>
        <v>139.13879</v>
      </c>
      <c r="T59" s="34">
        <f t="shared" si="19"/>
        <v>801.78045642857137</v>
      </c>
      <c r="U59" s="34">
        <f t="shared" si="18"/>
        <v>873.61572857142858</v>
      </c>
      <c r="V59" s="37">
        <f t="shared" si="1"/>
        <v>1.089594690874405</v>
      </c>
      <c r="AP59" s="13">
        <f t="shared" si="20"/>
        <v>44148</v>
      </c>
      <c r="AQ59" s="15">
        <f t="shared" si="2"/>
        <v>7.4837962962962967E-2</v>
      </c>
      <c r="AR59" s="19">
        <f t="shared" si="3"/>
        <v>6851</v>
      </c>
      <c r="AS59" s="19">
        <f t="shared" si="4"/>
        <v>821</v>
      </c>
      <c r="AT59" s="19">
        <f t="shared" si="5"/>
        <v>7.62</v>
      </c>
      <c r="AU59" s="19">
        <f t="shared" si="6"/>
        <v>171</v>
      </c>
      <c r="AV59" s="19">
        <f t="shared" si="7"/>
        <v>139</v>
      </c>
      <c r="AW59" s="19">
        <f t="shared" si="8"/>
        <v>29</v>
      </c>
      <c r="AX59" s="19">
        <f t="shared" si="9"/>
        <v>2</v>
      </c>
      <c r="AY59" s="19">
        <f t="shared" si="10"/>
        <v>0</v>
      </c>
      <c r="AZ59" s="19">
        <f t="shared" si="11"/>
        <v>17</v>
      </c>
      <c r="BA59" s="19">
        <f t="shared" si="12"/>
        <v>22</v>
      </c>
      <c r="BB59" s="19">
        <f t="shared" si="13"/>
        <v>63</v>
      </c>
      <c r="BC59" s="19">
        <f t="shared" si="14"/>
        <v>20</v>
      </c>
      <c r="BD59" s="19">
        <f t="shared" si="15"/>
        <v>0</v>
      </c>
      <c r="BE59" s="19">
        <f t="shared" si="16"/>
        <v>188</v>
      </c>
      <c r="BF59" s="19">
        <f t="shared" si="17"/>
        <v>135</v>
      </c>
      <c r="BJ59" t="str">
        <f>IFERROR(IF(COUNT(pipot!$AB:$AB)&lt;&gt;"",INDEX(pipot!A:A,SMALL(pipot!$AB:$AB,ROW($BI55)))),"")</f>
        <v>Average</v>
      </c>
      <c r="BK59" s="13">
        <f>IFERROR(IF(COUNT(pipot!$AB:$AB)&lt;&gt;"",INDEX(pipot!B:B,SMALL(pipot!$AB:$AB,ROW($BI55)))),"")</f>
        <v>44135</v>
      </c>
      <c r="BL59" s="15">
        <f>IFERROR(IF(COUNT(pipot!$AB:$AB)&lt;&gt;"",INDEX(pipot!C:C,SMALL(pipot!$AB:$AB,ROW($BI55)))),"")</f>
        <v>6.3750000000000001E-2</v>
      </c>
      <c r="BM59" s="34">
        <f>IFERROR(IF(COUNT(pipot!$AB:$AB)&lt;&gt;"",INDEX(pipot!D:D,SMALL(pipot!$AB:$AB,ROW($BI55)))),"")</f>
        <v>7005</v>
      </c>
      <c r="BN59" s="34">
        <f>IFERROR(IF(COUNT(pipot!$AB:$AB)&lt;&gt;"",INDEX(pipot!E:E,SMALL(pipot!$AB:$AB,ROW($BI55)))),"")</f>
        <v>813</v>
      </c>
      <c r="BO59" s="34">
        <f>IFERROR(IF(COUNT(pipot!$AB:$AB)&lt;&gt;"",INDEX(pipot!F:F,SMALL(pipot!$AB:$AB,ROW($BI55)))),"")</f>
        <v>8.86</v>
      </c>
      <c r="BP59" s="34">
        <f>IFERROR(IF(COUNT(pipot!$AB:$AB)&lt;&gt;"",INDEX(pipot!G:G,SMALL(pipot!$AB:$AB,ROW($BI55)))),"")</f>
        <v>661</v>
      </c>
      <c r="BQ59" s="34">
        <f>IFERROR(IF(COUNT(pipot!$AB:$AB)&lt;&gt;"",INDEX(pipot!H:H,SMALL(pipot!$AB:$AB,ROW($BI55)))),"")</f>
        <v>445</v>
      </c>
      <c r="BR59" s="34">
        <f>IFERROR(IF(COUNT(pipot!$AB:$AB)&lt;&gt;"",INDEX(pipot!I:I,SMALL(pipot!$AB:$AB,ROW($BI55)))),"")</f>
        <v>175</v>
      </c>
      <c r="BS59" s="34">
        <f>IFERROR(IF(COUNT(pipot!$AB:$AB)&lt;&gt;"",INDEX(pipot!J:J,SMALL(pipot!$AB:$AB,ROW($BI55)))),"")</f>
        <v>40</v>
      </c>
      <c r="BT59" s="34">
        <f>IFERROR(IF(COUNT(pipot!$AB:$AB)&lt;&gt;"",INDEX(pipot!K:K,SMALL(pipot!$AB:$AB,ROW($BI55)))),"")</f>
        <v>1</v>
      </c>
      <c r="BU59" s="34">
        <f>IFERROR(IF(COUNT(pipot!$AB:$AB)&lt;&gt;"",INDEX(pipot!L:L,SMALL(pipot!$AB:$AB,ROW($BI55)))),"")</f>
        <v>14</v>
      </c>
      <c r="BV59" s="34">
        <f>IFERROR(IF(COUNT(pipot!$AB:$AB)&lt;&gt;"",INDEX(pipot!M:M,SMALL(pipot!$AB:$AB,ROW($BI55)))),"")</f>
        <v>17</v>
      </c>
      <c r="BW59" s="34">
        <f>IFERROR(IF(COUNT(pipot!$AB:$AB)&lt;&gt;"",INDEX(pipot!N:N,SMALL(pipot!$AB:$AB,ROW($BI55)))),"")</f>
        <v>55</v>
      </c>
      <c r="BX59" s="34">
        <f>IFERROR(IF(COUNT(pipot!$AB:$AB)&lt;&gt;"",INDEX(pipot!O:O,SMALL(pipot!$AB:$AB,ROW($BI55)))),"")</f>
        <v>23</v>
      </c>
      <c r="BY59">
        <f>IFERROR(IF(COUNT(pipot!$AB:$AB)&lt;&gt;"",INDEX(pipot!P:P,SMALL(pipot!$AB:$AB,ROW($BI55)))),"")</f>
        <v>3</v>
      </c>
      <c r="BZ59" s="34">
        <f>IFERROR(IF(COUNT(pipot!$AB:$AB)&lt;&gt;"",INDEX(pipot!Q:Q,SMALL(pipot!$AB:$AB,ROW($BI55)))),"")</f>
        <v>175</v>
      </c>
      <c r="CA59" s="34">
        <f>IFERROR(IF(COUNT(pipot!$AB:$AB)&lt;&gt;"",INDEX(pipot!R:R,SMALL(pipot!$AB:$AB,ROW($BI55)))),"")</f>
        <v>126</v>
      </c>
    </row>
    <row r="60" spans="2:79">
      <c r="B60" t="str">
        <f>IFERROR(IF(COUNT(pipot!$AA:$AA)&lt;&gt;"",INDEX(pipot!A:A,SMALL(pipot!$AA:$AA,ROW($A56)))),"")</f>
        <v>Moe Nakamura</v>
      </c>
      <c r="C60" s="13">
        <f>IFERROR(IF(COUNT(pipot!$AA:$AA)&lt;&gt;"",INDEX(pipot!B:B,SMALL(pipot!$AA:$AA,ROW($A56)))),"")</f>
        <v>44149</v>
      </c>
      <c r="D60" s="15">
        <f>IFERROR(IF(COUNT(pipot!$AA:$AA)&lt;&gt;"",INDEX(pipot!C:C,SMALL(pipot!$AA:$AA,ROW($A56)))),"")</f>
        <v>7.1886574074074075E-2</v>
      </c>
      <c r="E60" s="34">
        <f>IFERROR(IF(COUNT(pipot!$AA:$AA)&lt;&gt;"",INDEX(pipot!D:D,SMALL(pipot!$AA:$AA,ROW($A56)))),"")</f>
        <v>6583.7692699999998</v>
      </c>
      <c r="F60" s="34">
        <f>IFERROR(IF(COUNT(pipot!$AA:$AA)&lt;&gt;"",INDEX(pipot!E:E,SMALL(pipot!$AA:$AA,ROW($A56)))),"")</f>
        <v>835.79597999999999</v>
      </c>
      <c r="G60" s="34">
        <f>IFERROR(IF(COUNT(pipot!$AA:$AA)&lt;&gt;"",INDEX(pipot!F:F,SMALL(pipot!$AA:$AA,ROW($A56)))),"")</f>
        <v>8.0740200000000009</v>
      </c>
      <c r="H60" s="34">
        <f>IFERROR(IF(COUNT(pipot!$AA:$AA)&lt;&gt;"",INDEX(pipot!G:G,SMALL(pipot!$AA:$AA,ROW($A56)))),"")</f>
        <v>122.32</v>
      </c>
      <c r="I60" s="34">
        <f>IFERROR(IF(COUNT(pipot!$AA:$AA)&lt;&gt;"",INDEX(pipot!H:H,SMALL(pipot!$AA:$AA,ROW($A56)))),"")</f>
        <v>108.04</v>
      </c>
      <c r="J60" s="34">
        <f>IFERROR(IF(COUNT(pipot!$AA:$AA)&lt;&gt;"",INDEX(pipot!I:I,SMALL(pipot!$AA:$AA,ROW($A56)))),"")</f>
        <v>14.28</v>
      </c>
      <c r="K60" s="34">
        <f>IFERROR(IF(COUNT(pipot!$AA:$AA)&lt;&gt;"",INDEX(pipot!J:J,SMALL(pipot!$AA:$AA,ROW($A56)))),"")</f>
        <v>0</v>
      </c>
      <c r="L60" s="34">
        <f>IFERROR(IF(COUNT(pipot!$AA:$AA)&lt;&gt;"",INDEX(pipot!K:K,SMALL(pipot!$AA:$AA,ROW($A56)))),"")</f>
        <v>0</v>
      </c>
      <c r="M60">
        <f>IFERROR(IF(COUNT(pipot!$AA:$AA)&lt;&gt;"",INDEX(pipot!L:L,SMALL(pipot!$AA:$AA,ROW($A56)))),"")</f>
        <v>6</v>
      </c>
      <c r="N60">
        <f>IFERROR(IF(COUNT(pipot!$AA:$AA)&lt;&gt;"",INDEX(pipot!M:M,SMALL(pipot!$AA:$AA,ROW($A56)))),"")</f>
        <v>18</v>
      </c>
      <c r="O60">
        <f>IFERROR(IF(COUNT(pipot!$AA:$AA)&lt;&gt;"",INDEX(pipot!N:N,SMALL(pipot!$AA:$AA,ROW($A56)))),"")</f>
        <v>58</v>
      </c>
      <c r="P60" s="34">
        <f>IFERROR(IF(COUNT(pipot!$AA:$AA)&lt;&gt;"",INDEX(pipot!O:O,SMALL(pipot!$AA:$AA,ROW($A56)))),"")</f>
        <v>19.827000000000002</v>
      </c>
      <c r="Q60">
        <f>IFERROR(IF(COUNT(pipot!$AA:$AA)&lt;&gt;"",INDEX(pipot!P:P,SMALL(pipot!$AA:$AA,ROW($A56)))),"")</f>
        <v>0</v>
      </c>
      <c r="R60">
        <f>IFERROR(IF(COUNT(pipot!$AA:$AA)&lt;&gt;"",INDEX(pipot!Q:Q,SMALL(pipot!$AA:$AA,ROW($A56)))),"")</f>
        <v>189</v>
      </c>
      <c r="S60" s="34">
        <f>IFERROR(IF(COUNT(pipot!$AA:$AA)&lt;&gt;"",INDEX(pipot!R:R,SMALL(pipot!$AA:$AA,ROW($A56)))),"")</f>
        <v>143.12057999999999</v>
      </c>
      <c r="T60" s="34">
        <f t="shared" si="19"/>
        <v>804.53658642857135</v>
      </c>
      <c r="U60" s="34">
        <f t="shared" si="18"/>
        <v>933.67351999999994</v>
      </c>
      <c r="V60" s="37">
        <f t="shared" si="1"/>
        <v>1.1605109522050228</v>
      </c>
      <c r="AP60" s="13">
        <f t="shared" si="20"/>
        <v>44149</v>
      </c>
      <c r="AQ60" s="15">
        <f t="shared" si="2"/>
        <v>7.1886574074074075E-2</v>
      </c>
      <c r="AR60" s="19">
        <f t="shared" si="3"/>
        <v>6916</v>
      </c>
      <c r="AS60" s="19">
        <f t="shared" si="4"/>
        <v>817</v>
      </c>
      <c r="AT60" s="19">
        <f t="shared" si="5"/>
        <v>7.89</v>
      </c>
      <c r="AU60" s="19">
        <f t="shared" si="6"/>
        <v>190</v>
      </c>
      <c r="AV60" s="19">
        <f t="shared" si="7"/>
        <v>150</v>
      </c>
      <c r="AW60" s="19">
        <f t="shared" si="8"/>
        <v>36</v>
      </c>
      <c r="AX60" s="19">
        <f t="shared" si="9"/>
        <v>3</v>
      </c>
      <c r="AY60" s="19">
        <f t="shared" si="10"/>
        <v>0</v>
      </c>
      <c r="AZ60" s="19">
        <f t="shared" si="11"/>
        <v>14</v>
      </c>
      <c r="BA60" s="19">
        <f t="shared" si="12"/>
        <v>24</v>
      </c>
      <c r="BB60" s="19">
        <f t="shared" si="13"/>
        <v>71</v>
      </c>
      <c r="BC60" s="19">
        <f t="shared" si="14"/>
        <v>21</v>
      </c>
      <c r="BD60" s="19">
        <f t="shared" si="15"/>
        <v>0</v>
      </c>
      <c r="BE60" s="19">
        <f t="shared" si="16"/>
        <v>193</v>
      </c>
      <c r="BF60" s="19">
        <f t="shared" si="17"/>
        <v>143</v>
      </c>
      <c r="BJ60" t="str">
        <f>IFERROR(IF(COUNT(pipot!$AB:$AB)&lt;&gt;"",INDEX(pipot!A:A,SMALL(pipot!$AB:$AB,ROW($BI56)))),"")</f>
        <v>Average</v>
      </c>
      <c r="BK60" s="13">
        <f>IFERROR(IF(COUNT(pipot!$AB:$AB)&lt;&gt;"",INDEX(pipot!B:B,SMALL(pipot!$AB:$AB,ROW($BI56)))),"")</f>
        <v>44136</v>
      </c>
      <c r="BL60" s="15">
        <f>IFERROR(IF(COUNT(pipot!$AB:$AB)&lt;&gt;"",INDEX(pipot!C:C,SMALL(pipot!$AB:$AB,ROW($BI56)))),"")</f>
        <v>0.10043981481481483</v>
      </c>
      <c r="BM60" s="34">
        <f>IFERROR(IF(COUNT(pipot!$AB:$AB)&lt;&gt;"",INDEX(pipot!D:D,SMALL(pipot!$AB:$AB,ROW($BI56)))),"")</f>
        <v>8740</v>
      </c>
      <c r="BN60" s="34">
        <f>IFERROR(IF(COUNT(pipot!$AB:$AB)&lt;&gt;"",INDEX(pipot!E:E,SMALL(pipot!$AB:$AB,ROW($BI56)))),"")</f>
        <v>1025</v>
      </c>
      <c r="BO60" s="34">
        <f>IFERROR(IF(COUNT(pipot!$AB:$AB)&lt;&gt;"",INDEX(pipot!F:F,SMALL(pipot!$AB:$AB,ROW($BI56)))),"")</f>
        <v>7.09</v>
      </c>
      <c r="BP60" s="34">
        <f>IFERROR(IF(COUNT(pipot!$AB:$AB)&lt;&gt;"",INDEX(pipot!G:G,SMALL(pipot!$AB:$AB,ROW($BI56)))),"")</f>
        <v>406</v>
      </c>
      <c r="BQ60" s="34">
        <f>IFERROR(IF(COUNT(pipot!$AB:$AB)&lt;&gt;"",INDEX(pipot!H:H,SMALL(pipot!$AB:$AB,ROW($BI56)))),"")</f>
        <v>292</v>
      </c>
      <c r="BR60" s="34">
        <f>IFERROR(IF(COUNT(pipot!$AB:$AB)&lt;&gt;"",INDEX(pipot!I:I,SMALL(pipot!$AB:$AB,ROW($BI56)))),"")</f>
        <v>94</v>
      </c>
      <c r="BS60" s="34">
        <f>IFERROR(IF(COUNT(pipot!$AB:$AB)&lt;&gt;"",INDEX(pipot!J:J,SMALL(pipot!$AB:$AB,ROW($BI56)))),"")</f>
        <v>19</v>
      </c>
      <c r="BT60" s="34">
        <f>IFERROR(IF(COUNT(pipot!$AB:$AB)&lt;&gt;"",INDEX(pipot!K:K,SMALL(pipot!$AB:$AB,ROW($BI56)))),"")</f>
        <v>1</v>
      </c>
      <c r="BU60" s="34">
        <f>IFERROR(IF(COUNT(pipot!$AB:$AB)&lt;&gt;"",INDEX(pipot!L:L,SMALL(pipot!$AB:$AB,ROW($BI56)))),"")</f>
        <v>23</v>
      </c>
      <c r="BV60" s="34">
        <f>IFERROR(IF(COUNT(pipot!$AB:$AB)&lt;&gt;"",INDEX(pipot!M:M,SMALL(pipot!$AB:$AB,ROW($BI56)))),"")</f>
        <v>19</v>
      </c>
      <c r="BW60" s="34">
        <f>IFERROR(IF(COUNT(pipot!$AB:$AB)&lt;&gt;"",INDEX(pipot!N:N,SMALL(pipot!$AB:$AB,ROW($BI56)))),"")</f>
        <v>69</v>
      </c>
      <c r="BX60" s="34">
        <f>IFERROR(IF(COUNT(pipot!$AB:$AB)&lt;&gt;"",INDEX(pipot!O:O,SMALL(pipot!$AB:$AB,ROW($BI56)))),"")</f>
        <v>21</v>
      </c>
      <c r="BY60">
        <f>IFERROR(IF(COUNT(pipot!$AB:$AB)&lt;&gt;"",INDEX(pipot!P:P,SMALL(pipot!$AB:$AB,ROW($BI56)))),"")</f>
        <v>1</v>
      </c>
      <c r="BZ60" s="34">
        <f>IFERROR(IF(COUNT(pipot!$AB:$AB)&lt;&gt;"",INDEX(pipot!Q:Q,SMALL(pipot!$AB:$AB,ROW($BI56)))),"")</f>
        <v>161</v>
      </c>
      <c r="CA60" s="34">
        <f>IFERROR(IF(COUNT(pipot!$AB:$AB)&lt;&gt;"",INDEX(pipot!R:R,SMALL(pipot!$AB:$AB,ROW($BI56)))),"")</f>
        <v>115</v>
      </c>
    </row>
    <row r="61" spans="2:79">
      <c r="B61" t="str">
        <f>IFERROR(IF(COUNT(pipot!$AA:$AA)&lt;&gt;"",INDEX(pipot!A:A,SMALL(pipot!$AA:$AA,ROW($A57)))),"")</f>
        <v>Moe Nakamura</v>
      </c>
      <c r="C61" s="13">
        <f>IFERROR(IF(COUNT(pipot!$AA:$AA)&lt;&gt;"",INDEX(pipot!B:B,SMALL(pipot!$AA:$AA,ROW($A57)))),"")</f>
        <v>44152</v>
      </c>
      <c r="D61" s="15">
        <f>IFERROR(IF(COUNT(pipot!$AA:$AA)&lt;&gt;"",INDEX(pipot!C:C,SMALL(pipot!$AA:$AA,ROW($A57)))),"")</f>
        <v>6.4988425925925922E-2</v>
      </c>
      <c r="E61" s="34">
        <f>IFERROR(IF(COUNT(pipot!$AA:$AA)&lt;&gt;"",INDEX(pipot!D:D,SMALL(pipot!$AA:$AA,ROW($A57)))),"")</f>
        <v>3957.1610599999999</v>
      </c>
      <c r="F61" s="34">
        <f>IFERROR(IF(COUNT(pipot!$AA:$AA)&lt;&gt;"",INDEX(pipot!E:E,SMALL(pipot!$AA:$AA,ROW($A57)))),"")</f>
        <v>584.05178999999998</v>
      </c>
      <c r="G61" s="34">
        <f>IFERROR(IF(COUNT(pipot!$AA:$AA)&lt;&gt;"",INDEX(pipot!F:F,SMALL(pipot!$AA:$AA,ROW($A57)))),"")</f>
        <v>6.2409800000000004</v>
      </c>
      <c r="H61" s="34">
        <f>IFERROR(IF(COUNT(pipot!$AA:$AA)&lt;&gt;"",INDEX(pipot!G:G,SMALL(pipot!$AA:$AA,ROW($A57)))),"")</f>
        <v>102.22</v>
      </c>
      <c r="I61" s="34">
        <f>IFERROR(IF(COUNT(pipot!$AA:$AA)&lt;&gt;"",INDEX(pipot!H:H,SMALL(pipot!$AA:$AA,ROW($A57)))),"")</f>
        <v>38.49</v>
      </c>
      <c r="J61" s="34">
        <f>IFERROR(IF(COUNT(pipot!$AA:$AA)&lt;&gt;"",INDEX(pipot!I:I,SMALL(pipot!$AA:$AA,ROW($A57)))),"")</f>
        <v>16.940000000000001</v>
      </c>
      <c r="K61" s="34">
        <f>IFERROR(IF(COUNT(pipot!$AA:$AA)&lt;&gt;"",INDEX(pipot!J:J,SMALL(pipot!$AA:$AA,ROW($A57)))),"")</f>
        <v>44.61</v>
      </c>
      <c r="L61" s="34">
        <f>IFERROR(IF(COUNT(pipot!$AA:$AA)&lt;&gt;"",INDEX(pipot!K:K,SMALL(pipot!$AA:$AA,ROW($A57)))),"")</f>
        <v>2.1800000000000002</v>
      </c>
      <c r="M61">
        <f>IFERROR(IF(COUNT(pipot!$AA:$AA)&lt;&gt;"",INDEX(pipot!L:L,SMALL(pipot!$AA:$AA,ROW($A57)))),"")</f>
        <v>5</v>
      </c>
      <c r="N61">
        <f>IFERROR(IF(COUNT(pipot!$AA:$AA)&lt;&gt;"",INDEX(pipot!M:M,SMALL(pipot!$AA:$AA,ROW($A57)))),"")</f>
        <v>18</v>
      </c>
      <c r="O61">
        <f>IFERROR(IF(COUNT(pipot!$AA:$AA)&lt;&gt;"",INDEX(pipot!N:N,SMALL(pipot!$AA:$AA,ROW($A57)))),"")</f>
        <v>36</v>
      </c>
      <c r="P61" s="34">
        <f>IFERROR(IF(COUNT(pipot!$AA:$AA)&lt;&gt;"",INDEX(pipot!O:O,SMALL(pipot!$AA:$AA,ROW($A57)))),"")</f>
        <v>24.409800000000001</v>
      </c>
      <c r="Q61">
        <f>IFERROR(IF(COUNT(pipot!$AA:$AA)&lt;&gt;"",INDEX(pipot!P:P,SMALL(pipot!$AA:$AA,ROW($A57)))),"")</f>
        <v>1</v>
      </c>
      <c r="R61">
        <f>IFERROR(IF(COUNT(pipot!$AA:$AA)&lt;&gt;"",INDEX(pipot!Q:Q,SMALL(pipot!$AA:$AA,ROW($A57)))),"")</f>
        <v>221</v>
      </c>
      <c r="S61" s="34">
        <f>IFERROR(IF(COUNT(pipot!$AA:$AA)&lt;&gt;"",INDEX(pipot!R:R,SMALL(pipot!$AA:$AA,ROW($A57)))),"")</f>
        <v>138.30448999999999</v>
      </c>
      <c r="T61" s="34">
        <f t="shared" si="19"/>
        <v>802.20598928571428</v>
      </c>
      <c r="U61" s="34">
        <f t="shared" si="18"/>
        <v>929.78400142857129</v>
      </c>
      <c r="V61" s="37">
        <f t="shared" si="1"/>
        <v>1.1590339811055921</v>
      </c>
      <c r="AP61" s="13">
        <f t="shared" si="20"/>
        <v>44152</v>
      </c>
      <c r="AQ61" s="15" t="str">
        <f>IFERROR(IF(COUNT(AP61)&lt;&gt;"",VLOOKUP($AP61,$BK$5:$CA$32,2,FALSE)),"")</f>
        <v/>
      </c>
      <c r="AR61" s="19" t="str">
        <f>IFERROR(IF(COUNT(AQ61)&lt;&gt;"",VLOOKUP($AP61,$BK$5:$CA$32,3,FALSE)),"")</f>
        <v/>
      </c>
      <c r="AS61" s="19" t="str">
        <f>IFERROR(IF(COUNT(AR61)&lt;&gt;"",VLOOKUP($AP61,$BK$5:$CA$32,4,FALSE)),"")</f>
        <v/>
      </c>
      <c r="AT61" s="19" t="str">
        <f>IFERROR(IF(COUNT(AS61)&lt;&gt;"",VLOOKUP($AP61,$BK$5:$CA$32,5,FALSE)),"")</f>
        <v/>
      </c>
      <c r="AU61" s="19" t="str">
        <f>IFERROR(IF(COUNT(AT61)&lt;&gt;"",VLOOKUP($AP61,$BK$5:$CA$32,6,FALSE)),"")</f>
        <v/>
      </c>
      <c r="AV61" s="19" t="str">
        <f>IFERROR(IF(COUNT(AU61)&lt;&gt;"",VLOOKUP($AP61,$BK$5:$CA$32,7,FALSE)),"")</f>
        <v/>
      </c>
      <c r="AW61" s="19" t="str">
        <f>IFERROR(IF(COUNT(AV61)&lt;&gt;"",VLOOKUP($AP61,$BK$5:$CA$32,8,FALSE)),"")</f>
        <v/>
      </c>
      <c r="AX61" s="19" t="str">
        <f>IFERROR(IF(COUNT(AW61)&lt;&gt;"",VLOOKUP($AP61,$BK$5:$CA$32,9,FALSE)),"")</f>
        <v/>
      </c>
      <c r="AY61" s="19" t="str">
        <f>IFERROR(IF(COUNT(AX61)&lt;&gt;"",VLOOKUP($AP61,$BK$5:$CA$32,10,FALSE)),"")</f>
        <v/>
      </c>
      <c r="AZ61" s="19" t="str">
        <f>IFERROR(IF(COUNT(AY61)&lt;&gt;"",VLOOKUP($AP61,$BK$5:$CA$32,11,FALSE)),"")</f>
        <v/>
      </c>
      <c r="BA61" s="19" t="str">
        <f>IFERROR(IF(COUNT(AZ61)&lt;&gt;"",VLOOKUP($AP61,$BK$5:$CA$32,12,FALSE)),"")</f>
        <v/>
      </c>
      <c r="BB61" s="19" t="str">
        <f>IFERROR(IF(COUNT(BA61)&lt;&gt;"",VLOOKUP($AP61,$BK$5:$CA$32,13,FALSE)),"")</f>
        <v/>
      </c>
      <c r="BC61" s="19" t="str">
        <f>IFERROR(IF(COUNT(BB61)&lt;&gt;"",VLOOKUP($AP61,$BK$5:$CA$32,14,FALSE)),"")</f>
        <v/>
      </c>
      <c r="BD61" s="19" t="str">
        <f>IFERROR(IF(COUNT(BC61)&lt;&gt;"",VLOOKUP($AP61,$BK$5:$CA$32,15,FALSE)),"")</f>
        <v/>
      </c>
      <c r="BE61" s="19" t="str">
        <f>IFERROR(IF(COUNT(BD61)&lt;&gt;"",VLOOKUP($AP61,$BK$5:$CA$32,16,FALSE)),"")</f>
        <v/>
      </c>
      <c r="BF61" s="19" t="str">
        <f>IFERROR(IF(COUNT(BE61)&lt;&gt;"",VLOOKUP($AP61,$BK$5:$CA$32,17,FALSE)),"")</f>
        <v/>
      </c>
      <c r="BJ61" t="str">
        <f>IFERROR(IF(COUNT(pipot!$AB:$AB)&lt;&gt;"",INDEX(pipot!A:A,SMALL(pipot!$AB:$AB,ROW($BI57)))),"")</f>
        <v>Average</v>
      </c>
      <c r="BK61" s="13">
        <f>IFERROR(IF(COUNT(pipot!$AB:$AB)&lt;&gt;"",INDEX(pipot!B:B,SMALL(pipot!$AB:$AB,ROW($BI57)))),"")</f>
        <v>44138</v>
      </c>
      <c r="BL61" s="15">
        <f>IFERROR(IF(COUNT(pipot!$AB:$AB)&lt;&gt;"",INDEX(pipot!C:C,SMALL(pipot!$AB:$AB,ROW($BI57)))),"")</f>
        <v>6.3148148148148148E-2</v>
      </c>
      <c r="BM61" s="34">
        <f>IFERROR(IF(COUNT(pipot!$AB:$AB)&lt;&gt;"",INDEX(pipot!D:D,SMALL(pipot!$AB:$AB,ROW($BI57)))),"")</f>
        <v>6392</v>
      </c>
      <c r="BN61" s="34">
        <f>IFERROR(IF(COUNT(pipot!$AB:$AB)&lt;&gt;"",INDEX(pipot!E:E,SMALL(pipot!$AB:$AB,ROW($BI57)))),"")</f>
        <v>778</v>
      </c>
      <c r="BO61" s="34">
        <f>IFERROR(IF(COUNT(pipot!$AB:$AB)&lt;&gt;"",INDEX(pipot!F:F,SMALL(pipot!$AB:$AB,ROW($BI57)))),"")</f>
        <v>8.56</v>
      </c>
      <c r="BP61" s="34">
        <f>IFERROR(IF(COUNT(pipot!$AB:$AB)&lt;&gt;"",INDEX(pipot!G:G,SMALL(pipot!$AB:$AB,ROW($BI57)))),"")</f>
        <v>514</v>
      </c>
      <c r="BQ61" s="34">
        <f>IFERROR(IF(COUNT(pipot!$AB:$AB)&lt;&gt;"",INDEX(pipot!H:H,SMALL(pipot!$AB:$AB,ROW($BI57)))),"")</f>
        <v>326</v>
      </c>
      <c r="BR61" s="34">
        <f>IFERROR(IF(COUNT(pipot!$AB:$AB)&lt;&gt;"",INDEX(pipot!I:I,SMALL(pipot!$AB:$AB,ROW($BI57)))),"")</f>
        <v>142</v>
      </c>
      <c r="BS61" s="34">
        <f>IFERROR(IF(COUNT(pipot!$AB:$AB)&lt;&gt;"",INDEX(pipot!J:J,SMALL(pipot!$AB:$AB,ROW($BI57)))),"")</f>
        <v>42</v>
      </c>
      <c r="BT61" s="34">
        <f>IFERROR(IF(COUNT(pipot!$AB:$AB)&lt;&gt;"",INDEX(pipot!K:K,SMALL(pipot!$AB:$AB,ROW($BI57)))),"")</f>
        <v>4</v>
      </c>
      <c r="BU61" s="34">
        <f>IFERROR(IF(COUNT(pipot!$AB:$AB)&lt;&gt;"",INDEX(pipot!L:L,SMALL(pipot!$AB:$AB,ROW($BI57)))),"")</f>
        <v>17</v>
      </c>
      <c r="BV61" s="34">
        <f>IFERROR(IF(COUNT(pipot!$AB:$AB)&lt;&gt;"",INDEX(pipot!M:M,SMALL(pipot!$AB:$AB,ROW($BI57)))),"")</f>
        <v>21</v>
      </c>
      <c r="BW61" s="34">
        <f>IFERROR(IF(COUNT(pipot!$AB:$AB)&lt;&gt;"",INDEX(pipot!N:N,SMALL(pipot!$AB:$AB,ROW($BI57)))),"")</f>
        <v>62</v>
      </c>
      <c r="BX61" s="34">
        <f>IFERROR(IF(COUNT(pipot!$AB:$AB)&lt;&gt;"",INDEX(pipot!O:O,SMALL(pipot!$AB:$AB,ROW($BI57)))),"")</f>
        <v>23</v>
      </c>
      <c r="BY61">
        <f>IFERROR(IF(COUNT(pipot!$AB:$AB)&lt;&gt;"",INDEX(pipot!P:P,SMALL(pipot!$AB:$AB,ROW($BI57)))),"")</f>
        <v>3</v>
      </c>
      <c r="BZ61" s="34">
        <f>IFERROR(IF(COUNT(pipot!$AB:$AB)&lt;&gt;"",INDEX(pipot!Q:Q,SMALL(pipot!$AB:$AB,ROW($BI57)))),"")</f>
        <v>189</v>
      </c>
      <c r="CA61" s="34">
        <f>IFERROR(IF(COUNT(pipot!$AB:$AB)&lt;&gt;"",INDEX(pipot!R:R,SMALL(pipot!$AB:$AB,ROW($BI57)))),"")</f>
        <v>139</v>
      </c>
    </row>
    <row r="62" spans="2:79">
      <c r="B62" t="str">
        <f>IFERROR(IF(COUNT(pipot!$AA:$AA)&lt;&gt;"",INDEX(pipot!A:A,SMALL(pipot!$AA:$AA,ROW($A58)))),"")</f>
        <v>Moe Nakamura</v>
      </c>
      <c r="C62" s="13">
        <f>IFERROR(IF(COUNT(pipot!$AA:$AA)&lt;&gt;"",INDEX(pipot!B:B,SMALL(pipot!$AA:$AA,ROW($A58)))),"")</f>
        <v>44153</v>
      </c>
      <c r="D62" s="15">
        <f>IFERROR(IF(COUNT(pipot!$AA:$AA)&lt;&gt;"",INDEX(pipot!C:C,SMALL(pipot!$AA:$AA,ROW($A58)))),"")</f>
        <v>7.7650462962962963E-2</v>
      </c>
      <c r="E62" s="34">
        <f>IFERROR(IF(COUNT(pipot!$AA:$AA)&lt;&gt;"",INDEX(pipot!D:D,SMALL(pipot!$AA:$AA,ROW($A58)))),"")</f>
        <v>5285.3601900000003</v>
      </c>
      <c r="F62" s="34">
        <f>IFERROR(IF(COUNT(pipot!$AA:$AA)&lt;&gt;"",INDEX(pipot!E:E,SMALL(pipot!$AA:$AA,ROW($A58)))),"")</f>
        <v>778.41930000000002</v>
      </c>
      <c r="G62" s="34">
        <f>IFERROR(IF(COUNT(pipot!$AA:$AA)&lt;&gt;"",INDEX(pipot!F:F,SMALL(pipot!$AA:$AA,ROW($A58)))),"")</f>
        <v>6.96157</v>
      </c>
      <c r="H62" s="34">
        <f>IFERROR(IF(COUNT(pipot!$AA:$AA)&lt;&gt;"",INDEX(pipot!G:G,SMALL(pipot!$AA:$AA,ROW($A58)))),"")</f>
        <v>106.09</v>
      </c>
      <c r="I62" s="34">
        <f>IFERROR(IF(COUNT(pipot!$AA:$AA)&lt;&gt;"",INDEX(pipot!H:H,SMALL(pipot!$AA:$AA,ROW($A58)))),"")</f>
        <v>104</v>
      </c>
      <c r="J62" s="34">
        <f>IFERROR(IF(COUNT(pipot!$AA:$AA)&lt;&gt;"",INDEX(pipot!I:I,SMALL(pipot!$AA:$AA,ROW($A58)))),"")</f>
        <v>2.09</v>
      </c>
      <c r="K62" s="34">
        <f>IFERROR(IF(COUNT(pipot!$AA:$AA)&lt;&gt;"",INDEX(pipot!J:J,SMALL(pipot!$AA:$AA,ROW($A58)))),"")</f>
        <v>0</v>
      </c>
      <c r="L62" s="34">
        <f>IFERROR(IF(COUNT(pipot!$AA:$AA)&lt;&gt;"",INDEX(pipot!K:K,SMALL(pipot!$AA:$AA,ROW($A58)))),"")</f>
        <v>0</v>
      </c>
      <c r="M62">
        <f>IFERROR(IF(COUNT(pipot!$AA:$AA)&lt;&gt;"",INDEX(pipot!L:L,SMALL(pipot!$AA:$AA,ROW($A58)))),"")</f>
        <v>10</v>
      </c>
      <c r="N62">
        <f>IFERROR(IF(COUNT(pipot!$AA:$AA)&lt;&gt;"",INDEX(pipot!M:M,SMALL(pipot!$AA:$AA,ROW($A58)))),"")</f>
        <v>30</v>
      </c>
      <c r="O62">
        <f>IFERROR(IF(COUNT(pipot!$AA:$AA)&lt;&gt;"",INDEX(pipot!N:N,SMALL(pipot!$AA:$AA,ROW($A58)))),"")</f>
        <v>77</v>
      </c>
      <c r="P62" s="34">
        <f>IFERROR(IF(COUNT(pipot!$AA:$AA)&lt;&gt;"",INDEX(pipot!O:O,SMALL(pipot!$AA:$AA,ROW($A58)))),"")</f>
        <v>18.459</v>
      </c>
      <c r="Q62">
        <f>IFERROR(IF(COUNT(pipot!$AA:$AA)&lt;&gt;"",INDEX(pipot!P:P,SMALL(pipot!$AA:$AA,ROW($A58)))),"")</f>
        <v>0</v>
      </c>
      <c r="R62">
        <f>IFERROR(IF(COUNT(pipot!$AA:$AA)&lt;&gt;"",INDEX(pipot!Q:Q,SMALL(pipot!$AA:$AA,ROW($A58)))),"")</f>
        <v>199</v>
      </c>
      <c r="S62" s="34">
        <f>IFERROR(IF(COUNT(pipot!$AA:$AA)&lt;&gt;"",INDEX(pipot!R:R,SMALL(pipot!$AA:$AA,ROW($A58)))),"")</f>
        <v>146.00461000000001</v>
      </c>
      <c r="T62" s="34">
        <f t="shared" si="19"/>
        <v>800.3605546428571</v>
      </c>
      <c r="U62" s="34">
        <f t="shared" si="18"/>
        <v>873.5284742857142</v>
      </c>
      <c r="V62" s="37">
        <f t="shared" si="1"/>
        <v>1.0914186977586704</v>
      </c>
      <c r="AP62" s="13">
        <f t="shared" si="20"/>
        <v>44153</v>
      </c>
      <c r="AQ62" s="15" t="str">
        <f>IFERROR(IF(COUNT(AP62)&lt;&gt;"",VLOOKUP($AP62,$BK$5:$CA$32,2,FALSE)),"")</f>
        <v/>
      </c>
      <c r="AR62" s="19" t="str">
        <f>IFERROR(IF(COUNT(AQ62)&lt;&gt;"",VLOOKUP($AP62,$BK$5:$CA$32,3,FALSE)),"")</f>
        <v/>
      </c>
      <c r="AS62" s="19" t="str">
        <f>IFERROR(IF(COUNT(AR62)&lt;&gt;"",VLOOKUP($AP62,$BK$5:$CA$32,4,FALSE)),"")</f>
        <v/>
      </c>
      <c r="AT62" s="19" t="str">
        <f>IFERROR(IF(COUNT(AS62)&lt;&gt;"",VLOOKUP($AP62,$BK$5:$CA$32,5,FALSE)),"")</f>
        <v/>
      </c>
      <c r="AU62" s="19" t="str">
        <f>IFERROR(IF(COUNT(AT62)&lt;&gt;"",VLOOKUP($AP62,$BK$5:$CA$32,6,FALSE)),"")</f>
        <v/>
      </c>
      <c r="AV62" s="19" t="str">
        <f>IFERROR(IF(COUNT(AU62)&lt;&gt;"",VLOOKUP($AP62,$BK$5:$CA$32,7,FALSE)),"")</f>
        <v/>
      </c>
      <c r="AW62" s="19" t="str">
        <f>IFERROR(IF(COUNT(AV62)&lt;&gt;"",VLOOKUP($AP62,$BK$5:$CA$32,8,FALSE)),"")</f>
        <v/>
      </c>
      <c r="AX62" s="19" t="str">
        <f>IFERROR(IF(COUNT(AW62)&lt;&gt;"",VLOOKUP($AP62,$BK$5:$CA$32,9,FALSE)),"")</f>
        <v/>
      </c>
      <c r="AY62" s="19" t="str">
        <f>IFERROR(IF(COUNT(AX62)&lt;&gt;"",VLOOKUP($AP62,$BK$5:$CA$32,10,FALSE)),"")</f>
        <v/>
      </c>
      <c r="AZ62" s="19" t="str">
        <f>IFERROR(IF(COUNT(AY62)&lt;&gt;"",VLOOKUP($AP62,$BK$5:$CA$32,11,FALSE)),"")</f>
        <v/>
      </c>
      <c r="BA62" s="19" t="str">
        <f>IFERROR(IF(COUNT(AZ62)&lt;&gt;"",VLOOKUP($AP62,$BK$5:$CA$32,12,FALSE)),"")</f>
        <v/>
      </c>
      <c r="BB62" s="19" t="str">
        <f>IFERROR(IF(COUNT(BA62)&lt;&gt;"",VLOOKUP($AP62,$BK$5:$CA$32,13,FALSE)),"")</f>
        <v/>
      </c>
      <c r="BC62" s="19" t="str">
        <f>IFERROR(IF(COUNT(BB62)&lt;&gt;"",VLOOKUP($AP62,$BK$5:$CA$32,14,FALSE)),"")</f>
        <v/>
      </c>
      <c r="BD62" s="19" t="str">
        <f>IFERROR(IF(COUNT(BC62)&lt;&gt;"",VLOOKUP($AP62,$BK$5:$CA$32,15,FALSE)),"")</f>
        <v/>
      </c>
      <c r="BE62" s="19" t="str">
        <f>IFERROR(IF(COUNT(BD62)&lt;&gt;"",VLOOKUP($AP62,$BK$5:$CA$32,16,FALSE)),"")</f>
        <v/>
      </c>
      <c r="BF62" s="19" t="str">
        <f>IFERROR(IF(COUNT(BE62)&lt;&gt;"",VLOOKUP($AP62,$BK$5:$CA$32,17,FALSE)),"")</f>
        <v/>
      </c>
      <c r="BJ62" t="str">
        <f>IFERROR(IF(COUNT(pipot!$AB:$AB)&lt;&gt;"",INDEX(pipot!A:A,SMALL(pipot!$AB:$AB,ROW($BI58)))),"")</f>
        <v>Average</v>
      </c>
      <c r="BK62" s="13">
        <f>IFERROR(IF(COUNT(pipot!$AB:$AB)&lt;&gt;"",INDEX(pipot!B:B,SMALL(pipot!$AB:$AB,ROW($BI58)))),"")</f>
        <v>44139</v>
      </c>
      <c r="BL62" s="15">
        <f>IFERROR(IF(COUNT(pipot!$AB:$AB)&lt;&gt;"",INDEX(pipot!C:C,SMALL(pipot!$AB:$AB,ROW($BI58)))),"")</f>
        <v>9.0000000000000011E-2</v>
      </c>
      <c r="BM62" s="34">
        <f>IFERROR(IF(COUNT(pipot!$AB:$AB)&lt;&gt;"",INDEX(pipot!D:D,SMALL(pipot!$AB:$AB,ROW($BI58)))),"")</f>
        <v>6302</v>
      </c>
      <c r="BN62" s="34">
        <f>IFERROR(IF(COUNT(pipot!$AB:$AB)&lt;&gt;"",INDEX(pipot!E:E,SMALL(pipot!$AB:$AB,ROW($BI58)))),"")</f>
        <v>784</v>
      </c>
      <c r="BO62" s="34">
        <f>IFERROR(IF(COUNT(pipot!$AB:$AB)&lt;&gt;"",INDEX(pipot!F:F,SMALL(pipot!$AB:$AB,ROW($BI58)))),"")</f>
        <v>6.05</v>
      </c>
      <c r="BP62" s="34">
        <f>IFERROR(IF(COUNT(pipot!$AB:$AB)&lt;&gt;"",INDEX(pipot!G:G,SMALL(pipot!$AB:$AB,ROW($BI58)))),"")</f>
        <v>396</v>
      </c>
      <c r="BQ62" s="34">
        <f>IFERROR(IF(COUNT(pipot!$AB:$AB)&lt;&gt;"",INDEX(pipot!H:H,SMALL(pipot!$AB:$AB,ROW($BI58)))),"")</f>
        <v>260</v>
      </c>
      <c r="BR62" s="34">
        <f>IFERROR(IF(COUNT(pipot!$AB:$AB)&lt;&gt;"",INDEX(pipot!I:I,SMALL(pipot!$AB:$AB,ROW($BI58)))),"")</f>
        <v>113</v>
      </c>
      <c r="BS62" s="34">
        <f>IFERROR(IF(COUNT(pipot!$AB:$AB)&lt;&gt;"",INDEX(pipot!J:J,SMALL(pipot!$AB:$AB,ROW($BI58)))),"")</f>
        <v>23</v>
      </c>
      <c r="BT62" s="34">
        <f>IFERROR(IF(COUNT(pipot!$AB:$AB)&lt;&gt;"",INDEX(pipot!K:K,SMALL(pipot!$AB:$AB,ROW($BI58)))),"")</f>
        <v>1</v>
      </c>
      <c r="BU62" s="34">
        <f>IFERROR(IF(COUNT(pipot!$AB:$AB)&lt;&gt;"",INDEX(pipot!L:L,SMALL(pipot!$AB:$AB,ROW($BI58)))),"")</f>
        <v>19</v>
      </c>
      <c r="BV62" s="34">
        <f>IFERROR(IF(COUNT(pipot!$AB:$AB)&lt;&gt;"",INDEX(pipot!M:M,SMALL(pipot!$AB:$AB,ROW($BI58)))),"")</f>
        <v>15</v>
      </c>
      <c r="BW62" s="34">
        <f>IFERROR(IF(COUNT(pipot!$AB:$AB)&lt;&gt;"",INDEX(pipot!N:N,SMALL(pipot!$AB:$AB,ROW($BI58)))),"")</f>
        <v>59</v>
      </c>
      <c r="BX62" s="34">
        <f>IFERROR(IF(COUNT(pipot!$AB:$AB)&lt;&gt;"",INDEX(pipot!O:O,SMALL(pipot!$AB:$AB,ROW($BI58)))),"")</f>
        <v>21</v>
      </c>
      <c r="BY62">
        <f>IFERROR(IF(COUNT(pipot!$AB:$AB)&lt;&gt;"",INDEX(pipot!P:P,SMALL(pipot!$AB:$AB,ROW($BI58)))),"")</f>
        <v>2</v>
      </c>
      <c r="BZ62" s="34">
        <f>IFERROR(IF(COUNT(pipot!$AB:$AB)&lt;&gt;"",INDEX(pipot!Q:Q,SMALL(pipot!$AB:$AB,ROW($BI58)))),"")</f>
        <v>166</v>
      </c>
      <c r="CA62" s="34">
        <f>IFERROR(IF(COUNT(pipot!$AB:$AB)&lt;&gt;"",INDEX(pipot!R:R,SMALL(pipot!$AB:$AB,ROW($BI58)))),"")</f>
        <v>113</v>
      </c>
    </row>
    <row r="63" spans="2:79">
      <c r="B63" t="str">
        <f>IFERROR(IF(COUNT(pipot!$AA:$AA)&lt;&gt;"",INDEX(pipot!A:A,SMALL(pipot!$AA:$AA,ROW($A59)))),"")</f>
        <v>Moe Nakamura</v>
      </c>
      <c r="C63" s="13">
        <f>IFERROR(IF(COUNT(pipot!$AA:$AA)&lt;&gt;"",INDEX(pipot!B:B,SMALL(pipot!$AA:$AA,ROW($A59)))),"")</f>
        <v>44154</v>
      </c>
      <c r="D63" s="15">
        <f>IFERROR(IF(COUNT(pipot!$AA:$AA)&lt;&gt;"",INDEX(pipot!C:C,SMALL(pipot!$AA:$AA,ROW($A59)))),"")</f>
        <v>6.5057870370370363E-2</v>
      </c>
      <c r="E63" s="34">
        <f>IFERROR(IF(COUNT(pipot!$AA:$AA)&lt;&gt;"",INDEX(pipot!D:D,SMALL(pipot!$AA:$AA,ROW($A59)))),"")</f>
        <v>8072.8166199999996</v>
      </c>
      <c r="F63" s="34">
        <f>IFERROR(IF(COUNT(pipot!$AA:$AA)&lt;&gt;"",INDEX(pipot!E:E,SMALL(pipot!$AA:$AA,ROW($A59)))),"")</f>
        <v>927.90781000000004</v>
      </c>
      <c r="G63" s="34">
        <f>IFERROR(IF(COUNT(pipot!$AA:$AA)&lt;&gt;"",INDEX(pipot!F:F,SMALL(pipot!$AA:$AA,ROW($A59)))),"")</f>
        <v>9.9047300000000007</v>
      </c>
      <c r="H63" s="34">
        <f>IFERROR(IF(COUNT(pipot!$AA:$AA)&lt;&gt;"",INDEX(pipot!G:G,SMALL(pipot!$AA:$AA,ROW($A59)))),"")</f>
        <v>1006.60001</v>
      </c>
      <c r="I63" s="34">
        <f>IFERROR(IF(COUNT(pipot!$AA:$AA)&lt;&gt;"",INDEX(pipot!H:H,SMALL(pipot!$AA:$AA,ROW($A59)))),"")</f>
        <v>614.68001000000004</v>
      </c>
      <c r="J63" s="34">
        <f>IFERROR(IF(COUNT(pipot!$AA:$AA)&lt;&gt;"",INDEX(pipot!I:I,SMALL(pipot!$AA:$AA,ROW($A59)))),"")</f>
        <v>252.99</v>
      </c>
      <c r="K63" s="34">
        <f>IFERROR(IF(COUNT(pipot!$AA:$AA)&lt;&gt;"",INDEX(pipot!J:J,SMALL(pipot!$AA:$AA,ROW($A59)))),"")</f>
        <v>138.93</v>
      </c>
      <c r="L63" s="34">
        <f>IFERROR(IF(COUNT(pipot!$AA:$AA)&lt;&gt;"",INDEX(pipot!K:K,SMALL(pipot!$AA:$AA,ROW($A59)))),"")</f>
        <v>0</v>
      </c>
      <c r="M63">
        <f>IFERROR(IF(COUNT(pipot!$AA:$AA)&lt;&gt;"",INDEX(pipot!L:L,SMALL(pipot!$AA:$AA,ROW($A59)))),"")</f>
        <v>22</v>
      </c>
      <c r="N63">
        <f>IFERROR(IF(COUNT(pipot!$AA:$AA)&lt;&gt;"",INDEX(pipot!M:M,SMALL(pipot!$AA:$AA,ROW($A59)))),"")</f>
        <v>10</v>
      </c>
      <c r="O63">
        <f>IFERROR(IF(COUNT(pipot!$AA:$AA)&lt;&gt;"",INDEX(pipot!N:N,SMALL(pipot!$AA:$AA,ROW($A59)))),"")</f>
        <v>38</v>
      </c>
      <c r="P63" s="34">
        <f>IFERROR(IF(COUNT(pipot!$AA:$AA)&lt;&gt;"",INDEX(pipot!O:O,SMALL(pipot!$AA:$AA,ROW($A59)))),"")</f>
        <v>23.7654</v>
      </c>
      <c r="Q63">
        <f>IFERROR(IF(COUNT(pipot!$AA:$AA)&lt;&gt;"",INDEX(pipot!P:P,SMALL(pipot!$AA:$AA,ROW($A59)))),"")</f>
        <v>7</v>
      </c>
      <c r="R63">
        <f>IFERROR(IF(COUNT(pipot!$AA:$AA)&lt;&gt;"",INDEX(pipot!Q:Q,SMALL(pipot!$AA:$AA,ROW($A59)))),"")</f>
        <v>200</v>
      </c>
      <c r="S63" s="34">
        <f>IFERROR(IF(COUNT(pipot!$AA:$AA)&lt;&gt;"",INDEX(pipot!R:R,SMALL(pipot!$AA:$AA,ROW($A59)))),"")</f>
        <v>159.57049000000001</v>
      </c>
      <c r="T63" s="34">
        <f t="shared" si="19"/>
        <v>802.42526107142862</v>
      </c>
      <c r="U63" s="34">
        <f t="shared" si="18"/>
        <v>827.76273142857156</v>
      </c>
      <c r="V63" s="37">
        <f t="shared" si="1"/>
        <v>1.0315761125507332</v>
      </c>
      <c r="AP63" s="13">
        <f t="shared" si="20"/>
        <v>44154</v>
      </c>
      <c r="AQ63" s="15" t="str">
        <f>IFERROR(IF(COUNT(AP63)&lt;&gt;"",VLOOKUP($AP63,$BK$5:$CA$32,2,FALSE)),"")</f>
        <v/>
      </c>
      <c r="AR63" s="19" t="str">
        <f>IFERROR(IF(COUNT(AQ63)&lt;&gt;"",VLOOKUP($AP63,$BK$5:$CA$32,3,FALSE)),"")</f>
        <v/>
      </c>
      <c r="AS63" s="19" t="str">
        <f>IFERROR(IF(COUNT(AR63)&lt;&gt;"",VLOOKUP($AP63,$BK$5:$CA$32,4,FALSE)),"")</f>
        <v/>
      </c>
      <c r="AT63" s="19" t="str">
        <f>IFERROR(IF(COUNT(AS63)&lt;&gt;"",VLOOKUP($AP63,$BK$5:$CA$32,5,FALSE)),"")</f>
        <v/>
      </c>
      <c r="AU63" s="19" t="str">
        <f>IFERROR(IF(COUNT(AT63)&lt;&gt;"",VLOOKUP($AP63,$BK$5:$CA$32,6,FALSE)),"")</f>
        <v/>
      </c>
      <c r="AV63" s="19" t="str">
        <f>IFERROR(IF(COUNT(AU63)&lt;&gt;"",VLOOKUP($AP63,$BK$5:$CA$32,7,FALSE)),"")</f>
        <v/>
      </c>
      <c r="AW63" s="19" t="str">
        <f>IFERROR(IF(COUNT(AV63)&lt;&gt;"",VLOOKUP($AP63,$BK$5:$CA$32,8,FALSE)),"")</f>
        <v/>
      </c>
      <c r="AX63" s="19" t="str">
        <f>IFERROR(IF(COUNT(AW63)&lt;&gt;"",VLOOKUP($AP63,$BK$5:$CA$32,9,FALSE)),"")</f>
        <v/>
      </c>
      <c r="AY63" s="19" t="str">
        <f>IFERROR(IF(COUNT(AX63)&lt;&gt;"",VLOOKUP($AP63,$BK$5:$CA$32,10,FALSE)),"")</f>
        <v/>
      </c>
      <c r="AZ63" s="19" t="str">
        <f>IFERROR(IF(COUNT(AY63)&lt;&gt;"",VLOOKUP($AP63,$BK$5:$CA$32,11,FALSE)),"")</f>
        <v/>
      </c>
      <c r="BA63" s="19" t="str">
        <f>IFERROR(IF(COUNT(AZ63)&lt;&gt;"",VLOOKUP($AP63,$BK$5:$CA$32,12,FALSE)),"")</f>
        <v/>
      </c>
      <c r="BB63" s="19" t="str">
        <f>IFERROR(IF(COUNT(BA63)&lt;&gt;"",VLOOKUP($AP63,$BK$5:$CA$32,13,FALSE)),"")</f>
        <v/>
      </c>
      <c r="BC63" s="19" t="str">
        <f>IFERROR(IF(COUNT(BB63)&lt;&gt;"",VLOOKUP($AP63,$BK$5:$CA$32,14,FALSE)),"")</f>
        <v/>
      </c>
      <c r="BD63" s="19" t="str">
        <f>IFERROR(IF(COUNT(BC63)&lt;&gt;"",VLOOKUP($AP63,$BK$5:$CA$32,15,FALSE)),"")</f>
        <v/>
      </c>
      <c r="BE63" s="19" t="str">
        <f>IFERROR(IF(COUNT(BD63)&lt;&gt;"",VLOOKUP($AP63,$BK$5:$CA$32,16,FALSE)),"")</f>
        <v/>
      </c>
      <c r="BF63" s="19" t="str">
        <f>IFERROR(IF(COUNT(BE63)&lt;&gt;"",VLOOKUP($AP63,$BK$5:$CA$32,17,FALSE)),"")</f>
        <v/>
      </c>
      <c r="BJ63" t="str">
        <f>IFERROR(IF(COUNT(pipot!$AB:$AB)&lt;&gt;"",INDEX(pipot!A:A,SMALL(pipot!$AB:$AB,ROW($BI59)))),"")</f>
        <v>Average</v>
      </c>
      <c r="BK63" s="13">
        <f>IFERROR(IF(COUNT(pipot!$AB:$AB)&lt;&gt;"",INDEX(pipot!B:B,SMALL(pipot!$AB:$AB,ROW($BI59)))),"")</f>
        <v>44140</v>
      </c>
      <c r="BL63" s="15">
        <f>IFERROR(IF(COUNT(pipot!$AB:$AB)&lt;&gt;"",INDEX(pipot!C:C,SMALL(pipot!$AB:$AB,ROW($BI59)))),"")</f>
        <v>6.1504629629629631E-2</v>
      </c>
      <c r="BM63" s="34">
        <f>IFERROR(IF(COUNT(pipot!$AB:$AB)&lt;&gt;"",INDEX(pipot!D:D,SMALL(pipot!$AB:$AB,ROW($BI59)))),"")</f>
        <v>6485</v>
      </c>
      <c r="BN63" s="34">
        <f>IFERROR(IF(COUNT(pipot!$AB:$AB)&lt;&gt;"",INDEX(pipot!E:E,SMALL(pipot!$AB:$AB,ROW($BI59)))),"")</f>
        <v>774</v>
      </c>
      <c r="BO63" s="34">
        <f>IFERROR(IF(COUNT(pipot!$AB:$AB)&lt;&gt;"",INDEX(pipot!F:F,SMALL(pipot!$AB:$AB,ROW($BI59)))),"")</f>
        <v>8.74</v>
      </c>
      <c r="BP63" s="34">
        <f>IFERROR(IF(COUNT(pipot!$AB:$AB)&lt;&gt;"",INDEX(pipot!G:G,SMALL(pipot!$AB:$AB,ROW($BI59)))),"")</f>
        <v>649</v>
      </c>
      <c r="BQ63" s="34">
        <f>IFERROR(IF(COUNT(pipot!$AB:$AB)&lt;&gt;"",INDEX(pipot!H:H,SMALL(pipot!$AB:$AB,ROW($BI59)))),"")</f>
        <v>401</v>
      </c>
      <c r="BR63" s="34">
        <f>IFERROR(IF(COUNT(pipot!$AB:$AB)&lt;&gt;"",INDEX(pipot!I:I,SMALL(pipot!$AB:$AB,ROW($BI59)))),"")</f>
        <v>180</v>
      </c>
      <c r="BS63" s="34">
        <f>IFERROR(IF(COUNT(pipot!$AB:$AB)&lt;&gt;"",INDEX(pipot!J:J,SMALL(pipot!$AB:$AB,ROW($BI59)))),"")</f>
        <v>60</v>
      </c>
      <c r="BT63" s="34">
        <f>IFERROR(IF(COUNT(pipot!$AB:$AB)&lt;&gt;"",INDEX(pipot!K:K,SMALL(pipot!$AB:$AB,ROW($BI59)))),"")</f>
        <v>8</v>
      </c>
      <c r="BU63" s="34">
        <f>IFERROR(IF(COUNT(pipot!$AB:$AB)&lt;&gt;"",INDEX(pipot!L:L,SMALL(pipot!$AB:$AB,ROW($BI59)))),"")</f>
        <v>18</v>
      </c>
      <c r="BV63" s="34">
        <f>IFERROR(IF(COUNT(pipot!$AB:$AB)&lt;&gt;"",INDEX(pipot!M:M,SMALL(pipot!$AB:$AB,ROW($BI59)))),"")</f>
        <v>15</v>
      </c>
      <c r="BW63" s="34">
        <f>IFERROR(IF(COUNT(pipot!$AB:$AB)&lt;&gt;"",INDEX(pipot!N:N,SMALL(pipot!$AB:$AB,ROW($BI59)))),"")</f>
        <v>45</v>
      </c>
      <c r="BX63" s="34">
        <f>IFERROR(IF(COUNT(pipot!$AB:$AB)&lt;&gt;"",INDEX(pipot!O:O,SMALL(pipot!$AB:$AB,ROW($BI59)))),"")</f>
        <v>23</v>
      </c>
      <c r="BY63">
        <f>IFERROR(IF(COUNT(pipot!$AB:$AB)&lt;&gt;"",INDEX(pipot!P:P,SMALL(pipot!$AB:$AB,ROW($BI59)))),"")</f>
        <v>4</v>
      </c>
      <c r="BZ63" s="34">
        <f>IFERROR(IF(COUNT(pipot!$AB:$AB)&lt;&gt;"",INDEX(pipot!Q:Q,SMALL(pipot!$AB:$AB,ROW($BI59)))),"")</f>
        <v>174</v>
      </c>
      <c r="CA63" s="34">
        <f>IFERROR(IF(COUNT(pipot!$AB:$AB)&lt;&gt;"",INDEX(pipot!R:R,SMALL(pipot!$AB:$AB,ROW($BI59)))),"")</f>
        <v>122</v>
      </c>
    </row>
    <row r="64" spans="2:79">
      <c r="B64" t="str">
        <f>IFERROR(IF(COUNT(pipot!$AA:$AA)&lt;&gt;"",INDEX(pipot!A:A,SMALL(pipot!$AA:$AA,ROW($A60)))),"")</f>
        <v>Moe Nakamura</v>
      </c>
      <c r="C64" s="13">
        <f>IFERROR(IF(COUNT(pipot!$AA:$AA)&lt;&gt;"",INDEX(pipot!B:B,SMALL(pipot!$AA:$AA,ROW($A60)))),"")</f>
        <v>44155</v>
      </c>
      <c r="D64" s="15">
        <f>IFERROR(IF(COUNT(pipot!$AA:$AA)&lt;&gt;"",INDEX(pipot!C:C,SMALL(pipot!$AA:$AA,ROW($A60)))),"")</f>
        <v>9.0092592592592599E-2</v>
      </c>
      <c r="E64" s="34">
        <f>IFERROR(IF(COUNT(pipot!$AA:$AA)&lt;&gt;"",INDEX(pipot!D:D,SMALL(pipot!$AA:$AA,ROW($A60)))),"")</f>
        <v>13257.727709999999</v>
      </c>
      <c r="F64" s="34">
        <f>IFERROR(IF(COUNT(pipot!$AA:$AA)&lt;&gt;"",INDEX(pipot!E:E,SMALL(pipot!$AA:$AA,ROW($A60)))),"")</f>
        <v>1530.0282</v>
      </c>
      <c r="G64" s="34">
        <f>IFERROR(IF(COUNT(pipot!$AA:$AA)&lt;&gt;"",INDEX(pipot!F:F,SMALL(pipot!$AA:$AA,ROW($A60)))),"")</f>
        <v>11.79364</v>
      </c>
      <c r="H64" s="34">
        <f>IFERROR(IF(COUNT(pipot!$AA:$AA)&lt;&gt;"",INDEX(pipot!G:G,SMALL(pipot!$AA:$AA,ROW($A60)))),"")</f>
        <v>1499.8500100000001</v>
      </c>
      <c r="I64" s="34">
        <f>IFERROR(IF(COUNT(pipot!$AA:$AA)&lt;&gt;"",INDEX(pipot!H:H,SMALL(pipot!$AA:$AA,ROW($A60)))),"")</f>
        <v>969.63000999999997</v>
      </c>
      <c r="J64" s="34">
        <f>IFERROR(IF(COUNT(pipot!$AA:$AA)&lt;&gt;"",INDEX(pipot!I:I,SMALL(pipot!$AA:$AA,ROW($A60)))),"")</f>
        <v>379.45</v>
      </c>
      <c r="K64" s="34">
        <f>IFERROR(IF(COUNT(pipot!$AA:$AA)&lt;&gt;"",INDEX(pipot!J:J,SMALL(pipot!$AA:$AA,ROW($A60)))),"")</f>
        <v>142.77000000000001</v>
      </c>
      <c r="L64" s="34">
        <f>IFERROR(IF(COUNT(pipot!$AA:$AA)&lt;&gt;"",INDEX(pipot!K:K,SMALL(pipot!$AA:$AA,ROW($A60)))),"")</f>
        <v>8</v>
      </c>
      <c r="M64">
        <f>IFERROR(IF(COUNT(pipot!$AA:$AA)&lt;&gt;"",INDEX(pipot!L:L,SMALL(pipot!$AA:$AA,ROW($A60)))),"")</f>
        <v>23</v>
      </c>
      <c r="N64">
        <f>IFERROR(IF(COUNT(pipot!$AA:$AA)&lt;&gt;"",INDEX(pipot!M:M,SMALL(pipot!$AA:$AA,ROW($A60)))),"")</f>
        <v>15</v>
      </c>
      <c r="O64">
        <f>IFERROR(IF(COUNT(pipot!$AA:$AA)&lt;&gt;"",INDEX(pipot!N:N,SMALL(pipot!$AA:$AA,ROW($A60)))),"")</f>
        <v>70</v>
      </c>
      <c r="P64" s="34">
        <f>IFERROR(IF(COUNT(pipot!$AA:$AA)&lt;&gt;"",INDEX(pipot!O:O,SMALL(pipot!$AA:$AA,ROW($A60)))),"")</f>
        <v>24.726600000000001</v>
      </c>
      <c r="Q64">
        <f>IFERROR(IF(COUNT(pipot!$AA:$AA)&lt;&gt;"",INDEX(pipot!P:P,SMALL(pipot!$AA:$AA,ROW($A60)))),"")</f>
        <v>11</v>
      </c>
      <c r="R64">
        <f>IFERROR(IF(COUNT(pipot!$AA:$AA)&lt;&gt;"",INDEX(pipot!Q:Q,SMALL(pipot!$AA:$AA,ROW($A60)))),"")</f>
        <v>193</v>
      </c>
      <c r="S64" s="34">
        <f>IFERROR(IF(COUNT(pipot!$AA:$AA)&lt;&gt;"",INDEX(pipot!R:R,SMALL(pipot!$AA:$AA,ROW($A60)))),"")</f>
        <v>164.49904000000001</v>
      </c>
      <c r="T64" s="34">
        <f t="shared" si="19"/>
        <v>806.62336928571438</v>
      </c>
      <c r="U64" s="34">
        <f t="shared" si="18"/>
        <v>826.88370714285713</v>
      </c>
      <c r="V64" s="37">
        <f t="shared" si="1"/>
        <v>1.0251174694765957</v>
      </c>
      <c r="AP64" s="13">
        <f t="shared" si="20"/>
        <v>44155</v>
      </c>
      <c r="AQ64" s="15" t="str">
        <f>IFERROR(IF(COUNT(AP64)&lt;&gt;"",VLOOKUP($AP64,$BK$5:$CA$32,2,FALSE)),"")</f>
        <v/>
      </c>
      <c r="AR64" s="19" t="str">
        <f>IFERROR(IF(COUNT(AQ64)&lt;&gt;"",VLOOKUP($AP64,$BK$5:$CA$32,3,FALSE)),"")</f>
        <v/>
      </c>
      <c r="AS64" s="19" t="str">
        <f>IFERROR(IF(COUNT(AR64)&lt;&gt;"",VLOOKUP($AP64,$BK$5:$CA$32,4,FALSE)),"")</f>
        <v/>
      </c>
      <c r="AT64" s="19" t="str">
        <f>IFERROR(IF(COUNT(AS64)&lt;&gt;"",VLOOKUP($AP64,$BK$5:$CA$32,5,FALSE)),"")</f>
        <v/>
      </c>
      <c r="AU64" s="19" t="str">
        <f>IFERROR(IF(COUNT(AT64)&lt;&gt;"",VLOOKUP($AP64,$BK$5:$CA$32,6,FALSE)),"")</f>
        <v/>
      </c>
      <c r="AV64" s="19" t="str">
        <f>IFERROR(IF(COUNT(AU64)&lt;&gt;"",VLOOKUP($AP64,$BK$5:$CA$32,7,FALSE)),"")</f>
        <v/>
      </c>
      <c r="AW64" s="19" t="str">
        <f>IFERROR(IF(COUNT(AV64)&lt;&gt;"",VLOOKUP($AP64,$BK$5:$CA$32,8,FALSE)),"")</f>
        <v/>
      </c>
      <c r="AX64" s="19" t="str">
        <f>IFERROR(IF(COUNT(AW64)&lt;&gt;"",VLOOKUP($AP64,$BK$5:$CA$32,9,FALSE)),"")</f>
        <v/>
      </c>
      <c r="AY64" s="19" t="str">
        <f>IFERROR(IF(COUNT(AX64)&lt;&gt;"",VLOOKUP($AP64,$BK$5:$CA$32,10,FALSE)),"")</f>
        <v/>
      </c>
      <c r="AZ64" s="19" t="str">
        <f>IFERROR(IF(COUNT(AY64)&lt;&gt;"",VLOOKUP($AP64,$BK$5:$CA$32,11,FALSE)),"")</f>
        <v/>
      </c>
      <c r="BA64" s="19" t="str">
        <f>IFERROR(IF(COUNT(AZ64)&lt;&gt;"",VLOOKUP($AP64,$BK$5:$CA$32,12,FALSE)),"")</f>
        <v/>
      </c>
      <c r="BB64" s="19" t="str">
        <f>IFERROR(IF(COUNT(BA64)&lt;&gt;"",VLOOKUP($AP64,$BK$5:$CA$32,13,FALSE)),"")</f>
        <v/>
      </c>
      <c r="BC64" s="19" t="str">
        <f>IFERROR(IF(COUNT(BB64)&lt;&gt;"",VLOOKUP($AP64,$BK$5:$CA$32,14,FALSE)),"")</f>
        <v/>
      </c>
      <c r="BD64" s="19" t="str">
        <f>IFERROR(IF(COUNT(BC64)&lt;&gt;"",VLOOKUP($AP64,$BK$5:$CA$32,15,FALSE)),"")</f>
        <v/>
      </c>
      <c r="BE64" s="19" t="str">
        <f>IFERROR(IF(COUNT(BD64)&lt;&gt;"",VLOOKUP($AP64,$BK$5:$CA$32,16,FALSE)),"")</f>
        <v/>
      </c>
      <c r="BF64" s="19" t="str">
        <f>IFERROR(IF(COUNT(BE64)&lt;&gt;"",VLOOKUP($AP64,$BK$5:$CA$32,17,FALSE)),"")</f>
        <v/>
      </c>
      <c r="BJ64" t="str">
        <f>IFERROR(IF(COUNT(pipot!$AB:$AB)&lt;&gt;"",INDEX(pipot!A:A,SMALL(pipot!$AB:$AB,ROW($BI60)))),"")</f>
        <v>Average</v>
      </c>
      <c r="BK64" s="13">
        <f>IFERROR(IF(COUNT(pipot!$AB:$AB)&lt;&gt;"",INDEX(pipot!B:B,SMALL(pipot!$AB:$AB,ROW($BI60)))),"")</f>
        <v>44141</v>
      </c>
      <c r="BL64" s="15">
        <f>IFERROR(IF(COUNT(pipot!$AB:$AB)&lt;&gt;"",INDEX(pipot!C:C,SMALL(pipot!$AB:$AB,ROW($BI60)))),"")</f>
        <v>8.6655092592592589E-2</v>
      </c>
      <c r="BM64" s="34">
        <f>IFERROR(IF(COUNT(pipot!$AB:$AB)&lt;&gt;"",INDEX(pipot!D:D,SMALL(pipot!$AB:$AB,ROW($BI60)))),"")</f>
        <v>5745</v>
      </c>
      <c r="BN64" s="34">
        <f>IFERROR(IF(COUNT(pipot!$AB:$AB)&lt;&gt;"",INDEX(pipot!E:E,SMALL(pipot!$AB:$AB,ROW($BI60)))),"")</f>
        <v>737</v>
      </c>
      <c r="BO64" s="34">
        <f>IFERROR(IF(COUNT(pipot!$AB:$AB)&lt;&gt;"",INDEX(pipot!F:F,SMALL(pipot!$AB:$AB,ROW($BI60)))),"")</f>
        <v>5.9</v>
      </c>
      <c r="BP64" s="34">
        <f>IFERROR(IF(COUNT(pipot!$AB:$AB)&lt;&gt;"",INDEX(pipot!G:G,SMALL(pipot!$AB:$AB,ROW($BI60)))),"")</f>
        <v>230</v>
      </c>
      <c r="BQ64" s="34">
        <f>IFERROR(IF(COUNT(pipot!$AB:$AB)&lt;&gt;"",INDEX(pipot!H:H,SMALL(pipot!$AB:$AB,ROW($BI60)))),"")</f>
        <v>163</v>
      </c>
      <c r="BR64" s="34">
        <f>IFERROR(IF(COUNT(pipot!$AB:$AB)&lt;&gt;"",INDEX(pipot!I:I,SMALL(pipot!$AB:$AB,ROW($BI60)))),"")</f>
        <v>53</v>
      </c>
      <c r="BS64" s="34">
        <f>IFERROR(IF(COUNT(pipot!$AB:$AB)&lt;&gt;"",INDEX(pipot!J:J,SMALL(pipot!$AB:$AB,ROW($BI60)))),"")</f>
        <v>14</v>
      </c>
      <c r="BT64" s="34">
        <f>IFERROR(IF(COUNT(pipot!$AB:$AB)&lt;&gt;"",INDEX(pipot!K:K,SMALL(pipot!$AB:$AB,ROW($BI60)))),"")</f>
        <v>0</v>
      </c>
      <c r="BU64" s="34">
        <f>IFERROR(IF(COUNT(pipot!$AB:$AB)&lt;&gt;"",INDEX(pipot!L:L,SMALL(pipot!$AB:$AB,ROW($BI60)))),"")</f>
        <v>20</v>
      </c>
      <c r="BV64" s="34">
        <f>IFERROR(IF(COUNT(pipot!$AB:$AB)&lt;&gt;"",INDEX(pipot!M:M,SMALL(pipot!$AB:$AB,ROW($BI60)))),"")</f>
        <v>18</v>
      </c>
      <c r="BW64" s="34">
        <f>IFERROR(IF(COUNT(pipot!$AB:$AB)&lt;&gt;"",INDEX(pipot!N:N,SMALL(pipot!$AB:$AB,ROW($BI60)))),"")</f>
        <v>67</v>
      </c>
      <c r="BX64" s="34">
        <f>IFERROR(IF(COUNT(pipot!$AB:$AB)&lt;&gt;"",INDEX(pipot!O:O,SMALL(pipot!$AB:$AB,ROW($BI60)))),"")</f>
        <v>22</v>
      </c>
      <c r="BY64">
        <f>IFERROR(IF(COUNT(pipot!$AB:$AB)&lt;&gt;"",INDEX(pipot!P:P,SMALL(pipot!$AB:$AB,ROW($BI60)))),"")</f>
        <v>1</v>
      </c>
      <c r="BZ64" s="34">
        <f>IFERROR(IF(COUNT(pipot!$AB:$AB)&lt;&gt;"",INDEX(pipot!Q:Q,SMALL(pipot!$AB:$AB,ROW($BI60)))),"")</f>
        <v>166</v>
      </c>
      <c r="CA64" s="34">
        <f>IFERROR(IF(COUNT(pipot!$AB:$AB)&lt;&gt;"",INDEX(pipot!R:R,SMALL(pipot!$AB:$AB,ROW($BI60)))),"")</f>
        <v>110</v>
      </c>
    </row>
    <row r="65" spans="2:79">
      <c r="B65" t="str">
        <f>IFERROR(IF(COUNT(pipot!$AA:$AA)&lt;&gt;"",INDEX(pipot!A:A,SMALL(pipot!$AA:$AA,ROW($A61)))),"")</f>
        <v/>
      </c>
      <c r="C65" s="13" t="str">
        <f>IFERROR(IF(COUNT(pipot!$AA:$AA)&lt;&gt;"",INDEX(pipot!B:B,SMALL(pipot!$AA:$AA,ROW($A61)))),"")</f>
        <v/>
      </c>
      <c r="D65" s="15" t="str">
        <f>IFERROR(IF(COUNT(pipot!$AA:$AA)&lt;&gt;"",INDEX(pipot!C:C,SMALL(pipot!$AA:$AA,ROW($A61)))),"")</f>
        <v/>
      </c>
      <c r="E65" s="34" t="str">
        <f>IFERROR(IF(COUNT(pipot!$AA:$AA)&lt;&gt;"",INDEX(pipot!D:D,SMALL(pipot!$AA:$AA,ROW($A61)))),"")</f>
        <v/>
      </c>
      <c r="F65" s="34" t="str">
        <f>IFERROR(IF(COUNT(pipot!$AA:$AA)&lt;&gt;"",INDEX(pipot!E:E,SMALL(pipot!$AA:$AA,ROW($A61)))),"")</f>
        <v/>
      </c>
      <c r="G65" s="34" t="str">
        <f>IFERROR(IF(COUNT(pipot!$AA:$AA)&lt;&gt;"",INDEX(pipot!F:F,SMALL(pipot!$AA:$AA,ROW($A61)))),"")</f>
        <v/>
      </c>
      <c r="H65" s="34" t="str">
        <f>IFERROR(IF(COUNT(pipot!$AA:$AA)&lt;&gt;"",INDEX(pipot!G:G,SMALL(pipot!$AA:$AA,ROW($A61)))),"")</f>
        <v/>
      </c>
      <c r="I65" s="34" t="str">
        <f>IFERROR(IF(COUNT(pipot!$AA:$AA)&lt;&gt;"",INDEX(pipot!H:H,SMALL(pipot!$AA:$AA,ROW($A61)))),"")</f>
        <v/>
      </c>
      <c r="J65" s="34" t="str">
        <f>IFERROR(IF(COUNT(pipot!$AA:$AA)&lt;&gt;"",INDEX(pipot!I:I,SMALL(pipot!$AA:$AA,ROW($A61)))),"")</f>
        <v/>
      </c>
      <c r="K65" s="34" t="str">
        <f>IFERROR(IF(COUNT(pipot!$AA:$AA)&lt;&gt;"",INDEX(pipot!J:J,SMALL(pipot!$AA:$AA,ROW($A61)))),"")</f>
        <v/>
      </c>
      <c r="L65" s="34" t="str">
        <f>IFERROR(IF(COUNT(pipot!$AA:$AA)&lt;&gt;"",INDEX(pipot!K:K,SMALL(pipot!$AA:$AA,ROW($A61)))),"")</f>
        <v/>
      </c>
      <c r="M65" t="str">
        <f>IFERROR(IF(COUNT(pipot!$AA:$AA)&lt;&gt;"",INDEX(pipot!L:L,SMALL(pipot!$AA:$AA,ROW($A61)))),"")</f>
        <v/>
      </c>
      <c r="N65" t="str">
        <f>IFERROR(IF(COUNT(pipot!$AA:$AA)&lt;&gt;"",INDEX(pipot!M:M,SMALL(pipot!$AA:$AA,ROW($A61)))),"")</f>
        <v/>
      </c>
      <c r="O65" t="str">
        <f>IFERROR(IF(COUNT(pipot!$AA:$AA)&lt;&gt;"",INDEX(pipot!N:N,SMALL(pipot!$AA:$AA,ROW($A61)))),"")</f>
        <v/>
      </c>
      <c r="P65" s="34" t="str">
        <f>IFERROR(IF(COUNT(pipot!$AA:$AA)&lt;&gt;"",INDEX(pipot!O:O,SMALL(pipot!$AA:$AA,ROW($A61)))),"")</f>
        <v/>
      </c>
      <c r="Q65" t="str">
        <f>IFERROR(IF(COUNT(pipot!$AA:$AA)&lt;&gt;"",INDEX(pipot!P:P,SMALL(pipot!$AA:$AA,ROW($A61)))),"")</f>
        <v/>
      </c>
      <c r="R65" t="str">
        <f>IFERROR(IF(COUNT(pipot!$AA:$AA)&lt;&gt;"",INDEX(pipot!Q:Q,SMALL(pipot!$AA:$AA,ROW($A61)))),"")</f>
        <v/>
      </c>
      <c r="S65" s="34" t="str">
        <f>IFERROR(IF(COUNT(pipot!$AA:$AA)&lt;&gt;"",INDEX(pipot!R:R,SMALL(pipot!$AA:$AA,ROW($A61)))),"")</f>
        <v/>
      </c>
      <c r="T65" s="34">
        <f t="shared" si="19"/>
        <v>835.53125071428599</v>
      </c>
      <c r="U65" s="34">
        <f t="shared" si="18"/>
        <v>936.85615142857125</v>
      </c>
      <c r="V65" s="37">
        <f t="shared" si="1"/>
        <v>1.121270031046312</v>
      </c>
      <c r="AP65" s="13" t="str">
        <f t="shared" si="20"/>
        <v/>
      </c>
      <c r="AQ65" s="15" t="str">
        <f t="shared" ref="AQ65:AQ128" si="21">IFERROR(IF(COUNT(AP65)&lt;&gt;"",VLOOKUP($AP65,$BK$5:$CA$32,2,FALSE)),"")</f>
        <v/>
      </c>
      <c r="AR65" s="19" t="str">
        <f t="shared" ref="AR65:AR128" si="22">IFERROR(IF(COUNT(AQ65)&lt;&gt;"",VLOOKUP($AP65,$BK$5:$CA$32,3,FALSE)),"")</f>
        <v/>
      </c>
      <c r="AS65" s="19" t="str">
        <f t="shared" ref="AS65:AS128" si="23">IFERROR(IF(COUNT(AR65)&lt;&gt;"",VLOOKUP($AP65,$BK$5:$CA$32,4,FALSE)),"")</f>
        <v/>
      </c>
      <c r="AT65" s="19" t="str">
        <f t="shared" ref="AT65:AT128" si="24">IFERROR(IF(COUNT(AS65)&lt;&gt;"",VLOOKUP($AP65,$BK$5:$CA$32,5,FALSE)),"")</f>
        <v/>
      </c>
      <c r="AU65" s="19" t="str">
        <f t="shared" ref="AU65:AU128" si="25">IFERROR(IF(COUNT(AT65)&lt;&gt;"",VLOOKUP($AP65,$BK$5:$CA$32,6,FALSE)),"")</f>
        <v/>
      </c>
      <c r="AV65" s="19" t="str">
        <f t="shared" ref="AV65:AV128" si="26">IFERROR(IF(COUNT(AU65)&lt;&gt;"",VLOOKUP($AP65,$BK$5:$CA$32,7,FALSE)),"")</f>
        <v/>
      </c>
      <c r="AW65" s="19" t="str">
        <f t="shared" ref="AW65:AW128" si="27">IFERROR(IF(COUNT(AV65)&lt;&gt;"",VLOOKUP($AP65,$BK$5:$CA$32,8,FALSE)),"")</f>
        <v/>
      </c>
      <c r="AX65" s="19" t="str">
        <f t="shared" ref="AX65:AX128" si="28">IFERROR(IF(COUNT(AW65)&lt;&gt;"",VLOOKUP($AP65,$BK$5:$CA$32,9,FALSE)),"")</f>
        <v/>
      </c>
      <c r="AY65" s="19" t="str">
        <f t="shared" ref="AY65:AY128" si="29">IFERROR(IF(COUNT(AX65)&lt;&gt;"",VLOOKUP($AP65,$BK$5:$CA$32,10,FALSE)),"")</f>
        <v/>
      </c>
      <c r="AZ65" s="19" t="str">
        <f t="shared" ref="AZ65:AZ128" si="30">IFERROR(IF(COUNT(AY65)&lt;&gt;"",VLOOKUP($AP65,$BK$5:$CA$32,11,FALSE)),"")</f>
        <v/>
      </c>
      <c r="BA65" s="19" t="str">
        <f t="shared" ref="BA65:BA128" si="31">IFERROR(IF(COUNT(AZ65)&lt;&gt;"",VLOOKUP($AP65,$BK$5:$CA$32,12,FALSE)),"")</f>
        <v/>
      </c>
      <c r="BB65" s="19" t="str">
        <f t="shared" ref="BB65:BB128" si="32">IFERROR(IF(COUNT(BA65)&lt;&gt;"",VLOOKUP($AP65,$BK$5:$CA$32,13,FALSE)),"")</f>
        <v/>
      </c>
      <c r="BC65" s="19" t="str">
        <f t="shared" ref="BC65:BC128" si="33">IFERROR(IF(COUNT(BB65)&lt;&gt;"",VLOOKUP($AP65,$BK$5:$CA$32,14,FALSE)),"")</f>
        <v/>
      </c>
      <c r="BD65" s="19" t="str">
        <f t="shared" ref="BD65:BD128" si="34">IFERROR(IF(COUNT(BC65)&lt;&gt;"",VLOOKUP($AP65,$BK$5:$CA$32,15,FALSE)),"")</f>
        <v/>
      </c>
      <c r="BE65" s="19" t="str">
        <f t="shared" ref="BE65:BE128" si="35">IFERROR(IF(COUNT(BD65)&lt;&gt;"",VLOOKUP($AP65,$BK$5:$CA$32,16,FALSE)),"")</f>
        <v/>
      </c>
      <c r="BF65" s="19" t="str">
        <f t="shared" ref="BF65:BF128" si="36">IFERROR(IF(COUNT(BE65)&lt;&gt;"",VLOOKUP($AP65,$BK$5:$CA$32,17,FALSE)),"")</f>
        <v/>
      </c>
      <c r="BJ65" t="str">
        <f>IFERROR(IF(COUNT(pipot!$AB:$AB)&lt;&gt;"",INDEX(pipot!A:A,SMALL(pipot!$AB:$AB,ROW($BI61)))),"")</f>
        <v>Average</v>
      </c>
      <c r="BK65" s="13">
        <f>IFERROR(IF(COUNT(pipot!$AB:$AB)&lt;&gt;"",INDEX(pipot!B:B,SMALL(pipot!$AB:$AB,ROW($BI61)))),"")</f>
        <v>44142</v>
      </c>
      <c r="BL65" s="15">
        <f>IFERROR(IF(COUNT(pipot!$AB:$AB)&lt;&gt;"",INDEX(pipot!C:C,SMALL(pipot!$AB:$AB,ROW($BI61)))),"")</f>
        <v>6.385416666666667E-2</v>
      </c>
      <c r="BM65" s="34">
        <f>IFERROR(IF(COUNT(pipot!$AB:$AB)&lt;&gt;"",INDEX(pipot!D:D,SMALL(pipot!$AB:$AB,ROW($BI61)))),"")</f>
        <v>4401</v>
      </c>
      <c r="BN65" s="34">
        <f>IFERROR(IF(COUNT(pipot!$AB:$AB)&lt;&gt;"",INDEX(pipot!E:E,SMALL(pipot!$AB:$AB,ROW($BI61)))),"")</f>
        <v>549</v>
      </c>
      <c r="BO65" s="34">
        <f>IFERROR(IF(COUNT(pipot!$AB:$AB)&lt;&gt;"",INDEX(pipot!F:F,SMALL(pipot!$AB:$AB,ROW($BI61)))),"")</f>
        <v>5.97</v>
      </c>
      <c r="BP65" s="34">
        <f>IFERROR(IF(COUNT(pipot!$AB:$AB)&lt;&gt;"",INDEX(pipot!G:G,SMALL(pipot!$AB:$AB,ROW($BI61)))),"")</f>
        <v>336</v>
      </c>
      <c r="BQ65" s="34">
        <f>IFERROR(IF(COUNT(pipot!$AB:$AB)&lt;&gt;"",INDEX(pipot!H:H,SMALL(pipot!$AB:$AB,ROW($BI61)))),"")</f>
        <v>215</v>
      </c>
      <c r="BR65" s="34">
        <f>IFERROR(IF(COUNT(pipot!$AB:$AB)&lt;&gt;"",INDEX(pipot!I:I,SMALL(pipot!$AB:$AB,ROW($BI61)))),"")</f>
        <v>92</v>
      </c>
      <c r="BS65" s="34">
        <f>IFERROR(IF(COUNT(pipot!$AB:$AB)&lt;&gt;"",INDEX(pipot!J:J,SMALL(pipot!$AB:$AB,ROW($BI61)))),"")</f>
        <v>27</v>
      </c>
      <c r="BT65" s="34">
        <f>IFERROR(IF(COUNT(pipot!$AB:$AB)&lt;&gt;"",INDEX(pipot!K:K,SMALL(pipot!$AB:$AB,ROW($BI61)))),"")</f>
        <v>2</v>
      </c>
      <c r="BU65" s="34">
        <f>IFERROR(IF(COUNT(pipot!$AB:$AB)&lt;&gt;"",INDEX(pipot!L:L,SMALL(pipot!$AB:$AB,ROW($BI61)))),"")</f>
        <v>13</v>
      </c>
      <c r="BV65" s="34">
        <f>IFERROR(IF(COUNT(pipot!$AB:$AB)&lt;&gt;"",INDEX(pipot!M:M,SMALL(pipot!$AB:$AB,ROW($BI61)))),"")</f>
        <v>13</v>
      </c>
      <c r="BW65" s="34">
        <f>IFERROR(IF(COUNT(pipot!$AB:$AB)&lt;&gt;"",INDEX(pipot!N:N,SMALL(pipot!$AB:$AB,ROW($BI61)))),"")</f>
        <v>43</v>
      </c>
      <c r="BX65" s="34">
        <f>IFERROR(IF(COUNT(pipot!$AB:$AB)&lt;&gt;"",INDEX(pipot!O:O,SMALL(pipot!$AB:$AB,ROW($BI61)))),"")</f>
        <v>22</v>
      </c>
      <c r="BY65">
        <f>IFERROR(IF(COUNT(pipot!$AB:$AB)&lt;&gt;"",INDEX(pipot!P:P,SMALL(pipot!$AB:$AB,ROW($BI61)))),"")</f>
        <v>2</v>
      </c>
      <c r="BZ65" s="34">
        <f>IFERROR(IF(COUNT(pipot!$AB:$AB)&lt;&gt;"",INDEX(pipot!Q:Q,SMALL(pipot!$AB:$AB,ROW($BI61)))),"")</f>
        <v>180</v>
      </c>
      <c r="CA65" s="34">
        <f>IFERROR(IF(COUNT(pipot!$AB:$AB)&lt;&gt;"",INDEX(pipot!R:R,SMALL(pipot!$AB:$AB,ROW($BI61)))),"")</f>
        <v>116</v>
      </c>
    </row>
    <row r="66" spans="2:79">
      <c r="B66" t="str">
        <f>IFERROR(IF(COUNT(pipot!$AA:$AA)&lt;&gt;"",INDEX(pipot!A:A,SMALL(pipot!$AA:$AA,ROW($A62)))),"")</f>
        <v/>
      </c>
      <c r="C66" s="13" t="str">
        <f>IFERROR(IF(COUNT(pipot!$AA:$AA)&lt;&gt;"",INDEX(pipot!B:B,SMALL(pipot!$AA:$AA,ROW($A62)))),"")</f>
        <v/>
      </c>
      <c r="D66" s="15" t="str">
        <f>IFERROR(IF(COUNT(pipot!$AA:$AA)&lt;&gt;"",INDEX(pipot!C:C,SMALL(pipot!$AA:$AA,ROW($A62)))),"")</f>
        <v/>
      </c>
      <c r="E66" s="34" t="str">
        <f>IFERROR(IF(COUNT(pipot!$AA:$AA)&lt;&gt;"",INDEX(pipot!D:D,SMALL(pipot!$AA:$AA,ROW($A62)))),"")</f>
        <v/>
      </c>
      <c r="F66" s="34" t="str">
        <f>IFERROR(IF(COUNT(pipot!$AA:$AA)&lt;&gt;"",INDEX(pipot!E:E,SMALL(pipot!$AA:$AA,ROW($A62)))),"")</f>
        <v/>
      </c>
      <c r="G66" s="34" t="str">
        <f>IFERROR(IF(COUNT(pipot!$AA:$AA)&lt;&gt;"",INDEX(pipot!F:F,SMALL(pipot!$AA:$AA,ROW($A62)))),"")</f>
        <v/>
      </c>
      <c r="H66" s="34" t="str">
        <f>IFERROR(IF(COUNT(pipot!$AA:$AA)&lt;&gt;"",INDEX(pipot!G:G,SMALL(pipot!$AA:$AA,ROW($A62)))),"")</f>
        <v/>
      </c>
      <c r="I66" s="34" t="str">
        <f>IFERROR(IF(COUNT(pipot!$AA:$AA)&lt;&gt;"",INDEX(pipot!H:H,SMALL(pipot!$AA:$AA,ROW($A62)))),"")</f>
        <v/>
      </c>
      <c r="J66" s="34" t="str">
        <f>IFERROR(IF(COUNT(pipot!$AA:$AA)&lt;&gt;"",INDEX(pipot!I:I,SMALL(pipot!$AA:$AA,ROW($A62)))),"")</f>
        <v/>
      </c>
      <c r="K66" s="34" t="str">
        <f>IFERROR(IF(COUNT(pipot!$AA:$AA)&lt;&gt;"",INDEX(pipot!J:J,SMALL(pipot!$AA:$AA,ROW($A62)))),"")</f>
        <v/>
      </c>
      <c r="L66" s="34" t="str">
        <f>IFERROR(IF(COUNT(pipot!$AA:$AA)&lt;&gt;"",INDEX(pipot!K:K,SMALL(pipot!$AA:$AA,ROW($A62)))),"")</f>
        <v/>
      </c>
      <c r="M66" t="str">
        <f>IFERROR(IF(COUNT(pipot!$AA:$AA)&lt;&gt;"",INDEX(pipot!L:L,SMALL(pipot!$AA:$AA,ROW($A62)))),"")</f>
        <v/>
      </c>
      <c r="N66" t="str">
        <f>IFERROR(IF(COUNT(pipot!$AA:$AA)&lt;&gt;"",INDEX(pipot!M:M,SMALL(pipot!$AA:$AA,ROW($A62)))),"")</f>
        <v/>
      </c>
      <c r="O66" t="str">
        <f>IFERROR(IF(COUNT(pipot!$AA:$AA)&lt;&gt;"",INDEX(pipot!N:N,SMALL(pipot!$AA:$AA,ROW($A62)))),"")</f>
        <v/>
      </c>
      <c r="P66" s="34" t="str">
        <f>IFERROR(IF(COUNT(pipot!$AA:$AA)&lt;&gt;"",INDEX(pipot!O:O,SMALL(pipot!$AA:$AA,ROW($A62)))),"")</f>
        <v/>
      </c>
      <c r="Q66" t="str">
        <f>IFERROR(IF(COUNT(pipot!$AA:$AA)&lt;&gt;"",INDEX(pipot!P:P,SMALL(pipot!$AA:$AA,ROW($A62)))),"")</f>
        <v/>
      </c>
      <c r="R66" t="str">
        <f>IFERROR(IF(COUNT(pipot!$AA:$AA)&lt;&gt;"",INDEX(pipot!Q:Q,SMALL(pipot!$AA:$AA,ROW($A62)))),"")</f>
        <v/>
      </c>
      <c r="S66" s="34" t="str">
        <f>IFERROR(IF(COUNT(pipot!$AA:$AA)&lt;&gt;"",INDEX(pipot!R:R,SMALL(pipot!$AA:$AA,ROW($A62)))),"")</f>
        <v/>
      </c>
      <c r="T66" s="34">
        <f t="shared" si="19"/>
        <v>836.46349037037066</v>
      </c>
      <c r="U66" s="34">
        <f t="shared" si="18"/>
        <v>926.52395999999999</v>
      </c>
      <c r="V66" s="37">
        <f t="shared" si="1"/>
        <v>1.1076681417257701</v>
      </c>
      <c r="AP66" s="13" t="str">
        <f t="shared" si="20"/>
        <v/>
      </c>
      <c r="AQ66" s="15" t="str">
        <f t="shared" si="21"/>
        <v/>
      </c>
      <c r="AR66" s="19" t="str">
        <f t="shared" si="22"/>
        <v/>
      </c>
      <c r="AS66" s="19" t="str">
        <f t="shared" si="23"/>
        <v/>
      </c>
      <c r="AT66" s="19" t="str">
        <f t="shared" si="24"/>
        <v/>
      </c>
      <c r="AU66" s="19" t="str">
        <f t="shared" si="25"/>
        <v/>
      </c>
      <c r="AV66" s="19" t="str">
        <f t="shared" si="26"/>
        <v/>
      </c>
      <c r="AW66" s="19" t="str">
        <f t="shared" si="27"/>
        <v/>
      </c>
      <c r="AX66" s="19" t="str">
        <f t="shared" si="28"/>
        <v/>
      </c>
      <c r="AY66" s="19" t="str">
        <f t="shared" si="29"/>
        <v/>
      </c>
      <c r="AZ66" s="19" t="str">
        <f t="shared" si="30"/>
        <v/>
      </c>
      <c r="BA66" s="19" t="str">
        <f t="shared" si="31"/>
        <v/>
      </c>
      <c r="BB66" s="19" t="str">
        <f t="shared" si="32"/>
        <v/>
      </c>
      <c r="BC66" s="19" t="str">
        <f t="shared" si="33"/>
        <v/>
      </c>
      <c r="BD66" s="19" t="str">
        <f t="shared" si="34"/>
        <v/>
      </c>
      <c r="BE66" s="19" t="str">
        <f t="shared" si="35"/>
        <v/>
      </c>
      <c r="BF66" s="19" t="str">
        <f t="shared" si="36"/>
        <v/>
      </c>
      <c r="BJ66" t="str">
        <f>IFERROR(IF(COUNT(pipot!$AB:$AB)&lt;&gt;"",INDEX(pipot!A:A,SMALL(pipot!$AB:$AB,ROW($BI62)))),"")</f>
        <v>Average</v>
      </c>
      <c r="BK66" s="13">
        <f>IFERROR(IF(COUNT(pipot!$AB:$AB)&lt;&gt;"",INDEX(pipot!B:B,SMALL(pipot!$AB:$AB,ROW($BI62)))),"")</f>
        <v>44147</v>
      </c>
      <c r="BL66" s="15">
        <f>IFERROR(IF(COUNT(pipot!$AB:$AB)&lt;&gt;"",INDEX(pipot!C:C,SMALL(pipot!$AB:$AB,ROW($BI62)))),"")</f>
        <v>8.4027777777777771E-2</v>
      </c>
      <c r="BM66" s="34">
        <f>IFERROR(IF(COUNT(pipot!$AB:$AB)&lt;&gt;"",INDEX(pipot!D:D,SMALL(pipot!$AB:$AB,ROW($BI62)))),"")</f>
        <v>8212</v>
      </c>
      <c r="BN66" s="34">
        <f>IFERROR(IF(COUNT(pipot!$AB:$AB)&lt;&gt;"",INDEX(pipot!E:E,SMALL(pipot!$AB:$AB,ROW($BI62)))),"")</f>
        <v>947</v>
      </c>
      <c r="BO66" s="34">
        <f>IFERROR(IF(COUNT(pipot!$AB:$AB)&lt;&gt;"",INDEX(pipot!F:F,SMALL(pipot!$AB:$AB,ROW($BI62)))),"")</f>
        <v>7.83</v>
      </c>
      <c r="BP66" s="34">
        <f>IFERROR(IF(COUNT(pipot!$AB:$AB)&lt;&gt;"",INDEX(pipot!G:G,SMALL(pipot!$AB:$AB,ROW($BI62)))),"")</f>
        <v>134</v>
      </c>
      <c r="BQ66" s="34">
        <f>IFERROR(IF(COUNT(pipot!$AB:$AB)&lt;&gt;"",INDEX(pipot!H:H,SMALL(pipot!$AB:$AB,ROW($BI62)))),"")</f>
        <v>108</v>
      </c>
      <c r="BR66" s="34">
        <f>IFERROR(IF(COUNT(pipot!$AB:$AB)&lt;&gt;"",INDEX(pipot!I:I,SMALL(pipot!$AB:$AB,ROW($BI62)))),"")</f>
        <v>23</v>
      </c>
      <c r="BS66" s="34">
        <f>IFERROR(IF(COUNT(pipot!$AB:$AB)&lt;&gt;"",INDEX(pipot!J:J,SMALL(pipot!$AB:$AB,ROW($BI62)))),"")</f>
        <v>3</v>
      </c>
      <c r="BT66" s="34">
        <f>IFERROR(IF(COUNT(pipot!$AB:$AB)&lt;&gt;"",INDEX(pipot!K:K,SMALL(pipot!$AB:$AB,ROW($BI62)))),"")</f>
        <v>0</v>
      </c>
      <c r="BU66" s="34">
        <f>IFERROR(IF(COUNT(pipot!$AB:$AB)&lt;&gt;"",INDEX(pipot!L:L,SMALL(pipot!$AB:$AB,ROW($BI62)))),"")</f>
        <v>16</v>
      </c>
      <c r="BV66" s="34">
        <f>IFERROR(IF(COUNT(pipot!$AB:$AB)&lt;&gt;"",INDEX(pipot!M:M,SMALL(pipot!$AB:$AB,ROW($BI62)))),"")</f>
        <v>20</v>
      </c>
      <c r="BW66" s="34">
        <f>IFERROR(IF(COUNT(pipot!$AB:$AB)&lt;&gt;"",INDEX(pipot!N:N,SMALL(pipot!$AB:$AB,ROW($BI62)))),"")</f>
        <v>63</v>
      </c>
      <c r="BX66" s="34">
        <f>IFERROR(IF(COUNT(pipot!$AB:$AB)&lt;&gt;"",INDEX(pipot!O:O,SMALL(pipot!$AB:$AB,ROW($BI62)))),"")</f>
        <v>20</v>
      </c>
      <c r="BY66">
        <f>IFERROR(IF(COUNT(pipot!$AB:$AB)&lt;&gt;"",INDEX(pipot!P:P,SMALL(pipot!$AB:$AB,ROW($BI62)))),"")</f>
        <v>0</v>
      </c>
      <c r="BZ66" s="34">
        <f>IFERROR(IF(COUNT(pipot!$AB:$AB)&lt;&gt;"",INDEX(pipot!Q:Q,SMALL(pipot!$AB:$AB,ROW($BI62)))),"")</f>
        <v>184</v>
      </c>
      <c r="CA66" s="34">
        <f>IFERROR(IF(COUNT(pipot!$AB:$AB)&lt;&gt;"",INDEX(pipot!R:R,SMALL(pipot!$AB:$AB,ROW($BI62)))),"")</f>
        <v>129</v>
      </c>
    </row>
    <row r="67" spans="2:79">
      <c r="B67" t="str">
        <f>IFERROR(IF(COUNT(pipot!$AA:$AA)&lt;&gt;"",INDEX(pipot!A:A,SMALL(pipot!$AA:$AA,ROW($A63)))),"")</f>
        <v/>
      </c>
      <c r="C67" s="13" t="str">
        <f>IFERROR(IF(COUNT(pipot!$AA:$AA)&lt;&gt;"",INDEX(pipot!B:B,SMALL(pipot!$AA:$AA,ROW($A63)))),"")</f>
        <v/>
      </c>
      <c r="D67" s="15" t="str">
        <f>IFERROR(IF(COUNT(pipot!$AA:$AA)&lt;&gt;"",INDEX(pipot!C:C,SMALL(pipot!$AA:$AA,ROW($A63)))),"")</f>
        <v/>
      </c>
      <c r="E67" s="34" t="str">
        <f>IFERROR(IF(COUNT(pipot!$AA:$AA)&lt;&gt;"",INDEX(pipot!D:D,SMALL(pipot!$AA:$AA,ROW($A63)))),"")</f>
        <v/>
      </c>
      <c r="F67" s="34" t="str">
        <f>IFERROR(IF(COUNT(pipot!$AA:$AA)&lt;&gt;"",INDEX(pipot!E:E,SMALL(pipot!$AA:$AA,ROW($A63)))),"")</f>
        <v/>
      </c>
      <c r="G67" s="34" t="str">
        <f>IFERROR(IF(COUNT(pipot!$AA:$AA)&lt;&gt;"",INDEX(pipot!F:F,SMALL(pipot!$AA:$AA,ROW($A63)))),"")</f>
        <v/>
      </c>
      <c r="H67" s="34" t="str">
        <f>IFERROR(IF(COUNT(pipot!$AA:$AA)&lt;&gt;"",INDEX(pipot!G:G,SMALL(pipot!$AA:$AA,ROW($A63)))),"")</f>
        <v/>
      </c>
      <c r="I67" s="34" t="str">
        <f>IFERROR(IF(COUNT(pipot!$AA:$AA)&lt;&gt;"",INDEX(pipot!H:H,SMALL(pipot!$AA:$AA,ROW($A63)))),"")</f>
        <v/>
      </c>
      <c r="J67" s="34" t="str">
        <f>IFERROR(IF(COUNT(pipot!$AA:$AA)&lt;&gt;"",INDEX(pipot!I:I,SMALL(pipot!$AA:$AA,ROW($A63)))),"")</f>
        <v/>
      </c>
      <c r="K67" s="34" t="str">
        <f>IFERROR(IF(COUNT(pipot!$AA:$AA)&lt;&gt;"",INDEX(pipot!J:J,SMALL(pipot!$AA:$AA,ROW($A63)))),"")</f>
        <v/>
      </c>
      <c r="L67" s="34" t="str">
        <f>IFERROR(IF(COUNT(pipot!$AA:$AA)&lt;&gt;"",INDEX(pipot!K:K,SMALL(pipot!$AA:$AA,ROW($A63)))),"")</f>
        <v/>
      </c>
      <c r="M67" t="str">
        <f>IFERROR(IF(COUNT(pipot!$AA:$AA)&lt;&gt;"",INDEX(pipot!L:L,SMALL(pipot!$AA:$AA,ROW($A63)))),"")</f>
        <v/>
      </c>
      <c r="N67" t="str">
        <f>IFERROR(IF(COUNT(pipot!$AA:$AA)&lt;&gt;"",INDEX(pipot!M:M,SMALL(pipot!$AA:$AA,ROW($A63)))),"")</f>
        <v/>
      </c>
      <c r="O67" t="str">
        <f>IFERROR(IF(COUNT(pipot!$AA:$AA)&lt;&gt;"",INDEX(pipot!N:N,SMALL(pipot!$AA:$AA,ROW($A63)))),"")</f>
        <v/>
      </c>
      <c r="P67" s="34" t="str">
        <f>IFERROR(IF(COUNT(pipot!$AA:$AA)&lt;&gt;"",INDEX(pipot!O:O,SMALL(pipot!$AA:$AA,ROW($A63)))),"")</f>
        <v/>
      </c>
      <c r="Q67" t="str">
        <f>IFERROR(IF(COUNT(pipot!$AA:$AA)&lt;&gt;"",INDEX(pipot!P:P,SMALL(pipot!$AA:$AA,ROW($A63)))),"")</f>
        <v/>
      </c>
      <c r="R67" t="str">
        <f>IFERROR(IF(COUNT(pipot!$AA:$AA)&lt;&gt;"",INDEX(pipot!Q:Q,SMALL(pipot!$AA:$AA,ROW($A63)))),"")</f>
        <v/>
      </c>
      <c r="S67" s="34" t="str">
        <f>IFERROR(IF(COUNT(pipot!$AA:$AA)&lt;&gt;"",INDEX(pipot!R:R,SMALL(pipot!$AA:$AA,ROW($A63)))),"")</f>
        <v/>
      </c>
      <c r="T67" s="34">
        <f t="shared" si="19"/>
        <v>840.02150076923112</v>
      </c>
      <c r="U67" s="34">
        <f t="shared" si="18"/>
        <v>931.24061600000005</v>
      </c>
      <c r="V67" s="37">
        <f t="shared" si="1"/>
        <v>1.1085914052762185</v>
      </c>
      <c r="AP67" s="13" t="str">
        <f t="shared" si="20"/>
        <v/>
      </c>
      <c r="AQ67" s="15" t="str">
        <f t="shared" si="21"/>
        <v/>
      </c>
      <c r="AR67" s="19" t="str">
        <f t="shared" si="22"/>
        <v/>
      </c>
      <c r="AS67" s="19" t="str">
        <f t="shared" si="23"/>
        <v/>
      </c>
      <c r="AT67" s="19" t="str">
        <f t="shared" si="24"/>
        <v/>
      </c>
      <c r="AU67" s="19" t="str">
        <f t="shared" si="25"/>
        <v/>
      </c>
      <c r="AV67" s="19" t="str">
        <f t="shared" si="26"/>
        <v/>
      </c>
      <c r="AW67" s="19" t="str">
        <f t="shared" si="27"/>
        <v/>
      </c>
      <c r="AX67" s="19" t="str">
        <f t="shared" si="28"/>
        <v/>
      </c>
      <c r="AY67" s="19" t="str">
        <f t="shared" si="29"/>
        <v/>
      </c>
      <c r="AZ67" s="19" t="str">
        <f t="shared" si="30"/>
        <v/>
      </c>
      <c r="BA67" s="19" t="str">
        <f t="shared" si="31"/>
        <v/>
      </c>
      <c r="BB67" s="19" t="str">
        <f t="shared" si="32"/>
        <v/>
      </c>
      <c r="BC67" s="19" t="str">
        <f t="shared" si="33"/>
        <v/>
      </c>
      <c r="BD67" s="19" t="str">
        <f t="shared" si="34"/>
        <v/>
      </c>
      <c r="BE67" s="19" t="str">
        <f t="shared" si="35"/>
        <v/>
      </c>
      <c r="BF67" s="19" t="str">
        <f t="shared" si="36"/>
        <v/>
      </c>
      <c r="BJ67" t="str">
        <f>IFERROR(IF(COUNT(pipot!$AB:$AB)&lt;&gt;"",INDEX(pipot!A:A,SMALL(pipot!$AB:$AB,ROW($BI63)))),"")</f>
        <v>Average</v>
      </c>
      <c r="BK67" s="13">
        <f>IFERROR(IF(COUNT(pipot!$AB:$AB)&lt;&gt;"",INDEX(pipot!B:B,SMALL(pipot!$AB:$AB,ROW($BI63)))),"")</f>
        <v>44148</v>
      </c>
      <c r="BL67" s="15">
        <f>IFERROR(IF(COUNT(pipot!$AB:$AB)&lt;&gt;"",INDEX(pipot!C:C,SMALL(pipot!$AB:$AB,ROW($BI63)))),"")</f>
        <v>7.4837962962962967E-2</v>
      </c>
      <c r="BM67" s="34">
        <f>IFERROR(IF(COUNT(pipot!$AB:$AB)&lt;&gt;"",INDEX(pipot!D:D,SMALL(pipot!$AB:$AB,ROW($BI63)))),"")</f>
        <v>6851</v>
      </c>
      <c r="BN67" s="34">
        <f>IFERROR(IF(COUNT(pipot!$AB:$AB)&lt;&gt;"",INDEX(pipot!E:E,SMALL(pipot!$AB:$AB,ROW($BI63)))),"")</f>
        <v>821</v>
      </c>
      <c r="BO67" s="34">
        <f>IFERROR(IF(COUNT(pipot!$AB:$AB)&lt;&gt;"",INDEX(pipot!F:F,SMALL(pipot!$AB:$AB,ROW($BI63)))),"")</f>
        <v>7.62</v>
      </c>
      <c r="BP67" s="34">
        <f>IFERROR(IF(COUNT(pipot!$AB:$AB)&lt;&gt;"",INDEX(pipot!G:G,SMALL(pipot!$AB:$AB,ROW($BI63)))),"")</f>
        <v>171</v>
      </c>
      <c r="BQ67" s="34">
        <f>IFERROR(IF(COUNT(pipot!$AB:$AB)&lt;&gt;"",INDEX(pipot!H:H,SMALL(pipot!$AB:$AB,ROW($BI63)))),"")</f>
        <v>139</v>
      </c>
      <c r="BR67" s="34">
        <f>IFERROR(IF(COUNT(pipot!$AB:$AB)&lt;&gt;"",INDEX(pipot!I:I,SMALL(pipot!$AB:$AB,ROW($BI63)))),"")</f>
        <v>29</v>
      </c>
      <c r="BS67" s="34">
        <f>IFERROR(IF(COUNT(pipot!$AB:$AB)&lt;&gt;"",INDEX(pipot!J:J,SMALL(pipot!$AB:$AB,ROW($BI63)))),"")</f>
        <v>2</v>
      </c>
      <c r="BT67" s="34">
        <f>IFERROR(IF(COUNT(pipot!$AB:$AB)&lt;&gt;"",INDEX(pipot!K:K,SMALL(pipot!$AB:$AB,ROW($BI63)))),"")</f>
        <v>0</v>
      </c>
      <c r="BU67" s="34">
        <f>IFERROR(IF(COUNT(pipot!$AB:$AB)&lt;&gt;"",INDEX(pipot!L:L,SMALL(pipot!$AB:$AB,ROW($BI63)))),"")</f>
        <v>17</v>
      </c>
      <c r="BV67" s="34">
        <f>IFERROR(IF(COUNT(pipot!$AB:$AB)&lt;&gt;"",INDEX(pipot!M:M,SMALL(pipot!$AB:$AB,ROW($BI63)))),"")</f>
        <v>22</v>
      </c>
      <c r="BW67" s="34">
        <f>IFERROR(IF(COUNT(pipot!$AB:$AB)&lt;&gt;"",INDEX(pipot!N:N,SMALL(pipot!$AB:$AB,ROW($BI63)))),"")</f>
        <v>63</v>
      </c>
      <c r="BX67" s="34">
        <f>IFERROR(IF(COUNT(pipot!$AB:$AB)&lt;&gt;"",INDEX(pipot!O:O,SMALL(pipot!$AB:$AB,ROW($BI63)))),"")</f>
        <v>20</v>
      </c>
      <c r="BY67">
        <f>IFERROR(IF(COUNT(pipot!$AB:$AB)&lt;&gt;"",INDEX(pipot!P:P,SMALL(pipot!$AB:$AB,ROW($BI63)))),"")</f>
        <v>0</v>
      </c>
      <c r="BZ67" s="34">
        <f>IFERROR(IF(COUNT(pipot!$AB:$AB)&lt;&gt;"",INDEX(pipot!Q:Q,SMALL(pipot!$AB:$AB,ROW($BI63)))),"")</f>
        <v>188</v>
      </c>
      <c r="CA67" s="34">
        <f>IFERROR(IF(COUNT(pipot!$AB:$AB)&lt;&gt;"",INDEX(pipot!R:R,SMALL(pipot!$AB:$AB,ROW($BI63)))),"")</f>
        <v>135</v>
      </c>
    </row>
    <row r="68" spans="2:79">
      <c r="B68" t="str">
        <f>IFERROR(IF(COUNT(pipot!$AA:$AA)&lt;&gt;"",INDEX(pipot!A:A,SMALL(pipot!$AA:$AA,ROW($A64)))),"")</f>
        <v/>
      </c>
      <c r="C68" s="13" t="str">
        <f>IFERROR(IF(COUNT(pipot!$AA:$AA)&lt;&gt;"",INDEX(pipot!B:B,SMALL(pipot!$AA:$AA,ROW($A64)))),"")</f>
        <v/>
      </c>
      <c r="D68" s="15" t="str">
        <f>IFERROR(IF(COUNT(pipot!$AA:$AA)&lt;&gt;"",INDEX(pipot!C:C,SMALL(pipot!$AA:$AA,ROW($A64)))),"")</f>
        <v/>
      </c>
      <c r="E68" s="34" t="str">
        <f>IFERROR(IF(COUNT(pipot!$AA:$AA)&lt;&gt;"",INDEX(pipot!D:D,SMALL(pipot!$AA:$AA,ROW($A64)))),"")</f>
        <v/>
      </c>
      <c r="F68" s="34" t="str">
        <f>IFERROR(IF(COUNT(pipot!$AA:$AA)&lt;&gt;"",INDEX(pipot!E:E,SMALL(pipot!$AA:$AA,ROW($A64)))),"")</f>
        <v/>
      </c>
      <c r="G68" s="34" t="str">
        <f>IFERROR(IF(COUNT(pipot!$AA:$AA)&lt;&gt;"",INDEX(pipot!F:F,SMALL(pipot!$AA:$AA,ROW($A64)))),"")</f>
        <v/>
      </c>
      <c r="H68" s="34" t="str">
        <f>IFERROR(IF(COUNT(pipot!$AA:$AA)&lt;&gt;"",INDEX(pipot!G:G,SMALL(pipot!$AA:$AA,ROW($A64)))),"")</f>
        <v/>
      </c>
      <c r="I68" s="34" t="str">
        <f>IFERROR(IF(COUNT(pipot!$AA:$AA)&lt;&gt;"",INDEX(pipot!H:H,SMALL(pipot!$AA:$AA,ROW($A64)))),"")</f>
        <v/>
      </c>
      <c r="J68" s="34" t="str">
        <f>IFERROR(IF(COUNT(pipot!$AA:$AA)&lt;&gt;"",INDEX(pipot!I:I,SMALL(pipot!$AA:$AA,ROW($A64)))),"")</f>
        <v/>
      </c>
      <c r="K68" s="34" t="str">
        <f>IFERROR(IF(COUNT(pipot!$AA:$AA)&lt;&gt;"",INDEX(pipot!J:J,SMALL(pipot!$AA:$AA,ROW($A64)))),"")</f>
        <v/>
      </c>
      <c r="L68" s="34" t="str">
        <f>IFERROR(IF(COUNT(pipot!$AA:$AA)&lt;&gt;"",INDEX(pipot!K:K,SMALL(pipot!$AA:$AA,ROW($A64)))),"")</f>
        <v/>
      </c>
      <c r="M68" t="str">
        <f>IFERROR(IF(COUNT(pipot!$AA:$AA)&lt;&gt;"",INDEX(pipot!L:L,SMALL(pipot!$AA:$AA,ROW($A64)))),"")</f>
        <v/>
      </c>
      <c r="N68" t="str">
        <f>IFERROR(IF(COUNT(pipot!$AA:$AA)&lt;&gt;"",INDEX(pipot!M:M,SMALL(pipot!$AA:$AA,ROW($A64)))),"")</f>
        <v/>
      </c>
      <c r="O68" t="str">
        <f>IFERROR(IF(COUNT(pipot!$AA:$AA)&lt;&gt;"",INDEX(pipot!N:N,SMALL(pipot!$AA:$AA,ROW($A64)))),"")</f>
        <v/>
      </c>
      <c r="P68" s="34" t="str">
        <f>IFERROR(IF(COUNT(pipot!$AA:$AA)&lt;&gt;"",INDEX(pipot!O:O,SMALL(pipot!$AA:$AA,ROW($A64)))),"")</f>
        <v/>
      </c>
      <c r="Q68" t="str">
        <f>IFERROR(IF(COUNT(pipot!$AA:$AA)&lt;&gt;"",INDEX(pipot!P:P,SMALL(pipot!$AA:$AA,ROW($A64)))),"")</f>
        <v/>
      </c>
      <c r="R68" t="str">
        <f>IFERROR(IF(COUNT(pipot!$AA:$AA)&lt;&gt;"",INDEX(pipot!Q:Q,SMALL(pipot!$AA:$AA,ROW($A64)))),"")</f>
        <v/>
      </c>
      <c r="S68" s="34" t="str">
        <f>IFERROR(IF(COUNT(pipot!$AA:$AA)&lt;&gt;"",INDEX(pipot!R:R,SMALL(pipot!$AA:$AA,ROW($A64)))),"")</f>
        <v/>
      </c>
      <c r="T68" s="34">
        <f t="shared" si="19"/>
        <v>850.27246200000025</v>
      </c>
      <c r="U68" s="34">
        <f t="shared" si="18"/>
        <v>955.10177500000009</v>
      </c>
      <c r="V68" s="37">
        <f t="shared" si="1"/>
        <v>1.1232890840112846</v>
      </c>
      <c r="AP68" s="13" t="str">
        <f t="shared" si="20"/>
        <v/>
      </c>
      <c r="AQ68" s="15" t="str">
        <f t="shared" si="21"/>
        <v/>
      </c>
      <c r="AR68" s="19" t="str">
        <f t="shared" si="22"/>
        <v/>
      </c>
      <c r="AS68" s="19" t="str">
        <f t="shared" si="23"/>
        <v/>
      </c>
      <c r="AT68" s="19" t="str">
        <f t="shared" si="24"/>
        <v/>
      </c>
      <c r="AU68" s="19" t="str">
        <f t="shared" si="25"/>
        <v/>
      </c>
      <c r="AV68" s="19" t="str">
        <f t="shared" si="26"/>
        <v/>
      </c>
      <c r="AW68" s="19" t="str">
        <f t="shared" si="27"/>
        <v/>
      </c>
      <c r="AX68" s="19" t="str">
        <f t="shared" si="28"/>
        <v/>
      </c>
      <c r="AY68" s="19" t="str">
        <f t="shared" si="29"/>
        <v/>
      </c>
      <c r="AZ68" s="19" t="str">
        <f t="shared" si="30"/>
        <v/>
      </c>
      <c r="BA68" s="19" t="str">
        <f t="shared" si="31"/>
        <v/>
      </c>
      <c r="BB68" s="19" t="str">
        <f t="shared" si="32"/>
        <v/>
      </c>
      <c r="BC68" s="19" t="str">
        <f t="shared" si="33"/>
        <v/>
      </c>
      <c r="BD68" s="19" t="str">
        <f t="shared" si="34"/>
        <v/>
      </c>
      <c r="BE68" s="19" t="str">
        <f t="shared" si="35"/>
        <v/>
      </c>
      <c r="BF68" s="19" t="str">
        <f t="shared" si="36"/>
        <v/>
      </c>
      <c r="BJ68" t="str">
        <f>IFERROR(IF(COUNT(pipot!$AB:$AB)&lt;&gt;"",INDEX(pipot!A:A,SMALL(pipot!$AB:$AB,ROW($BI64)))),"")</f>
        <v>Average</v>
      </c>
      <c r="BK68" s="13">
        <f>IFERROR(IF(COUNT(pipot!$AB:$AB)&lt;&gt;"",INDEX(pipot!B:B,SMALL(pipot!$AB:$AB,ROW($BI64)))),"")</f>
        <v>44149</v>
      </c>
      <c r="BL68" s="15">
        <f>IFERROR(IF(COUNT(pipot!$AB:$AB)&lt;&gt;"",INDEX(pipot!C:C,SMALL(pipot!$AB:$AB,ROW($BI64)))),"")</f>
        <v>7.1886574074074075E-2</v>
      </c>
      <c r="BM68" s="34">
        <f>IFERROR(IF(COUNT(pipot!$AB:$AB)&lt;&gt;"",INDEX(pipot!D:D,SMALL(pipot!$AB:$AB,ROW($BI64)))),"")</f>
        <v>6916</v>
      </c>
      <c r="BN68" s="34">
        <f>IFERROR(IF(COUNT(pipot!$AB:$AB)&lt;&gt;"",INDEX(pipot!E:E,SMALL(pipot!$AB:$AB,ROW($BI64)))),"")</f>
        <v>817</v>
      </c>
      <c r="BO68" s="34">
        <f>IFERROR(IF(COUNT(pipot!$AB:$AB)&lt;&gt;"",INDEX(pipot!F:F,SMALL(pipot!$AB:$AB,ROW($BI64)))),"")</f>
        <v>7.89</v>
      </c>
      <c r="BP68" s="34">
        <f>IFERROR(IF(COUNT(pipot!$AB:$AB)&lt;&gt;"",INDEX(pipot!G:G,SMALL(pipot!$AB:$AB,ROW($BI64)))),"")</f>
        <v>190</v>
      </c>
      <c r="BQ68" s="34">
        <f>IFERROR(IF(COUNT(pipot!$AB:$AB)&lt;&gt;"",INDEX(pipot!H:H,SMALL(pipot!$AB:$AB,ROW($BI64)))),"")</f>
        <v>150</v>
      </c>
      <c r="BR68" s="34">
        <f>IFERROR(IF(COUNT(pipot!$AB:$AB)&lt;&gt;"",INDEX(pipot!I:I,SMALL(pipot!$AB:$AB,ROW($BI64)))),"")</f>
        <v>36</v>
      </c>
      <c r="BS68" s="34">
        <f>IFERROR(IF(COUNT(pipot!$AB:$AB)&lt;&gt;"",INDEX(pipot!J:J,SMALL(pipot!$AB:$AB,ROW($BI64)))),"")</f>
        <v>3</v>
      </c>
      <c r="BT68" s="34">
        <f>IFERROR(IF(COUNT(pipot!$AB:$AB)&lt;&gt;"",INDEX(pipot!K:K,SMALL(pipot!$AB:$AB,ROW($BI64)))),"")</f>
        <v>0</v>
      </c>
      <c r="BU68" s="34">
        <f>IFERROR(IF(COUNT(pipot!$AB:$AB)&lt;&gt;"",INDEX(pipot!L:L,SMALL(pipot!$AB:$AB,ROW($BI64)))),"")</f>
        <v>14</v>
      </c>
      <c r="BV68" s="34">
        <f>IFERROR(IF(COUNT(pipot!$AB:$AB)&lt;&gt;"",INDEX(pipot!M:M,SMALL(pipot!$AB:$AB,ROW($BI64)))),"")</f>
        <v>24</v>
      </c>
      <c r="BW68" s="34">
        <f>IFERROR(IF(COUNT(pipot!$AB:$AB)&lt;&gt;"",INDEX(pipot!N:N,SMALL(pipot!$AB:$AB,ROW($BI64)))),"")</f>
        <v>71</v>
      </c>
      <c r="BX68" s="34">
        <f>IFERROR(IF(COUNT(pipot!$AB:$AB)&lt;&gt;"",INDEX(pipot!O:O,SMALL(pipot!$AB:$AB,ROW($BI64)))),"")</f>
        <v>21</v>
      </c>
      <c r="BY68">
        <f>IFERROR(IF(COUNT(pipot!$AB:$AB)&lt;&gt;"",INDEX(pipot!P:P,SMALL(pipot!$AB:$AB,ROW($BI64)))),"")</f>
        <v>0</v>
      </c>
      <c r="BZ68" s="34">
        <f>IFERROR(IF(COUNT(pipot!$AB:$AB)&lt;&gt;"",INDEX(pipot!Q:Q,SMALL(pipot!$AB:$AB,ROW($BI64)))),"")</f>
        <v>193</v>
      </c>
      <c r="CA68" s="34">
        <f>IFERROR(IF(COUNT(pipot!$AB:$AB)&lt;&gt;"",INDEX(pipot!R:R,SMALL(pipot!$AB:$AB,ROW($BI64)))),"")</f>
        <v>143</v>
      </c>
    </row>
    <row r="69" spans="2:79">
      <c r="B69" t="str">
        <f>IFERROR(IF(COUNT(pipot!$AA:$AA)&lt;&gt;"",INDEX(pipot!A:A,SMALL(pipot!$AA:$AA,ROW($A65)))),"")</f>
        <v/>
      </c>
      <c r="C69" s="13" t="str">
        <f>IFERROR(IF(COUNT(pipot!$AA:$AA)&lt;&gt;"",INDEX(pipot!B:B,SMALL(pipot!$AA:$AA,ROW($A65)))),"")</f>
        <v/>
      </c>
      <c r="D69" s="15" t="str">
        <f>IFERROR(IF(COUNT(pipot!$AA:$AA)&lt;&gt;"",INDEX(pipot!C:C,SMALL(pipot!$AA:$AA,ROW($A65)))),"")</f>
        <v/>
      </c>
      <c r="E69" s="34" t="str">
        <f>IFERROR(IF(COUNT(pipot!$AA:$AA)&lt;&gt;"",INDEX(pipot!D:D,SMALL(pipot!$AA:$AA,ROW($A65)))),"")</f>
        <v/>
      </c>
      <c r="F69" s="34" t="str">
        <f>IFERROR(IF(COUNT(pipot!$AA:$AA)&lt;&gt;"",INDEX(pipot!E:E,SMALL(pipot!$AA:$AA,ROW($A65)))),"")</f>
        <v/>
      </c>
      <c r="G69" s="34" t="str">
        <f>IFERROR(IF(COUNT(pipot!$AA:$AA)&lt;&gt;"",INDEX(pipot!F:F,SMALL(pipot!$AA:$AA,ROW($A65)))),"")</f>
        <v/>
      </c>
      <c r="H69" s="34" t="str">
        <f>IFERROR(IF(COUNT(pipot!$AA:$AA)&lt;&gt;"",INDEX(pipot!G:G,SMALL(pipot!$AA:$AA,ROW($A65)))),"")</f>
        <v/>
      </c>
      <c r="I69" s="34" t="str">
        <f>IFERROR(IF(COUNT(pipot!$AA:$AA)&lt;&gt;"",INDEX(pipot!H:H,SMALL(pipot!$AA:$AA,ROW($A65)))),"")</f>
        <v/>
      </c>
      <c r="J69" s="34" t="str">
        <f>IFERROR(IF(COUNT(pipot!$AA:$AA)&lt;&gt;"",INDEX(pipot!I:I,SMALL(pipot!$AA:$AA,ROW($A65)))),"")</f>
        <v/>
      </c>
      <c r="K69" s="34" t="str">
        <f>IFERROR(IF(COUNT(pipot!$AA:$AA)&lt;&gt;"",INDEX(pipot!J:J,SMALL(pipot!$AA:$AA,ROW($A65)))),"")</f>
        <v/>
      </c>
      <c r="L69" s="34" t="str">
        <f>IFERROR(IF(COUNT(pipot!$AA:$AA)&lt;&gt;"",INDEX(pipot!K:K,SMALL(pipot!$AA:$AA,ROW($A65)))),"")</f>
        <v/>
      </c>
      <c r="M69" t="str">
        <f>IFERROR(IF(COUNT(pipot!$AA:$AA)&lt;&gt;"",INDEX(pipot!L:L,SMALL(pipot!$AA:$AA,ROW($A65)))),"")</f>
        <v/>
      </c>
      <c r="N69" t="str">
        <f>IFERROR(IF(COUNT(pipot!$AA:$AA)&lt;&gt;"",INDEX(pipot!M:M,SMALL(pipot!$AA:$AA,ROW($A65)))),"")</f>
        <v/>
      </c>
      <c r="O69" t="str">
        <f>IFERROR(IF(COUNT(pipot!$AA:$AA)&lt;&gt;"",INDEX(pipot!N:N,SMALL(pipot!$AA:$AA,ROW($A65)))),"")</f>
        <v/>
      </c>
      <c r="P69" s="34" t="str">
        <f>IFERROR(IF(COUNT(pipot!$AA:$AA)&lt;&gt;"",INDEX(pipot!O:O,SMALL(pipot!$AA:$AA,ROW($A65)))),"")</f>
        <v/>
      </c>
      <c r="Q69" t="str">
        <f>IFERROR(IF(COUNT(pipot!$AA:$AA)&lt;&gt;"",INDEX(pipot!P:P,SMALL(pipot!$AA:$AA,ROW($A65)))),"")</f>
        <v/>
      </c>
      <c r="R69" t="str">
        <f>IFERROR(IF(COUNT(pipot!$AA:$AA)&lt;&gt;"",INDEX(pipot!Q:Q,SMALL(pipot!$AA:$AA,ROW($A65)))),"")</f>
        <v/>
      </c>
      <c r="S69" s="34" t="str">
        <f>IFERROR(IF(COUNT(pipot!$AA:$AA)&lt;&gt;"",INDEX(pipot!R:R,SMALL(pipot!$AA:$AA,ROW($A65)))),"")</f>
        <v/>
      </c>
      <c r="T69" s="34">
        <f t="shared" si="19"/>
        <v>855.8845145833335</v>
      </c>
      <c r="U69" s="34">
        <f t="shared" si="18"/>
        <v>1078.7851033333334</v>
      </c>
      <c r="V69" s="37">
        <f t="shared" si="1"/>
        <v>1.2604330198198685</v>
      </c>
      <c r="AQ69" s="15" t="str">
        <f t="shared" si="21"/>
        <v/>
      </c>
      <c r="AR69" s="19" t="str">
        <f t="shared" si="22"/>
        <v/>
      </c>
      <c r="AS69" s="19" t="str">
        <f t="shared" si="23"/>
        <v/>
      </c>
      <c r="AT69" s="19" t="str">
        <f t="shared" si="24"/>
        <v/>
      </c>
      <c r="AU69" s="19" t="str">
        <f t="shared" si="25"/>
        <v/>
      </c>
      <c r="AV69" s="19" t="str">
        <f t="shared" si="26"/>
        <v/>
      </c>
      <c r="AW69" s="19" t="str">
        <f t="shared" si="27"/>
        <v/>
      </c>
      <c r="AX69" s="19" t="str">
        <f t="shared" si="28"/>
        <v/>
      </c>
      <c r="AY69" s="19" t="str">
        <f t="shared" si="29"/>
        <v/>
      </c>
      <c r="AZ69" s="19" t="str">
        <f t="shared" si="30"/>
        <v/>
      </c>
      <c r="BA69" s="19" t="str">
        <f t="shared" si="31"/>
        <v/>
      </c>
      <c r="BB69" s="19" t="str">
        <f t="shared" si="32"/>
        <v/>
      </c>
      <c r="BC69" s="19" t="str">
        <f t="shared" si="33"/>
        <v/>
      </c>
      <c r="BD69" s="19" t="str">
        <f t="shared" si="34"/>
        <v/>
      </c>
      <c r="BE69" s="19" t="str">
        <f t="shared" si="35"/>
        <v/>
      </c>
      <c r="BF69" s="19" t="str">
        <f t="shared" si="36"/>
        <v/>
      </c>
      <c r="BJ69" t="str">
        <f>IFERROR(IF(COUNT(pipot!$AB:$AB)&lt;&gt;"",INDEX(pipot!A:A,SMALL(pipot!$AB:$AB,ROW($BI65)))),"")</f>
        <v>Average</v>
      </c>
      <c r="BK69" s="13">
        <f>IFERROR(IF(COUNT(pipot!$AB:$AB)&lt;&gt;"",INDEX(pipot!B:B,SMALL(pipot!$AB:$AB,ROW($BI65)))),"")</f>
        <v>44152</v>
      </c>
      <c r="BL69" s="15">
        <f>IFERROR(IF(COUNT(pipot!$AB:$AB)&lt;&gt;"",INDEX(pipot!C:C,SMALL(pipot!$AB:$AB,ROW($BI65)))),"")</f>
        <v>6.4988425925925922E-2</v>
      </c>
      <c r="BM69" s="34">
        <f>IFERROR(IF(COUNT(pipot!$AB:$AB)&lt;&gt;"",INDEX(pipot!D:D,SMALL(pipot!$AB:$AB,ROW($BI65)))),"")</f>
        <v>3981</v>
      </c>
      <c r="BN69" s="34">
        <f>IFERROR(IF(COUNT(pipot!$AB:$AB)&lt;&gt;"",INDEX(pipot!E:E,SMALL(pipot!$AB:$AB,ROW($BI65)))),"")</f>
        <v>550</v>
      </c>
      <c r="BO69" s="34">
        <f>IFERROR(IF(COUNT(pipot!$AB:$AB)&lt;&gt;"",INDEX(pipot!F:F,SMALL(pipot!$AB:$AB,ROW($BI65)))),"")</f>
        <v>5.87</v>
      </c>
      <c r="BP69" s="34">
        <f>IFERROR(IF(COUNT(pipot!$AB:$AB)&lt;&gt;"",INDEX(pipot!G:G,SMALL(pipot!$AB:$AB,ROW($BI65)))),"")</f>
        <v>120</v>
      </c>
      <c r="BQ69" s="34">
        <f>IFERROR(IF(COUNT(pipot!$AB:$AB)&lt;&gt;"",INDEX(pipot!H:H,SMALL(pipot!$AB:$AB,ROW($BI65)))),"")</f>
        <v>60</v>
      </c>
      <c r="BR69" s="34">
        <f>IFERROR(IF(COUNT(pipot!$AB:$AB)&lt;&gt;"",INDEX(pipot!I:I,SMALL(pipot!$AB:$AB,ROW($BI65)))),"")</f>
        <v>22</v>
      </c>
      <c r="BS69" s="34">
        <f>IFERROR(IF(COUNT(pipot!$AB:$AB)&lt;&gt;"",INDEX(pipot!J:J,SMALL(pipot!$AB:$AB,ROW($BI65)))),"")</f>
        <v>32</v>
      </c>
      <c r="BT69" s="34">
        <f>IFERROR(IF(COUNT(pipot!$AB:$AB)&lt;&gt;"",INDEX(pipot!K:K,SMALL(pipot!$AB:$AB,ROW($BI65)))),"")</f>
        <v>6</v>
      </c>
      <c r="BU69" s="34">
        <f>IFERROR(IF(COUNT(pipot!$AB:$AB)&lt;&gt;"",INDEX(pipot!L:L,SMALL(pipot!$AB:$AB,ROW($BI65)))),"")</f>
        <v>9</v>
      </c>
      <c r="BV69" s="34">
        <f>IFERROR(IF(COUNT(pipot!$AB:$AB)&lt;&gt;"",INDEX(pipot!M:M,SMALL(pipot!$AB:$AB,ROW($BI65)))),"")</f>
        <v>12</v>
      </c>
      <c r="BW69" s="34">
        <f>IFERROR(IF(COUNT(pipot!$AB:$AB)&lt;&gt;"",INDEX(pipot!N:N,SMALL(pipot!$AB:$AB,ROW($BI65)))),"")</f>
        <v>33</v>
      </c>
      <c r="BX69" s="34">
        <f>IFERROR(IF(COUNT(pipot!$AB:$AB)&lt;&gt;"",INDEX(pipot!O:O,SMALL(pipot!$AB:$AB,ROW($BI65)))),"")</f>
        <v>24</v>
      </c>
      <c r="BY69">
        <f>IFERROR(IF(COUNT(pipot!$AB:$AB)&lt;&gt;"",INDEX(pipot!P:P,SMALL(pipot!$AB:$AB,ROW($BI65)))),"")</f>
        <v>1</v>
      </c>
      <c r="BZ69" s="34">
        <f>IFERROR(IF(COUNT(pipot!$AB:$AB)&lt;&gt;"",INDEX(pipot!Q:Q,SMALL(pipot!$AB:$AB,ROW($BI65)))),"")</f>
        <v>198</v>
      </c>
      <c r="CA69" s="34">
        <f>IFERROR(IF(COUNT(pipot!$AB:$AB)&lt;&gt;"",INDEX(pipot!R:R,SMALL(pipot!$AB:$AB,ROW($BI65)))),"")</f>
        <v>127</v>
      </c>
    </row>
    <row r="70" spans="2:79">
      <c r="B70" t="str">
        <f>IFERROR(IF(COUNT(pipot!$AA:$AA)&lt;&gt;"",INDEX(pipot!A:A,SMALL(pipot!$AA:$AA,ROW($A66)))),"")</f>
        <v/>
      </c>
      <c r="C70" s="13" t="str">
        <f>IFERROR(IF(COUNT(pipot!$AA:$AA)&lt;&gt;"",INDEX(pipot!B:B,SMALL(pipot!$AA:$AA,ROW($A66)))),"")</f>
        <v/>
      </c>
      <c r="D70" s="15" t="str">
        <f>IFERROR(IF(COUNT(pipot!$AA:$AA)&lt;&gt;"",INDEX(pipot!C:C,SMALL(pipot!$AA:$AA,ROW($A66)))),"")</f>
        <v/>
      </c>
      <c r="E70" s="34" t="str">
        <f>IFERROR(IF(COUNT(pipot!$AA:$AA)&lt;&gt;"",INDEX(pipot!D:D,SMALL(pipot!$AA:$AA,ROW($A66)))),"")</f>
        <v/>
      </c>
      <c r="F70" s="34" t="str">
        <f>IFERROR(IF(COUNT(pipot!$AA:$AA)&lt;&gt;"",INDEX(pipot!E:E,SMALL(pipot!$AA:$AA,ROW($A66)))),"")</f>
        <v/>
      </c>
      <c r="G70" s="34" t="str">
        <f>IFERROR(IF(COUNT(pipot!$AA:$AA)&lt;&gt;"",INDEX(pipot!F:F,SMALL(pipot!$AA:$AA,ROW($A66)))),"")</f>
        <v/>
      </c>
      <c r="H70" s="34" t="str">
        <f>IFERROR(IF(COUNT(pipot!$AA:$AA)&lt;&gt;"",INDEX(pipot!G:G,SMALL(pipot!$AA:$AA,ROW($A66)))),"")</f>
        <v/>
      </c>
      <c r="I70" s="34" t="str">
        <f>IFERROR(IF(COUNT(pipot!$AA:$AA)&lt;&gt;"",INDEX(pipot!H:H,SMALL(pipot!$AA:$AA,ROW($A66)))),"")</f>
        <v/>
      </c>
      <c r="J70" s="34" t="str">
        <f>IFERROR(IF(COUNT(pipot!$AA:$AA)&lt;&gt;"",INDEX(pipot!I:I,SMALL(pipot!$AA:$AA,ROW($A66)))),"")</f>
        <v/>
      </c>
      <c r="K70" s="34" t="str">
        <f>IFERROR(IF(COUNT(pipot!$AA:$AA)&lt;&gt;"",INDEX(pipot!J:J,SMALL(pipot!$AA:$AA,ROW($A66)))),"")</f>
        <v/>
      </c>
      <c r="L70" s="34" t="str">
        <f>IFERROR(IF(COUNT(pipot!$AA:$AA)&lt;&gt;"",INDEX(pipot!K:K,SMALL(pipot!$AA:$AA,ROW($A66)))),"")</f>
        <v/>
      </c>
      <c r="M70" t="str">
        <f>IFERROR(IF(COUNT(pipot!$AA:$AA)&lt;&gt;"",INDEX(pipot!L:L,SMALL(pipot!$AA:$AA,ROW($A66)))),"")</f>
        <v/>
      </c>
      <c r="N70" t="str">
        <f>IFERROR(IF(COUNT(pipot!$AA:$AA)&lt;&gt;"",INDEX(pipot!M:M,SMALL(pipot!$AA:$AA,ROW($A66)))),"")</f>
        <v/>
      </c>
      <c r="O70" t="str">
        <f>IFERROR(IF(COUNT(pipot!$AA:$AA)&lt;&gt;"",INDEX(pipot!N:N,SMALL(pipot!$AA:$AA,ROW($A66)))),"")</f>
        <v/>
      </c>
      <c r="P70" s="34" t="str">
        <f>IFERROR(IF(COUNT(pipot!$AA:$AA)&lt;&gt;"",INDEX(pipot!O:O,SMALL(pipot!$AA:$AA,ROW($A66)))),"")</f>
        <v/>
      </c>
      <c r="Q70" t="str">
        <f>IFERROR(IF(COUNT(pipot!$AA:$AA)&lt;&gt;"",INDEX(pipot!P:P,SMALL(pipot!$AA:$AA,ROW($A66)))),"")</f>
        <v/>
      </c>
      <c r="R70" t="str">
        <f>IFERROR(IF(COUNT(pipot!$AA:$AA)&lt;&gt;"",INDEX(pipot!Q:Q,SMALL(pipot!$AA:$AA,ROW($A66)))),"")</f>
        <v/>
      </c>
      <c r="S70" s="34" t="str">
        <f>IFERROR(IF(COUNT(pipot!$AA:$AA)&lt;&gt;"",INDEX(pipot!R:R,SMALL(pipot!$AA:$AA,ROW($A66)))),"")</f>
        <v/>
      </c>
      <c r="T70" s="34">
        <f t="shared" si="19"/>
        <v>867.43294478260896</v>
      </c>
      <c r="U70" s="34">
        <f t="shared" si="18"/>
        <v>1228.9680049999999</v>
      </c>
      <c r="V70" s="37">
        <f t="shared" ref="V70:V74" si="37">IFERROR(U70/T70,"")</f>
        <v>1.4167873290862809</v>
      </c>
      <c r="AQ70" s="15" t="str">
        <f t="shared" si="21"/>
        <v/>
      </c>
      <c r="AR70" s="19" t="str">
        <f t="shared" si="22"/>
        <v/>
      </c>
      <c r="AS70" s="19" t="str">
        <f t="shared" si="23"/>
        <v/>
      </c>
      <c r="AT70" s="19" t="str">
        <f t="shared" si="24"/>
        <v/>
      </c>
      <c r="AU70" s="19" t="str">
        <f t="shared" si="25"/>
        <v/>
      </c>
      <c r="AV70" s="19" t="str">
        <f t="shared" si="26"/>
        <v/>
      </c>
      <c r="AW70" s="19" t="str">
        <f t="shared" si="27"/>
        <v/>
      </c>
      <c r="AX70" s="19" t="str">
        <f t="shared" si="28"/>
        <v/>
      </c>
      <c r="AY70" s="19" t="str">
        <f t="shared" si="29"/>
        <v/>
      </c>
      <c r="AZ70" s="19" t="str">
        <f t="shared" si="30"/>
        <v/>
      </c>
      <c r="BA70" s="19" t="str">
        <f t="shared" si="31"/>
        <v/>
      </c>
      <c r="BB70" s="19" t="str">
        <f t="shared" si="32"/>
        <v/>
      </c>
      <c r="BC70" s="19" t="str">
        <f t="shared" si="33"/>
        <v/>
      </c>
      <c r="BD70" s="19" t="str">
        <f t="shared" si="34"/>
        <v/>
      </c>
      <c r="BE70" s="19" t="str">
        <f t="shared" si="35"/>
        <v/>
      </c>
      <c r="BF70" s="19" t="str">
        <f t="shared" si="36"/>
        <v/>
      </c>
      <c r="BJ70" t="str">
        <f>IFERROR(IF(COUNT(pipot!$AB:$AB)&lt;&gt;"",INDEX(pipot!A:A,SMALL(pipot!$AB:$AB,ROW($BI66)))),"")</f>
        <v>Average</v>
      </c>
      <c r="BK70" s="13">
        <f>IFERROR(IF(COUNT(pipot!$AB:$AB)&lt;&gt;"",INDEX(pipot!B:B,SMALL(pipot!$AB:$AB,ROW($BI66)))),"")</f>
        <v>44153</v>
      </c>
      <c r="BL70" s="15">
        <f>IFERROR(IF(COUNT(pipot!$AB:$AB)&lt;&gt;"",INDEX(pipot!C:C,SMALL(pipot!$AB:$AB,ROW($BI66)))),"")</f>
        <v>7.7442129629629639E-2</v>
      </c>
      <c r="BM70" s="34">
        <f>IFERROR(IF(COUNT(pipot!$AB:$AB)&lt;&gt;"",INDEX(pipot!D:D,SMALL(pipot!$AB:$AB,ROW($BI66)))),"")</f>
        <v>5109</v>
      </c>
      <c r="BN70" s="34">
        <f>IFERROR(IF(COUNT(pipot!$AB:$AB)&lt;&gt;"",INDEX(pipot!E:E,SMALL(pipot!$AB:$AB,ROW($BI66)))),"")</f>
        <v>685</v>
      </c>
      <c r="BO70" s="34">
        <f>IFERROR(IF(COUNT(pipot!$AB:$AB)&lt;&gt;"",INDEX(pipot!F:F,SMALL(pipot!$AB:$AB,ROW($BI66)))),"")</f>
        <v>6.15</v>
      </c>
      <c r="BP70" s="34">
        <f>IFERROR(IF(COUNT(pipot!$AB:$AB)&lt;&gt;"",INDEX(pipot!G:G,SMALL(pipot!$AB:$AB,ROW($BI66)))),"")</f>
        <v>121</v>
      </c>
      <c r="BQ70" s="34">
        <f>IFERROR(IF(COUNT(pipot!$AB:$AB)&lt;&gt;"",INDEX(pipot!H:H,SMALL(pipot!$AB:$AB,ROW($BI66)))),"")</f>
        <v>95</v>
      </c>
      <c r="BR70" s="34">
        <f>IFERROR(IF(COUNT(pipot!$AB:$AB)&lt;&gt;"",INDEX(pipot!I:I,SMALL(pipot!$AB:$AB,ROW($BI66)))),"")</f>
        <v>23</v>
      </c>
      <c r="BS70" s="34">
        <f>IFERROR(IF(COUNT(pipot!$AB:$AB)&lt;&gt;"",INDEX(pipot!J:J,SMALL(pipot!$AB:$AB,ROW($BI66)))),"")</f>
        <v>2</v>
      </c>
      <c r="BT70" s="34">
        <f>IFERROR(IF(COUNT(pipot!$AB:$AB)&lt;&gt;"",INDEX(pipot!K:K,SMALL(pipot!$AB:$AB,ROW($BI66)))),"")</f>
        <v>0</v>
      </c>
      <c r="BU70" s="34">
        <f>IFERROR(IF(COUNT(pipot!$AB:$AB)&lt;&gt;"",INDEX(pipot!L:L,SMALL(pipot!$AB:$AB,ROW($BI66)))),"")</f>
        <v>17</v>
      </c>
      <c r="BV70" s="34">
        <f>IFERROR(IF(COUNT(pipot!$AB:$AB)&lt;&gt;"",INDEX(pipot!M:M,SMALL(pipot!$AB:$AB,ROW($BI66)))),"")</f>
        <v>30</v>
      </c>
      <c r="BW70" s="34">
        <f>IFERROR(IF(COUNT(pipot!$AB:$AB)&lt;&gt;"",INDEX(pipot!N:N,SMALL(pipot!$AB:$AB,ROW($BI66)))),"")</f>
        <v>84</v>
      </c>
      <c r="BX70" s="34">
        <f>IFERROR(IF(COUNT(pipot!$AB:$AB)&lt;&gt;"",INDEX(pipot!O:O,SMALL(pipot!$AB:$AB,ROW($BI66)))),"")</f>
        <v>20</v>
      </c>
      <c r="BY70">
        <f>IFERROR(IF(COUNT(pipot!$AB:$AB)&lt;&gt;"",INDEX(pipot!P:P,SMALL(pipot!$AB:$AB,ROW($BI66)))),"")</f>
        <v>0</v>
      </c>
      <c r="BZ70" s="34">
        <f>IFERROR(IF(COUNT(pipot!$AB:$AB)&lt;&gt;"",INDEX(pipot!Q:Q,SMALL(pipot!$AB:$AB,ROW($BI66)))),"")</f>
        <v>193</v>
      </c>
      <c r="CA70" s="34">
        <f>IFERROR(IF(COUNT(pipot!$AB:$AB)&lt;&gt;"",INDEX(pipot!R:R,SMALL(pipot!$AB:$AB,ROW($BI66)))),"")</f>
        <v>137</v>
      </c>
    </row>
    <row r="71" spans="2:79">
      <c r="B71" t="str">
        <f>IFERROR(IF(COUNT(pipot!$AA:$AA)&lt;&gt;"",INDEX(pipot!A:A,SMALL(pipot!$AA:$AA,ROW($A67)))),"")</f>
        <v/>
      </c>
      <c r="C71" s="13" t="str">
        <f>IFERROR(IF(COUNT(pipot!$AA:$AA)&lt;&gt;"",INDEX(pipot!B:B,SMALL(pipot!$AA:$AA,ROW($A67)))),"")</f>
        <v/>
      </c>
      <c r="D71" s="15" t="str">
        <f>IFERROR(IF(COUNT(pipot!$AA:$AA)&lt;&gt;"",INDEX(pipot!C:C,SMALL(pipot!$AA:$AA,ROW($A67)))),"")</f>
        <v/>
      </c>
      <c r="E71" s="34" t="str">
        <f>IFERROR(IF(COUNT(pipot!$AA:$AA)&lt;&gt;"",INDEX(pipot!D:D,SMALL(pipot!$AA:$AA,ROW($A67)))),"")</f>
        <v/>
      </c>
      <c r="F71" s="34" t="str">
        <f>IFERROR(IF(COUNT(pipot!$AA:$AA)&lt;&gt;"",INDEX(pipot!E:E,SMALL(pipot!$AA:$AA,ROW($A67)))),"")</f>
        <v/>
      </c>
      <c r="G71" s="34" t="str">
        <f>IFERROR(IF(COUNT(pipot!$AA:$AA)&lt;&gt;"",INDEX(pipot!F:F,SMALL(pipot!$AA:$AA,ROW($A67)))),"")</f>
        <v/>
      </c>
      <c r="H71" s="34" t="str">
        <f>IFERROR(IF(COUNT(pipot!$AA:$AA)&lt;&gt;"",INDEX(pipot!G:G,SMALL(pipot!$AA:$AA,ROW($A67)))),"")</f>
        <v/>
      </c>
      <c r="I71" s="34" t="str">
        <f>IFERROR(IF(COUNT(pipot!$AA:$AA)&lt;&gt;"",INDEX(pipot!H:H,SMALL(pipot!$AA:$AA,ROW($A67)))),"")</f>
        <v/>
      </c>
      <c r="J71" s="34" t="str">
        <f>IFERROR(IF(COUNT(pipot!$AA:$AA)&lt;&gt;"",INDEX(pipot!I:I,SMALL(pipot!$AA:$AA,ROW($A67)))),"")</f>
        <v/>
      </c>
      <c r="K71" s="34" t="str">
        <f>IFERROR(IF(COUNT(pipot!$AA:$AA)&lt;&gt;"",INDEX(pipot!J:J,SMALL(pipot!$AA:$AA,ROW($A67)))),"")</f>
        <v/>
      </c>
      <c r="L71" s="34" t="str">
        <f>IFERROR(IF(COUNT(pipot!$AA:$AA)&lt;&gt;"",INDEX(pipot!K:K,SMALL(pipot!$AA:$AA,ROW($A67)))),"")</f>
        <v/>
      </c>
      <c r="M71" t="str">
        <f>IFERROR(IF(COUNT(pipot!$AA:$AA)&lt;&gt;"",INDEX(pipot!L:L,SMALL(pipot!$AA:$AA,ROW($A67)))),"")</f>
        <v/>
      </c>
      <c r="N71" t="str">
        <f>IFERROR(IF(COUNT(pipot!$AA:$AA)&lt;&gt;"",INDEX(pipot!M:M,SMALL(pipot!$AA:$AA,ROW($A67)))),"")</f>
        <v/>
      </c>
      <c r="O71" t="str">
        <f>IFERROR(IF(COUNT(pipot!$AA:$AA)&lt;&gt;"",INDEX(pipot!N:N,SMALL(pipot!$AA:$AA,ROW($A67)))),"")</f>
        <v/>
      </c>
      <c r="P71" s="34" t="str">
        <f>IFERROR(IF(COUNT(pipot!$AA:$AA)&lt;&gt;"",INDEX(pipot!O:O,SMALL(pipot!$AA:$AA,ROW($A67)))),"")</f>
        <v/>
      </c>
      <c r="Q71" t="str">
        <f>IFERROR(IF(COUNT(pipot!$AA:$AA)&lt;&gt;"",INDEX(pipot!P:P,SMALL(pipot!$AA:$AA,ROW($A67)))),"")</f>
        <v/>
      </c>
      <c r="R71" t="str">
        <f>IFERROR(IF(COUNT(pipot!$AA:$AA)&lt;&gt;"",INDEX(pipot!Q:Q,SMALL(pipot!$AA:$AA,ROW($A67)))),"")</f>
        <v/>
      </c>
      <c r="S71" s="34" t="str">
        <f>IFERROR(IF(COUNT(pipot!$AA:$AA)&lt;&gt;"",INDEX(pipot!R:R,SMALL(pipot!$AA:$AA,ROW($A67)))),"")</f>
        <v/>
      </c>
      <c r="T71" s="34">
        <f t="shared" si="19"/>
        <v>865.92373318181819</v>
      </c>
      <c r="U71" s="34">
        <f t="shared" si="18"/>
        <v>1530.0282</v>
      </c>
      <c r="V71" s="37">
        <f t="shared" si="37"/>
        <v>1.7669318224804211</v>
      </c>
      <c r="AQ71" s="15" t="str">
        <f t="shared" si="21"/>
        <v/>
      </c>
      <c r="AR71" s="19" t="str">
        <f t="shared" si="22"/>
        <v/>
      </c>
      <c r="AS71" s="19" t="str">
        <f t="shared" si="23"/>
        <v/>
      </c>
      <c r="AT71" s="19" t="str">
        <f t="shared" si="24"/>
        <v/>
      </c>
      <c r="AU71" s="19" t="str">
        <f t="shared" si="25"/>
        <v/>
      </c>
      <c r="AV71" s="19" t="str">
        <f t="shared" si="26"/>
        <v/>
      </c>
      <c r="AW71" s="19" t="str">
        <f t="shared" si="27"/>
        <v/>
      </c>
      <c r="AX71" s="19" t="str">
        <f t="shared" si="28"/>
        <v/>
      </c>
      <c r="AY71" s="19" t="str">
        <f t="shared" si="29"/>
        <v/>
      </c>
      <c r="AZ71" s="19" t="str">
        <f t="shared" si="30"/>
        <v/>
      </c>
      <c r="BA71" s="19" t="str">
        <f t="shared" si="31"/>
        <v/>
      </c>
      <c r="BB71" s="19" t="str">
        <f t="shared" si="32"/>
        <v/>
      </c>
      <c r="BC71" s="19" t="str">
        <f t="shared" si="33"/>
        <v/>
      </c>
      <c r="BD71" s="19" t="str">
        <f t="shared" si="34"/>
        <v/>
      </c>
      <c r="BE71" s="19" t="str">
        <f t="shared" si="35"/>
        <v/>
      </c>
      <c r="BF71" s="19" t="str">
        <f t="shared" si="36"/>
        <v/>
      </c>
      <c r="BJ71" t="str">
        <f>IFERROR(IF(COUNT(pipot!$AB:$AB)&lt;&gt;"",INDEX(pipot!A:A,SMALL(pipot!$AB:$AB,ROW($BI67)))),"")</f>
        <v>Average</v>
      </c>
      <c r="BK71" s="13">
        <f>IFERROR(IF(COUNT(pipot!$AB:$AB)&lt;&gt;"",INDEX(pipot!B:B,SMALL(pipot!$AB:$AB,ROW($BI67)))),"")</f>
        <v>44154</v>
      </c>
      <c r="BL71" s="15">
        <f>IFERROR(IF(COUNT(pipot!$AB:$AB)&lt;&gt;"",INDEX(pipot!C:C,SMALL(pipot!$AB:$AB,ROW($BI67)))),"")</f>
        <v>5.9085648148148151E-2</v>
      </c>
      <c r="BM71" s="34">
        <f>IFERROR(IF(COUNT(pipot!$AB:$AB)&lt;&gt;"",INDEX(pipot!D:D,SMALL(pipot!$AB:$AB,ROW($BI67)))),"")</f>
        <v>7020</v>
      </c>
      <c r="BN71" s="34">
        <f>IFERROR(IF(COUNT(pipot!$AB:$AB)&lt;&gt;"",INDEX(pipot!E:E,SMALL(pipot!$AB:$AB,ROW($BI67)))),"")</f>
        <v>797</v>
      </c>
      <c r="BO71" s="34">
        <f>IFERROR(IF(COUNT(pipot!$AB:$AB)&lt;&gt;"",INDEX(pipot!F:F,SMALL(pipot!$AB:$AB,ROW($BI67)))),"")</f>
        <v>9.3699999999999992</v>
      </c>
      <c r="BP71" s="34">
        <f>IFERROR(IF(COUNT(pipot!$AB:$AB)&lt;&gt;"",INDEX(pipot!G:G,SMALL(pipot!$AB:$AB,ROW($BI67)))),"")</f>
        <v>744</v>
      </c>
      <c r="BQ71" s="34">
        <f>IFERROR(IF(COUNT(pipot!$AB:$AB)&lt;&gt;"",INDEX(pipot!H:H,SMALL(pipot!$AB:$AB,ROW($BI67)))),"")</f>
        <v>513</v>
      </c>
      <c r="BR71" s="34">
        <f>IFERROR(IF(COUNT(pipot!$AB:$AB)&lt;&gt;"",INDEX(pipot!I:I,SMALL(pipot!$AB:$AB,ROW($BI67)))),"")</f>
        <v>186</v>
      </c>
      <c r="BS71" s="34">
        <f>IFERROR(IF(COUNT(pipot!$AB:$AB)&lt;&gt;"",INDEX(pipot!J:J,SMALL(pipot!$AB:$AB,ROW($BI67)))),"")</f>
        <v>43</v>
      </c>
      <c r="BT71" s="34">
        <f>IFERROR(IF(COUNT(pipot!$AB:$AB)&lt;&gt;"",INDEX(pipot!K:K,SMALL(pipot!$AB:$AB,ROW($BI67)))),"")</f>
        <v>3</v>
      </c>
      <c r="BU71" s="34">
        <f>IFERROR(IF(COUNT(pipot!$AB:$AB)&lt;&gt;"",INDEX(pipot!L:L,SMALL(pipot!$AB:$AB,ROW($BI67)))),"")</f>
        <v>17</v>
      </c>
      <c r="BV71" s="34">
        <f>IFERROR(IF(COUNT(pipot!$AB:$AB)&lt;&gt;"",INDEX(pipot!M:M,SMALL(pipot!$AB:$AB,ROW($BI67)))),"")</f>
        <v>10</v>
      </c>
      <c r="BW71" s="34">
        <f>IFERROR(IF(COUNT(pipot!$AB:$AB)&lt;&gt;"",INDEX(pipot!N:N,SMALL(pipot!$AB:$AB,ROW($BI67)))),"")</f>
        <v>39</v>
      </c>
      <c r="BX71" s="34">
        <f>IFERROR(IF(COUNT(pipot!$AB:$AB)&lt;&gt;"",INDEX(pipot!O:O,SMALL(pipot!$AB:$AB,ROW($BI67)))),"")</f>
        <v>23</v>
      </c>
      <c r="BY71">
        <f>IFERROR(IF(COUNT(pipot!$AB:$AB)&lt;&gt;"",INDEX(pipot!P:P,SMALL(pipot!$AB:$AB,ROW($BI67)))),"")</f>
        <v>3</v>
      </c>
      <c r="BZ71" s="34">
        <f>IFERROR(IF(COUNT(pipot!$AB:$AB)&lt;&gt;"",INDEX(pipot!Q:Q,SMALL(pipot!$AB:$AB,ROW($BI67)))),"")</f>
        <v>193</v>
      </c>
      <c r="CA71" s="34">
        <f>IFERROR(IF(COUNT(pipot!$AB:$AB)&lt;&gt;"",INDEX(pipot!R:R,SMALL(pipot!$AB:$AB,ROW($BI67)))),"")</f>
        <v>142</v>
      </c>
    </row>
    <row r="72" spans="2:79">
      <c r="B72" t="str">
        <f>IFERROR(IF(COUNT(pipot!$AA:$AA)&lt;&gt;"",INDEX(pipot!A:A,SMALL(pipot!$AA:$AA,ROW($A68)))),"")</f>
        <v/>
      </c>
      <c r="C72" s="13" t="str">
        <f>IFERROR(IF(COUNT(pipot!$AA:$AA)&lt;&gt;"",INDEX(pipot!B:B,SMALL(pipot!$AA:$AA,ROW($A68)))),"")</f>
        <v/>
      </c>
      <c r="D72" s="15" t="str">
        <f>IFERROR(IF(COUNT(pipot!$AA:$AA)&lt;&gt;"",INDEX(pipot!C:C,SMALL(pipot!$AA:$AA,ROW($A68)))),"")</f>
        <v/>
      </c>
      <c r="E72" s="34" t="str">
        <f>IFERROR(IF(COUNT(pipot!$AA:$AA)&lt;&gt;"",INDEX(pipot!D:D,SMALL(pipot!$AA:$AA,ROW($A68)))),"")</f>
        <v/>
      </c>
      <c r="F72" s="34" t="str">
        <f>IFERROR(IF(COUNT(pipot!$AA:$AA)&lt;&gt;"",INDEX(pipot!E:E,SMALL(pipot!$AA:$AA,ROW($A68)))),"")</f>
        <v/>
      </c>
      <c r="G72" s="34" t="str">
        <f>IFERROR(IF(COUNT(pipot!$AA:$AA)&lt;&gt;"",INDEX(pipot!F:F,SMALL(pipot!$AA:$AA,ROW($A68)))),"")</f>
        <v/>
      </c>
      <c r="H72" s="34" t="str">
        <f>IFERROR(IF(COUNT(pipot!$AA:$AA)&lt;&gt;"",INDEX(pipot!G:G,SMALL(pipot!$AA:$AA,ROW($A68)))),"")</f>
        <v/>
      </c>
      <c r="I72" s="34" t="str">
        <f>IFERROR(IF(COUNT(pipot!$AA:$AA)&lt;&gt;"",INDEX(pipot!H:H,SMALL(pipot!$AA:$AA,ROW($A68)))),"")</f>
        <v/>
      </c>
      <c r="J72" s="34" t="str">
        <f>IFERROR(IF(COUNT(pipot!$AA:$AA)&lt;&gt;"",INDEX(pipot!I:I,SMALL(pipot!$AA:$AA,ROW($A68)))),"")</f>
        <v/>
      </c>
      <c r="K72" s="34" t="str">
        <f>IFERROR(IF(COUNT(pipot!$AA:$AA)&lt;&gt;"",INDEX(pipot!J:J,SMALL(pipot!$AA:$AA,ROW($A68)))),"")</f>
        <v/>
      </c>
      <c r="L72" s="34" t="str">
        <f>IFERROR(IF(COUNT(pipot!$AA:$AA)&lt;&gt;"",INDEX(pipot!K:K,SMALL(pipot!$AA:$AA,ROW($A68)))),"")</f>
        <v/>
      </c>
      <c r="M72" t="str">
        <f>IFERROR(IF(COUNT(pipot!$AA:$AA)&lt;&gt;"",INDEX(pipot!L:L,SMALL(pipot!$AA:$AA,ROW($A68)))),"")</f>
        <v/>
      </c>
      <c r="N72" t="str">
        <f>IFERROR(IF(COUNT(pipot!$AA:$AA)&lt;&gt;"",INDEX(pipot!M:M,SMALL(pipot!$AA:$AA,ROW($A68)))),"")</f>
        <v/>
      </c>
      <c r="O72" t="str">
        <f>IFERROR(IF(COUNT(pipot!$AA:$AA)&lt;&gt;"",INDEX(pipot!N:N,SMALL(pipot!$AA:$AA,ROW($A68)))),"")</f>
        <v/>
      </c>
      <c r="P72" s="34" t="str">
        <f>IFERROR(IF(COUNT(pipot!$AA:$AA)&lt;&gt;"",INDEX(pipot!O:O,SMALL(pipot!$AA:$AA,ROW($A68)))),"")</f>
        <v/>
      </c>
      <c r="Q72" t="str">
        <f>IFERROR(IF(COUNT(pipot!$AA:$AA)&lt;&gt;"",INDEX(pipot!P:P,SMALL(pipot!$AA:$AA,ROW($A68)))),"")</f>
        <v/>
      </c>
      <c r="R72" t="str">
        <f>IFERROR(IF(COUNT(pipot!$AA:$AA)&lt;&gt;"",INDEX(pipot!Q:Q,SMALL(pipot!$AA:$AA,ROW($A68)))),"")</f>
        <v/>
      </c>
      <c r="S72" s="34" t="str">
        <f>IFERROR(IF(COUNT(pipot!$AA:$AA)&lt;&gt;"",INDEX(pipot!R:R,SMALL(pipot!$AA:$AA,ROW($A68)))),"")</f>
        <v/>
      </c>
      <c r="T72" s="34">
        <f t="shared" si="19"/>
        <v>863.05664095238103</v>
      </c>
      <c r="U72" s="34" t="str">
        <f t="shared" si="18"/>
        <v/>
      </c>
      <c r="V72" s="37" t="str">
        <f t="shared" si="37"/>
        <v/>
      </c>
      <c r="AQ72" s="15" t="str">
        <f t="shared" si="21"/>
        <v/>
      </c>
      <c r="AR72" s="19" t="str">
        <f t="shared" si="22"/>
        <v/>
      </c>
      <c r="AS72" s="19" t="str">
        <f t="shared" si="23"/>
        <v/>
      </c>
      <c r="AT72" s="19" t="str">
        <f t="shared" si="24"/>
        <v/>
      </c>
      <c r="AU72" s="19" t="str">
        <f t="shared" si="25"/>
        <v/>
      </c>
      <c r="AV72" s="19" t="str">
        <f t="shared" si="26"/>
        <v/>
      </c>
      <c r="AW72" s="19" t="str">
        <f t="shared" si="27"/>
        <v/>
      </c>
      <c r="AX72" s="19" t="str">
        <f t="shared" si="28"/>
        <v/>
      </c>
      <c r="AY72" s="19" t="str">
        <f t="shared" si="29"/>
        <v/>
      </c>
      <c r="AZ72" s="19" t="str">
        <f t="shared" si="30"/>
        <v/>
      </c>
      <c r="BA72" s="19" t="str">
        <f t="shared" si="31"/>
        <v/>
      </c>
      <c r="BB72" s="19" t="str">
        <f t="shared" si="32"/>
        <v/>
      </c>
      <c r="BC72" s="19" t="str">
        <f t="shared" si="33"/>
        <v/>
      </c>
      <c r="BD72" s="19" t="str">
        <f t="shared" si="34"/>
        <v/>
      </c>
      <c r="BE72" s="19" t="str">
        <f t="shared" si="35"/>
        <v/>
      </c>
      <c r="BF72" s="19" t="str">
        <f t="shared" si="36"/>
        <v/>
      </c>
      <c r="BJ72" t="str">
        <f>IFERROR(IF(COUNT(pipot!$AB:$AB)&lt;&gt;"",INDEX(pipot!A:A,SMALL(pipot!$AB:$AB,ROW($BI68)))),"")</f>
        <v>Average</v>
      </c>
      <c r="BK72" s="13">
        <f>IFERROR(IF(COUNT(pipot!$AB:$AB)&lt;&gt;"",INDEX(pipot!B:B,SMALL(pipot!$AB:$AB,ROW($BI68)))),"")</f>
        <v>44155</v>
      </c>
      <c r="BL72" s="15">
        <f>IFERROR(IF(COUNT(pipot!$AB:$AB)&lt;&gt;"",INDEX(pipot!C:C,SMALL(pipot!$AB:$AB,ROW($BI68)))),"")</f>
        <v>7.8784722222222228E-2</v>
      </c>
      <c r="BM72" s="34">
        <f>IFERROR(IF(COUNT(pipot!$AB:$AB)&lt;&gt;"",INDEX(pipot!D:D,SMALL(pipot!$AB:$AB,ROW($BI68)))),"")</f>
        <v>11055</v>
      </c>
      <c r="BN72" s="34">
        <f>IFERROR(IF(COUNT(pipot!$AB:$AB)&lt;&gt;"",INDEX(pipot!E:E,SMALL(pipot!$AB:$AB,ROW($BI68)))),"")</f>
        <v>1226</v>
      </c>
      <c r="BO72" s="34">
        <f>IFERROR(IF(COUNT(pipot!$AB:$AB)&lt;&gt;"",INDEX(pipot!F:F,SMALL(pipot!$AB:$AB,ROW($BI68)))),"")</f>
        <v>10.81</v>
      </c>
      <c r="BP72" s="34">
        <f>IFERROR(IF(COUNT(pipot!$AB:$AB)&lt;&gt;"",INDEX(pipot!G:G,SMALL(pipot!$AB:$AB,ROW($BI68)))),"")</f>
        <v>1186</v>
      </c>
      <c r="BQ72" s="34">
        <f>IFERROR(IF(COUNT(pipot!$AB:$AB)&lt;&gt;"",INDEX(pipot!H:H,SMALL(pipot!$AB:$AB,ROW($BI68)))),"")</f>
        <v>799</v>
      </c>
      <c r="BR72" s="34">
        <f>IFERROR(IF(COUNT(pipot!$AB:$AB)&lt;&gt;"",INDEX(pipot!I:I,SMALL(pipot!$AB:$AB,ROW($BI68)))),"")</f>
        <v>305</v>
      </c>
      <c r="BS72" s="34">
        <f>IFERROR(IF(COUNT(pipot!$AB:$AB)&lt;&gt;"",INDEX(pipot!J:J,SMALL(pipot!$AB:$AB,ROW($BI68)))),"")</f>
        <v>77</v>
      </c>
      <c r="BT72" s="34">
        <f>IFERROR(IF(COUNT(pipot!$AB:$AB)&lt;&gt;"",INDEX(pipot!K:K,SMALL(pipot!$AB:$AB,ROW($BI68)))),"")</f>
        <v>5</v>
      </c>
      <c r="BU72" s="34">
        <f>IFERROR(IF(COUNT(pipot!$AB:$AB)&lt;&gt;"",INDEX(pipot!L:L,SMALL(pipot!$AB:$AB,ROW($BI68)))),"")</f>
        <v>22</v>
      </c>
      <c r="BV72" s="34">
        <f>IFERROR(IF(COUNT(pipot!$AB:$AB)&lt;&gt;"",INDEX(pipot!M:M,SMALL(pipot!$AB:$AB,ROW($BI68)))),"")</f>
        <v>18</v>
      </c>
      <c r="BW72" s="34">
        <f>IFERROR(IF(COUNT(pipot!$AB:$AB)&lt;&gt;"",INDEX(pipot!N:N,SMALL(pipot!$AB:$AB,ROW($BI68)))),"")</f>
        <v>55</v>
      </c>
      <c r="BX72" s="34">
        <f>IFERROR(IF(COUNT(pipot!$AB:$AB)&lt;&gt;"",INDEX(pipot!O:O,SMALL(pipot!$AB:$AB,ROW($BI68)))),"")</f>
        <v>23</v>
      </c>
      <c r="BY72">
        <f>IFERROR(IF(COUNT(pipot!$AB:$AB)&lt;&gt;"",INDEX(pipot!P:P,SMALL(pipot!$AB:$AB,ROW($BI68)))),"")</f>
        <v>5</v>
      </c>
      <c r="BZ72" s="34">
        <f>IFERROR(IF(COUNT(pipot!$AB:$AB)&lt;&gt;"",INDEX(pipot!Q:Q,SMALL(pipot!$AB:$AB,ROW($BI68)))),"")</f>
        <v>198</v>
      </c>
      <c r="CA72" s="34">
        <f>IFERROR(IF(COUNT(pipot!$AB:$AB)&lt;&gt;"",INDEX(pipot!R:R,SMALL(pipot!$AB:$AB,ROW($BI68)))),"")</f>
        <v>150</v>
      </c>
    </row>
    <row r="73" spans="2:79">
      <c r="B73" t="str">
        <f>IFERROR(IF(COUNT(pipot!$AA:$AA)&lt;&gt;"",INDEX(pipot!A:A,SMALL(pipot!$AA:$AA,ROW($A69)))),"")</f>
        <v/>
      </c>
      <c r="C73" s="13" t="str">
        <f>IFERROR(IF(COUNT(pipot!$AA:$AA)&lt;&gt;"",INDEX(pipot!B:B,SMALL(pipot!$AA:$AA,ROW($A69)))),"")</f>
        <v/>
      </c>
      <c r="D73" s="15" t="str">
        <f>IFERROR(IF(COUNT(pipot!$AA:$AA)&lt;&gt;"",INDEX(pipot!C:C,SMALL(pipot!$AA:$AA,ROW($A69)))),"")</f>
        <v/>
      </c>
      <c r="E73" s="34" t="str">
        <f>IFERROR(IF(COUNT(pipot!$AA:$AA)&lt;&gt;"",INDEX(pipot!D:D,SMALL(pipot!$AA:$AA,ROW($A69)))),"")</f>
        <v/>
      </c>
      <c r="F73" s="34" t="str">
        <f>IFERROR(IF(COUNT(pipot!$AA:$AA)&lt;&gt;"",INDEX(pipot!E:E,SMALL(pipot!$AA:$AA,ROW($A69)))),"")</f>
        <v/>
      </c>
      <c r="G73" s="34" t="str">
        <f>IFERROR(IF(COUNT(pipot!$AA:$AA)&lt;&gt;"",INDEX(pipot!F:F,SMALL(pipot!$AA:$AA,ROW($A69)))),"")</f>
        <v/>
      </c>
      <c r="H73" s="34" t="str">
        <f>IFERROR(IF(COUNT(pipot!$AA:$AA)&lt;&gt;"",INDEX(pipot!G:G,SMALL(pipot!$AA:$AA,ROW($A69)))),"")</f>
        <v/>
      </c>
      <c r="I73" s="34" t="str">
        <f>IFERROR(IF(COUNT(pipot!$AA:$AA)&lt;&gt;"",INDEX(pipot!H:H,SMALL(pipot!$AA:$AA,ROW($A69)))),"")</f>
        <v/>
      </c>
      <c r="J73" s="34" t="str">
        <f>IFERROR(IF(COUNT(pipot!$AA:$AA)&lt;&gt;"",INDEX(pipot!I:I,SMALL(pipot!$AA:$AA,ROW($A69)))),"")</f>
        <v/>
      </c>
      <c r="K73" s="34" t="str">
        <f>IFERROR(IF(COUNT(pipot!$AA:$AA)&lt;&gt;"",INDEX(pipot!J:J,SMALL(pipot!$AA:$AA,ROW($A69)))),"")</f>
        <v/>
      </c>
      <c r="L73" s="34" t="str">
        <f>IFERROR(IF(COUNT(pipot!$AA:$AA)&lt;&gt;"",INDEX(pipot!K:K,SMALL(pipot!$AA:$AA,ROW($A69)))),"")</f>
        <v/>
      </c>
      <c r="M73" t="str">
        <f>IFERROR(IF(COUNT(pipot!$AA:$AA)&lt;&gt;"",INDEX(pipot!L:L,SMALL(pipot!$AA:$AA,ROW($A69)))),"")</f>
        <v/>
      </c>
      <c r="N73" t="str">
        <f>IFERROR(IF(COUNT(pipot!$AA:$AA)&lt;&gt;"",INDEX(pipot!M:M,SMALL(pipot!$AA:$AA,ROW($A69)))),"")</f>
        <v/>
      </c>
      <c r="O73" t="str">
        <f>IFERROR(IF(COUNT(pipot!$AA:$AA)&lt;&gt;"",INDEX(pipot!N:N,SMALL(pipot!$AA:$AA,ROW($A69)))),"")</f>
        <v/>
      </c>
      <c r="P73" s="34" t="str">
        <f>IFERROR(IF(COUNT(pipot!$AA:$AA)&lt;&gt;"",INDEX(pipot!O:O,SMALL(pipot!$AA:$AA,ROW($A69)))),"")</f>
        <v/>
      </c>
      <c r="Q73" t="str">
        <f>IFERROR(IF(COUNT(pipot!$AA:$AA)&lt;&gt;"",INDEX(pipot!P:P,SMALL(pipot!$AA:$AA,ROW($A69)))),"")</f>
        <v/>
      </c>
      <c r="R73" t="str">
        <f>IFERROR(IF(COUNT(pipot!$AA:$AA)&lt;&gt;"",INDEX(pipot!Q:Q,SMALL(pipot!$AA:$AA,ROW($A69)))),"")</f>
        <v/>
      </c>
      <c r="S73" s="34" t="str">
        <f>IFERROR(IF(COUNT(pipot!$AA:$AA)&lt;&gt;"",INDEX(pipot!R:R,SMALL(pipot!$AA:$AA,ROW($A69)))),"")</f>
        <v/>
      </c>
      <c r="T73" s="34">
        <f t="shared" si="19"/>
        <v>861.95608400000003</v>
      </c>
      <c r="U73" s="34" t="str">
        <f t="shared" ref="U73:U136" si="38">IFERROR(AVERAGE(F66:F72),"")</f>
        <v/>
      </c>
      <c r="V73" s="37" t="str">
        <f t="shared" si="37"/>
        <v/>
      </c>
      <c r="AQ73" s="15" t="str">
        <f t="shared" si="21"/>
        <v/>
      </c>
      <c r="AR73" s="19" t="str">
        <f t="shared" si="22"/>
        <v/>
      </c>
      <c r="AS73" s="19" t="str">
        <f t="shared" si="23"/>
        <v/>
      </c>
      <c r="AT73" s="19" t="str">
        <f t="shared" si="24"/>
        <v/>
      </c>
      <c r="AU73" s="19" t="str">
        <f t="shared" si="25"/>
        <v/>
      </c>
      <c r="AV73" s="19" t="str">
        <f t="shared" si="26"/>
        <v/>
      </c>
      <c r="AW73" s="19" t="str">
        <f t="shared" si="27"/>
        <v/>
      </c>
      <c r="AX73" s="19" t="str">
        <f t="shared" si="28"/>
        <v/>
      </c>
      <c r="AY73" s="19" t="str">
        <f t="shared" si="29"/>
        <v/>
      </c>
      <c r="AZ73" s="19" t="str">
        <f t="shared" si="30"/>
        <v/>
      </c>
      <c r="BA73" s="19" t="str">
        <f t="shared" si="31"/>
        <v/>
      </c>
      <c r="BB73" s="19" t="str">
        <f t="shared" si="32"/>
        <v/>
      </c>
      <c r="BC73" s="19" t="str">
        <f t="shared" si="33"/>
        <v/>
      </c>
      <c r="BD73" s="19" t="str">
        <f t="shared" si="34"/>
        <v/>
      </c>
      <c r="BE73" s="19" t="str">
        <f t="shared" si="35"/>
        <v/>
      </c>
      <c r="BF73" s="19" t="str">
        <f t="shared" si="36"/>
        <v/>
      </c>
      <c r="BJ73" t="str">
        <f>IFERROR(IF(COUNT(pipot!$AB:$AB)&lt;&gt;"",INDEX(pipot!A:A,SMALL(pipot!$AB:$AB,ROW($BI69)))),"")</f>
        <v/>
      </c>
      <c r="BK73" s="13" t="str">
        <f>IFERROR(IF(COUNT(pipot!$AB:$AB)&lt;&gt;"",INDEX(pipot!B:B,SMALL(pipot!$AB:$AB,ROW($BI69)))),"")</f>
        <v/>
      </c>
      <c r="BL73" s="15" t="str">
        <f>IFERROR(IF(COUNT(pipot!$AB:$AB)&lt;&gt;"",INDEX(pipot!C:C,SMALL(pipot!$AB:$AB,ROW($BI69)))),"")</f>
        <v/>
      </c>
      <c r="BM73" s="34" t="str">
        <f>IFERROR(IF(COUNT(pipot!$AB:$AB)&lt;&gt;"",INDEX(pipot!D:D,SMALL(pipot!$AB:$AB,ROW($BI69)))),"")</f>
        <v/>
      </c>
      <c r="BN73" s="34" t="str">
        <f>IFERROR(IF(COUNT(pipot!$AB:$AB)&lt;&gt;"",INDEX(pipot!E:E,SMALL(pipot!$AB:$AB,ROW($BI69)))),"")</f>
        <v/>
      </c>
      <c r="BO73" s="34" t="str">
        <f>IFERROR(IF(COUNT(pipot!$AB:$AB)&lt;&gt;"",INDEX(pipot!F:F,SMALL(pipot!$AB:$AB,ROW($BI69)))),"")</f>
        <v/>
      </c>
      <c r="BP73" s="34" t="str">
        <f>IFERROR(IF(COUNT(pipot!$AB:$AB)&lt;&gt;"",INDEX(pipot!G:G,SMALL(pipot!$AB:$AB,ROW($BI69)))),"")</f>
        <v/>
      </c>
      <c r="BQ73" s="34" t="str">
        <f>IFERROR(IF(COUNT(pipot!$AB:$AB)&lt;&gt;"",INDEX(pipot!H:H,SMALL(pipot!$AB:$AB,ROW($BI69)))),"")</f>
        <v/>
      </c>
      <c r="BR73" s="34" t="str">
        <f>IFERROR(IF(COUNT(pipot!$AB:$AB)&lt;&gt;"",INDEX(pipot!I:I,SMALL(pipot!$AB:$AB,ROW($BI69)))),"")</f>
        <v/>
      </c>
      <c r="BS73" s="34" t="str">
        <f>IFERROR(IF(COUNT(pipot!$AB:$AB)&lt;&gt;"",INDEX(pipot!J:J,SMALL(pipot!$AB:$AB,ROW($BI69)))),"")</f>
        <v/>
      </c>
      <c r="BT73" s="34" t="str">
        <f>IFERROR(IF(COUNT(pipot!$AB:$AB)&lt;&gt;"",INDEX(pipot!K:K,SMALL(pipot!$AB:$AB,ROW($BI69)))),"")</f>
        <v/>
      </c>
      <c r="BU73" s="34" t="str">
        <f>IFERROR(IF(COUNT(pipot!$AB:$AB)&lt;&gt;"",INDEX(pipot!L:L,SMALL(pipot!$AB:$AB,ROW($BI69)))),"")</f>
        <v/>
      </c>
      <c r="BV73" s="34" t="str">
        <f>IFERROR(IF(COUNT(pipot!$AB:$AB)&lt;&gt;"",INDEX(pipot!M:M,SMALL(pipot!$AB:$AB,ROW($BI69)))),"")</f>
        <v/>
      </c>
      <c r="BW73" s="34" t="str">
        <f>IFERROR(IF(COUNT(pipot!$AB:$AB)&lt;&gt;"",INDEX(pipot!N:N,SMALL(pipot!$AB:$AB,ROW($BI69)))),"")</f>
        <v/>
      </c>
      <c r="BX73" s="34" t="str">
        <f>IFERROR(IF(COUNT(pipot!$AB:$AB)&lt;&gt;"",INDEX(pipot!O:O,SMALL(pipot!$AB:$AB,ROW($BI69)))),"")</f>
        <v/>
      </c>
      <c r="BY73" t="str">
        <f>IFERROR(IF(COUNT(pipot!$AB:$AB)&lt;&gt;"",INDEX(pipot!P:P,SMALL(pipot!$AB:$AB,ROW($BI69)))),"")</f>
        <v/>
      </c>
      <c r="BZ73" s="34" t="str">
        <f>IFERROR(IF(COUNT(pipot!$AB:$AB)&lt;&gt;"",INDEX(pipot!Q:Q,SMALL(pipot!$AB:$AB,ROW($BI69)))),"")</f>
        <v/>
      </c>
      <c r="CA73" s="34" t="str">
        <f>IFERROR(IF(COUNT(pipot!$AB:$AB)&lt;&gt;"",INDEX(pipot!R:R,SMALL(pipot!$AB:$AB,ROW($BI69)))),"")</f>
        <v/>
      </c>
    </row>
    <row r="74" spans="2:79">
      <c r="B74" t="str">
        <f>IFERROR(IF(COUNT(pipot!$AA:$AA)&lt;&gt;"",INDEX(pipot!A:A,SMALL(pipot!$AA:$AA,ROW($A70)))),"")</f>
        <v/>
      </c>
      <c r="C74" s="13" t="str">
        <f>IFERROR(IF(COUNT(pipot!$AA:$AA)&lt;&gt;"",INDEX(pipot!B:B,SMALL(pipot!$AA:$AA,ROW($A70)))),"")</f>
        <v/>
      </c>
      <c r="D74" s="15" t="str">
        <f>IFERROR(IF(COUNT(pipot!$AA:$AA)&lt;&gt;"",INDEX(pipot!C:C,SMALL(pipot!$AA:$AA,ROW($A70)))),"")</f>
        <v/>
      </c>
      <c r="E74" s="34" t="str">
        <f>IFERROR(IF(COUNT(pipot!$AA:$AA)&lt;&gt;"",INDEX(pipot!D:D,SMALL(pipot!$AA:$AA,ROW($A70)))),"")</f>
        <v/>
      </c>
      <c r="F74" s="34" t="str">
        <f>IFERROR(IF(COUNT(pipot!$AA:$AA)&lt;&gt;"",INDEX(pipot!E:E,SMALL(pipot!$AA:$AA,ROW($A70)))),"")</f>
        <v/>
      </c>
      <c r="G74" s="34" t="str">
        <f>IFERROR(IF(COUNT(pipot!$AA:$AA)&lt;&gt;"",INDEX(pipot!F:F,SMALL(pipot!$AA:$AA,ROW($A70)))),"")</f>
        <v/>
      </c>
      <c r="H74" s="34" t="str">
        <f>IFERROR(IF(COUNT(pipot!$AA:$AA)&lt;&gt;"",INDEX(pipot!G:G,SMALL(pipot!$AA:$AA,ROW($A70)))),"")</f>
        <v/>
      </c>
      <c r="I74" s="34" t="str">
        <f>IFERROR(IF(COUNT(pipot!$AA:$AA)&lt;&gt;"",INDEX(pipot!H:H,SMALL(pipot!$AA:$AA,ROW($A70)))),"")</f>
        <v/>
      </c>
      <c r="J74" s="34" t="str">
        <f>IFERROR(IF(COUNT(pipot!$AA:$AA)&lt;&gt;"",INDEX(pipot!I:I,SMALL(pipot!$AA:$AA,ROW($A70)))),"")</f>
        <v/>
      </c>
      <c r="K74" s="34" t="str">
        <f>IFERROR(IF(COUNT(pipot!$AA:$AA)&lt;&gt;"",INDEX(pipot!J:J,SMALL(pipot!$AA:$AA,ROW($A70)))),"")</f>
        <v/>
      </c>
      <c r="L74" s="34" t="str">
        <f>IFERROR(IF(COUNT(pipot!$AA:$AA)&lt;&gt;"",INDEX(pipot!K:K,SMALL(pipot!$AA:$AA,ROW($A70)))),"")</f>
        <v/>
      </c>
      <c r="M74" t="str">
        <f>IFERROR(IF(COUNT(pipot!$AA:$AA)&lt;&gt;"",INDEX(pipot!L:L,SMALL(pipot!$AA:$AA,ROW($A70)))),"")</f>
        <v/>
      </c>
      <c r="N74" t="str">
        <f>IFERROR(IF(COUNT(pipot!$AA:$AA)&lt;&gt;"",INDEX(pipot!M:M,SMALL(pipot!$AA:$AA,ROW($A70)))),"")</f>
        <v/>
      </c>
      <c r="O74" t="str">
        <f>IFERROR(IF(COUNT(pipot!$AA:$AA)&lt;&gt;"",INDEX(pipot!N:N,SMALL(pipot!$AA:$AA,ROW($A70)))),"")</f>
        <v/>
      </c>
      <c r="P74" s="34" t="str">
        <f>IFERROR(IF(COUNT(pipot!$AA:$AA)&lt;&gt;"",INDEX(pipot!O:O,SMALL(pipot!$AA:$AA,ROW($A70)))),"")</f>
        <v/>
      </c>
      <c r="Q74" t="str">
        <f>IFERROR(IF(COUNT(pipot!$AA:$AA)&lt;&gt;"",INDEX(pipot!P:P,SMALL(pipot!$AA:$AA,ROW($A70)))),"")</f>
        <v/>
      </c>
      <c r="R74" t="str">
        <f>IFERROR(IF(COUNT(pipot!$AA:$AA)&lt;&gt;"",INDEX(pipot!Q:Q,SMALL(pipot!$AA:$AA,ROW($A70)))),"")</f>
        <v/>
      </c>
      <c r="S74" s="34" t="str">
        <f>IFERROR(IF(COUNT(pipot!$AA:$AA)&lt;&gt;"",INDEX(pipot!R:R,SMALL(pipot!$AA:$AA,ROW($A70)))),"")</f>
        <v/>
      </c>
      <c r="T74" s="34">
        <f t="shared" si="19"/>
        <v>875.99402684210531</v>
      </c>
      <c r="U74" s="34" t="str">
        <f t="shared" si="38"/>
        <v/>
      </c>
      <c r="V74" s="37" t="str">
        <f t="shared" si="37"/>
        <v/>
      </c>
      <c r="AQ74" s="15" t="str">
        <f t="shared" si="21"/>
        <v/>
      </c>
      <c r="AR74" s="19" t="str">
        <f t="shared" si="22"/>
        <v/>
      </c>
      <c r="AS74" s="19" t="str">
        <f t="shared" si="23"/>
        <v/>
      </c>
      <c r="AT74" s="19" t="str">
        <f t="shared" si="24"/>
        <v/>
      </c>
      <c r="AU74" s="19" t="str">
        <f t="shared" si="25"/>
        <v/>
      </c>
      <c r="AV74" s="19" t="str">
        <f t="shared" si="26"/>
        <v/>
      </c>
      <c r="AW74" s="19" t="str">
        <f t="shared" si="27"/>
        <v/>
      </c>
      <c r="AX74" s="19" t="str">
        <f t="shared" si="28"/>
        <v/>
      </c>
      <c r="AY74" s="19" t="str">
        <f t="shared" si="29"/>
        <v/>
      </c>
      <c r="AZ74" s="19" t="str">
        <f t="shared" si="30"/>
        <v/>
      </c>
      <c r="BA74" s="19" t="str">
        <f t="shared" si="31"/>
        <v/>
      </c>
      <c r="BB74" s="19" t="str">
        <f t="shared" si="32"/>
        <v/>
      </c>
      <c r="BC74" s="19" t="str">
        <f t="shared" si="33"/>
        <v/>
      </c>
      <c r="BD74" s="19" t="str">
        <f t="shared" si="34"/>
        <v/>
      </c>
      <c r="BE74" s="19" t="str">
        <f t="shared" si="35"/>
        <v/>
      </c>
      <c r="BF74" s="19" t="str">
        <f t="shared" si="36"/>
        <v/>
      </c>
      <c r="BJ74" t="str">
        <f>IFERROR(IF(COUNT(pipot!$AB:$AB)&lt;&gt;"",INDEX(pipot!A:A,SMALL(pipot!$AB:$AB,ROW($BI70)))),"")</f>
        <v/>
      </c>
      <c r="BK74" s="13" t="str">
        <f>IFERROR(IF(COUNT(pipot!$AB:$AB)&lt;&gt;"",INDEX(pipot!B:B,SMALL(pipot!$AB:$AB,ROW($BI70)))),"")</f>
        <v/>
      </c>
      <c r="BL74" s="15" t="str">
        <f>IFERROR(IF(COUNT(pipot!$AB:$AB)&lt;&gt;"",INDEX(pipot!C:C,SMALL(pipot!$AB:$AB,ROW($BI70)))),"")</f>
        <v/>
      </c>
      <c r="BM74" s="34" t="str">
        <f>IFERROR(IF(COUNT(pipot!$AB:$AB)&lt;&gt;"",INDEX(pipot!D:D,SMALL(pipot!$AB:$AB,ROW($BI70)))),"")</f>
        <v/>
      </c>
      <c r="BN74" s="34" t="str">
        <f>IFERROR(IF(COUNT(pipot!$AB:$AB)&lt;&gt;"",INDEX(pipot!E:E,SMALL(pipot!$AB:$AB,ROW($BI70)))),"")</f>
        <v/>
      </c>
      <c r="BO74" s="34" t="str">
        <f>IFERROR(IF(COUNT(pipot!$AB:$AB)&lt;&gt;"",INDEX(pipot!F:F,SMALL(pipot!$AB:$AB,ROW($BI70)))),"")</f>
        <v/>
      </c>
      <c r="BP74" s="34" t="str">
        <f>IFERROR(IF(COUNT(pipot!$AB:$AB)&lt;&gt;"",INDEX(pipot!G:G,SMALL(pipot!$AB:$AB,ROW($BI70)))),"")</f>
        <v/>
      </c>
      <c r="BQ74" s="34" t="str">
        <f>IFERROR(IF(COUNT(pipot!$AB:$AB)&lt;&gt;"",INDEX(pipot!H:H,SMALL(pipot!$AB:$AB,ROW($BI70)))),"")</f>
        <v/>
      </c>
      <c r="BR74" s="34" t="str">
        <f>IFERROR(IF(COUNT(pipot!$AB:$AB)&lt;&gt;"",INDEX(pipot!I:I,SMALL(pipot!$AB:$AB,ROW($BI70)))),"")</f>
        <v/>
      </c>
      <c r="BS74" s="34" t="str">
        <f>IFERROR(IF(COUNT(pipot!$AB:$AB)&lt;&gt;"",INDEX(pipot!J:J,SMALL(pipot!$AB:$AB,ROW($BI70)))),"")</f>
        <v/>
      </c>
      <c r="BT74" s="34" t="str">
        <f>IFERROR(IF(COUNT(pipot!$AB:$AB)&lt;&gt;"",INDEX(pipot!K:K,SMALL(pipot!$AB:$AB,ROW($BI70)))),"")</f>
        <v/>
      </c>
      <c r="BU74" s="34" t="str">
        <f>IFERROR(IF(COUNT(pipot!$AB:$AB)&lt;&gt;"",INDEX(pipot!L:L,SMALL(pipot!$AB:$AB,ROW($BI70)))),"")</f>
        <v/>
      </c>
      <c r="BV74" s="34" t="str">
        <f>IFERROR(IF(COUNT(pipot!$AB:$AB)&lt;&gt;"",INDEX(pipot!M:M,SMALL(pipot!$AB:$AB,ROW($BI70)))),"")</f>
        <v/>
      </c>
      <c r="BW74" s="34" t="str">
        <f>IFERROR(IF(COUNT(pipot!$AB:$AB)&lt;&gt;"",INDEX(pipot!N:N,SMALL(pipot!$AB:$AB,ROW($BI70)))),"")</f>
        <v/>
      </c>
      <c r="BX74" s="34" t="str">
        <f>IFERROR(IF(COUNT(pipot!$AB:$AB)&lt;&gt;"",INDEX(pipot!O:O,SMALL(pipot!$AB:$AB,ROW($BI70)))),"")</f>
        <v/>
      </c>
      <c r="BY74" t="str">
        <f>IFERROR(IF(COUNT(pipot!$AB:$AB)&lt;&gt;"",INDEX(pipot!P:P,SMALL(pipot!$AB:$AB,ROW($BI70)))),"")</f>
        <v/>
      </c>
      <c r="BZ74" s="34" t="str">
        <f>IFERROR(IF(COUNT(pipot!$AB:$AB)&lt;&gt;"",INDEX(pipot!Q:Q,SMALL(pipot!$AB:$AB,ROW($BI70)))),"")</f>
        <v/>
      </c>
      <c r="CA74" s="34" t="str">
        <f>IFERROR(IF(COUNT(pipot!$AB:$AB)&lt;&gt;"",INDEX(pipot!R:R,SMALL(pipot!$AB:$AB,ROW($BI70)))),"")</f>
        <v/>
      </c>
    </row>
    <row r="75" spans="2:79">
      <c r="B75" t="str">
        <f>IFERROR(IF(COUNT(pipot!$AA:$AA)&lt;&gt;"",INDEX(pipot!A:A,SMALL(pipot!$AA:$AA,ROW($A71)))),"")</f>
        <v/>
      </c>
      <c r="C75" s="13" t="str">
        <f>IFERROR(IF(COUNT(pipot!$AA:$AA)&lt;&gt;"",INDEX(pipot!B:B,SMALL(pipot!$AA:$AA,ROW($A71)))),"")</f>
        <v/>
      </c>
      <c r="D75" s="15" t="str">
        <f>IFERROR(IF(COUNT(pipot!$AA:$AA)&lt;&gt;"",INDEX(pipot!C:C,SMALL(pipot!$AA:$AA,ROW($A71)))),"")</f>
        <v/>
      </c>
      <c r="E75" s="34" t="str">
        <f>IFERROR(IF(COUNT(pipot!$AA:$AA)&lt;&gt;"",INDEX(pipot!D:D,SMALL(pipot!$AA:$AA,ROW($A71)))),"")</f>
        <v/>
      </c>
      <c r="F75" s="34" t="str">
        <f>IFERROR(IF(COUNT(pipot!$AA:$AA)&lt;&gt;"",INDEX(pipot!E:E,SMALL(pipot!$AA:$AA,ROW($A71)))),"")</f>
        <v/>
      </c>
      <c r="G75" s="34" t="str">
        <f>IFERROR(IF(COUNT(pipot!$AA:$AA)&lt;&gt;"",INDEX(pipot!F:F,SMALL(pipot!$AA:$AA,ROW($A71)))),"")</f>
        <v/>
      </c>
      <c r="H75" s="34" t="str">
        <f>IFERROR(IF(COUNT(pipot!$AA:$AA)&lt;&gt;"",INDEX(pipot!G:G,SMALL(pipot!$AA:$AA,ROW($A71)))),"")</f>
        <v/>
      </c>
      <c r="I75" s="34" t="str">
        <f>IFERROR(IF(COUNT(pipot!$AA:$AA)&lt;&gt;"",INDEX(pipot!H:H,SMALL(pipot!$AA:$AA,ROW($A71)))),"")</f>
        <v/>
      </c>
      <c r="J75" s="34" t="str">
        <f>IFERROR(IF(COUNT(pipot!$AA:$AA)&lt;&gt;"",INDEX(pipot!I:I,SMALL(pipot!$AA:$AA,ROW($A71)))),"")</f>
        <v/>
      </c>
      <c r="K75" s="34" t="str">
        <f>IFERROR(IF(COUNT(pipot!$AA:$AA)&lt;&gt;"",INDEX(pipot!J:J,SMALL(pipot!$AA:$AA,ROW($A71)))),"")</f>
        <v/>
      </c>
      <c r="L75" s="34" t="str">
        <f>IFERROR(IF(COUNT(pipot!$AA:$AA)&lt;&gt;"",INDEX(pipot!K:K,SMALL(pipot!$AA:$AA,ROW($A71)))),"")</f>
        <v/>
      </c>
      <c r="M75" t="str">
        <f>IFERROR(IF(COUNT(pipot!$AA:$AA)&lt;&gt;"",INDEX(pipot!L:L,SMALL(pipot!$AA:$AA,ROW($A71)))),"")</f>
        <v/>
      </c>
      <c r="N75" t="str">
        <f>IFERROR(IF(COUNT(pipot!$AA:$AA)&lt;&gt;"",INDEX(pipot!M:M,SMALL(pipot!$AA:$AA,ROW($A71)))),"")</f>
        <v/>
      </c>
      <c r="O75" t="str">
        <f>IFERROR(IF(COUNT(pipot!$AA:$AA)&lt;&gt;"",INDEX(pipot!N:N,SMALL(pipot!$AA:$AA,ROW($A71)))),"")</f>
        <v/>
      </c>
      <c r="P75" s="34" t="str">
        <f>IFERROR(IF(COUNT(pipot!$AA:$AA)&lt;&gt;"",INDEX(pipot!O:O,SMALL(pipot!$AA:$AA,ROW($A71)))),"")</f>
        <v/>
      </c>
      <c r="Q75" t="str">
        <f>IFERROR(IF(COUNT(pipot!$AA:$AA)&lt;&gt;"",INDEX(pipot!P:P,SMALL(pipot!$AA:$AA,ROW($A71)))),"")</f>
        <v/>
      </c>
      <c r="R75" t="str">
        <f>IFERROR(IF(COUNT(pipot!$AA:$AA)&lt;&gt;"",INDEX(pipot!Q:Q,SMALL(pipot!$AA:$AA,ROW($A71)))),"")</f>
        <v/>
      </c>
      <c r="S75" s="34" t="str">
        <f>IFERROR(IF(COUNT(pipot!$AA:$AA)&lt;&gt;"",INDEX(pipot!R:R,SMALL(pipot!$AA:$AA,ROW($A71)))),"")</f>
        <v/>
      </c>
      <c r="T75" s="34">
        <f t="shared" si="19"/>
        <v>873.1607866666667</v>
      </c>
      <c r="U75" s="34" t="str">
        <f t="shared" si="38"/>
        <v/>
      </c>
      <c r="AQ75" s="15" t="str">
        <f t="shared" si="21"/>
        <v/>
      </c>
      <c r="AR75" s="19" t="str">
        <f t="shared" si="22"/>
        <v/>
      </c>
      <c r="AS75" s="19" t="str">
        <f t="shared" si="23"/>
        <v/>
      </c>
      <c r="AT75" s="19" t="str">
        <f t="shared" si="24"/>
        <v/>
      </c>
      <c r="AU75" s="19" t="str">
        <f t="shared" si="25"/>
        <v/>
      </c>
      <c r="AV75" s="19" t="str">
        <f t="shared" si="26"/>
        <v/>
      </c>
      <c r="AW75" s="19" t="str">
        <f t="shared" si="27"/>
        <v/>
      </c>
      <c r="AX75" s="19" t="str">
        <f t="shared" si="28"/>
        <v/>
      </c>
      <c r="AY75" s="19" t="str">
        <f t="shared" si="29"/>
        <v/>
      </c>
      <c r="AZ75" s="19" t="str">
        <f t="shared" si="30"/>
        <v/>
      </c>
      <c r="BA75" s="19" t="str">
        <f t="shared" si="31"/>
        <v/>
      </c>
      <c r="BB75" s="19" t="str">
        <f t="shared" si="32"/>
        <v/>
      </c>
      <c r="BC75" s="19" t="str">
        <f t="shared" si="33"/>
        <v/>
      </c>
      <c r="BD75" s="19" t="str">
        <f t="shared" si="34"/>
        <v/>
      </c>
      <c r="BE75" s="19" t="str">
        <f t="shared" si="35"/>
        <v/>
      </c>
      <c r="BF75" s="19" t="str">
        <f t="shared" si="36"/>
        <v/>
      </c>
      <c r="BJ75" t="str">
        <f>IFERROR(IF(COUNT(pipot!$AB:$AB)&lt;&gt;"",INDEX(pipot!A:A,SMALL(pipot!$AB:$AB,ROW($BI71)))),"")</f>
        <v/>
      </c>
      <c r="BK75" s="13" t="str">
        <f>IFERROR(IF(COUNT(pipot!$AB:$AB)&lt;&gt;"",INDEX(pipot!B:B,SMALL(pipot!$AB:$AB,ROW($BI71)))),"")</f>
        <v/>
      </c>
      <c r="BL75" s="15" t="str">
        <f>IFERROR(IF(COUNT(pipot!$AB:$AB)&lt;&gt;"",INDEX(pipot!C:C,SMALL(pipot!$AB:$AB,ROW($BI71)))),"")</f>
        <v/>
      </c>
      <c r="BM75" s="34" t="str">
        <f>IFERROR(IF(COUNT(pipot!$AB:$AB)&lt;&gt;"",INDEX(pipot!D:D,SMALL(pipot!$AB:$AB,ROW($BI71)))),"")</f>
        <v/>
      </c>
      <c r="BN75" s="34" t="str">
        <f>IFERROR(IF(COUNT(pipot!$AB:$AB)&lt;&gt;"",INDEX(pipot!E:E,SMALL(pipot!$AB:$AB,ROW($BI71)))),"")</f>
        <v/>
      </c>
      <c r="BO75" s="34" t="str">
        <f>IFERROR(IF(COUNT(pipot!$AB:$AB)&lt;&gt;"",INDEX(pipot!F:F,SMALL(pipot!$AB:$AB,ROW($BI71)))),"")</f>
        <v/>
      </c>
      <c r="BP75" s="34" t="str">
        <f>IFERROR(IF(COUNT(pipot!$AB:$AB)&lt;&gt;"",INDEX(pipot!G:G,SMALL(pipot!$AB:$AB,ROW($BI71)))),"")</f>
        <v/>
      </c>
      <c r="BQ75" s="34" t="str">
        <f>IFERROR(IF(COUNT(pipot!$AB:$AB)&lt;&gt;"",INDEX(pipot!H:H,SMALL(pipot!$AB:$AB,ROW($BI71)))),"")</f>
        <v/>
      </c>
      <c r="BR75" s="34" t="str">
        <f>IFERROR(IF(COUNT(pipot!$AB:$AB)&lt;&gt;"",INDEX(pipot!I:I,SMALL(pipot!$AB:$AB,ROW($BI71)))),"")</f>
        <v/>
      </c>
      <c r="BS75" s="34" t="str">
        <f>IFERROR(IF(COUNT(pipot!$AB:$AB)&lt;&gt;"",INDEX(pipot!J:J,SMALL(pipot!$AB:$AB,ROW($BI71)))),"")</f>
        <v/>
      </c>
      <c r="BT75" s="34" t="str">
        <f>IFERROR(IF(COUNT(pipot!$AB:$AB)&lt;&gt;"",INDEX(pipot!K:K,SMALL(pipot!$AB:$AB,ROW($BI71)))),"")</f>
        <v/>
      </c>
      <c r="BU75" s="34" t="str">
        <f>IFERROR(IF(COUNT(pipot!$AB:$AB)&lt;&gt;"",INDEX(pipot!L:L,SMALL(pipot!$AB:$AB,ROW($BI71)))),"")</f>
        <v/>
      </c>
      <c r="BV75" s="34" t="str">
        <f>IFERROR(IF(COUNT(pipot!$AB:$AB)&lt;&gt;"",INDEX(pipot!M:M,SMALL(pipot!$AB:$AB,ROW($BI71)))),"")</f>
        <v/>
      </c>
      <c r="BW75" s="34" t="str">
        <f>IFERROR(IF(COUNT(pipot!$AB:$AB)&lt;&gt;"",INDEX(pipot!N:N,SMALL(pipot!$AB:$AB,ROW($BI71)))),"")</f>
        <v/>
      </c>
      <c r="BX75" s="34" t="str">
        <f>IFERROR(IF(COUNT(pipot!$AB:$AB)&lt;&gt;"",INDEX(pipot!O:O,SMALL(pipot!$AB:$AB,ROW($BI71)))),"")</f>
        <v/>
      </c>
      <c r="BY75" t="str">
        <f>IFERROR(IF(COUNT(pipot!$AB:$AB)&lt;&gt;"",INDEX(pipot!P:P,SMALL(pipot!$AB:$AB,ROW($BI71)))),"")</f>
        <v/>
      </c>
      <c r="BZ75" s="34" t="str">
        <f>IFERROR(IF(COUNT(pipot!$AB:$AB)&lt;&gt;"",INDEX(pipot!Q:Q,SMALL(pipot!$AB:$AB,ROW($BI71)))),"")</f>
        <v/>
      </c>
      <c r="CA75" s="34" t="str">
        <f>IFERROR(IF(COUNT(pipot!$AB:$AB)&lt;&gt;"",INDEX(pipot!R:R,SMALL(pipot!$AB:$AB,ROW($BI71)))),"")</f>
        <v/>
      </c>
    </row>
    <row r="76" spans="2:79">
      <c r="B76" t="str">
        <f>IFERROR(IF(COUNT(pipot!$AA:$AA)&lt;&gt;"",INDEX(pipot!A:A,SMALL(pipot!$AA:$AA,ROW($A72)))),"")</f>
        <v/>
      </c>
      <c r="C76" s="13" t="str">
        <f>IFERROR(IF(COUNT(pipot!$AA:$AA)&lt;&gt;"",INDEX(pipot!B:B,SMALL(pipot!$AA:$AA,ROW($A72)))),"")</f>
        <v/>
      </c>
      <c r="D76" s="15" t="str">
        <f>IFERROR(IF(COUNT(pipot!$AA:$AA)&lt;&gt;"",INDEX(pipot!C:C,SMALL(pipot!$AA:$AA,ROW($A72)))),"")</f>
        <v/>
      </c>
      <c r="E76" s="34" t="str">
        <f>IFERROR(IF(COUNT(pipot!$AA:$AA)&lt;&gt;"",INDEX(pipot!D:D,SMALL(pipot!$AA:$AA,ROW($A72)))),"")</f>
        <v/>
      </c>
      <c r="F76" s="34" t="str">
        <f>IFERROR(IF(COUNT(pipot!$AA:$AA)&lt;&gt;"",INDEX(pipot!E:E,SMALL(pipot!$AA:$AA,ROW($A72)))),"")</f>
        <v/>
      </c>
      <c r="G76" s="34" t="str">
        <f>IFERROR(IF(COUNT(pipot!$AA:$AA)&lt;&gt;"",INDEX(pipot!F:F,SMALL(pipot!$AA:$AA,ROW($A72)))),"")</f>
        <v/>
      </c>
      <c r="H76" s="34" t="str">
        <f>IFERROR(IF(COUNT(pipot!$AA:$AA)&lt;&gt;"",INDEX(pipot!G:G,SMALL(pipot!$AA:$AA,ROW($A72)))),"")</f>
        <v/>
      </c>
      <c r="I76" s="34" t="str">
        <f>IFERROR(IF(COUNT(pipot!$AA:$AA)&lt;&gt;"",INDEX(pipot!H:H,SMALL(pipot!$AA:$AA,ROW($A72)))),"")</f>
        <v/>
      </c>
      <c r="J76" s="34" t="str">
        <f>IFERROR(IF(COUNT(pipot!$AA:$AA)&lt;&gt;"",INDEX(pipot!I:I,SMALL(pipot!$AA:$AA,ROW($A72)))),"")</f>
        <v/>
      </c>
      <c r="K76" s="34" t="str">
        <f>IFERROR(IF(COUNT(pipot!$AA:$AA)&lt;&gt;"",INDEX(pipot!J:J,SMALL(pipot!$AA:$AA,ROW($A72)))),"")</f>
        <v/>
      </c>
      <c r="L76" s="34" t="str">
        <f>IFERROR(IF(COUNT(pipot!$AA:$AA)&lt;&gt;"",INDEX(pipot!K:K,SMALL(pipot!$AA:$AA,ROW($A72)))),"")</f>
        <v/>
      </c>
      <c r="M76" t="str">
        <f>IFERROR(IF(COUNT(pipot!$AA:$AA)&lt;&gt;"",INDEX(pipot!L:L,SMALL(pipot!$AA:$AA,ROW($A72)))),"")</f>
        <v/>
      </c>
      <c r="N76" t="str">
        <f>IFERROR(IF(COUNT(pipot!$AA:$AA)&lt;&gt;"",INDEX(pipot!M:M,SMALL(pipot!$AA:$AA,ROW($A72)))),"")</f>
        <v/>
      </c>
      <c r="O76" t="str">
        <f>IFERROR(IF(COUNT(pipot!$AA:$AA)&lt;&gt;"",INDEX(pipot!N:N,SMALL(pipot!$AA:$AA,ROW($A72)))),"")</f>
        <v/>
      </c>
      <c r="P76" s="34" t="str">
        <f>IFERROR(IF(COUNT(pipot!$AA:$AA)&lt;&gt;"",INDEX(pipot!O:O,SMALL(pipot!$AA:$AA,ROW($A72)))),"")</f>
        <v/>
      </c>
      <c r="Q76" t="str">
        <f>IFERROR(IF(COUNT(pipot!$AA:$AA)&lt;&gt;"",INDEX(pipot!P:P,SMALL(pipot!$AA:$AA,ROW($A72)))),"")</f>
        <v/>
      </c>
      <c r="R76" t="str">
        <f>IFERROR(IF(COUNT(pipot!$AA:$AA)&lt;&gt;"",INDEX(pipot!Q:Q,SMALL(pipot!$AA:$AA,ROW($A72)))),"")</f>
        <v/>
      </c>
      <c r="S76" s="34" t="str">
        <f>IFERROR(IF(COUNT(pipot!$AA:$AA)&lt;&gt;"",INDEX(pipot!R:R,SMALL(pipot!$AA:$AA,ROW($A72)))),"")</f>
        <v/>
      </c>
      <c r="T76" s="34">
        <f t="shared" si="19"/>
        <v>883.65445352941174</v>
      </c>
      <c r="U76" s="34" t="str">
        <f t="shared" si="38"/>
        <v/>
      </c>
      <c r="AQ76" s="15" t="str">
        <f t="shared" si="21"/>
        <v/>
      </c>
      <c r="AR76" s="19" t="str">
        <f t="shared" si="22"/>
        <v/>
      </c>
      <c r="AS76" s="19" t="str">
        <f t="shared" si="23"/>
        <v/>
      </c>
      <c r="AT76" s="19" t="str">
        <f t="shared" si="24"/>
        <v/>
      </c>
      <c r="AU76" s="19" t="str">
        <f t="shared" si="25"/>
        <v/>
      </c>
      <c r="AV76" s="19" t="str">
        <f t="shared" si="26"/>
        <v/>
      </c>
      <c r="AW76" s="19" t="str">
        <f t="shared" si="27"/>
        <v/>
      </c>
      <c r="AX76" s="19" t="str">
        <f t="shared" si="28"/>
        <v/>
      </c>
      <c r="AY76" s="19" t="str">
        <f t="shared" si="29"/>
        <v/>
      </c>
      <c r="AZ76" s="19" t="str">
        <f t="shared" si="30"/>
        <v/>
      </c>
      <c r="BA76" s="19" t="str">
        <f t="shared" si="31"/>
        <v/>
      </c>
      <c r="BB76" s="19" t="str">
        <f t="shared" si="32"/>
        <v/>
      </c>
      <c r="BC76" s="19" t="str">
        <f t="shared" si="33"/>
        <v/>
      </c>
      <c r="BD76" s="19" t="str">
        <f t="shared" si="34"/>
        <v/>
      </c>
      <c r="BE76" s="19" t="str">
        <f t="shared" si="35"/>
        <v/>
      </c>
      <c r="BF76" s="19" t="str">
        <f t="shared" si="36"/>
        <v/>
      </c>
      <c r="BJ76" t="str">
        <f>IFERROR(IF(COUNT(pipot!$AB:$AB)&lt;&gt;"",INDEX(pipot!A:A,SMALL(pipot!$AB:$AB,ROW($BI72)))),"")</f>
        <v/>
      </c>
      <c r="BK76" s="13" t="str">
        <f>IFERROR(IF(COUNT(pipot!$AB:$AB)&lt;&gt;"",INDEX(pipot!B:B,SMALL(pipot!$AB:$AB,ROW($BI72)))),"")</f>
        <v/>
      </c>
      <c r="BL76" s="15" t="str">
        <f>IFERROR(IF(COUNT(pipot!$AB:$AB)&lt;&gt;"",INDEX(pipot!C:C,SMALL(pipot!$AB:$AB,ROW($BI72)))),"")</f>
        <v/>
      </c>
      <c r="BM76" s="34" t="str">
        <f>IFERROR(IF(COUNT(pipot!$AB:$AB)&lt;&gt;"",INDEX(pipot!D:D,SMALL(pipot!$AB:$AB,ROW($BI72)))),"")</f>
        <v/>
      </c>
      <c r="BN76" s="34" t="str">
        <f>IFERROR(IF(COUNT(pipot!$AB:$AB)&lt;&gt;"",INDEX(pipot!E:E,SMALL(pipot!$AB:$AB,ROW($BI72)))),"")</f>
        <v/>
      </c>
      <c r="BO76" s="34" t="str">
        <f>IFERROR(IF(COUNT(pipot!$AB:$AB)&lt;&gt;"",INDEX(pipot!F:F,SMALL(pipot!$AB:$AB,ROW($BI72)))),"")</f>
        <v/>
      </c>
      <c r="BP76" s="34" t="str">
        <f>IFERROR(IF(COUNT(pipot!$AB:$AB)&lt;&gt;"",INDEX(pipot!G:G,SMALL(pipot!$AB:$AB,ROW($BI72)))),"")</f>
        <v/>
      </c>
      <c r="BQ76" s="34" t="str">
        <f>IFERROR(IF(COUNT(pipot!$AB:$AB)&lt;&gt;"",INDEX(pipot!H:H,SMALL(pipot!$AB:$AB,ROW($BI72)))),"")</f>
        <v/>
      </c>
      <c r="BR76" s="34" t="str">
        <f>IFERROR(IF(COUNT(pipot!$AB:$AB)&lt;&gt;"",INDEX(pipot!I:I,SMALL(pipot!$AB:$AB,ROW($BI72)))),"")</f>
        <v/>
      </c>
      <c r="BS76" s="34" t="str">
        <f>IFERROR(IF(COUNT(pipot!$AB:$AB)&lt;&gt;"",INDEX(pipot!J:J,SMALL(pipot!$AB:$AB,ROW($BI72)))),"")</f>
        <v/>
      </c>
      <c r="BT76" s="34" t="str">
        <f>IFERROR(IF(COUNT(pipot!$AB:$AB)&lt;&gt;"",INDEX(pipot!K:K,SMALL(pipot!$AB:$AB,ROW($BI72)))),"")</f>
        <v/>
      </c>
      <c r="BU76" s="34" t="str">
        <f>IFERROR(IF(COUNT(pipot!$AB:$AB)&lt;&gt;"",INDEX(pipot!L:L,SMALL(pipot!$AB:$AB,ROW($BI72)))),"")</f>
        <v/>
      </c>
      <c r="BV76" s="34" t="str">
        <f>IFERROR(IF(COUNT(pipot!$AB:$AB)&lt;&gt;"",INDEX(pipot!M:M,SMALL(pipot!$AB:$AB,ROW($BI72)))),"")</f>
        <v/>
      </c>
      <c r="BW76" s="34" t="str">
        <f>IFERROR(IF(COUNT(pipot!$AB:$AB)&lt;&gt;"",INDEX(pipot!N:N,SMALL(pipot!$AB:$AB,ROW($BI72)))),"")</f>
        <v/>
      </c>
      <c r="BX76" s="34" t="str">
        <f>IFERROR(IF(COUNT(pipot!$AB:$AB)&lt;&gt;"",INDEX(pipot!O:O,SMALL(pipot!$AB:$AB,ROW($BI72)))),"")</f>
        <v/>
      </c>
      <c r="BY76" t="str">
        <f>IFERROR(IF(COUNT(pipot!$AB:$AB)&lt;&gt;"",INDEX(pipot!P:P,SMALL(pipot!$AB:$AB,ROW($BI72)))),"")</f>
        <v/>
      </c>
      <c r="BZ76" s="34" t="str">
        <f>IFERROR(IF(COUNT(pipot!$AB:$AB)&lt;&gt;"",INDEX(pipot!Q:Q,SMALL(pipot!$AB:$AB,ROW($BI72)))),"")</f>
        <v/>
      </c>
      <c r="CA76" s="34" t="str">
        <f>IFERROR(IF(COUNT(pipot!$AB:$AB)&lt;&gt;"",INDEX(pipot!R:R,SMALL(pipot!$AB:$AB,ROW($BI72)))),"")</f>
        <v/>
      </c>
    </row>
    <row r="77" spans="2:79">
      <c r="B77" t="str">
        <f>IFERROR(IF(COUNT(pipot!$AA:$AA)&lt;&gt;"",INDEX(pipot!A:A,SMALL(pipot!$AA:$AA,ROW($A73)))),"")</f>
        <v/>
      </c>
      <c r="C77" s="13" t="str">
        <f>IFERROR(IF(COUNT(pipot!$AA:$AA)&lt;&gt;"",INDEX(pipot!B:B,SMALL(pipot!$AA:$AA,ROW($A73)))),"")</f>
        <v/>
      </c>
      <c r="D77" s="15" t="str">
        <f>IFERROR(IF(COUNT(pipot!$AA:$AA)&lt;&gt;"",INDEX(pipot!C:C,SMALL(pipot!$AA:$AA,ROW($A73)))),"")</f>
        <v/>
      </c>
      <c r="E77" s="34" t="str">
        <f>IFERROR(IF(COUNT(pipot!$AA:$AA)&lt;&gt;"",INDEX(pipot!D:D,SMALL(pipot!$AA:$AA,ROW($A73)))),"")</f>
        <v/>
      </c>
      <c r="F77" s="34" t="str">
        <f>IFERROR(IF(COUNT(pipot!$AA:$AA)&lt;&gt;"",INDEX(pipot!E:E,SMALL(pipot!$AA:$AA,ROW($A73)))),"")</f>
        <v/>
      </c>
      <c r="G77" s="34" t="str">
        <f>IFERROR(IF(COUNT(pipot!$AA:$AA)&lt;&gt;"",INDEX(pipot!F:F,SMALL(pipot!$AA:$AA,ROW($A73)))),"")</f>
        <v/>
      </c>
      <c r="H77" s="34" t="str">
        <f>IFERROR(IF(COUNT(pipot!$AA:$AA)&lt;&gt;"",INDEX(pipot!G:G,SMALL(pipot!$AA:$AA,ROW($A73)))),"")</f>
        <v/>
      </c>
      <c r="I77" s="34" t="str">
        <f>IFERROR(IF(COUNT(pipot!$AA:$AA)&lt;&gt;"",INDEX(pipot!H:H,SMALL(pipot!$AA:$AA,ROW($A73)))),"")</f>
        <v/>
      </c>
      <c r="J77" s="34" t="str">
        <f>IFERROR(IF(COUNT(pipot!$AA:$AA)&lt;&gt;"",INDEX(pipot!I:I,SMALL(pipot!$AA:$AA,ROW($A73)))),"")</f>
        <v/>
      </c>
      <c r="K77" s="34" t="str">
        <f>IFERROR(IF(COUNT(pipot!$AA:$AA)&lt;&gt;"",INDEX(pipot!J:J,SMALL(pipot!$AA:$AA,ROW($A73)))),"")</f>
        <v/>
      </c>
      <c r="L77" s="34" t="str">
        <f>IFERROR(IF(COUNT(pipot!$AA:$AA)&lt;&gt;"",INDEX(pipot!K:K,SMALL(pipot!$AA:$AA,ROW($A73)))),"")</f>
        <v/>
      </c>
      <c r="M77" t="str">
        <f>IFERROR(IF(COUNT(pipot!$AA:$AA)&lt;&gt;"",INDEX(pipot!L:L,SMALL(pipot!$AA:$AA,ROW($A73)))),"")</f>
        <v/>
      </c>
      <c r="N77" t="str">
        <f>IFERROR(IF(COUNT(pipot!$AA:$AA)&lt;&gt;"",INDEX(pipot!M:M,SMALL(pipot!$AA:$AA,ROW($A73)))),"")</f>
        <v/>
      </c>
      <c r="O77" t="str">
        <f>IFERROR(IF(COUNT(pipot!$AA:$AA)&lt;&gt;"",INDEX(pipot!N:N,SMALL(pipot!$AA:$AA,ROW($A73)))),"")</f>
        <v/>
      </c>
      <c r="P77" s="34" t="str">
        <f>IFERROR(IF(COUNT(pipot!$AA:$AA)&lt;&gt;"",INDEX(pipot!O:O,SMALL(pipot!$AA:$AA,ROW($A73)))),"")</f>
        <v/>
      </c>
      <c r="Q77" t="str">
        <f>IFERROR(IF(COUNT(pipot!$AA:$AA)&lt;&gt;"",INDEX(pipot!P:P,SMALL(pipot!$AA:$AA,ROW($A73)))),"")</f>
        <v/>
      </c>
      <c r="R77" t="str">
        <f>IFERROR(IF(COUNT(pipot!$AA:$AA)&lt;&gt;"",INDEX(pipot!Q:Q,SMALL(pipot!$AA:$AA,ROW($A73)))),"")</f>
        <v/>
      </c>
      <c r="S77" s="34" t="str">
        <f>IFERROR(IF(COUNT(pipot!$AA:$AA)&lt;&gt;"",INDEX(pipot!R:R,SMALL(pipot!$AA:$AA,ROW($A73)))),"")</f>
        <v/>
      </c>
      <c r="T77" s="34">
        <f t="shared" si="19"/>
        <v>888.9472075000001</v>
      </c>
      <c r="U77" s="34" t="str">
        <f t="shared" si="38"/>
        <v/>
      </c>
      <c r="AQ77" s="15" t="str">
        <f t="shared" si="21"/>
        <v/>
      </c>
      <c r="AR77" s="19" t="str">
        <f t="shared" si="22"/>
        <v/>
      </c>
      <c r="AS77" s="19" t="str">
        <f t="shared" si="23"/>
        <v/>
      </c>
      <c r="AT77" s="19" t="str">
        <f t="shared" si="24"/>
        <v/>
      </c>
      <c r="AU77" s="19" t="str">
        <f t="shared" si="25"/>
        <v/>
      </c>
      <c r="AV77" s="19" t="str">
        <f t="shared" si="26"/>
        <v/>
      </c>
      <c r="AW77" s="19" t="str">
        <f t="shared" si="27"/>
        <v/>
      </c>
      <c r="AX77" s="19" t="str">
        <f t="shared" si="28"/>
        <v/>
      </c>
      <c r="AY77" s="19" t="str">
        <f t="shared" si="29"/>
        <v/>
      </c>
      <c r="AZ77" s="19" t="str">
        <f t="shared" si="30"/>
        <v/>
      </c>
      <c r="BA77" s="19" t="str">
        <f t="shared" si="31"/>
        <v/>
      </c>
      <c r="BB77" s="19" t="str">
        <f t="shared" si="32"/>
        <v/>
      </c>
      <c r="BC77" s="19" t="str">
        <f t="shared" si="33"/>
        <v/>
      </c>
      <c r="BD77" s="19" t="str">
        <f t="shared" si="34"/>
        <v/>
      </c>
      <c r="BE77" s="19" t="str">
        <f t="shared" si="35"/>
        <v/>
      </c>
      <c r="BF77" s="19" t="str">
        <f t="shared" si="36"/>
        <v/>
      </c>
      <c r="BJ77" t="str">
        <f>IFERROR(IF(COUNT(pipot!$AB:$AB)&lt;&gt;"",INDEX(pipot!A:A,SMALL(pipot!$AB:$AB,ROW($BI73)))),"")</f>
        <v/>
      </c>
      <c r="BK77" s="13" t="str">
        <f>IFERROR(IF(COUNT(pipot!$AB:$AB)&lt;&gt;"",INDEX(pipot!B:B,SMALL(pipot!$AB:$AB,ROW($BI73)))),"")</f>
        <v/>
      </c>
      <c r="BL77" s="15" t="str">
        <f>IFERROR(IF(COUNT(pipot!$AB:$AB)&lt;&gt;"",INDEX(pipot!C:C,SMALL(pipot!$AB:$AB,ROW($BI73)))),"")</f>
        <v/>
      </c>
      <c r="BM77" s="34" t="str">
        <f>IFERROR(IF(COUNT(pipot!$AB:$AB)&lt;&gt;"",INDEX(pipot!D:D,SMALL(pipot!$AB:$AB,ROW($BI73)))),"")</f>
        <v/>
      </c>
      <c r="BN77" s="34" t="str">
        <f>IFERROR(IF(COUNT(pipot!$AB:$AB)&lt;&gt;"",INDEX(pipot!E:E,SMALL(pipot!$AB:$AB,ROW($BI73)))),"")</f>
        <v/>
      </c>
      <c r="BO77" s="34" t="str">
        <f>IFERROR(IF(COUNT(pipot!$AB:$AB)&lt;&gt;"",INDEX(pipot!F:F,SMALL(pipot!$AB:$AB,ROW($BI73)))),"")</f>
        <v/>
      </c>
      <c r="BP77" s="34" t="str">
        <f>IFERROR(IF(COUNT(pipot!$AB:$AB)&lt;&gt;"",INDEX(pipot!G:G,SMALL(pipot!$AB:$AB,ROW($BI73)))),"")</f>
        <v/>
      </c>
      <c r="BQ77" s="34" t="str">
        <f>IFERROR(IF(COUNT(pipot!$AB:$AB)&lt;&gt;"",INDEX(pipot!H:H,SMALL(pipot!$AB:$AB,ROW($BI73)))),"")</f>
        <v/>
      </c>
      <c r="BR77" s="34" t="str">
        <f>IFERROR(IF(COUNT(pipot!$AB:$AB)&lt;&gt;"",INDEX(pipot!I:I,SMALL(pipot!$AB:$AB,ROW($BI73)))),"")</f>
        <v/>
      </c>
      <c r="BS77" s="34" t="str">
        <f>IFERROR(IF(COUNT(pipot!$AB:$AB)&lt;&gt;"",INDEX(pipot!J:J,SMALL(pipot!$AB:$AB,ROW($BI73)))),"")</f>
        <v/>
      </c>
      <c r="BT77" s="34" t="str">
        <f>IFERROR(IF(COUNT(pipot!$AB:$AB)&lt;&gt;"",INDEX(pipot!K:K,SMALL(pipot!$AB:$AB,ROW($BI73)))),"")</f>
        <v/>
      </c>
      <c r="BU77" s="34" t="str">
        <f>IFERROR(IF(COUNT(pipot!$AB:$AB)&lt;&gt;"",INDEX(pipot!L:L,SMALL(pipot!$AB:$AB,ROW($BI73)))),"")</f>
        <v/>
      </c>
      <c r="BV77" s="34" t="str">
        <f>IFERROR(IF(COUNT(pipot!$AB:$AB)&lt;&gt;"",INDEX(pipot!M:M,SMALL(pipot!$AB:$AB,ROW($BI73)))),"")</f>
        <v/>
      </c>
      <c r="BW77" s="34" t="str">
        <f>IFERROR(IF(COUNT(pipot!$AB:$AB)&lt;&gt;"",INDEX(pipot!N:N,SMALL(pipot!$AB:$AB,ROW($BI73)))),"")</f>
        <v/>
      </c>
      <c r="BX77" s="34" t="str">
        <f>IFERROR(IF(COUNT(pipot!$AB:$AB)&lt;&gt;"",INDEX(pipot!O:O,SMALL(pipot!$AB:$AB,ROW($BI73)))),"")</f>
        <v/>
      </c>
      <c r="BY77" t="str">
        <f>IFERROR(IF(COUNT(pipot!$AB:$AB)&lt;&gt;"",INDEX(pipot!P:P,SMALL(pipot!$AB:$AB,ROW($BI73)))),"")</f>
        <v/>
      </c>
      <c r="BZ77" s="34" t="str">
        <f>IFERROR(IF(COUNT(pipot!$AB:$AB)&lt;&gt;"",INDEX(pipot!Q:Q,SMALL(pipot!$AB:$AB,ROW($BI73)))),"")</f>
        <v/>
      </c>
      <c r="CA77" s="34" t="str">
        <f>IFERROR(IF(COUNT(pipot!$AB:$AB)&lt;&gt;"",INDEX(pipot!R:R,SMALL(pipot!$AB:$AB,ROW($BI73)))),"")</f>
        <v/>
      </c>
    </row>
    <row r="78" spans="2:79">
      <c r="B78" t="str">
        <f>IFERROR(IF(COUNT(pipot!$AA:$AA)&lt;&gt;"",INDEX(pipot!A:A,SMALL(pipot!$AA:$AA,ROW($A74)))),"")</f>
        <v/>
      </c>
      <c r="C78" s="13" t="str">
        <f>IFERROR(IF(COUNT(pipot!$AA:$AA)&lt;&gt;"",INDEX(pipot!B:B,SMALL(pipot!$AA:$AA,ROW($A74)))),"")</f>
        <v/>
      </c>
      <c r="D78" s="15" t="str">
        <f>IFERROR(IF(COUNT(pipot!$AA:$AA)&lt;&gt;"",INDEX(pipot!C:C,SMALL(pipot!$AA:$AA,ROW($A74)))),"")</f>
        <v/>
      </c>
      <c r="E78" s="34" t="str">
        <f>IFERROR(IF(COUNT(pipot!$AA:$AA)&lt;&gt;"",INDEX(pipot!D:D,SMALL(pipot!$AA:$AA,ROW($A74)))),"")</f>
        <v/>
      </c>
      <c r="F78" s="34" t="str">
        <f>IFERROR(IF(COUNT(pipot!$AA:$AA)&lt;&gt;"",INDEX(pipot!E:E,SMALL(pipot!$AA:$AA,ROW($A74)))),"")</f>
        <v/>
      </c>
      <c r="G78" s="34" t="str">
        <f>IFERROR(IF(COUNT(pipot!$AA:$AA)&lt;&gt;"",INDEX(pipot!F:F,SMALL(pipot!$AA:$AA,ROW($A74)))),"")</f>
        <v/>
      </c>
      <c r="H78" s="34" t="str">
        <f>IFERROR(IF(COUNT(pipot!$AA:$AA)&lt;&gt;"",INDEX(pipot!G:G,SMALL(pipot!$AA:$AA,ROW($A74)))),"")</f>
        <v/>
      </c>
      <c r="I78" s="34" t="str">
        <f>IFERROR(IF(COUNT(pipot!$AA:$AA)&lt;&gt;"",INDEX(pipot!H:H,SMALL(pipot!$AA:$AA,ROW($A74)))),"")</f>
        <v/>
      </c>
      <c r="J78" s="34" t="str">
        <f>IFERROR(IF(COUNT(pipot!$AA:$AA)&lt;&gt;"",INDEX(pipot!I:I,SMALL(pipot!$AA:$AA,ROW($A74)))),"")</f>
        <v/>
      </c>
      <c r="K78" s="34" t="str">
        <f>IFERROR(IF(COUNT(pipot!$AA:$AA)&lt;&gt;"",INDEX(pipot!J:J,SMALL(pipot!$AA:$AA,ROW($A74)))),"")</f>
        <v/>
      </c>
      <c r="L78" s="34" t="str">
        <f>IFERROR(IF(COUNT(pipot!$AA:$AA)&lt;&gt;"",INDEX(pipot!K:K,SMALL(pipot!$AA:$AA,ROW($A74)))),"")</f>
        <v/>
      </c>
      <c r="M78" t="str">
        <f>IFERROR(IF(COUNT(pipot!$AA:$AA)&lt;&gt;"",INDEX(pipot!L:L,SMALL(pipot!$AA:$AA,ROW($A74)))),"")</f>
        <v/>
      </c>
      <c r="N78" t="str">
        <f>IFERROR(IF(COUNT(pipot!$AA:$AA)&lt;&gt;"",INDEX(pipot!M:M,SMALL(pipot!$AA:$AA,ROW($A74)))),"")</f>
        <v/>
      </c>
      <c r="O78" t="str">
        <f>IFERROR(IF(COUNT(pipot!$AA:$AA)&lt;&gt;"",INDEX(pipot!N:N,SMALL(pipot!$AA:$AA,ROW($A74)))),"")</f>
        <v/>
      </c>
      <c r="P78" s="34" t="str">
        <f>IFERROR(IF(COUNT(pipot!$AA:$AA)&lt;&gt;"",INDEX(pipot!O:O,SMALL(pipot!$AA:$AA,ROW($A74)))),"")</f>
        <v/>
      </c>
      <c r="Q78" t="str">
        <f>IFERROR(IF(COUNT(pipot!$AA:$AA)&lt;&gt;"",INDEX(pipot!P:P,SMALL(pipot!$AA:$AA,ROW($A74)))),"")</f>
        <v/>
      </c>
      <c r="R78" t="str">
        <f>IFERROR(IF(COUNT(pipot!$AA:$AA)&lt;&gt;"",INDEX(pipot!Q:Q,SMALL(pipot!$AA:$AA,ROW($A74)))),"")</f>
        <v/>
      </c>
      <c r="S78" s="34" t="str">
        <f>IFERROR(IF(COUNT(pipot!$AA:$AA)&lt;&gt;"",INDEX(pipot!R:R,SMALL(pipot!$AA:$AA,ROW($A74)))),"")</f>
        <v/>
      </c>
      <c r="T78" s="34">
        <f t="shared" si="19"/>
        <v>900.88420400000007</v>
      </c>
      <c r="U78" s="34" t="str">
        <f t="shared" si="38"/>
        <v/>
      </c>
      <c r="AQ78" s="15" t="str">
        <f t="shared" si="21"/>
        <v/>
      </c>
      <c r="AR78" s="19" t="str">
        <f t="shared" si="22"/>
        <v/>
      </c>
      <c r="AS78" s="19" t="str">
        <f t="shared" si="23"/>
        <v/>
      </c>
      <c r="AT78" s="19" t="str">
        <f t="shared" si="24"/>
        <v/>
      </c>
      <c r="AU78" s="19" t="str">
        <f t="shared" si="25"/>
        <v/>
      </c>
      <c r="AV78" s="19" t="str">
        <f t="shared" si="26"/>
        <v/>
      </c>
      <c r="AW78" s="19" t="str">
        <f t="shared" si="27"/>
        <v/>
      </c>
      <c r="AX78" s="19" t="str">
        <f t="shared" si="28"/>
        <v/>
      </c>
      <c r="AY78" s="19" t="str">
        <f t="shared" si="29"/>
        <v/>
      </c>
      <c r="AZ78" s="19" t="str">
        <f t="shared" si="30"/>
        <v/>
      </c>
      <c r="BA78" s="19" t="str">
        <f t="shared" si="31"/>
        <v/>
      </c>
      <c r="BB78" s="19" t="str">
        <f t="shared" si="32"/>
        <v/>
      </c>
      <c r="BC78" s="19" t="str">
        <f t="shared" si="33"/>
        <v/>
      </c>
      <c r="BD78" s="19" t="str">
        <f t="shared" si="34"/>
        <v/>
      </c>
      <c r="BE78" s="19" t="str">
        <f t="shared" si="35"/>
        <v/>
      </c>
      <c r="BF78" s="19" t="str">
        <f t="shared" si="36"/>
        <v/>
      </c>
      <c r="BJ78" t="str">
        <f>IFERROR(IF(COUNT(pipot!$AB:$AB)&lt;&gt;"",INDEX(pipot!A:A,SMALL(pipot!$AB:$AB,ROW($BI74)))),"")</f>
        <v/>
      </c>
      <c r="BK78" s="13" t="str">
        <f>IFERROR(IF(COUNT(pipot!$AB:$AB)&lt;&gt;"",INDEX(pipot!B:B,SMALL(pipot!$AB:$AB,ROW($BI74)))),"")</f>
        <v/>
      </c>
      <c r="BL78" s="15" t="str">
        <f>IFERROR(IF(COUNT(pipot!$AB:$AB)&lt;&gt;"",INDEX(pipot!C:C,SMALL(pipot!$AB:$AB,ROW($BI74)))),"")</f>
        <v/>
      </c>
      <c r="BM78" s="34" t="str">
        <f>IFERROR(IF(COUNT(pipot!$AB:$AB)&lt;&gt;"",INDEX(pipot!D:D,SMALL(pipot!$AB:$AB,ROW($BI74)))),"")</f>
        <v/>
      </c>
      <c r="BN78" s="34" t="str">
        <f>IFERROR(IF(COUNT(pipot!$AB:$AB)&lt;&gt;"",INDEX(pipot!E:E,SMALL(pipot!$AB:$AB,ROW($BI74)))),"")</f>
        <v/>
      </c>
      <c r="BO78" s="34" t="str">
        <f>IFERROR(IF(COUNT(pipot!$AB:$AB)&lt;&gt;"",INDEX(pipot!F:F,SMALL(pipot!$AB:$AB,ROW($BI74)))),"")</f>
        <v/>
      </c>
      <c r="BP78" s="34" t="str">
        <f>IFERROR(IF(COUNT(pipot!$AB:$AB)&lt;&gt;"",INDEX(pipot!G:G,SMALL(pipot!$AB:$AB,ROW($BI74)))),"")</f>
        <v/>
      </c>
      <c r="BQ78" s="34" t="str">
        <f>IFERROR(IF(COUNT(pipot!$AB:$AB)&lt;&gt;"",INDEX(pipot!H:H,SMALL(pipot!$AB:$AB,ROW($BI74)))),"")</f>
        <v/>
      </c>
      <c r="BR78" s="34" t="str">
        <f>IFERROR(IF(COUNT(pipot!$AB:$AB)&lt;&gt;"",INDEX(pipot!I:I,SMALL(pipot!$AB:$AB,ROW($BI74)))),"")</f>
        <v/>
      </c>
      <c r="BS78" s="34" t="str">
        <f>IFERROR(IF(COUNT(pipot!$AB:$AB)&lt;&gt;"",INDEX(pipot!J:J,SMALL(pipot!$AB:$AB,ROW($BI74)))),"")</f>
        <v/>
      </c>
      <c r="BT78" s="34" t="str">
        <f>IFERROR(IF(COUNT(pipot!$AB:$AB)&lt;&gt;"",INDEX(pipot!K:K,SMALL(pipot!$AB:$AB,ROW($BI74)))),"")</f>
        <v/>
      </c>
      <c r="BU78" s="34" t="str">
        <f>IFERROR(IF(COUNT(pipot!$AB:$AB)&lt;&gt;"",INDEX(pipot!L:L,SMALL(pipot!$AB:$AB,ROW($BI74)))),"")</f>
        <v/>
      </c>
      <c r="BV78" s="34" t="str">
        <f>IFERROR(IF(COUNT(pipot!$AB:$AB)&lt;&gt;"",INDEX(pipot!M:M,SMALL(pipot!$AB:$AB,ROW($BI74)))),"")</f>
        <v/>
      </c>
      <c r="BW78" s="34" t="str">
        <f>IFERROR(IF(COUNT(pipot!$AB:$AB)&lt;&gt;"",INDEX(pipot!N:N,SMALL(pipot!$AB:$AB,ROW($BI74)))),"")</f>
        <v/>
      </c>
      <c r="BX78" s="34" t="str">
        <f>IFERROR(IF(COUNT(pipot!$AB:$AB)&lt;&gt;"",INDEX(pipot!O:O,SMALL(pipot!$AB:$AB,ROW($BI74)))),"")</f>
        <v/>
      </c>
      <c r="BY78" t="str">
        <f>IFERROR(IF(COUNT(pipot!$AB:$AB)&lt;&gt;"",INDEX(pipot!P:P,SMALL(pipot!$AB:$AB,ROW($BI74)))),"")</f>
        <v/>
      </c>
      <c r="BZ78" s="34" t="str">
        <f>IFERROR(IF(COUNT(pipot!$AB:$AB)&lt;&gt;"",INDEX(pipot!Q:Q,SMALL(pipot!$AB:$AB,ROW($BI74)))),"")</f>
        <v/>
      </c>
      <c r="CA78" s="34" t="str">
        <f>IFERROR(IF(COUNT(pipot!$AB:$AB)&lt;&gt;"",INDEX(pipot!R:R,SMALL(pipot!$AB:$AB,ROW($BI74)))),"")</f>
        <v/>
      </c>
    </row>
    <row r="79" spans="2:79">
      <c r="B79" t="str">
        <f>IFERROR(IF(COUNT(pipot!$AA:$AA)&lt;&gt;"",INDEX(pipot!A:A,SMALL(pipot!$AA:$AA,ROW($A75)))),"")</f>
        <v/>
      </c>
      <c r="C79" s="13" t="str">
        <f>IFERROR(IF(COUNT(pipot!$AA:$AA)&lt;&gt;"",INDEX(pipot!B:B,SMALL(pipot!$AA:$AA,ROW($A75)))),"")</f>
        <v/>
      </c>
      <c r="D79" s="15" t="str">
        <f>IFERROR(IF(COUNT(pipot!$AA:$AA)&lt;&gt;"",INDEX(pipot!C:C,SMALL(pipot!$AA:$AA,ROW($A75)))),"")</f>
        <v/>
      </c>
      <c r="E79" s="34" t="str">
        <f>IFERROR(IF(COUNT(pipot!$AA:$AA)&lt;&gt;"",INDEX(pipot!D:D,SMALL(pipot!$AA:$AA,ROW($A75)))),"")</f>
        <v/>
      </c>
      <c r="F79" s="34" t="str">
        <f>IFERROR(IF(COUNT(pipot!$AA:$AA)&lt;&gt;"",INDEX(pipot!E:E,SMALL(pipot!$AA:$AA,ROW($A75)))),"")</f>
        <v/>
      </c>
      <c r="G79" s="34" t="str">
        <f>IFERROR(IF(COUNT(pipot!$AA:$AA)&lt;&gt;"",INDEX(pipot!F:F,SMALL(pipot!$AA:$AA,ROW($A75)))),"")</f>
        <v/>
      </c>
      <c r="H79" s="34" t="str">
        <f>IFERROR(IF(COUNT(pipot!$AA:$AA)&lt;&gt;"",INDEX(pipot!G:G,SMALL(pipot!$AA:$AA,ROW($A75)))),"")</f>
        <v/>
      </c>
      <c r="I79" s="34" t="str">
        <f>IFERROR(IF(COUNT(pipot!$AA:$AA)&lt;&gt;"",INDEX(pipot!H:H,SMALL(pipot!$AA:$AA,ROW($A75)))),"")</f>
        <v/>
      </c>
      <c r="J79" s="34" t="str">
        <f>IFERROR(IF(COUNT(pipot!$AA:$AA)&lt;&gt;"",INDEX(pipot!I:I,SMALL(pipot!$AA:$AA,ROW($A75)))),"")</f>
        <v/>
      </c>
      <c r="K79" s="34" t="str">
        <f>IFERROR(IF(COUNT(pipot!$AA:$AA)&lt;&gt;"",INDEX(pipot!J:J,SMALL(pipot!$AA:$AA,ROW($A75)))),"")</f>
        <v/>
      </c>
      <c r="L79" s="34" t="str">
        <f>IFERROR(IF(COUNT(pipot!$AA:$AA)&lt;&gt;"",INDEX(pipot!K:K,SMALL(pipot!$AA:$AA,ROW($A75)))),"")</f>
        <v/>
      </c>
      <c r="M79" t="str">
        <f>IFERROR(IF(COUNT(pipot!$AA:$AA)&lt;&gt;"",INDEX(pipot!L:L,SMALL(pipot!$AA:$AA,ROW($A75)))),"")</f>
        <v/>
      </c>
      <c r="N79" t="str">
        <f>IFERROR(IF(COUNT(pipot!$AA:$AA)&lt;&gt;"",INDEX(pipot!M:M,SMALL(pipot!$AA:$AA,ROW($A75)))),"")</f>
        <v/>
      </c>
      <c r="O79" t="str">
        <f>IFERROR(IF(COUNT(pipot!$AA:$AA)&lt;&gt;"",INDEX(pipot!N:N,SMALL(pipot!$AA:$AA,ROW($A75)))),"")</f>
        <v/>
      </c>
      <c r="P79" s="34" t="str">
        <f>IFERROR(IF(COUNT(pipot!$AA:$AA)&lt;&gt;"",INDEX(pipot!O:O,SMALL(pipot!$AA:$AA,ROW($A75)))),"")</f>
        <v/>
      </c>
      <c r="Q79" t="str">
        <f>IFERROR(IF(COUNT(pipot!$AA:$AA)&lt;&gt;"",INDEX(pipot!P:P,SMALL(pipot!$AA:$AA,ROW($A75)))),"")</f>
        <v/>
      </c>
      <c r="R79" t="str">
        <f>IFERROR(IF(COUNT(pipot!$AA:$AA)&lt;&gt;"",INDEX(pipot!Q:Q,SMALL(pipot!$AA:$AA,ROW($A75)))),"")</f>
        <v/>
      </c>
      <c r="S79" s="34" t="str">
        <f>IFERROR(IF(COUNT(pipot!$AA:$AA)&lt;&gt;"",INDEX(pipot!R:R,SMALL(pipot!$AA:$AA,ROW($A75)))),"")</f>
        <v/>
      </c>
      <c r="T79" s="34">
        <f t="shared" si="19"/>
        <v>895.92083785714283</v>
      </c>
      <c r="U79" s="34" t="str">
        <f t="shared" si="38"/>
        <v/>
      </c>
      <c r="AQ79" s="15" t="str">
        <f t="shared" si="21"/>
        <v/>
      </c>
      <c r="AR79" s="19" t="str">
        <f t="shared" si="22"/>
        <v/>
      </c>
      <c r="AS79" s="19" t="str">
        <f t="shared" si="23"/>
        <v/>
      </c>
      <c r="AT79" s="19" t="str">
        <f t="shared" si="24"/>
        <v/>
      </c>
      <c r="AU79" s="19" t="str">
        <f t="shared" si="25"/>
        <v/>
      </c>
      <c r="AV79" s="19" t="str">
        <f t="shared" si="26"/>
        <v/>
      </c>
      <c r="AW79" s="19" t="str">
        <f t="shared" si="27"/>
        <v/>
      </c>
      <c r="AX79" s="19" t="str">
        <f t="shared" si="28"/>
        <v/>
      </c>
      <c r="AY79" s="19" t="str">
        <f t="shared" si="29"/>
        <v/>
      </c>
      <c r="AZ79" s="19" t="str">
        <f t="shared" si="30"/>
        <v/>
      </c>
      <c r="BA79" s="19" t="str">
        <f t="shared" si="31"/>
        <v/>
      </c>
      <c r="BB79" s="19" t="str">
        <f t="shared" si="32"/>
        <v/>
      </c>
      <c r="BC79" s="19" t="str">
        <f t="shared" si="33"/>
        <v/>
      </c>
      <c r="BD79" s="19" t="str">
        <f t="shared" si="34"/>
        <v/>
      </c>
      <c r="BE79" s="19" t="str">
        <f t="shared" si="35"/>
        <v/>
      </c>
      <c r="BF79" s="19" t="str">
        <f t="shared" si="36"/>
        <v/>
      </c>
      <c r="BJ79" t="str">
        <f>IFERROR(IF(COUNT(pipot!$AB:$AB)&lt;&gt;"",INDEX(pipot!A:A,SMALL(pipot!$AB:$AB,ROW($BI75)))),"")</f>
        <v/>
      </c>
      <c r="BK79" s="13" t="str">
        <f>IFERROR(IF(COUNT(pipot!$AB:$AB)&lt;&gt;"",INDEX(pipot!B:B,SMALL(pipot!$AB:$AB,ROW($BI75)))),"")</f>
        <v/>
      </c>
      <c r="BL79" s="15" t="str">
        <f>IFERROR(IF(COUNT(pipot!$AB:$AB)&lt;&gt;"",INDEX(pipot!C:C,SMALL(pipot!$AB:$AB,ROW($BI75)))),"")</f>
        <v/>
      </c>
      <c r="BM79" s="34" t="str">
        <f>IFERROR(IF(COUNT(pipot!$AB:$AB)&lt;&gt;"",INDEX(pipot!D:D,SMALL(pipot!$AB:$AB,ROW($BI75)))),"")</f>
        <v/>
      </c>
      <c r="BN79" s="34" t="str">
        <f>IFERROR(IF(COUNT(pipot!$AB:$AB)&lt;&gt;"",INDEX(pipot!E:E,SMALL(pipot!$AB:$AB,ROW($BI75)))),"")</f>
        <v/>
      </c>
      <c r="BO79" s="34" t="str">
        <f>IFERROR(IF(COUNT(pipot!$AB:$AB)&lt;&gt;"",INDEX(pipot!F:F,SMALL(pipot!$AB:$AB,ROW($BI75)))),"")</f>
        <v/>
      </c>
      <c r="BP79" s="34" t="str">
        <f>IFERROR(IF(COUNT(pipot!$AB:$AB)&lt;&gt;"",INDEX(pipot!G:G,SMALL(pipot!$AB:$AB,ROW($BI75)))),"")</f>
        <v/>
      </c>
      <c r="BQ79" s="34" t="str">
        <f>IFERROR(IF(COUNT(pipot!$AB:$AB)&lt;&gt;"",INDEX(pipot!H:H,SMALL(pipot!$AB:$AB,ROW($BI75)))),"")</f>
        <v/>
      </c>
      <c r="BR79" s="34" t="str">
        <f>IFERROR(IF(COUNT(pipot!$AB:$AB)&lt;&gt;"",INDEX(pipot!I:I,SMALL(pipot!$AB:$AB,ROW($BI75)))),"")</f>
        <v/>
      </c>
      <c r="BS79" s="34" t="str">
        <f>IFERROR(IF(COUNT(pipot!$AB:$AB)&lt;&gt;"",INDEX(pipot!J:J,SMALL(pipot!$AB:$AB,ROW($BI75)))),"")</f>
        <v/>
      </c>
      <c r="BT79" s="34" t="str">
        <f>IFERROR(IF(COUNT(pipot!$AB:$AB)&lt;&gt;"",INDEX(pipot!K:K,SMALL(pipot!$AB:$AB,ROW($BI75)))),"")</f>
        <v/>
      </c>
      <c r="BU79" s="34" t="str">
        <f>IFERROR(IF(COUNT(pipot!$AB:$AB)&lt;&gt;"",INDEX(pipot!L:L,SMALL(pipot!$AB:$AB,ROW($BI75)))),"")</f>
        <v/>
      </c>
      <c r="BV79" s="34" t="str">
        <f>IFERROR(IF(COUNT(pipot!$AB:$AB)&lt;&gt;"",INDEX(pipot!M:M,SMALL(pipot!$AB:$AB,ROW($BI75)))),"")</f>
        <v/>
      </c>
      <c r="BW79" s="34" t="str">
        <f>IFERROR(IF(COUNT(pipot!$AB:$AB)&lt;&gt;"",INDEX(pipot!N:N,SMALL(pipot!$AB:$AB,ROW($BI75)))),"")</f>
        <v/>
      </c>
      <c r="BX79" s="34" t="str">
        <f>IFERROR(IF(COUNT(pipot!$AB:$AB)&lt;&gt;"",INDEX(pipot!O:O,SMALL(pipot!$AB:$AB,ROW($BI75)))),"")</f>
        <v/>
      </c>
      <c r="BY79" t="str">
        <f>IFERROR(IF(COUNT(pipot!$AB:$AB)&lt;&gt;"",INDEX(pipot!P:P,SMALL(pipot!$AB:$AB,ROW($BI75)))),"")</f>
        <v/>
      </c>
      <c r="BZ79" s="34" t="str">
        <f>IFERROR(IF(COUNT(pipot!$AB:$AB)&lt;&gt;"",INDEX(pipot!Q:Q,SMALL(pipot!$AB:$AB,ROW($BI75)))),"")</f>
        <v/>
      </c>
      <c r="CA79" s="34" t="str">
        <f>IFERROR(IF(COUNT(pipot!$AB:$AB)&lt;&gt;"",INDEX(pipot!R:R,SMALL(pipot!$AB:$AB,ROW($BI75)))),"")</f>
        <v/>
      </c>
    </row>
    <row r="80" spans="2:79">
      <c r="B80" t="str">
        <f>IFERROR(IF(COUNT(pipot!$AA:$AA)&lt;&gt;"",INDEX(pipot!A:A,SMALL(pipot!$AA:$AA,ROW($A76)))),"")</f>
        <v/>
      </c>
      <c r="C80" s="13" t="str">
        <f>IFERROR(IF(COUNT(pipot!$AA:$AA)&lt;&gt;"",INDEX(pipot!B:B,SMALL(pipot!$AA:$AA,ROW($A76)))),"")</f>
        <v/>
      </c>
      <c r="D80" s="15" t="str">
        <f>IFERROR(IF(COUNT(pipot!$AA:$AA)&lt;&gt;"",INDEX(pipot!C:C,SMALL(pipot!$AA:$AA,ROW($A76)))),"")</f>
        <v/>
      </c>
      <c r="E80" s="34" t="str">
        <f>IFERROR(IF(COUNT(pipot!$AA:$AA)&lt;&gt;"",INDEX(pipot!D:D,SMALL(pipot!$AA:$AA,ROW($A76)))),"")</f>
        <v/>
      </c>
      <c r="F80" s="34" t="str">
        <f>IFERROR(IF(COUNT(pipot!$AA:$AA)&lt;&gt;"",INDEX(pipot!E:E,SMALL(pipot!$AA:$AA,ROW($A76)))),"")</f>
        <v/>
      </c>
      <c r="G80" s="34" t="str">
        <f>IFERROR(IF(COUNT(pipot!$AA:$AA)&lt;&gt;"",INDEX(pipot!F:F,SMALL(pipot!$AA:$AA,ROW($A76)))),"")</f>
        <v/>
      </c>
      <c r="H80" s="34" t="str">
        <f>IFERROR(IF(COUNT(pipot!$AA:$AA)&lt;&gt;"",INDEX(pipot!G:G,SMALL(pipot!$AA:$AA,ROW($A76)))),"")</f>
        <v/>
      </c>
      <c r="I80" s="34" t="str">
        <f>IFERROR(IF(COUNT(pipot!$AA:$AA)&lt;&gt;"",INDEX(pipot!H:H,SMALL(pipot!$AA:$AA,ROW($A76)))),"")</f>
        <v/>
      </c>
      <c r="J80" s="34" t="str">
        <f>IFERROR(IF(COUNT(pipot!$AA:$AA)&lt;&gt;"",INDEX(pipot!I:I,SMALL(pipot!$AA:$AA,ROW($A76)))),"")</f>
        <v/>
      </c>
      <c r="K80" s="34" t="str">
        <f>IFERROR(IF(COUNT(pipot!$AA:$AA)&lt;&gt;"",INDEX(pipot!J:J,SMALL(pipot!$AA:$AA,ROW($A76)))),"")</f>
        <v/>
      </c>
      <c r="L80" s="34" t="str">
        <f>IFERROR(IF(COUNT(pipot!$AA:$AA)&lt;&gt;"",INDEX(pipot!K:K,SMALL(pipot!$AA:$AA,ROW($A76)))),"")</f>
        <v/>
      </c>
      <c r="M80" t="str">
        <f>IFERROR(IF(COUNT(pipot!$AA:$AA)&lt;&gt;"",INDEX(pipot!L:L,SMALL(pipot!$AA:$AA,ROW($A76)))),"")</f>
        <v/>
      </c>
      <c r="N80" t="str">
        <f>IFERROR(IF(COUNT(pipot!$AA:$AA)&lt;&gt;"",INDEX(pipot!M:M,SMALL(pipot!$AA:$AA,ROW($A76)))),"")</f>
        <v/>
      </c>
      <c r="O80" t="str">
        <f>IFERROR(IF(COUNT(pipot!$AA:$AA)&lt;&gt;"",INDEX(pipot!N:N,SMALL(pipot!$AA:$AA,ROW($A76)))),"")</f>
        <v/>
      </c>
      <c r="P80" s="34" t="str">
        <f>IFERROR(IF(COUNT(pipot!$AA:$AA)&lt;&gt;"",INDEX(pipot!O:O,SMALL(pipot!$AA:$AA,ROW($A76)))),"")</f>
        <v/>
      </c>
      <c r="Q80" t="str">
        <f>IFERROR(IF(COUNT(pipot!$AA:$AA)&lt;&gt;"",INDEX(pipot!P:P,SMALL(pipot!$AA:$AA,ROW($A76)))),"")</f>
        <v/>
      </c>
      <c r="R80" t="str">
        <f>IFERROR(IF(COUNT(pipot!$AA:$AA)&lt;&gt;"",INDEX(pipot!Q:Q,SMALL(pipot!$AA:$AA,ROW($A76)))),"")</f>
        <v/>
      </c>
      <c r="S80" s="34" t="str">
        <f>IFERROR(IF(COUNT(pipot!$AA:$AA)&lt;&gt;"",INDEX(pipot!R:R,SMALL(pipot!$AA:$AA,ROW($A76)))),"")</f>
        <v/>
      </c>
      <c r="T80" s="34">
        <f t="shared" si="19"/>
        <v>898.03491230769225</v>
      </c>
      <c r="U80" s="34" t="str">
        <f t="shared" si="38"/>
        <v/>
      </c>
      <c r="AQ80" s="15" t="str">
        <f t="shared" si="21"/>
        <v/>
      </c>
      <c r="AR80" s="19" t="str">
        <f t="shared" si="22"/>
        <v/>
      </c>
      <c r="AS80" s="19" t="str">
        <f t="shared" si="23"/>
        <v/>
      </c>
      <c r="AT80" s="19" t="str">
        <f t="shared" si="24"/>
        <v/>
      </c>
      <c r="AU80" s="19" t="str">
        <f t="shared" si="25"/>
        <v/>
      </c>
      <c r="AV80" s="19" t="str">
        <f t="shared" si="26"/>
        <v/>
      </c>
      <c r="AW80" s="19" t="str">
        <f t="shared" si="27"/>
        <v/>
      </c>
      <c r="AX80" s="19" t="str">
        <f t="shared" si="28"/>
        <v/>
      </c>
      <c r="AY80" s="19" t="str">
        <f t="shared" si="29"/>
        <v/>
      </c>
      <c r="AZ80" s="19" t="str">
        <f t="shared" si="30"/>
        <v/>
      </c>
      <c r="BA80" s="19" t="str">
        <f t="shared" si="31"/>
        <v/>
      </c>
      <c r="BB80" s="19" t="str">
        <f t="shared" si="32"/>
        <v/>
      </c>
      <c r="BC80" s="19" t="str">
        <f t="shared" si="33"/>
        <v/>
      </c>
      <c r="BD80" s="19" t="str">
        <f t="shared" si="34"/>
        <v/>
      </c>
      <c r="BE80" s="19" t="str">
        <f t="shared" si="35"/>
        <v/>
      </c>
      <c r="BF80" s="19" t="str">
        <f t="shared" si="36"/>
        <v/>
      </c>
      <c r="BJ80" t="str">
        <f>IFERROR(IF(COUNT(pipot!$AB:$AB)&lt;&gt;"",INDEX(pipot!A:A,SMALL(pipot!$AB:$AB,ROW($BI76)))),"")</f>
        <v/>
      </c>
      <c r="BK80" s="13" t="str">
        <f>IFERROR(IF(COUNT(pipot!$AB:$AB)&lt;&gt;"",INDEX(pipot!B:B,SMALL(pipot!$AB:$AB,ROW($BI76)))),"")</f>
        <v/>
      </c>
      <c r="BL80" s="15" t="str">
        <f>IFERROR(IF(COUNT(pipot!$AB:$AB)&lt;&gt;"",INDEX(pipot!C:C,SMALL(pipot!$AB:$AB,ROW($BI76)))),"")</f>
        <v/>
      </c>
      <c r="BM80" s="34" t="str">
        <f>IFERROR(IF(COUNT(pipot!$AB:$AB)&lt;&gt;"",INDEX(pipot!D:D,SMALL(pipot!$AB:$AB,ROW($BI76)))),"")</f>
        <v/>
      </c>
      <c r="BN80" s="34" t="str">
        <f>IFERROR(IF(COUNT(pipot!$AB:$AB)&lt;&gt;"",INDEX(pipot!E:E,SMALL(pipot!$AB:$AB,ROW($BI76)))),"")</f>
        <v/>
      </c>
      <c r="BO80" s="34" t="str">
        <f>IFERROR(IF(COUNT(pipot!$AB:$AB)&lt;&gt;"",INDEX(pipot!F:F,SMALL(pipot!$AB:$AB,ROW($BI76)))),"")</f>
        <v/>
      </c>
      <c r="BP80" s="34" t="str">
        <f>IFERROR(IF(COUNT(pipot!$AB:$AB)&lt;&gt;"",INDEX(pipot!G:G,SMALL(pipot!$AB:$AB,ROW($BI76)))),"")</f>
        <v/>
      </c>
      <c r="BQ80" s="34" t="str">
        <f>IFERROR(IF(COUNT(pipot!$AB:$AB)&lt;&gt;"",INDEX(pipot!H:H,SMALL(pipot!$AB:$AB,ROW($BI76)))),"")</f>
        <v/>
      </c>
      <c r="BR80" s="34" t="str">
        <f>IFERROR(IF(COUNT(pipot!$AB:$AB)&lt;&gt;"",INDEX(pipot!I:I,SMALL(pipot!$AB:$AB,ROW($BI76)))),"")</f>
        <v/>
      </c>
      <c r="BS80" s="34" t="str">
        <f>IFERROR(IF(COUNT(pipot!$AB:$AB)&lt;&gt;"",INDEX(pipot!J:J,SMALL(pipot!$AB:$AB,ROW($BI76)))),"")</f>
        <v/>
      </c>
      <c r="BT80" s="34" t="str">
        <f>IFERROR(IF(COUNT(pipot!$AB:$AB)&lt;&gt;"",INDEX(pipot!K:K,SMALL(pipot!$AB:$AB,ROW($BI76)))),"")</f>
        <v/>
      </c>
      <c r="BU80" s="34" t="str">
        <f>IFERROR(IF(COUNT(pipot!$AB:$AB)&lt;&gt;"",INDEX(pipot!L:L,SMALL(pipot!$AB:$AB,ROW($BI76)))),"")</f>
        <v/>
      </c>
      <c r="BV80" s="34" t="str">
        <f>IFERROR(IF(COUNT(pipot!$AB:$AB)&lt;&gt;"",INDEX(pipot!M:M,SMALL(pipot!$AB:$AB,ROW($BI76)))),"")</f>
        <v/>
      </c>
      <c r="BW80" s="34" t="str">
        <f>IFERROR(IF(COUNT(pipot!$AB:$AB)&lt;&gt;"",INDEX(pipot!N:N,SMALL(pipot!$AB:$AB,ROW($BI76)))),"")</f>
        <v/>
      </c>
      <c r="BX80" s="34" t="str">
        <f>IFERROR(IF(COUNT(pipot!$AB:$AB)&lt;&gt;"",INDEX(pipot!O:O,SMALL(pipot!$AB:$AB,ROW($BI76)))),"")</f>
        <v/>
      </c>
      <c r="BY80" t="str">
        <f>IFERROR(IF(COUNT(pipot!$AB:$AB)&lt;&gt;"",INDEX(pipot!P:P,SMALL(pipot!$AB:$AB,ROW($BI76)))),"")</f>
        <v/>
      </c>
      <c r="BZ80" s="34" t="str">
        <f>IFERROR(IF(COUNT(pipot!$AB:$AB)&lt;&gt;"",INDEX(pipot!Q:Q,SMALL(pipot!$AB:$AB,ROW($BI76)))),"")</f>
        <v/>
      </c>
      <c r="CA80" s="34" t="str">
        <f>IFERROR(IF(COUNT(pipot!$AB:$AB)&lt;&gt;"",INDEX(pipot!R:R,SMALL(pipot!$AB:$AB,ROW($BI76)))),"")</f>
        <v/>
      </c>
    </row>
    <row r="81" spans="2:79">
      <c r="B81" t="str">
        <f>IFERROR(IF(COUNT(pipot!$AA:$AA)&lt;&gt;"",INDEX(pipot!A:A,SMALL(pipot!$AA:$AA,ROW($A77)))),"")</f>
        <v/>
      </c>
      <c r="C81" s="13" t="str">
        <f>IFERROR(IF(COUNT(pipot!$AA:$AA)&lt;&gt;"",INDEX(pipot!B:B,SMALL(pipot!$AA:$AA,ROW($A77)))),"")</f>
        <v/>
      </c>
      <c r="D81" s="15" t="str">
        <f>IFERROR(IF(COUNT(pipot!$AA:$AA)&lt;&gt;"",INDEX(pipot!C:C,SMALL(pipot!$AA:$AA,ROW($A77)))),"")</f>
        <v/>
      </c>
      <c r="E81" s="34" t="str">
        <f>IFERROR(IF(COUNT(pipot!$AA:$AA)&lt;&gt;"",INDEX(pipot!D:D,SMALL(pipot!$AA:$AA,ROW($A77)))),"")</f>
        <v/>
      </c>
      <c r="F81" s="34" t="str">
        <f>IFERROR(IF(COUNT(pipot!$AA:$AA)&lt;&gt;"",INDEX(pipot!E:E,SMALL(pipot!$AA:$AA,ROW($A77)))),"")</f>
        <v/>
      </c>
      <c r="G81" s="34" t="str">
        <f>IFERROR(IF(COUNT(pipot!$AA:$AA)&lt;&gt;"",INDEX(pipot!F:F,SMALL(pipot!$AA:$AA,ROW($A77)))),"")</f>
        <v/>
      </c>
      <c r="H81" s="34" t="str">
        <f>IFERROR(IF(COUNT(pipot!$AA:$AA)&lt;&gt;"",INDEX(pipot!G:G,SMALL(pipot!$AA:$AA,ROW($A77)))),"")</f>
        <v/>
      </c>
      <c r="I81" s="34" t="str">
        <f>IFERROR(IF(COUNT(pipot!$AA:$AA)&lt;&gt;"",INDEX(pipot!H:H,SMALL(pipot!$AA:$AA,ROW($A77)))),"")</f>
        <v/>
      </c>
      <c r="J81" s="34" t="str">
        <f>IFERROR(IF(COUNT(pipot!$AA:$AA)&lt;&gt;"",INDEX(pipot!I:I,SMALL(pipot!$AA:$AA,ROW($A77)))),"")</f>
        <v/>
      </c>
      <c r="K81" s="34" t="str">
        <f>IFERROR(IF(COUNT(pipot!$AA:$AA)&lt;&gt;"",INDEX(pipot!J:J,SMALL(pipot!$AA:$AA,ROW($A77)))),"")</f>
        <v/>
      </c>
      <c r="L81" s="34" t="str">
        <f>IFERROR(IF(COUNT(pipot!$AA:$AA)&lt;&gt;"",INDEX(pipot!K:K,SMALL(pipot!$AA:$AA,ROW($A77)))),"")</f>
        <v/>
      </c>
      <c r="M81" t="str">
        <f>IFERROR(IF(COUNT(pipot!$AA:$AA)&lt;&gt;"",INDEX(pipot!L:L,SMALL(pipot!$AA:$AA,ROW($A77)))),"")</f>
        <v/>
      </c>
      <c r="N81" t="str">
        <f>IFERROR(IF(COUNT(pipot!$AA:$AA)&lt;&gt;"",INDEX(pipot!M:M,SMALL(pipot!$AA:$AA,ROW($A77)))),"")</f>
        <v/>
      </c>
      <c r="O81" t="str">
        <f>IFERROR(IF(COUNT(pipot!$AA:$AA)&lt;&gt;"",INDEX(pipot!N:N,SMALL(pipot!$AA:$AA,ROW($A77)))),"")</f>
        <v/>
      </c>
      <c r="P81" s="34" t="str">
        <f>IFERROR(IF(COUNT(pipot!$AA:$AA)&lt;&gt;"",INDEX(pipot!O:O,SMALL(pipot!$AA:$AA,ROW($A77)))),"")</f>
        <v/>
      </c>
      <c r="Q81" t="str">
        <f>IFERROR(IF(COUNT(pipot!$AA:$AA)&lt;&gt;"",INDEX(pipot!P:P,SMALL(pipot!$AA:$AA,ROW($A77)))),"")</f>
        <v/>
      </c>
      <c r="R81" t="str">
        <f>IFERROR(IF(COUNT(pipot!$AA:$AA)&lt;&gt;"",INDEX(pipot!Q:Q,SMALL(pipot!$AA:$AA,ROW($A77)))),"")</f>
        <v/>
      </c>
      <c r="S81" s="34" t="str">
        <f>IFERROR(IF(COUNT(pipot!$AA:$AA)&lt;&gt;"",INDEX(pipot!R:R,SMALL(pipot!$AA:$AA,ROW($A77)))),"")</f>
        <v/>
      </c>
      <c r="T81" s="34">
        <f>IFERROR(AVERAGE(F53:F80),"")</f>
        <v>932.65980999999999</v>
      </c>
      <c r="U81" s="34" t="str">
        <f t="shared" si="38"/>
        <v/>
      </c>
      <c r="AQ81" s="15" t="str">
        <f t="shared" si="21"/>
        <v/>
      </c>
      <c r="AR81" s="19" t="str">
        <f t="shared" si="22"/>
        <v/>
      </c>
      <c r="AS81" s="19" t="str">
        <f t="shared" si="23"/>
        <v/>
      </c>
      <c r="AT81" s="19" t="str">
        <f t="shared" si="24"/>
        <v/>
      </c>
      <c r="AU81" s="19" t="str">
        <f t="shared" si="25"/>
        <v/>
      </c>
      <c r="AV81" s="19" t="str">
        <f t="shared" si="26"/>
        <v/>
      </c>
      <c r="AW81" s="19" t="str">
        <f t="shared" si="27"/>
        <v/>
      </c>
      <c r="AX81" s="19" t="str">
        <f t="shared" si="28"/>
        <v/>
      </c>
      <c r="AY81" s="19" t="str">
        <f t="shared" si="29"/>
        <v/>
      </c>
      <c r="AZ81" s="19" t="str">
        <f t="shared" si="30"/>
        <v/>
      </c>
      <c r="BA81" s="19" t="str">
        <f t="shared" si="31"/>
        <v/>
      </c>
      <c r="BB81" s="19" t="str">
        <f t="shared" si="32"/>
        <v/>
      </c>
      <c r="BC81" s="19" t="str">
        <f t="shared" si="33"/>
        <v/>
      </c>
      <c r="BD81" s="19" t="str">
        <f t="shared" si="34"/>
        <v/>
      </c>
      <c r="BE81" s="19" t="str">
        <f t="shared" si="35"/>
        <v/>
      </c>
      <c r="BF81" s="19" t="str">
        <f t="shared" si="36"/>
        <v/>
      </c>
      <c r="BJ81" t="str">
        <f>IFERROR(IF(COUNT(pipot!$AB:$AB)&lt;&gt;"",INDEX(pipot!A:A,SMALL(pipot!$AB:$AB,ROW($BI77)))),"")</f>
        <v/>
      </c>
      <c r="BK81" s="13" t="str">
        <f>IFERROR(IF(COUNT(pipot!$AB:$AB)&lt;&gt;"",INDEX(pipot!B:B,SMALL(pipot!$AB:$AB,ROW($BI77)))),"")</f>
        <v/>
      </c>
      <c r="BL81" s="15" t="str">
        <f>IFERROR(IF(COUNT(pipot!$AB:$AB)&lt;&gt;"",INDEX(pipot!C:C,SMALL(pipot!$AB:$AB,ROW($BI77)))),"")</f>
        <v/>
      </c>
      <c r="BM81" s="34" t="str">
        <f>IFERROR(IF(COUNT(pipot!$AB:$AB)&lt;&gt;"",INDEX(pipot!D:D,SMALL(pipot!$AB:$AB,ROW($BI77)))),"")</f>
        <v/>
      </c>
      <c r="BN81" s="34" t="str">
        <f>IFERROR(IF(COUNT(pipot!$AB:$AB)&lt;&gt;"",INDEX(pipot!E:E,SMALL(pipot!$AB:$AB,ROW($BI77)))),"")</f>
        <v/>
      </c>
      <c r="BO81" s="34" t="str">
        <f>IFERROR(IF(COUNT(pipot!$AB:$AB)&lt;&gt;"",INDEX(pipot!F:F,SMALL(pipot!$AB:$AB,ROW($BI77)))),"")</f>
        <v/>
      </c>
      <c r="BP81" s="34" t="str">
        <f>IFERROR(IF(COUNT(pipot!$AB:$AB)&lt;&gt;"",INDEX(pipot!G:G,SMALL(pipot!$AB:$AB,ROW($BI77)))),"")</f>
        <v/>
      </c>
      <c r="BQ81" s="34" t="str">
        <f>IFERROR(IF(COUNT(pipot!$AB:$AB)&lt;&gt;"",INDEX(pipot!H:H,SMALL(pipot!$AB:$AB,ROW($BI77)))),"")</f>
        <v/>
      </c>
      <c r="BR81" s="34" t="str">
        <f>IFERROR(IF(COUNT(pipot!$AB:$AB)&lt;&gt;"",INDEX(pipot!I:I,SMALL(pipot!$AB:$AB,ROW($BI77)))),"")</f>
        <v/>
      </c>
      <c r="BS81" s="34" t="str">
        <f>IFERROR(IF(COUNT(pipot!$AB:$AB)&lt;&gt;"",INDEX(pipot!J:J,SMALL(pipot!$AB:$AB,ROW($BI77)))),"")</f>
        <v/>
      </c>
      <c r="BT81" s="34" t="str">
        <f>IFERROR(IF(COUNT(pipot!$AB:$AB)&lt;&gt;"",INDEX(pipot!K:K,SMALL(pipot!$AB:$AB,ROW($BI77)))),"")</f>
        <v/>
      </c>
      <c r="BU81" s="34" t="str">
        <f>IFERROR(IF(COUNT(pipot!$AB:$AB)&lt;&gt;"",INDEX(pipot!L:L,SMALL(pipot!$AB:$AB,ROW($BI77)))),"")</f>
        <v/>
      </c>
      <c r="BV81" s="34" t="str">
        <f>IFERROR(IF(COUNT(pipot!$AB:$AB)&lt;&gt;"",INDEX(pipot!M:M,SMALL(pipot!$AB:$AB,ROW($BI77)))),"")</f>
        <v/>
      </c>
      <c r="BW81" s="34" t="str">
        <f>IFERROR(IF(COUNT(pipot!$AB:$AB)&lt;&gt;"",INDEX(pipot!N:N,SMALL(pipot!$AB:$AB,ROW($BI77)))),"")</f>
        <v/>
      </c>
      <c r="BX81" s="34" t="str">
        <f>IFERROR(IF(COUNT(pipot!$AB:$AB)&lt;&gt;"",INDEX(pipot!O:O,SMALL(pipot!$AB:$AB,ROW($BI77)))),"")</f>
        <v/>
      </c>
      <c r="BY81" t="str">
        <f>IFERROR(IF(COUNT(pipot!$AB:$AB)&lt;&gt;"",INDEX(pipot!P:P,SMALL(pipot!$AB:$AB,ROW($BI77)))),"")</f>
        <v/>
      </c>
      <c r="BZ81" s="34" t="str">
        <f>IFERROR(IF(COUNT(pipot!$AB:$AB)&lt;&gt;"",INDEX(pipot!Q:Q,SMALL(pipot!$AB:$AB,ROW($BI77)))),"")</f>
        <v/>
      </c>
      <c r="CA81" s="34" t="str">
        <f>IFERROR(IF(COUNT(pipot!$AB:$AB)&lt;&gt;"",INDEX(pipot!R:R,SMALL(pipot!$AB:$AB,ROW($BI77)))),"")</f>
        <v/>
      </c>
    </row>
    <row r="82" spans="2:79">
      <c r="B82" t="str">
        <f>IFERROR(IF(COUNT(pipot!$AA:$AA)&lt;&gt;"",INDEX(pipot!A:A,SMALL(pipot!$AA:$AA,ROW($A78)))),"")</f>
        <v/>
      </c>
      <c r="C82" s="13" t="str">
        <f>IFERROR(IF(COUNT(pipot!$AA:$AA)&lt;&gt;"",INDEX(pipot!B:B,SMALL(pipot!$AA:$AA,ROW($A78)))),"")</f>
        <v/>
      </c>
      <c r="D82" s="15" t="str">
        <f>IFERROR(IF(COUNT(pipot!$AA:$AA)&lt;&gt;"",INDEX(pipot!C:C,SMALL(pipot!$AA:$AA,ROW($A78)))),"")</f>
        <v/>
      </c>
      <c r="E82" s="34" t="str">
        <f>IFERROR(IF(COUNT(pipot!$AA:$AA)&lt;&gt;"",INDEX(pipot!D:D,SMALL(pipot!$AA:$AA,ROW($A78)))),"")</f>
        <v/>
      </c>
      <c r="F82" s="34" t="str">
        <f>IFERROR(IF(COUNT(pipot!$AA:$AA)&lt;&gt;"",INDEX(pipot!E:E,SMALL(pipot!$AA:$AA,ROW($A78)))),"")</f>
        <v/>
      </c>
      <c r="G82" s="34" t="str">
        <f>IFERROR(IF(COUNT(pipot!$AA:$AA)&lt;&gt;"",INDEX(pipot!F:F,SMALL(pipot!$AA:$AA,ROW($A78)))),"")</f>
        <v/>
      </c>
      <c r="H82" s="34" t="str">
        <f>IFERROR(IF(COUNT(pipot!$AA:$AA)&lt;&gt;"",INDEX(pipot!G:G,SMALL(pipot!$AA:$AA,ROW($A78)))),"")</f>
        <v/>
      </c>
      <c r="I82" s="34" t="str">
        <f>IFERROR(IF(COUNT(pipot!$AA:$AA)&lt;&gt;"",INDEX(pipot!H:H,SMALL(pipot!$AA:$AA,ROW($A78)))),"")</f>
        <v/>
      </c>
      <c r="J82" s="34" t="str">
        <f>IFERROR(IF(COUNT(pipot!$AA:$AA)&lt;&gt;"",INDEX(pipot!I:I,SMALL(pipot!$AA:$AA,ROW($A78)))),"")</f>
        <v/>
      </c>
      <c r="K82" s="34" t="str">
        <f>IFERROR(IF(COUNT(pipot!$AA:$AA)&lt;&gt;"",INDEX(pipot!J:J,SMALL(pipot!$AA:$AA,ROW($A78)))),"")</f>
        <v/>
      </c>
      <c r="L82" s="34" t="str">
        <f>IFERROR(IF(COUNT(pipot!$AA:$AA)&lt;&gt;"",INDEX(pipot!K:K,SMALL(pipot!$AA:$AA,ROW($A78)))),"")</f>
        <v/>
      </c>
      <c r="M82" t="str">
        <f>IFERROR(IF(COUNT(pipot!$AA:$AA)&lt;&gt;"",INDEX(pipot!L:L,SMALL(pipot!$AA:$AA,ROW($A78)))),"")</f>
        <v/>
      </c>
      <c r="N82" t="str">
        <f>IFERROR(IF(COUNT(pipot!$AA:$AA)&lt;&gt;"",INDEX(pipot!M:M,SMALL(pipot!$AA:$AA,ROW($A78)))),"")</f>
        <v/>
      </c>
      <c r="O82" t="str">
        <f>IFERROR(IF(COUNT(pipot!$AA:$AA)&lt;&gt;"",INDEX(pipot!N:N,SMALL(pipot!$AA:$AA,ROW($A78)))),"")</f>
        <v/>
      </c>
      <c r="P82" s="34" t="str">
        <f>IFERROR(IF(COUNT(pipot!$AA:$AA)&lt;&gt;"",INDEX(pipot!O:O,SMALL(pipot!$AA:$AA,ROW($A78)))),"")</f>
        <v/>
      </c>
      <c r="Q82" t="str">
        <f>IFERROR(IF(COUNT(pipot!$AA:$AA)&lt;&gt;"",INDEX(pipot!P:P,SMALL(pipot!$AA:$AA,ROW($A78)))),"")</f>
        <v/>
      </c>
      <c r="R82" t="str">
        <f>IFERROR(IF(COUNT(pipot!$AA:$AA)&lt;&gt;"",INDEX(pipot!Q:Q,SMALL(pipot!$AA:$AA,ROW($A78)))),"")</f>
        <v/>
      </c>
      <c r="S82" s="34" t="str">
        <f>IFERROR(IF(COUNT(pipot!$AA:$AA)&lt;&gt;"",INDEX(pipot!R:R,SMALL(pipot!$AA:$AA,ROW($A78)))),"")</f>
        <v/>
      </c>
      <c r="T82" s="34">
        <f t="shared" ref="T82:T145" si="39">IFERROR(AVERAGE(F54:F81),"")</f>
        <v>938.99046454545453</v>
      </c>
      <c r="U82" s="34" t="str">
        <f t="shared" si="38"/>
        <v/>
      </c>
      <c r="AQ82" s="15" t="str">
        <f t="shared" si="21"/>
        <v/>
      </c>
      <c r="AR82" s="19" t="str">
        <f t="shared" si="22"/>
        <v/>
      </c>
      <c r="AS82" s="19" t="str">
        <f t="shared" si="23"/>
        <v/>
      </c>
      <c r="AT82" s="19" t="str">
        <f t="shared" si="24"/>
        <v/>
      </c>
      <c r="AU82" s="19" t="str">
        <f t="shared" si="25"/>
        <v/>
      </c>
      <c r="AV82" s="19" t="str">
        <f t="shared" si="26"/>
        <v/>
      </c>
      <c r="AW82" s="19" t="str">
        <f t="shared" si="27"/>
        <v/>
      </c>
      <c r="AX82" s="19" t="str">
        <f t="shared" si="28"/>
        <v/>
      </c>
      <c r="AY82" s="19" t="str">
        <f t="shared" si="29"/>
        <v/>
      </c>
      <c r="AZ82" s="19" t="str">
        <f t="shared" si="30"/>
        <v/>
      </c>
      <c r="BA82" s="19" t="str">
        <f t="shared" si="31"/>
        <v/>
      </c>
      <c r="BB82" s="19" t="str">
        <f t="shared" si="32"/>
        <v/>
      </c>
      <c r="BC82" s="19" t="str">
        <f t="shared" si="33"/>
        <v/>
      </c>
      <c r="BD82" s="19" t="str">
        <f t="shared" si="34"/>
        <v/>
      </c>
      <c r="BE82" s="19" t="str">
        <f t="shared" si="35"/>
        <v/>
      </c>
      <c r="BF82" s="19" t="str">
        <f t="shared" si="36"/>
        <v/>
      </c>
      <c r="BJ82" t="str">
        <f>IFERROR(IF(COUNT(pipot!$AB:$AB)&lt;&gt;"",INDEX(pipot!A:A,SMALL(pipot!$AB:$AB,ROW($BI78)))),"")</f>
        <v/>
      </c>
      <c r="BK82" s="13" t="str">
        <f>IFERROR(IF(COUNT(pipot!$AB:$AB)&lt;&gt;"",INDEX(pipot!B:B,SMALL(pipot!$AB:$AB,ROW($BI78)))),"")</f>
        <v/>
      </c>
      <c r="BL82" s="15" t="str">
        <f>IFERROR(IF(COUNT(pipot!$AB:$AB)&lt;&gt;"",INDEX(pipot!C:C,SMALL(pipot!$AB:$AB,ROW($BI78)))),"")</f>
        <v/>
      </c>
      <c r="BM82" s="34" t="str">
        <f>IFERROR(IF(COUNT(pipot!$AB:$AB)&lt;&gt;"",INDEX(pipot!D:D,SMALL(pipot!$AB:$AB,ROW($BI78)))),"")</f>
        <v/>
      </c>
      <c r="BN82" s="34" t="str">
        <f>IFERROR(IF(COUNT(pipot!$AB:$AB)&lt;&gt;"",INDEX(pipot!E:E,SMALL(pipot!$AB:$AB,ROW($BI78)))),"")</f>
        <v/>
      </c>
      <c r="BO82" s="34" t="str">
        <f>IFERROR(IF(COUNT(pipot!$AB:$AB)&lt;&gt;"",INDEX(pipot!F:F,SMALL(pipot!$AB:$AB,ROW($BI78)))),"")</f>
        <v/>
      </c>
      <c r="BP82" s="34" t="str">
        <f>IFERROR(IF(COUNT(pipot!$AB:$AB)&lt;&gt;"",INDEX(pipot!G:G,SMALL(pipot!$AB:$AB,ROW($BI78)))),"")</f>
        <v/>
      </c>
      <c r="BQ82" s="34" t="str">
        <f>IFERROR(IF(COUNT(pipot!$AB:$AB)&lt;&gt;"",INDEX(pipot!H:H,SMALL(pipot!$AB:$AB,ROW($BI78)))),"")</f>
        <v/>
      </c>
      <c r="BR82" s="34" t="str">
        <f>IFERROR(IF(COUNT(pipot!$AB:$AB)&lt;&gt;"",INDEX(pipot!I:I,SMALL(pipot!$AB:$AB,ROW($BI78)))),"")</f>
        <v/>
      </c>
      <c r="BS82" s="34" t="str">
        <f>IFERROR(IF(COUNT(pipot!$AB:$AB)&lt;&gt;"",INDEX(pipot!J:J,SMALL(pipot!$AB:$AB,ROW($BI78)))),"")</f>
        <v/>
      </c>
      <c r="BT82" s="34" t="str">
        <f>IFERROR(IF(COUNT(pipot!$AB:$AB)&lt;&gt;"",INDEX(pipot!K:K,SMALL(pipot!$AB:$AB,ROW($BI78)))),"")</f>
        <v/>
      </c>
      <c r="BU82" s="34" t="str">
        <f>IFERROR(IF(COUNT(pipot!$AB:$AB)&lt;&gt;"",INDEX(pipot!L:L,SMALL(pipot!$AB:$AB,ROW($BI78)))),"")</f>
        <v/>
      </c>
      <c r="BV82" s="34" t="str">
        <f>IFERROR(IF(COUNT(pipot!$AB:$AB)&lt;&gt;"",INDEX(pipot!M:M,SMALL(pipot!$AB:$AB,ROW($BI78)))),"")</f>
        <v/>
      </c>
      <c r="BW82" s="34" t="str">
        <f>IFERROR(IF(COUNT(pipot!$AB:$AB)&lt;&gt;"",INDEX(pipot!N:N,SMALL(pipot!$AB:$AB,ROW($BI78)))),"")</f>
        <v/>
      </c>
      <c r="BX82" s="34" t="str">
        <f>IFERROR(IF(COUNT(pipot!$AB:$AB)&lt;&gt;"",INDEX(pipot!O:O,SMALL(pipot!$AB:$AB,ROW($BI78)))),"")</f>
        <v/>
      </c>
      <c r="BY82" t="str">
        <f>IFERROR(IF(COUNT(pipot!$AB:$AB)&lt;&gt;"",INDEX(pipot!P:P,SMALL(pipot!$AB:$AB,ROW($BI78)))),"")</f>
        <v/>
      </c>
      <c r="BZ82" s="34" t="str">
        <f>IFERROR(IF(COUNT(pipot!$AB:$AB)&lt;&gt;"",INDEX(pipot!Q:Q,SMALL(pipot!$AB:$AB,ROW($BI78)))),"")</f>
        <v/>
      </c>
      <c r="CA82" s="34" t="str">
        <f>IFERROR(IF(COUNT(pipot!$AB:$AB)&lt;&gt;"",INDEX(pipot!R:R,SMALL(pipot!$AB:$AB,ROW($BI78)))),"")</f>
        <v/>
      </c>
    </row>
    <row r="83" spans="2:79">
      <c r="B83" t="str">
        <f>IFERROR(IF(COUNT(pipot!$AA:$AA)&lt;&gt;"",INDEX(pipot!A:A,SMALL(pipot!$AA:$AA,ROW($A79)))),"")</f>
        <v/>
      </c>
      <c r="C83" s="13" t="str">
        <f>IFERROR(IF(COUNT(pipot!$AA:$AA)&lt;&gt;"",INDEX(pipot!B:B,SMALL(pipot!$AA:$AA,ROW($A79)))),"")</f>
        <v/>
      </c>
      <c r="D83" s="15" t="str">
        <f>IFERROR(IF(COUNT(pipot!$AA:$AA)&lt;&gt;"",INDEX(pipot!C:C,SMALL(pipot!$AA:$AA,ROW($A79)))),"")</f>
        <v/>
      </c>
      <c r="E83" s="34" t="str">
        <f>IFERROR(IF(COUNT(pipot!$AA:$AA)&lt;&gt;"",INDEX(pipot!D:D,SMALL(pipot!$AA:$AA,ROW($A79)))),"")</f>
        <v/>
      </c>
      <c r="F83" s="34" t="str">
        <f>IFERROR(IF(COUNT(pipot!$AA:$AA)&lt;&gt;"",INDEX(pipot!E:E,SMALL(pipot!$AA:$AA,ROW($A79)))),"")</f>
        <v/>
      </c>
      <c r="G83" s="34" t="str">
        <f>IFERROR(IF(COUNT(pipot!$AA:$AA)&lt;&gt;"",INDEX(pipot!F:F,SMALL(pipot!$AA:$AA,ROW($A79)))),"")</f>
        <v/>
      </c>
      <c r="H83" s="34" t="str">
        <f>IFERROR(IF(COUNT(pipot!$AA:$AA)&lt;&gt;"",INDEX(pipot!G:G,SMALL(pipot!$AA:$AA,ROW($A79)))),"")</f>
        <v/>
      </c>
      <c r="I83" s="34" t="str">
        <f>IFERROR(IF(COUNT(pipot!$AA:$AA)&lt;&gt;"",INDEX(pipot!H:H,SMALL(pipot!$AA:$AA,ROW($A79)))),"")</f>
        <v/>
      </c>
      <c r="J83" s="34" t="str">
        <f>IFERROR(IF(COUNT(pipot!$AA:$AA)&lt;&gt;"",INDEX(pipot!I:I,SMALL(pipot!$AA:$AA,ROW($A79)))),"")</f>
        <v/>
      </c>
      <c r="K83" s="34" t="str">
        <f>IFERROR(IF(COUNT(pipot!$AA:$AA)&lt;&gt;"",INDEX(pipot!J:J,SMALL(pipot!$AA:$AA,ROW($A79)))),"")</f>
        <v/>
      </c>
      <c r="L83" s="34" t="str">
        <f>IFERROR(IF(COUNT(pipot!$AA:$AA)&lt;&gt;"",INDEX(pipot!K:K,SMALL(pipot!$AA:$AA,ROW($A79)))),"")</f>
        <v/>
      </c>
      <c r="M83" t="str">
        <f>IFERROR(IF(COUNT(pipot!$AA:$AA)&lt;&gt;"",INDEX(pipot!L:L,SMALL(pipot!$AA:$AA,ROW($A79)))),"")</f>
        <v/>
      </c>
      <c r="N83" t="str">
        <f>IFERROR(IF(COUNT(pipot!$AA:$AA)&lt;&gt;"",INDEX(pipot!M:M,SMALL(pipot!$AA:$AA,ROW($A79)))),"")</f>
        <v/>
      </c>
      <c r="O83" t="str">
        <f>IFERROR(IF(COUNT(pipot!$AA:$AA)&lt;&gt;"",INDEX(pipot!N:N,SMALL(pipot!$AA:$AA,ROW($A79)))),"")</f>
        <v/>
      </c>
      <c r="P83" s="34" t="str">
        <f>IFERROR(IF(COUNT(pipot!$AA:$AA)&lt;&gt;"",INDEX(pipot!O:O,SMALL(pipot!$AA:$AA,ROW($A79)))),"")</f>
        <v/>
      </c>
      <c r="Q83" t="str">
        <f>IFERROR(IF(COUNT(pipot!$AA:$AA)&lt;&gt;"",INDEX(pipot!P:P,SMALL(pipot!$AA:$AA,ROW($A79)))),"")</f>
        <v/>
      </c>
      <c r="R83" t="str">
        <f>IFERROR(IF(COUNT(pipot!$AA:$AA)&lt;&gt;"",INDEX(pipot!Q:Q,SMALL(pipot!$AA:$AA,ROW($A79)))),"")</f>
        <v/>
      </c>
      <c r="S83" s="34" t="str">
        <f>IFERROR(IF(COUNT(pipot!$AA:$AA)&lt;&gt;"",INDEX(pipot!R:R,SMALL(pipot!$AA:$AA,ROW($A79)))),"")</f>
        <v/>
      </c>
      <c r="T83" s="34">
        <f t="shared" si="39"/>
        <v>935.10546299999987</v>
      </c>
      <c r="U83" s="34" t="str">
        <f t="shared" si="38"/>
        <v/>
      </c>
      <c r="AQ83" s="15" t="str">
        <f t="shared" si="21"/>
        <v/>
      </c>
      <c r="AR83" s="19" t="str">
        <f t="shared" si="22"/>
        <v/>
      </c>
      <c r="AS83" s="19" t="str">
        <f t="shared" si="23"/>
        <v/>
      </c>
      <c r="AT83" s="19" t="str">
        <f t="shared" si="24"/>
        <v/>
      </c>
      <c r="AU83" s="19" t="str">
        <f t="shared" si="25"/>
        <v/>
      </c>
      <c r="AV83" s="19" t="str">
        <f t="shared" si="26"/>
        <v/>
      </c>
      <c r="AW83" s="19" t="str">
        <f t="shared" si="27"/>
        <v/>
      </c>
      <c r="AX83" s="19" t="str">
        <f t="shared" si="28"/>
        <v/>
      </c>
      <c r="AY83" s="19" t="str">
        <f t="shared" si="29"/>
        <v/>
      </c>
      <c r="AZ83" s="19" t="str">
        <f t="shared" si="30"/>
        <v/>
      </c>
      <c r="BA83" s="19" t="str">
        <f t="shared" si="31"/>
        <v/>
      </c>
      <c r="BB83" s="19" t="str">
        <f t="shared" si="32"/>
        <v/>
      </c>
      <c r="BC83" s="19" t="str">
        <f t="shared" si="33"/>
        <v/>
      </c>
      <c r="BD83" s="19" t="str">
        <f t="shared" si="34"/>
        <v/>
      </c>
      <c r="BE83" s="19" t="str">
        <f t="shared" si="35"/>
        <v/>
      </c>
      <c r="BF83" s="19" t="str">
        <f t="shared" si="36"/>
        <v/>
      </c>
      <c r="BJ83" t="str">
        <f>IFERROR(IF(COUNT(pipot!$AB:$AB)&lt;&gt;"",INDEX(pipot!A:A,SMALL(pipot!$AB:$AB,ROW($BI79)))),"")</f>
        <v/>
      </c>
      <c r="BK83" s="13" t="str">
        <f>IFERROR(IF(COUNT(pipot!$AB:$AB)&lt;&gt;"",INDEX(pipot!B:B,SMALL(pipot!$AB:$AB,ROW($BI79)))),"")</f>
        <v/>
      </c>
      <c r="BL83" s="15" t="str">
        <f>IFERROR(IF(COUNT(pipot!$AB:$AB)&lt;&gt;"",INDEX(pipot!C:C,SMALL(pipot!$AB:$AB,ROW($BI79)))),"")</f>
        <v/>
      </c>
      <c r="BM83" s="34" t="str">
        <f>IFERROR(IF(COUNT(pipot!$AB:$AB)&lt;&gt;"",INDEX(pipot!D:D,SMALL(pipot!$AB:$AB,ROW($BI79)))),"")</f>
        <v/>
      </c>
      <c r="BN83" s="34" t="str">
        <f>IFERROR(IF(COUNT(pipot!$AB:$AB)&lt;&gt;"",INDEX(pipot!E:E,SMALL(pipot!$AB:$AB,ROW($BI79)))),"")</f>
        <v/>
      </c>
      <c r="BO83" s="34" t="str">
        <f>IFERROR(IF(COUNT(pipot!$AB:$AB)&lt;&gt;"",INDEX(pipot!F:F,SMALL(pipot!$AB:$AB,ROW($BI79)))),"")</f>
        <v/>
      </c>
      <c r="BP83" s="34" t="str">
        <f>IFERROR(IF(COUNT(pipot!$AB:$AB)&lt;&gt;"",INDEX(pipot!G:G,SMALL(pipot!$AB:$AB,ROW($BI79)))),"")</f>
        <v/>
      </c>
      <c r="BQ83" s="34" t="str">
        <f>IFERROR(IF(COUNT(pipot!$AB:$AB)&lt;&gt;"",INDEX(pipot!H:H,SMALL(pipot!$AB:$AB,ROW($BI79)))),"")</f>
        <v/>
      </c>
      <c r="BR83" s="34" t="str">
        <f>IFERROR(IF(COUNT(pipot!$AB:$AB)&lt;&gt;"",INDEX(pipot!I:I,SMALL(pipot!$AB:$AB,ROW($BI79)))),"")</f>
        <v/>
      </c>
      <c r="BS83" s="34" t="str">
        <f>IFERROR(IF(COUNT(pipot!$AB:$AB)&lt;&gt;"",INDEX(pipot!J:J,SMALL(pipot!$AB:$AB,ROW($BI79)))),"")</f>
        <v/>
      </c>
      <c r="BT83" s="34" t="str">
        <f>IFERROR(IF(COUNT(pipot!$AB:$AB)&lt;&gt;"",INDEX(pipot!K:K,SMALL(pipot!$AB:$AB,ROW($BI79)))),"")</f>
        <v/>
      </c>
      <c r="BU83" s="34" t="str">
        <f>IFERROR(IF(COUNT(pipot!$AB:$AB)&lt;&gt;"",INDEX(pipot!L:L,SMALL(pipot!$AB:$AB,ROW($BI79)))),"")</f>
        <v/>
      </c>
      <c r="BV83" s="34" t="str">
        <f>IFERROR(IF(COUNT(pipot!$AB:$AB)&lt;&gt;"",INDEX(pipot!M:M,SMALL(pipot!$AB:$AB,ROW($BI79)))),"")</f>
        <v/>
      </c>
      <c r="BW83" s="34" t="str">
        <f>IFERROR(IF(COUNT(pipot!$AB:$AB)&lt;&gt;"",INDEX(pipot!N:N,SMALL(pipot!$AB:$AB,ROW($BI79)))),"")</f>
        <v/>
      </c>
      <c r="BX83" s="34" t="str">
        <f>IFERROR(IF(COUNT(pipot!$AB:$AB)&lt;&gt;"",INDEX(pipot!O:O,SMALL(pipot!$AB:$AB,ROW($BI79)))),"")</f>
        <v/>
      </c>
      <c r="BY83" t="str">
        <f>IFERROR(IF(COUNT(pipot!$AB:$AB)&lt;&gt;"",INDEX(pipot!P:P,SMALL(pipot!$AB:$AB,ROW($BI79)))),"")</f>
        <v/>
      </c>
      <c r="BZ83" s="34" t="str">
        <f>IFERROR(IF(COUNT(pipot!$AB:$AB)&lt;&gt;"",INDEX(pipot!Q:Q,SMALL(pipot!$AB:$AB,ROW($BI79)))),"")</f>
        <v/>
      </c>
      <c r="CA83" s="34" t="str">
        <f>IFERROR(IF(COUNT(pipot!$AB:$AB)&lt;&gt;"",INDEX(pipot!R:R,SMALL(pipot!$AB:$AB,ROW($BI79)))),"")</f>
        <v/>
      </c>
    </row>
    <row r="84" spans="2:79">
      <c r="B84" t="str">
        <f>IFERROR(IF(COUNT(pipot!$AA:$AA)&lt;&gt;"",INDEX(pipot!A:A,SMALL(pipot!$AA:$AA,ROW($A80)))),"")</f>
        <v/>
      </c>
      <c r="C84" s="13" t="str">
        <f>IFERROR(IF(COUNT(pipot!$AA:$AA)&lt;&gt;"",INDEX(pipot!B:B,SMALL(pipot!$AA:$AA,ROW($A80)))),"")</f>
        <v/>
      </c>
      <c r="D84" s="15" t="str">
        <f>IFERROR(IF(COUNT(pipot!$AA:$AA)&lt;&gt;"",INDEX(pipot!C:C,SMALL(pipot!$AA:$AA,ROW($A80)))),"")</f>
        <v/>
      </c>
      <c r="E84" s="34" t="str">
        <f>IFERROR(IF(COUNT(pipot!$AA:$AA)&lt;&gt;"",INDEX(pipot!D:D,SMALL(pipot!$AA:$AA,ROW($A80)))),"")</f>
        <v/>
      </c>
      <c r="F84" s="34" t="str">
        <f>IFERROR(IF(COUNT(pipot!$AA:$AA)&lt;&gt;"",INDEX(pipot!E:E,SMALL(pipot!$AA:$AA,ROW($A80)))),"")</f>
        <v/>
      </c>
      <c r="G84" s="34" t="str">
        <f>IFERROR(IF(COUNT(pipot!$AA:$AA)&lt;&gt;"",INDEX(pipot!F:F,SMALL(pipot!$AA:$AA,ROW($A80)))),"")</f>
        <v/>
      </c>
      <c r="H84" s="34" t="str">
        <f>IFERROR(IF(COUNT(pipot!$AA:$AA)&lt;&gt;"",INDEX(pipot!G:G,SMALL(pipot!$AA:$AA,ROW($A80)))),"")</f>
        <v/>
      </c>
      <c r="I84" s="34" t="str">
        <f>IFERROR(IF(COUNT(pipot!$AA:$AA)&lt;&gt;"",INDEX(pipot!H:H,SMALL(pipot!$AA:$AA,ROW($A80)))),"")</f>
        <v/>
      </c>
      <c r="J84" s="34" t="str">
        <f>IFERROR(IF(COUNT(pipot!$AA:$AA)&lt;&gt;"",INDEX(pipot!I:I,SMALL(pipot!$AA:$AA,ROW($A80)))),"")</f>
        <v/>
      </c>
      <c r="K84" s="34" t="str">
        <f>IFERROR(IF(COUNT(pipot!$AA:$AA)&lt;&gt;"",INDEX(pipot!J:J,SMALL(pipot!$AA:$AA,ROW($A80)))),"")</f>
        <v/>
      </c>
      <c r="L84" s="34" t="str">
        <f>IFERROR(IF(COUNT(pipot!$AA:$AA)&lt;&gt;"",INDEX(pipot!K:K,SMALL(pipot!$AA:$AA,ROW($A80)))),"")</f>
        <v/>
      </c>
      <c r="M84" t="str">
        <f>IFERROR(IF(COUNT(pipot!$AA:$AA)&lt;&gt;"",INDEX(pipot!L:L,SMALL(pipot!$AA:$AA,ROW($A80)))),"")</f>
        <v/>
      </c>
      <c r="N84" t="str">
        <f>IFERROR(IF(COUNT(pipot!$AA:$AA)&lt;&gt;"",INDEX(pipot!M:M,SMALL(pipot!$AA:$AA,ROW($A80)))),"")</f>
        <v/>
      </c>
      <c r="O84" t="str">
        <f>IFERROR(IF(COUNT(pipot!$AA:$AA)&lt;&gt;"",INDEX(pipot!N:N,SMALL(pipot!$AA:$AA,ROW($A80)))),"")</f>
        <v/>
      </c>
      <c r="P84" s="34" t="str">
        <f>IFERROR(IF(COUNT(pipot!$AA:$AA)&lt;&gt;"",INDEX(pipot!O:O,SMALL(pipot!$AA:$AA,ROW($A80)))),"")</f>
        <v/>
      </c>
      <c r="Q84" t="str">
        <f>IFERROR(IF(COUNT(pipot!$AA:$AA)&lt;&gt;"",INDEX(pipot!P:P,SMALL(pipot!$AA:$AA,ROW($A80)))),"")</f>
        <v/>
      </c>
      <c r="R84" t="str">
        <f>IFERROR(IF(COUNT(pipot!$AA:$AA)&lt;&gt;"",INDEX(pipot!Q:Q,SMALL(pipot!$AA:$AA,ROW($A80)))),"")</f>
        <v/>
      </c>
      <c r="S84" s="34" t="str">
        <f>IFERROR(IF(COUNT(pipot!$AA:$AA)&lt;&gt;"",INDEX(pipot!R:R,SMALL(pipot!$AA:$AA,ROW($A80)))),"")</f>
        <v/>
      </c>
      <c r="T84" s="34">
        <f t="shared" si="39"/>
        <v>916.91945888888893</v>
      </c>
      <c r="U84" s="34" t="str">
        <f t="shared" si="38"/>
        <v/>
      </c>
      <c r="AQ84" s="15" t="str">
        <f t="shared" si="21"/>
        <v/>
      </c>
      <c r="AR84" s="19" t="str">
        <f t="shared" si="22"/>
        <v/>
      </c>
      <c r="AS84" s="19" t="str">
        <f t="shared" si="23"/>
        <v/>
      </c>
      <c r="AT84" s="19" t="str">
        <f t="shared" si="24"/>
        <v/>
      </c>
      <c r="AU84" s="19" t="str">
        <f t="shared" si="25"/>
        <v/>
      </c>
      <c r="AV84" s="19" t="str">
        <f t="shared" si="26"/>
        <v/>
      </c>
      <c r="AW84" s="19" t="str">
        <f t="shared" si="27"/>
        <v/>
      </c>
      <c r="AX84" s="19" t="str">
        <f t="shared" si="28"/>
        <v/>
      </c>
      <c r="AY84" s="19" t="str">
        <f t="shared" si="29"/>
        <v/>
      </c>
      <c r="AZ84" s="19" t="str">
        <f t="shared" si="30"/>
        <v/>
      </c>
      <c r="BA84" s="19" t="str">
        <f t="shared" si="31"/>
        <v/>
      </c>
      <c r="BB84" s="19" t="str">
        <f t="shared" si="32"/>
        <v/>
      </c>
      <c r="BC84" s="19" t="str">
        <f t="shared" si="33"/>
        <v/>
      </c>
      <c r="BD84" s="19" t="str">
        <f t="shared" si="34"/>
        <v/>
      </c>
      <c r="BE84" s="19" t="str">
        <f t="shared" si="35"/>
        <v/>
      </c>
      <c r="BF84" s="19" t="str">
        <f t="shared" si="36"/>
        <v/>
      </c>
      <c r="BJ84" t="str">
        <f>IFERROR(IF(COUNT(pipot!$AB:$AB)&lt;&gt;"",INDEX(pipot!A:A,SMALL(pipot!$AB:$AB,ROW($BI80)))),"")</f>
        <v/>
      </c>
      <c r="BK84" s="13" t="str">
        <f>IFERROR(IF(COUNT(pipot!$AB:$AB)&lt;&gt;"",INDEX(pipot!B:B,SMALL(pipot!$AB:$AB,ROW($BI80)))),"")</f>
        <v/>
      </c>
      <c r="BL84" s="15" t="str">
        <f>IFERROR(IF(COUNT(pipot!$AB:$AB)&lt;&gt;"",INDEX(pipot!C:C,SMALL(pipot!$AB:$AB,ROW($BI80)))),"")</f>
        <v/>
      </c>
      <c r="BM84" s="34" t="str">
        <f>IFERROR(IF(COUNT(pipot!$AB:$AB)&lt;&gt;"",INDEX(pipot!D:D,SMALL(pipot!$AB:$AB,ROW($BI80)))),"")</f>
        <v/>
      </c>
      <c r="BN84" s="34" t="str">
        <f>IFERROR(IF(COUNT(pipot!$AB:$AB)&lt;&gt;"",INDEX(pipot!E:E,SMALL(pipot!$AB:$AB,ROW($BI80)))),"")</f>
        <v/>
      </c>
      <c r="BO84" s="34" t="str">
        <f>IFERROR(IF(COUNT(pipot!$AB:$AB)&lt;&gt;"",INDEX(pipot!F:F,SMALL(pipot!$AB:$AB,ROW($BI80)))),"")</f>
        <v/>
      </c>
      <c r="BP84" s="34" t="str">
        <f>IFERROR(IF(COUNT(pipot!$AB:$AB)&lt;&gt;"",INDEX(pipot!G:G,SMALL(pipot!$AB:$AB,ROW($BI80)))),"")</f>
        <v/>
      </c>
      <c r="BQ84" s="34" t="str">
        <f>IFERROR(IF(COUNT(pipot!$AB:$AB)&lt;&gt;"",INDEX(pipot!H:H,SMALL(pipot!$AB:$AB,ROW($BI80)))),"")</f>
        <v/>
      </c>
      <c r="BR84" s="34" t="str">
        <f>IFERROR(IF(COUNT(pipot!$AB:$AB)&lt;&gt;"",INDEX(pipot!I:I,SMALL(pipot!$AB:$AB,ROW($BI80)))),"")</f>
        <v/>
      </c>
      <c r="BS84" s="34" t="str">
        <f>IFERROR(IF(COUNT(pipot!$AB:$AB)&lt;&gt;"",INDEX(pipot!J:J,SMALL(pipot!$AB:$AB,ROW($BI80)))),"")</f>
        <v/>
      </c>
      <c r="BT84" s="34" t="str">
        <f>IFERROR(IF(COUNT(pipot!$AB:$AB)&lt;&gt;"",INDEX(pipot!K:K,SMALL(pipot!$AB:$AB,ROW($BI80)))),"")</f>
        <v/>
      </c>
      <c r="BU84" s="34" t="str">
        <f>IFERROR(IF(COUNT(pipot!$AB:$AB)&lt;&gt;"",INDEX(pipot!L:L,SMALL(pipot!$AB:$AB,ROW($BI80)))),"")</f>
        <v/>
      </c>
      <c r="BV84" s="34" t="str">
        <f>IFERROR(IF(COUNT(pipot!$AB:$AB)&lt;&gt;"",INDEX(pipot!M:M,SMALL(pipot!$AB:$AB,ROW($BI80)))),"")</f>
        <v/>
      </c>
      <c r="BW84" s="34" t="str">
        <f>IFERROR(IF(COUNT(pipot!$AB:$AB)&lt;&gt;"",INDEX(pipot!N:N,SMALL(pipot!$AB:$AB,ROW($BI80)))),"")</f>
        <v/>
      </c>
      <c r="BX84" s="34" t="str">
        <f>IFERROR(IF(COUNT(pipot!$AB:$AB)&lt;&gt;"",INDEX(pipot!O:O,SMALL(pipot!$AB:$AB,ROW($BI80)))),"")</f>
        <v/>
      </c>
      <c r="BY84" t="str">
        <f>IFERROR(IF(COUNT(pipot!$AB:$AB)&lt;&gt;"",INDEX(pipot!P:P,SMALL(pipot!$AB:$AB,ROW($BI80)))),"")</f>
        <v/>
      </c>
      <c r="BZ84" s="34" t="str">
        <f>IFERROR(IF(COUNT(pipot!$AB:$AB)&lt;&gt;"",INDEX(pipot!Q:Q,SMALL(pipot!$AB:$AB,ROW($BI80)))),"")</f>
        <v/>
      </c>
      <c r="CA84" s="34" t="str">
        <f>IFERROR(IF(COUNT(pipot!$AB:$AB)&lt;&gt;"",INDEX(pipot!R:R,SMALL(pipot!$AB:$AB,ROW($BI80)))),"")</f>
        <v/>
      </c>
    </row>
    <row r="85" spans="2:79">
      <c r="B85" t="str">
        <f>IFERROR(IF(COUNT(pipot!$AA:$AA)&lt;&gt;"",INDEX(pipot!A:A,SMALL(pipot!$AA:$AA,ROW($A81)))),"")</f>
        <v/>
      </c>
      <c r="C85" s="13" t="str">
        <f>IFERROR(IF(COUNT(pipot!$AA:$AA)&lt;&gt;"",INDEX(pipot!B:B,SMALL(pipot!$AA:$AA,ROW($A81)))),"")</f>
        <v/>
      </c>
      <c r="D85" s="15" t="str">
        <f>IFERROR(IF(COUNT(pipot!$AA:$AA)&lt;&gt;"",INDEX(pipot!C:C,SMALL(pipot!$AA:$AA,ROW($A81)))),"")</f>
        <v/>
      </c>
      <c r="E85" s="34" t="str">
        <f>IFERROR(IF(COUNT(pipot!$AA:$AA)&lt;&gt;"",INDEX(pipot!D:D,SMALL(pipot!$AA:$AA,ROW($A81)))),"")</f>
        <v/>
      </c>
      <c r="F85" s="34" t="str">
        <f>IFERROR(IF(COUNT(pipot!$AA:$AA)&lt;&gt;"",INDEX(pipot!E:E,SMALL(pipot!$AA:$AA,ROW($A81)))),"")</f>
        <v/>
      </c>
      <c r="G85" s="34" t="str">
        <f>IFERROR(IF(COUNT(pipot!$AA:$AA)&lt;&gt;"",INDEX(pipot!F:F,SMALL(pipot!$AA:$AA,ROW($A81)))),"")</f>
        <v/>
      </c>
      <c r="H85" s="34" t="str">
        <f>IFERROR(IF(COUNT(pipot!$AA:$AA)&lt;&gt;"",INDEX(pipot!G:G,SMALL(pipot!$AA:$AA,ROW($A81)))),"")</f>
        <v/>
      </c>
      <c r="I85" s="34" t="str">
        <f>IFERROR(IF(COUNT(pipot!$AA:$AA)&lt;&gt;"",INDEX(pipot!H:H,SMALL(pipot!$AA:$AA,ROW($A81)))),"")</f>
        <v/>
      </c>
      <c r="J85" s="34" t="str">
        <f>IFERROR(IF(COUNT(pipot!$AA:$AA)&lt;&gt;"",INDEX(pipot!I:I,SMALL(pipot!$AA:$AA,ROW($A81)))),"")</f>
        <v/>
      </c>
      <c r="K85" s="34" t="str">
        <f>IFERROR(IF(COUNT(pipot!$AA:$AA)&lt;&gt;"",INDEX(pipot!J:J,SMALL(pipot!$AA:$AA,ROW($A81)))),"")</f>
        <v/>
      </c>
      <c r="L85" s="34" t="str">
        <f>IFERROR(IF(COUNT(pipot!$AA:$AA)&lt;&gt;"",INDEX(pipot!K:K,SMALL(pipot!$AA:$AA,ROW($A81)))),"")</f>
        <v/>
      </c>
      <c r="M85" t="str">
        <f>IFERROR(IF(COUNT(pipot!$AA:$AA)&lt;&gt;"",INDEX(pipot!L:L,SMALL(pipot!$AA:$AA,ROW($A81)))),"")</f>
        <v/>
      </c>
      <c r="N85" t="str">
        <f>IFERROR(IF(COUNT(pipot!$AA:$AA)&lt;&gt;"",INDEX(pipot!M:M,SMALL(pipot!$AA:$AA,ROW($A81)))),"")</f>
        <v/>
      </c>
      <c r="O85" t="str">
        <f>IFERROR(IF(COUNT(pipot!$AA:$AA)&lt;&gt;"",INDEX(pipot!N:N,SMALL(pipot!$AA:$AA,ROW($A81)))),"")</f>
        <v/>
      </c>
      <c r="P85" s="34" t="str">
        <f>IFERROR(IF(COUNT(pipot!$AA:$AA)&lt;&gt;"",INDEX(pipot!O:O,SMALL(pipot!$AA:$AA,ROW($A81)))),"")</f>
        <v/>
      </c>
      <c r="Q85" t="str">
        <f>IFERROR(IF(COUNT(pipot!$AA:$AA)&lt;&gt;"",INDEX(pipot!P:P,SMALL(pipot!$AA:$AA,ROW($A81)))),"")</f>
        <v/>
      </c>
      <c r="R85" t="str">
        <f>IFERROR(IF(COUNT(pipot!$AA:$AA)&lt;&gt;"",INDEX(pipot!Q:Q,SMALL(pipot!$AA:$AA,ROW($A81)))),"")</f>
        <v/>
      </c>
      <c r="S85" s="34" t="str">
        <f>IFERROR(IF(COUNT(pipot!$AA:$AA)&lt;&gt;"",INDEX(pipot!R:R,SMALL(pipot!$AA:$AA,ROW($A81)))),"")</f>
        <v/>
      </c>
      <c r="T85" s="34">
        <f t="shared" si="39"/>
        <v>914.77676874999997</v>
      </c>
      <c r="U85" s="34" t="str">
        <f t="shared" si="38"/>
        <v/>
      </c>
      <c r="AQ85" s="15" t="str">
        <f t="shared" si="21"/>
        <v/>
      </c>
      <c r="AR85" s="19" t="str">
        <f t="shared" si="22"/>
        <v/>
      </c>
      <c r="AS85" s="19" t="str">
        <f t="shared" si="23"/>
        <v/>
      </c>
      <c r="AT85" s="19" t="str">
        <f t="shared" si="24"/>
        <v/>
      </c>
      <c r="AU85" s="19" t="str">
        <f t="shared" si="25"/>
        <v/>
      </c>
      <c r="AV85" s="19" t="str">
        <f t="shared" si="26"/>
        <v/>
      </c>
      <c r="AW85" s="19" t="str">
        <f t="shared" si="27"/>
        <v/>
      </c>
      <c r="AX85" s="19" t="str">
        <f t="shared" si="28"/>
        <v/>
      </c>
      <c r="AY85" s="19" t="str">
        <f t="shared" si="29"/>
        <v/>
      </c>
      <c r="AZ85" s="19" t="str">
        <f t="shared" si="30"/>
        <v/>
      </c>
      <c r="BA85" s="19" t="str">
        <f t="shared" si="31"/>
        <v/>
      </c>
      <c r="BB85" s="19" t="str">
        <f t="shared" si="32"/>
        <v/>
      </c>
      <c r="BC85" s="19" t="str">
        <f t="shared" si="33"/>
        <v/>
      </c>
      <c r="BD85" s="19" t="str">
        <f t="shared" si="34"/>
        <v/>
      </c>
      <c r="BE85" s="19" t="str">
        <f t="shared" si="35"/>
        <v/>
      </c>
      <c r="BF85" s="19" t="str">
        <f t="shared" si="36"/>
        <v/>
      </c>
      <c r="BJ85" t="str">
        <f>IFERROR(IF(COUNT(pipot!$AB:$AB)&lt;&gt;"",INDEX(pipot!A:A,SMALL(pipot!$AB:$AB,ROW($BI81)))),"")</f>
        <v/>
      </c>
      <c r="BK85" s="13" t="str">
        <f>IFERROR(IF(COUNT(pipot!$AB:$AB)&lt;&gt;"",INDEX(pipot!B:B,SMALL(pipot!$AB:$AB,ROW($BI81)))),"")</f>
        <v/>
      </c>
      <c r="BL85" s="15" t="str">
        <f>IFERROR(IF(COUNT(pipot!$AB:$AB)&lt;&gt;"",INDEX(pipot!C:C,SMALL(pipot!$AB:$AB,ROW($BI81)))),"")</f>
        <v/>
      </c>
      <c r="BM85" s="34" t="str">
        <f>IFERROR(IF(COUNT(pipot!$AB:$AB)&lt;&gt;"",INDEX(pipot!D:D,SMALL(pipot!$AB:$AB,ROW($BI81)))),"")</f>
        <v/>
      </c>
      <c r="BN85" s="34" t="str">
        <f>IFERROR(IF(COUNT(pipot!$AB:$AB)&lt;&gt;"",INDEX(pipot!E:E,SMALL(pipot!$AB:$AB,ROW($BI81)))),"")</f>
        <v/>
      </c>
      <c r="BO85" s="34" t="str">
        <f>IFERROR(IF(COUNT(pipot!$AB:$AB)&lt;&gt;"",INDEX(pipot!F:F,SMALL(pipot!$AB:$AB,ROW($BI81)))),"")</f>
        <v/>
      </c>
      <c r="BP85" s="34" t="str">
        <f>IFERROR(IF(COUNT(pipot!$AB:$AB)&lt;&gt;"",INDEX(pipot!G:G,SMALL(pipot!$AB:$AB,ROW($BI81)))),"")</f>
        <v/>
      </c>
      <c r="BQ85" s="34" t="str">
        <f>IFERROR(IF(COUNT(pipot!$AB:$AB)&lt;&gt;"",INDEX(pipot!H:H,SMALL(pipot!$AB:$AB,ROW($BI81)))),"")</f>
        <v/>
      </c>
      <c r="BR85" s="34" t="str">
        <f>IFERROR(IF(COUNT(pipot!$AB:$AB)&lt;&gt;"",INDEX(pipot!I:I,SMALL(pipot!$AB:$AB,ROW($BI81)))),"")</f>
        <v/>
      </c>
      <c r="BS85" s="34" t="str">
        <f>IFERROR(IF(COUNT(pipot!$AB:$AB)&lt;&gt;"",INDEX(pipot!J:J,SMALL(pipot!$AB:$AB,ROW($BI81)))),"")</f>
        <v/>
      </c>
      <c r="BT85" s="34" t="str">
        <f>IFERROR(IF(COUNT(pipot!$AB:$AB)&lt;&gt;"",INDEX(pipot!K:K,SMALL(pipot!$AB:$AB,ROW($BI81)))),"")</f>
        <v/>
      </c>
      <c r="BU85" s="34" t="str">
        <f>IFERROR(IF(COUNT(pipot!$AB:$AB)&lt;&gt;"",INDEX(pipot!L:L,SMALL(pipot!$AB:$AB,ROW($BI81)))),"")</f>
        <v/>
      </c>
      <c r="BV85" s="34" t="str">
        <f>IFERROR(IF(COUNT(pipot!$AB:$AB)&lt;&gt;"",INDEX(pipot!M:M,SMALL(pipot!$AB:$AB,ROW($BI81)))),"")</f>
        <v/>
      </c>
      <c r="BW85" s="34" t="str">
        <f>IFERROR(IF(COUNT(pipot!$AB:$AB)&lt;&gt;"",INDEX(pipot!N:N,SMALL(pipot!$AB:$AB,ROW($BI81)))),"")</f>
        <v/>
      </c>
      <c r="BX85" s="34" t="str">
        <f>IFERROR(IF(COUNT(pipot!$AB:$AB)&lt;&gt;"",INDEX(pipot!O:O,SMALL(pipot!$AB:$AB,ROW($BI81)))),"")</f>
        <v/>
      </c>
      <c r="BY85" t="str">
        <f>IFERROR(IF(COUNT(pipot!$AB:$AB)&lt;&gt;"",INDEX(pipot!P:P,SMALL(pipot!$AB:$AB,ROW($BI81)))),"")</f>
        <v/>
      </c>
      <c r="BZ85" s="34" t="str">
        <f>IFERROR(IF(COUNT(pipot!$AB:$AB)&lt;&gt;"",INDEX(pipot!Q:Q,SMALL(pipot!$AB:$AB,ROW($BI81)))),"")</f>
        <v/>
      </c>
      <c r="CA85" s="34" t="str">
        <f>IFERROR(IF(COUNT(pipot!$AB:$AB)&lt;&gt;"",INDEX(pipot!R:R,SMALL(pipot!$AB:$AB,ROW($BI81)))),"")</f>
        <v/>
      </c>
    </row>
    <row r="86" spans="2:79">
      <c r="B86" t="str">
        <f>IFERROR(IF(COUNT(pipot!$AA:$AA)&lt;&gt;"",INDEX(pipot!A:A,SMALL(pipot!$AA:$AA,ROW($A82)))),"")</f>
        <v/>
      </c>
      <c r="C86" s="13" t="str">
        <f>IFERROR(IF(COUNT(pipot!$AA:$AA)&lt;&gt;"",INDEX(pipot!B:B,SMALL(pipot!$AA:$AA,ROW($A82)))),"")</f>
        <v/>
      </c>
      <c r="D86" s="15" t="str">
        <f>IFERROR(IF(COUNT(pipot!$AA:$AA)&lt;&gt;"",INDEX(pipot!C:C,SMALL(pipot!$AA:$AA,ROW($A82)))),"")</f>
        <v/>
      </c>
      <c r="E86" s="34" t="str">
        <f>IFERROR(IF(COUNT(pipot!$AA:$AA)&lt;&gt;"",INDEX(pipot!D:D,SMALL(pipot!$AA:$AA,ROW($A82)))),"")</f>
        <v/>
      </c>
      <c r="F86" s="34" t="str">
        <f>IFERROR(IF(COUNT(pipot!$AA:$AA)&lt;&gt;"",INDEX(pipot!E:E,SMALL(pipot!$AA:$AA,ROW($A82)))),"")</f>
        <v/>
      </c>
      <c r="G86" s="34" t="str">
        <f>IFERROR(IF(COUNT(pipot!$AA:$AA)&lt;&gt;"",INDEX(pipot!F:F,SMALL(pipot!$AA:$AA,ROW($A82)))),"")</f>
        <v/>
      </c>
      <c r="H86" s="34" t="str">
        <f>IFERROR(IF(COUNT(pipot!$AA:$AA)&lt;&gt;"",INDEX(pipot!G:G,SMALL(pipot!$AA:$AA,ROW($A82)))),"")</f>
        <v/>
      </c>
      <c r="I86" s="34" t="str">
        <f>IFERROR(IF(COUNT(pipot!$AA:$AA)&lt;&gt;"",INDEX(pipot!H:H,SMALL(pipot!$AA:$AA,ROW($A82)))),"")</f>
        <v/>
      </c>
      <c r="J86" s="34" t="str">
        <f>IFERROR(IF(COUNT(pipot!$AA:$AA)&lt;&gt;"",INDEX(pipot!I:I,SMALL(pipot!$AA:$AA,ROW($A82)))),"")</f>
        <v/>
      </c>
      <c r="K86" s="34" t="str">
        <f>IFERROR(IF(COUNT(pipot!$AA:$AA)&lt;&gt;"",INDEX(pipot!J:J,SMALL(pipot!$AA:$AA,ROW($A82)))),"")</f>
        <v/>
      </c>
      <c r="L86" s="34" t="str">
        <f>IFERROR(IF(COUNT(pipot!$AA:$AA)&lt;&gt;"",INDEX(pipot!K:K,SMALL(pipot!$AA:$AA,ROW($A82)))),"")</f>
        <v/>
      </c>
      <c r="M86" t="str">
        <f>IFERROR(IF(COUNT(pipot!$AA:$AA)&lt;&gt;"",INDEX(pipot!L:L,SMALL(pipot!$AA:$AA,ROW($A82)))),"")</f>
        <v/>
      </c>
      <c r="N86" t="str">
        <f>IFERROR(IF(COUNT(pipot!$AA:$AA)&lt;&gt;"",INDEX(pipot!M:M,SMALL(pipot!$AA:$AA,ROW($A82)))),"")</f>
        <v/>
      </c>
      <c r="O86" t="str">
        <f>IFERROR(IF(COUNT(pipot!$AA:$AA)&lt;&gt;"",INDEX(pipot!N:N,SMALL(pipot!$AA:$AA,ROW($A82)))),"")</f>
        <v/>
      </c>
      <c r="P86" s="34" t="str">
        <f>IFERROR(IF(COUNT(pipot!$AA:$AA)&lt;&gt;"",INDEX(pipot!O:O,SMALL(pipot!$AA:$AA,ROW($A82)))),"")</f>
        <v/>
      </c>
      <c r="Q86" t="str">
        <f>IFERROR(IF(COUNT(pipot!$AA:$AA)&lt;&gt;"",INDEX(pipot!P:P,SMALL(pipot!$AA:$AA,ROW($A82)))),"")</f>
        <v/>
      </c>
      <c r="R86" t="str">
        <f>IFERROR(IF(COUNT(pipot!$AA:$AA)&lt;&gt;"",INDEX(pipot!Q:Q,SMALL(pipot!$AA:$AA,ROW($A82)))),"")</f>
        <v/>
      </c>
      <c r="S86" s="34" t="str">
        <f>IFERROR(IF(COUNT(pipot!$AA:$AA)&lt;&gt;"",INDEX(pipot!R:R,SMALL(pipot!$AA:$AA,ROW($A82)))),"")</f>
        <v/>
      </c>
      <c r="T86" s="34">
        <f t="shared" si="39"/>
        <v>936.85615142857125</v>
      </c>
      <c r="U86" s="34" t="str">
        <f t="shared" si="38"/>
        <v/>
      </c>
      <c r="AQ86" s="15" t="str">
        <f t="shared" si="21"/>
        <v/>
      </c>
      <c r="AR86" s="19" t="str">
        <f t="shared" si="22"/>
        <v/>
      </c>
      <c r="AS86" s="19" t="str">
        <f t="shared" si="23"/>
        <v/>
      </c>
      <c r="AT86" s="19" t="str">
        <f t="shared" si="24"/>
        <v/>
      </c>
      <c r="AU86" s="19" t="str">
        <f t="shared" si="25"/>
        <v/>
      </c>
      <c r="AV86" s="19" t="str">
        <f t="shared" si="26"/>
        <v/>
      </c>
      <c r="AW86" s="19" t="str">
        <f t="shared" si="27"/>
        <v/>
      </c>
      <c r="AX86" s="19" t="str">
        <f t="shared" si="28"/>
        <v/>
      </c>
      <c r="AY86" s="19" t="str">
        <f t="shared" si="29"/>
        <v/>
      </c>
      <c r="AZ86" s="19" t="str">
        <f t="shared" si="30"/>
        <v/>
      </c>
      <c r="BA86" s="19" t="str">
        <f t="shared" si="31"/>
        <v/>
      </c>
      <c r="BB86" s="19" t="str">
        <f t="shared" si="32"/>
        <v/>
      </c>
      <c r="BC86" s="19" t="str">
        <f t="shared" si="33"/>
        <v/>
      </c>
      <c r="BD86" s="19" t="str">
        <f t="shared" si="34"/>
        <v/>
      </c>
      <c r="BE86" s="19" t="str">
        <f t="shared" si="35"/>
        <v/>
      </c>
      <c r="BF86" s="19" t="str">
        <f t="shared" si="36"/>
        <v/>
      </c>
      <c r="BJ86" t="str">
        <f>IFERROR(IF(COUNT(pipot!$AB:$AB)&lt;&gt;"",INDEX(pipot!A:A,SMALL(pipot!$AB:$AB,ROW($BI82)))),"")</f>
        <v/>
      </c>
      <c r="BK86" s="13" t="str">
        <f>IFERROR(IF(COUNT(pipot!$AB:$AB)&lt;&gt;"",INDEX(pipot!B:B,SMALL(pipot!$AB:$AB,ROW($BI82)))),"")</f>
        <v/>
      </c>
      <c r="BL86" s="15" t="str">
        <f>IFERROR(IF(COUNT(pipot!$AB:$AB)&lt;&gt;"",INDEX(pipot!C:C,SMALL(pipot!$AB:$AB,ROW($BI82)))),"")</f>
        <v/>
      </c>
      <c r="BM86" s="34" t="str">
        <f>IFERROR(IF(COUNT(pipot!$AB:$AB)&lt;&gt;"",INDEX(pipot!D:D,SMALL(pipot!$AB:$AB,ROW($BI82)))),"")</f>
        <v/>
      </c>
      <c r="BN86" s="34" t="str">
        <f>IFERROR(IF(COUNT(pipot!$AB:$AB)&lt;&gt;"",INDEX(pipot!E:E,SMALL(pipot!$AB:$AB,ROW($BI82)))),"")</f>
        <v/>
      </c>
      <c r="BO86" s="34" t="str">
        <f>IFERROR(IF(COUNT(pipot!$AB:$AB)&lt;&gt;"",INDEX(pipot!F:F,SMALL(pipot!$AB:$AB,ROW($BI82)))),"")</f>
        <v/>
      </c>
      <c r="BP86" s="34" t="str">
        <f>IFERROR(IF(COUNT(pipot!$AB:$AB)&lt;&gt;"",INDEX(pipot!G:G,SMALL(pipot!$AB:$AB,ROW($BI82)))),"")</f>
        <v/>
      </c>
      <c r="BQ86" s="34" t="str">
        <f>IFERROR(IF(COUNT(pipot!$AB:$AB)&lt;&gt;"",INDEX(pipot!H:H,SMALL(pipot!$AB:$AB,ROW($BI82)))),"")</f>
        <v/>
      </c>
      <c r="BR86" s="34" t="str">
        <f>IFERROR(IF(COUNT(pipot!$AB:$AB)&lt;&gt;"",INDEX(pipot!I:I,SMALL(pipot!$AB:$AB,ROW($BI82)))),"")</f>
        <v/>
      </c>
      <c r="BS86" s="34" t="str">
        <f>IFERROR(IF(COUNT(pipot!$AB:$AB)&lt;&gt;"",INDEX(pipot!J:J,SMALL(pipot!$AB:$AB,ROW($BI82)))),"")</f>
        <v/>
      </c>
      <c r="BT86" s="34" t="str">
        <f>IFERROR(IF(COUNT(pipot!$AB:$AB)&lt;&gt;"",INDEX(pipot!K:K,SMALL(pipot!$AB:$AB,ROW($BI82)))),"")</f>
        <v/>
      </c>
      <c r="BU86" s="34" t="str">
        <f>IFERROR(IF(COUNT(pipot!$AB:$AB)&lt;&gt;"",INDEX(pipot!L:L,SMALL(pipot!$AB:$AB,ROW($BI82)))),"")</f>
        <v/>
      </c>
      <c r="BV86" s="34" t="str">
        <f>IFERROR(IF(COUNT(pipot!$AB:$AB)&lt;&gt;"",INDEX(pipot!M:M,SMALL(pipot!$AB:$AB,ROW($BI82)))),"")</f>
        <v/>
      </c>
      <c r="BW86" s="34" t="str">
        <f>IFERROR(IF(COUNT(pipot!$AB:$AB)&lt;&gt;"",INDEX(pipot!N:N,SMALL(pipot!$AB:$AB,ROW($BI82)))),"")</f>
        <v/>
      </c>
      <c r="BX86" s="34" t="str">
        <f>IFERROR(IF(COUNT(pipot!$AB:$AB)&lt;&gt;"",INDEX(pipot!O:O,SMALL(pipot!$AB:$AB,ROW($BI82)))),"")</f>
        <v/>
      </c>
      <c r="BY86" t="str">
        <f>IFERROR(IF(COUNT(pipot!$AB:$AB)&lt;&gt;"",INDEX(pipot!P:P,SMALL(pipot!$AB:$AB,ROW($BI82)))),"")</f>
        <v/>
      </c>
      <c r="BZ86" s="34" t="str">
        <f>IFERROR(IF(COUNT(pipot!$AB:$AB)&lt;&gt;"",INDEX(pipot!Q:Q,SMALL(pipot!$AB:$AB,ROW($BI82)))),"")</f>
        <v/>
      </c>
      <c r="CA86" s="34" t="str">
        <f>IFERROR(IF(COUNT(pipot!$AB:$AB)&lt;&gt;"",INDEX(pipot!R:R,SMALL(pipot!$AB:$AB,ROW($BI82)))),"")</f>
        <v/>
      </c>
    </row>
    <row r="87" spans="2:79">
      <c r="B87" t="str">
        <f>IFERROR(IF(COUNT(pipot!$AA:$AA)&lt;&gt;"",INDEX(pipot!A:A,SMALL(pipot!$AA:$AA,ROW($A83)))),"")</f>
        <v/>
      </c>
      <c r="C87" s="13" t="str">
        <f>IFERROR(IF(COUNT(pipot!$AA:$AA)&lt;&gt;"",INDEX(pipot!B:B,SMALL(pipot!$AA:$AA,ROW($A83)))),"")</f>
        <v/>
      </c>
      <c r="D87" s="15" t="str">
        <f>IFERROR(IF(COUNT(pipot!$AA:$AA)&lt;&gt;"",INDEX(pipot!C:C,SMALL(pipot!$AA:$AA,ROW($A83)))),"")</f>
        <v/>
      </c>
      <c r="E87" s="34" t="str">
        <f>IFERROR(IF(COUNT(pipot!$AA:$AA)&lt;&gt;"",INDEX(pipot!D:D,SMALL(pipot!$AA:$AA,ROW($A83)))),"")</f>
        <v/>
      </c>
      <c r="F87" s="34" t="str">
        <f>IFERROR(IF(COUNT(pipot!$AA:$AA)&lt;&gt;"",INDEX(pipot!E:E,SMALL(pipot!$AA:$AA,ROW($A83)))),"")</f>
        <v/>
      </c>
      <c r="G87" s="34" t="str">
        <f>IFERROR(IF(COUNT(pipot!$AA:$AA)&lt;&gt;"",INDEX(pipot!F:F,SMALL(pipot!$AA:$AA,ROW($A83)))),"")</f>
        <v/>
      </c>
      <c r="H87" s="34" t="str">
        <f>IFERROR(IF(COUNT(pipot!$AA:$AA)&lt;&gt;"",INDEX(pipot!G:G,SMALL(pipot!$AA:$AA,ROW($A83)))),"")</f>
        <v/>
      </c>
      <c r="I87" s="34" t="str">
        <f>IFERROR(IF(COUNT(pipot!$AA:$AA)&lt;&gt;"",INDEX(pipot!H:H,SMALL(pipot!$AA:$AA,ROW($A83)))),"")</f>
        <v/>
      </c>
      <c r="J87" s="34" t="str">
        <f>IFERROR(IF(COUNT(pipot!$AA:$AA)&lt;&gt;"",INDEX(pipot!I:I,SMALL(pipot!$AA:$AA,ROW($A83)))),"")</f>
        <v/>
      </c>
      <c r="K87" s="34" t="str">
        <f>IFERROR(IF(COUNT(pipot!$AA:$AA)&lt;&gt;"",INDEX(pipot!J:J,SMALL(pipot!$AA:$AA,ROW($A83)))),"")</f>
        <v/>
      </c>
      <c r="L87" s="34" t="str">
        <f>IFERROR(IF(COUNT(pipot!$AA:$AA)&lt;&gt;"",INDEX(pipot!K:K,SMALL(pipot!$AA:$AA,ROW($A83)))),"")</f>
        <v/>
      </c>
      <c r="M87" t="str">
        <f>IFERROR(IF(COUNT(pipot!$AA:$AA)&lt;&gt;"",INDEX(pipot!L:L,SMALL(pipot!$AA:$AA,ROW($A83)))),"")</f>
        <v/>
      </c>
      <c r="N87" t="str">
        <f>IFERROR(IF(COUNT(pipot!$AA:$AA)&lt;&gt;"",INDEX(pipot!M:M,SMALL(pipot!$AA:$AA,ROW($A83)))),"")</f>
        <v/>
      </c>
      <c r="O87" t="str">
        <f>IFERROR(IF(COUNT(pipot!$AA:$AA)&lt;&gt;"",INDEX(pipot!N:N,SMALL(pipot!$AA:$AA,ROW($A83)))),"")</f>
        <v/>
      </c>
      <c r="P87" s="34" t="str">
        <f>IFERROR(IF(COUNT(pipot!$AA:$AA)&lt;&gt;"",INDEX(pipot!O:O,SMALL(pipot!$AA:$AA,ROW($A83)))),"")</f>
        <v/>
      </c>
      <c r="Q87" t="str">
        <f>IFERROR(IF(COUNT(pipot!$AA:$AA)&lt;&gt;"",INDEX(pipot!P:P,SMALL(pipot!$AA:$AA,ROW($A83)))),"")</f>
        <v/>
      </c>
      <c r="R87" t="str">
        <f>IFERROR(IF(COUNT(pipot!$AA:$AA)&lt;&gt;"",INDEX(pipot!Q:Q,SMALL(pipot!$AA:$AA,ROW($A83)))),"")</f>
        <v/>
      </c>
      <c r="S87" s="34" t="str">
        <f>IFERROR(IF(COUNT(pipot!$AA:$AA)&lt;&gt;"",INDEX(pipot!R:R,SMALL(pipot!$AA:$AA,ROW($A83)))),"")</f>
        <v/>
      </c>
      <c r="T87" s="34">
        <f t="shared" si="39"/>
        <v>926.52395999999999</v>
      </c>
      <c r="U87" s="34" t="str">
        <f t="shared" si="38"/>
        <v/>
      </c>
      <c r="AQ87" s="15" t="str">
        <f t="shared" si="21"/>
        <v/>
      </c>
      <c r="AR87" s="19" t="str">
        <f t="shared" si="22"/>
        <v/>
      </c>
      <c r="AS87" s="19" t="str">
        <f t="shared" si="23"/>
        <v/>
      </c>
      <c r="AT87" s="19" t="str">
        <f t="shared" si="24"/>
        <v/>
      </c>
      <c r="AU87" s="19" t="str">
        <f t="shared" si="25"/>
        <v/>
      </c>
      <c r="AV87" s="19" t="str">
        <f t="shared" si="26"/>
        <v/>
      </c>
      <c r="AW87" s="19" t="str">
        <f t="shared" si="27"/>
        <v/>
      </c>
      <c r="AX87" s="19" t="str">
        <f t="shared" si="28"/>
        <v/>
      </c>
      <c r="AY87" s="19" t="str">
        <f t="shared" si="29"/>
        <v/>
      </c>
      <c r="AZ87" s="19" t="str">
        <f t="shared" si="30"/>
        <v/>
      </c>
      <c r="BA87" s="19" t="str">
        <f t="shared" si="31"/>
        <v/>
      </c>
      <c r="BB87" s="19" t="str">
        <f t="shared" si="32"/>
        <v/>
      </c>
      <c r="BC87" s="19" t="str">
        <f t="shared" si="33"/>
        <v/>
      </c>
      <c r="BD87" s="19" t="str">
        <f t="shared" si="34"/>
        <v/>
      </c>
      <c r="BE87" s="19" t="str">
        <f t="shared" si="35"/>
        <v/>
      </c>
      <c r="BF87" s="19" t="str">
        <f t="shared" si="36"/>
        <v/>
      </c>
      <c r="BJ87" t="str">
        <f>IFERROR(IF(COUNT(pipot!$AB:$AB)&lt;&gt;"",INDEX(pipot!A:A,SMALL(pipot!$AB:$AB,ROW($BI83)))),"")</f>
        <v/>
      </c>
      <c r="BK87" s="13" t="str">
        <f>IFERROR(IF(COUNT(pipot!$AB:$AB)&lt;&gt;"",INDEX(pipot!B:B,SMALL(pipot!$AB:$AB,ROW($BI83)))),"")</f>
        <v/>
      </c>
      <c r="BL87" s="15" t="str">
        <f>IFERROR(IF(COUNT(pipot!$AB:$AB)&lt;&gt;"",INDEX(pipot!C:C,SMALL(pipot!$AB:$AB,ROW($BI83)))),"")</f>
        <v/>
      </c>
      <c r="BM87" s="34" t="str">
        <f>IFERROR(IF(COUNT(pipot!$AB:$AB)&lt;&gt;"",INDEX(pipot!D:D,SMALL(pipot!$AB:$AB,ROW($BI83)))),"")</f>
        <v/>
      </c>
      <c r="BN87" s="34" t="str">
        <f>IFERROR(IF(COUNT(pipot!$AB:$AB)&lt;&gt;"",INDEX(pipot!E:E,SMALL(pipot!$AB:$AB,ROW($BI83)))),"")</f>
        <v/>
      </c>
      <c r="BO87" s="34" t="str">
        <f>IFERROR(IF(COUNT(pipot!$AB:$AB)&lt;&gt;"",INDEX(pipot!F:F,SMALL(pipot!$AB:$AB,ROW($BI83)))),"")</f>
        <v/>
      </c>
      <c r="BP87" s="34" t="str">
        <f>IFERROR(IF(COUNT(pipot!$AB:$AB)&lt;&gt;"",INDEX(pipot!G:G,SMALL(pipot!$AB:$AB,ROW($BI83)))),"")</f>
        <v/>
      </c>
      <c r="BQ87" s="34" t="str">
        <f>IFERROR(IF(COUNT(pipot!$AB:$AB)&lt;&gt;"",INDEX(pipot!H:H,SMALL(pipot!$AB:$AB,ROW($BI83)))),"")</f>
        <v/>
      </c>
      <c r="BR87" s="34" t="str">
        <f>IFERROR(IF(COUNT(pipot!$AB:$AB)&lt;&gt;"",INDEX(pipot!I:I,SMALL(pipot!$AB:$AB,ROW($BI83)))),"")</f>
        <v/>
      </c>
      <c r="BS87" s="34" t="str">
        <f>IFERROR(IF(COUNT(pipot!$AB:$AB)&lt;&gt;"",INDEX(pipot!J:J,SMALL(pipot!$AB:$AB,ROW($BI83)))),"")</f>
        <v/>
      </c>
      <c r="BT87" s="34" t="str">
        <f>IFERROR(IF(COUNT(pipot!$AB:$AB)&lt;&gt;"",INDEX(pipot!K:K,SMALL(pipot!$AB:$AB,ROW($BI83)))),"")</f>
        <v/>
      </c>
      <c r="BU87" s="34" t="str">
        <f>IFERROR(IF(COUNT(pipot!$AB:$AB)&lt;&gt;"",INDEX(pipot!L:L,SMALL(pipot!$AB:$AB,ROW($BI83)))),"")</f>
        <v/>
      </c>
      <c r="BV87" s="34" t="str">
        <f>IFERROR(IF(COUNT(pipot!$AB:$AB)&lt;&gt;"",INDEX(pipot!M:M,SMALL(pipot!$AB:$AB,ROW($BI83)))),"")</f>
        <v/>
      </c>
      <c r="BW87" s="34" t="str">
        <f>IFERROR(IF(COUNT(pipot!$AB:$AB)&lt;&gt;"",INDEX(pipot!N:N,SMALL(pipot!$AB:$AB,ROW($BI83)))),"")</f>
        <v/>
      </c>
      <c r="BX87" s="34" t="str">
        <f>IFERROR(IF(COUNT(pipot!$AB:$AB)&lt;&gt;"",INDEX(pipot!O:O,SMALL(pipot!$AB:$AB,ROW($BI83)))),"")</f>
        <v/>
      </c>
      <c r="BY87" t="str">
        <f>IFERROR(IF(COUNT(pipot!$AB:$AB)&lt;&gt;"",INDEX(pipot!P:P,SMALL(pipot!$AB:$AB,ROW($BI83)))),"")</f>
        <v/>
      </c>
      <c r="BZ87" s="34" t="str">
        <f>IFERROR(IF(COUNT(pipot!$AB:$AB)&lt;&gt;"",INDEX(pipot!Q:Q,SMALL(pipot!$AB:$AB,ROW($BI83)))),"")</f>
        <v/>
      </c>
      <c r="CA87" s="34" t="str">
        <f>IFERROR(IF(COUNT(pipot!$AB:$AB)&lt;&gt;"",INDEX(pipot!R:R,SMALL(pipot!$AB:$AB,ROW($BI83)))),"")</f>
        <v/>
      </c>
    </row>
    <row r="88" spans="2:79">
      <c r="B88" t="str">
        <f>IFERROR(IF(COUNT(pipot!$AA:$AA)&lt;&gt;"",INDEX(pipot!A:A,SMALL(pipot!$AA:$AA,ROW($A84)))),"")</f>
        <v/>
      </c>
      <c r="C88" s="13" t="str">
        <f>IFERROR(IF(COUNT(pipot!$AA:$AA)&lt;&gt;"",INDEX(pipot!B:B,SMALL(pipot!$AA:$AA,ROW($A84)))),"")</f>
        <v/>
      </c>
      <c r="D88" s="15" t="str">
        <f>IFERROR(IF(COUNT(pipot!$AA:$AA)&lt;&gt;"",INDEX(pipot!C:C,SMALL(pipot!$AA:$AA,ROW($A84)))),"")</f>
        <v/>
      </c>
      <c r="E88" s="34" t="str">
        <f>IFERROR(IF(COUNT(pipot!$AA:$AA)&lt;&gt;"",INDEX(pipot!D:D,SMALL(pipot!$AA:$AA,ROW($A84)))),"")</f>
        <v/>
      </c>
      <c r="F88" s="34" t="str">
        <f>IFERROR(IF(COUNT(pipot!$AA:$AA)&lt;&gt;"",INDEX(pipot!E:E,SMALL(pipot!$AA:$AA,ROW($A84)))),"")</f>
        <v/>
      </c>
      <c r="G88" s="34" t="str">
        <f>IFERROR(IF(COUNT(pipot!$AA:$AA)&lt;&gt;"",INDEX(pipot!F:F,SMALL(pipot!$AA:$AA,ROW($A84)))),"")</f>
        <v/>
      </c>
      <c r="H88" s="34" t="str">
        <f>IFERROR(IF(COUNT(pipot!$AA:$AA)&lt;&gt;"",INDEX(pipot!G:G,SMALL(pipot!$AA:$AA,ROW($A84)))),"")</f>
        <v/>
      </c>
      <c r="I88" s="34" t="str">
        <f>IFERROR(IF(COUNT(pipot!$AA:$AA)&lt;&gt;"",INDEX(pipot!H:H,SMALL(pipot!$AA:$AA,ROW($A84)))),"")</f>
        <v/>
      </c>
      <c r="J88" s="34" t="str">
        <f>IFERROR(IF(COUNT(pipot!$AA:$AA)&lt;&gt;"",INDEX(pipot!I:I,SMALL(pipot!$AA:$AA,ROW($A84)))),"")</f>
        <v/>
      </c>
      <c r="K88" s="34" t="str">
        <f>IFERROR(IF(COUNT(pipot!$AA:$AA)&lt;&gt;"",INDEX(pipot!J:J,SMALL(pipot!$AA:$AA,ROW($A84)))),"")</f>
        <v/>
      </c>
      <c r="L88" s="34" t="str">
        <f>IFERROR(IF(COUNT(pipot!$AA:$AA)&lt;&gt;"",INDEX(pipot!K:K,SMALL(pipot!$AA:$AA,ROW($A84)))),"")</f>
        <v/>
      </c>
      <c r="M88" t="str">
        <f>IFERROR(IF(COUNT(pipot!$AA:$AA)&lt;&gt;"",INDEX(pipot!L:L,SMALL(pipot!$AA:$AA,ROW($A84)))),"")</f>
        <v/>
      </c>
      <c r="N88" t="str">
        <f>IFERROR(IF(COUNT(pipot!$AA:$AA)&lt;&gt;"",INDEX(pipot!M:M,SMALL(pipot!$AA:$AA,ROW($A84)))),"")</f>
        <v/>
      </c>
      <c r="O88" t="str">
        <f>IFERROR(IF(COUNT(pipot!$AA:$AA)&lt;&gt;"",INDEX(pipot!N:N,SMALL(pipot!$AA:$AA,ROW($A84)))),"")</f>
        <v/>
      </c>
      <c r="P88" s="34" t="str">
        <f>IFERROR(IF(COUNT(pipot!$AA:$AA)&lt;&gt;"",INDEX(pipot!O:O,SMALL(pipot!$AA:$AA,ROW($A84)))),"")</f>
        <v/>
      </c>
      <c r="Q88" t="str">
        <f>IFERROR(IF(COUNT(pipot!$AA:$AA)&lt;&gt;"",INDEX(pipot!P:P,SMALL(pipot!$AA:$AA,ROW($A84)))),"")</f>
        <v/>
      </c>
      <c r="R88" t="str">
        <f>IFERROR(IF(COUNT(pipot!$AA:$AA)&lt;&gt;"",INDEX(pipot!Q:Q,SMALL(pipot!$AA:$AA,ROW($A84)))),"")</f>
        <v/>
      </c>
      <c r="S88" s="34" t="str">
        <f>IFERROR(IF(COUNT(pipot!$AA:$AA)&lt;&gt;"",INDEX(pipot!R:R,SMALL(pipot!$AA:$AA,ROW($A84)))),"")</f>
        <v/>
      </c>
      <c r="T88" s="34">
        <f t="shared" si="39"/>
        <v>931.24061600000005</v>
      </c>
      <c r="U88" s="34" t="str">
        <f t="shared" si="38"/>
        <v/>
      </c>
      <c r="AQ88" s="15" t="str">
        <f t="shared" si="21"/>
        <v/>
      </c>
      <c r="AR88" s="19" t="str">
        <f t="shared" si="22"/>
        <v/>
      </c>
      <c r="AS88" s="19" t="str">
        <f t="shared" si="23"/>
        <v/>
      </c>
      <c r="AT88" s="19" t="str">
        <f t="shared" si="24"/>
        <v/>
      </c>
      <c r="AU88" s="19" t="str">
        <f t="shared" si="25"/>
        <v/>
      </c>
      <c r="AV88" s="19" t="str">
        <f t="shared" si="26"/>
        <v/>
      </c>
      <c r="AW88" s="19" t="str">
        <f t="shared" si="27"/>
        <v/>
      </c>
      <c r="AX88" s="19" t="str">
        <f t="shared" si="28"/>
        <v/>
      </c>
      <c r="AY88" s="19" t="str">
        <f t="shared" si="29"/>
        <v/>
      </c>
      <c r="AZ88" s="19" t="str">
        <f t="shared" si="30"/>
        <v/>
      </c>
      <c r="BA88" s="19" t="str">
        <f t="shared" si="31"/>
        <v/>
      </c>
      <c r="BB88" s="19" t="str">
        <f t="shared" si="32"/>
        <v/>
      </c>
      <c r="BC88" s="19" t="str">
        <f t="shared" si="33"/>
        <v/>
      </c>
      <c r="BD88" s="19" t="str">
        <f t="shared" si="34"/>
        <v/>
      </c>
      <c r="BE88" s="19" t="str">
        <f t="shared" si="35"/>
        <v/>
      </c>
      <c r="BF88" s="19" t="str">
        <f t="shared" si="36"/>
        <v/>
      </c>
      <c r="BJ88" t="str">
        <f>IFERROR(IF(COUNT(pipot!$AB:$AB)&lt;&gt;"",INDEX(pipot!A:A,SMALL(pipot!$AB:$AB,ROW($BI84)))),"")</f>
        <v/>
      </c>
      <c r="BK88" s="13" t="str">
        <f>IFERROR(IF(COUNT(pipot!$AB:$AB)&lt;&gt;"",INDEX(pipot!B:B,SMALL(pipot!$AB:$AB,ROW($BI84)))),"")</f>
        <v/>
      </c>
      <c r="BL88" s="15" t="str">
        <f>IFERROR(IF(COUNT(pipot!$AB:$AB)&lt;&gt;"",INDEX(pipot!C:C,SMALL(pipot!$AB:$AB,ROW($BI84)))),"")</f>
        <v/>
      </c>
      <c r="BM88" s="34" t="str">
        <f>IFERROR(IF(COUNT(pipot!$AB:$AB)&lt;&gt;"",INDEX(pipot!D:D,SMALL(pipot!$AB:$AB,ROW($BI84)))),"")</f>
        <v/>
      </c>
      <c r="BN88" s="34" t="str">
        <f>IFERROR(IF(COUNT(pipot!$AB:$AB)&lt;&gt;"",INDEX(pipot!E:E,SMALL(pipot!$AB:$AB,ROW($BI84)))),"")</f>
        <v/>
      </c>
      <c r="BO88" s="34" t="str">
        <f>IFERROR(IF(COUNT(pipot!$AB:$AB)&lt;&gt;"",INDEX(pipot!F:F,SMALL(pipot!$AB:$AB,ROW($BI84)))),"")</f>
        <v/>
      </c>
      <c r="BP88" s="34" t="str">
        <f>IFERROR(IF(COUNT(pipot!$AB:$AB)&lt;&gt;"",INDEX(pipot!G:G,SMALL(pipot!$AB:$AB,ROW($BI84)))),"")</f>
        <v/>
      </c>
      <c r="BQ88" s="34" t="str">
        <f>IFERROR(IF(COUNT(pipot!$AB:$AB)&lt;&gt;"",INDEX(pipot!H:H,SMALL(pipot!$AB:$AB,ROW($BI84)))),"")</f>
        <v/>
      </c>
      <c r="BR88" s="34" t="str">
        <f>IFERROR(IF(COUNT(pipot!$AB:$AB)&lt;&gt;"",INDEX(pipot!I:I,SMALL(pipot!$AB:$AB,ROW($BI84)))),"")</f>
        <v/>
      </c>
      <c r="BS88" s="34" t="str">
        <f>IFERROR(IF(COUNT(pipot!$AB:$AB)&lt;&gt;"",INDEX(pipot!J:J,SMALL(pipot!$AB:$AB,ROW($BI84)))),"")</f>
        <v/>
      </c>
      <c r="BT88" s="34" t="str">
        <f>IFERROR(IF(COUNT(pipot!$AB:$AB)&lt;&gt;"",INDEX(pipot!K:K,SMALL(pipot!$AB:$AB,ROW($BI84)))),"")</f>
        <v/>
      </c>
      <c r="BU88" s="34" t="str">
        <f>IFERROR(IF(COUNT(pipot!$AB:$AB)&lt;&gt;"",INDEX(pipot!L:L,SMALL(pipot!$AB:$AB,ROW($BI84)))),"")</f>
        <v/>
      </c>
      <c r="BV88" s="34" t="str">
        <f>IFERROR(IF(COUNT(pipot!$AB:$AB)&lt;&gt;"",INDEX(pipot!M:M,SMALL(pipot!$AB:$AB,ROW($BI84)))),"")</f>
        <v/>
      </c>
      <c r="BW88" s="34" t="str">
        <f>IFERROR(IF(COUNT(pipot!$AB:$AB)&lt;&gt;"",INDEX(pipot!N:N,SMALL(pipot!$AB:$AB,ROW($BI84)))),"")</f>
        <v/>
      </c>
      <c r="BX88" s="34" t="str">
        <f>IFERROR(IF(COUNT(pipot!$AB:$AB)&lt;&gt;"",INDEX(pipot!O:O,SMALL(pipot!$AB:$AB,ROW($BI84)))),"")</f>
        <v/>
      </c>
      <c r="BY88" t="str">
        <f>IFERROR(IF(COUNT(pipot!$AB:$AB)&lt;&gt;"",INDEX(pipot!P:P,SMALL(pipot!$AB:$AB,ROW($BI84)))),"")</f>
        <v/>
      </c>
      <c r="BZ88" s="34" t="str">
        <f>IFERROR(IF(COUNT(pipot!$AB:$AB)&lt;&gt;"",INDEX(pipot!Q:Q,SMALL(pipot!$AB:$AB,ROW($BI84)))),"")</f>
        <v/>
      </c>
      <c r="CA88" s="34" t="str">
        <f>IFERROR(IF(COUNT(pipot!$AB:$AB)&lt;&gt;"",INDEX(pipot!R:R,SMALL(pipot!$AB:$AB,ROW($BI84)))),"")</f>
        <v/>
      </c>
    </row>
    <row r="89" spans="2:79">
      <c r="B89" t="str">
        <f>IFERROR(IF(COUNT(pipot!$AA:$AA)&lt;&gt;"",INDEX(pipot!A:A,SMALL(pipot!$AA:$AA,ROW($A85)))),"")</f>
        <v/>
      </c>
      <c r="C89" s="13" t="str">
        <f>IFERROR(IF(COUNT(pipot!$AA:$AA)&lt;&gt;"",INDEX(pipot!B:B,SMALL(pipot!$AA:$AA,ROW($A85)))),"")</f>
        <v/>
      </c>
      <c r="D89" s="15" t="str">
        <f>IFERROR(IF(COUNT(pipot!$AA:$AA)&lt;&gt;"",INDEX(pipot!C:C,SMALL(pipot!$AA:$AA,ROW($A85)))),"")</f>
        <v/>
      </c>
      <c r="E89" s="34" t="str">
        <f>IFERROR(IF(COUNT(pipot!$AA:$AA)&lt;&gt;"",INDEX(pipot!D:D,SMALL(pipot!$AA:$AA,ROW($A85)))),"")</f>
        <v/>
      </c>
      <c r="F89" s="34" t="str">
        <f>IFERROR(IF(COUNT(pipot!$AA:$AA)&lt;&gt;"",INDEX(pipot!E:E,SMALL(pipot!$AA:$AA,ROW($A85)))),"")</f>
        <v/>
      </c>
      <c r="G89" s="34" t="str">
        <f>IFERROR(IF(COUNT(pipot!$AA:$AA)&lt;&gt;"",INDEX(pipot!F:F,SMALL(pipot!$AA:$AA,ROW($A85)))),"")</f>
        <v/>
      </c>
      <c r="H89" s="34" t="str">
        <f>IFERROR(IF(COUNT(pipot!$AA:$AA)&lt;&gt;"",INDEX(pipot!G:G,SMALL(pipot!$AA:$AA,ROW($A85)))),"")</f>
        <v/>
      </c>
      <c r="I89" s="34" t="str">
        <f>IFERROR(IF(COUNT(pipot!$AA:$AA)&lt;&gt;"",INDEX(pipot!H:H,SMALL(pipot!$AA:$AA,ROW($A85)))),"")</f>
        <v/>
      </c>
      <c r="J89" s="34" t="str">
        <f>IFERROR(IF(COUNT(pipot!$AA:$AA)&lt;&gt;"",INDEX(pipot!I:I,SMALL(pipot!$AA:$AA,ROW($A85)))),"")</f>
        <v/>
      </c>
      <c r="K89" s="34" t="str">
        <f>IFERROR(IF(COUNT(pipot!$AA:$AA)&lt;&gt;"",INDEX(pipot!J:J,SMALL(pipot!$AA:$AA,ROW($A85)))),"")</f>
        <v/>
      </c>
      <c r="L89" s="34" t="str">
        <f>IFERROR(IF(COUNT(pipot!$AA:$AA)&lt;&gt;"",INDEX(pipot!K:K,SMALL(pipot!$AA:$AA,ROW($A85)))),"")</f>
        <v/>
      </c>
      <c r="M89" t="str">
        <f>IFERROR(IF(COUNT(pipot!$AA:$AA)&lt;&gt;"",INDEX(pipot!L:L,SMALL(pipot!$AA:$AA,ROW($A85)))),"")</f>
        <v/>
      </c>
      <c r="N89" t="str">
        <f>IFERROR(IF(COUNT(pipot!$AA:$AA)&lt;&gt;"",INDEX(pipot!M:M,SMALL(pipot!$AA:$AA,ROW($A85)))),"")</f>
        <v/>
      </c>
      <c r="O89" t="str">
        <f>IFERROR(IF(COUNT(pipot!$AA:$AA)&lt;&gt;"",INDEX(pipot!N:N,SMALL(pipot!$AA:$AA,ROW($A85)))),"")</f>
        <v/>
      </c>
      <c r="P89" s="34" t="str">
        <f>IFERROR(IF(COUNT(pipot!$AA:$AA)&lt;&gt;"",INDEX(pipot!O:O,SMALL(pipot!$AA:$AA,ROW($A85)))),"")</f>
        <v/>
      </c>
      <c r="Q89" t="str">
        <f>IFERROR(IF(COUNT(pipot!$AA:$AA)&lt;&gt;"",INDEX(pipot!P:P,SMALL(pipot!$AA:$AA,ROW($A85)))),"")</f>
        <v/>
      </c>
      <c r="R89" t="str">
        <f>IFERROR(IF(COUNT(pipot!$AA:$AA)&lt;&gt;"",INDEX(pipot!Q:Q,SMALL(pipot!$AA:$AA,ROW($A85)))),"")</f>
        <v/>
      </c>
      <c r="S89" s="34" t="str">
        <f>IFERROR(IF(COUNT(pipot!$AA:$AA)&lt;&gt;"",INDEX(pipot!R:R,SMALL(pipot!$AA:$AA,ROW($A85)))),"")</f>
        <v/>
      </c>
      <c r="T89" s="34">
        <f t="shared" si="39"/>
        <v>955.10177500000009</v>
      </c>
      <c r="U89" s="34" t="str">
        <f t="shared" si="38"/>
        <v/>
      </c>
      <c r="AQ89" s="15" t="str">
        <f t="shared" si="21"/>
        <v/>
      </c>
      <c r="AR89" s="19" t="str">
        <f t="shared" si="22"/>
        <v/>
      </c>
      <c r="AS89" s="19" t="str">
        <f t="shared" si="23"/>
        <v/>
      </c>
      <c r="AT89" s="19" t="str">
        <f t="shared" si="24"/>
        <v/>
      </c>
      <c r="AU89" s="19" t="str">
        <f t="shared" si="25"/>
        <v/>
      </c>
      <c r="AV89" s="19" t="str">
        <f t="shared" si="26"/>
        <v/>
      </c>
      <c r="AW89" s="19" t="str">
        <f t="shared" si="27"/>
        <v/>
      </c>
      <c r="AX89" s="19" t="str">
        <f t="shared" si="28"/>
        <v/>
      </c>
      <c r="AY89" s="19" t="str">
        <f t="shared" si="29"/>
        <v/>
      </c>
      <c r="AZ89" s="19" t="str">
        <f t="shared" si="30"/>
        <v/>
      </c>
      <c r="BA89" s="19" t="str">
        <f t="shared" si="31"/>
        <v/>
      </c>
      <c r="BB89" s="19" t="str">
        <f t="shared" si="32"/>
        <v/>
      </c>
      <c r="BC89" s="19" t="str">
        <f t="shared" si="33"/>
        <v/>
      </c>
      <c r="BD89" s="19" t="str">
        <f t="shared" si="34"/>
        <v/>
      </c>
      <c r="BE89" s="19" t="str">
        <f t="shared" si="35"/>
        <v/>
      </c>
      <c r="BF89" s="19" t="str">
        <f t="shared" si="36"/>
        <v/>
      </c>
      <c r="BJ89" t="str">
        <f>IFERROR(IF(COUNT(pipot!$AB:$AB)&lt;&gt;"",INDEX(pipot!A:A,SMALL(pipot!$AB:$AB,ROW($BI85)))),"")</f>
        <v/>
      </c>
      <c r="BK89" s="13" t="str">
        <f>IFERROR(IF(COUNT(pipot!$AB:$AB)&lt;&gt;"",INDEX(pipot!B:B,SMALL(pipot!$AB:$AB,ROW($BI85)))),"")</f>
        <v/>
      </c>
      <c r="BL89" s="15" t="str">
        <f>IFERROR(IF(COUNT(pipot!$AB:$AB)&lt;&gt;"",INDEX(pipot!C:C,SMALL(pipot!$AB:$AB,ROW($BI85)))),"")</f>
        <v/>
      </c>
      <c r="BM89" s="34" t="str">
        <f>IFERROR(IF(COUNT(pipot!$AB:$AB)&lt;&gt;"",INDEX(pipot!D:D,SMALL(pipot!$AB:$AB,ROW($BI85)))),"")</f>
        <v/>
      </c>
      <c r="BN89" s="34" t="str">
        <f>IFERROR(IF(COUNT(pipot!$AB:$AB)&lt;&gt;"",INDEX(pipot!E:E,SMALL(pipot!$AB:$AB,ROW($BI85)))),"")</f>
        <v/>
      </c>
      <c r="BO89" s="34" t="str">
        <f>IFERROR(IF(COUNT(pipot!$AB:$AB)&lt;&gt;"",INDEX(pipot!F:F,SMALL(pipot!$AB:$AB,ROW($BI85)))),"")</f>
        <v/>
      </c>
      <c r="BP89" s="34" t="str">
        <f>IFERROR(IF(COUNT(pipot!$AB:$AB)&lt;&gt;"",INDEX(pipot!G:G,SMALL(pipot!$AB:$AB,ROW($BI85)))),"")</f>
        <v/>
      </c>
      <c r="BQ89" s="34" t="str">
        <f>IFERROR(IF(COUNT(pipot!$AB:$AB)&lt;&gt;"",INDEX(pipot!H:H,SMALL(pipot!$AB:$AB,ROW($BI85)))),"")</f>
        <v/>
      </c>
      <c r="BR89" s="34" t="str">
        <f>IFERROR(IF(COUNT(pipot!$AB:$AB)&lt;&gt;"",INDEX(pipot!I:I,SMALL(pipot!$AB:$AB,ROW($BI85)))),"")</f>
        <v/>
      </c>
      <c r="BS89" s="34" t="str">
        <f>IFERROR(IF(COUNT(pipot!$AB:$AB)&lt;&gt;"",INDEX(pipot!J:J,SMALL(pipot!$AB:$AB,ROW($BI85)))),"")</f>
        <v/>
      </c>
      <c r="BT89" s="34" t="str">
        <f>IFERROR(IF(COUNT(pipot!$AB:$AB)&lt;&gt;"",INDEX(pipot!K:K,SMALL(pipot!$AB:$AB,ROW($BI85)))),"")</f>
        <v/>
      </c>
      <c r="BU89" s="34" t="str">
        <f>IFERROR(IF(COUNT(pipot!$AB:$AB)&lt;&gt;"",INDEX(pipot!L:L,SMALL(pipot!$AB:$AB,ROW($BI85)))),"")</f>
        <v/>
      </c>
      <c r="BV89" s="34" t="str">
        <f>IFERROR(IF(COUNT(pipot!$AB:$AB)&lt;&gt;"",INDEX(pipot!M:M,SMALL(pipot!$AB:$AB,ROW($BI85)))),"")</f>
        <v/>
      </c>
      <c r="BW89" s="34" t="str">
        <f>IFERROR(IF(COUNT(pipot!$AB:$AB)&lt;&gt;"",INDEX(pipot!N:N,SMALL(pipot!$AB:$AB,ROW($BI85)))),"")</f>
        <v/>
      </c>
      <c r="BX89" s="34" t="str">
        <f>IFERROR(IF(COUNT(pipot!$AB:$AB)&lt;&gt;"",INDEX(pipot!O:O,SMALL(pipot!$AB:$AB,ROW($BI85)))),"")</f>
        <v/>
      </c>
      <c r="BY89" t="str">
        <f>IFERROR(IF(COUNT(pipot!$AB:$AB)&lt;&gt;"",INDEX(pipot!P:P,SMALL(pipot!$AB:$AB,ROW($BI85)))),"")</f>
        <v/>
      </c>
      <c r="BZ89" s="34" t="str">
        <f>IFERROR(IF(COUNT(pipot!$AB:$AB)&lt;&gt;"",INDEX(pipot!Q:Q,SMALL(pipot!$AB:$AB,ROW($BI85)))),"")</f>
        <v/>
      </c>
      <c r="CA89" s="34" t="str">
        <f>IFERROR(IF(COUNT(pipot!$AB:$AB)&lt;&gt;"",INDEX(pipot!R:R,SMALL(pipot!$AB:$AB,ROW($BI85)))),"")</f>
        <v/>
      </c>
    </row>
    <row r="90" spans="2:79">
      <c r="B90" t="str">
        <f>IFERROR(IF(COUNT(pipot!$AA:$AA)&lt;&gt;"",INDEX(pipot!A:A,SMALL(pipot!$AA:$AA,ROW($A86)))),"")</f>
        <v/>
      </c>
      <c r="C90" s="13" t="str">
        <f>IFERROR(IF(COUNT(pipot!$AA:$AA)&lt;&gt;"",INDEX(pipot!B:B,SMALL(pipot!$AA:$AA,ROW($A86)))),"")</f>
        <v/>
      </c>
      <c r="D90" s="15" t="str">
        <f>IFERROR(IF(COUNT(pipot!$AA:$AA)&lt;&gt;"",INDEX(pipot!C:C,SMALL(pipot!$AA:$AA,ROW($A86)))),"")</f>
        <v/>
      </c>
      <c r="E90" s="34" t="str">
        <f>IFERROR(IF(COUNT(pipot!$AA:$AA)&lt;&gt;"",INDEX(pipot!D:D,SMALL(pipot!$AA:$AA,ROW($A86)))),"")</f>
        <v/>
      </c>
      <c r="F90" s="34" t="str">
        <f>IFERROR(IF(COUNT(pipot!$AA:$AA)&lt;&gt;"",INDEX(pipot!E:E,SMALL(pipot!$AA:$AA,ROW($A86)))),"")</f>
        <v/>
      </c>
      <c r="G90" s="34" t="str">
        <f>IFERROR(IF(COUNT(pipot!$AA:$AA)&lt;&gt;"",INDEX(pipot!F:F,SMALL(pipot!$AA:$AA,ROW($A86)))),"")</f>
        <v/>
      </c>
      <c r="H90" s="34" t="str">
        <f>IFERROR(IF(COUNT(pipot!$AA:$AA)&lt;&gt;"",INDEX(pipot!G:G,SMALL(pipot!$AA:$AA,ROW($A86)))),"")</f>
        <v/>
      </c>
      <c r="I90" s="34" t="str">
        <f>IFERROR(IF(COUNT(pipot!$AA:$AA)&lt;&gt;"",INDEX(pipot!H:H,SMALL(pipot!$AA:$AA,ROW($A86)))),"")</f>
        <v/>
      </c>
      <c r="J90" s="34" t="str">
        <f>IFERROR(IF(COUNT(pipot!$AA:$AA)&lt;&gt;"",INDEX(pipot!I:I,SMALL(pipot!$AA:$AA,ROW($A86)))),"")</f>
        <v/>
      </c>
      <c r="K90" s="34" t="str">
        <f>IFERROR(IF(COUNT(pipot!$AA:$AA)&lt;&gt;"",INDEX(pipot!J:J,SMALL(pipot!$AA:$AA,ROW($A86)))),"")</f>
        <v/>
      </c>
      <c r="L90" s="34" t="str">
        <f>IFERROR(IF(COUNT(pipot!$AA:$AA)&lt;&gt;"",INDEX(pipot!K:K,SMALL(pipot!$AA:$AA,ROW($A86)))),"")</f>
        <v/>
      </c>
      <c r="M90" t="str">
        <f>IFERROR(IF(COUNT(pipot!$AA:$AA)&lt;&gt;"",INDEX(pipot!L:L,SMALL(pipot!$AA:$AA,ROW($A86)))),"")</f>
        <v/>
      </c>
      <c r="N90" t="str">
        <f>IFERROR(IF(COUNT(pipot!$AA:$AA)&lt;&gt;"",INDEX(pipot!M:M,SMALL(pipot!$AA:$AA,ROW($A86)))),"")</f>
        <v/>
      </c>
      <c r="O90" t="str">
        <f>IFERROR(IF(COUNT(pipot!$AA:$AA)&lt;&gt;"",INDEX(pipot!N:N,SMALL(pipot!$AA:$AA,ROW($A86)))),"")</f>
        <v/>
      </c>
      <c r="P90" s="34" t="str">
        <f>IFERROR(IF(COUNT(pipot!$AA:$AA)&lt;&gt;"",INDEX(pipot!O:O,SMALL(pipot!$AA:$AA,ROW($A86)))),"")</f>
        <v/>
      </c>
      <c r="Q90" t="str">
        <f>IFERROR(IF(COUNT(pipot!$AA:$AA)&lt;&gt;"",INDEX(pipot!P:P,SMALL(pipot!$AA:$AA,ROW($A86)))),"")</f>
        <v/>
      </c>
      <c r="R90" t="str">
        <f>IFERROR(IF(COUNT(pipot!$AA:$AA)&lt;&gt;"",INDEX(pipot!Q:Q,SMALL(pipot!$AA:$AA,ROW($A86)))),"")</f>
        <v/>
      </c>
      <c r="S90" s="34" t="str">
        <f>IFERROR(IF(COUNT(pipot!$AA:$AA)&lt;&gt;"",INDEX(pipot!R:R,SMALL(pipot!$AA:$AA,ROW($A86)))),"")</f>
        <v/>
      </c>
      <c r="T90" s="34">
        <f t="shared" si="39"/>
        <v>1078.7851033333334</v>
      </c>
      <c r="U90" s="34" t="str">
        <f t="shared" si="38"/>
        <v/>
      </c>
      <c r="AQ90" s="15" t="str">
        <f t="shared" si="21"/>
        <v/>
      </c>
      <c r="AR90" s="19" t="str">
        <f t="shared" si="22"/>
        <v/>
      </c>
      <c r="AS90" s="19" t="str">
        <f t="shared" si="23"/>
        <v/>
      </c>
      <c r="AT90" s="19" t="str">
        <f t="shared" si="24"/>
        <v/>
      </c>
      <c r="AU90" s="19" t="str">
        <f t="shared" si="25"/>
        <v/>
      </c>
      <c r="AV90" s="19" t="str">
        <f t="shared" si="26"/>
        <v/>
      </c>
      <c r="AW90" s="19" t="str">
        <f t="shared" si="27"/>
        <v/>
      </c>
      <c r="AX90" s="19" t="str">
        <f t="shared" si="28"/>
        <v/>
      </c>
      <c r="AY90" s="19" t="str">
        <f t="shared" si="29"/>
        <v/>
      </c>
      <c r="AZ90" s="19" t="str">
        <f t="shared" si="30"/>
        <v/>
      </c>
      <c r="BA90" s="19" t="str">
        <f t="shared" si="31"/>
        <v/>
      </c>
      <c r="BB90" s="19" t="str">
        <f t="shared" si="32"/>
        <v/>
      </c>
      <c r="BC90" s="19" t="str">
        <f t="shared" si="33"/>
        <v/>
      </c>
      <c r="BD90" s="19" t="str">
        <f t="shared" si="34"/>
        <v/>
      </c>
      <c r="BE90" s="19" t="str">
        <f t="shared" si="35"/>
        <v/>
      </c>
      <c r="BF90" s="19" t="str">
        <f t="shared" si="36"/>
        <v/>
      </c>
      <c r="BJ90" t="str">
        <f>IFERROR(IF(COUNT(pipot!$AB:$AB)&lt;&gt;"",INDEX(pipot!A:A,SMALL(pipot!$AB:$AB,ROW($BI86)))),"")</f>
        <v/>
      </c>
      <c r="BK90" s="13" t="str">
        <f>IFERROR(IF(COUNT(pipot!$AB:$AB)&lt;&gt;"",INDEX(pipot!B:B,SMALL(pipot!$AB:$AB,ROW($BI86)))),"")</f>
        <v/>
      </c>
      <c r="BL90" s="15" t="str">
        <f>IFERROR(IF(COUNT(pipot!$AB:$AB)&lt;&gt;"",INDEX(pipot!C:C,SMALL(pipot!$AB:$AB,ROW($BI86)))),"")</f>
        <v/>
      </c>
      <c r="BM90" s="34" t="str">
        <f>IFERROR(IF(COUNT(pipot!$AB:$AB)&lt;&gt;"",INDEX(pipot!D:D,SMALL(pipot!$AB:$AB,ROW($BI86)))),"")</f>
        <v/>
      </c>
      <c r="BN90" s="34" t="str">
        <f>IFERROR(IF(COUNT(pipot!$AB:$AB)&lt;&gt;"",INDEX(pipot!E:E,SMALL(pipot!$AB:$AB,ROW($BI86)))),"")</f>
        <v/>
      </c>
      <c r="BO90" s="34" t="str">
        <f>IFERROR(IF(COUNT(pipot!$AB:$AB)&lt;&gt;"",INDEX(pipot!F:F,SMALL(pipot!$AB:$AB,ROW($BI86)))),"")</f>
        <v/>
      </c>
      <c r="BP90" s="34" t="str">
        <f>IFERROR(IF(COUNT(pipot!$AB:$AB)&lt;&gt;"",INDEX(pipot!G:G,SMALL(pipot!$AB:$AB,ROW($BI86)))),"")</f>
        <v/>
      </c>
      <c r="BQ90" s="34" t="str">
        <f>IFERROR(IF(COUNT(pipot!$AB:$AB)&lt;&gt;"",INDEX(pipot!H:H,SMALL(pipot!$AB:$AB,ROW($BI86)))),"")</f>
        <v/>
      </c>
      <c r="BR90" s="34" t="str">
        <f>IFERROR(IF(COUNT(pipot!$AB:$AB)&lt;&gt;"",INDEX(pipot!I:I,SMALL(pipot!$AB:$AB,ROW($BI86)))),"")</f>
        <v/>
      </c>
      <c r="BS90" s="34" t="str">
        <f>IFERROR(IF(COUNT(pipot!$AB:$AB)&lt;&gt;"",INDEX(pipot!J:J,SMALL(pipot!$AB:$AB,ROW($BI86)))),"")</f>
        <v/>
      </c>
      <c r="BT90" s="34" t="str">
        <f>IFERROR(IF(COUNT(pipot!$AB:$AB)&lt;&gt;"",INDEX(pipot!K:K,SMALL(pipot!$AB:$AB,ROW($BI86)))),"")</f>
        <v/>
      </c>
      <c r="BU90" s="34" t="str">
        <f>IFERROR(IF(COUNT(pipot!$AB:$AB)&lt;&gt;"",INDEX(pipot!L:L,SMALL(pipot!$AB:$AB,ROW($BI86)))),"")</f>
        <v/>
      </c>
      <c r="BV90" s="34" t="str">
        <f>IFERROR(IF(COUNT(pipot!$AB:$AB)&lt;&gt;"",INDEX(pipot!M:M,SMALL(pipot!$AB:$AB,ROW($BI86)))),"")</f>
        <v/>
      </c>
      <c r="BW90" s="34" t="str">
        <f>IFERROR(IF(COUNT(pipot!$AB:$AB)&lt;&gt;"",INDEX(pipot!N:N,SMALL(pipot!$AB:$AB,ROW($BI86)))),"")</f>
        <v/>
      </c>
      <c r="BX90" s="34" t="str">
        <f>IFERROR(IF(COUNT(pipot!$AB:$AB)&lt;&gt;"",INDEX(pipot!O:O,SMALL(pipot!$AB:$AB,ROW($BI86)))),"")</f>
        <v/>
      </c>
      <c r="BY90" t="str">
        <f>IFERROR(IF(COUNT(pipot!$AB:$AB)&lt;&gt;"",INDEX(pipot!P:P,SMALL(pipot!$AB:$AB,ROW($BI86)))),"")</f>
        <v/>
      </c>
      <c r="BZ90" s="34" t="str">
        <f>IFERROR(IF(COUNT(pipot!$AB:$AB)&lt;&gt;"",INDEX(pipot!Q:Q,SMALL(pipot!$AB:$AB,ROW($BI86)))),"")</f>
        <v/>
      </c>
      <c r="CA90" s="34" t="str">
        <f>IFERROR(IF(COUNT(pipot!$AB:$AB)&lt;&gt;"",INDEX(pipot!R:R,SMALL(pipot!$AB:$AB,ROW($BI86)))),"")</f>
        <v/>
      </c>
    </row>
    <row r="91" spans="2:79">
      <c r="B91" t="str">
        <f>IFERROR(IF(COUNT(pipot!$AA:$AA)&lt;&gt;"",INDEX(pipot!A:A,SMALL(pipot!$AA:$AA,ROW($A87)))),"")</f>
        <v/>
      </c>
      <c r="C91" s="13" t="str">
        <f>IFERROR(IF(COUNT(pipot!$AA:$AA)&lt;&gt;"",INDEX(pipot!B:B,SMALL(pipot!$AA:$AA,ROW($A87)))),"")</f>
        <v/>
      </c>
      <c r="D91" s="15" t="str">
        <f>IFERROR(IF(COUNT(pipot!$AA:$AA)&lt;&gt;"",INDEX(pipot!C:C,SMALL(pipot!$AA:$AA,ROW($A87)))),"")</f>
        <v/>
      </c>
      <c r="E91" s="34" t="str">
        <f>IFERROR(IF(COUNT(pipot!$AA:$AA)&lt;&gt;"",INDEX(pipot!D:D,SMALL(pipot!$AA:$AA,ROW($A87)))),"")</f>
        <v/>
      </c>
      <c r="F91" s="34" t="str">
        <f>IFERROR(IF(COUNT(pipot!$AA:$AA)&lt;&gt;"",INDEX(pipot!E:E,SMALL(pipot!$AA:$AA,ROW($A87)))),"")</f>
        <v/>
      </c>
      <c r="G91" s="34" t="str">
        <f>IFERROR(IF(COUNT(pipot!$AA:$AA)&lt;&gt;"",INDEX(pipot!F:F,SMALL(pipot!$AA:$AA,ROW($A87)))),"")</f>
        <v/>
      </c>
      <c r="H91" s="34" t="str">
        <f>IFERROR(IF(COUNT(pipot!$AA:$AA)&lt;&gt;"",INDEX(pipot!G:G,SMALL(pipot!$AA:$AA,ROW($A87)))),"")</f>
        <v/>
      </c>
      <c r="I91" s="34" t="str">
        <f>IFERROR(IF(COUNT(pipot!$AA:$AA)&lt;&gt;"",INDEX(pipot!H:H,SMALL(pipot!$AA:$AA,ROW($A87)))),"")</f>
        <v/>
      </c>
      <c r="J91" s="34" t="str">
        <f>IFERROR(IF(COUNT(pipot!$AA:$AA)&lt;&gt;"",INDEX(pipot!I:I,SMALL(pipot!$AA:$AA,ROW($A87)))),"")</f>
        <v/>
      </c>
      <c r="K91" s="34" t="str">
        <f>IFERROR(IF(COUNT(pipot!$AA:$AA)&lt;&gt;"",INDEX(pipot!J:J,SMALL(pipot!$AA:$AA,ROW($A87)))),"")</f>
        <v/>
      </c>
      <c r="L91" s="34" t="str">
        <f>IFERROR(IF(COUNT(pipot!$AA:$AA)&lt;&gt;"",INDEX(pipot!K:K,SMALL(pipot!$AA:$AA,ROW($A87)))),"")</f>
        <v/>
      </c>
      <c r="M91" t="str">
        <f>IFERROR(IF(COUNT(pipot!$AA:$AA)&lt;&gt;"",INDEX(pipot!L:L,SMALL(pipot!$AA:$AA,ROW($A87)))),"")</f>
        <v/>
      </c>
      <c r="N91" t="str">
        <f>IFERROR(IF(COUNT(pipot!$AA:$AA)&lt;&gt;"",INDEX(pipot!M:M,SMALL(pipot!$AA:$AA,ROW($A87)))),"")</f>
        <v/>
      </c>
      <c r="O91" t="str">
        <f>IFERROR(IF(COUNT(pipot!$AA:$AA)&lt;&gt;"",INDEX(pipot!N:N,SMALL(pipot!$AA:$AA,ROW($A87)))),"")</f>
        <v/>
      </c>
      <c r="P91" s="34" t="str">
        <f>IFERROR(IF(COUNT(pipot!$AA:$AA)&lt;&gt;"",INDEX(pipot!O:O,SMALL(pipot!$AA:$AA,ROW($A87)))),"")</f>
        <v/>
      </c>
      <c r="Q91" t="str">
        <f>IFERROR(IF(COUNT(pipot!$AA:$AA)&lt;&gt;"",INDEX(pipot!P:P,SMALL(pipot!$AA:$AA,ROW($A87)))),"")</f>
        <v/>
      </c>
      <c r="R91" t="str">
        <f>IFERROR(IF(COUNT(pipot!$AA:$AA)&lt;&gt;"",INDEX(pipot!Q:Q,SMALL(pipot!$AA:$AA,ROW($A87)))),"")</f>
        <v/>
      </c>
      <c r="S91" s="34" t="str">
        <f>IFERROR(IF(COUNT(pipot!$AA:$AA)&lt;&gt;"",INDEX(pipot!R:R,SMALL(pipot!$AA:$AA,ROW($A87)))),"")</f>
        <v/>
      </c>
      <c r="T91" s="34">
        <f t="shared" si="39"/>
        <v>1228.9680049999999</v>
      </c>
      <c r="U91" s="34" t="str">
        <f t="shared" si="38"/>
        <v/>
      </c>
      <c r="AQ91" s="15" t="str">
        <f t="shared" si="21"/>
        <v/>
      </c>
      <c r="AR91" s="19" t="str">
        <f t="shared" si="22"/>
        <v/>
      </c>
      <c r="AS91" s="19" t="str">
        <f t="shared" si="23"/>
        <v/>
      </c>
      <c r="AT91" s="19" t="str">
        <f t="shared" si="24"/>
        <v/>
      </c>
      <c r="AU91" s="19" t="str">
        <f t="shared" si="25"/>
        <v/>
      </c>
      <c r="AV91" s="19" t="str">
        <f t="shared" si="26"/>
        <v/>
      </c>
      <c r="AW91" s="19" t="str">
        <f t="shared" si="27"/>
        <v/>
      </c>
      <c r="AX91" s="19" t="str">
        <f t="shared" si="28"/>
        <v/>
      </c>
      <c r="AY91" s="19" t="str">
        <f t="shared" si="29"/>
        <v/>
      </c>
      <c r="AZ91" s="19" t="str">
        <f t="shared" si="30"/>
        <v/>
      </c>
      <c r="BA91" s="19" t="str">
        <f t="shared" si="31"/>
        <v/>
      </c>
      <c r="BB91" s="19" t="str">
        <f t="shared" si="32"/>
        <v/>
      </c>
      <c r="BC91" s="19" t="str">
        <f t="shared" si="33"/>
        <v/>
      </c>
      <c r="BD91" s="19" t="str">
        <f t="shared" si="34"/>
        <v/>
      </c>
      <c r="BE91" s="19" t="str">
        <f t="shared" si="35"/>
        <v/>
      </c>
      <c r="BF91" s="19" t="str">
        <f t="shared" si="36"/>
        <v/>
      </c>
      <c r="BJ91" t="str">
        <f>IFERROR(IF(COUNT(pipot!$AB:$AB)&lt;&gt;"",INDEX(pipot!A:A,SMALL(pipot!$AB:$AB,ROW($BI87)))),"")</f>
        <v/>
      </c>
      <c r="BK91" s="13" t="str">
        <f>IFERROR(IF(COUNT(pipot!$AB:$AB)&lt;&gt;"",INDEX(pipot!B:B,SMALL(pipot!$AB:$AB,ROW($BI87)))),"")</f>
        <v/>
      </c>
      <c r="BL91" s="15" t="str">
        <f>IFERROR(IF(COUNT(pipot!$AB:$AB)&lt;&gt;"",INDEX(pipot!C:C,SMALL(pipot!$AB:$AB,ROW($BI87)))),"")</f>
        <v/>
      </c>
      <c r="BM91" s="34" t="str">
        <f>IFERROR(IF(COUNT(pipot!$AB:$AB)&lt;&gt;"",INDEX(pipot!D:D,SMALL(pipot!$AB:$AB,ROW($BI87)))),"")</f>
        <v/>
      </c>
      <c r="BN91" s="34" t="str">
        <f>IFERROR(IF(COUNT(pipot!$AB:$AB)&lt;&gt;"",INDEX(pipot!E:E,SMALL(pipot!$AB:$AB,ROW($BI87)))),"")</f>
        <v/>
      </c>
      <c r="BO91" s="34" t="str">
        <f>IFERROR(IF(COUNT(pipot!$AB:$AB)&lt;&gt;"",INDEX(pipot!F:F,SMALL(pipot!$AB:$AB,ROW($BI87)))),"")</f>
        <v/>
      </c>
      <c r="BP91" s="34" t="str">
        <f>IFERROR(IF(COUNT(pipot!$AB:$AB)&lt;&gt;"",INDEX(pipot!G:G,SMALL(pipot!$AB:$AB,ROW($BI87)))),"")</f>
        <v/>
      </c>
      <c r="BQ91" s="34" t="str">
        <f>IFERROR(IF(COUNT(pipot!$AB:$AB)&lt;&gt;"",INDEX(pipot!H:H,SMALL(pipot!$AB:$AB,ROW($BI87)))),"")</f>
        <v/>
      </c>
      <c r="BR91" s="34" t="str">
        <f>IFERROR(IF(COUNT(pipot!$AB:$AB)&lt;&gt;"",INDEX(pipot!I:I,SMALL(pipot!$AB:$AB,ROW($BI87)))),"")</f>
        <v/>
      </c>
      <c r="BS91" s="34" t="str">
        <f>IFERROR(IF(COUNT(pipot!$AB:$AB)&lt;&gt;"",INDEX(pipot!J:J,SMALL(pipot!$AB:$AB,ROW($BI87)))),"")</f>
        <v/>
      </c>
      <c r="BT91" s="34" t="str">
        <f>IFERROR(IF(COUNT(pipot!$AB:$AB)&lt;&gt;"",INDEX(pipot!K:K,SMALL(pipot!$AB:$AB,ROW($BI87)))),"")</f>
        <v/>
      </c>
      <c r="BU91" s="34" t="str">
        <f>IFERROR(IF(COUNT(pipot!$AB:$AB)&lt;&gt;"",INDEX(pipot!L:L,SMALL(pipot!$AB:$AB,ROW($BI87)))),"")</f>
        <v/>
      </c>
      <c r="BV91" s="34" t="str">
        <f>IFERROR(IF(COUNT(pipot!$AB:$AB)&lt;&gt;"",INDEX(pipot!M:M,SMALL(pipot!$AB:$AB,ROW($BI87)))),"")</f>
        <v/>
      </c>
      <c r="BW91" s="34" t="str">
        <f>IFERROR(IF(COUNT(pipot!$AB:$AB)&lt;&gt;"",INDEX(pipot!N:N,SMALL(pipot!$AB:$AB,ROW($BI87)))),"")</f>
        <v/>
      </c>
      <c r="BX91" s="34" t="str">
        <f>IFERROR(IF(COUNT(pipot!$AB:$AB)&lt;&gt;"",INDEX(pipot!O:O,SMALL(pipot!$AB:$AB,ROW($BI87)))),"")</f>
        <v/>
      </c>
      <c r="BY91" t="str">
        <f>IFERROR(IF(COUNT(pipot!$AB:$AB)&lt;&gt;"",INDEX(pipot!P:P,SMALL(pipot!$AB:$AB,ROW($BI87)))),"")</f>
        <v/>
      </c>
      <c r="BZ91" s="34" t="str">
        <f>IFERROR(IF(COUNT(pipot!$AB:$AB)&lt;&gt;"",INDEX(pipot!Q:Q,SMALL(pipot!$AB:$AB,ROW($BI87)))),"")</f>
        <v/>
      </c>
      <c r="CA91" s="34" t="str">
        <f>IFERROR(IF(COUNT(pipot!$AB:$AB)&lt;&gt;"",INDEX(pipot!R:R,SMALL(pipot!$AB:$AB,ROW($BI87)))),"")</f>
        <v/>
      </c>
    </row>
    <row r="92" spans="2:79">
      <c r="B92" t="str">
        <f>IFERROR(IF(COUNT(pipot!$AA:$AA)&lt;&gt;"",INDEX(pipot!A:A,SMALL(pipot!$AA:$AA,ROW($A88)))),"")</f>
        <v/>
      </c>
      <c r="C92" s="13" t="str">
        <f>IFERROR(IF(COUNT(pipot!$AA:$AA)&lt;&gt;"",INDEX(pipot!B:B,SMALL(pipot!$AA:$AA,ROW($A88)))),"")</f>
        <v/>
      </c>
      <c r="D92" s="15" t="str">
        <f>IFERROR(IF(COUNT(pipot!$AA:$AA)&lt;&gt;"",INDEX(pipot!C:C,SMALL(pipot!$AA:$AA,ROW($A88)))),"")</f>
        <v/>
      </c>
      <c r="E92" s="34" t="str">
        <f>IFERROR(IF(COUNT(pipot!$AA:$AA)&lt;&gt;"",INDEX(pipot!D:D,SMALL(pipot!$AA:$AA,ROW($A88)))),"")</f>
        <v/>
      </c>
      <c r="F92" s="34" t="str">
        <f>IFERROR(IF(COUNT(pipot!$AA:$AA)&lt;&gt;"",INDEX(pipot!E:E,SMALL(pipot!$AA:$AA,ROW($A88)))),"")</f>
        <v/>
      </c>
      <c r="G92" s="34" t="str">
        <f>IFERROR(IF(COUNT(pipot!$AA:$AA)&lt;&gt;"",INDEX(pipot!F:F,SMALL(pipot!$AA:$AA,ROW($A88)))),"")</f>
        <v/>
      </c>
      <c r="H92" s="34" t="str">
        <f>IFERROR(IF(COUNT(pipot!$AA:$AA)&lt;&gt;"",INDEX(pipot!G:G,SMALL(pipot!$AA:$AA,ROW($A88)))),"")</f>
        <v/>
      </c>
      <c r="I92" s="34" t="str">
        <f>IFERROR(IF(COUNT(pipot!$AA:$AA)&lt;&gt;"",INDEX(pipot!H:H,SMALL(pipot!$AA:$AA,ROW($A88)))),"")</f>
        <v/>
      </c>
      <c r="J92" s="34" t="str">
        <f>IFERROR(IF(COUNT(pipot!$AA:$AA)&lt;&gt;"",INDEX(pipot!I:I,SMALL(pipot!$AA:$AA,ROW($A88)))),"")</f>
        <v/>
      </c>
      <c r="K92" s="34" t="str">
        <f>IFERROR(IF(COUNT(pipot!$AA:$AA)&lt;&gt;"",INDEX(pipot!J:J,SMALL(pipot!$AA:$AA,ROW($A88)))),"")</f>
        <v/>
      </c>
      <c r="L92" s="34" t="str">
        <f>IFERROR(IF(COUNT(pipot!$AA:$AA)&lt;&gt;"",INDEX(pipot!K:K,SMALL(pipot!$AA:$AA,ROW($A88)))),"")</f>
        <v/>
      </c>
      <c r="M92" t="str">
        <f>IFERROR(IF(COUNT(pipot!$AA:$AA)&lt;&gt;"",INDEX(pipot!L:L,SMALL(pipot!$AA:$AA,ROW($A88)))),"")</f>
        <v/>
      </c>
      <c r="N92" t="str">
        <f>IFERROR(IF(COUNT(pipot!$AA:$AA)&lt;&gt;"",INDEX(pipot!M:M,SMALL(pipot!$AA:$AA,ROW($A88)))),"")</f>
        <v/>
      </c>
      <c r="O92" t="str">
        <f>IFERROR(IF(COUNT(pipot!$AA:$AA)&lt;&gt;"",INDEX(pipot!N:N,SMALL(pipot!$AA:$AA,ROW($A88)))),"")</f>
        <v/>
      </c>
      <c r="P92" s="34" t="str">
        <f>IFERROR(IF(COUNT(pipot!$AA:$AA)&lt;&gt;"",INDEX(pipot!O:O,SMALL(pipot!$AA:$AA,ROW($A88)))),"")</f>
        <v/>
      </c>
      <c r="Q92" t="str">
        <f>IFERROR(IF(COUNT(pipot!$AA:$AA)&lt;&gt;"",INDEX(pipot!P:P,SMALL(pipot!$AA:$AA,ROW($A88)))),"")</f>
        <v/>
      </c>
      <c r="R92" t="str">
        <f>IFERROR(IF(COUNT(pipot!$AA:$AA)&lt;&gt;"",INDEX(pipot!Q:Q,SMALL(pipot!$AA:$AA,ROW($A88)))),"")</f>
        <v/>
      </c>
      <c r="S92" s="34" t="str">
        <f>IFERROR(IF(COUNT(pipot!$AA:$AA)&lt;&gt;"",INDEX(pipot!R:R,SMALL(pipot!$AA:$AA,ROW($A88)))),"")</f>
        <v/>
      </c>
      <c r="T92" s="34">
        <f t="shared" si="39"/>
        <v>1530.0282</v>
      </c>
      <c r="U92" s="34" t="str">
        <f t="shared" si="38"/>
        <v/>
      </c>
      <c r="AQ92" s="15" t="str">
        <f t="shared" si="21"/>
        <v/>
      </c>
      <c r="AR92" s="19" t="str">
        <f t="shared" si="22"/>
        <v/>
      </c>
      <c r="AS92" s="19" t="str">
        <f t="shared" si="23"/>
        <v/>
      </c>
      <c r="AT92" s="19" t="str">
        <f t="shared" si="24"/>
        <v/>
      </c>
      <c r="AU92" s="19" t="str">
        <f t="shared" si="25"/>
        <v/>
      </c>
      <c r="AV92" s="19" t="str">
        <f t="shared" si="26"/>
        <v/>
      </c>
      <c r="AW92" s="19" t="str">
        <f t="shared" si="27"/>
        <v/>
      </c>
      <c r="AX92" s="19" t="str">
        <f t="shared" si="28"/>
        <v/>
      </c>
      <c r="AY92" s="19" t="str">
        <f t="shared" si="29"/>
        <v/>
      </c>
      <c r="AZ92" s="19" t="str">
        <f t="shared" si="30"/>
        <v/>
      </c>
      <c r="BA92" s="19" t="str">
        <f t="shared" si="31"/>
        <v/>
      </c>
      <c r="BB92" s="19" t="str">
        <f t="shared" si="32"/>
        <v/>
      </c>
      <c r="BC92" s="19" t="str">
        <f t="shared" si="33"/>
        <v/>
      </c>
      <c r="BD92" s="19" t="str">
        <f t="shared" si="34"/>
        <v/>
      </c>
      <c r="BE92" s="19" t="str">
        <f t="shared" si="35"/>
        <v/>
      </c>
      <c r="BF92" s="19" t="str">
        <f t="shared" si="36"/>
        <v/>
      </c>
      <c r="BJ92" t="str">
        <f>IFERROR(IF(COUNT(pipot!$AB:$AB)&lt;&gt;"",INDEX(pipot!A:A,SMALL(pipot!$AB:$AB,ROW($BI88)))),"")</f>
        <v/>
      </c>
      <c r="BK92" s="13" t="str">
        <f>IFERROR(IF(COUNT(pipot!$AB:$AB)&lt;&gt;"",INDEX(pipot!B:B,SMALL(pipot!$AB:$AB,ROW($BI88)))),"")</f>
        <v/>
      </c>
      <c r="BL92" s="15" t="str">
        <f>IFERROR(IF(COUNT(pipot!$AB:$AB)&lt;&gt;"",INDEX(pipot!C:C,SMALL(pipot!$AB:$AB,ROW($BI88)))),"")</f>
        <v/>
      </c>
      <c r="BM92" s="34" t="str">
        <f>IFERROR(IF(COUNT(pipot!$AB:$AB)&lt;&gt;"",INDEX(pipot!D:D,SMALL(pipot!$AB:$AB,ROW($BI88)))),"")</f>
        <v/>
      </c>
      <c r="BN92" s="34" t="str">
        <f>IFERROR(IF(COUNT(pipot!$AB:$AB)&lt;&gt;"",INDEX(pipot!E:E,SMALL(pipot!$AB:$AB,ROW($BI88)))),"")</f>
        <v/>
      </c>
      <c r="BO92" s="34" t="str">
        <f>IFERROR(IF(COUNT(pipot!$AB:$AB)&lt;&gt;"",INDEX(pipot!F:F,SMALL(pipot!$AB:$AB,ROW($BI88)))),"")</f>
        <v/>
      </c>
      <c r="BP92" s="34" t="str">
        <f>IFERROR(IF(COUNT(pipot!$AB:$AB)&lt;&gt;"",INDEX(pipot!G:G,SMALL(pipot!$AB:$AB,ROW($BI88)))),"")</f>
        <v/>
      </c>
      <c r="BQ92" s="34" t="str">
        <f>IFERROR(IF(COUNT(pipot!$AB:$AB)&lt;&gt;"",INDEX(pipot!H:H,SMALL(pipot!$AB:$AB,ROW($BI88)))),"")</f>
        <v/>
      </c>
      <c r="BR92" s="34" t="str">
        <f>IFERROR(IF(COUNT(pipot!$AB:$AB)&lt;&gt;"",INDEX(pipot!I:I,SMALL(pipot!$AB:$AB,ROW($BI88)))),"")</f>
        <v/>
      </c>
      <c r="BS92" s="34" t="str">
        <f>IFERROR(IF(COUNT(pipot!$AB:$AB)&lt;&gt;"",INDEX(pipot!J:J,SMALL(pipot!$AB:$AB,ROW($BI88)))),"")</f>
        <v/>
      </c>
      <c r="BT92" s="34" t="str">
        <f>IFERROR(IF(COUNT(pipot!$AB:$AB)&lt;&gt;"",INDEX(pipot!K:K,SMALL(pipot!$AB:$AB,ROW($BI88)))),"")</f>
        <v/>
      </c>
      <c r="BU92" s="34" t="str">
        <f>IFERROR(IF(COUNT(pipot!$AB:$AB)&lt;&gt;"",INDEX(pipot!L:L,SMALL(pipot!$AB:$AB,ROW($BI88)))),"")</f>
        <v/>
      </c>
      <c r="BV92" s="34" t="str">
        <f>IFERROR(IF(COUNT(pipot!$AB:$AB)&lt;&gt;"",INDEX(pipot!M:M,SMALL(pipot!$AB:$AB,ROW($BI88)))),"")</f>
        <v/>
      </c>
      <c r="BW92" s="34" t="str">
        <f>IFERROR(IF(COUNT(pipot!$AB:$AB)&lt;&gt;"",INDEX(pipot!N:N,SMALL(pipot!$AB:$AB,ROW($BI88)))),"")</f>
        <v/>
      </c>
      <c r="BX92" s="34" t="str">
        <f>IFERROR(IF(COUNT(pipot!$AB:$AB)&lt;&gt;"",INDEX(pipot!O:O,SMALL(pipot!$AB:$AB,ROW($BI88)))),"")</f>
        <v/>
      </c>
      <c r="BY92" t="str">
        <f>IFERROR(IF(COUNT(pipot!$AB:$AB)&lt;&gt;"",INDEX(pipot!P:P,SMALL(pipot!$AB:$AB,ROW($BI88)))),"")</f>
        <v/>
      </c>
      <c r="BZ92" s="34" t="str">
        <f>IFERROR(IF(COUNT(pipot!$AB:$AB)&lt;&gt;"",INDEX(pipot!Q:Q,SMALL(pipot!$AB:$AB,ROW($BI88)))),"")</f>
        <v/>
      </c>
      <c r="CA92" s="34" t="str">
        <f>IFERROR(IF(COUNT(pipot!$AB:$AB)&lt;&gt;"",INDEX(pipot!R:R,SMALL(pipot!$AB:$AB,ROW($BI88)))),"")</f>
        <v/>
      </c>
    </row>
    <row r="93" spans="2:79">
      <c r="B93" t="str">
        <f>IFERROR(IF(COUNT(pipot!$AA:$AA)&lt;&gt;"",INDEX(pipot!A:A,SMALL(pipot!$AA:$AA,ROW($A89)))),"")</f>
        <v/>
      </c>
      <c r="C93" s="13" t="str">
        <f>IFERROR(IF(COUNT(pipot!$AA:$AA)&lt;&gt;"",INDEX(pipot!B:B,SMALL(pipot!$AA:$AA,ROW($A89)))),"")</f>
        <v/>
      </c>
      <c r="D93" s="15" t="str">
        <f>IFERROR(IF(COUNT(pipot!$AA:$AA)&lt;&gt;"",INDEX(pipot!C:C,SMALL(pipot!$AA:$AA,ROW($A89)))),"")</f>
        <v/>
      </c>
      <c r="E93" s="34" t="str">
        <f>IFERROR(IF(COUNT(pipot!$AA:$AA)&lt;&gt;"",INDEX(pipot!D:D,SMALL(pipot!$AA:$AA,ROW($A89)))),"")</f>
        <v/>
      </c>
      <c r="F93" s="34" t="str">
        <f>IFERROR(IF(COUNT(pipot!$AA:$AA)&lt;&gt;"",INDEX(pipot!E:E,SMALL(pipot!$AA:$AA,ROW($A89)))),"")</f>
        <v/>
      </c>
      <c r="G93" s="34" t="str">
        <f>IFERROR(IF(COUNT(pipot!$AA:$AA)&lt;&gt;"",INDEX(pipot!F:F,SMALL(pipot!$AA:$AA,ROW($A89)))),"")</f>
        <v/>
      </c>
      <c r="H93" s="34" t="str">
        <f>IFERROR(IF(COUNT(pipot!$AA:$AA)&lt;&gt;"",INDEX(pipot!G:G,SMALL(pipot!$AA:$AA,ROW($A89)))),"")</f>
        <v/>
      </c>
      <c r="I93" s="34" t="str">
        <f>IFERROR(IF(COUNT(pipot!$AA:$AA)&lt;&gt;"",INDEX(pipot!H:H,SMALL(pipot!$AA:$AA,ROW($A89)))),"")</f>
        <v/>
      </c>
      <c r="J93" s="34" t="str">
        <f>IFERROR(IF(COUNT(pipot!$AA:$AA)&lt;&gt;"",INDEX(pipot!I:I,SMALL(pipot!$AA:$AA,ROW($A89)))),"")</f>
        <v/>
      </c>
      <c r="K93" s="34" t="str">
        <f>IFERROR(IF(COUNT(pipot!$AA:$AA)&lt;&gt;"",INDEX(pipot!J:J,SMALL(pipot!$AA:$AA,ROW($A89)))),"")</f>
        <v/>
      </c>
      <c r="L93" s="34" t="str">
        <f>IFERROR(IF(COUNT(pipot!$AA:$AA)&lt;&gt;"",INDEX(pipot!K:K,SMALL(pipot!$AA:$AA,ROW($A89)))),"")</f>
        <v/>
      </c>
      <c r="M93" t="str">
        <f>IFERROR(IF(COUNT(pipot!$AA:$AA)&lt;&gt;"",INDEX(pipot!L:L,SMALL(pipot!$AA:$AA,ROW($A89)))),"")</f>
        <v/>
      </c>
      <c r="N93" t="str">
        <f>IFERROR(IF(COUNT(pipot!$AA:$AA)&lt;&gt;"",INDEX(pipot!M:M,SMALL(pipot!$AA:$AA,ROW($A89)))),"")</f>
        <v/>
      </c>
      <c r="O93" t="str">
        <f>IFERROR(IF(COUNT(pipot!$AA:$AA)&lt;&gt;"",INDEX(pipot!N:N,SMALL(pipot!$AA:$AA,ROW($A89)))),"")</f>
        <v/>
      </c>
      <c r="P93" s="34" t="str">
        <f>IFERROR(IF(COUNT(pipot!$AA:$AA)&lt;&gt;"",INDEX(pipot!O:O,SMALL(pipot!$AA:$AA,ROW($A89)))),"")</f>
        <v/>
      </c>
      <c r="Q93" t="str">
        <f>IFERROR(IF(COUNT(pipot!$AA:$AA)&lt;&gt;"",INDEX(pipot!P:P,SMALL(pipot!$AA:$AA,ROW($A89)))),"")</f>
        <v/>
      </c>
      <c r="R93" t="str">
        <f>IFERROR(IF(COUNT(pipot!$AA:$AA)&lt;&gt;"",INDEX(pipot!Q:Q,SMALL(pipot!$AA:$AA,ROW($A89)))),"")</f>
        <v/>
      </c>
      <c r="S93" s="34" t="str">
        <f>IFERROR(IF(COUNT(pipot!$AA:$AA)&lt;&gt;"",INDEX(pipot!R:R,SMALL(pipot!$AA:$AA,ROW($A89)))),"")</f>
        <v/>
      </c>
      <c r="T93" s="34" t="str">
        <f t="shared" si="39"/>
        <v/>
      </c>
      <c r="U93" s="34" t="str">
        <f t="shared" si="38"/>
        <v/>
      </c>
      <c r="AQ93" s="15" t="str">
        <f t="shared" si="21"/>
        <v/>
      </c>
      <c r="AR93" s="19" t="str">
        <f t="shared" si="22"/>
        <v/>
      </c>
      <c r="AS93" s="19" t="str">
        <f t="shared" si="23"/>
        <v/>
      </c>
      <c r="AT93" s="19" t="str">
        <f t="shared" si="24"/>
        <v/>
      </c>
      <c r="AU93" s="19" t="str">
        <f t="shared" si="25"/>
        <v/>
      </c>
      <c r="AV93" s="19" t="str">
        <f t="shared" si="26"/>
        <v/>
      </c>
      <c r="AW93" s="19" t="str">
        <f t="shared" si="27"/>
        <v/>
      </c>
      <c r="AX93" s="19" t="str">
        <f t="shared" si="28"/>
        <v/>
      </c>
      <c r="AY93" s="19" t="str">
        <f t="shared" si="29"/>
        <v/>
      </c>
      <c r="AZ93" s="19" t="str">
        <f t="shared" si="30"/>
        <v/>
      </c>
      <c r="BA93" s="19" t="str">
        <f t="shared" si="31"/>
        <v/>
      </c>
      <c r="BB93" s="19" t="str">
        <f t="shared" si="32"/>
        <v/>
      </c>
      <c r="BC93" s="19" t="str">
        <f t="shared" si="33"/>
        <v/>
      </c>
      <c r="BD93" s="19" t="str">
        <f t="shared" si="34"/>
        <v/>
      </c>
      <c r="BE93" s="19" t="str">
        <f t="shared" si="35"/>
        <v/>
      </c>
      <c r="BF93" s="19" t="str">
        <f t="shared" si="36"/>
        <v/>
      </c>
      <c r="BJ93" t="str">
        <f>IFERROR(IF(COUNT(pipot!$AB:$AB)&lt;&gt;"",INDEX(pipot!A:A,SMALL(pipot!$AB:$AB,ROW($BI89)))),"")</f>
        <v/>
      </c>
      <c r="BK93" s="13" t="str">
        <f>IFERROR(IF(COUNT(pipot!$AB:$AB)&lt;&gt;"",INDEX(pipot!B:B,SMALL(pipot!$AB:$AB,ROW($BI89)))),"")</f>
        <v/>
      </c>
      <c r="BL93" s="15" t="str">
        <f>IFERROR(IF(COUNT(pipot!$AB:$AB)&lt;&gt;"",INDEX(pipot!C:C,SMALL(pipot!$AB:$AB,ROW($BI89)))),"")</f>
        <v/>
      </c>
      <c r="BM93" s="34" t="str">
        <f>IFERROR(IF(COUNT(pipot!$AB:$AB)&lt;&gt;"",INDEX(pipot!D:D,SMALL(pipot!$AB:$AB,ROW($BI89)))),"")</f>
        <v/>
      </c>
      <c r="BN93" s="34" t="str">
        <f>IFERROR(IF(COUNT(pipot!$AB:$AB)&lt;&gt;"",INDEX(pipot!E:E,SMALL(pipot!$AB:$AB,ROW($BI89)))),"")</f>
        <v/>
      </c>
      <c r="BO93" s="34" t="str">
        <f>IFERROR(IF(COUNT(pipot!$AB:$AB)&lt;&gt;"",INDEX(pipot!F:F,SMALL(pipot!$AB:$AB,ROW($BI89)))),"")</f>
        <v/>
      </c>
      <c r="BP93" s="34" t="str">
        <f>IFERROR(IF(COUNT(pipot!$AB:$AB)&lt;&gt;"",INDEX(pipot!G:G,SMALL(pipot!$AB:$AB,ROW($BI89)))),"")</f>
        <v/>
      </c>
      <c r="BQ93" s="34" t="str">
        <f>IFERROR(IF(COUNT(pipot!$AB:$AB)&lt;&gt;"",INDEX(pipot!H:H,SMALL(pipot!$AB:$AB,ROW($BI89)))),"")</f>
        <v/>
      </c>
      <c r="BR93" s="34" t="str">
        <f>IFERROR(IF(COUNT(pipot!$AB:$AB)&lt;&gt;"",INDEX(pipot!I:I,SMALL(pipot!$AB:$AB,ROW($BI89)))),"")</f>
        <v/>
      </c>
      <c r="BS93" s="34" t="str">
        <f>IFERROR(IF(COUNT(pipot!$AB:$AB)&lt;&gt;"",INDEX(pipot!J:J,SMALL(pipot!$AB:$AB,ROW($BI89)))),"")</f>
        <v/>
      </c>
      <c r="BT93" s="34" t="str">
        <f>IFERROR(IF(COUNT(pipot!$AB:$AB)&lt;&gt;"",INDEX(pipot!K:K,SMALL(pipot!$AB:$AB,ROW($BI89)))),"")</f>
        <v/>
      </c>
      <c r="BU93" s="34" t="str">
        <f>IFERROR(IF(COUNT(pipot!$AB:$AB)&lt;&gt;"",INDEX(pipot!L:L,SMALL(pipot!$AB:$AB,ROW($BI89)))),"")</f>
        <v/>
      </c>
      <c r="BV93" s="34" t="str">
        <f>IFERROR(IF(COUNT(pipot!$AB:$AB)&lt;&gt;"",INDEX(pipot!M:M,SMALL(pipot!$AB:$AB,ROW($BI89)))),"")</f>
        <v/>
      </c>
      <c r="BW93" s="34" t="str">
        <f>IFERROR(IF(COUNT(pipot!$AB:$AB)&lt;&gt;"",INDEX(pipot!N:N,SMALL(pipot!$AB:$AB,ROW($BI89)))),"")</f>
        <v/>
      </c>
      <c r="BX93" s="34" t="str">
        <f>IFERROR(IF(COUNT(pipot!$AB:$AB)&lt;&gt;"",INDEX(pipot!O:O,SMALL(pipot!$AB:$AB,ROW($BI89)))),"")</f>
        <v/>
      </c>
      <c r="BY93" t="str">
        <f>IFERROR(IF(COUNT(pipot!$AB:$AB)&lt;&gt;"",INDEX(pipot!P:P,SMALL(pipot!$AB:$AB,ROW($BI89)))),"")</f>
        <v/>
      </c>
      <c r="BZ93" s="34" t="str">
        <f>IFERROR(IF(COUNT(pipot!$AB:$AB)&lt;&gt;"",INDEX(pipot!Q:Q,SMALL(pipot!$AB:$AB,ROW($BI89)))),"")</f>
        <v/>
      </c>
      <c r="CA93" s="34" t="str">
        <f>IFERROR(IF(COUNT(pipot!$AB:$AB)&lt;&gt;"",INDEX(pipot!R:R,SMALL(pipot!$AB:$AB,ROW($BI89)))),"")</f>
        <v/>
      </c>
    </row>
    <row r="94" spans="2:79">
      <c r="B94" t="str">
        <f>IFERROR(IF(COUNT(pipot!$AA:$AA)&lt;&gt;"",INDEX(pipot!A:A,SMALL(pipot!$AA:$AA,ROW($A90)))),"")</f>
        <v/>
      </c>
      <c r="C94" s="13" t="str">
        <f>IFERROR(IF(COUNT(pipot!$AA:$AA)&lt;&gt;"",INDEX(pipot!B:B,SMALL(pipot!$AA:$AA,ROW($A90)))),"")</f>
        <v/>
      </c>
      <c r="D94" s="15" t="str">
        <f>IFERROR(IF(COUNT(pipot!$AA:$AA)&lt;&gt;"",INDEX(pipot!C:C,SMALL(pipot!$AA:$AA,ROW($A90)))),"")</f>
        <v/>
      </c>
      <c r="E94" s="34" t="str">
        <f>IFERROR(IF(COUNT(pipot!$AA:$AA)&lt;&gt;"",INDEX(pipot!D:D,SMALL(pipot!$AA:$AA,ROW($A90)))),"")</f>
        <v/>
      </c>
      <c r="F94" s="34" t="str">
        <f>IFERROR(IF(COUNT(pipot!$AA:$AA)&lt;&gt;"",INDEX(pipot!E:E,SMALL(pipot!$AA:$AA,ROW($A90)))),"")</f>
        <v/>
      </c>
      <c r="G94" s="34" t="str">
        <f>IFERROR(IF(COUNT(pipot!$AA:$AA)&lt;&gt;"",INDEX(pipot!F:F,SMALL(pipot!$AA:$AA,ROW($A90)))),"")</f>
        <v/>
      </c>
      <c r="H94" s="34" t="str">
        <f>IFERROR(IF(COUNT(pipot!$AA:$AA)&lt;&gt;"",INDEX(pipot!G:G,SMALL(pipot!$AA:$AA,ROW($A90)))),"")</f>
        <v/>
      </c>
      <c r="I94" s="34" t="str">
        <f>IFERROR(IF(COUNT(pipot!$AA:$AA)&lt;&gt;"",INDEX(pipot!H:H,SMALL(pipot!$AA:$AA,ROW($A90)))),"")</f>
        <v/>
      </c>
      <c r="J94" s="34" t="str">
        <f>IFERROR(IF(COUNT(pipot!$AA:$AA)&lt;&gt;"",INDEX(pipot!I:I,SMALL(pipot!$AA:$AA,ROW($A90)))),"")</f>
        <v/>
      </c>
      <c r="K94" s="34" t="str">
        <f>IFERROR(IF(COUNT(pipot!$AA:$AA)&lt;&gt;"",INDEX(pipot!J:J,SMALL(pipot!$AA:$AA,ROW($A90)))),"")</f>
        <v/>
      </c>
      <c r="L94" s="34" t="str">
        <f>IFERROR(IF(COUNT(pipot!$AA:$AA)&lt;&gt;"",INDEX(pipot!K:K,SMALL(pipot!$AA:$AA,ROW($A90)))),"")</f>
        <v/>
      </c>
      <c r="M94" t="str">
        <f>IFERROR(IF(COUNT(pipot!$AA:$AA)&lt;&gt;"",INDEX(pipot!L:L,SMALL(pipot!$AA:$AA,ROW($A90)))),"")</f>
        <v/>
      </c>
      <c r="N94" t="str">
        <f>IFERROR(IF(COUNT(pipot!$AA:$AA)&lt;&gt;"",INDEX(pipot!M:M,SMALL(pipot!$AA:$AA,ROW($A90)))),"")</f>
        <v/>
      </c>
      <c r="O94" t="str">
        <f>IFERROR(IF(COUNT(pipot!$AA:$AA)&lt;&gt;"",INDEX(pipot!N:N,SMALL(pipot!$AA:$AA,ROW($A90)))),"")</f>
        <v/>
      </c>
      <c r="P94" s="34" t="str">
        <f>IFERROR(IF(COUNT(pipot!$AA:$AA)&lt;&gt;"",INDEX(pipot!O:O,SMALL(pipot!$AA:$AA,ROW($A90)))),"")</f>
        <v/>
      </c>
      <c r="Q94" t="str">
        <f>IFERROR(IF(COUNT(pipot!$AA:$AA)&lt;&gt;"",INDEX(pipot!P:P,SMALL(pipot!$AA:$AA,ROW($A90)))),"")</f>
        <v/>
      </c>
      <c r="R94" t="str">
        <f>IFERROR(IF(COUNT(pipot!$AA:$AA)&lt;&gt;"",INDEX(pipot!Q:Q,SMALL(pipot!$AA:$AA,ROW($A90)))),"")</f>
        <v/>
      </c>
      <c r="S94" s="34" t="str">
        <f>IFERROR(IF(COUNT(pipot!$AA:$AA)&lt;&gt;"",INDEX(pipot!R:R,SMALL(pipot!$AA:$AA,ROW($A90)))),"")</f>
        <v/>
      </c>
      <c r="T94" s="34" t="str">
        <f t="shared" si="39"/>
        <v/>
      </c>
      <c r="U94" s="34" t="str">
        <f t="shared" si="38"/>
        <v/>
      </c>
      <c r="AQ94" s="15" t="str">
        <f t="shared" si="21"/>
        <v/>
      </c>
      <c r="AR94" s="19" t="str">
        <f t="shared" si="22"/>
        <v/>
      </c>
      <c r="AS94" s="19" t="str">
        <f t="shared" si="23"/>
        <v/>
      </c>
      <c r="AT94" s="19" t="str">
        <f t="shared" si="24"/>
        <v/>
      </c>
      <c r="AU94" s="19" t="str">
        <f t="shared" si="25"/>
        <v/>
      </c>
      <c r="AV94" s="19" t="str">
        <f t="shared" si="26"/>
        <v/>
      </c>
      <c r="AW94" s="19" t="str">
        <f t="shared" si="27"/>
        <v/>
      </c>
      <c r="AX94" s="19" t="str">
        <f t="shared" si="28"/>
        <v/>
      </c>
      <c r="AY94" s="19" t="str">
        <f t="shared" si="29"/>
        <v/>
      </c>
      <c r="AZ94" s="19" t="str">
        <f t="shared" si="30"/>
        <v/>
      </c>
      <c r="BA94" s="19" t="str">
        <f t="shared" si="31"/>
        <v/>
      </c>
      <c r="BB94" s="19" t="str">
        <f t="shared" si="32"/>
        <v/>
      </c>
      <c r="BC94" s="19" t="str">
        <f t="shared" si="33"/>
        <v/>
      </c>
      <c r="BD94" s="19" t="str">
        <f t="shared" si="34"/>
        <v/>
      </c>
      <c r="BE94" s="19" t="str">
        <f t="shared" si="35"/>
        <v/>
      </c>
      <c r="BF94" s="19" t="str">
        <f t="shared" si="36"/>
        <v/>
      </c>
      <c r="BJ94" t="str">
        <f>IFERROR(IF(COUNT(pipot!$AB:$AB)&lt;&gt;"",INDEX(pipot!A:A,SMALL(pipot!$AB:$AB,ROW($BI90)))),"")</f>
        <v/>
      </c>
      <c r="BK94" s="13" t="str">
        <f>IFERROR(IF(COUNT(pipot!$AB:$AB)&lt;&gt;"",INDEX(pipot!B:B,SMALL(pipot!$AB:$AB,ROW($BI90)))),"")</f>
        <v/>
      </c>
      <c r="BL94" s="15" t="str">
        <f>IFERROR(IF(COUNT(pipot!$AB:$AB)&lt;&gt;"",INDEX(pipot!C:C,SMALL(pipot!$AB:$AB,ROW($BI90)))),"")</f>
        <v/>
      </c>
      <c r="BM94" s="34" t="str">
        <f>IFERROR(IF(COUNT(pipot!$AB:$AB)&lt;&gt;"",INDEX(pipot!D:D,SMALL(pipot!$AB:$AB,ROW($BI90)))),"")</f>
        <v/>
      </c>
      <c r="BN94" s="34" t="str">
        <f>IFERROR(IF(COUNT(pipot!$AB:$AB)&lt;&gt;"",INDEX(pipot!E:E,SMALL(pipot!$AB:$AB,ROW($BI90)))),"")</f>
        <v/>
      </c>
      <c r="BO94" s="34" t="str">
        <f>IFERROR(IF(COUNT(pipot!$AB:$AB)&lt;&gt;"",INDEX(pipot!F:F,SMALL(pipot!$AB:$AB,ROW($BI90)))),"")</f>
        <v/>
      </c>
      <c r="BP94" s="34" t="str">
        <f>IFERROR(IF(COUNT(pipot!$AB:$AB)&lt;&gt;"",INDEX(pipot!G:G,SMALL(pipot!$AB:$AB,ROW($BI90)))),"")</f>
        <v/>
      </c>
      <c r="BQ94" s="34" t="str">
        <f>IFERROR(IF(COUNT(pipot!$AB:$AB)&lt;&gt;"",INDEX(pipot!H:H,SMALL(pipot!$AB:$AB,ROW($BI90)))),"")</f>
        <v/>
      </c>
      <c r="BR94" s="34" t="str">
        <f>IFERROR(IF(COUNT(pipot!$AB:$AB)&lt;&gt;"",INDEX(pipot!I:I,SMALL(pipot!$AB:$AB,ROW($BI90)))),"")</f>
        <v/>
      </c>
      <c r="BS94" s="34" t="str">
        <f>IFERROR(IF(COUNT(pipot!$AB:$AB)&lt;&gt;"",INDEX(pipot!J:J,SMALL(pipot!$AB:$AB,ROW($BI90)))),"")</f>
        <v/>
      </c>
      <c r="BT94" s="34" t="str">
        <f>IFERROR(IF(COUNT(pipot!$AB:$AB)&lt;&gt;"",INDEX(pipot!K:K,SMALL(pipot!$AB:$AB,ROW($BI90)))),"")</f>
        <v/>
      </c>
      <c r="BU94" s="34" t="str">
        <f>IFERROR(IF(COUNT(pipot!$AB:$AB)&lt;&gt;"",INDEX(pipot!L:L,SMALL(pipot!$AB:$AB,ROW($BI90)))),"")</f>
        <v/>
      </c>
      <c r="BV94" s="34" t="str">
        <f>IFERROR(IF(COUNT(pipot!$AB:$AB)&lt;&gt;"",INDEX(pipot!M:M,SMALL(pipot!$AB:$AB,ROW($BI90)))),"")</f>
        <v/>
      </c>
      <c r="BW94" s="34" t="str">
        <f>IFERROR(IF(COUNT(pipot!$AB:$AB)&lt;&gt;"",INDEX(pipot!N:N,SMALL(pipot!$AB:$AB,ROW($BI90)))),"")</f>
        <v/>
      </c>
      <c r="BX94" s="34" t="str">
        <f>IFERROR(IF(COUNT(pipot!$AB:$AB)&lt;&gt;"",INDEX(pipot!O:O,SMALL(pipot!$AB:$AB,ROW($BI90)))),"")</f>
        <v/>
      </c>
      <c r="BY94" t="str">
        <f>IFERROR(IF(COUNT(pipot!$AB:$AB)&lt;&gt;"",INDEX(pipot!P:P,SMALL(pipot!$AB:$AB,ROW($BI90)))),"")</f>
        <v/>
      </c>
      <c r="BZ94" s="34" t="str">
        <f>IFERROR(IF(COUNT(pipot!$AB:$AB)&lt;&gt;"",INDEX(pipot!Q:Q,SMALL(pipot!$AB:$AB,ROW($BI90)))),"")</f>
        <v/>
      </c>
      <c r="CA94" s="34" t="str">
        <f>IFERROR(IF(COUNT(pipot!$AB:$AB)&lt;&gt;"",INDEX(pipot!R:R,SMALL(pipot!$AB:$AB,ROW($BI90)))),"")</f>
        <v/>
      </c>
    </row>
    <row r="95" spans="2:79">
      <c r="B95" t="str">
        <f>IFERROR(IF(COUNT(pipot!$AA:$AA)&lt;&gt;"",INDEX(pipot!A:A,SMALL(pipot!$AA:$AA,ROW($A91)))),"")</f>
        <v/>
      </c>
      <c r="C95" s="13" t="str">
        <f>IFERROR(IF(COUNT(pipot!$AA:$AA)&lt;&gt;"",INDEX(pipot!B:B,SMALL(pipot!$AA:$AA,ROW($A91)))),"")</f>
        <v/>
      </c>
      <c r="D95" s="15" t="str">
        <f>IFERROR(IF(COUNT(pipot!$AA:$AA)&lt;&gt;"",INDEX(pipot!C:C,SMALL(pipot!$AA:$AA,ROW($A91)))),"")</f>
        <v/>
      </c>
      <c r="E95" s="34" t="str">
        <f>IFERROR(IF(COUNT(pipot!$AA:$AA)&lt;&gt;"",INDEX(pipot!D:D,SMALL(pipot!$AA:$AA,ROW($A91)))),"")</f>
        <v/>
      </c>
      <c r="F95" s="34" t="str">
        <f>IFERROR(IF(COUNT(pipot!$AA:$AA)&lt;&gt;"",INDEX(pipot!E:E,SMALL(pipot!$AA:$AA,ROW($A91)))),"")</f>
        <v/>
      </c>
      <c r="G95" s="34" t="str">
        <f>IFERROR(IF(COUNT(pipot!$AA:$AA)&lt;&gt;"",INDEX(pipot!F:F,SMALL(pipot!$AA:$AA,ROW($A91)))),"")</f>
        <v/>
      </c>
      <c r="H95" s="34" t="str">
        <f>IFERROR(IF(COUNT(pipot!$AA:$AA)&lt;&gt;"",INDEX(pipot!G:G,SMALL(pipot!$AA:$AA,ROW($A91)))),"")</f>
        <v/>
      </c>
      <c r="I95" s="34" t="str">
        <f>IFERROR(IF(COUNT(pipot!$AA:$AA)&lt;&gt;"",INDEX(pipot!H:H,SMALL(pipot!$AA:$AA,ROW($A91)))),"")</f>
        <v/>
      </c>
      <c r="J95" s="34" t="str">
        <f>IFERROR(IF(COUNT(pipot!$AA:$AA)&lt;&gt;"",INDEX(pipot!I:I,SMALL(pipot!$AA:$AA,ROW($A91)))),"")</f>
        <v/>
      </c>
      <c r="K95" s="34" t="str">
        <f>IFERROR(IF(COUNT(pipot!$AA:$AA)&lt;&gt;"",INDEX(pipot!J:J,SMALL(pipot!$AA:$AA,ROW($A91)))),"")</f>
        <v/>
      </c>
      <c r="L95" s="34" t="str">
        <f>IFERROR(IF(COUNT(pipot!$AA:$AA)&lt;&gt;"",INDEX(pipot!K:K,SMALL(pipot!$AA:$AA,ROW($A91)))),"")</f>
        <v/>
      </c>
      <c r="M95" t="str">
        <f>IFERROR(IF(COUNT(pipot!$AA:$AA)&lt;&gt;"",INDEX(pipot!L:L,SMALL(pipot!$AA:$AA,ROW($A91)))),"")</f>
        <v/>
      </c>
      <c r="N95" t="str">
        <f>IFERROR(IF(COUNT(pipot!$AA:$AA)&lt;&gt;"",INDEX(pipot!M:M,SMALL(pipot!$AA:$AA,ROW($A91)))),"")</f>
        <v/>
      </c>
      <c r="O95" t="str">
        <f>IFERROR(IF(COUNT(pipot!$AA:$AA)&lt;&gt;"",INDEX(pipot!N:N,SMALL(pipot!$AA:$AA,ROW($A91)))),"")</f>
        <v/>
      </c>
      <c r="P95" s="34" t="str">
        <f>IFERROR(IF(COUNT(pipot!$AA:$AA)&lt;&gt;"",INDEX(pipot!O:O,SMALL(pipot!$AA:$AA,ROW($A91)))),"")</f>
        <v/>
      </c>
      <c r="Q95" t="str">
        <f>IFERROR(IF(COUNT(pipot!$AA:$AA)&lt;&gt;"",INDEX(pipot!P:P,SMALL(pipot!$AA:$AA,ROW($A91)))),"")</f>
        <v/>
      </c>
      <c r="R95" t="str">
        <f>IFERROR(IF(COUNT(pipot!$AA:$AA)&lt;&gt;"",INDEX(pipot!Q:Q,SMALL(pipot!$AA:$AA,ROW($A91)))),"")</f>
        <v/>
      </c>
      <c r="S95" s="34" t="str">
        <f>IFERROR(IF(COUNT(pipot!$AA:$AA)&lt;&gt;"",INDEX(pipot!R:R,SMALL(pipot!$AA:$AA,ROW($A91)))),"")</f>
        <v/>
      </c>
      <c r="T95" s="34" t="str">
        <f t="shared" si="39"/>
        <v/>
      </c>
      <c r="U95" s="34" t="str">
        <f t="shared" si="38"/>
        <v/>
      </c>
      <c r="AQ95" s="15" t="str">
        <f t="shared" si="21"/>
        <v/>
      </c>
      <c r="AR95" s="19" t="str">
        <f t="shared" si="22"/>
        <v/>
      </c>
      <c r="AS95" s="19" t="str">
        <f t="shared" si="23"/>
        <v/>
      </c>
      <c r="AT95" s="19" t="str">
        <f t="shared" si="24"/>
        <v/>
      </c>
      <c r="AU95" s="19" t="str">
        <f t="shared" si="25"/>
        <v/>
      </c>
      <c r="AV95" s="19" t="str">
        <f t="shared" si="26"/>
        <v/>
      </c>
      <c r="AW95" s="19" t="str">
        <f t="shared" si="27"/>
        <v/>
      </c>
      <c r="AX95" s="19" t="str">
        <f t="shared" si="28"/>
        <v/>
      </c>
      <c r="AY95" s="19" t="str">
        <f t="shared" si="29"/>
        <v/>
      </c>
      <c r="AZ95" s="19" t="str">
        <f t="shared" si="30"/>
        <v/>
      </c>
      <c r="BA95" s="19" t="str">
        <f t="shared" si="31"/>
        <v/>
      </c>
      <c r="BB95" s="19" t="str">
        <f t="shared" si="32"/>
        <v/>
      </c>
      <c r="BC95" s="19" t="str">
        <f t="shared" si="33"/>
        <v/>
      </c>
      <c r="BD95" s="19" t="str">
        <f t="shared" si="34"/>
        <v/>
      </c>
      <c r="BE95" s="19" t="str">
        <f t="shared" si="35"/>
        <v/>
      </c>
      <c r="BF95" s="19" t="str">
        <f t="shared" si="36"/>
        <v/>
      </c>
      <c r="BJ95" t="str">
        <f>IFERROR(IF(COUNT(pipot!$AB:$AB)&lt;&gt;"",INDEX(pipot!A:A,SMALL(pipot!$AB:$AB,ROW($BI91)))),"")</f>
        <v/>
      </c>
      <c r="BK95" s="13" t="str">
        <f>IFERROR(IF(COUNT(pipot!$AB:$AB)&lt;&gt;"",INDEX(pipot!B:B,SMALL(pipot!$AB:$AB,ROW($BI91)))),"")</f>
        <v/>
      </c>
      <c r="BL95" s="15" t="str">
        <f>IFERROR(IF(COUNT(pipot!$AB:$AB)&lt;&gt;"",INDEX(pipot!C:C,SMALL(pipot!$AB:$AB,ROW($BI91)))),"")</f>
        <v/>
      </c>
      <c r="BM95" s="34" t="str">
        <f>IFERROR(IF(COUNT(pipot!$AB:$AB)&lt;&gt;"",INDEX(pipot!D:D,SMALL(pipot!$AB:$AB,ROW($BI91)))),"")</f>
        <v/>
      </c>
      <c r="BN95" s="34" t="str">
        <f>IFERROR(IF(COUNT(pipot!$AB:$AB)&lt;&gt;"",INDEX(pipot!E:E,SMALL(pipot!$AB:$AB,ROW($BI91)))),"")</f>
        <v/>
      </c>
      <c r="BO95" s="34" t="str">
        <f>IFERROR(IF(COUNT(pipot!$AB:$AB)&lt;&gt;"",INDEX(pipot!F:F,SMALL(pipot!$AB:$AB,ROW($BI91)))),"")</f>
        <v/>
      </c>
      <c r="BP95" s="34" t="str">
        <f>IFERROR(IF(COUNT(pipot!$AB:$AB)&lt;&gt;"",INDEX(pipot!G:G,SMALL(pipot!$AB:$AB,ROW($BI91)))),"")</f>
        <v/>
      </c>
      <c r="BQ95" s="34" t="str">
        <f>IFERROR(IF(COUNT(pipot!$AB:$AB)&lt;&gt;"",INDEX(pipot!H:H,SMALL(pipot!$AB:$AB,ROW($BI91)))),"")</f>
        <v/>
      </c>
      <c r="BR95" s="34" t="str">
        <f>IFERROR(IF(COUNT(pipot!$AB:$AB)&lt;&gt;"",INDEX(pipot!I:I,SMALL(pipot!$AB:$AB,ROW($BI91)))),"")</f>
        <v/>
      </c>
      <c r="BS95" s="34" t="str">
        <f>IFERROR(IF(COUNT(pipot!$AB:$AB)&lt;&gt;"",INDEX(pipot!J:J,SMALL(pipot!$AB:$AB,ROW($BI91)))),"")</f>
        <v/>
      </c>
      <c r="BT95" s="34" t="str">
        <f>IFERROR(IF(COUNT(pipot!$AB:$AB)&lt;&gt;"",INDEX(pipot!K:K,SMALL(pipot!$AB:$AB,ROW($BI91)))),"")</f>
        <v/>
      </c>
      <c r="BU95" s="34" t="str">
        <f>IFERROR(IF(COUNT(pipot!$AB:$AB)&lt;&gt;"",INDEX(pipot!L:L,SMALL(pipot!$AB:$AB,ROW($BI91)))),"")</f>
        <v/>
      </c>
      <c r="BV95" s="34" t="str">
        <f>IFERROR(IF(COUNT(pipot!$AB:$AB)&lt;&gt;"",INDEX(pipot!M:M,SMALL(pipot!$AB:$AB,ROW($BI91)))),"")</f>
        <v/>
      </c>
      <c r="BW95" s="34" t="str">
        <f>IFERROR(IF(COUNT(pipot!$AB:$AB)&lt;&gt;"",INDEX(pipot!N:N,SMALL(pipot!$AB:$AB,ROW($BI91)))),"")</f>
        <v/>
      </c>
      <c r="BX95" s="34" t="str">
        <f>IFERROR(IF(COUNT(pipot!$AB:$AB)&lt;&gt;"",INDEX(pipot!O:O,SMALL(pipot!$AB:$AB,ROW($BI91)))),"")</f>
        <v/>
      </c>
      <c r="BY95" t="str">
        <f>IFERROR(IF(COUNT(pipot!$AB:$AB)&lt;&gt;"",INDEX(pipot!P:P,SMALL(pipot!$AB:$AB,ROW($BI91)))),"")</f>
        <v/>
      </c>
      <c r="BZ95" s="34" t="str">
        <f>IFERROR(IF(COUNT(pipot!$AB:$AB)&lt;&gt;"",INDEX(pipot!Q:Q,SMALL(pipot!$AB:$AB,ROW($BI91)))),"")</f>
        <v/>
      </c>
      <c r="CA95" s="34" t="str">
        <f>IFERROR(IF(COUNT(pipot!$AB:$AB)&lt;&gt;"",INDEX(pipot!R:R,SMALL(pipot!$AB:$AB,ROW($BI91)))),"")</f>
        <v/>
      </c>
    </row>
    <row r="96" spans="2:79">
      <c r="B96" t="str">
        <f>IFERROR(IF(COUNT(pipot!$AA:$AA)&lt;&gt;"",INDEX(pipot!A:A,SMALL(pipot!$AA:$AA,ROW($A92)))),"")</f>
        <v/>
      </c>
      <c r="C96" s="13" t="str">
        <f>IFERROR(IF(COUNT(pipot!$AA:$AA)&lt;&gt;"",INDEX(pipot!B:B,SMALL(pipot!$AA:$AA,ROW($A92)))),"")</f>
        <v/>
      </c>
      <c r="D96" s="15" t="str">
        <f>IFERROR(IF(COUNT(pipot!$AA:$AA)&lt;&gt;"",INDEX(pipot!C:C,SMALL(pipot!$AA:$AA,ROW($A92)))),"")</f>
        <v/>
      </c>
      <c r="E96" s="34" t="str">
        <f>IFERROR(IF(COUNT(pipot!$AA:$AA)&lt;&gt;"",INDEX(pipot!D:D,SMALL(pipot!$AA:$AA,ROW($A92)))),"")</f>
        <v/>
      </c>
      <c r="F96" s="34" t="str">
        <f>IFERROR(IF(COUNT(pipot!$AA:$AA)&lt;&gt;"",INDEX(pipot!E:E,SMALL(pipot!$AA:$AA,ROW($A92)))),"")</f>
        <v/>
      </c>
      <c r="G96" s="34" t="str">
        <f>IFERROR(IF(COUNT(pipot!$AA:$AA)&lt;&gt;"",INDEX(pipot!F:F,SMALL(pipot!$AA:$AA,ROW($A92)))),"")</f>
        <v/>
      </c>
      <c r="H96" s="34" t="str">
        <f>IFERROR(IF(COUNT(pipot!$AA:$AA)&lt;&gt;"",INDEX(pipot!G:G,SMALL(pipot!$AA:$AA,ROW($A92)))),"")</f>
        <v/>
      </c>
      <c r="I96" s="34" t="str">
        <f>IFERROR(IF(COUNT(pipot!$AA:$AA)&lt;&gt;"",INDEX(pipot!H:H,SMALL(pipot!$AA:$AA,ROW($A92)))),"")</f>
        <v/>
      </c>
      <c r="J96" s="34" t="str">
        <f>IFERROR(IF(COUNT(pipot!$AA:$AA)&lt;&gt;"",INDEX(pipot!I:I,SMALL(pipot!$AA:$AA,ROW($A92)))),"")</f>
        <v/>
      </c>
      <c r="K96" s="34" t="str">
        <f>IFERROR(IF(COUNT(pipot!$AA:$AA)&lt;&gt;"",INDEX(pipot!J:J,SMALL(pipot!$AA:$AA,ROW($A92)))),"")</f>
        <v/>
      </c>
      <c r="L96" s="34" t="str">
        <f>IFERROR(IF(COUNT(pipot!$AA:$AA)&lt;&gt;"",INDEX(pipot!K:K,SMALL(pipot!$AA:$AA,ROW($A92)))),"")</f>
        <v/>
      </c>
      <c r="M96" t="str">
        <f>IFERROR(IF(COUNT(pipot!$AA:$AA)&lt;&gt;"",INDEX(pipot!L:L,SMALL(pipot!$AA:$AA,ROW($A92)))),"")</f>
        <v/>
      </c>
      <c r="N96" t="str">
        <f>IFERROR(IF(COUNT(pipot!$AA:$AA)&lt;&gt;"",INDEX(pipot!M:M,SMALL(pipot!$AA:$AA,ROW($A92)))),"")</f>
        <v/>
      </c>
      <c r="O96" t="str">
        <f>IFERROR(IF(COUNT(pipot!$AA:$AA)&lt;&gt;"",INDEX(pipot!N:N,SMALL(pipot!$AA:$AA,ROW($A92)))),"")</f>
        <v/>
      </c>
      <c r="P96" s="34" t="str">
        <f>IFERROR(IF(COUNT(pipot!$AA:$AA)&lt;&gt;"",INDEX(pipot!O:O,SMALL(pipot!$AA:$AA,ROW($A92)))),"")</f>
        <v/>
      </c>
      <c r="Q96" t="str">
        <f>IFERROR(IF(COUNT(pipot!$AA:$AA)&lt;&gt;"",INDEX(pipot!P:P,SMALL(pipot!$AA:$AA,ROW($A92)))),"")</f>
        <v/>
      </c>
      <c r="R96" t="str">
        <f>IFERROR(IF(COUNT(pipot!$AA:$AA)&lt;&gt;"",INDEX(pipot!Q:Q,SMALL(pipot!$AA:$AA,ROW($A92)))),"")</f>
        <v/>
      </c>
      <c r="S96" s="34" t="str">
        <f>IFERROR(IF(COUNT(pipot!$AA:$AA)&lt;&gt;"",INDEX(pipot!R:R,SMALL(pipot!$AA:$AA,ROW($A92)))),"")</f>
        <v/>
      </c>
      <c r="T96" s="34" t="str">
        <f t="shared" si="39"/>
        <v/>
      </c>
      <c r="U96" s="34" t="str">
        <f t="shared" si="38"/>
        <v/>
      </c>
      <c r="AQ96" s="15" t="str">
        <f t="shared" si="21"/>
        <v/>
      </c>
      <c r="AR96" s="19" t="str">
        <f t="shared" si="22"/>
        <v/>
      </c>
      <c r="AS96" s="19" t="str">
        <f t="shared" si="23"/>
        <v/>
      </c>
      <c r="AT96" s="19" t="str">
        <f t="shared" si="24"/>
        <v/>
      </c>
      <c r="AU96" s="19" t="str">
        <f t="shared" si="25"/>
        <v/>
      </c>
      <c r="AV96" s="19" t="str">
        <f t="shared" si="26"/>
        <v/>
      </c>
      <c r="AW96" s="19" t="str">
        <f t="shared" si="27"/>
        <v/>
      </c>
      <c r="AX96" s="19" t="str">
        <f t="shared" si="28"/>
        <v/>
      </c>
      <c r="AY96" s="19" t="str">
        <f t="shared" si="29"/>
        <v/>
      </c>
      <c r="AZ96" s="19" t="str">
        <f t="shared" si="30"/>
        <v/>
      </c>
      <c r="BA96" s="19" t="str">
        <f t="shared" si="31"/>
        <v/>
      </c>
      <c r="BB96" s="19" t="str">
        <f t="shared" si="32"/>
        <v/>
      </c>
      <c r="BC96" s="19" t="str">
        <f t="shared" si="33"/>
        <v/>
      </c>
      <c r="BD96" s="19" t="str">
        <f t="shared" si="34"/>
        <v/>
      </c>
      <c r="BE96" s="19" t="str">
        <f t="shared" si="35"/>
        <v/>
      </c>
      <c r="BF96" s="19" t="str">
        <f t="shared" si="36"/>
        <v/>
      </c>
      <c r="BJ96" t="str">
        <f>IFERROR(IF(COUNT(pipot!$AB:$AB)&lt;&gt;"",INDEX(pipot!A:A,SMALL(pipot!$AB:$AB,ROW($BI92)))),"")</f>
        <v/>
      </c>
      <c r="BK96" s="13" t="str">
        <f>IFERROR(IF(COUNT(pipot!$AB:$AB)&lt;&gt;"",INDEX(pipot!B:B,SMALL(pipot!$AB:$AB,ROW($BI92)))),"")</f>
        <v/>
      </c>
      <c r="BL96" s="15" t="str">
        <f>IFERROR(IF(COUNT(pipot!$AB:$AB)&lt;&gt;"",INDEX(pipot!C:C,SMALL(pipot!$AB:$AB,ROW($BI92)))),"")</f>
        <v/>
      </c>
      <c r="BM96" s="34" t="str">
        <f>IFERROR(IF(COUNT(pipot!$AB:$AB)&lt;&gt;"",INDEX(pipot!D:D,SMALL(pipot!$AB:$AB,ROW($BI92)))),"")</f>
        <v/>
      </c>
      <c r="BN96" s="34" t="str">
        <f>IFERROR(IF(COUNT(pipot!$AB:$AB)&lt;&gt;"",INDEX(pipot!E:E,SMALL(pipot!$AB:$AB,ROW($BI92)))),"")</f>
        <v/>
      </c>
      <c r="BO96" s="34" t="str">
        <f>IFERROR(IF(COUNT(pipot!$AB:$AB)&lt;&gt;"",INDEX(pipot!F:F,SMALL(pipot!$AB:$AB,ROW($BI92)))),"")</f>
        <v/>
      </c>
      <c r="BP96" s="34" t="str">
        <f>IFERROR(IF(COUNT(pipot!$AB:$AB)&lt;&gt;"",INDEX(pipot!G:G,SMALL(pipot!$AB:$AB,ROW($BI92)))),"")</f>
        <v/>
      </c>
      <c r="BQ96" s="34" t="str">
        <f>IFERROR(IF(COUNT(pipot!$AB:$AB)&lt;&gt;"",INDEX(pipot!H:H,SMALL(pipot!$AB:$AB,ROW($BI92)))),"")</f>
        <v/>
      </c>
      <c r="BR96" s="34" t="str">
        <f>IFERROR(IF(COUNT(pipot!$AB:$AB)&lt;&gt;"",INDEX(pipot!I:I,SMALL(pipot!$AB:$AB,ROW($BI92)))),"")</f>
        <v/>
      </c>
      <c r="BS96" s="34" t="str">
        <f>IFERROR(IF(COUNT(pipot!$AB:$AB)&lt;&gt;"",INDEX(pipot!J:J,SMALL(pipot!$AB:$AB,ROW($BI92)))),"")</f>
        <v/>
      </c>
      <c r="BT96" s="34" t="str">
        <f>IFERROR(IF(COUNT(pipot!$AB:$AB)&lt;&gt;"",INDEX(pipot!K:K,SMALL(pipot!$AB:$AB,ROW($BI92)))),"")</f>
        <v/>
      </c>
      <c r="BU96" s="34" t="str">
        <f>IFERROR(IF(COUNT(pipot!$AB:$AB)&lt;&gt;"",INDEX(pipot!L:L,SMALL(pipot!$AB:$AB,ROW($BI92)))),"")</f>
        <v/>
      </c>
      <c r="BV96" s="34" t="str">
        <f>IFERROR(IF(COUNT(pipot!$AB:$AB)&lt;&gt;"",INDEX(pipot!M:M,SMALL(pipot!$AB:$AB,ROW($BI92)))),"")</f>
        <v/>
      </c>
      <c r="BW96" s="34" t="str">
        <f>IFERROR(IF(COUNT(pipot!$AB:$AB)&lt;&gt;"",INDEX(pipot!N:N,SMALL(pipot!$AB:$AB,ROW($BI92)))),"")</f>
        <v/>
      </c>
      <c r="BX96" s="34" t="str">
        <f>IFERROR(IF(COUNT(pipot!$AB:$AB)&lt;&gt;"",INDEX(pipot!O:O,SMALL(pipot!$AB:$AB,ROW($BI92)))),"")</f>
        <v/>
      </c>
      <c r="BY96" t="str">
        <f>IFERROR(IF(COUNT(pipot!$AB:$AB)&lt;&gt;"",INDEX(pipot!P:P,SMALL(pipot!$AB:$AB,ROW($BI92)))),"")</f>
        <v/>
      </c>
      <c r="BZ96" s="34" t="str">
        <f>IFERROR(IF(COUNT(pipot!$AB:$AB)&lt;&gt;"",INDEX(pipot!Q:Q,SMALL(pipot!$AB:$AB,ROW($BI92)))),"")</f>
        <v/>
      </c>
      <c r="CA96" s="34" t="str">
        <f>IFERROR(IF(COUNT(pipot!$AB:$AB)&lt;&gt;"",INDEX(pipot!R:R,SMALL(pipot!$AB:$AB,ROW($BI92)))),"")</f>
        <v/>
      </c>
    </row>
    <row r="97" spans="2:79">
      <c r="B97" t="str">
        <f>IFERROR(IF(COUNT(pipot!$AA:$AA)&lt;&gt;"",INDEX(pipot!A:A,SMALL(pipot!$AA:$AA,ROW($A93)))),"")</f>
        <v/>
      </c>
      <c r="C97" s="13" t="str">
        <f>IFERROR(IF(COUNT(pipot!$AA:$AA)&lt;&gt;"",INDEX(pipot!B:B,SMALL(pipot!$AA:$AA,ROW($A93)))),"")</f>
        <v/>
      </c>
      <c r="D97" s="15" t="str">
        <f>IFERROR(IF(COUNT(pipot!$AA:$AA)&lt;&gt;"",INDEX(pipot!C:C,SMALL(pipot!$AA:$AA,ROW($A93)))),"")</f>
        <v/>
      </c>
      <c r="E97" s="34" t="str">
        <f>IFERROR(IF(COUNT(pipot!$AA:$AA)&lt;&gt;"",INDEX(pipot!D:D,SMALL(pipot!$AA:$AA,ROW($A93)))),"")</f>
        <v/>
      </c>
      <c r="F97" s="34" t="str">
        <f>IFERROR(IF(COUNT(pipot!$AA:$AA)&lt;&gt;"",INDEX(pipot!E:E,SMALL(pipot!$AA:$AA,ROW($A93)))),"")</f>
        <v/>
      </c>
      <c r="G97" s="34" t="str">
        <f>IFERROR(IF(COUNT(pipot!$AA:$AA)&lt;&gt;"",INDEX(pipot!F:F,SMALL(pipot!$AA:$AA,ROW($A93)))),"")</f>
        <v/>
      </c>
      <c r="H97" s="34" t="str">
        <f>IFERROR(IF(COUNT(pipot!$AA:$AA)&lt;&gt;"",INDEX(pipot!G:G,SMALL(pipot!$AA:$AA,ROW($A93)))),"")</f>
        <v/>
      </c>
      <c r="I97" s="34" t="str">
        <f>IFERROR(IF(COUNT(pipot!$AA:$AA)&lt;&gt;"",INDEX(pipot!H:H,SMALL(pipot!$AA:$AA,ROW($A93)))),"")</f>
        <v/>
      </c>
      <c r="J97" s="34" t="str">
        <f>IFERROR(IF(COUNT(pipot!$AA:$AA)&lt;&gt;"",INDEX(pipot!I:I,SMALL(pipot!$AA:$AA,ROW($A93)))),"")</f>
        <v/>
      </c>
      <c r="K97" s="34" t="str">
        <f>IFERROR(IF(COUNT(pipot!$AA:$AA)&lt;&gt;"",INDEX(pipot!J:J,SMALL(pipot!$AA:$AA,ROW($A93)))),"")</f>
        <v/>
      </c>
      <c r="L97" s="34" t="str">
        <f>IFERROR(IF(COUNT(pipot!$AA:$AA)&lt;&gt;"",INDEX(pipot!K:K,SMALL(pipot!$AA:$AA,ROW($A93)))),"")</f>
        <v/>
      </c>
      <c r="M97" t="str">
        <f>IFERROR(IF(COUNT(pipot!$AA:$AA)&lt;&gt;"",INDEX(pipot!L:L,SMALL(pipot!$AA:$AA,ROW($A93)))),"")</f>
        <v/>
      </c>
      <c r="N97" t="str">
        <f>IFERROR(IF(COUNT(pipot!$AA:$AA)&lt;&gt;"",INDEX(pipot!M:M,SMALL(pipot!$AA:$AA,ROW($A93)))),"")</f>
        <v/>
      </c>
      <c r="O97" t="str">
        <f>IFERROR(IF(COUNT(pipot!$AA:$AA)&lt;&gt;"",INDEX(pipot!N:N,SMALL(pipot!$AA:$AA,ROW($A93)))),"")</f>
        <v/>
      </c>
      <c r="P97" s="34" t="str">
        <f>IFERROR(IF(COUNT(pipot!$AA:$AA)&lt;&gt;"",INDEX(pipot!O:O,SMALL(pipot!$AA:$AA,ROW($A93)))),"")</f>
        <v/>
      </c>
      <c r="Q97" t="str">
        <f>IFERROR(IF(COUNT(pipot!$AA:$AA)&lt;&gt;"",INDEX(pipot!P:P,SMALL(pipot!$AA:$AA,ROW($A93)))),"")</f>
        <v/>
      </c>
      <c r="R97" t="str">
        <f>IFERROR(IF(COUNT(pipot!$AA:$AA)&lt;&gt;"",INDEX(pipot!Q:Q,SMALL(pipot!$AA:$AA,ROW($A93)))),"")</f>
        <v/>
      </c>
      <c r="S97" s="34" t="str">
        <f>IFERROR(IF(COUNT(pipot!$AA:$AA)&lt;&gt;"",INDEX(pipot!R:R,SMALL(pipot!$AA:$AA,ROW($A93)))),"")</f>
        <v/>
      </c>
      <c r="T97" s="34" t="str">
        <f t="shared" si="39"/>
        <v/>
      </c>
      <c r="U97" s="34" t="str">
        <f t="shared" si="38"/>
        <v/>
      </c>
      <c r="AQ97" s="15" t="str">
        <f t="shared" si="21"/>
        <v/>
      </c>
      <c r="AR97" s="19" t="str">
        <f t="shared" si="22"/>
        <v/>
      </c>
      <c r="AS97" s="19" t="str">
        <f t="shared" si="23"/>
        <v/>
      </c>
      <c r="AT97" s="19" t="str">
        <f t="shared" si="24"/>
        <v/>
      </c>
      <c r="AU97" s="19" t="str">
        <f t="shared" si="25"/>
        <v/>
      </c>
      <c r="AV97" s="19" t="str">
        <f t="shared" si="26"/>
        <v/>
      </c>
      <c r="AW97" s="19" t="str">
        <f t="shared" si="27"/>
        <v/>
      </c>
      <c r="AX97" s="19" t="str">
        <f t="shared" si="28"/>
        <v/>
      </c>
      <c r="AY97" s="19" t="str">
        <f t="shared" si="29"/>
        <v/>
      </c>
      <c r="AZ97" s="19" t="str">
        <f t="shared" si="30"/>
        <v/>
      </c>
      <c r="BA97" s="19" t="str">
        <f t="shared" si="31"/>
        <v/>
      </c>
      <c r="BB97" s="19" t="str">
        <f t="shared" si="32"/>
        <v/>
      </c>
      <c r="BC97" s="19" t="str">
        <f t="shared" si="33"/>
        <v/>
      </c>
      <c r="BD97" s="19" t="str">
        <f t="shared" si="34"/>
        <v/>
      </c>
      <c r="BE97" s="19" t="str">
        <f t="shared" si="35"/>
        <v/>
      </c>
      <c r="BF97" s="19" t="str">
        <f t="shared" si="36"/>
        <v/>
      </c>
      <c r="BJ97" t="str">
        <f>IFERROR(IF(COUNT(pipot!$AB:$AB)&lt;&gt;"",INDEX(pipot!A:A,SMALL(pipot!$AB:$AB,ROW($BI93)))),"")</f>
        <v/>
      </c>
      <c r="BK97" s="13" t="str">
        <f>IFERROR(IF(COUNT(pipot!$AB:$AB)&lt;&gt;"",INDEX(pipot!B:B,SMALL(pipot!$AB:$AB,ROW($BI93)))),"")</f>
        <v/>
      </c>
      <c r="BL97" s="15" t="str">
        <f>IFERROR(IF(COUNT(pipot!$AB:$AB)&lt;&gt;"",INDEX(pipot!C:C,SMALL(pipot!$AB:$AB,ROW($BI93)))),"")</f>
        <v/>
      </c>
      <c r="BM97" s="34" t="str">
        <f>IFERROR(IF(COUNT(pipot!$AB:$AB)&lt;&gt;"",INDEX(pipot!D:D,SMALL(pipot!$AB:$AB,ROW($BI93)))),"")</f>
        <v/>
      </c>
      <c r="BN97" s="34" t="str">
        <f>IFERROR(IF(COUNT(pipot!$AB:$AB)&lt;&gt;"",INDEX(pipot!E:E,SMALL(pipot!$AB:$AB,ROW($BI93)))),"")</f>
        <v/>
      </c>
      <c r="BO97" s="34" t="str">
        <f>IFERROR(IF(COUNT(pipot!$AB:$AB)&lt;&gt;"",INDEX(pipot!F:F,SMALL(pipot!$AB:$AB,ROW($BI93)))),"")</f>
        <v/>
      </c>
      <c r="BP97" s="34" t="str">
        <f>IFERROR(IF(COUNT(pipot!$AB:$AB)&lt;&gt;"",INDEX(pipot!G:G,SMALL(pipot!$AB:$AB,ROW($BI93)))),"")</f>
        <v/>
      </c>
      <c r="BQ97" s="34" t="str">
        <f>IFERROR(IF(COUNT(pipot!$AB:$AB)&lt;&gt;"",INDEX(pipot!H:H,SMALL(pipot!$AB:$AB,ROW($BI93)))),"")</f>
        <v/>
      </c>
      <c r="BR97" s="34" t="str">
        <f>IFERROR(IF(COUNT(pipot!$AB:$AB)&lt;&gt;"",INDEX(pipot!I:I,SMALL(pipot!$AB:$AB,ROW($BI93)))),"")</f>
        <v/>
      </c>
      <c r="BS97" s="34" t="str">
        <f>IFERROR(IF(COUNT(pipot!$AB:$AB)&lt;&gt;"",INDEX(pipot!J:J,SMALL(pipot!$AB:$AB,ROW($BI93)))),"")</f>
        <v/>
      </c>
      <c r="BT97" s="34" t="str">
        <f>IFERROR(IF(COUNT(pipot!$AB:$AB)&lt;&gt;"",INDEX(pipot!K:K,SMALL(pipot!$AB:$AB,ROW($BI93)))),"")</f>
        <v/>
      </c>
      <c r="BU97" s="34" t="str">
        <f>IFERROR(IF(COUNT(pipot!$AB:$AB)&lt;&gt;"",INDEX(pipot!L:L,SMALL(pipot!$AB:$AB,ROW($BI93)))),"")</f>
        <v/>
      </c>
      <c r="BV97" s="34" t="str">
        <f>IFERROR(IF(COUNT(pipot!$AB:$AB)&lt;&gt;"",INDEX(pipot!M:M,SMALL(pipot!$AB:$AB,ROW($BI93)))),"")</f>
        <v/>
      </c>
      <c r="BW97" s="34" t="str">
        <f>IFERROR(IF(COUNT(pipot!$AB:$AB)&lt;&gt;"",INDEX(pipot!N:N,SMALL(pipot!$AB:$AB,ROW($BI93)))),"")</f>
        <v/>
      </c>
      <c r="BX97" s="34" t="str">
        <f>IFERROR(IF(COUNT(pipot!$AB:$AB)&lt;&gt;"",INDEX(pipot!O:O,SMALL(pipot!$AB:$AB,ROW($BI93)))),"")</f>
        <v/>
      </c>
      <c r="BY97" t="str">
        <f>IFERROR(IF(COUNT(pipot!$AB:$AB)&lt;&gt;"",INDEX(pipot!P:P,SMALL(pipot!$AB:$AB,ROW($BI93)))),"")</f>
        <v/>
      </c>
      <c r="BZ97" s="34" t="str">
        <f>IFERROR(IF(COUNT(pipot!$AB:$AB)&lt;&gt;"",INDEX(pipot!Q:Q,SMALL(pipot!$AB:$AB,ROW($BI93)))),"")</f>
        <v/>
      </c>
      <c r="CA97" s="34" t="str">
        <f>IFERROR(IF(COUNT(pipot!$AB:$AB)&lt;&gt;"",INDEX(pipot!R:R,SMALL(pipot!$AB:$AB,ROW($BI93)))),"")</f>
        <v/>
      </c>
    </row>
    <row r="98" spans="2:79">
      <c r="B98" t="str">
        <f>IFERROR(IF(COUNT(pipot!$AA:$AA)&lt;&gt;"",INDEX(pipot!A:A,SMALL(pipot!$AA:$AA,ROW($A94)))),"")</f>
        <v/>
      </c>
      <c r="C98" s="13" t="str">
        <f>IFERROR(IF(COUNT(pipot!$AA:$AA)&lt;&gt;"",INDEX(pipot!B:B,SMALL(pipot!$AA:$AA,ROW($A94)))),"")</f>
        <v/>
      </c>
      <c r="D98" s="15" t="str">
        <f>IFERROR(IF(COUNT(pipot!$AA:$AA)&lt;&gt;"",INDEX(pipot!C:C,SMALL(pipot!$AA:$AA,ROW($A94)))),"")</f>
        <v/>
      </c>
      <c r="E98" s="34" t="str">
        <f>IFERROR(IF(COUNT(pipot!$AA:$AA)&lt;&gt;"",INDEX(pipot!D:D,SMALL(pipot!$AA:$AA,ROW($A94)))),"")</f>
        <v/>
      </c>
      <c r="F98" s="34" t="str">
        <f>IFERROR(IF(COUNT(pipot!$AA:$AA)&lt;&gt;"",INDEX(pipot!E:E,SMALL(pipot!$AA:$AA,ROW($A94)))),"")</f>
        <v/>
      </c>
      <c r="G98" s="34" t="str">
        <f>IFERROR(IF(COUNT(pipot!$AA:$AA)&lt;&gt;"",INDEX(pipot!F:F,SMALL(pipot!$AA:$AA,ROW($A94)))),"")</f>
        <v/>
      </c>
      <c r="H98" s="34" t="str">
        <f>IFERROR(IF(COUNT(pipot!$AA:$AA)&lt;&gt;"",INDEX(pipot!G:G,SMALL(pipot!$AA:$AA,ROW($A94)))),"")</f>
        <v/>
      </c>
      <c r="I98" s="34" t="str">
        <f>IFERROR(IF(COUNT(pipot!$AA:$AA)&lt;&gt;"",INDEX(pipot!H:H,SMALL(pipot!$AA:$AA,ROW($A94)))),"")</f>
        <v/>
      </c>
      <c r="J98" s="34" t="str">
        <f>IFERROR(IF(COUNT(pipot!$AA:$AA)&lt;&gt;"",INDEX(pipot!I:I,SMALL(pipot!$AA:$AA,ROW($A94)))),"")</f>
        <v/>
      </c>
      <c r="K98" s="34" t="str">
        <f>IFERROR(IF(COUNT(pipot!$AA:$AA)&lt;&gt;"",INDEX(pipot!J:J,SMALL(pipot!$AA:$AA,ROW($A94)))),"")</f>
        <v/>
      </c>
      <c r="L98" s="34" t="str">
        <f>IFERROR(IF(COUNT(pipot!$AA:$AA)&lt;&gt;"",INDEX(pipot!K:K,SMALL(pipot!$AA:$AA,ROW($A94)))),"")</f>
        <v/>
      </c>
      <c r="M98" t="str">
        <f>IFERROR(IF(COUNT(pipot!$AA:$AA)&lt;&gt;"",INDEX(pipot!L:L,SMALL(pipot!$AA:$AA,ROW($A94)))),"")</f>
        <v/>
      </c>
      <c r="N98" t="str">
        <f>IFERROR(IF(COUNT(pipot!$AA:$AA)&lt;&gt;"",INDEX(pipot!M:M,SMALL(pipot!$AA:$AA,ROW($A94)))),"")</f>
        <v/>
      </c>
      <c r="O98" t="str">
        <f>IFERROR(IF(COUNT(pipot!$AA:$AA)&lt;&gt;"",INDEX(pipot!N:N,SMALL(pipot!$AA:$AA,ROW($A94)))),"")</f>
        <v/>
      </c>
      <c r="P98" s="34" t="str">
        <f>IFERROR(IF(COUNT(pipot!$AA:$AA)&lt;&gt;"",INDEX(pipot!O:O,SMALL(pipot!$AA:$AA,ROW($A94)))),"")</f>
        <v/>
      </c>
      <c r="Q98" t="str">
        <f>IFERROR(IF(COUNT(pipot!$AA:$AA)&lt;&gt;"",INDEX(pipot!P:P,SMALL(pipot!$AA:$AA,ROW($A94)))),"")</f>
        <v/>
      </c>
      <c r="R98" t="str">
        <f>IFERROR(IF(COUNT(pipot!$AA:$AA)&lt;&gt;"",INDEX(pipot!Q:Q,SMALL(pipot!$AA:$AA,ROW($A94)))),"")</f>
        <v/>
      </c>
      <c r="S98" s="34" t="str">
        <f>IFERROR(IF(COUNT(pipot!$AA:$AA)&lt;&gt;"",INDEX(pipot!R:R,SMALL(pipot!$AA:$AA,ROW($A94)))),"")</f>
        <v/>
      </c>
      <c r="T98" s="34" t="str">
        <f t="shared" si="39"/>
        <v/>
      </c>
      <c r="U98" s="34" t="str">
        <f t="shared" si="38"/>
        <v/>
      </c>
      <c r="AQ98" s="15" t="str">
        <f t="shared" si="21"/>
        <v/>
      </c>
      <c r="AR98" s="19" t="str">
        <f t="shared" si="22"/>
        <v/>
      </c>
      <c r="AS98" s="19" t="str">
        <f t="shared" si="23"/>
        <v/>
      </c>
      <c r="AT98" s="19" t="str">
        <f t="shared" si="24"/>
        <v/>
      </c>
      <c r="AU98" s="19" t="str">
        <f t="shared" si="25"/>
        <v/>
      </c>
      <c r="AV98" s="19" t="str">
        <f t="shared" si="26"/>
        <v/>
      </c>
      <c r="AW98" s="19" t="str">
        <f t="shared" si="27"/>
        <v/>
      </c>
      <c r="AX98" s="19" t="str">
        <f t="shared" si="28"/>
        <v/>
      </c>
      <c r="AY98" s="19" t="str">
        <f t="shared" si="29"/>
        <v/>
      </c>
      <c r="AZ98" s="19" t="str">
        <f t="shared" si="30"/>
        <v/>
      </c>
      <c r="BA98" s="19" t="str">
        <f t="shared" si="31"/>
        <v/>
      </c>
      <c r="BB98" s="19" t="str">
        <f t="shared" si="32"/>
        <v/>
      </c>
      <c r="BC98" s="19" t="str">
        <f t="shared" si="33"/>
        <v/>
      </c>
      <c r="BD98" s="19" t="str">
        <f t="shared" si="34"/>
        <v/>
      </c>
      <c r="BE98" s="19" t="str">
        <f t="shared" si="35"/>
        <v/>
      </c>
      <c r="BF98" s="19" t="str">
        <f t="shared" si="36"/>
        <v/>
      </c>
      <c r="BJ98" t="str">
        <f>IFERROR(IF(COUNT(pipot!$AB:$AB)&lt;&gt;"",INDEX(pipot!A:A,SMALL(pipot!$AB:$AB,ROW($BI94)))),"")</f>
        <v/>
      </c>
      <c r="BK98" s="13" t="str">
        <f>IFERROR(IF(COUNT(pipot!$AB:$AB)&lt;&gt;"",INDEX(pipot!B:B,SMALL(pipot!$AB:$AB,ROW($BI94)))),"")</f>
        <v/>
      </c>
      <c r="BL98" s="15" t="str">
        <f>IFERROR(IF(COUNT(pipot!$AB:$AB)&lt;&gt;"",INDEX(pipot!C:C,SMALL(pipot!$AB:$AB,ROW($BI94)))),"")</f>
        <v/>
      </c>
      <c r="BM98" s="34" t="str">
        <f>IFERROR(IF(COUNT(pipot!$AB:$AB)&lt;&gt;"",INDEX(pipot!D:D,SMALL(pipot!$AB:$AB,ROW($BI94)))),"")</f>
        <v/>
      </c>
      <c r="BN98" s="34" t="str">
        <f>IFERROR(IF(COUNT(pipot!$AB:$AB)&lt;&gt;"",INDEX(pipot!E:E,SMALL(pipot!$AB:$AB,ROW($BI94)))),"")</f>
        <v/>
      </c>
      <c r="BO98" s="34" t="str">
        <f>IFERROR(IF(COUNT(pipot!$AB:$AB)&lt;&gt;"",INDEX(pipot!F:F,SMALL(pipot!$AB:$AB,ROW($BI94)))),"")</f>
        <v/>
      </c>
      <c r="BP98" s="34" t="str">
        <f>IFERROR(IF(COUNT(pipot!$AB:$AB)&lt;&gt;"",INDEX(pipot!G:G,SMALL(pipot!$AB:$AB,ROW($BI94)))),"")</f>
        <v/>
      </c>
      <c r="BQ98" s="34" t="str">
        <f>IFERROR(IF(COUNT(pipot!$AB:$AB)&lt;&gt;"",INDEX(pipot!H:H,SMALL(pipot!$AB:$AB,ROW($BI94)))),"")</f>
        <v/>
      </c>
      <c r="BR98" s="34" t="str">
        <f>IFERROR(IF(COUNT(pipot!$AB:$AB)&lt;&gt;"",INDEX(pipot!I:I,SMALL(pipot!$AB:$AB,ROW($BI94)))),"")</f>
        <v/>
      </c>
      <c r="BS98" s="34" t="str">
        <f>IFERROR(IF(COUNT(pipot!$AB:$AB)&lt;&gt;"",INDEX(pipot!J:J,SMALL(pipot!$AB:$AB,ROW($BI94)))),"")</f>
        <v/>
      </c>
      <c r="BT98" s="34" t="str">
        <f>IFERROR(IF(COUNT(pipot!$AB:$AB)&lt;&gt;"",INDEX(pipot!K:K,SMALL(pipot!$AB:$AB,ROW($BI94)))),"")</f>
        <v/>
      </c>
      <c r="BU98" s="34" t="str">
        <f>IFERROR(IF(COUNT(pipot!$AB:$AB)&lt;&gt;"",INDEX(pipot!L:L,SMALL(pipot!$AB:$AB,ROW($BI94)))),"")</f>
        <v/>
      </c>
      <c r="BV98" s="34" t="str">
        <f>IFERROR(IF(COUNT(pipot!$AB:$AB)&lt;&gt;"",INDEX(pipot!M:M,SMALL(pipot!$AB:$AB,ROW($BI94)))),"")</f>
        <v/>
      </c>
      <c r="BW98" s="34" t="str">
        <f>IFERROR(IF(COUNT(pipot!$AB:$AB)&lt;&gt;"",INDEX(pipot!N:N,SMALL(pipot!$AB:$AB,ROW($BI94)))),"")</f>
        <v/>
      </c>
      <c r="BX98" s="34" t="str">
        <f>IFERROR(IF(COUNT(pipot!$AB:$AB)&lt;&gt;"",INDEX(pipot!O:O,SMALL(pipot!$AB:$AB,ROW($BI94)))),"")</f>
        <v/>
      </c>
      <c r="BY98" t="str">
        <f>IFERROR(IF(COUNT(pipot!$AB:$AB)&lt;&gt;"",INDEX(pipot!P:P,SMALL(pipot!$AB:$AB,ROW($BI94)))),"")</f>
        <v/>
      </c>
      <c r="BZ98" s="34" t="str">
        <f>IFERROR(IF(COUNT(pipot!$AB:$AB)&lt;&gt;"",INDEX(pipot!Q:Q,SMALL(pipot!$AB:$AB,ROW($BI94)))),"")</f>
        <v/>
      </c>
      <c r="CA98" s="34" t="str">
        <f>IFERROR(IF(COUNT(pipot!$AB:$AB)&lt;&gt;"",INDEX(pipot!R:R,SMALL(pipot!$AB:$AB,ROW($BI94)))),"")</f>
        <v/>
      </c>
    </row>
    <row r="99" spans="2:79">
      <c r="B99" t="str">
        <f>IFERROR(IF(COUNT(pipot!$AA:$AA)&lt;&gt;"",INDEX(pipot!A:A,SMALL(pipot!$AA:$AA,ROW($A95)))),"")</f>
        <v/>
      </c>
      <c r="C99" s="13" t="str">
        <f>IFERROR(IF(COUNT(pipot!$AA:$AA)&lt;&gt;"",INDEX(pipot!B:B,SMALL(pipot!$AA:$AA,ROW($A95)))),"")</f>
        <v/>
      </c>
      <c r="D99" s="15" t="str">
        <f>IFERROR(IF(COUNT(pipot!$AA:$AA)&lt;&gt;"",INDEX(pipot!C:C,SMALL(pipot!$AA:$AA,ROW($A95)))),"")</f>
        <v/>
      </c>
      <c r="E99" s="34" t="str">
        <f>IFERROR(IF(COUNT(pipot!$AA:$AA)&lt;&gt;"",INDEX(pipot!D:D,SMALL(pipot!$AA:$AA,ROW($A95)))),"")</f>
        <v/>
      </c>
      <c r="F99" s="34" t="str">
        <f>IFERROR(IF(COUNT(pipot!$AA:$AA)&lt;&gt;"",INDEX(pipot!E:E,SMALL(pipot!$AA:$AA,ROW($A95)))),"")</f>
        <v/>
      </c>
      <c r="G99" s="34" t="str">
        <f>IFERROR(IF(COUNT(pipot!$AA:$AA)&lt;&gt;"",INDEX(pipot!F:F,SMALL(pipot!$AA:$AA,ROW($A95)))),"")</f>
        <v/>
      </c>
      <c r="H99" s="34" t="str">
        <f>IFERROR(IF(COUNT(pipot!$AA:$AA)&lt;&gt;"",INDEX(pipot!G:G,SMALL(pipot!$AA:$AA,ROW($A95)))),"")</f>
        <v/>
      </c>
      <c r="I99" s="34" t="str">
        <f>IFERROR(IF(COUNT(pipot!$AA:$AA)&lt;&gt;"",INDEX(pipot!H:H,SMALL(pipot!$AA:$AA,ROW($A95)))),"")</f>
        <v/>
      </c>
      <c r="J99" s="34" t="str">
        <f>IFERROR(IF(COUNT(pipot!$AA:$AA)&lt;&gt;"",INDEX(pipot!I:I,SMALL(pipot!$AA:$AA,ROW($A95)))),"")</f>
        <v/>
      </c>
      <c r="K99" s="34" t="str">
        <f>IFERROR(IF(COUNT(pipot!$AA:$AA)&lt;&gt;"",INDEX(pipot!J:J,SMALL(pipot!$AA:$AA,ROW($A95)))),"")</f>
        <v/>
      </c>
      <c r="L99" s="34" t="str">
        <f>IFERROR(IF(COUNT(pipot!$AA:$AA)&lt;&gt;"",INDEX(pipot!K:K,SMALL(pipot!$AA:$AA,ROW($A95)))),"")</f>
        <v/>
      </c>
      <c r="M99" t="str">
        <f>IFERROR(IF(COUNT(pipot!$AA:$AA)&lt;&gt;"",INDEX(pipot!L:L,SMALL(pipot!$AA:$AA,ROW($A95)))),"")</f>
        <v/>
      </c>
      <c r="N99" t="str">
        <f>IFERROR(IF(COUNT(pipot!$AA:$AA)&lt;&gt;"",INDEX(pipot!M:M,SMALL(pipot!$AA:$AA,ROW($A95)))),"")</f>
        <v/>
      </c>
      <c r="O99" t="str">
        <f>IFERROR(IF(COUNT(pipot!$AA:$AA)&lt;&gt;"",INDEX(pipot!N:N,SMALL(pipot!$AA:$AA,ROW($A95)))),"")</f>
        <v/>
      </c>
      <c r="P99" s="34" t="str">
        <f>IFERROR(IF(COUNT(pipot!$AA:$AA)&lt;&gt;"",INDEX(pipot!O:O,SMALL(pipot!$AA:$AA,ROW($A95)))),"")</f>
        <v/>
      </c>
      <c r="Q99" t="str">
        <f>IFERROR(IF(COUNT(pipot!$AA:$AA)&lt;&gt;"",INDEX(pipot!P:P,SMALL(pipot!$AA:$AA,ROW($A95)))),"")</f>
        <v/>
      </c>
      <c r="R99" t="str">
        <f>IFERROR(IF(COUNT(pipot!$AA:$AA)&lt;&gt;"",INDEX(pipot!Q:Q,SMALL(pipot!$AA:$AA,ROW($A95)))),"")</f>
        <v/>
      </c>
      <c r="S99" s="34" t="str">
        <f>IFERROR(IF(COUNT(pipot!$AA:$AA)&lt;&gt;"",INDEX(pipot!R:R,SMALL(pipot!$AA:$AA,ROW($A95)))),"")</f>
        <v/>
      </c>
      <c r="T99" s="34" t="str">
        <f t="shared" si="39"/>
        <v/>
      </c>
      <c r="U99" s="34" t="str">
        <f t="shared" si="38"/>
        <v/>
      </c>
      <c r="AQ99" s="15" t="str">
        <f t="shared" si="21"/>
        <v/>
      </c>
      <c r="AR99" s="19" t="str">
        <f t="shared" si="22"/>
        <v/>
      </c>
      <c r="AS99" s="19" t="str">
        <f t="shared" si="23"/>
        <v/>
      </c>
      <c r="AT99" s="19" t="str">
        <f t="shared" si="24"/>
        <v/>
      </c>
      <c r="AU99" s="19" t="str">
        <f t="shared" si="25"/>
        <v/>
      </c>
      <c r="AV99" s="19" t="str">
        <f t="shared" si="26"/>
        <v/>
      </c>
      <c r="AW99" s="19" t="str">
        <f t="shared" si="27"/>
        <v/>
      </c>
      <c r="AX99" s="19" t="str">
        <f t="shared" si="28"/>
        <v/>
      </c>
      <c r="AY99" s="19" t="str">
        <f t="shared" si="29"/>
        <v/>
      </c>
      <c r="AZ99" s="19" t="str">
        <f t="shared" si="30"/>
        <v/>
      </c>
      <c r="BA99" s="19" t="str">
        <f t="shared" si="31"/>
        <v/>
      </c>
      <c r="BB99" s="19" t="str">
        <f t="shared" si="32"/>
        <v/>
      </c>
      <c r="BC99" s="19" t="str">
        <f t="shared" si="33"/>
        <v/>
      </c>
      <c r="BD99" s="19" t="str">
        <f t="shared" si="34"/>
        <v/>
      </c>
      <c r="BE99" s="19" t="str">
        <f t="shared" si="35"/>
        <v/>
      </c>
      <c r="BF99" s="19" t="str">
        <f t="shared" si="36"/>
        <v/>
      </c>
      <c r="BJ99" t="str">
        <f>IFERROR(IF(COUNT(pipot!$AB:$AB)&lt;&gt;"",INDEX(pipot!A:A,SMALL(pipot!$AB:$AB,ROW($BI95)))),"")</f>
        <v/>
      </c>
      <c r="BK99" s="13" t="str">
        <f>IFERROR(IF(COUNT(pipot!$AB:$AB)&lt;&gt;"",INDEX(pipot!B:B,SMALL(pipot!$AB:$AB,ROW($BI95)))),"")</f>
        <v/>
      </c>
      <c r="BL99" s="15" t="str">
        <f>IFERROR(IF(COUNT(pipot!$AB:$AB)&lt;&gt;"",INDEX(pipot!C:C,SMALL(pipot!$AB:$AB,ROW($BI95)))),"")</f>
        <v/>
      </c>
      <c r="BM99" s="34" t="str">
        <f>IFERROR(IF(COUNT(pipot!$AB:$AB)&lt;&gt;"",INDEX(pipot!D:D,SMALL(pipot!$AB:$AB,ROW($BI95)))),"")</f>
        <v/>
      </c>
      <c r="BN99" s="34" t="str">
        <f>IFERROR(IF(COUNT(pipot!$AB:$AB)&lt;&gt;"",INDEX(pipot!E:E,SMALL(pipot!$AB:$AB,ROW($BI95)))),"")</f>
        <v/>
      </c>
      <c r="BO99" s="34" t="str">
        <f>IFERROR(IF(COUNT(pipot!$AB:$AB)&lt;&gt;"",INDEX(pipot!F:F,SMALL(pipot!$AB:$AB,ROW($BI95)))),"")</f>
        <v/>
      </c>
      <c r="BP99" s="34" t="str">
        <f>IFERROR(IF(COUNT(pipot!$AB:$AB)&lt;&gt;"",INDEX(pipot!G:G,SMALL(pipot!$AB:$AB,ROW($BI95)))),"")</f>
        <v/>
      </c>
      <c r="BQ99" s="34" t="str">
        <f>IFERROR(IF(COUNT(pipot!$AB:$AB)&lt;&gt;"",INDEX(pipot!H:H,SMALL(pipot!$AB:$AB,ROW($BI95)))),"")</f>
        <v/>
      </c>
      <c r="BR99" s="34" t="str">
        <f>IFERROR(IF(COUNT(pipot!$AB:$AB)&lt;&gt;"",INDEX(pipot!I:I,SMALL(pipot!$AB:$AB,ROW($BI95)))),"")</f>
        <v/>
      </c>
      <c r="BS99" s="34" t="str">
        <f>IFERROR(IF(COUNT(pipot!$AB:$AB)&lt;&gt;"",INDEX(pipot!J:J,SMALL(pipot!$AB:$AB,ROW($BI95)))),"")</f>
        <v/>
      </c>
      <c r="BT99" s="34" t="str">
        <f>IFERROR(IF(COUNT(pipot!$AB:$AB)&lt;&gt;"",INDEX(pipot!K:K,SMALL(pipot!$AB:$AB,ROW($BI95)))),"")</f>
        <v/>
      </c>
      <c r="BU99" s="34" t="str">
        <f>IFERROR(IF(COUNT(pipot!$AB:$AB)&lt;&gt;"",INDEX(pipot!L:L,SMALL(pipot!$AB:$AB,ROW($BI95)))),"")</f>
        <v/>
      </c>
      <c r="BV99" s="34" t="str">
        <f>IFERROR(IF(COUNT(pipot!$AB:$AB)&lt;&gt;"",INDEX(pipot!M:M,SMALL(pipot!$AB:$AB,ROW($BI95)))),"")</f>
        <v/>
      </c>
      <c r="BW99" s="34" t="str">
        <f>IFERROR(IF(COUNT(pipot!$AB:$AB)&lt;&gt;"",INDEX(pipot!N:N,SMALL(pipot!$AB:$AB,ROW($BI95)))),"")</f>
        <v/>
      </c>
      <c r="BX99" s="34" t="str">
        <f>IFERROR(IF(COUNT(pipot!$AB:$AB)&lt;&gt;"",INDEX(pipot!O:O,SMALL(pipot!$AB:$AB,ROW($BI95)))),"")</f>
        <v/>
      </c>
      <c r="BY99" t="str">
        <f>IFERROR(IF(COUNT(pipot!$AB:$AB)&lt;&gt;"",INDEX(pipot!P:P,SMALL(pipot!$AB:$AB,ROW($BI95)))),"")</f>
        <v/>
      </c>
      <c r="BZ99" s="34" t="str">
        <f>IFERROR(IF(COUNT(pipot!$AB:$AB)&lt;&gt;"",INDEX(pipot!Q:Q,SMALL(pipot!$AB:$AB,ROW($BI95)))),"")</f>
        <v/>
      </c>
      <c r="CA99" s="34" t="str">
        <f>IFERROR(IF(COUNT(pipot!$AB:$AB)&lt;&gt;"",INDEX(pipot!R:R,SMALL(pipot!$AB:$AB,ROW($BI95)))),"")</f>
        <v/>
      </c>
    </row>
    <row r="100" spans="2:79">
      <c r="B100" t="str">
        <f>IFERROR(IF(COUNT(pipot!$AA:$AA)&lt;&gt;"",INDEX(pipot!A:A,SMALL(pipot!$AA:$AA,ROW($A96)))),"")</f>
        <v/>
      </c>
      <c r="C100" s="13" t="str">
        <f>IFERROR(IF(COUNT(pipot!$AA:$AA)&lt;&gt;"",INDEX(pipot!B:B,SMALL(pipot!$AA:$AA,ROW($A96)))),"")</f>
        <v/>
      </c>
      <c r="D100" s="15" t="str">
        <f>IFERROR(IF(COUNT(pipot!$AA:$AA)&lt;&gt;"",INDEX(pipot!C:C,SMALL(pipot!$AA:$AA,ROW($A96)))),"")</f>
        <v/>
      </c>
      <c r="E100" s="34" t="str">
        <f>IFERROR(IF(COUNT(pipot!$AA:$AA)&lt;&gt;"",INDEX(pipot!D:D,SMALL(pipot!$AA:$AA,ROW($A96)))),"")</f>
        <v/>
      </c>
      <c r="F100" s="34" t="str">
        <f>IFERROR(IF(COUNT(pipot!$AA:$AA)&lt;&gt;"",INDEX(pipot!E:E,SMALL(pipot!$AA:$AA,ROW($A96)))),"")</f>
        <v/>
      </c>
      <c r="G100" s="34" t="str">
        <f>IFERROR(IF(COUNT(pipot!$AA:$AA)&lt;&gt;"",INDEX(pipot!F:F,SMALL(pipot!$AA:$AA,ROW($A96)))),"")</f>
        <v/>
      </c>
      <c r="H100" s="34" t="str">
        <f>IFERROR(IF(COUNT(pipot!$AA:$AA)&lt;&gt;"",INDEX(pipot!G:G,SMALL(pipot!$AA:$AA,ROW($A96)))),"")</f>
        <v/>
      </c>
      <c r="I100" s="34" t="str">
        <f>IFERROR(IF(COUNT(pipot!$AA:$AA)&lt;&gt;"",INDEX(pipot!H:H,SMALL(pipot!$AA:$AA,ROW($A96)))),"")</f>
        <v/>
      </c>
      <c r="J100" s="34" t="str">
        <f>IFERROR(IF(COUNT(pipot!$AA:$AA)&lt;&gt;"",INDEX(pipot!I:I,SMALL(pipot!$AA:$AA,ROW($A96)))),"")</f>
        <v/>
      </c>
      <c r="K100" s="34" t="str">
        <f>IFERROR(IF(COUNT(pipot!$AA:$AA)&lt;&gt;"",INDEX(pipot!J:J,SMALL(pipot!$AA:$AA,ROW($A96)))),"")</f>
        <v/>
      </c>
      <c r="L100" s="34" t="str">
        <f>IFERROR(IF(COUNT(pipot!$AA:$AA)&lt;&gt;"",INDEX(pipot!K:K,SMALL(pipot!$AA:$AA,ROW($A96)))),"")</f>
        <v/>
      </c>
      <c r="M100" t="str">
        <f>IFERROR(IF(COUNT(pipot!$AA:$AA)&lt;&gt;"",INDEX(pipot!L:L,SMALL(pipot!$AA:$AA,ROW($A96)))),"")</f>
        <v/>
      </c>
      <c r="N100" t="str">
        <f>IFERROR(IF(COUNT(pipot!$AA:$AA)&lt;&gt;"",INDEX(pipot!M:M,SMALL(pipot!$AA:$AA,ROW($A96)))),"")</f>
        <v/>
      </c>
      <c r="O100" t="str">
        <f>IFERROR(IF(COUNT(pipot!$AA:$AA)&lt;&gt;"",INDEX(pipot!N:N,SMALL(pipot!$AA:$AA,ROW($A96)))),"")</f>
        <v/>
      </c>
      <c r="P100" s="34" t="str">
        <f>IFERROR(IF(COUNT(pipot!$AA:$AA)&lt;&gt;"",INDEX(pipot!O:O,SMALL(pipot!$AA:$AA,ROW($A96)))),"")</f>
        <v/>
      </c>
      <c r="Q100" t="str">
        <f>IFERROR(IF(COUNT(pipot!$AA:$AA)&lt;&gt;"",INDEX(pipot!P:P,SMALL(pipot!$AA:$AA,ROW($A96)))),"")</f>
        <v/>
      </c>
      <c r="R100" t="str">
        <f>IFERROR(IF(COUNT(pipot!$AA:$AA)&lt;&gt;"",INDEX(pipot!Q:Q,SMALL(pipot!$AA:$AA,ROW($A96)))),"")</f>
        <v/>
      </c>
      <c r="S100" s="34" t="str">
        <f>IFERROR(IF(COUNT(pipot!$AA:$AA)&lt;&gt;"",INDEX(pipot!R:R,SMALL(pipot!$AA:$AA,ROW($A96)))),"")</f>
        <v/>
      </c>
      <c r="T100" s="34" t="str">
        <f t="shared" si="39"/>
        <v/>
      </c>
      <c r="U100" s="34" t="str">
        <f t="shared" si="38"/>
        <v/>
      </c>
      <c r="AQ100" s="15" t="str">
        <f t="shared" si="21"/>
        <v/>
      </c>
      <c r="AR100" s="19" t="str">
        <f t="shared" si="22"/>
        <v/>
      </c>
      <c r="AS100" s="19" t="str">
        <f t="shared" si="23"/>
        <v/>
      </c>
      <c r="AT100" s="19" t="str">
        <f t="shared" si="24"/>
        <v/>
      </c>
      <c r="AU100" s="19" t="str">
        <f t="shared" si="25"/>
        <v/>
      </c>
      <c r="AV100" s="19" t="str">
        <f t="shared" si="26"/>
        <v/>
      </c>
      <c r="AW100" s="19" t="str">
        <f t="shared" si="27"/>
        <v/>
      </c>
      <c r="AX100" s="19" t="str">
        <f t="shared" si="28"/>
        <v/>
      </c>
      <c r="AY100" s="19" t="str">
        <f t="shared" si="29"/>
        <v/>
      </c>
      <c r="AZ100" s="19" t="str">
        <f t="shared" si="30"/>
        <v/>
      </c>
      <c r="BA100" s="19" t="str">
        <f t="shared" si="31"/>
        <v/>
      </c>
      <c r="BB100" s="19" t="str">
        <f t="shared" si="32"/>
        <v/>
      </c>
      <c r="BC100" s="19" t="str">
        <f t="shared" si="33"/>
        <v/>
      </c>
      <c r="BD100" s="19" t="str">
        <f t="shared" si="34"/>
        <v/>
      </c>
      <c r="BE100" s="19" t="str">
        <f t="shared" si="35"/>
        <v/>
      </c>
      <c r="BF100" s="19" t="str">
        <f t="shared" si="36"/>
        <v/>
      </c>
      <c r="BJ100" t="str">
        <f>IFERROR(IF(COUNT(pipot!$AB:$AB)&lt;&gt;"",INDEX(pipot!A:A,SMALL(pipot!$AB:$AB,ROW($BI96)))),"")</f>
        <v/>
      </c>
      <c r="BK100" s="13" t="str">
        <f>IFERROR(IF(COUNT(pipot!$AB:$AB)&lt;&gt;"",INDEX(pipot!B:B,SMALL(pipot!$AB:$AB,ROW($BI96)))),"")</f>
        <v/>
      </c>
      <c r="BL100" s="15" t="str">
        <f>IFERROR(IF(COUNT(pipot!$AB:$AB)&lt;&gt;"",INDEX(pipot!C:C,SMALL(pipot!$AB:$AB,ROW($BI96)))),"")</f>
        <v/>
      </c>
      <c r="BM100" s="34" t="str">
        <f>IFERROR(IF(COUNT(pipot!$AB:$AB)&lt;&gt;"",INDEX(pipot!D:D,SMALL(pipot!$AB:$AB,ROW($BI96)))),"")</f>
        <v/>
      </c>
      <c r="BN100" s="34" t="str">
        <f>IFERROR(IF(COUNT(pipot!$AB:$AB)&lt;&gt;"",INDEX(pipot!E:E,SMALL(pipot!$AB:$AB,ROW($BI96)))),"")</f>
        <v/>
      </c>
      <c r="BO100" s="34" t="str">
        <f>IFERROR(IF(COUNT(pipot!$AB:$AB)&lt;&gt;"",INDEX(pipot!F:F,SMALL(pipot!$AB:$AB,ROW($BI96)))),"")</f>
        <v/>
      </c>
      <c r="BP100" s="34" t="str">
        <f>IFERROR(IF(COUNT(pipot!$AB:$AB)&lt;&gt;"",INDEX(pipot!G:G,SMALL(pipot!$AB:$AB,ROW($BI96)))),"")</f>
        <v/>
      </c>
      <c r="BQ100" s="34" t="str">
        <f>IFERROR(IF(COUNT(pipot!$AB:$AB)&lt;&gt;"",INDEX(pipot!H:H,SMALL(pipot!$AB:$AB,ROW($BI96)))),"")</f>
        <v/>
      </c>
      <c r="BR100" s="34" t="str">
        <f>IFERROR(IF(COUNT(pipot!$AB:$AB)&lt;&gt;"",INDEX(pipot!I:I,SMALL(pipot!$AB:$AB,ROW($BI96)))),"")</f>
        <v/>
      </c>
      <c r="BS100" s="34" t="str">
        <f>IFERROR(IF(COUNT(pipot!$AB:$AB)&lt;&gt;"",INDEX(pipot!J:J,SMALL(pipot!$AB:$AB,ROW($BI96)))),"")</f>
        <v/>
      </c>
      <c r="BT100" s="34" t="str">
        <f>IFERROR(IF(COUNT(pipot!$AB:$AB)&lt;&gt;"",INDEX(pipot!K:K,SMALL(pipot!$AB:$AB,ROW($BI96)))),"")</f>
        <v/>
      </c>
      <c r="BU100" s="34" t="str">
        <f>IFERROR(IF(COUNT(pipot!$AB:$AB)&lt;&gt;"",INDEX(pipot!L:L,SMALL(pipot!$AB:$AB,ROW($BI96)))),"")</f>
        <v/>
      </c>
      <c r="BV100" s="34" t="str">
        <f>IFERROR(IF(COUNT(pipot!$AB:$AB)&lt;&gt;"",INDEX(pipot!M:M,SMALL(pipot!$AB:$AB,ROW($BI96)))),"")</f>
        <v/>
      </c>
      <c r="BW100" s="34" t="str">
        <f>IFERROR(IF(COUNT(pipot!$AB:$AB)&lt;&gt;"",INDEX(pipot!N:N,SMALL(pipot!$AB:$AB,ROW($BI96)))),"")</f>
        <v/>
      </c>
      <c r="BX100" s="34" t="str">
        <f>IFERROR(IF(COUNT(pipot!$AB:$AB)&lt;&gt;"",INDEX(pipot!O:O,SMALL(pipot!$AB:$AB,ROW($BI96)))),"")</f>
        <v/>
      </c>
      <c r="BY100" t="str">
        <f>IFERROR(IF(COUNT(pipot!$AB:$AB)&lt;&gt;"",INDEX(pipot!P:P,SMALL(pipot!$AB:$AB,ROW($BI96)))),"")</f>
        <v/>
      </c>
      <c r="BZ100" s="34" t="str">
        <f>IFERROR(IF(COUNT(pipot!$AB:$AB)&lt;&gt;"",INDEX(pipot!Q:Q,SMALL(pipot!$AB:$AB,ROW($BI96)))),"")</f>
        <v/>
      </c>
      <c r="CA100" s="34" t="str">
        <f>IFERROR(IF(COUNT(pipot!$AB:$AB)&lt;&gt;"",INDEX(pipot!R:R,SMALL(pipot!$AB:$AB,ROW($BI96)))),"")</f>
        <v/>
      </c>
    </row>
    <row r="101" spans="2:79">
      <c r="B101" t="str">
        <f>IFERROR(IF(COUNT(pipot!$AA:$AA)&lt;&gt;"",INDEX(pipot!A:A,SMALL(pipot!$AA:$AA,ROW($A97)))),"")</f>
        <v/>
      </c>
      <c r="C101" s="13" t="str">
        <f>IFERROR(IF(COUNT(pipot!$AA:$AA)&lt;&gt;"",INDEX(pipot!B:B,SMALL(pipot!$AA:$AA,ROW($A97)))),"")</f>
        <v/>
      </c>
      <c r="D101" s="15" t="str">
        <f>IFERROR(IF(COUNT(pipot!$AA:$AA)&lt;&gt;"",INDEX(pipot!C:C,SMALL(pipot!$AA:$AA,ROW($A97)))),"")</f>
        <v/>
      </c>
      <c r="E101" s="34" t="str">
        <f>IFERROR(IF(COUNT(pipot!$AA:$AA)&lt;&gt;"",INDEX(pipot!D:D,SMALL(pipot!$AA:$AA,ROW($A97)))),"")</f>
        <v/>
      </c>
      <c r="F101" s="34" t="str">
        <f>IFERROR(IF(COUNT(pipot!$AA:$AA)&lt;&gt;"",INDEX(pipot!E:E,SMALL(pipot!$AA:$AA,ROW($A97)))),"")</f>
        <v/>
      </c>
      <c r="G101" s="34" t="str">
        <f>IFERROR(IF(COUNT(pipot!$AA:$AA)&lt;&gt;"",INDEX(pipot!F:F,SMALL(pipot!$AA:$AA,ROW($A97)))),"")</f>
        <v/>
      </c>
      <c r="H101" s="34" t="str">
        <f>IFERROR(IF(COUNT(pipot!$AA:$AA)&lt;&gt;"",INDEX(pipot!G:G,SMALL(pipot!$AA:$AA,ROW($A97)))),"")</f>
        <v/>
      </c>
      <c r="I101" s="34" t="str">
        <f>IFERROR(IF(COUNT(pipot!$AA:$AA)&lt;&gt;"",INDEX(pipot!H:H,SMALL(pipot!$AA:$AA,ROW($A97)))),"")</f>
        <v/>
      </c>
      <c r="J101" s="34" t="str">
        <f>IFERROR(IF(COUNT(pipot!$AA:$AA)&lt;&gt;"",INDEX(pipot!I:I,SMALL(pipot!$AA:$AA,ROW($A97)))),"")</f>
        <v/>
      </c>
      <c r="K101" s="34" t="str">
        <f>IFERROR(IF(COUNT(pipot!$AA:$AA)&lt;&gt;"",INDEX(pipot!J:J,SMALL(pipot!$AA:$AA,ROW($A97)))),"")</f>
        <v/>
      </c>
      <c r="L101" s="34" t="str">
        <f>IFERROR(IF(COUNT(pipot!$AA:$AA)&lt;&gt;"",INDEX(pipot!K:K,SMALL(pipot!$AA:$AA,ROW($A97)))),"")</f>
        <v/>
      </c>
      <c r="M101" t="str">
        <f>IFERROR(IF(COUNT(pipot!$AA:$AA)&lt;&gt;"",INDEX(pipot!L:L,SMALL(pipot!$AA:$AA,ROW($A97)))),"")</f>
        <v/>
      </c>
      <c r="N101" t="str">
        <f>IFERROR(IF(COUNT(pipot!$AA:$AA)&lt;&gt;"",INDEX(pipot!M:M,SMALL(pipot!$AA:$AA,ROW($A97)))),"")</f>
        <v/>
      </c>
      <c r="O101" t="str">
        <f>IFERROR(IF(COUNT(pipot!$AA:$AA)&lt;&gt;"",INDEX(pipot!N:N,SMALL(pipot!$AA:$AA,ROW($A97)))),"")</f>
        <v/>
      </c>
      <c r="P101" s="34" t="str">
        <f>IFERROR(IF(COUNT(pipot!$AA:$AA)&lt;&gt;"",INDEX(pipot!O:O,SMALL(pipot!$AA:$AA,ROW($A97)))),"")</f>
        <v/>
      </c>
      <c r="Q101" t="str">
        <f>IFERROR(IF(COUNT(pipot!$AA:$AA)&lt;&gt;"",INDEX(pipot!P:P,SMALL(pipot!$AA:$AA,ROW($A97)))),"")</f>
        <v/>
      </c>
      <c r="R101" t="str">
        <f>IFERROR(IF(COUNT(pipot!$AA:$AA)&lt;&gt;"",INDEX(pipot!Q:Q,SMALL(pipot!$AA:$AA,ROW($A97)))),"")</f>
        <v/>
      </c>
      <c r="S101" s="34" t="str">
        <f>IFERROR(IF(COUNT(pipot!$AA:$AA)&lt;&gt;"",INDEX(pipot!R:R,SMALL(pipot!$AA:$AA,ROW($A97)))),"")</f>
        <v/>
      </c>
      <c r="T101" s="34" t="str">
        <f t="shared" si="39"/>
        <v/>
      </c>
      <c r="U101" s="34" t="str">
        <f t="shared" si="38"/>
        <v/>
      </c>
      <c r="AQ101" s="15" t="str">
        <f t="shared" si="21"/>
        <v/>
      </c>
      <c r="AR101" s="19" t="str">
        <f t="shared" si="22"/>
        <v/>
      </c>
      <c r="AS101" s="19" t="str">
        <f t="shared" si="23"/>
        <v/>
      </c>
      <c r="AT101" s="19" t="str">
        <f t="shared" si="24"/>
        <v/>
      </c>
      <c r="AU101" s="19" t="str">
        <f t="shared" si="25"/>
        <v/>
      </c>
      <c r="AV101" s="19" t="str">
        <f t="shared" si="26"/>
        <v/>
      </c>
      <c r="AW101" s="19" t="str">
        <f t="shared" si="27"/>
        <v/>
      </c>
      <c r="AX101" s="19" t="str">
        <f t="shared" si="28"/>
        <v/>
      </c>
      <c r="AY101" s="19" t="str">
        <f t="shared" si="29"/>
        <v/>
      </c>
      <c r="AZ101" s="19" t="str">
        <f t="shared" si="30"/>
        <v/>
      </c>
      <c r="BA101" s="19" t="str">
        <f t="shared" si="31"/>
        <v/>
      </c>
      <c r="BB101" s="19" t="str">
        <f t="shared" si="32"/>
        <v/>
      </c>
      <c r="BC101" s="19" t="str">
        <f t="shared" si="33"/>
        <v/>
      </c>
      <c r="BD101" s="19" t="str">
        <f t="shared" si="34"/>
        <v/>
      </c>
      <c r="BE101" s="19" t="str">
        <f t="shared" si="35"/>
        <v/>
      </c>
      <c r="BF101" s="19" t="str">
        <f t="shared" si="36"/>
        <v/>
      </c>
      <c r="BJ101" t="str">
        <f>IFERROR(IF(COUNT(pipot!$AB:$AB)&lt;&gt;"",INDEX(pipot!A:A,SMALL(pipot!$AB:$AB,ROW($BI97)))),"")</f>
        <v/>
      </c>
      <c r="BK101" s="13" t="str">
        <f>IFERROR(IF(COUNT(pipot!$AB:$AB)&lt;&gt;"",INDEX(pipot!B:B,SMALL(pipot!$AB:$AB,ROW($BI97)))),"")</f>
        <v/>
      </c>
      <c r="BL101" s="15" t="str">
        <f>IFERROR(IF(COUNT(pipot!$AB:$AB)&lt;&gt;"",INDEX(pipot!C:C,SMALL(pipot!$AB:$AB,ROW($BI97)))),"")</f>
        <v/>
      </c>
      <c r="BM101" s="34" t="str">
        <f>IFERROR(IF(COUNT(pipot!$AB:$AB)&lt;&gt;"",INDEX(pipot!D:D,SMALL(pipot!$AB:$AB,ROW($BI97)))),"")</f>
        <v/>
      </c>
      <c r="BN101" s="34" t="str">
        <f>IFERROR(IF(COUNT(pipot!$AB:$AB)&lt;&gt;"",INDEX(pipot!E:E,SMALL(pipot!$AB:$AB,ROW($BI97)))),"")</f>
        <v/>
      </c>
      <c r="BO101" s="34" t="str">
        <f>IFERROR(IF(COUNT(pipot!$AB:$AB)&lt;&gt;"",INDEX(pipot!F:F,SMALL(pipot!$AB:$AB,ROW($BI97)))),"")</f>
        <v/>
      </c>
      <c r="BP101" s="34" t="str">
        <f>IFERROR(IF(COUNT(pipot!$AB:$AB)&lt;&gt;"",INDEX(pipot!G:G,SMALL(pipot!$AB:$AB,ROW($BI97)))),"")</f>
        <v/>
      </c>
      <c r="BQ101" s="34" t="str">
        <f>IFERROR(IF(COUNT(pipot!$AB:$AB)&lt;&gt;"",INDEX(pipot!H:H,SMALL(pipot!$AB:$AB,ROW($BI97)))),"")</f>
        <v/>
      </c>
      <c r="BR101" s="34" t="str">
        <f>IFERROR(IF(COUNT(pipot!$AB:$AB)&lt;&gt;"",INDEX(pipot!I:I,SMALL(pipot!$AB:$AB,ROW($BI97)))),"")</f>
        <v/>
      </c>
      <c r="BS101" s="34" t="str">
        <f>IFERROR(IF(COUNT(pipot!$AB:$AB)&lt;&gt;"",INDEX(pipot!J:J,SMALL(pipot!$AB:$AB,ROW($BI97)))),"")</f>
        <v/>
      </c>
      <c r="BT101" s="34" t="str">
        <f>IFERROR(IF(COUNT(pipot!$AB:$AB)&lt;&gt;"",INDEX(pipot!K:K,SMALL(pipot!$AB:$AB,ROW($BI97)))),"")</f>
        <v/>
      </c>
      <c r="BU101" s="34" t="str">
        <f>IFERROR(IF(COUNT(pipot!$AB:$AB)&lt;&gt;"",INDEX(pipot!L:L,SMALL(pipot!$AB:$AB,ROW($BI97)))),"")</f>
        <v/>
      </c>
      <c r="BV101" s="34" t="str">
        <f>IFERROR(IF(COUNT(pipot!$AB:$AB)&lt;&gt;"",INDEX(pipot!M:M,SMALL(pipot!$AB:$AB,ROW($BI97)))),"")</f>
        <v/>
      </c>
      <c r="BW101" s="34" t="str">
        <f>IFERROR(IF(COUNT(pipot!$AB:$AB)&lt;&gt;"",INDEX(pipot!N:N,SMALL(pipot!$AB:$AB,ROW($BI97)))),"")</f>
        <v/>
      </c>
      <c r="BX101" s="34" t="str">
        <f>IFERROR(IF(COUNT(pipot!$AB:$AB)&lt;&gt;"",INDEX(pipot!O:O,SMALL(pipot!$AB:$AB,ROW($BI97)))),"")</f>
        <v/>
      </c>
      <c r="BY101" t="str">
        <f>IFERROR(IF(COUNT(pipot!$AB:$AB)&lt;&gt;"",INDEX(pipot!P:P,SMALL(pipot!$AB:$AB,ROW($BI97)))),"")</f>
        <v/>
      </c>
      <c r="BZ101" s="34" t="str">
        <f>IFERROR(IF(COUNT(pipot!$AB:$AB)&lt;&gt;"",INDEX(pipot!Q:Q,SMALL(pipot!$AB:$AB,ROW($BI97)))),"")</f>
        <v/>
      </c>
      <c r="CA101" s="34" t="str">
        <f>IFERROR(IF(COUNT(pipot!$AB:$AB)&lt;&gt;"",INDEX(pipot!R:R,SMALL(pipot!$AB:$AB,ROW($BI97)))),"")</f>
        <v/>
      </c>
    </row>
    <row r="102" spans="2:79">
      <c r="B102" t="str">
        <f>IFERROR(IF(COUNT(pipot!$AA:$AA)&lt;&gt;"",INDEX(pipot!A:A,SMALL(pipot!$AA:$AA,ROW($A98)))),"")</f>
        <v/>
      </c>
      <c r="C102" s="13" t="str">
        <f>IFERROR(IF(COUNT(pipot!$AA:$AA)&lt;&gt;"",INDEX(pipot!B:B,SMALL(pipot!$AA:$AA,ROW($A98)))),"")</f>
        <v/>
      </c>
      <c r="D102" s="15" t="str">
        <f>IFERROR(IF(COUNT(pipot!$AA:$AA)&lt;&gt;"",INDEX(pipot!C:C,SMALL(pipot!$AA:$AA,ROW($A98)))),"")</f>
        <v/>
      </c>
      <c r="E102" s="34" t="str">
        <f>IFERROR(IF(COUNT(pipot!$AA:$AA)&lt;&gt;"",INDEX(pipot!D:D,SMALL(pipot!$AA:$AA,ROW($A98)))),"")</f>
        <v/>
      </c>
      <c r="F102" s="34" t="str">
        <f>IFERROR(IF(COUNT(pipot!$AA:$AA)&lt;&gt;"",INDEX(pipot!E:E,SMALL(pipot!$AA:$AA,ROW($A98)))),"")</f>
        <v/>
      </c>
      <c r="G102" s="34" t="str">
        <f>IFERROR(IF(COUNT(pipot!$AA:$AA)&lt;&gt;"",INDEX(pipot!F:F,SMALL(pipot!$AA:$AA,ROW($A98)))),"")</f>
        <v/>
      </c>
      <c r="H102" s="34" t="str">
        <f>IFERROR(IF(COUNT(pipot!$AA:$AA)&lt;&gt;"",INDEX(pipot!G:G,SMALL(pipot!$AA:$AA,ROW($A98)))),"")</f>
        <v/>
      </c>
      <c r="I102" s="34" t="str">
        <f>IFERROR(IF(COUNT(pipot!$AA:$AA)&lt;&gt;"",INDEX(pipot!H:H,SMALL(pipot!$AA:$AA,ROW($A98)))),"")</f>
        <v/>
      </c>
      <c r="J102" s="34" t="str">
        <f>IFERROR(IF(COUNT(pipot!$AA:$AA)&lt;&gt;"",INDEX(pipot!I:I,SMALL(pipot!$AA:$AA,ROW($A98)))),"")</f>
        <v/>
      </c>
      <c r="K102" s="34" t="str">
        <f>IFERROR(IF(COUNT(pipot!$AA:$AA)&lt;&gt;"",INDEX(pipot!J:J,SMALL(pipot!$AA:$AA,ROW($A98)))),"")</f>
        <v/>
      </c>
      <c r="L102" s="34" t="str">
        <f>IFERROR(IF(COUNT(pipot!$AA:$AA)&lt;&gt;"",INDEX(pipot!K:K,SMALL(pipot!$AA:$AA,ROW($A98)))),"")</f>
        <v/>
      </c>
      <c r="M102" t="str">
        <f>IFERROR(IF(COUNT(pipot!$AA:$AA)&lt;&gt;"",INDEX(pipot!L:L,SMALL(pipot!$AA:$AA,ROW($A98)))),"")</f>
        <v/>
      </c>
      <c r="N102" t="str">
        <f>IFERROR(IF(COUNT(pipot!$AA:$AA)&lt;&gt;"",INDEX(pipot!M:M,SMALL(pipot!$AA:$AA,ROW($A98)))),"")</f>
        <v/>
      </c>
      <c r="O102" t="str">
        <f>IFERROR(IF(COUNT(pipot!$AA:$AA)&lt;&gt;"",INDEX(pipot!N:N,SMALL(pipot!$AA:$AA,ROW($A98)))),"")</f>
        <v/>
      </c>
      <c r="P102" s="34" t="str">
        <f>IFERROR(IF(COUNT(pipot!$AA:$AA)&lt;&gt;"",INDEX(pipot!O:O,SMALL(pipot!$AA:$AA,ROW($A98)))),"")</f>
        <v/>
      </c>
      <c r="Q102" t="str">
        <f>IFERROR(IF(COUNT(pipot!$AA:$AA)&lt;&gt;"",INDEX(pipot!P:P,SMALL(pipot!$AA:$AA,ROW($A98)))),"")</f>
        <v/>
      </c>
      <c r="R102" t="str">
        <f>IFERROR(IF(COUNT(pipot!$AA:$AA)&lt;&gt;"",INDEX(pipot!Q:Q,SMALL(pipot!$AA:$AA,ROW($A98)))),"")</f>
        <v/>
      </c>
      <c r="S102" s="34" t="str">
        <f>IFERROR(IF(COUNT(pipot!$AA:$AA)&lt;&gt;"",INDEX(pipot!R:R,SMALL(pipot!$AA:$AA,ROW($A98)))),"")</f>
        <v/>
      </c>
      <c r="T102" s="34" t="str">
        <f t="shared" si="39"/>
        <v/>
      </c>
      <c r="U102" s="34" t="str">
        <f t="shared" si="38"/>
        <v/>
      </c>
      <c r="AQ102" s="15" t="str">
        <f t="shared" si="21"/>
        <v/>
      </c>
      <c r="AR102" s="19" t="str">
        <f t="shared" si="22"/>
        <v/>
      </c>
      <c r="AS102" s="19" t="str">
        <f t="shared" si="23"/>
        <v/>
      </c>
      <c r="AT102" s="19" t="str">
        <f t="shared" si="24"/>
        <v/>
      </c>
      <c r="AU102" s="19" t="str">
        <f t="shared" si="25"/>
        <v/>
      </c>
      <c r="AV102" s="19" t="str">
        <f t="shared" si="26"/>
        <v/>
      </c>
      <c r="AW102" s="19" t="str">
        <f t="shared" si="27"/>
        <v/>
      </c>
      <c r="AX102" s="19" t="str">
        <f t="shared" si="28"/>
        <v/>
      </c>
      <c r="AY102" s="19" t="str">
        <f t="shared" si="29"/>
        <v/>
      </c>
      <c r="AZ102" s="19" t="str">
        <f t="shared" si="30"/>
        <v/>
      </c>
      <c r="BA102" s="19" t="str">
        <f t="shared" si="31"/>
        <v/>
      </c>
      <c r="BB102" s="19" t="str">
        <f t="shared" si="32"/>
        <v/>
      </c>
      <c r="BC102" s="19" t="str">
        <f t="shared" si="33"/>
        <v/>
      </c>
      <c r="BD102" s="19" t="str">
        <f t="shared" si="34"/>
        <v/>
      </c>
      <c r="BE102" s="19" t="str">
        <f t="shared" si="35"/>
        <v/>
      </c>
      <c r="BF102" s="19" t="str">
        <f t="shared" si="36"/>
        <v/>
      </c>
      <c r="BJ102" t="str">
        <f>IFERROR(IF(COUNT(pipot!$AB:$AB)&lt;&gt;"",INDEX(pipot!A:A,SMALL(pipot!$AB:$AB,ROW($BI98)))),"")</f>
        <v/>
      </c>
      <c r="BK102" s="13" t="str">
        <f>IFERROR(IF(COUNT(pipot!$AB:$AB)&lt;&gt;"",INDEX(pipot!B:B,SMALL(pipot!$AB:$AB,ROW($BI98)))),"")</f>
        <v/>
      </c>
      <c r="BL102" s="15" t="str">
        <f>IFERROR(IF(COUNT(pipot!$AB:$AB)&lt;&gt;"",INDEX(pipot!C:C,SMALL(pipot!$AB:$AB,ROW($BI98)))),"")</f>
        <v/>
      </c>
      <c r="BM102" s="34" t="str">
        <f>IFERROR(IF(COUNT(pipot!$AB:$AB)&lt;&gt;"",INDEX(pipot!D:D,SMALL(pipot!$AB:$AB,ROW($BI98)))),"")</f>
        <v/>
      </c>
      <c r="BN102" s="34" t="str">
        <f>IFERROR(IF(COUNT(pipot!$AB:$AB)&lt;&gt;"",INDEX(pipot!E:E,SMALL(pipot!$AB:$AB,ROW($BI98)))),"")</f>
        <v/>
      </c>
      <c r="BO102" s="34" t="str">
        <f>IFERROR(IF(COUNT(pipot!$AB:$AB)&lt;&gt;"",INDEX(pipot!F:F,SMALL(pipot!$AB:$AB,ROW($BI98)))),"")</f>
        <v/>
      </c>
      <c r="BP102" s="34" t="str">
        <f>IFERROR(IF(COUNT(pipot!$AB:$AB)&lt;&gt;"",INDEX(pipot!G:G,SMALL(pipot!$AB:$AB,ROW($BI98)))),"")</f>
        <v/>
      </c>
      <c r="BQ102" s="34" t="str">
        <f>IFERROR(IF(COUNT(pipot!$AB:$AB)&lt;&gt;"",INDEX(pipot!H:H,SMALL(pipot!$AB:$AB,ROW($BI98)))),"")</f>
        <v/>
      </c>
      <c r="BR102" s="34" t="str">
        <f>IFERROR(IF(COUNT(pipot!$AB:$AB)&lt;&gt;"",INDEX(pipot!I:I,SMALL(pipot!$AB:$AB,ROW($BI98)))),"")</f>
        <v/>
      </c>
      <c r="BS102" s="34" t="str">
        <f>IFERROR(IF(COUNT(pipot!$AB:$AB)&lt;&gt;"",INDEX(pipot!J:J,SMALL(pipot!$AB:$AB,ROW($BI98)))),"")</f>
        <v/>
      </c>
      <c r="BT102" s="34" t="str">
        <f>IFERROR(IF(COUNT(pipot!$AB:$AB)&lt;&gt;"",INDEX(pipot!K:K,SMALL(pipot!$AB:$AB,ROW($BI98)))),"")</f>
        <v/>
      </c>
      <c r="BU102" s="34" t="str">
        <f>IFERROR(IF(COUNT(pipot!$AB:$AB)&lt;&gt;"",INDEX(pipot!L:L,SMALL(pipot!$AB:$AB,ROW($BI98)))),"")</f>
        <v/>
      </c>
      <c r="BV102" s="34" t="str">
        <f>IFERROR(IF(COUNT(pipot!$AB:$AB)&lt;&gt;"",INDEX(pipot!M:M,SMALL(pipot!$AB:$AB,ROW($BI98)))),"")</f>
        <v/>
      </c>
      <c r="BW102" s="34" t="str">
        <f>IFERROR(IF(COUNT(pipot!$AB:$AB)&lt;&gt;"",INDEX(pipot!N:N,SMALL(pipot!$AB:$AB,ROW($BI98)))),"")</f>
        <v/>
      </c>
      <c r="BX102" s="34" t="str">
        <f>IFERROR(IF(COUNT(pipot!$AB:$AB)&lt;&gt;"",INDEX(pipot!O:O,SMALL(pipot!$AB:$AB,ROW($BI98)))),"")</f>
        <v/>
      </c>
      <c r="BY102" t="str">
        <f>IFERROR(IF(COUNT(pipot!$AB:$AB)&lt;&gt;"",INDEX(pipot!P:P,SMALL(pipot!$AB:$AB,ROW($BI98)))),"")</f>
        <v/>
      </c>
      <c r="BZ102" s="34" t="str">
        <f>IFERROR(IF(COUNT(pipot!$AB:$AB)&lt;&gt;"",INDEX(pipot!Q:Q,SMALL(pipot!$AB:$AB,ROW($BI98)))),"")</f>
        <v/>
      </c>
      <c r="CA102" s="34" t="str">
        <f>IFERROR(IF(COUNT(pipot!$AB:$AB)&lt;&gt;"",INDEX(pipot!R:R,SMALL(pipot!$AB:$AB,ROW($BI98)))),"")</f>
        <v/>
      </c>
    </row>
    <row r="103" spans="2:79">
      <c r="B103" t="str">
        <f>IFERROR(IF(COUNT(pipot!$AA:$AA)&lt;&gt;"",INDEX(pipot!A:A,SMALL(pipot!$AA:$AA,ROW($A99)))),"")</f>
        <v/>
      </c>
      <c r="C103" s="13" t="str">
        <f>IFERROR(IF(COUNT(pipot!$AA:$AA)&lt;&gt;"",INDEX(pipot!B:B,SMALL(pipot!$AA:$AA,ROW($A99)))),"")</f>
        <v/>
      </c>
      <c r="D103" s="15" t="str">
        <f>IFERROR(IF(COUNT(pipot!$AA:$AA)&lt;&gt;"",INDEX(pipot!C:C,SMALL(pipot!$AA:$AA,ROW($A99)))),"")</f>
        <v/>
      </c>
      <c r="E103" s="34" t="str">
        <f>IFERROR(IF(COUNT(pipot!$AA:$AA)&lt;&gt;"",INDEX(pipot!D:D,SMALL(pipot!$AA:$AA,ROW($A99)))),"")</f>
        <v/>
      </c>
      <c r="F103" s="34" t="str">
        <f>IFERROR(IF(COUNT(pipot!$AA:$AA)&lt;&gt;"",INDEX(pipot!E:E,SMALL(pipot!$AA:$AA,ROW($A99)))),"")</f>
        <v/>
      </c>
      <c r="G103" s="34" t="str">
        <f>IFERROR(IF(COUNT(pipot!$AA:$AA)&lt;&gt;"",INDEX(pipot!F:F,SMALL(pipot!$AA:$AA,ROW($A99)))),"")</f>
        <v/>
      </c>
      <c r="H103" s="34" t="str">
        <f>IFERROR(IF(COUNT(pipot!$AA:$AA)&lt;&gt;"",INDEX(pipot!G:G,SMALL(pipot!$AA:$AA,ROW($A99)))),"")</f>
        <v/>
      </c>
      <c r="I103" s="34" t="str">
        <f>IFERROR(IF(COUNT(pipot!$AA:$AA)&lt;&gt;"",INDEX(pipot!H:H,SMALL(pipot!$AA:$AA,ROW($A99)))),"")</f>
        <v/>
      </c>
      <c r="J103" s="34" t="str">
        <f>IFERROR(IF(COUNT(pipot!$AA:$AA)&lt;&gt;"",INDEX(pipot!I:I,SMALL(pipot!$AA:$AA,ROW($A99)))),"")</f>
        <v/>
      </c>
      <c r="K103" s="34" t="str">
        <f>IFERROR(IF(COUNT(pipot!$AA:$AA)&lt;&gt;"",INDEX(pipot!J:J,SMALL(pipot!$AA:$AA,ROW($A99)))),"")</f>
        <v/>
      </c>
      <c r="L103" s="34" t="str">
        <f>IFERROR(IF(COUNT(pipot!$AA:$AA)&lt;&gt;"",INDEX(pipot!K:K,SMALL(pipot!$AA:$AA,ROW($A99)))),"")</f>
        <v/>
      </c>
      <c r="M103" t="str">
        <f>IFERROR(IF(COUNT(pipot!$AA:$AA)&lt;&gt;"",INDEX(pipot!L:L,SMALL(pipot!$AA:$AA,ROW($A99)))),"")</f>
        <v/>
      </c>
      <c r="N103" t="str">
        <f>IFERROR(IF(COUNT(pipot!$AA:$AA)&lt;&gt;"",INDEX(pipot!M:M,SMALL(pipot!$AA:$AA,ROW($A99)))),"")</f>
        <v/>
      </c>
      <c r="O103" t="str">
        <f>IFERROR(IF(COUNT(pipot!$AA:$AA)&lt;&gt;"",INDEX(pipot!N:N,SMALL(pipot!$AA:$AA,ROW($A99)))),"")</f>
        <v/>
      </c>
      <c r="P103" s="34" t="str">
        <f>IFERROR(IF(COUNT(pipot!$AA:$AA)&lt;&gt;"",INDEX(pipot!O:O,SMALL(pipot!$AA:$AA,ROW($A99)))),"")</f>
        <v/>
      </c>
      <c r="Q103" t="str">
        <f>IFERROR(IF(COUNT(pipot!$AA:$AA)&lt;&gt;"",INDEX(pipot!P:P,SMALL(pipot!$AA:$AA,ROW($A99)))),"")</f>
        <v/>
      </c>
      <c r="R103" t="str">
        <f>IFERROR(IF(COUNT(pipot!$AA:$AA)&lt;&gt;"",INDEX(pipot!Q:Q,SMALL(pipot!$AA:$AA,ROW($A99)))),"")</f>
        <v/>
      </c>
      <c r="S103" s="34" t="str">
        <f>IFERROR(IF(COUNT(pipot!$AA:$AA)&lt;&gt;"",INDEX(pipot!R:R,SMALL(pipot!$AA:$AA,ROW($A99)))),"")</f>
        <v/>
      </c>
      <c r="T103" s="34" t="str">
        <f t="shared" si="39"/>
        <v/>
      </c>
      <c r="U103" s="34" t="str">
        <f t="shared" si="38"/>
        <v/>
      </c>
      <c r="AQ103" s="15" t="str">
        <f t="shared" si="21"/>
        <v/>
      </c>
      <c r="AR103" s="19" t="str">
        <f t="shared" si="22"/>
        <v/>
      </c>
      <c r="AS103" s="19" t="str">
        <f t="shared" si="23"/>
        <v/>
      </c>
      <c r="AT103" s="19" t="str">
        <f t="shared" si="24"/>
        <v/>
      </c>
      <c r="AU103" s="19" t="str">
        <f t="shared" si="25"/>
        <v/>
      </c>
      <c r="AV103" s="19" t="str">
        <f t="shared" si="26"/>
        <v/>
      </c>
      <c r="AW103" s="19" t="str">
        <f t="shared" si="27"/>
        <v/>
      </c>
      <c r="AX103" s="19" t="str">
        <f t="shared" si="28"/>
        <v/>
      </c>
      <c r="AY103" s="19" t="str">
        <f t="shared" si="29"/>
        <v/>
      </c>
      <c r="AZ103" s="19" t="str">
        <f t="shared" si="30"/>
        <v/>
      </c>
      <c r="BA103" s="19" t="str">
        <f t="shared" si="31"/>
        <v/>
      </c>
      <c r="BB103" s="19" t="str">
        <f t="shared" si="32"/>
        <v/>
      </c>
      <c r="BC103" s="19" t="str">
        <f t="shared" si="33"/>
        <v/>
      </c>
      <c r="BD103" s="19" t="str">
        <f t="shared" si="34"/>
        <v/>
      </c>
      <c r="BE103" s="19" t="str">
        <f t="shared" si="35"/>
        <v/>
      </c>
      <c r="BF103" s="19" t="str">
        <f t="shared" si="36"/>
        <v/>
      </c>
      <c r="BJ103" t="str">
        <f>IFERROR(IF(COUNT(pipot!$AB:$AB)&lt;&gt;"",INDEX(pipot!A:A,SMALL(pipot!$AB:$AB,ROW($BI99)))),"")</f>
        <v/>
      </c>
      <c r="BK103" s="13" t="str">
        <f>IFERROR(IF(COUNT(pipot!$AB:$AB)&lt;&gt;"",INDEX(pipot!B:B,SMALL(pipot!$AB:$AB,ROW($BI99)))),"")</f>
        <v/>
      </c>
      <c r="BL103" s="15" t="str">
        <f>IFERROR(IF(COUNT(pipot!$AB:$AB)&lt;&gt;"",INDEX(pipot!C:C,SMALL(pipot!$AB:$AB,ROW($BI99)))),"")</f>
        <v/>
      </c>
      <c r="BM103" s="34" t="str">
        <f>IFERROR(IF(COUNT(pipot!$AB:$AB)&lt;&gt;"",INDEX(pipot!D:D,SMALL(pipot!$AB:$AB,ROW($BI99)))),"")</f>
        <v/>
      </c>
      <c r="BN103" s="34" t="str">
        <f>IFERROR(IF(COUNT(pipot!$AB:$AB)&lt;&gt;"",INDEX(pipot!E:E,SMALL(pipot!$AB:$AB,ROW($BI99)))),"")</f>
        <v/>
      </c>
      <c r="BO103" s="34" t="str">
        <f>IFERROR(IF(COUNT(pipot!$AB:$AB)&lt;&gt;"",INDEX(pipot!F:F,SMALL(pipot!$AB:$AB,ROW($BI99)))),"")</f>
        <v/>
      </c>
      <c r="BP103" s="34" t="str">
        <f>IFERROR(IF(COUNT(pipot!$AB:$AB)&lt;&gt;"",INDEX(pipot!G:G,SMALL(pipot!$AB:$AB,ROW($BI99)))),"")</f>
        <v/>
      </c>
      <c r="BQ103" s="34" t="str">
        <f>IFERROR(IF(COUNT(pipot!$AB:$AB)&lt;&gt;"",INDEX(pipot!H:H,SMALL(pipot!$AB:$AB,ROW($BI99)))),"")</f>
        <v/>
      </c>
      <c r="BR103" s="34" t="str">
        <f>IFERROR(IF(COUNT(pipot!$AB:$AB)&lt;&gt;"",INDEX(pipot!I:I,SMALL(pipot!$AB:$AB,ROW($BI99)))),"")</f>
        <v/>
      </c>
      <c r="BS103" s="34" t="str">
        <f>IFERROR(IF(COUNT(pipot!$AB:$AB)&lt;&gt;"",INDEX(pipot!J:J,SMALL(pipot!$AB:$AB,ROW($BI99)))),"")</f>
        <v/>
      </c>
      <c r="BT103" s="34" t="str">
        <f>IFERROR(IF(COUNT(pipot!$AB:$AB)&lt;&gt;"",INDEX(pipot!K:K,SMALL(pipot!$AB:$AB,ROW($BI99)))),"")</f>
        <v/>
      </c>
      <c r="BU103" s="34" t="str">
        <f>IFERROR(IF(COUNT(pipot!$AB:$AB)&lt;&gt;"",INDEX(pipot!L:L,SMALL(pipot!$AB:$AB,ROW($BI99)))),"")</f>
        <v/>
      </c>
      <c r="BV103" s="34" t="str">
        <f>IFERROR(IF(COUNT(pipot!$AB:$AB)&lt;&gt;"",INDEX(pipot!M:M,SMALL(pipot!$AB:$AB,ROW($BI99)))),"")</f>
        <v/>
      </c>
      <c r="BW103" s="34" t="str">
        <f>IFERROR(IF(COUNT(pipot!$AB:$AB)&lt;&gt;"",INDEX(pipot!N:N,SMALL(pipot!$AB:$AB,ROW($BI99)))),"")</f>
        <v/>
      </c>
      <c r="BX103" s="34" t="str">
        <f>IFERROR(IF(COUNT(pipot!$AB:$AB)&lt;&gt;"",INDEX(pipot!O:O,SMALL(pipot!$AB:$AB,ROW($BI99)))),"")</f>
        <v/>
      </c>
      <c r="BY103" t="str">
        <f>IFERROR(IF(COUNT(pipot!$AB:$AB)&lt;&gt;"",INDEX(pipot!P:P,SMALL(pipot!$AB:$AB,ROW($BI99)))),"")</f>
        <v/>
      </c>
      <c r="BZ103" s="34" t="str">
        <f>IFERROR(IF(COUNT(pipot!$AB:$AB)&lt;&gt;"",INDEX(pipot!Q:Q,SMALL(pipot!$AB:$AB,ROW($BI99)))),"")</f>
        <v/>
      </c>
      <c r="CA103" s="34" t="str">
        <f>IFERROR(IF(COUNT(pipot!$AB:$AB)&lt;&gt;"",INDEX(pipot!R:R,SMALL(pipot!$AB:$AB,ROW($BI99)))),"")</f>
        <v/>
      </c>
    </row>
    <row r="104" spans="2:79">
      <c r="B104" t="str">
        <f>IFERROR(IF(COUNT(pipot!$AA:$AA)&lt;&gt;"",INDEX(pipot!A:A,SMALL(pipot!$AA:$AA,ROW($A100)))),"")</f>
        <v/>
      </c>
      <c r="C104" s="13" t="str">
        <f>IFERROR(IF(COUNT(pipot!$AA:$AA)&lt;&gt;"",INDEX(pipot!B:B,SMALL(pipot!$AA:$AA,ROW($A100)))),"")</f>
        <v/>
      </c>
      <c r="D104" s="15" t="str">
        <f>IFERROR(IF(COUNT(pipot!$AA:$AA)&lt;&gt;"",INDEX(pipot!C:C,SMALL(pipot!$AA:$AA,ROW($A100)))),"")</f>
        <v/>
      </c>
      <c r="E104" s="34" t="str">
        <f>IFERROR(IF(COUNT(pipot!$AA:$AA)&lt;&gt;"",INDEX(pipot!D:D,SMALL(pipot!$AA:$AA,ROW($A100)))),"")</f>
        <v/>
      </c>
      <c r="F104" s="34" t="str">
        <f>IFERROR(IF(COUNT(pipot!$AA:$AA)&lt;&gt;"",INDEX(pipot!E:E,SMALL(pipot!$AA:$AA,ROW($A100)))),"")</f>
        <v/>
      </c>
      <c r="G104" s="34" t="str">
        <f>IFERROR(IF(COUNT(pipot!$AA:$AA)&lt;&gt;"",INDEX(pipot!F:F,SMALL(pipot!$AA:$AA,ROW($A100)))),"")</f>
        <v/>
      </c>
      <c r="H104" s="34" t="str">
        <f>IFERROR(IF(COUNT(pipot!$AA:$AA)&lt;&gt;"",INDEX(pipot!G:G,SMALL(pipot!$AA:$AA,ROW($A100)))),"")</f>
        <v/>
      </c>
      <c r="I104" s="34" t="str">
        <f>IFERROR(IF(COUNT(pipot!$AA:$AA)&lt;&gt;"",INDEX(pipot!H:H,SMALL(pipot!$AA:$AA,ROW($A100)))),"")</f>
        <v/>
      </c>
      <c r="J104" s="34" t="str">
        <f>IFERROR(IF(COUNT(pipot!$AA:$AA)&lt;&gt;"",INDEX(pipot!I:I,SMALL(pipot!$AA:$AA,ROW($A100)))),"")</f>
        <v/>
      </c>
      <c r="K104" s="34" t="str">
        <f>IFERROR(IF(COUNT(pipot!$AA:$AA)&lt;&gt;"",INDEX(pipot!J:J,SMALL(pipot!$AA:$AA,ROW($A100)))),"")</f>
        <v/>
      </c>
      <c r="L104" s="34" t="str">
        <f>IFERROR(IF(COUNT(pipot!$AA:$AA)&lt;&gt;"",INDEX(pipot!K:K,SMALL(pipot!$AA:$AA,ROW($A100)))),"")</f>
        <v/>
      </c>
      <c r="M104" t="str">
        <f>IFERROR(IF(COUNT(pipot!$AA:$AA)&lt;&gt;"",INDEX(pipot!L:L,SMALL(pipot!$AA:$AA,ROW($A100)))),"")</f>
        <v/>
      </c>
      <c r="N104" t="str">
        <f>IFERROR(IF(COUNT(pipot!$AA:$AA)&lt;&gt;"",INDEX(pipot!M:M,SMALL(pipot!$AA:$AA,ROW($A100)))),"")</f>
        <v/>
      </c>
      <c r="O104" t="str">
        <f>IFERROR(IF(COUNT(pipot!$AA:$AA)&lt;&gt;"",INDEX(pipot!N:N,SMALL(pipot!$AA:$AA,ROW($A100)))),"")</f>
        <v/>
      </c>
      <c r="P104" s="34" t="str">
        <f>IFERROR(IF(COUNT(pipot!$AA:$AA)&lt;&gt;"",INDEX(pipot!O:O,SMALL(pipot!$AA:$AA,ROW($A100)))),"")</f>
        <v/>
      </c>
      <c r="Q104" t="str">
        <f>IFERROR(IF(COUNT(pipot!$AA:$AA)&lt;&gt;"",INDEX(pipot!P:P,SMALL(pipot!$AA:$AA,ROW($A100)))),"")</f>
        <v/>
      </c>
      <c r="R104" t="str">
        <f>IFERROR(IF(COUNT(pipot!$AA:$AA)&lt;&gt;"",INDEX(pipot!Q:Q,SMALL(pipot!$AA:$AA,ROW($A100)))),"")</f>
        <v/>
      </c>
      <c r="S104" s="34" t="str">
        <f>IFERROR(IF(COUNT(pipot!$AA:$AA)&lt;&gt;"",INDEX(pipot!R:R,SMALL(pipot!$AA:$AA,ROW($A100)))),"")</f>
        <v/>
      </c>
      <c r="T104" s="34" t="str">
        <f t="shared" si="39"/>
        <v/>
      </c>
      <c r="U104" s="34" t="str">
        <f t="shared" si="38"/>
        <v/>
      </c>
      <c r="AQ104" s="15" t="str">
        <f t="shared" si="21"/>
        <v/>
      </c>
      <c r="AR104" s="19" t="str">
        <f t="shared" si="22"/>
        <v/>
      </c>
      <c r="AS104" s="19" t="str">
        <f t="shared" si="23"/>
        <v/>
      </c>
      <c r="AT104" s="19" t="str">
        <f t="shared" si="24"/>
        <v/>
      </c>
      <c r="AU104" s="19" t="str">
        <f t="shared" si="25"/>
        <v/>
      </c>
      <c r="AV104" s="19" t="str">
        <f t="shared" si="26"/>
        <v/>
      </c>
      <c r="AW104" s="19" t="str">
        <f t="shared" si="27"/>
        <v/>
      </c>
      <c r="AX104" s="19" t="str">
        <f t="shared" si="28"/>
        <v/>
      </c>
      <c r="AY104" s="19" t="str">
        <f t="shared" si="29"/>
        <v/>
      </c>
      <c r="AZ104" s="19" t="str">
        <f t="shared" si="30"/>
        <v/>
      </c>
      <c r="BA104" s="19" t="str">
        <f t="shared" si="31"/>
        <v/>
      </c>
      <c r="BB104" s="19" t="str">
        <f t="shared" si="32"/>
        <v/>
      </c>
      <c r="BC104" s="19" t="str">
        <f t="shared" si="33"/>
        <v/>
      </c>
      <c r="BD104" s="19" t="str">
        <f t="shared" si="34"/>
        <v/>
      </c>
      <c r="BE104" s="19" t="str">
        <f t="shared" si="35"/>
        <v/>
      </c>
      <c r="BF104" s="19" t="str">
        <f t="shared" si="36"/>
        <v/>
      </c>
      <c r="BJ104" t="str">
        <f>IFERROR(IF(COUNT(pipot!$AB:$AB)&lt;&gt;"",INDEX(pipot!A:A,SMALL(pipot!$AB:$AB,ROW($BI100)))),"")</f>
        <v/>
      </c>
      <c r="BK104" s="13" t="str">
        <f>IFERROR(IF(COUNT(pipot!$AB:$AB)&lt;&gt;"",INDEX(pipot!B:B,SMALL(pipot!$AB:$AB,ROW($BI100)))),"")</f>
        <v/>
      </c>
      <c r="BL104" s="15" t="str">
        <f>IFERROR(IF(COUNT(pipot!$AB:$AB)&lt;&gt;"",INDEX(pipot!C:C,SMALL(pipot!$AB:$AB,ROW($BI100)))),"")</f>
        <v/>
      </c>
      <c r="BM104" s="34" t="str">
        <f>IFERROR(IF(COUNT(pipot!$AB:$AB)&lt;&gt;"",INDEX(pipot!D:D,SMALL(pipot!$AB:$AB,ROW($BI100)))),"")</f>
        <v/>
      </c>
      <c r="BN104" s="34" t="str">
        <f>IFERROR(IF(COUNT(pipot!$AB:$AB)&lt;&gt;"",INDEX(pipot!E:E,SMALL(pipot!$AB:$AB,ROW($BI100)))),"")</f>
        <v/>
      </c>
      <c r="BO104" s="34" t="str">
        <f>IFERROR(IF(COUNT(pipot!$AB:$AB)&lt;&gt;"",INDEX(pipot!F:F,SMALL(pipot!$AB:$AB,ROW($BI100)))),"")</f>
        <v/>
      </c>
      <c r="BP104" s="34" t="str">
        <f>IFERROR(IF(COUNT(pipot!$AB:$AB)&lt;&gt;"",INDEX(pipot!G:G,SMALL(pipot!$AB:$AB,ROW($BI100)))),"")</f>
        <v/>
      </c>
      <c r="BQ104" s="34" t="str">
        <f>IFERROR(IF(COUNT(pipot!$AB:$AB)&lt;&gt;"",INDEX(pipot!H:H,SMALL(pipot!$AB:$AB,ROW($BI100)))),"")</f>
        <v/>
      </c>
      <c r="BR104" s="34" t="str">
        <f>IFERROR(IF(COUNT(pipot!$AB:$AB)&lt;&gt;"",INDEX(pipot!I:I,SMALL(pipot!$AB:$AB,ROW($BI100)))),"")</f>
        <v/>
      </c>
      <c r="BS104" s="34" t="str">
        <f>IFERROR(IF(COUNT(pipot!$AB:$AB)&lt;&gt;"",INDEX(pipot!J:J,SMALL(pipot!$AB:$AB,ROW($BI100)))),"")</f>
        <v/>
      </c>
      <c r="BT104" s="34" t="str">
        <f>IFERROR(IF(COUNT(pipot!$AB:$AB)&lt;&gt;"",INDEX(pipot!K:K,SMALL(pipot!$AB:$AB,ROW($BI100)))),"")</f>
        <v/>
      </c>
      <c r="BU104" s="34" t="str">
        <f>IFERROR(IF(COUNT(pipot!$AB:$AB)&lt;&gt;"",INDEX(pipot!L:L,SMALL(pipot!$AB:$AB,ROW($BI100)))),"")</f>
        <v/>
      </c>
      <c r="BV104" s="34" t="str">
        <f>IFERROR(IF(COUNT(pipot!$AB:$AB)&lt;&gt;"",INDEX(pipot!M:M,SMALL(pipot!$AB:$AB,ROW($BI100)))),"")</f>
        <v/>
      </c>
      <c r="BW104" s="34" t="str">
        <f>IFERROR(IF(COUNT(pipot!$AB:$AB)&lt;&gt;"",INDEX(pipot!N:N,SMALL(pipot!$AB:$AB,ROW($BI100)))),"")</f>
        <v/>
      </c>
      <c r="BX104" s="34" t="str">
        <f>IFERROR(IF(COUNT(pipot!$AB:$AB)&lt;&gt;"",INDEX(pipot!O:O,SMALL(pipot!$AB:$AB,ROW($BI100)))),"")</f>
        <v/>
      </c>
      <c r="BY104" t="str">
        <f>IFERROR(IF(COUNT(pipot!$AB:$AB)&lt;&gt;"",INDEX(pipot!P:P,SMALL(pipot!$AB:$AB,ROW($BI100)))),"")</f>
        <v/>
      </c>
      <c r="BZ104" s="34" t="str">
        <f>IFERROR(IF(COUNT(pipot!$AB:$AB)&lt;&gt;"",INDEX(pipot!Q:Q,SMALL(pipot!$AB:$AB,ROW($BI100)))),"")</f>
        <v/>
      </c>
      <c r="CA104" s="34" t="str">
        <f>IFERROR(IF(COUNT(pipot!$AB:$AB)&lt;&gt;"",INDEX(pipot!R:R,SMALL(pipot!$AB:$AB,ROW($BI100)))),"")</f>
        <v/>
      </c>
    </row>
    <row r="105" spans="2:79">
      <c r="B105" t="str">
        <f>IFERROR(IF(COUNT(pipot!$AA:$AA)&lt;&gt;"",INDEX(pipot!A:A,SMALL(pipot!$AA:$AA,ROW($A101)))),"")</f>
        <v/>
      </c>
      <c r="C105" s="13" t="str">
        <f>IFERROR(IF(COUNT(pipot!$AA:$AA)&lt;&gt;"",INDEX(pipot!B:B,SMALL(pipot!$AA:$AA,ROW($A101)))),"")</f>
        <v/>
      </c>
      <c r="D105" s="15" t="str">
        <f>IFERROR(IF(COUNT(pipot!$AA:$AA)&lt;&gt;"",INDEX(pipot!C:C,SMALL(pipot!$AA:$AA,ROW($A101)))),"")</f>
        <v/>
      </c>
      <c r="E105" s="34" t="str">
        <f>IFERROR(IF(COUNT(pipot!$AA:$AA)&lt;&gt;"",INDEX(pipot!D:D,SMALL(pipot!$AA:$AA,ROW($A101)))),"")</f>
        <v/>
      </c>
      <c r="F105" s="34" t="str">
        <f>IFERROR(IF(COUNT(pipot!$AA:$AA)&lt;&gt;"",INDEX(pipot!E:E,SMALL(pipot!$AA:$AA,ROW($A101)))),"")</f>
        <v/>
      </c>
      <c r="G105" s="34" t="str">
        <f>IFERROR(IF(COUNT(pipot!$AA:$AA)&lt;&gt;"",INDEX(pipot!F:F,SMALL(pipot!$AA:$AA,ROW($A101)))),"")</f>
        <v/>
      </c>
      <c r="H105" s="34" t="str">
        <f>IFERROR(IF(COUNT(pipot!$AA:$AA)&lt;&gt;"",INDEX(pipot!G:G,SMALL(pipot!$AA:$AA,ROW($A101)))),"")</f>
        <v/>
      </c>
      <c r="I105" s="34" t="str">
        <f>IFERROR(IF(COUNT(pipot!$AA:$AA)&lt;&gt;"",INDEX(pipot!H:H,SMALL(pipot!$AA:$AA,ROW($A101)))),"")</f>
        <v/>
      </c>
      <c r="J105" s="34" t="str">
        <f>IFERROR(IF(COUNT(pipot!$AA:$AA)&lt;&gt;"",INDEX(pipot!I:I,SMALL(pipot!$AA:$AA,ROW($A101)))),"")</f>
        <v/>
      </c>
      <c r="K105" s="34" t="str">
        <f>IFERROR(IF(COUNT(pipot!$AA:$AA)&lt;&gt;"",INDEX(pipot!J:J,SMALL(pipot!$AA:$AA,ROW($A101)))),"")</f>
        <v/>
      </c>
      <c r="L105" s="34" t="str">
        <f>IFERROR(IF(COUNT(pipot!$AA:$AA)&lt;&gt;"",INDEX(pipot!K:K,SMALL(pipot!$AA:$AA,ROW($A101)))),"")</f>
        <v/>
      </c>
      <c r="M105" t="str">
        <f>IFERROR(IF(COUNT(pipot!$AA:$AA)&lt;&gt;"",INDEX(pipot!L:L,SMALL(pipot!$AA:$AA,ROW($A101)))),"")</f>
        <v/>
      </c>
      <c r="N105" t="str">
        <f>IFERROR(IF(COUNT(pipot!$AA:$AA)&lt;&gt;"",INDEX(pipot!M:M,SMALL(pipot!$AA:$AA,ROW($A101)))),"")</f>
        <v/>
      </c>
      <c r="O105" t="str">
        <f>IFERROR(IF(COUNT(pipot!$AA:$AA)&lt;&gt;"",INDEX(pipot!N:N,SMALL(pipot!$AA:$AA,ROW($A101)))),"")</f>
        <v/>
      </c>
      <c r="P105" s="34" t="str">
        <f>IFERROR(IF(COUNT(pipot!$AA:$AA)&lt;&gt;"",INDEX(pipot!O:O,SMALL(pipot!$AA:$AA,ROW($A101)))),"")</f>
        <v/>
      </c>
      <c r="Q105" t="str">
        <f>IFERROR(IF(COUNT(pipot!$AA:$AA)&lt;&gt;"",INDEX(pipot!P:P,SMALL(pipot!$AA:$AA,ROW($A101)))),"")</f>
        <v/>
      </c>
      <c r="R105" t="str">
        <f>IFERROR(IF(COUNT(pipot!$AA:$AA)&lt;&gt;"",INDEX(pipot!Q:Q,SMALL(pipot!$AA:$AA,ROW($A101)))),"")</f>
        <v/>
      </c>
      <c r="S105" s="34" t="str">
        <f>IFERROR(IF(COUNT(pipot!$AA:$AA)&lt;&gt;"",INDEX(pipot!R:R,SMALL(pipot!$AA:$AA,ROW($A101)))),"")</f>
        <v/>
      </c>
      <c r="T105" s="34" t="str">
        <f t="shared" si="39"/>
        <v/>
      </c>
      <c r="U105" s="34" t="str">
        <f t="shared" si="38"/>
        <v/>
      </c>
      <c r="AQ105" s="15" t="str">
        <f t="shared" si="21"/>
        <v/>
      </c>
      <c r="AR105" s="19" t="str">
        <f t="shared" si="22"/>
        <v/>
      </c>
      <c r="AS105" s="19" t="str">
        <f t="shared" si="23"/>
        <v/>
      </c>
      <c r="AT105" s="19" t="str">
        <f t="shared" si="24"/>
        <v/>
      </c>
      <c r="AU105" s="19" t="str">
        <f t="shared" si="25"/>
        <v/>
      </c>
      <c r="AV105" s="19" t="str">
        <f t="shared" si="26"/>
        <v/>
      </c>
      <c r="AW105" s="19" t="str">
        <f t="shared" si="27"/>
        <v/>
      </c>
      <c r="AX105" s="19" t="str">
        <f t="shared" si="28"/>
        <v/>
      </c>
      <c r="AY105" s="19" t="str">
        <f t="shared" si="29"/>
        <v/>
      </c>
      <c r="AZ105" s="19" t="str">
        <f t="shared" si="30"/>
        <v/>
      </c>
      <c r="BA105" s="19" t="str">
        <f t="shared" si="31"/>
        <v/>
      </c>
      <c r="BB105" s="19" t="str">
        <f t="shared" si="32"/>
        <v/>
      </c>
      <c r="BC105" s="19" t="str">
        <f t="shared" si="33"/>
        <v/>
      </c>
      <c r="BD105" s="19" t="str">
        <f t="shared" si="34"/>
        <v/>
      </c>
      <c r="BE105" s="19" t="str">
        <f t="shared" si="35"/>
        <v/>
      </c>
      <c r="BF105" s="19" t="str">
        <f t="shared" si="36"/>
        <v/>
      </c>
    </row>
    <row r="106" spans="2:79">
      <c r="B106" t="str">
        <f>IFERROR(IF(COUNT(pipot!$AA:$AA)&lt;&gt;"",INDEX(pipot!A:A,SMALL(pipot!$AA:$AA,ROW($A102)))),"")</f>
        <v/>
      </c>
      <c r="C106" s="13" t="str">
        <f>IFERROR(IF(COUNT(pipot!$AA:$AA)&lt;&gt;"",INDEX(pipot!B:B,SMALL(pipot!$AA:$AA,ROW($A102)))),"")</f>
        <v/>
      </c>
      <c r="D106" s="15" t="str">
        <f>IFERROR(IF(COUNT(pipot!$AA:$AA)&lt;&gt;"",INDEX(pipot!C:C,SMALL(pipot!$AA:$AA,ROW($A102)))),"")</f>
        <v/>
      </c>
      <c r="E106" s="34" t="str">
        <f>IFERROR(IF(COUNT(pipot!$AA:$AA)&lt;&gt;"",INDEX(pipot!D:D,SMALL(pipot!$AA:$AA,ROW($A102)))),"")</f>
        <v/>
      </c>
      <c r="F106" s="34" t="str">
        <f>IFERROR(IF(COUNT(pipot!$AA:$AA)&lt;&gt;"",INDEX(pipot!E:E,SMALL(pipot!$AA:$AA,ROW($A102)))),"")</f>
        <v/>
      </c>
      <c r="G106" s="34" t="str">
        <f>IFERROR(IF(COUNT(pipot!$AA:$AA)&lt;&gt;"",INDEX(pipot!F:F,SMALL(pipot!$AA:$AA,ROW($A102)))),"")</f>
        <v/>
      </c>
      <c r="H106" s="34" t="str">
        <f>IFERROR(IF(COUNT(pipot!$AA:$AA)&lt;&gt;"",INDEX(pipot!G:G,SMALL(pipot!$AA:$AA,ROW($A102)))),"")</f>
        <v/>
      </c>
      <c r="I106" s="34" t="str">
        <f>IFERROR(IF(COUNT(pipot!$AA:$AA)&lt;&gt;"",INDEX(pipot!H:H,SMALL(pipot!$AA:$AA,ROW($A102)))),"")</f>
        <v/>
      </c>
      <c r="J106" s="34" t="str">
        <f>IFERROR(IF(COUNT(pipot!$AA:$AA)&lt;&gt;"",INDEX(pipot!I:I,SMALL(pipot!$AA:$AA,ROW($A102)))),"")</f>
        <v/>
      </c>
      <c r="K106" s="34" t="str">
        <f>IFERROR(IF(COUNT(pipot!$AA:$AA)&lt;&gt;"",INDEX(pipot!J:J,SMALL(pipot!$AA:$AA,ROW($A102)))),"")</f>
        <v/>
      </c>
      <c r="L106" s="34" t="str">
        <f>IFERROR(IF(COUNT(pipot!$AA:$AA)&lt;&gt;"",INDEX(pipot!K:K,SMALL(pipot!$AA:$AA,ROW($A102)))),"")</f>
        <v/>
      </c>
      <c r="M106" t="str">
        <f>IFERROR(IF(COUNT(pipot!$AA:$AA)&lt;&gt;"",INDEX(pipot!L:L,SMALL(pipot!$AA:$AA,ROW($A102)))),"")</f>
        <v/>
      </c>
      <c r="N106" t="str">
        <f>IFERROR(IF(COUNT(pipot!$AA:$AA)&lt;&gt;"",INDEX(pipot!M:M,SMALL(pipot!$AA:$AA,ROW($A102)))),"")</f>
        <v/>
      </c>
      <c r="O106" t="str">
        <f>IFERROR(IF(COUNT(pipot!$AA:$AA)&lt;&gt;"",INDEX(pipot!N:N,SMALL(pipot!$AA:$AA,ROW($A102)))),"")</f>
        <v/>
      </c>
      <c r="P106" s="34" t="str">
        <f>IFERROR(IF(COUNT(pipot!$AA:$AA)&lt;&gt;"",INDEX(pipot!O:O,SMALL(pipot!$AA:$AA,ROW($A102)))),"")</f>
        <v/>
      </c>
      <c r="Q106" t="str">
        <f>IFERROR(IF(COUNT(pipot!$AA:$AA)&lt;&gt;"",INDEX(pipot!P:P,SMALL(pipot!$AA:$AA,ROW($A102)))),"")</f>
        <v/>
      </c>
      <c r="R106" t="str">
        <f>IFERROR(IF(COUNT(pipot!$AA:$AA)&lt;&gt;"",INDEX(pipot!Q:Q,SMALL(pipot!$AA:$AA,ROW($A102)))),"")</f>
        <v/>
      </c>
      <c r="S106" s="34" t="str">
        <f>IFERROR(IF(COUNT(pipot!$AA:$AA)&lt;&gt;"",INDEX(pipot!R:R,SMALL(pipot!$AA:$AA,ROW($A102)))),"")</f>
        <v/>
      </c>
      <c r="T106" s="34" t="str">
        <f t="shared" si="39"/>
        <v/>
      </c>
      <c r="U106" s="34" t="str">
        <f t="shared" si="38"/>
        <v/>
      </c>
      <c r="AQ106" s="15" t="str">
        <f t="shared" si="21"/>
        <v/>
      </c>
      <c r="AR106" s="19" t="str">
        <f t="shared" si="22"/>
        <v/>
      </c>
      <c r="AS106" s="19" t="str">
        <f t="shared" si="23"/>
        <v/>
      </c>
      <c r="AT106" s="19" t="str">
        <f t="shared" si="24"/>
        <v/>
      </c>
      <c r="AU106" s="19" t="str">
        <f t="shared" si="25"/>
        <v/>
      </c>
      <c r="AV106" s="19" t="str">
        <f t="shared" si="26"/>
        <v/>
      </c>
      <c r="AW106" s="19" t="str">
        <f t="shared" si="27"/>
        <v/>
      </c>
      <c r="AX106" s="19" t="str">
        <f t="shared" si="28"/>
        <v/>
      </c>
      <c r="AY106" s="19" t="str">
        <f t="shared" si="29"/>
        <v/>
      </c>
      <c r="AZ106" s="19" t="str">
        <f t="shared" si="30"/>
        <v/>
      </c>
      <c r="BA106" s="19" t="str">
        <f t="shared" si="31"/>
        <v/>
      </c>
      <c r="BB106" s="19" t="str">
        <f t="shared" si="32"/>
        <v/>
      </c>
      <c r="BC106" s="19" t="str">
        <f t="shared" si="33"/>
        <v/>
      </c>
      <c r="BD106" s="19" t="str">
        <f t="shared" si="34"/>
        <v/>
      </c>
      <c r="BE106" s="19" t="str">
        <f t="shared" si="35"/>
        <v/>
      </c>
      <c r="BF106" s="19" t="str">
        <f t="shared" si="36"/>
        <v/>
      </c>
    </row>
    <row r="107" spans="2:79">
      <c r="B107" t="str">
        <f>IFERROR(IF(COUNT(pipot!$AA:$AA)&lt;&gt;"",INDEX(pipot!A:A,SMALL(pipot!$AA:$AA,ROW($A103)))),"")</f>
        <v/>
      </c>
      <c r="C107" s="13" t="str">
        <f>IFERROR(IF(COUNT(pipot!$AA:$AA)&lt;&gt;"",INDEX(pipot!B:B,SMALL(pipot!$AA:$AA,ROW($A103)))),"")</f>
        <v/>
      </c>
      <c r="D107" s="15" t="str">
        <f>IFERROR(IF(COUNT(pipot!$AA:$AA)&lt;&gt;"",INDEX(pipot!C:C,SMALL(pipot!$AA:$AA,ROW($A103)))),"")</f>
        <v/>
      </c>
      <c r="E107" s="34" t="str">
        <f>IFERROR(IF(COUNT(pipot!$AA:$AA)&lt;&gt;"",INDEX(pipot!D:D,SMALL(pipot!$AA:$AA,ROW($A103)))),"")</f>
        <v/>
      </c>
      <c r="F107" s="34" t="str">
        <f>IFERROR(IF(COUNT(pipot!$AA:$AA)&lt;&gt;"",INDEX(pipot!E:E,SMALL(pipot!$AA:$AA,ROW($A103)))),"")</f>
        <v/>
      </c>
      <c r="G107" s="34" t="str">
        <f>IFERROR(IF(COUNT(pipot!$AA:$AA)&lt;&gt;"",INDEX(pipot!F:F,SMALL(pipot!$AA:$AA,ROW($A103)))),"")</f>
        <v/>
      </c>
      <c r="H107" s="34" t="str">
        <f>IFERROR(IF(COUNT(pipot!$AA:$AA)&lt;&gt;"",INDEX(pipot!G:G,SMALL(pipot!$AA:$AA,ROW($A103)))),"")</f>
        <v/>
      </c>
      <c r="I107" s="34" t="str">
        <f>IFERROR(IF(COUNT(pipot!$AA:$AA)&lt;&gt;"",INDEX(pipot!H:H,SMALL(pipot!$AA:$AA,ROW($A103)))),"")</f>
        <v/>
      </c>
      <c r="J107" s="34" t="str">
        <f>IFERROR(IF(COUNT(pipot!$AA:$AA)&lt;&gt;"",INDEX(pipot!I:I,SMALL(pipot!$AA:$AA,ROW($A103)))),"")</f>
        <v/>
      </c>
      <c r="K107" s="34" t="str">
        <f>IFERROR(IF(COUNT(pipot!$AA:$AA)&lt;&gt;"",INDEX(pipot!J:J,SMALL(pipot!$AA:$AA,ROW($A103)))),"")</f>
        <v/>
      </c>
      <c r="L107" s="34" t="str">
        <f>IFERROR(IF(COUNT(pipot!$AA:$AA)&lt;&gt;"",INDEX(pipot!K:K,SMALL(pipot!$AA:$AA,ROW($A103)))),"")</f>
        <v/>
      </c>
      <c r="M107" t="str">
        <f>IFERROR(IF(COUNT(pipot!$AA:$AA)&lt;&gt;"",INDEX(pipot!L:L,SMALL(pipot!$AA:$AA,ROW($A103)))),"")</f>
        <v/>
      </c>
      <c r="N107" t="str">
        <f>IFERROR(IF(COUNT(pipot!$AA:$AA)&lt;&gt;"",INDEX(pipot!M:M,SMALL(pipot!$AA:$AA,ROW($A103)))),"")</f>
        <v/>
      </c>
      <c r="O107" t="str">
        <f>IFERROR(IF(COUNT(pipot!$AA:$AA)&lt;&gt;"",INDEX(pipot!N:N,SMALL(pipot!$AA:$AA,ROW($A103)))),"")</f>
        <v/>
      </c>
      <c r="P107" s="34" t="str">
        <f>IFERROR(IF(COUNT(pipot!$AA:$AA)&lt;&gt;"",INDEX(pipot!O:O,SMALL(pipot!$AA:$AA,ROW($A103)))),"")</f>
        <v/>
      </c>
      <c r="Q107" t="str">
        <f>IFERROR(IF(COUNT(pipot!$AA:$AA)&lt;&gt;"",INDEX(pipot!P:P,SMALL(pipot!$AA:$AA,ROW($A103)))),"")</f>
        <v/>
      </c>
      <c r="R107" t="str">
        <f>IFERROR(IF(COUNT(pipot!$AA:$AA)&lt;&gt;"",INDEX(pipot!Q:Q,SMALL(pipot!$AA:$AA,ROW($A103)))),"")</f>
        <v/>
      </c>
      <c r="S107" s="34" t="str">
        <f>IFERROR(IF(COUNT(pipot!$AA:$AA)&lt;&gt;"",INDEX(pipot!R:R,SMALL(pipot!$AA:$AA,ROW($A103)))),"")</f>
        <v/>
      </c>
      <c r="T107" s="34" t="str">
        <f t="shared" si="39"/>
        <v/>
      </c>
      <c r="U107" s="34" t="str">
        <f t="shared" si="38"/>
        <v/>
      </c>
      <c r="AQ107" s="15" t="str">
        <f t="shared" si="21"/>
        <v/>
      </c>
      <c r="AR107" s="19" t="str">
        <f t="shared" si="22"/>
        <v/>
      </c>
      <c r="AS107" s="19" t="str">
        <f t="shared" si="23"/>
        <v/>
      </c>
      <c r="AT107" s="19" t="str">
        <f t="shared" si="24"/>
        <v/>
      </c>
      <c r="AU107" s="19" t="str">
        <f t="shared" si="25"/>
        <v/>
      </c>
      <c r="AV107" s="19" t="str">
        <f t="shared" si="26"/>
        <v/>
      </c>
      <c r="AW107" s="19" t="str">
        <f t="shared" si="27"/>
        <v/>
      </c>
      <c r="AX107" s="19" t="str">
        <f t="shared" si="28"/>
        <v/>
      </c>
      <c r="AY107" s="19" t="str">
        <f t="shared" si="29"/>
        <v/>
      </c>
      <c r="AZ107" s="19" t="str">
        <f t="shared" si="30"/>
        <v/>
      </c>
      <c r="BA107" s="19" t="str">
        <f t="shared" si="31"/>
        <v/>
      </c>
      <c r="BB107" s="19" t="str">
        <f t="shared" si="32"/>
        <v/>
      </c>
      <c r="BC107" s="19" t="str">
        <f t="shared" si="33"/>
        <v/>
      </c>
      <c r="BD107" s="19" t="str">
        <f t="shared" si="34"/>
        <v/>
      </c>
      <c r="BE107" s="19" t="str">
        <f t="shared" si="35"/>
        <v/>
      </c>
      <c r="BF107" s="19" t="str">
        <f t="shared" si="36"/>
        <v/>
      </c>
    </row>
    <row r="108" spans="2:79">
      <c r="B108" t="str">
        <f>IFERROR(IF(COUNT(pipot!$AA:$AA)&lt;&gt;"",INDEX(pipot!A:A,SMALL(pipot!$AA:$AA,ROW($A104)))),"")</f>
        <v/>
      </c>
      <c r="C108" s="13" t="str">
        <f>IFERROR(IF(COUNT(pipot!$AA:$AA)&lt;&gt;"",INDEX(pipot!B:B,SMALL(pipot!$AA:$AA,ROW($A104)))),"")</f>
        <v/>
      </c>
      <c r="D108" s="15" t="str">
        <f>IFERROR(IF(COUNT(pipot!$AA:$AA)&lt;&gt;"",INDEX(pipot!C:C,SMALL(pipot!$AA:$AA,ROW($A104)))),"")</f>
        <v/>
      </c>
      <c r="E108" s="34" t="str">
        <f>IFERROR(IF(COUNT(pipot!$AA:$AA)&lt;&gt;"",INDEX(pipot!D:D,SMALL(pipot!$AA:$AA,ROW($A104)))),"")</f>
        <v/>
      </c>
      <c r="F108" s="34" t="str">
        <f>IFERROR(IF(COUNT(pipot!$AA:$AA)&lt;&gt;"",INDEX(pipot!E:E,SMALL(pipot!$AA:$AA,ROW($A104)))),"")</f>
        <v/>
      </c>
      <c r="G108" s="34" t="str">
        <f>IFERROR(IF(COUNT(pipot!$AA:$AA)&lt;&gt;"",INDEX(pipot!F:F,SMALL(pipot!$AA:$AA,ROW($A104)))),"")</f>
        <v/>
      </c>
      <c r="H108" s="34" t="str">
        <f>IFERROR(IF(COUNT(pipot!$AA:$AA)&lt;&gt;"",INDEX(pipot!G:G,SMALL(pipot!$AA:$AA,ROW($A104)))),"")</f>
        <v/>
      </c>
      <c r="I108" s="34" t="str">
        <f>IFERROR(IF(COUNT(pipot!$AA:$AA)&lt;&gt;"",INDEX(pipot!H:H,SMALL(pipot!$AA:$AA,ROW($A104)))),"")</f>
        <v/>
      </c>
      <c r="J108" s="34" t="str">
        <f>IFERROR(IF(COUNT(pipot!$AA:$AA)&lt;&gt;"",INDEX(pipot!I:I,SMALL(pipot!$AA:$AA,ROW($A104)))),"")</f>
        <v/>
      </c>
      <c r="K108" s="34" t="str">
        <f>IFERROR(IF(COUNT(pipot!$AA:$AA)&lt;&gt;"",INDEX(pipot!J:J,SMALL(pipot!$AA:$AA,ROW($A104)))),"")</f>
        <v/>
      </c>
      <c r="L108" s="34" t="str">
        <f>IFERROR(IF(COUNT(pipot!$AA:$AA)&lt;&gt;"",INDEX(pipot!K:K,SMALL(pipot!$AA:$AA,ROW($A104)))),"")</f>
        <v/>
      </c>
      <c r="M108" t="str">
        <f>IFERROR(IF(COUNT(pipot!$AA:$AA)&lt;&gt;"",INDEX(pipot!L:L,SMALL(pipot!$AA:$AA,ROW($A104)))),"")</f>
        <v/>
      </c>
      <c r="N108" t="str">
        <f>IFERROR(IF(COUNT(pipot!$AA:$AA)&lt;&gt;"",INDEX(pipot!M:M,SMALL(pipot!$AA:$AA,ROW($A104)))),"")</f>
        <v/>
      </c>
      <c r="O108" t="str">
        <f>IFERROR(IF(COUNT(pipot!$AA:$AA)&lt;&gt;"",INDEX(pipot!N:N,SMALL(pipot!$AA:$AA,ROW($A104)))),"")</f>
        <v/>
      </c>
      <c r="P108" s="34" t="str">
        <f>IFERROR(IF(COUNT(pipot!$AA:$AA)&lt;&gt;"",INDEX(pipot!O:O,SMALL(pipot!$AA:$AA,ROW($A104)))),"")</f>
        <v/>
      </c>
      <c r="Q108" t="str">
        <f>IFERROR(IF(COUNT(pipot!$AA:$AA)&lt;&gt;"",INDEX(pipot!P:P,SMALL(pipot!$AA:$AA,ROW($A104)))),"")</f>
        <v/>
      </c>
      <c r="R108" t="str">
        <f>IFERROR(IF(COUNT(pipot!$AA:$AA)&lt;&gt;"",INDEX(pipot!Q:Q,SMALL(pipot!$AA:$AA,ROW($A104)))),"")</f>
        <v/>
      </c>
      <c r="S108" s="34" t="str">
        <f>IFERROR(IF(COUNT(pipot!$AA:$AA)&lt;&gt;"",INDEX(pipot!R:R,SMALL(pipot!$AA:$AA,ROW($A104)))),"")</f>
        <v/>
      </c>
      <c r="T108" s="34" t="str">
        <f t="shared" si="39"/>
        <v/>
      </c>
      <c r="U108" s="34" t="str">
        <f t="shared" si="38"/>
        <v/>
      </c>
      <c r="AQ108" s="15" t="str">
        <f t="shared" si="21"/>
        <v/>
      </c>
      <c r="AR108" s="19" t="str">
        <f t="shared" si="22"/>
        <v/>
      </c>
      <c r="AS108" s="19" t="str">
        <f t="shared" si="23"/>
        <v/>
      </c>
      <c r="AT108" s="19" t="str">
        <f t="shared" si="24"/>
        <v/>
      </c>
      <c r="AU108" s="19" t="str">
        <f t="shared" si="25"/>
        <v/>
      </c>
      <c r="AV108" s="19" t="str">
        <f t="shared" si="26"/>
        <v/>
      </c>
      <c r="AW108" s="19" t="str">
        <f t="shared" si="27"/>
        <v/>
      </c>
      <c r="AX108" s="19" t="str">
        <f t="shared" si="28"/>
        <v/>
      </c>
      <c r="AY108" s="19" t="str">
        <f t="shared" si="29"/>
        <v/>
      </c>
      <c r="AZ108" s="19" t="str">
        <f t="shared" si="30"/>
        <v/>
      </c>
      <c r="BA108" s="19" t="str">
        <f t="shared" si="31"/>
        <v/>
      </c>
      <c r="BB108" s="19" t="str">
        <f t="shared" si="32"/>
        <v/>
      </c>
      <c r="BC108" s="19" t="str">
        <f t="shared" si="33"/>
        <v/>
      </c>
      <c r="BD108" s="19" t="str">
        <f t="shared" si="34"/>
        <v/>
      </c>
      <c r="BE108" s="19" t="str">
        <f t="shared" si="35"/>
        <v/>
      </c>
      <c r="BF108" s="19" t="str">
        <f t="shared" si="36"/>
        <v/>
      </c>
    </row>
    <row r="109" spans="2:79">
      <c r="B109" t="str">
        <f>IFERROR(IF(COUNT(pipot!$AA:$AA)&lt;&gt;"",INDEX(pipot!A:A,SMALL(pipot!$AA:$AA,ROW($A105)))),"")</f>
        <v/>
      </c>
      <c r="C109" s="13" t="str">
        <f>IFERROR(IF(COUNT(pipot!$AA:$AA)&lt;&gt;"",INDEX(pipot!B:B,SMALL(pipot!$AA:$AA,ROW($A105)))),"")</f>
        <v/>
      </c>
      <c r="D109" s="15" t="str">
        <f>IFERROR(IF(COUNT(pipot!$AA:$AA)&lt;&gt;"",INDEX(pipot!C:C,SMALL(pipot!$AA:$AA,ROW($A105)))),"")</f>
        <v/>
      </c>
      <c r="E109" s="34" t="str">
        <f>IFERROR(IF(COUNT(pipot!$AA:$AA)&lt;&gt;"",INDEX(pipot!D:D,SMALL(pipot!$AA:$AA,ROW($A105)))),"")</f>
        <v/>
      </c>
      <c r="F109" s="34" t="str">
        <f>IFERROR(IF(COUNT(pipot!$AA:$AA)&lt;&gt;"",INDEX(pipot!E:E,SMALL(pipot!$AA:$AA,ROW($A105)))),"")</f>
        <v/>
      </c>
      <c r="G109" s="34" t="str">
        <f>IFERROR(IF(COUNT(pipot!$AA:$AA)&lt;&gt;"",INDEX(pipot!F:F,SMALL(pipot!$AA:$AA,ROW($A105)))),"")</f>
        <v/>
      </c>
      <c r="H109" s="34" t="str">
        <f>IFERROR(IF(COUNT(pipot!$AA:$AA)&lt;&gt;"",INDEX(pipot!G:G,SMALL(pipot!$AA:$AA,ROW($A105)))),"")</f>
        <v/>
      </c>
      <c r="I109" s="34" t="str">
        <f>IFERROR(IF(COUNT(pipot!$AA:$AA)&lt;&gt;"",INDEX(pipot!H:H,SMALL(pipot!$AA:$AA,ROW($A105)))),"")</f>
        <v/>
      </c>
      <c r="J109" s="34" t="str">
        <f>IFERROR(IF(COUNT(pipot!$AA:$AA)&lt;&gt;"",INDEX(pipot!I:I,SMALL(pipot!$AA:$AA,ROW($A105)))),"")</f>
        <v/>
      </c>
      <c r="K109" s="34" t="str">
        <f>IFERROR(IF(COUNT(pipot!$AA:$AA)&lt;&gt;"",INDEX(pipot!J:J,SMALL(pipot!$AA:$AA,ROW($A105)))),"")</f>
        <v/>
      </c>
      <c r="L109" s="34" t="str">
        <f>IFERROR(IF(COUNT(pipot!$AA:$AA)&lt;&gt;"",INDEX(pipot!K:K,SMALL(pipot!$AA:$AA,ROW($A105)))),"")</f>
        <v/>
      </c>
      <c r="M109" t="str">
        <f>IFERROR(IF(COUNT(pipot!$AA:$AA)&lt;&gt;"",INDEX(pipot!L:L,SMALL(pipot!$AA:$AA,ROW($A105)))),"")</f>
        <v/>
      </c>
      <c r="N109" t="str">
        <f>IFERROR(IF(COUNT(pipot!$AA:$AA)&lt;&gt;"",INDEX(pipot!M:M,SMALL(pipot!$AA:$AA,ROW($A105)))),"")</f>
        <v/>
      </c>
      <c r="O109" t="str">
        <f>IFERROR(IF(COUNT(pipot!$AA:$AA)&lt;&gt;"",INDEX(pipot!N:N,SMALL(pipot!$AA:$AA,ROW($A105)))),"")</f>
        <v/>
      </c>
      <c r="P109" s="34" t="str">
        <f>IFERROR(IF(COUNT(pipot!$AA:$AA)&lt;&gt;"",INDEX(pipot!O:O,SMALL(pipot!$AA:$AA,ROW($A105)))),"")</f>
        <v/>
      </c>
      <c r="Q109" t="str">
        <f>IFERROR(IF(COUNT(pipot!$AA:$AA)&lt;&gt;"",INDEX(pipot!P:P,SMALL(pipot!$AA:$AA,ROW($A105)))),"")</f>
        <v/>
      </c>
      <c r="R109" t="str">
        <f>IFERROR(IF(COUNT(pipot!$AA:$AA)&lt;&gt;"",INDEX(pipot!Q:Q,SMALL(pipot!$AA:$AA,ROW($A105)))),"")</f>
        <v/>
      </c>
      <c r="S109" s="34" t="str">
        <f>IFERROR(IF(COUNT(pipot!$AA:$AA)&lt;&gt;"",INDEX(pipot!R:R,SMALL(pipot!$AA:$AA,ROW($A105)))),"")</f>
        <v/>
      </c>
      <c r="T109" s="34" t="str">
        <f t="shared" si="39"/>
        <v/>
      </c>
      <c r="U109" s="34" t="str">
        <f t="shared" si="38"/>
        <v/>
      </c>
      <c r="AQ109" s="15" t="str">
        <f t="shared" si="21"/>
        <v/>
      </c>
      <c r="AR109" s="19" t="str">
        <f t="shared" si="22"/>
        <v/>
      </c>
      <c r="AS109" s="19" t="str">
        <f t="shared" si="23"/>
        <v/>
      </c>
      <c r="AT109" s="19" t="str">
        <f t="shared" si="24"/>
        <v/>
      </c>
      <c r="AU109" s="19" t="str">
        <f t="shared" si="25"/>
        <v/>
      </c>
      <c r="AV109" s="19" t="str">
        <f t="shared" si="26"/>
        <v/>
      </c>
      <c r="AW109" s="19" t="str">
        <f t="shared" si="27"/>
        <v/>
      </c>
      <c r="AX109" s="19" t="str">
        <f t="shared" si="28"/>
        <v/>
      </c>
      <c r="AY109" s="19" t="str">
        <f t="shared" si="29"/>
        <v/>
      </c>
      <c r="AZ109" s="19" t="str">
        <f t="shared" si="30"/>
        <v/>
      </c>
      <c r="BA109" s="19" t="str">
        <f t="shared" si="31"/>
        <v/>
      </c>
      <c r="BB109" s="19" t="str">
        <f t="shared" si="32"/>
        <v/>
      </c>
      <c r="BC109" s="19" t="str">
        <f t="shared" si="33"/>
        <v/>
      </c>
      <c r="BD109" s="19" t="str">
        <f t="shared" si="34"/>
        <v/>
      </c>
      <c r="BE109" s="19" t="str">
        <f t="shared" si="35"/>
        <v/>
      </c>
      <c r="BF109" s="19" t="str">
        <f t="shared" si="36"/>
        <v/>
      </c>
    </row>
    <row r="110" spans="2:79">
      <c r="B110" t="str">
        <f>IFERROR(IF(COUNT(pipot!$AA:$AA)&lt;&gt;"",INDEX(pipot!A:A,SMALL(pipot!$AA:$AA,ROW($A106)))),"")</f>
        <v/>
      </c>
      <c r="C110" s="13" t="str">
        <f>IFERROR(IF(COUNT(pipot!$AA:$AA)&lt;&gt;"",INDEX(pipot!B:B,SMALL(pipot!$AA:$AA,ROW($A106)))),"")</f>
        <v/>
      </c>
      <c r="D110" s="15" t="str">
        <f>IFERROR(IF(COUNT(pipot!$AA:$AA)&lt;&gt;"",INDEX(pipot!C:C,SMALL(pipot!$AA:$AA,ROW($A106)))),"")</f>
        <v/>
      </c>
      <c r="E110" s="34" t="str">
        <f>IFERROR(IF(COUNT(pipot!$AA:$AA)&lt;&gt;"",INDEX(pipot!D:D,SMALL(pipot!$AA:$AA,ROW($A106)))),"")</f>
        <v/>
      </c>
      <c r="F110" s="34" t="str">
        <f>IFERROR(IF(COUNT(pipot!$AA:$AA)&lt;&gt;"",INDEX(pipot!E:E,SMALL(pipot!$AA:$AA,ROW($A106)))),"")</f>
        <v/>
      </c>
      <c r="G110" s="34" t="str">
        <f>IFERROR(IF(COUNT(pipot!$AA:$AA)&lt;&gt;"",INDEX(pipot!F:F,SMALL(pipot!$AA:$AA,ROW($A106)))),"")</f>
        <v/>
      </c>
      <c r="H110" s="34" t="str">
        <f>IFERROR(IF(COUNT(pipot!$AA:$AA)&lt;&gt;"",INDEX(pipot!G:G,SMALL(pipot!$AA:$AA,ROW($A106)))),"")</f>
        <v/>
      </c>
      <c r="I110" s="34" t="str">
        <f>IFERROR(IF(COUNT(pipot!$AA:$AA)&lt;&gt;"",INDEX(pipot!H:H,SMALL(pipot!$AA:$AA,ROW($A106)))),"")</f>
        <v/>
      </c>
      <c r="J110" s="34" t="str">
        <f>IFERROR(IF(COUNT(pipot!$AA:$AA)&lt;&gt;"",INDEX(pipot!I:I,SMALL(pipot!$AA:$AA,ROW($A106)))),"")</f>
        <v/>
      </c>
      <c r="K110" s="34" t="str">
        <f>IFERROR(IF(COUNT(pipot!$AA:$AA)&lt;&gt;"",INDEX(pipot!J:J,SMALL(pipot!$AA:$AA,ROW($A106)))),"")</f>
        <v/>
      </c>
      <c r="L110" s="34" t="str">
        <f>IFERROR(IF(COUNT(pipot!$AA:$AA)&lt;&gt;"",INDEX(pipot!K:K,SMALL(pipot!$AA:$AA,ROW($A106)))),"")</f>
        <v/>
      </c>
      <c r="M110" t="str">
        <f>IFERROR(IF(COUNT(pipot!$AA:$AA)&lt;&gt;"",INDEX(pipot!L:L,SMALL(pipot!$AA:$AA,ROW($A106)))),"")</f>
        <v/>
      </c>
      <c r="N110" t="str">
        <f>IFERROR(IF(COUNT(pipot!$AA:$AA)&lt;&gt;"",INDEX(pipot!M:M,SMALL(pipot!$AA:$AA,ROW($A106)))),"")</f>
        <v/>
      </c>
      <c r="O110" t="str">
        <f>IFERROR(IF(COUNT(pipot!$AA:$AA)&lt;&gt;"",INDEX(pipot!N:N,SMALL(pipot!$AA:$AA,ROW($A106)))),"")</f>
        <v/>
      </c>
      <c r="P110" s="34" t="str">
        <f>IFERROR(IF(COUNT(pipot!$AA:$AA)&lt;&gt;"",INDEX(pipot!O:O,SMALL(pipot!$AA:$AA,ROW($A106)))),"")</f>
        <v/>
      </c>
      <c r="Q110" t="str">
        <f>IFERROR(IF(COUNT(pipot!$AA:$AA)&lt;&gt;"",INDEX(pipot!P:P,SMALL(pipot!$AA:$AA,ROW($A106)))),"")</f>
        <v/>
      </c>
      <c r="R110" t="str">
        <f>IFERROR(IF(COUNT(pipot!$AA:$AA)&lt;&gt;"",INDEX(pipot!Q:Q,SMALL(pipot!$AA:$AA,ROW($A106)))),"")</f>
        <v/>
      </c>
      <c r="S110" s="34" t="str">
        <f>IFERROR(IF(COUNT(pipot!$AA:$AA)&lt;&gt;"",INDEX(pipot!R:R,SMALL(pipot!$AA:$AA,ROW($A106)))),"")</f>
        <v/>
      </c>
      <c r="T110" s="34" t="str">
        <f t="shared" si="39"/>
        <v/>
      </c>
      <c r="U110" s="34" t="str">
        <f t="shared" si="38"/>
        <v/>
      </c>
      <c r="AQ110" s="15" t="str">
        <f t="shared" si="21"/>
        <v/>
      </c>
      <c r="AR110" s="19" t="str">
        <f t="shared" si="22"/>
        <v/>
      </c>
      <c r="AS110" s="19" t="str">
        <f t="shared" si="23"/>
        <v/>
      </c>
      <c r="AT110" s="19" t="str">
        <f t="shared" si="24"/>
        <v/>
      </c>
      <c r="AU110" s="19" t="str">
        <f t="shared" si="25"/>
        <v/>
      </c>
      <c r="AV110" s="19" t="str">
        <f t="shared" si="26"/>
        <v/>
      </c>
      <c r="AW110" s="19" t="str">
        <f t="shared" si="27"/>
        <v/>
      </c>
      <c r="AX110" s="19" t="str">
        <f t="shared" si="28"/>
        <v/>
      </c>
      <c r="AY110" s="19" t="str">
        <f t="shared" si="29"/>
        <v/>
      </c>
      <c r="AZ110" s="19" t="str">
        <f t="shared" si="30"/>
        <v/>
      </c>
      <c r="BA110" s="19" t="str">
        <f t="shared" si="31"/>
        <v/>
      </c>
      <c r="BB110" s="19" t="str">
        <f t="shared" si="32"/>
        <v/>
      </c>
      <c r="BC110" s="19" t="str">
        <f t="shared" si="33"/>
        <v/>
      </c>
      <c r="BD110" s="19" t="str">
        <f t="shared" si="34"/>
        <v/>
      </c>
      <c r="BE110" s="19" t="str">
        <f t="shared" si="35"/>
        <v/>
      </c>
      <c r="BF110" s="19" t="str">
        <f t="shared" si="36"/>
        <v/>
      </c>
    </row>
    <row r="111" spans="2:79">
      <c r="B111" t="str">
        <f>IFERROR(IF(COUNT(pipot!$AA:$AA)&lt;&gt;"",INDEX(pipot!A:A,SMALL(pipot!$AA:$AA,ROW($A107)))),"")</f>
        <v/>
      </c>
      <c r="C111" s="13" t="str">
        <f>IFERROR(IF(COUNT(pipot!$AA:$AA)&lt;&gt;"",INDEX(pipot!B:B,SMALL(pipot!$AA:$AA,ROW($A107)))),"")</f>
        <v/>
      </c>
      <c r="D111" s="15" t="str">
        <f>IFERROR(IF(COUNT(pipot!$AA:$AA)&lt;&gt;"",INDEX(pipot!C:C,SMALL(pipot!$AA:$AA,ROW($A107)))),"")</f>
        <v/>
      </c>
      <c r="E111" s="34" t="str">
        <f>IFERROR(IF(COUNT(pipot!$AA:$AA)&lt;&gt;"",INDEX(pipot!D:D,SMALL(pipot!$AA:$AA,ROW($A107)))),"")</f>
        <v/>
      </c>
      <c r="F111" s="34" t="str">
        <f>IFERROR(IF(COUNT(pipot!$AA:$AA)&lt;&gt;"",INDEX(pipot!E:E,SMALL(pipot!$AA:$AA,ROW($A107)))),"")</f>
        <v/>
      </c>
      <c r="G111" s="34" t="str">
        <f>IFERROR(IF(COUNT(pipot!$AA:$AA)&lt;&gt;"",INDEX(pipot!F:F,SMALL(pipot!$AA:$AA,ROW($A107)))),"")</f>
        <v/>
      </c>
      <c r="H111" s="34" t="str">
        <f>IFERROR(IF(COUNT(pipot!$AA:$AA)&lt;&gt;"",INDEX(pipot!G:G,SMALL(pipot!$AA:$AA,ROW($A107)))),"")</f>
        <v/>
      </c>
      <c r="I111" s="34" t="str">
        <f>IFERROR(IF(COUNT(pipot!$AA:$AA)&lt;&gt;"",INDEX(pipot!H:H,SMALL(pipot!$AA:$AA,ROW($A107)))),"")</f>
        <v/>
      </c>
      <c r="J111" s="34" t="str">
        <f>IFERROR(IF(COUNT(pipot!$AA:$AA)&lt;&gt;"",INDEX(pipot!I:I,SMALL(pipot!$AA:$AA,ROW($A107)))),"")</f>
        <v/>
      </c>
      <c r="K111" s="34" t="str">
        <f>IFERROR(IF(COUNT(pipot!$AA:$AA)&lt;&gt;"",INDEX(pipot!J:J,SMALL(pipot!$AA:$AA,ROW($A107)))),"")</f>
        <v/>
      </c>
      <c r="L111" s="34" t="str">
        <f>IFERROR(IF(COUNT(pipot!$AA:$AA)&lt;&gt;"",INDEX(pipot!K:K,SMALL(pipot!$AA:$AA,ROW($A107)))),"")</f>
        <v/>
      </c>
      <c r="M111" t="str">
        <f>IFERROR(IF(COUNT(pipot!$AA:$AA)&lt;&gt;"",INDEX(pipot!L:L,SMALL(pipot!$AA:$AA,ROW($A107)))),"")</f>
        <v/>
      </c>
      <c r="N111" t="str">
        <f>IFERROR(IF(COUNT(pipot!$AA:$AA)&lt;&gt;"",INDEX(pipot!M:M,SMALL(pipot!$AA:$AA,ROW($A107)))),"")</f>
        <v/>
      </c>
      <c r="O111" t="str">
        <f>IFERROR(IF(COUNT(pipot!$AA:$AA)&lt;&gt;"",INDEX(pipot!N:N,SMALL(pipot!$AA:$AA,ROW($A107)))),"")</f>
        <v/>
      </c>
      <c r="P111" s="34" t="str">
        <f>IFERROR(IF(COUNT(pipot!$AA:$AA)&lt;&gt;"",INDEX(pipot!O:O,SMALL(pipot!$AA:$AA,ROW($A107)))),"")</f>
        <v/>
      </c>
      <c r="Q111" t="str">
        <f>IFERROR(IF(COUNT(pipot!$AA:$AA)&lt;&gt;"",INDEX(pipot!P:P,SMALL(pipot!$AA:$AA,ROW($A107)))),"")</f>
        <v/>
      </c>
      <c r="R111" t="str">
        <f>IFERROR(IF(COUNT(pipot!$AA:$AA)&lt;&gt;"",INDEX(pipot!Q:Q,SMALL(pipot!$AA:$AA,ROW($A107)))),"")</f>
        <v/>
      </c>
      <c r="S111" s="34" t="str">
        <f>IFERROR(IF(COUNT(pipot!$AA:$AA)&lt;&gt;"",INDEX(pipot!R:R,SMALL(pipot!$AA:$AA,ROW($A107)))),"")</f>
        <v/>
      </c>
      <c r="T111" s="34" t="str">
        <f t="shared" si="39"/>
        <v/>
      </c>
      <c r="U111" s="34" t="str">
        <f t="shared" si="38"/>
        <v/>
      </c>
      <c r="AQ111" s="15" t="str">
        <f t="shared" si="21"/>
        <v/>
      </c>
      <c r="AR111" s="19" t="str">
        <f t="shared" si="22"/>
        <v/>
      </c>
      <c r="AS111" s="19" t="str">
        <f t="shared" si="23"/>
        <v/>
      </c>
      <c r="AT111" s="19" t="str">
        <f t="shared" si="24"/>
        <v/>
      </c>
      <c r="AU111" s="19" t="str">
        <f t="shared" si="25"/>
        <v/>
      </c>
      <c r="AV111" s="19" t="str">
        <f t="shared" si="26"/>
        <v/>
      </c>
      <c r="AW111" s="19" t="str">
        <f t="shared" si="27"/>
        <v/>
      </c>
      <c r="AX111" s="19" t="str">
        <f t="shared" si="28"/>
        <v/>
      </c>
      <c r="AY111" s="19" t="str">
        <f t="shared" si="29"/>
        <v/>
      </c>
      <c r="AZ111" s="19" t="str">
        <f t="shared" si="30"/>
        <v/>
      </c>
      <c r="BA111" s="19" t="str">
        <f t="shared" si="31"/>
        <v/>
      </c>
      <c r="BB111" s="19" t="str">
        <f t="shared" si="32"/>
        <v/>
      </c>
      <c r="BC111" s="19" t="str">
        <f t="shared" si="33"/>
        <v/>
      </c>
      <c r="BD111" s="19" t="str">
        <f t="shared" si="34"/>
        <v/>
      </c>
      <c r="BE111" s="19" t="str">
        <f t="shared" si="35"/>
        <v/>
      </c>
      <c r="BF111" s="19" t="str">
        <f t="shared" si="36"/>
        <v/>
      </c>
    </row>
    <row r="112" spans="2:79">
      <c r="B112" t="str">
        <f>IFERROR(IF(COUNT(pipot!$AA:$AA)&lt;&gt;"",INDEX(pipot!A:A,SMALL(pipot!$AA:$AA,ROW($A108)))),"")</f>
        <v/>
      </c>
      <c r="C112" s="13" t="str">
        <f>IFERROR(IF(COUNT(pipot!$AA:$AA)&lt;&gt;"",INDEX(pipot!B:B,SMALL(pipot!$AA:$AA,ROW($A108)))),"")</f>
        <v/>
      </c>
      <c r="D112" s="15" t="str">
        <f>IFERROR(IF(COUNT(pipot!$AA:$AA)&lt;&gt;"",INDEX(pipot!C:C,SMALL(pipot!$AA:$AA,ROW($A108)))),"")</f>
        <v/>
      </c>
      <c r="E112" s="34" t="str">
        <f>IFERROR(IF(COUNT(pipot!$AA:$AA)&lt;&gt;"",INDEX(pipot!D:D,SMALL(pipot!$AA:$AA,ROW($A108)))),"")</f>
        <v/>
      </c>
      <c r="F112" s="34" t="str">
        <f>IFERROR(IF(COUNT(pipot!$AA:$AA)&lt;&gt;"",INDEX(pipot!E:E,SMALL(pipot!$AA:$AA,ROW($A108)))),"")</f>
        <v/>
      </c>
      <c r="G112" s="34" t="str">
        <f>IFERROR(IF(COUNT(pipot!$AA:$AA)&lt;&gt;"",INDEX(pipot!F:F,SMALL(pipot!$AA:$AA,ROW($A108)))),"")</f>
        <v/>
      </c>
      <c r="H112" s="34" t="str">
        <f>IFERROR(IF(COUNT(pipot!$AA:$AA)&lt;&gt;"",INDEX(pipot!G:G,SMALL(pipot!$AA:$AA,ROW($A108)))),"")</f>
        <v/>
      </c>
      <c r="I112" s="34" t="str">
        <f>IFERROR(IF(COUNT(pipot!$AA:$AA)&lt;&gt;"",INDEX(pipot!H:H,SMALL(pipot!$AA:$AA,ROW($A108)))),"")</f>
        <v/>
      </c>
      <c r="J112" s="34" t="str">
        <f>IFERROR(IF(COUNT(pipot!$AA:$AA)&lt;&gt;"",INDEX(pipot!I:I,SMALL(pipot!$AA:$AA,ROW($A108)))),"")</f>
        <v/>
      </c>
      <c r="K112" s="34" t="str">
        <f>IFERROR(IF(COUNT(pipot!$AA:$AA)&lt;&gt;"",INDEX(pipot!J:J,SMALL(pipot!$AA:$AA,ROW($A108)))),"")</f>
        <v/>
      </c>
      <c r="L112" s="34" t="str">
        <f>IFERROR(IF(COUNT(pipot!$AA:$AA)&lt;&gt;"",INDEX(pipot!K:K,SMALL(pipot!$AA:$AA,ROW($A108)))),"")</f>
        <v/>
      </c>
      <c r="M112" t="str">
        <f>IFERROR(IF(COUNT(pipot!$AA:$AA)&lt;&gt;"",INDEX(pipot!L:L,SMALL(pipot!$AA:$AA,ROW($A108)))),"")</f>
        <v/>
      </c>
      <c r="N112" t="str">
        <f>IFERROR(IF(COUNT(pipot!$AA:$AA)&lt;&gt;"",INDEX(pipot!M:M,SMALL(pipot!$AA:$AA,ROW($A108)))),"")</f>
        <v/>
      </c>
      <c r="O112" t="str">
        <f>IFERROR(IF(COUNT(pipot!$AA:$AA)&lt;&gt;"",INDEX(pipot!N:N,SMALL(pipot!$AA:$AA,ROW($A108)))),"")</f>
        <v/>
      </c>
      <c r="P112" s="34" t="str">
        <f>IFERROR(IF(COUNT(pipot!$AA:$AA)&lt;&gt;"",INDEX(pipot!O:O,SMALL(pipot!$AA:$AA,ROW($A108)))),"")</f>
        <v/>
      </c>
      <c r="Q112" t="str">
        <f>IFERROR(IF(COUNT(pipot!$AA:$AA)&lt;&gt;"",INDEX(pipot!P:P,SMALL(pipot!$AA:$AA,ROW($A108)))),"")</f>
        <v/>
      </c>
      <c r="R112" t="str">
        <f>IFERROR(IF(COUNT(pipot!$AA:$AA)&lt;&gt;"",INDEX(pipot!Q:Q,SMALL(pipot!$AA:$AA,ROW($A108)))),"")</f>
        <v/>
      </c>
      <c r="S112" s="34" t="str">
        <f>IFERROR(IF(COUNT(pipot!$AA:$AA)&lt;&gt;"",INDEX(pipot!R:R,SMALL(pipot!$AA:$AA,ROW($A108)))),"")</f>
        <v/>
      </c>
      <c r="T112" s="34" t="str">
        <f t="shared" si="39"/>
        <v/>
      </c>
      <c r="U112" s="34" t="str">
        <f t="shared" si="38"/>
        <v/>
      </c>
      <c r="AQ112" s="15" t="str">
        <f t="shared" si="21"/>
        <v/>
      </c>
      <c r="AR112" s="19" t="str">
        <f t="shared" si="22"/>
        <v/>
      </c>
      <c r="AS112" s="19" t="str">
        <f t="shared" si="23"/>
        <v/>
      </c>
      <c r="AT112" s="19" t="str">
        <f t="shared" si="24"/>
        <v/>
      </c>
      <c r="AU112" s="19" t="str">
        <f t="shared" si="25"/>
        <v/>
      </c>
      <c r="AV112" s="19" t="str">
        <f t="shared" si="26"/>
        <v/>
      </c>
      <c r="AW112" s="19" t="str">
        <f t="shared" si="27"/>
        <v/>
      </c>
      <c r="AX112" s="19" t="str">
        <f t="shared" si="28"/>
        <v/>
      </c>
      <c r="AY112" s="19" t="str">
        <f t="shared" si="29"/>
        <v/>
      </c>
      <c r="AZ112" s="19" t="str">
        <f t="shared" si="30"/>
        <v/>
      </c>
      <c r="BA112" s="19" t="str">
        <f t="shared" si="31"/>
        <v/>
      </c>
      <c r="BB112" s="19" t="str">
        <f t="shared" si="32"/>
        <v/>
      </c>
      <c r="BC112" s="19" t="str">
        <f t="shared" si="33"/>
        <v/>
      </c>
      <c r="BD112" s="19" t="str">
        <f t="shared" si="34"/>
        <v/>
      </c>
      <c r="BE112" s="19" t="str">
        <f t="shared" si="35"/>
        <v/>
      </c>
      <c r="BF112" s="19" t="str">
        <f t="shared" si="36"/>
        <v/>
      </c>
    </row>
    <row r="113" spans="2:58">
      <c r="B113" t="str">
        <f>IFERROR(IF(COUNT(pipot!$AA:$AA)&lt;&gt;"",INDEX(pipot!A:A,SMALL(pipot!$AA:$AA,ROW($A109)))),"")</f>
        <v/>
      </c>
      <c r="C113" s="13" t="str">
        <f>IFERROR(IF(COUNT(pipot!$AA:$AA)&lt;&gt;"",INDEX(pipot!B:B,SMALL(pipot!$AA:$AA,ROW($A109)))),"")</f>
        <v/>
      </c>
      <c r="D113" s="15" t="str">
        <f>IFERROR(IF(COUNT(pipot!$AA:$AA)&lt;&gt;"",INDEX(pipot!C:C,SMALL(pipot!$AA:$AA,ROW($A109)))),"")</f>
        <v/>
      </c>
      <c r="E113" s="34" t="str">
        <f>IFERROR(IF(COUNT(pipot!$AA:$AA)&lt;&gt;"",INDEX(pipot!D:D,SMALL(pipot!$AA:$AA,ROW($A109)))),"")</f>
        <v/>
      </c>
      <c r="F113" s="34" t="str">
        <f>IFERROR(IF(COUNT(pipot!$AA:$AA)&lt;&gt;"",INDEX(pipot!E:E,SMALL(pipot!$AA:$AA,ROW($A109)))),"")</f>
        <v/>
      </c>
      <c r="G113" s="34" t="str">
        <f>IFERROR(IF(COUNT(pipot!$AA:$AA)&lt;&gt;"",INDEX(pipot!F:F,SMALL(pipot!$AA:$AA,ROW($A109)))),"")</f>
        <v/>
      </c>
      <c r="H113" s="34" t="str">
        <f>IFERROR(IF(COUNT(pipot!$AA:$AA)&lt;&gt;"",INDEX(pipot!G:G,SMALL(pipot!$AA:$AA,ROW($A109)))),"")</f>
        <v/>
      </c>
      <c r="I113" s="34" t="str">
        <f>IFERROR(IF(COUNT(pipot!$AA:$AA)&lt;&gt;"",INDEX(pipot!H:H,SMALL(pipot!$AA:$AA,ROW($A109)))),"")</f>
        <v/>
      </c>
      <c r="J113" s="34" t="str">
        <f>IFERROR(IF(COUNT(pipot!$AA:$AA)&lt;&gt;"",INDEX(pipot!I:I,SMALL(pipot!$AA:$AA,ROW($A109)))),"")</f>
        <v/>
      </c>
      <c r="K113" s="34" t="str">
        <f>IFERROR(IF(COUNT(pipot!$AA:$AA)&lt;&gt;"",INDEX(pipot!J:J,SMALL(pipot!$AA:$AA,ROW($A109)))),"")</f>
        <v/>
      </c>
      <c r="L113" s="34" t="str">
        <f>IFERROR(IF(COUNT(pipot!$AA:$AA)&lt;&gt;"",INDEX(pipot!K:K,SMALL(pipot!$AA:$AA,ROW($A109)))),"")</f>
        <v/>
      </c>
      <c r="M113" t="str">
        <f>IFERROR(IF(COUNT(pipot!$AA:$AA)&lt;&gt;"",INDEX(pipot!L:L,SMALL(pipot!$AA:$AA,ROW($A109)))),"")</f>
        <v/>
      </c>
      <c r="N113" t="str">
        <f>IFERROR(IF(COUNT(pipot!$AA:$AA)&lt;&gt;"",INDEX(pipot!M:M,SMALL(pipot!$AA:$AA,ROW($A109)))),"")</f>
        <v/>
      </c>
      <c r="O113" t="str">
        <f>IFERROR(IF(COUNT(pipot!$AA:$AA)&lt;&gt;"",INDEX(pipot!N:N,SMALL(pipot!$AA:$AA,ROW($A109)))),"")</f>
        <v/>
      </c>
      <c r="P113" s="34" t="str">
        <f>IFERROR(IF(COUNT(pipot!$AA:$AA)&lt;&gt;"",INDEX(pipot!O:O,SMALL(pipot!$AA:$AA,ROW($A109)))),"")</f>
        <v/>
      </c>
      <c r="Q113" t="str">
        <f>IFERROR(IF(COUNT(pipot!$AA:$AA)&lt;&gt;"",INDEX(pipot!P:P,SMALL(pipot!$AA:$AA,ROW($A109)))),"")</f>
        <v/>
      </c>
      <c r="R113" t="str">
        <f>IFERROR(IF(COUNT(pipot!$AA:$AA)&lt;&gt;"",INDEX(pipot!Q:Q,SMALL(pipot!$AA:$AA,ROW($A109)))),"")</f>
        <v/>
      </c>
      <c r="S113" s="34" t="str">
        <f>IFERROR(IF(COUNT(pipot!$AA:$AA)&lt;&gt;"",INDEX(pipot!R:R,SMALL(pipot!$AA:$AA,ROW($A109)))),"")</f>
        <v/>
      </c>
      <c r="T113" s="34" t="str">
        <f t="shared" si="39"/>
        <v/>
      </c>
      <c r="U113" s="34" t="str">
        <f t="shared" si="38"/>
        <v/>
      </c>
      <c r="AQ113" s="15" t="str">
        <f t="shared" si="21"/>
        <v/>
      </c>
      <c r="AR113" s="19" t="str">
        <f t="shared" si="22"/>
        <v/>
      </c>
      <c r="AS113" s="19" t="str">
        <f t="shared" si="23"/>
        <v/>
      </c>
      <c r="AT113" s="19" t="str">
        <f t="shared" si="24"/>
        <v/>
      </c>
      <c r="AU113" s="19" t="str">
        <f t="shared" si="25"/>
        <v/>
      </c>
      <c r="AV113" s="19" t="str">
        <f t="shared" si="26"/>
        <v/>
      </c>
      <c r="AW113" s="19" t="str">
        <f t="shared" si="27"/>
        <v/>
      </c>
      <c r="AX113" s="19" t="str">
        <f t="shared" si="28"/>
        <v/>
      </c>
      <c r="AY113" s="19" t="str">
        <f t="shared" si="29"/>
        <v/>
      </c>
      <c r="AZ113" s="19" t="str">
        <f t="shared" si="30"/>
        <v/>
      </c>
      <c r="BA113" s="19" t="str">
        <f t="shared" si="31"/>
        <v/>
      </c>
      <c r="BB113" s="19" t="str">
        <f t="shared" si="32"/>
        <v/>
      </c>
      <c r="BC113" s="19" t="str">
        <f t="shared" si="33"/>
        <v/>
      </c>
      <c r="BD113" s="19" t="str">
        <f t="shared" si="34"/>
        <v/>
      </c>
      <c r="BE113" s="19" t="str">
        <f t="shared" si="35"/>
        <v/>
      </c>
      <c r="BF113" s="19" t="str">
        <f t="shared" si="36"/>
        <v/>
      </c>
    </row>
    <row r="114" spans="2:58">
      <c r="B114" t="str">
        <f>IFERROR(IF(COUNT(pipot!$AA:$AA)&lt;&gt;"",INDEX(pipot!A:A,SMALL(pipot!$AA:$AA,ROW($A110)))),"")</f>
        <v/>
      </c>
      <c r="C114" s="13" t="str">
        <f>IFERROR(IF(COUNT(pipot!$AA:$AA)&lt;&gt;"",INDEX(pipot!B:B,SMALL(pipot!$AA:$AA,ROW($A110)))),"")</f>
        <v/>
      </c>
      <c r="D114" s="15" t="str">
        <f>IFERROR(IF(COUNT(pipot!$AA:$AA)&lt;&gt;"",INDEX(pipot!C:C,SMALL(pipot!$AA:$AA,ROW($A110)))),"")</f>
        <v/>
      </c>
      <c r="E114" s="34" t="str">
        <f>IFERROR(IF(COUNT(pipot!$AA:$AA)&lt;&gt;"",INDEX(pipot!D:D,SMALL(pipot!$AA:$AA,ROW($A110)))),"")</f>
        <v/>
      </c>
      <c r="F114" s="34" t="str">
        <f>IFERROR(IF(COUNT(pipot!$AA:$AA)&lt;&gt;"",INDEX(pipot!E:E,SMALL(pipot!$AA:$AA,ROW($A110)))),"")</f>
        <v/>
      </c>
      <c r="G114" s="34" t="str">
        <f>IFERROR(IF(COUNT(pipot!$AA:$AA)&lt;&gt;"",INDEX(pipot!F:F,SMALL(pipot!$AA:$AA,ROW($A110)))),"")</f>
        <v/>
      </c>
      <c r="H114" s="34" t="str">
        <f>IFERROR(IF(COUNT(pipot!$AA:$AA)&lt;&gt;"",INDEX(pipot!G:G,SMALL(pipot!$AA:$AA,ROW($A110)))),"")</f>
        <v/>
      </c>
      <c r="I114" s="34" t="str">
        <f>IFERROR(IF(COUNT(pipot!$AA:$AA)&lt;&gt;"",INDEX(pipot!H:H,SMALL(pipot!$AA:$AA,ROW($A110)))),"")</f>
        <v/>
      </c>
      <c r="J114" s="34" t="str">
        <f>IFERROR(IF(COUNT(pipot!$AA:$AA)&lt;&gt;"",INDEX(pipot!I:I,SMALL(pipot!$AA:$AA,ROW($A110)))),"")</f>
        <v/>
      </c>
      <c r="K114" s="34" t="str">
        <f>IFERROR(IF(COUNT(pipot!$AA:$AA)&lt;&gt;"",INDEX(pipot!J:J,SMALL(pipot!$AA:$AA,ROW($A110)))),"")</f>
        <v/>
      </c>
      <c r="L114" s="34" t="str">
        <f>IFERROR(IF(COUNT(pipot!$AA:$AA)&lt;&gt;"",INDEX(pipot!K:K,SMALL(pipot!$AA:$AA,ROW($A110)))),"")</f>
        <v/>
      </c>
      <c r="M114" t="str">
        <f>IFERROR(IF(COUNT(pipot!$AA:$AA)&lt;&gt;"",INDEX(pipot!L:L,SMALL(pipot!$AA:$AA,ROW($A110)))),"")</f>
        <v/>
      </c>
      <c r="N114" t="str">
        <f>IFERROR(IF(COUNT(pipot!$AA:$AA)&lt;&gt;"",INDEX(pipot!M:M,SMALL(pipot!$AA:$AA,ROW($A110)))),"")</f>
        <v/>
      </c>
      <c r="O114" t="str">
        <f>IFERROR(IF(COUNT(pipot!$AA:$AA)&lt;&gt;"",INDEX(pipot!N:N,SMALL(pipot!$AA:$AA,ROW($A110)))),"")</f>
        <v/>
      </c>
      <c r="P114" s="34" t="str">
        <f>IFERROR(IF(COUNT(pipot!$AA:$AA)&lt;&gt;"",INDEX(pipot!O:O,SMALL(pipot!$AA:$AA,ROW($A110)))),"")</f>
        <v/>
      </c>
      <c r="Q114" t="str">
        <f>IFERROR(IF(COUNT(pipot!$AA:$AA)&lt;&gt;"",INDEX(pipot!P:P,SMALL(pipot!$AA:$AA,ROW($A110)))),"")</f>
        <v/>
      </c>
      <c r="R114" t="str">
        <f>IFERROR(IF(COUNT(pipot!$AA:$AA)&lt;&gt;"",INDEX(pipot!Q:Q,SMALL(pipot!$AA:$AA,ROW($A110)))),"")</f>
        <v/>
      </c>
      <c r="S114" s="34" t="str">
        <f>IFERROR(IF(COUNT(pipot!$AA:$AA)&lt;&gt;"",INDEX(pipot!R:R,SMALL(pipot!$AA:$AA,ROW($A110)))),"")</f>
        <v/>
      </c>
      <c r="T114" s="34" t="str">
        <f t="shared" si="39"/>
        <v/>
      </c>
      <c r="U114" s="34" t="str">
        <f t="shared" si="38"/>
        <v/>
      </c>
      <c r="AQ114" s="15" t="str">
        <f t="shared" si="21"/>
        <v/>
      </c>
      <c r="AR114" s="19" t="str">
        <f t="shared" si="22"/>
        <v/>
      </c>
      <c r="AS114" s="19" t="str">
        <f t="shared" si="23"/>
        <v/>
      </c>
      <c r="AT114" s="19" t="str">
        <f t="shared" si="24"/>
        <v/>
      </c>
      <c r="AU114" s="19" t="str">
        <f t="shared" si="25"/>
        <v/>
      </c>
      <c r="AV114" s="19" t="str">
        <f t="shared" si="26"/>
        <v/>
      </c>
      <c r="AW114" s="19" t="str">
        <f t="shared" si="27"/>
        <v/>
      </c>
      <c r="AX114" s="19" t="str">
        <f t="shared" si="28"/>
        <v/>
      </c>
      <c r="AY114" s="19" t="str">
        <f t="shared" si="29"/>
        <v/>
      </c>
      <c r="AZ114" s="19" t="str">
        <f t="shared" si="30"/>
        <v/>
      </c>
      <c r="BA114" s="19" t="str">
        <f t="shared" si="31"/>
        <v/>
      </c>
      <c r="BB114" s="19" t="str">
        <f t="shared" si="32"/>
        <v/>
      </c>
      <c r="BC114" s="19" t="str">
        <f t="shared" si="33"/>
        <v/>
      </c>
      <c r="BD114" s="19" t="str">
        <f t="shared" si="34"/>
        <v/>
      </c>
      <c r="BE114" s="19" t="str">
        <f t="shared" si="35"/>
        <v/>
      </c>
      <c r="BF114" s="19" t="str">
        <f t="shared" si="36"/>
        <v/>
      </c>
    </row>
    <row r="115" spans="2:58">
      <c r="B115" t="str">
        <f>IFERROR(IF(COUNT(pipot!$AA:$AA)&lt;&gt;"",INDEX(pipot!A:A,SMALL(pipot!$AA:$AA,ROW($A111)))),"")</f>
        <v/>
      </c>
      <c r="C115" s="13" t="str">
        <f>IFERROR(IF(COUNT(pipot!$AA:$AA)&lt;&gt;"",INDEX(pipot!B:B,SMALL(pipot!$AA:$AA,ROW($A111)))),"")</f>
        <v/>
      </c>
      <c r="D115" s="15" t="str">
        <f>IFERROR(IF(COUNT(pipot!$AA:$AA)&lt;&gt;"",INDEX(pipot!C:C,SMALL(pipot!$AA:$AA,ROW($A111)))),"")</f>
        <v/>
      </c>
      <c r="E115" s="34" t="str">
        <f>IFERROR(IF(COUNT(pipot!$AA:$AA)&lt;&gt;"",INDEX(pipot!D:D,SMALL(pipot!$AA:$AA,ROW($A111)))),"")</f>
        <v/>
      </c>
      <c r="F115" s="34" t="str">
        <f>IFERROR(IF(COUNT(pipot!$AA:$AA)&lt;&gt;"",INDEX(pipot!E:E,SMALL(pipot!$AA:$AA,ROW($A111)))),"")</f>
        <v/>
      </c>
      <c r="G115" s="34" t="str">
        <f>IFERROR(IF(COUNT(pipot!$AA:$AA)&lt;&gt;"",INDEX(pipot!F:F,SMALL(pipot!$AA:$AA,ROW($A111)))),"")</f>
        <v/>
      </c>
      <c r="H115" s="34" t="str">
        <f>IFERROR(IF(COUNT(pipot!$AA:$AA)&lt;&gt;"",INDEX(pipot!G:G,SMALL(pipot!$AA:$AA,ROW($A111)))),"")</f>
        <v/>
      </c>
      <c r="I115" s="34" t="str">
        <f>IFERROR(IF(COUNT(pipot!$AA:$AA)&lt;&gt;"",INDEX(pipot!H:H,SMALL(pipot!$AA:$AA,ROW($A111)))),"")</f>
        <v/>
      </c>
      <c r="J115" s="34" t="str">
        <f>IFERROR(IF(COUNT(pipot!$AA:$AA)&lt;&gt;"",INDEX(pipot!I:I,SMALL(pipot!$AA:$AA,ROW($A111)))),"")</f>
        <v/>
      </c>
      <c r="K115" s="34" t="str">
        <f>IFERROR(IF(COUNT(pipot!$AA:$AA)&lt;&gt;"",INDEX(pipot!J:J,SMALL(pipot!$AA:$AA,ROW($A111)))),"")</f>
        <v/>
      </c>
      <c r="L115" s="34" t="str">
        <f>IFERROR(IF(COUNT(pipot!$AA:$AA)&lt;&gt;"",INDEX(pipot!K:K,SMALL(pipot!$AA:$AA,ROW($A111)))),"")</f>
        <v/>
      </c>
      <c r="M115" t="str">
        <f>IFERROR(IF(COUNT(pipot!$AA:$AA)&lt;&gt;"",INDEX(pipot!L:L,SMALL(pipot!$AA:$AA,ROW($A111)))),"")</f>
        <v/>
      </c>
      <c r="N115" t="str">
        <f>IFERROR(IF(COUNT(pipot!$AA:$AA)&lt;&gt;"",INDEX(pipot!M:M,SMALL(pipot!$AA:$AA,ROW($A111)))),"")</f>
        <v/>
      </c>
      <c r="O115" t="str">
        <f>IFERROR(IF(COUNT(pipot!$AA:$AA)&lt;&gt;"",INDEX(pipot!N:N,SMALL(pipot!$AA:$AA,ROW($A111)))),"")</f>
        <v/>
      </c>
      <c r="P115" s="34" t="str">
        <f>IFERROR(IF(COUNT(pipot!$AA:$AA)&lt;&gt;"",INDEX(pipot!O:O,SMALL(pipot!$AA:$AA,ROW($A111)))),"")</f>
        <v/>
      </c>
      <c r="Q115" t="str">
        <f>IFERROR(IF(COUNT(pipot!$AA:$AA)&lt;&gt;"",INDEX(pipot!P:P,SMALL(pipot!$AA:$AA,ROW($A111)))),"")</f>
        <v/>
      </c>
      <c r="R115" t="str">
        <f>IFERROR(IF(COUNT(pipot!$AA:$AA)&lt;&gt;"",INDEX(pipot!Q:Q,SMALL(pipot!$AA:$AA,ROW($A111)))),"")</f>
        <v/>
      </c>
      <c r="S115" s="34" t="str">
        <f>IFERROR(IF(COUNT(pipot!$AA:$AA)&lt;&gt;"",INDEX(pipot!R:R,SMALL(pipot!$AA:$AA,ROW($A111)))),"")</f>
        <v/>
      </c>
      <c r="T115" s="34" t="str">
        <f t="shared" si="39"/>
        <v/>
      </c>
      <c r="U115" s="34" t="str">
        <f t="shared" si="38"/>
        <v/>
      </c>
      <c r="AQ115" s="15" t="str">
        <f t="shared" si="21"/>
        <v/>
      </c>
      <c r="AR115" s="19" t="str">
        <f t="shared" si="22"/>
        <v/>
      </c>
      <c r="AS115" s="19" t="str">
        <f t="shared" si="23"/>
        <v/>
      </c>
      <c r="AT115" s="19" t="str">
        <f t="shared" si="24"/>
        <v/>
      </c>
      <c r="AU115" s="19" t="str">
        <f t="shared" si="25"/>
        <v/>
      </c>
      <c r="AV115" s="19" t="str">
        <f t="shared" si="26"/>
        <v/>
      </c>
      <c r="AW115" s="19" t="str">
        <f t="shared" si="27"/>
        <v/>
      </c>
      <c r="AX115" s="19" t="str">
        <f t="shared" si="28"/>
        <v/>
      </c>
      <c r="AY115" s="19" t="str">
        <f t="shared" si="29"/>
        <v/>
      </c>
      <c r="AZ115" s="19" t="str">
        <f t="shared" si="30"/>
        <v/>
      </c>
      <c r="BA115" s="19" t="str">
        <f t="shared" si="31"/>
        <v/>
      </c>
      <c r="BB115" s="19" t="str">
        <f t="shared" si="32"/>
        <v/>
      </c>
      <c r="BC115" s="19" t="str">
        <f t="shared" si="33"/>
        <v/>
      </c>
      <c r="BD115" s="19" t="str">
        <f t="shared" si="34"/>
        <v/>
      </c>
      <c r="BE115" s="19" t="str">
        <f t="shared" si="35"/>
        <v/>
      </c>
      <c r="BF115" s="19" t="str">
        <f t="shared" si="36"/>
        <v/>
      </c>
    </row>
    <row r="116" spans="2:58">
      <c r="B116" t="str">
        <f>IFERROR(IF(COUNT(pipot!$AA:$AA)&lt;&gt;"",INDEX(pipot!A:A,SMALL(pipot!$AA:$AA,ROW($A112)))),"")</f>
        <v/>
      </c>
      <c r="C116" s="13" t="str">
        <f>IFERROR(IF(COUNT(pipot!$AA:$AA)&lt;&gt;"",INDEX(pipot!B:B,SMALL(pipot!$AA:$AA,ROW($A112)))),"")</f>
        <v/>
      </c>
      <c r="D116" s="15" t="str">
        <f>IFERROR(IF(COUNT(pipot!$AA:$AA)&lt;&gt;"",INDEX(pipot!C:C,SMALL(pipot!$AA:$AA,ROW($A112)))),"")</f>
        <v/>
      </c>
      <c r="E116" s="34" t="str">
        <f>IFERROR(IF(COUNT(pipot!$AA:$AA)&lt;&gt;"",INDEX(pipot!D:D,SMALL(pipot!$AA:$AA,ROW($A112)))),"")</f>
        <v/>
      </c>
      <c r="F116" s="34" t="str">
        <f>IFERROR(IF(COUNT(pipot!$AA:$AA)&lt;&gt;"",INDEX(pipot!E:E,SMALL(pipot!$AA:$AA,ROW($A112)))),"")</f>
        <v/>
      </c>
      <c r="G116" s="34" t="str">
        <f>IFERROR(IF(COUNT(pipot!$AA:$AA)&lt;&gt;"",INDEX(pipot!F:F,SMALL(pipot!$AA:$AA,ROW($A112)))),"")</f>
        <v/>
      </c>
      <c r="H116" s="34" t="str">
        <f>IFERROR(IF(COUNT(pipot!$AA:$AA)&lt;&gt;"",INDEX(pipot!G:G,SMALL(pipot!$AA:$AA,ROW($A112)))),"")</f>
        <v/>
      </c>
      <c r="I116" s="34" t="str">
        <f>IFERROR(IF(COUNT(pipot!$AA:$AA)&lt;&gt;"",INDEX(pipot!H:H,SMALL(pipot!$AA:$AA,ROW($A112)))),"")</f>
        <v/>
      </c>
      <c r="J116" s="34" t="str">
        <f>IFERROR(IF(COUNT(pipot!$AA:$AA)&lt;&gt;"",INDEX(pipot!I:I,SMALL(pipot!$AA:$AA,ROW($A112)))),"")</f>
        <v/>
      </c>
      <c r="K116" s="34" t="str">
        <f>IFERROR(IF(COUNT(pipot!$AA:$AA)&lt;&gt;"",INDEX(pipot!J:J,SMALL(pipot!$AA:$AA,ROW($A112)))),"")</f>
        <v/>
      </c>
      <c r="L116" s="34" t="str">
        <f>IFERROR(IF(COUNT(pipot!$AA:$AA)&lt;&gt;"",INDEX(pipot!K:K,SMALL(pipot!$AA:$AA,ROW($A112)))),"")</f>
        <v/>
      </c>
      <c r="M116" t="str">
        <f>IFERROR(IF(COUNT(pipot!$AA:$AA)&lt;&gt;"",INDEX(pipot!L:L,SMALL(pipot!$AA:$AA,ROW($A112)))),"")</f>
        <v/>
      </c>
      <c r="N116" t="str">
        <f>IFERROR(IF(COUNT(pipot!$AA:$AA)&lt;&gt;"",INDEX(pipot!M:M,SMALL(pipot!$AA:$AA,ROW($A112)))),"")</f>
        <v/>
      </c>
      <c r="O116" t="str">
        <f>IFERROR(IF(COUNT(pipot!$AA:$AA)&lt;&gt;"",INDEX(pipot!N:N,SMALL(pipot!$AA:$AA,ROW($A112)))),"")</f>
        <v/>
      </c>
      <c r="P116" s="34" t="str">
        <f>IFERROR(IF(COUNT(pipot!$AA:$AA)&lt;&gt;"",INDEX(pipot!O:O,SMALL(pipot!$AA:$AA,ROW($A112)))),"")</f>
        <v/>
      </c>
      <c r="Q116" t="str">
        <f>IFERROR(IF(COUNT(pipot!$AA:$AA)&lt;&gt;"",INDEX(pipot!P:P,SMALL(pipot!$AA:$AA,ROW($A112)))),"")</f>
        <v/>
      </c>
      <c r="R116" t="str">
        <f>IFERROR(IF(COUNT(pipot!$AA:$AA)&lt;&gt;"",INDEX(pipot!Q:Q,SMALL(pipot!$AA:$AA,ROW($A112)))),"")</f>
        <v/>
      </c>
      <c r="S116" s="34" t="str">
        <f>IFERROR(IF(COUNT(pipot!$AA:$AA)&lt;&gt;"",INDEX(pipot!R:R,SMALL(pipot!$AA:$AA,ROW($A112)))),"")</f>
        <v/>
      </c>
      <c r="T116" s="34" t="str">
        <f t="shared" si="39"/>
        <v/>
      </c>
      <c r="U116" s="34" t="str">
        <f t="shared" si="38"/>
        <v/>
      </c>
      <c r="AQ116" s="15" t="str">
        <f t="shared" si="21"/>
        <v/>
      </c>
      <c r="AR116" s="19" t="str">
        <f t="shared" si="22"/>
        <v/>
      </c>
      <c r="AS116" s="19" t="str">
        <f t="shared" si="23"/>
        <v/>
      </c>
      <c r="AT116" s="19" t="str">
        <f t="shared" si="24"/>
        <v/>
      </c>
      <c r="AU116" s="19" t="str">
        <f t="shared" si="25"/>
        <v/>
      </c>
      <c r="AV116" s="19" t="str">
        <f t="shared" si="26"/>
        <v/>
      </c>
      <c r="AW116" s="19" t="str">
        <f t="shared" si="27"/>
        <v/>
      </c>
      <c r="AX116" s="19" t="str">
        <f t="shared" si="28"/>
        <v/>
      </c>
      <c r="AY116" s="19" t="str">
        <f t="shared" si="29"/>
        <v/>
      </c>
      <c r="AZ116" s="19" t="str">
        <f t="shared" si="30"/>
        <v/>
      </c>
      <c r="BA116" s="19" t="str">
        <f t="shared" si="31"/>
        <v/>
      </c>
      <c r="BB116" s="19" t="str">
        <f t="shared" si="32"/>
        <v/>
      </c>
      <c r="BC116" s="19" t="str">
        <f t="shared" si="33"/>
        <v/>
      </c>
      <c r="BD116" s="19" t="str">
        <f t="shared" si="34"/>
        <v/>
      </c>
      <c r="BE116" s="19" t="str">
        <f t="shared" si="35"/>
        <v/>
      </c>
      <c r="BF116" s="19" t="str">
        <f t="shared" si="36"/>
        <v/>
      </c>
    </row>
    <row r="117" spans="2:58">
      <c r="B117" t="str">
        <f>IFERROR(IF(COUNT(pipot!$AA:$AA)&lt;&gt;"",INDEX(pipot!A:A,SMALL(pipot!$AA:$AA,ROW($A113)))),"")</f>
        <v/>
      </c>
      <c r="C117" s="13" t="str">
        <f>IFERROR(IF(COUNT(pipot!$AA:$AA)&lt;&gt;"",INDEX(pipot!B:B,SMALL(pipot!$AA:$AA,ROW($A113)))),"")</f>
        <v/>
      </c>
      <c r="D117" s="15" t="str">
        <f>IFERROR(IF(COUNT(pipot!$AA:$AA)&lt;&gt;"",INDEX(pipot!C:C,SMALL(pipot!$AA:$AA,ROW($A113)))),"")</f>
        <v/>
      </c>
      <c r="E117" s="34" t="str">
        <f>IFERROR(IF(COUNT(pipot!$AA:$AA)&lt;&gt;"",INDEX(pipot!D:D,SMALL(pipot!$AA:$AA,ROW($A113)))),"")</f>
        <v/>
      </c>
      <c r="F117" s="34" t="str">
        <f>IFERROR(IF(COUNT(pipot!$AA:$AA)&lt;&gt;"",INDEX(pipot!E:E,SMALL(pipot!$AA:$AA,ROW($A113)))),"")</f>
        <v/>
      </c>
      <c r="G117" s="34" t="str">
        <f>IFERROR(IF(COUNT(pipot!$AA:$AA)&lt;&gt;"",INDEX(pipot!F:F,SMALL(pipot!$AA:$AA,ROW($A113)))),"")</f>
        <v/>
      </c>
      <c r="H117" s="34" t="str">
        <f>IFERROR(IF(COUNT(pipot!$AA:$AA)&lt;&gt;"",INDEX(pipot!G:G,SMALL(pipot!$AA:$AA,ROW($A113)))),"")</f>
        <v/>
      </c>
      <c r="I117" s="34" t="str">
        <f>IFERROR(IF(COUNT(pipot!$AA:$AA)&lt;&gt;"",INDEX(pipot!H:H,SMALL(pipot!$AA:$AA,ROW($A113)))),"")</f>
        <v/>
      </c>
      <c r="J117" s="34" t="str">
        <f>IFERROR(IF(COUNT(pipot!$AA:$AA)&lt;&gt;"",INDEX(pipot!I:I,SMALL(pipot!$AA:$AA,ROW($A113)))),"")</f>
        <v/>
      </c>
      <c r="K117" s="34" t="str">
        <f>IFERROR(IF(COUNT(pipot!$AA:$AA)&lt;&gt;"",INDEX(pipot!J:J,SMALL(pipot!$AA:$AA,ROW($A113)))),"")</f>
        <v/>
      </c>
      <c r="L117" s="34" t="str">
        <f>IFERROR(IF(COUNT(pipot!$AA:$AA)&lt;&gt;"",INDEX(pipot!K:K,SMALL(pipot!$AA:$AA,ROW($A113)))),"")</f>
        <v/>
      </c>
      <c r="M117" t="str">
        <f>IFERROR(IF(COUNT(pipot!$AA:$AA)&lt;&gt;"",INDEX(pipot!L:L,SMALL(pipot!$AA:$AA,ROW($A113)))),"")</f>
        <v/>
      </c>
      <c r="N117" t="str">
        <f>IFERROR(IF(COUNT(pipot!$AA:$AA)&lt;&gt;"",INDEX(pipot!M:M,SMALL(pipot!$AA:$AA,ROW($A113)))),"")</f>
        <v/>
      </c>
      <c r="O117" t="str">
        <f>IFERROR(IF(COUNT(pipot!$AA:$AA)&lt;&gt;"",INDEX(pipot!N:N,SMALL(pipot!$AA:$AA,ROW($A113)))),"")</f>
        <v/>
      </c>
      <c r="P117" s="34" t="str">
        <f>IFERROR(IF(COUNT(pipot!$AA:$AA)&lt;&gt;"",INDEX(pipot!O:O,SMALL(pipot!$AA:$AA,ROW($A113)))),"")</f>
        <v/>
      </c>
      <c r="Q117" t="str">
        <f>IFERROR(IF(COUNT(pipot!$AA:$AA)&lt;&gt;"",INDEX(pipot!P:P,SMALL(pipot!$AA:$AA,ROW($A113)))),"")</f>
        <v/>
      </c>
      <c r="R117" t="str">
        <f>IFERROR(IF(COUNT(pipot!$AA:$AA)&lt;&gt;"",INDEX(pipot!Q:Q,SMALL(pipot!$AA:$AA,ROW($A113)))),"")</f>
        <v/>
      </c>
      <c r="S117" s="34" t="str">
        <f>IFERROR(IF(COUNT(pipot!$AA:$AA)&lt;&gt;"",INDEX(pipot!R:R,SMALL(pipot!$AA:$AA,ROW($A113)))),"")</f>
        <v/>
      </c>
      <c r="T117" s="34" t="str">
        <f t="shared" si="39"/>
        <v/>
      </c>
      <c r="U117" s="34" t="str">
        <f t="shared" si="38"/>
        <v/>
      </c>
      <c r="AQ117" s="15" t="str">
        <f t="shared" si="21"/>
        <v/>
      </c>
      <c r="AR117" s="19" t="str">
        <f t="shared" si="22"/>
        <v/>
      </c>
      <c r="AS117" s="19" t="str">
        <f t="shared" si="23"/>
        <v/>
      </c>
      <c r="AT117" s="19" t="str">
        <f t="shared" si="24"/>
        <v/>
      </c>
      <c r="AU117" s="19" t="str">
        <f t="shared" si="25"/>
        <v/>
      </c>
      <c r="AV117" s="19" t="str">
        <f t="shared" si="26"/>
        <v/>
      </c>
      <c r="AW117" s="19" t="str">
        <f t="shared" si="27"/>
        <v/>
      </c>
      <c r="AX117" s="19" t="str">
        <f t="shared" si="28"/>
        <v/>
      </c>
      <c r="AY117" s="19" t="str">
        <f t="shared" si="29"/>
        <v/>
      </c>
      <c r="AZ117" s="19" t="str">
        <f t="shared" si="30"/>
        <v/>
      </c>
      <c r="BA117" s="19" t="str">
        <f t="shared" si="31"/>
        <v/>
      </c>
      <c r="BB117" s="19" t="str">
        <f t="shared" si="32"/>
        <v/>
      </c>
      <c r="BC117" s="19" t="str">
        <f t="shared" si="33"/>
        <v/>
      </c>
      <c r="BD117" s="19" t="str">
        <f t="shared" si="34"/>
        <v/>
      </c>
      <c r="BE117" s="19" t="str">
        <f t="shared" si="35"/>
        <v/>
      </c>
      <c r="BF117" s="19" t="str">
        <f t="shared" si="36"/>
        <v/>
      </c>
    </row>
    <row r="118" spans="2:58">
      <c r="B118" t="str">
        <f>IFERROR(IF(COUNT(pipot!$AA:$AA)&lt;&gt;"",INDEX(pipot!A:A,SMALL(pipot!$AA:$AA,ROW($A114)))),"")</f>
        <v/>
      </c>
      <c r="C118" s="13" t="str">
        <f>IFERROR(IF(COUNT(pipot!$AA:$AA)&lt;&gt;"",INDEX(pipot!B:B,SMALL(pipot!$AA:$AA,ROW($A114)))),"")</f>
        <v/>
      </c>
      <c r="D118" s="15" t="str">
        <f>IFERROR(IF(COUNT(pipot!$AA:$AA)&lt;&gt;"",INDEX(pipot!C:C,SMALL(pipot!$AA:$AA,ROW($A114)))),"")</f>
        <v/>
      </c>
      <c r="E118" s="34" t="str">
        <f>IFERROR(IF(COUNT(pipot!$AA:$AA)&lt;&gt;"",INDEX(pipot!D:D,SMALL(pipot!$AA:$AA,ROW($A114)))),"")</f>
        <v/>
      </c>
      <c r="F118" s="34" t="str">
        <f>IFERROR(IF(COUNT(pipot!$AA:$AA)&lt;&gt;"",INDEX(pipot!E:E,SMALL(pipot!$AA:$AA,ROW($A114)))),"")</f>
        <v/>
      </c>
      <c r="G118" s="34" t="str">
        <f>IFERROR(IF(COUNT(pipot!$AA:$AA)&lt;&gt;"",INDEX(pipot!F:F,SMALL(pipot!$AA:$AA,ROW($A114)))),"")</f>
        <v/>
      </c>
      <c r="H118" s="34" t="str">
        <f>IFERROR(IF(COUNT(pipot!$AA:$AA)&lt;&gt;"",INDEX(pipot!G:G,SMALL(pipot!$AA:$AA,ROW($A114)))),"")</f>
        <v/>
      </c>
      <c r="I118" s="34" t="str">
        <f>IFERROR(IF(COUNT(pipot!$AA:$AA)&lt;&gt;"",INDEX(pipot!H:H,SMALL(pipot!$AA:$AA,ROW($A114)))),"")</f>
        <v/>
      </c>
      <c r="J118" s="34" t="str">
        <f>IFERROR(IF(COUNT(pipot!$AA:$AA)&lt;&gt;"",INDEX(pipot!I:I,SMALL(pipot!$AA:$AA,ROW($A114)))),"")</f>
        <v/>
      </c>
      <c r="K118" s="34" t="str">
        <f>IFERROR(IF(COUNT(pipot!$AA:$AA)&lt;&gt;"",INDEX(pipot!J:J,SMALL(pipot!$AA:$AA,ROW($A114)))),"")</f>
        <v/>
      </c>
      <c r="L118" s="34" t="str">
        <f>IFERROR(IF(COUNT(pipot!$AA:$AA)&lt;&gt;"",INDEX(pipot!K:K,SMALL(pipot!$AA:$AA,ROW($A114)))),"")</f>
        <v/>
      </c>
      <c r="M118" t="str">
        <f>IFERROR(IF(COUNT(pipot!$AA:$AA)&lt;&gt;"",INDEX(pipot!L:L,SMALL(pipot!$AA:$AA,ROW($A114)))),"")</f>
        <v/>
      </c>
      <c r="N118" t="str">
        <f>IFERROR(IF(COUNT(pipot!$AA:$AA)&lt;&gt;"",INDEX(pipot!M:M,SMALL(pipot!$AA:$AA,ROW($A114)))),"")</f>
        <v/>
      </c>
      <c r="O118" t="str">
        <f>IFERROR(IF(COUNT(pipot!$AA:$AA)&lt;&gt;"",INDEX(pipot!N:N,SMALL(pipot!$AA:$AA,ROW($A114)))),"")</f>
        <v/>
      </c>
      <c r="P118" s="34" t="str">
        <f>IFERROR(IF(COUNT(pipot!$AA:$AA)&lt;&gt;"",INDEX(pipot!O:O,SMALL(pipot!$AA:$AA,ROW($A114)))),"")</f>
        <v/>
      </c>
      <c r="Q118" t="str">
        <f>IFERROR(IF(COUNT(pipot!$AA:$AA)&lt;&gt;"",INDEX(pipot!P:P,SMALL(pipot!$AA:$AA,ROW($A114)))),"")</f>
        <v/>
      </c>
      <c r="R118" t="str">
        <f>IFERROR(IF(COUNT(pipot!$AA:$AA)&lt;&gt;"",INDEX(pipot!Q:Q,SMALL(pipot!$AA:$AA,ROW($A114)))),"")</f>
        <v/>
      </c>
      <c r="S118" s="34" t="str">
        <f>IFERROR(IF(COUNT(pipot!$AA:$AA)&lt;&gt;"",INDEX(pipot!R:R,SMALL(pipot!$AA:$AA,ROW($A114)))),"")</f>
        <v/>
      </c>
      <c r="T118" s="34" t="str">
        <f t="shared" si="39"/>
        <v/>
      </c>
      <c r="U118" s="34" t="str">
        <f t="shared" si="38"/>
        <v/>
      </c>
      <c r="AQ118" s="15" t="str">
        <f t="shared" si="21"/>
        <v/>
      </c>
      <c r="AR118" s="19" t="str">
        <f t="shared" si="22"/>
        <v/>
      </c>
      <c r="AS118" s="19" t="str">
        <f t="shared" si="23"/>
        <v/>
      </c>
      <c r="AT118" s="19" t="str">
        <f t="shared" si="24"/>
        <v/>
      </c>
      <c r="AU118" s="19" t="str">
        <f t="shared" si="25"/>
        <v/>
      </c>
      <c r="AV118" s="19" t="str">
        <f t="shared" si="26"/>
        <v/>
      </c>
      <c r="AW118" s="19" t="str">
        <f t="shared" si="27"/>
        <v/>
      </c>
      <c r="AX118" s="19" t="str">
        <f t="shared" si="28"/>
        <v/>
      </c>
      <c r="AY118" s="19" t="str">
        <f t="shared" si="29"/>
        <v/>
      </c>
      <c r="AZ118" s="19" t="str">
        <f t="shared" si="30"/>
        <v/>
      </c>
      <c r="BA118" s="19" t="str">
        <f t="shared" si="31"/>
        <v/>
      </c>
      <c r="BB118" s="19" t="str">
        <f t="shared" si="32"/>
        <v/>
      </c>
      <c r="BC118" s="19" t="str">
        <f t="shared" si="33"/>
        <v/>
      </c>
      <c r="BD118" s="19" t="str">
        <f t="shared" si="34"/>
        <v/>
      </c>
      <c r="BE118" s="19" t="str">
        <f t="shared" si="35"/>
        <v/>
      </c>
      <c r="BF118" s="19" t="str">
        <f t="shared" si="36"/>
        <v/>
      </c>
    </row>
    <row r="119" spans="2:58">
      <c r="B119" t="str">
        <f>IFERROR(IF(COUNT(pipot!$AA:$AA)&lt;&gt;"",INDEX(pipot!A:A,SMALL(pipot!$AA:$AA,ROW($A115)))),"")</f>
        <v/>
      </c>
      <c r="C119" s="13" t="str">
        <f>IFERROR(IF(COUNT(pipot!$AA:$AA)&lt;&gt;"",INDEX(pipot!B:B,SMALL(pipot!$AA:$AA,ROW($A115)))),"")</f>
        <v/>
      </c>
      <c r="D119" s="15" t="str">
        <f>IFERROR(IF(COUNT(pipot!$AA:$AA)&lt;&gt;"",INDEX(pipot!C:C,SMALL(pipot!$AA:$AA,ROW($A115)))),"")</f>
        <v/>
      </c>
      <c r="E119" s="34" t="str">
        <f>IFERROR(IF(COUNT(pipot!$AA:$AA)&lt;&gt;"",INDEX(pipot!D:D,SMALL(pipot!$AA:$AA,ROW($A115)))),"")</f>
        <v/>
      </c>
      <c r="F119" s="34" t="str">
        <f>IFERROR(IF(COUNT(pipot!$AA:$AA)&lt;&gt;"",INDEX(pipot!E:E,SMALL(pipot!$AA:$AA,ROW($A115)))),"")</f>
        <v/>
      </c>
      <c r="G119" s="34" t="str">
        <f>IFERROR(IF(COUNT(pipot!$AA:$AA)&lt;&gt;"",INDEX(pipot!F:F,SMALL(pipot!$AA:$AA,ROW($A115)))),"")</f>
        <v/>
      </c>
      <c r="H119" s="34" t="str">
        <f>IFERROR(IF(COUNT(pipot!$AA:$AA)&lt;&gt;"",INDEX(pipot!G:G,SMALL(pipot!$AA:$AA,ROW($A115)))),"")</f>
        <v/>
      </c>
      <c r="I119" s="34" t="str">
        <f>IFERROR(IF(COUNT(pipot!$AA:$AA)&lt;&gt;"",INDEX(pipot!H:H,SMALL(pipot!$AA:$AA,ROW($A115)))),"")</f>
        <v/>
      </c>
      <c r="J119" s="34" t="str">
        <f>IFERROR(IF(COUNT(pipot!$AA:$AA)&lt;&gt;"",INDEX(pipot!I:I,SMALL(pipot!$AA:$AA,ROW($A115)))),"")</f>
        <v/>
      </c>
      <c r="K119" s="34" t="str">
        <f>IFERROR(IF(COUNT(pipot!$AA:$AA)&lt;&gt;"",INDEX(pipot!J:J,SMALL(pipot!$AA:$AA,ROW($A115)))),"")</f>
        <v/>
      </c>
      <c r="L119" s="34" t="str">
        <f>IFERROR(IF(COUNT(pipot!$AA:$AA)&lt;&gt;"",INDEX(pipot!K:K,SMALL(pipot!$AA:$AA,ROW($A115)))),"")</f>
        <v/>
      </c>
      <c r="M119" t="str">
        <f>IFERROR(IF(COUNT(pipot!$AA:$AA)&lt;&gt;"",INDEX(pipot!L:L,SMALL(pipot!$AA:$AA,ROW($A115)))),"")</f>
        <v/>
      </c>
      <c r="N119" t="str">
        <f>IFERROR(IF(COUNT(pipot!$AA:$AA)&lt;&gt;"",INDEX(pipot!M:M,SMALL(pipot!$AA:$AA,ROW($A115)))),"")</f>
        <v/>
      </c>
      <c r="O119" t="str">
        <f>IFERROR(IF(COUNT(pipot!$AA:$AA)&lt;&gt;"",INDEX(pipot!N:N,SMALL(pipot!$AA:$AA,ROW($A115)))),"")</f>
        <v/>
      </c>
      <c r="P119" s="34" t="str">
        <f>IFERROR(IF(COUNT(pipot!$AA:$AA)&lt;&gt;"",INDEX(pipot!O:O,SMALL(pipot!$AA:$AA,ROW($A115)))),"")</f>
        <v/>
      </c>
      <c r="Q119" t="str">
        <f>IFERROR(IF(COUNT(pipot!$AA:$AA)&lt;&gt;"",INDEX(pipot!P:P,SMALL(pipot!$AA:$AA,ROW($A115)))),"")</f>
        <v/>
      </c>
      <c r="R119" t="str">
        <f>IFERROR(IF(COUNT(pipot!$AA:$AA)&lt;&gt;"",INDEX(pipot!Q:Q,SMALL(pipot!$AA:$AA,ROW($A115)))),"")</f>
        <v/>
      </c>
      <c r="S119" s="34" t="str">
        <f>IFERROR(IF(COUNT(pipot!$AA:$AA)&lt;&gt;"",INDEX(pipot!R:R,SMALL(pipot!$AA:$AA,ROW($A115)))),"")</f>
        <v/>
      </c>
      <c r="T119" s="34" t="str">
        <f t="shared" si="39"/>
        <v/>
      </c>
      <c r="U119" s="34" t="str">
        <f t="shared" si="38"/>
        <v/>
      </c>
      <c r="AQ119" s="15" t="str">
        <f t="shared" si="21"/>
        <v/>
      </c>
      <c r="AR119" s="19" t="str">
        <f t="shared" si="22"/>
        <v/>
      </c>
      <c r="AS119" s="19" t="str">
        <f t="shared" si="23"/>
        <v/>
      </c>
      <c r="AT119" s="19" t="str">
        <f t="shared" si="24"/>
        <v/>
      </c>
      <c r="AU119" s="19" t="str">
        <f t="shared" si="25"/>
        <v/>
      </c>
      <c r="AV119" s="19" t="str">
        <f t="shared" si="26"/>
        <v/>
      </c>
      <c r="AW119" s="19" t="str">
        <f t="shared" si="27"/>
        <v/>
      </c>
      <c r="AX119" s="19" t="str">
        <f t="shared" si="28"/>
        <v/>
      </c>
      <c r="AY119" s="19" t="str">
        <f t="shared" si="29"/>
        <v/>
      </c>
      <c r="AZ119" s="19" t="str">
        <f t="shared" si="30"/>
        <v/>
      </c>
      <c r="BA119" s="19" t="str">
        <f t="shared" si="31"/>
        <v/>
      </c>
      <c r="BB119" s="19" t="str">
        <f t="shared" si="32"/>
        <v/>
      </c>
      <c r="BC119" s="19" t="str">
        <f t="shared" si="33"/>
        <v/>
      </c>
      <c r="BD119" s="19" t="str">
        <f t="shared" si="34"/>
        <v/>
      </c>
      <c r="BE119" s="19" t="str">
        <f t="shared" si="35"/>
        <v/>
      </c>
      <c r="BF119" s="19" t="str">
        <f t="shared" si="36"/>
        <v/>
      </c>
    </row>
    <row r="120" spans="2:58">
      <c r="B120" t="str">
        <f>IFERROR(IF(COUNT(pipot!$AA:$AA)&lt;&gt;"",INDEX(pipot!A:A,SMALL(pipot!$AA:$AA,ROW($A116)))),"")</f>
        <v/>
      </c>
      <c r="C120" s="13" t="str">
        <f>IFERROR(IF(COUNT(pipot!$AA:$AA)&lt;&gt;"",INDEX(pipot!B:B,SMALL(pipot!$AA:$AA,ROW($A116)))),"")</f>
        <v/>
      </c>
      <c r="D120" s="15" t="str">
        <f>IFERROR(IF(COUNT(pipot!$AA:$AA)&lt;&gt;"",INDEX(pipot!C:C,SMALL(pipot!$AA:$AA,ROW($A116)))),"")</f>
        <v/>
      </c>
      <c r="E120" s="34" t="str">
        <f>IFERROR(IF(COUNT(pipot!$AA:$AA)&lt;&gt;"",INDEX(pipot!D:D,SMALL(pipot!$AA:$AA,ROW($A116)))),"")</f>
        <v/>
      </c>
      <c r="F120" s="34" t="str">
        <f>IFERROR(IF(COUNT(pipot!$AA:$AA)&lt;&gt;"",INDEX(pipot!E:E,SMALL(pipot!$AA:$AA,ROW($A116)))),"")</f>
        <v/>
      </c>
      <c r="G120" s="34" t="str">
        <f>IFERROR(IF(COUNT(pipot!$AA:$AA)&lt;&gt;"",INDEX(pipot!F:F,SMALL(pipot!$AA:$AA,ROW($A116)))),"")</f>
        <v/>
      </c>
      <c r="H120" s="34" t="str">
        <f>IFERROR(IF(COUNT(pipot!$AA:$AA)&lt;&gt;"",INDEX(pipot!G:G,SMALL(pipot!$AA:$AA,ROW($A116)))),"")</f>
        <v/>
      </c>
      <c r="I120" s="34" t="str">
        <f>IFERROR(IF(COUNT(pipot!$AA:$AA)&lt;&gt;"",INDEX(pipot!H:H,SMALL(pipot!$AA:$AA,ROW($A116)))),"")</f>
        <v/>
      </c>
      <c r="J120" s="34" t="str">
        <f>IFERROR(IF(COUNT(pipot!$AA:$AA)&lt;&gt;"",INDEX(pipot!I:I,SMALL(pipot!$AA:$AA,ROW($A116)))),"")</f>
        <v/>
      </c>
      <c r="K120" s="34" t="str">
        <f>IFERROR(IF(COUNT(pipot!$AA:$AA)&lt;&gt;"",INDEX(pipot!J:J,SMALL(pipot!$AA:$AA,ROW($A116)))),"")</f>
        <v/>
      </c>
      <c r="L120" s="34" t="str">
        <f>IFERROR(IF(COUNT(pipot!$AA:$AA)&lt;&gt;"",INDEX(pipot!K:K,SMALL(pipot!$AA:$AA,ROW($A116)))),"")</f>
        <v/>
      </c>
      <c r="M120" t="str">
        <f>IFERROR(IF(COUNT(pipot!$AA:$AA)&lt;&gt;"",INDEX(pipot!L:L,SMALL(pipot!$AA:$AA,ROW($A116)))),"")</f>
        <v/>
      </c>
      <c r="N120" t="str">
        <f>IFERROR(IF(COUNT(pipot!$AA:$AA)&lt;&gt;"",INDEX(pipot!M:M,SMALL(pipot!$AA:$AA,ROW($A116)))),"")</f>
        <v/>
      </c>
      <c r="O120" t="str">
        <f>IFERROR(IF(COUNT(pipot!$AA:$AA)&lt;&gt;"",INDEX(pipot!N:N,SMALL(pipot!$AA:$AA,ROW($A116)))),"")</f>
        <v/>
      </c>
      <c r="P120" s="34" t="str">
        <f>IFERROR(IF(COUNT(pipot!$AA:$AA)&lt;&gt;"",INDEX(pipot!O:O,SMALL(pipot!$AA:$AA,ROW($A116)))),"")</f>
        <v/>
      </c>
      <c r="Q120" t="str">
        <f>IFERROR(IF(COUNT(pipot!$AA:$AA)&lt;&gt;"",INDEX(pipot!P:P,SMALL(pipot!$AA:$AA,ROW($A116)))),"")</f>
        <v/>
      </c>
      <c r="R120" t="str">
        <f>IFERROR(IF(COUNT(pipot!$AA:$AA)&lt;&gt;"",INDEX(pipot!Q:Q,SMALL(pipot!$AA:$AA,ROW($A116)))),"")</f>
        <v/>
      </c>
      <c r="S120" s="34" t="str">
        <f>IFERROR(IF(COUNT(pipot!$AA:$AA)&lt;&gt;"",INDEX(pipot!R:R,SMALL(pipot!$AA:$AA,ROW($A116)))),"")</f>
        <v/>
      </c>
      <c r="T120" s="34" t="str">
        <f t="shared" si="39"/>
        <v/>
      </c>
      <c r="U120" s="34" t="str">
        <f t="shared" si="38"/>
        <v/>
      </c>
      <c r="AQ120" s="15" t="str">
        <f t="shared" si="21"/>
        <v/>
      </c>
      <c r="AR120" s="19" t="str">
        <f t="shared" si="22"/>
        <v/>
      </c>
      <c r="AS120" s="19" t="str">
        <f t="shared" si="23"/>
        <v/>
      </c>
      <c r="AT120" s="19" t="str">
        <f t="shared" si="24"/>
        <v/>
      </c>
      <c r="AU120" s="19" t="str">
        <f t="shared" si="25"/>
        <v/>
      </c>
      <c r="AV120" s="19" t="str">
        <f t="shared" si="26"/>
        <v/>
      </c>
      <c r="AW120" s="19" t="str">
        <f t="shared" si="27"/>
        <v/>
      </c>
      <c r="AX120" s="19" t="str">
        <f t="shared" si="28"/>
        <v/>
      </c>
      <c r="AY120" s="19" t="str">
        <f t="shared" si="29"/>
        <v/>
      </c>
      <c r="AZ120" s="19" t="str">
        <f t="shared" si="30"/>
        <v/>
      </c>
      <c r="BA120" s="19" t="str">
        <f t="shared" si="31"/>
        <v/>
      </c>
      <c r="BB120" s="19" t="str">
        <f t="shared" si="32"/>
        <v/>
      </c>
      <c r="BC120" s="19" t="str">
        <f t="shared" si="33"/>
        <v/>
      </c>
      <c r="BD120" s="19" t="str">
        <f t="shared" si="34"/>
        <v/>
      </c>
      <c r="BE120" s="19" t="str">
        <f t="shared" si="35"/>
        <v/>
      </c>
      <c r="BF120" s="19" t="str">
        <f t="shared" si="36"/>
        <v/>
      </c>
    </row>
    <row r="121" spans="2:58">
      <c r="B121" t="str">
        <f>IFERROR(IF(COUNT(pipot!$AA:$AA)&lt;&gt;"",INDEX(pipot!A:A,SMALL(pipot!$AA:$AA,ROW($A117)))),"")</f>
        <v/>
      </c>
      <c r="C121" s="13" t="str">
        <f>IFERROR(IF(COUNT(pipot!$AA:$AA)&lt;&gt;"",INDEX(pipot!B:B,SMALL(pipot!$AA:$AA,ROW($A117)))),"")</f>
        <v/>
      </c>
      <c r="D121" s="15" t="str">
        <f>IFERROR(IF(COUNT(pipot!$AA:$AA)&lt;&gt;"",INDEX(pipot!C:C,SMALL(pipot!$AA:$AA,ROW($A117)))),"")</f>
        <v/>
      </c>
      <c r="E121" s="34" t="str">
        <f>IFERROR(IF(COUNT(pipot!$AA:$AA)&lt;&gt;"",INDEX(pipot!D:D,SMALL(pipot!$AA:$AA,ROW($A117)))),"")</f>
        <v/>
      </c>
      <c r="F121" s="34" t="str">
        <f>IFERROR(IF(COUNT(pipot!$AA:$AA)&lt;&gt;"",INDEX(pipot!E:E,SMALL(pipot!$AA:$AA,ROW($A117)))),"")</f>
        <v/>
      </c>
      <c r="G121" s="34" t="str">
        <f>IFERROR(IF(COUNT(pipot!$AA:$AA)&lt;&gt;"",INDEX(pipot!F:F,SMALL(pipot!$AA:$AA,ROW($A117)))),"")</f>
        <v/>
      </c>
      <c r="H121" s="34" t="str">
        <f>IFERROR(IF(COUNT(pipot!$AA:$AA)&lt;&gt;"",INDEX(pipot!G:G,SMALL(pipot!$AA:$AA,ROW($A117)))),"")</f>
        <v/>
      </c>
      <c r="I121" s="34" t="str">
        <f>IFERROR(IF(COUNT(pipot!$AA:$AA)&lt;&gt;"",INDEX(pipot!H:H,SMALL(pipot!$AA:$AA,ROW($A117)))),"")</f>
        <v/>
      </c>
      <c r="J121" s="34" t="str">
        <f>IFERROR(IF(COUNT(pipot!$AA:$AA)&lt;&gt;"",INDEX(pipot!I:I,SMALL(pipot!$AA:$AA,ROW($A117)))),"")</f>
        <v/>
      </c>
      <c r="K121" s="34" t="str">
        <f>IFERROR(IF(COUNT(pipot!$AA:$AA)&lt;&gt;"",INDEX(pipot!J:J,SMALL(pipot!$AA:$AA,ROW($A117)))),"")</f>
        <v/>
      </c>
      <c r="L121" s="34" t="str">
        <f>IFERROR(IF(COUNT(pipot!$AA:$AA)&lt;&gt;"",INDEX(pipot!K:K,SMALL(pipot!$AA:$AA,ROW($A117)))),"")</f>
        <v/>
      </c>
      <c r="M121" t="str">
        <f>IFERROR(IF(COUNT(pipot!$AA:$AA)&lt;&gt;"",INDEX(pipot!L:L,SMALL(pipot!$AA:$AA,ROW($A117)))),"")</f>
        <v/>
      </c>
      <c r="N121" t="str">
        <f>IFERROR(IF(COUNT(pipot!$AA:$AA)&lt;&gt;"",INDEX(pipot!M:M,SMALL(pipot!$AA:$AA,ROW($A117)))),"")</f>
        <v/>
      </c>
      <c r="O121" t="str">
        <f>IFERROR(IF(COUNT(pipot!$AA:$AA)&lt;&gt;"",INDEX(pipot!N:N,SMALL(pipot!$AA:$AA,ROW($A117)))),"")</f>
        <v/>
      </c>
      <c r="P121" s="34" t="str">
        <f>IFERROR(IF(COUNT(pipot!$AA:$AA)&lt;&gt;"",INDEX(pipot!O:O,SMALL(pipot!$AA:$AA,ROW($A117)))),"")</f>
        <v/>
      </c>
      <c r="Q121" t="str">
        <f>IFERROR(IF(COUNT(pipot!$AA:$AA)&lt;&gt;"",INDEX(pipot!P:P,SMALL(pipot!$AA:$AA,ROW($A117)))),"")</f>
        <v/>
      </c>
      <c r="R121" t="str">
        <f>IFERROR(IF(COUNT(pipot!$AA:$AA)&lt;&gt;"",INDEX(pipot!Q:Q,SMALL(pipot!$AA:$AA,ROW($A117)))),"")</f>
        <v/>
      </c>
      <c r="S121" s="34" t="str">
        <f>IFERROR(IF(COUNT(pipot!$AA:$AA)&lt;&gt;"",INDEX(pipot!R:R,SMALL(pipot!$AA:$AA,ROW($A117)))),"")</f>
        <v/>
      </c>
      <c r="T121" s="34" t="str">
        <f t="shared" si="39"/>
        <v/>
      </c>
      <c r="U121" s="34" t="str">
        <f t="shared" si="38"/>
        <v/>
      </c>
      <c r="AQ121" s="15" t="str">
        <f t="shared" si="21"/>
        <v/>
      </c>
      <c r="AR121" s="19" t="str">
        <f t="shared" si="22"/>
        <v/>
      </c>
      <c r="AS121" s="19" t="str">
        <f t="shared" si="23"/>
        <v/>
      </c>
      <c r="AT121" s="19" t="str">
        <f t="shared" si="24"/>
        <v/>
      </c>
      <c r="AU121" s="19" t="str">
        <f t="shared" si="25"/>
        <v/>
      </c>
      <c r="AV121" s="19" t="str">
        <f t="shared" si="26"/>
        <v/>
      </c>
      <c r="AW121" s="19" t="str">
        <f t="shared" si="27"/>
        <v/>
      </c>
      <c r="AX121" s="19" t="str">
        <f t="shared" si="28"/>
        <v/>
      </c>
      <c r="AY121" s="19" t="str">
        <f t="shared" si="29"/>
        <v/>
      </c>
      <c r="AZ121" s="19" t="str">
        <f t="shared" si="30"/>
        <v/>
      </c>
      <c r="BA121" s="19" t="str">
        <f t="shared" si="31"/>
        <v/>
      </c>
      <c r="BB121" s="19" t="str">
        <f t="shared" si="32"/>
        <v/>
      </c>
      <c r="BC121" s="19" t="str">
        <f t="shared" si="33"/>
        <v/>
      </c>
      <c r="BD121" s="19" t="str">
        <f t="shared" si="34"/>
        <v/>
      </c>
      <c r="BE121" s="19" t="str">
        <f t="shared" si="35"/>
        <v/>
      </c>
      <c r="BF121" s="19" t="str">
        <f t="shared" si="36"/>
        <v/>
      </c>
    </row>
    <row r="122" spans="2:58">
      <c r="B122" t="str">
        <f>IFERROR(IF(COUNT(pipot!$AA:$AA)&lt;&gt;"",INDEX(pipot!A:A,SMALL(pipot!$AA:$AA,ROW($A118)))),"")</f>
        <v/>
      </c>
      <c r="C122" s="13" t="str">
        <f>IFERROR(IF(COUNT(pipot!$AA:$AA)&lt;&gt;"",INDEX(pipot!B:B,SMALL(pipot!$AA:$AA,ROW($A118)))),"")</f>
        <v/>
      </c>
      <c r="D122" s="15" t="str">
        <f>IFERROR(IF(COUNT(pipot!$AA:$AA)&lt;&gt;"",INDEX(pipot!C:C,SMALL(pipot!$AA:$AA,ROW($A118)))),"")</f>
        <v/>
      </c>
      <c r="E122" s="34" t="str">
        <f>IFERROR(IF(COUNT(pipot!$AA:$AA)&lt;&gt;"",INDEX(pipot!D:D,SMALL(pipot!$AA:$AA,ROW($A118)))),"")</f>
        <v/>
      </c>
      <c r="F122" s="34" t="str">
        <f>IFERROR(IF(COUNT(pipot!$AA:$AA)&lt;&gt;"",INDEX(pipot!E:E,SMALL(pipot!$AA:$AA,ROW($A118)))),"")</f>
        <v/>
      </c>
      <c r="G122" s="34" t="str">
        <f>IFERROR(IF(COUNT(pipot!$AA:$AA)&lt;&gt;"",INDEX(pipot!F:F,SMALL(pipot!$AA:$AA,ROW($A118)))),"")</f>
        <v/>
      </c>
      <c r="H122" s="34" t="str">
        <f>IFERROR(IF(COUNT(pipot!$AA:$AA)&lt;&gt;"",INDEX(pipot!G:G,SMALL(pipot!$AA:$AA,ROW($A118)))),"")</f>
        <v/>
      </c>
      <c r="I122" s="34" t="str">
        <f>IFERROR(IF(COUNT(pipot!$AA:$AA)&lt;&gt;"",INDEX(pipot!H:H,SMALL(pipot!$AA:$AA,ROW($A118)))),"")</f>
        <v/>
      </c>
      <c r="J122" s="34" t="str">
        <f>IFERROR(IF(COUNT(pipot!$AA:$AA)&lt;&gt;"",INDEX(pipot!I:I,SMALL(pipot!$AA:$AA,ROW($A118)))),"")</f>
        <v/>
      </c>
      <c r="K122" s="34" t="str">
        <f>IFERROR(IF(COUNT(pipot!$AA:$AA)&lt;&gt;"",INDEX(pipot!J:J,SMALL(pipot!$AA:$AA,ROW($A118)))),"")</f>
        <v/>
      </c>
      <c r="L122" s="34" t="str">
        <f>IFERROR(IF(COUNT(pipot!$AA:$AA)&lt;&gt;"",INDEX(pipot!K:K,SMALL(pipot!$AA:$AA,ROW($A118)))),"")</f>
        <v/>
      </c>
      <c r="M122" t="str">
        <f>IFERROR(IF(COUNT(pipot!$AA:$AA)&lt;&gt;"",INDEX(pipot!L:L,SMALL(pipot!$AA:$AA,ROW($A118)))),"")</f>
        <v/>
      </c>
      <c r="N122" t="str">
        <f>IFERROR(IF(COUNT(pipot!$AA:$AA)&lt;&gt;"",INDEX(pipot!M:M,SMALL(pipot!$AA:$AA,ROW($A118)))),"")</f>
        <v/>
      </c>
      <c r="O122" t="str">
        <f>IFERROR(IF(COUNT(pipot!$AA:$AA)&lt;&gt;"",INDEX(pipot!N:N,SMALL(pipot!$AA:$AA,ROW($A118)))),"")</f>
        <v/>
      </c>
      <c r="P122" s="34" t="str">
        <f>IFERROR(IF(COUNT(pipot!$AA:$AA)&lt;&gt;"",INDEX(pipot!O:O,SMALL(pipot!$AA:$AA,ROW($A118)))),"")</f>
        <v/>
      </c>
      <c r="Q122" t="str">
        <f>IFERROR(IF(COUNT(pipot!$AA:$AA)&lt;&gt;"",INDEX(pipot!P:P,SMALL(pipot!$AA:$AA,ROW($A118)))),"")</f>
        <v/>
      </c>
      <c r="R122" t="str">
        <f>IFERROR(IF(COUNT(pipot!$AA:$AA)&lt;&gt;"",INDEX(pipot!Q:Q,SMALL(pipot!$AA:$AA,ROW($A118)))),"")</f>
        <v/>
      </c>
      <c r="S122" s="34" t="str">
        <f>IFERROR(IF(COUNT(pipot!$AA:$AA)&lt;&gt;"",INDEX(pipot!R:R,SMALL(pipot!$AA:$AA,ROW($A118)))),"")</f>
        <v/>
      </c>
      <c r="T122" s="34" t="str">
        <f t="shared" si="39"/>
        <v/>
      </c>
      <c r="U122" s="34" t="str">
        <f t="shared" si="38"/>
        <v/>
      </c>
      <c r="AQ122" s="15" t="str">
        <f t="shared" si="21"/>
        <v/>
      </c>
      <c r="AR122" s="19" t="str">
        <f t="shared" si="22"/>
        <v/>
      </c>
      <c r="AS122" s="19" t="str">
        <f t="shared" si="23"/>
        <v/>
      </c>
      <c r="AT122" s="19" t="str">
        <f t="shared" si="24"/>
        <v/>
      </c>
      <c r="AU122" s="19" t="str">
        <f t="shared" si="25"/>
        <v/>
      </c>
      <c r="AV122" s="19" t="str">
        <f t="shared" si="26"/>
        <v/>
      </c>
      <c r="AW122" s="19" t="str">
        <f t="shared" si="27"/>
        <v/>
      </c>
      <c r="AX122" s="19" t="str">
        <f t="shared" si="28"/>
        <v/>
      </c>
      <c r="AY122" s="19" t="str">
        <f t="shared" si="29"/>
        <v/>
      </c>
      <c r="AZ122" s="19" t="str">
        <f t="shared" si="30"/>
        <v/>
      </c>
      <c r="BA122" s="19" t="str">
        <f t="shared" si="31"/>
        <v/>
      </c>
      <c r="BB122" s="19" t="str">
        <f t="shared" si="32"/>
        <v/>
      </c>
      <c r="BC122" s="19" t="str">
        <f t="shared" si="33"/>
        <v/>
      </c>
      <c r="BD122" s="19" t="str">
        <f t="shared" si="34"/>
        <v/>
      </c>
      <c r="BE122" s="19" t="str">
        <f t="shared" si="35"/>
        <v/>
      </c>
      <c r="BF122" s="19" t="str">
        <f t="shared" si="36"/>
        <v/>
      </c>
    </row>
    <row r="123" spans="2:58">
      <c r="B123" t="str">
        <f>IFERROR(IF(COUNT(pipot!$AA:$AA)&lt;&gt;"",INDEX(pipot!A:A,SMALL(pipot!$AA:$AA,ROW($A119)))),"")</f>
        <v/>
      </c>
      <c r="C123" s="13" t="str">
        <f>IFERROR(IF(COUNT(pipot!$AA:$AA)&lt;&gt;"",INDEX(pipot!B:B,SMALL(pipot!$AA:$AA,ROW($A119)))),"")</f>
        <v/>
      </c>
      <c r="D123" s="15" t="str">
        <f>IFERROR(IF(COUNT(pipot!$AA:$AA)&lt;&gt;"",INDEX(pipot!C:C,SMALL(pipot!$AA:$AA,ROW($A119)))),"")</f>
        <v/>
      </c>
      <c r="E123" s="34" t="str">
        <f>IFERROR(IF(COUNT(pipot!$AA:$AA)&lt;&gt;"",INDEX(pipot!D:D,SMALL(pipot!$AA:$AA,ROW($A119)))),"")</f>
        <v/>
      </c>
      <c r="F123" s="34" t="str">
        <f>IFERROR(IF(COUNT(pipot!$AA:$AA)&lt;&gt;"",INDEX(pipot!E:E,SMALL(pipot!$AA:$AA,ROW($A119)))),"")</f>
        <v/>
      </c>
      <c r="G123" s="34" t="str">
        <f>IFERROR(IF(COUNT(pipot!$AA:$AA)&lt;&gt;"",INDEX(pipot!F:F,SMALL(pipot!$AA:$AA,ROW($A119)))),"")</f>
        <v/>
      </c>
      <c r="H123" s="34" t="str">
        <f>IFERROR(IF(COUNT(pipot!$AA:$AA)&lt;&gt;"",INDEX(pipot!G:G,SMALL(pipot!$AA:$AA,ROW($A119)))),"")</f>
        <v/>
      </c>
      <c r="I123" s="34" t="str">
        <f>IFERROR(IF(COUNT(pipot!$AA:$AA)&lt;&gt;"",INDEX(pipot!H:H,SMALL(pipot!$AA:$AA,ROW($A119)))),"")</f>
        <v/>
      </c>
      <c r="J123" s="34" t="str">
        <f>IFERROR(IF(COUNT(pipot!$AA:$AA)&lt;&gt;"",INDEX(pipot!I:I,SMALL(pipot!$AA:$AA,ROW($A119)))),"")</f>
        <v/>
      </c>
      <c r="K123" s="34" t="str">
        <f>IFERROR(IF(COUNT(pipot!$AA:$AA)&lt;&gt;"",INDEX(pipot!J:J,SMALL(pipot!$AA:$AA,ROW($A119)))),"")</f>
        <v/>
      </c>
      <c r="L123" s="34" t="str">
        <f>IFERROR(IF(COUNT(pipot!$AA:$AA)&lt;&gt;"",INDEX(pipot!K:K,SMALL(pipot!$AA:$AA,ROW($A119)))),"")</f>
        <v/>
      </c>
      <c r="M123" t="str">
        <f>IFERROR(IF(COUNT(pipot!$AA:$AA)&lt;&gt;"",INDEX(pipot!L:L,SMALL(pipot!$AA:$AA,ROW($A119)))),"")</f>
        <v/>
      </c>
      <c r="N123" t="str">
        <f>IFERROR(IF(COUNT(pipot!$AA:$AA)&lt;&gt;"",INDEX(pipot!M:M,SMALL(pipot!$AA:$AA,ROW($A119)))),"")</f>
        <v/>
      </c>
      <c r="O123" t="str">
        <f>IFERROR(IF(COUNT(pipot!$AA:$AA)&lt;&gt;"",INDEX(pipot!N:N,SMALL(pipot!$AA:$AA,ROW($A119)))),"")</f>
        <v/>
      </c>
      <c r="P123" s="34" t="str">
        <f>IFERROR(IF(COUNT(pipot!$AA:$AA)&lt;&gt;"",INDEX(pipot!O:O,SMALL(pipot!$AA:$AA,ROW($A119)))),"")</f>
        <v/>
      </c>
      <c r="Q123" t="str">
        <f>IFERROR(IF(COUNT(pipot!$AA:$AA)&lt;&gt;"",INDEX(pipot!P:P,SMALL(pipot!$AA:$AA,ROW($A119)))),"")</f>
        <v/>
      </c>
      <c r="R123" t="str">
        <f>IFERROR(IF(COUNT(pipot!$AA:$AA)&lt;&gt;"",INDEX(pipot!Q:Q,SMALL(pipot!$AA:$AA,ROW($A119)))),"")</f>
        <v/>
      </c>
      <c r="S123" s="34" t="str">
        <f>IFERROR(IF(COUNT(pipot!$AA:$AA)&lt;&gt;"",INDEX(pipot!R:R,SMALL(pipot!$AA:$AA,ROW($A119)))),"")</f>
        <v/>
      </c>
      <c r="T123" s="34" t="str">
        <f t="shared" si="39"/>
        <v/>
      </c>
      <c r="U123" s="34" t="str">
        <f t="shared" si="38"/>
        <v/>
      </c>
      <c r="AQ123" s="15" t="str">
        <f t="shared" si="21"/>
        <v/>
      </c>
      <c r="AR123" s="19" t="str">
        <f t="shared" si="22"/>
        <v/>
      </c>
      <c r="AS123" s="19" t="str">
        <f t="shared" si="23"/>
        <v/>
      </c>
      <c r="AT123" s="19" t="str">
        <f t="shared" si="24"/>
        <v/>
      </c>
      <c r="AU123" s="19" t="str">
        <f t="shared" si="25"/>
        <v/>
      </c>
      <c r="AV123" s="19" t="str">
        <f t="shared" si="26"/>
        <v/>
      </c>
      <c r="AW123" s="19" t="str">
        <f t="shared" si="27"/>
        <v/>
      </c>
      <c r="AX123" s="19" t="str">
        <f t="shared" si="28"/>
        <v/>
      </c>
      <c r="AY123" s="19" t="str">
        <f t="shared" si="29"/>
        <v/>
      </c>
      <c r="AZ123" s="19" t="str">
        <f t="shared" si="30"/>
        <v/>
      </c>
      <c r="BA123" s="19" t="str">
        <f t="shared" si="31"/>
        <v/>
      </c>
      <c r="BB123" s="19" t="str">
        <f t="shared" si="32"/>
        <v/>
      </c>
      <c r="BC123" s="19" t="str">
        <f t="shared" si="33"/>
        <v/>
      </c>
      <c r="BD123" s="19" t="str">
        <f t="shared" si="34"/>
        <v/>
      </c>
      <c r="BE123" s="19" t="str">
        <f t="shared" si="35"/>
        <v/>
      </c>
      <c r="BF123" s="19" t="str">
        <f t="shared" si="36"/>
        <v/>
      </c>
    </row>
    <row r="124" spans="2:58">
      <c r="B124" t="str">
        <f>IFERROR(IF(COUNT(pipot!$AA:$AA)&lt;&gt;"",INDEX(pipot!A:A,SMALL(pipot!$AA:$AA,ROW($A120)))),"")</f>
        <v/>
      </c>
      <c r="C124" s="13" t="str">
        <f>IFERROR(IF(COUNT(pipot!$AA:$AA)&lt;&gt;"",INDEX(pipot!B:B,SMALL(pipot!$AA:$AA,ROW($A120)))),"")</f>
        <v/>
      </c>
      <c r="D124" s="15" t="str">
        <f>IFERROR(IF(COUNT(pipot!$AA:$AA)&lt;&gt;"",INDEX(pipot!C:C,SMALL(pipot!$AA:$AA,ROW($A120)))),"")</f>
        <v/>
      </c>
      <c r="E124" s="34" t="str">
        <f>IFERROR(IF(COUNT(pipot!$AA:$AA)&lt;&gt;"",INDEX(pipot!D:D,SMALL(pipot!$AA:$AA,ROW($A120)))),"")</f>
        <v/>
      </c>
      <c r="F124" s="34" t="str">
        <f>IFERROR(IF(COUNT(pipot!$AA:$AA)&lt;&gt;"",INDEX(pipot!E:E,SMALL(pipot!$AA:$AA,ROW($A120)))),"")</f>
        <v/>
      </c>
      <c r="G124" s="34" t="str">
        <f>IFERROR(IF(COUNT(pipot!$AA:$AA)&lt;&gt;"",INDEX(pipot!F:F,SMALL(pipot!$AA:$AA,ROW($A120)))),"")</f>
        <v/>
      </c>
      <c r="H124" s="34" t="str">
        <f>IFERROR(IF(COUNT(pipot!$AA:$AA)&lt;&gt;"",INDEX(pipot!G:G,SMALL(pipot!$AA:$AA,ROW($A120)))),"")</f>
        <v/>
      </c>
      <c r="I124" s="34" t="str">
        <f>IFERROR(IF(COUNT(pipot!$AA:$AA)&lt;&gt;"",INDEX(pipot!H:H,SMALL(pipot!$AA:$AA,ROW($A120)))),"")</f>
        <v/>
      </c>
      <c r="J124" s="34" t="str">
        <f>IFERROR(IF(COUNT(pipot!$AA:$AA)&lt;&gt;"",INDEX(pipot!I:I,SMALL(pipot!$AA:$AA,ROW($A120)))),"")</f>
        <v/>
      </c>
      <c r="K124" s="34" t="str">
        <f>IFERROR(IF(COUNT(pipot!$AA:$AA)&lt;&gt;"",INDEX(pipot!J:J,SMALL(pipot!$AA:$AA,ROW($A120)))),"")</f>
        <v/>
      </c>
      <c r="L124" s="34" t="str">
        <f>IFERROR(IF(COUNT(pipot!$AA:$AA)&lt;&gt;"",INDEX(pipot!K:K,SMALL(pipot!$AA:$AA,ROW($A120)))),"")</f>
        <v/>
      </c>
      <c r="M124" t="str">
        <f>IFERROR(IF(COUNT(pipot!$AA:$AA)&lt;&gt;"",INDEX(pipot!L:L,SMALL(pipot!$AA:$AA,ROW($A120)))),"")</f>
        <v/>
      </c>
      <c r="N124" t="str">
        <f>IFERROR(IF(COUNT(pipot!$AA:$AA)&lt;&gt;"",INDEX(pipot!M:M,SMALL(pipot!$AA:$AA,ROW($A120)))),"")</f>
        <v/>
      </c>
      <c r="O124" t="str">
        <f>IFERROR(IF(COUNT(pipot!$AA:$AA)&lt;&gt;"",INDEX(pipot!N:N,SMALL(pipot!$AA:$AA,ROW($A120)))),"")</f>
        <v/>
      </c>
      <c r="P124" s="34" t="str">
        <f>IFERROR(IF(COUNT(pipot!$AA:$AA)&lt;&gt;"",INDEX(pipot!O:O,SMALL(pipot!$AA:$AA,ROW($A120)))),"")</f>
        <v/>
      </c>
      <c r="Q124" t="str">
        <f>IFERROR(IF(COUNT(pipot!$AA:$AA)&lt;&gt;"",INDEX(pipot!P:P,SMALL(pipot!$AA:$AA,ROW($A120)))),"")</f>
        <v/>
      </c>
      <c r="R124" t="str">
        <f>IFERROR(IF(COUNT(pipot!$AA:$AA)&lt;&gt;"",INDEX(pipot!Q:Q,SMALL(pipot!$AA:$AA,ROW($A120)))),"")</f>
        <v/>
      </c>
      <c r="S124" s="34" t="str">
        <f>IFERROR(IF(COUNT(pipot!$AA:$AA)&lt;&gt;"",INDEX(pipot!R:R,SMALL(pipot!$AA:$AA,ROW($A120)))),"")</f>
        <v/>
      </c>
      <c r="T124" s="34" t="str">
        <f t="shared" si="39"/>
        <v/>
      </c>
      <c r="U124" s="34" t="str">
        <f t="shared" si="38"/>
        <v/>
      </c>
      <c r="AQ124" s="15" t="str">
        <f t="shared" si="21"/>
        <v/>
      </c>
      <c r="AR124" s="19" t="str">
        <f t="shared" si="22"/>
        <v/>
      </c>
      <c r="AS124" s="19" t="str">
        <f t="shared" si="23"/>
        <v/>
      </c>
      <c r="AT124" s="19" t="str">
        <f t="shared" si="24"/>
        <v/>
      </c>
      <c r="AU124" s="19" t="str">
        <f t="shared" si="25"/>
        <v/>
      </c>
      <c r="AV124" s="19" t="str">
        <f t="shared" si="26"/>
        <v/>
      </c>
      <c r="AW124" s="19" t="str">
        <f t="shared" si="27"/>
        <v/>
      </c>
      <c r="AX124" s="19" t="str">
        <f t="shared" si="28"/>
        <v/>
      </c>
      <c r="AY124" s="19" t="str">
        <f t="shared" si="29"/>
        <v/>
      </c>
      <c r="AZ124" s="19" t="str">
        <f t="shared" si="30"/>
        <v/>
      </c>
      <c r="BA124" s="19" t="str">
        <f t="shared" si="31"/>
        <v/>
      </c>
      <c r="BB124" s="19" t="str">
        <f t="shared" si="32"/>
        <v/>
      </c>
      <c r="BC124" s="19" t="str">
        <f t="shared" si="33"/>
        <v/>
      </c>
      <c r="BD124" s="19" t="str">
        <f t="shared" si="34"/>
        <v/>
      </c>
      <c r="BE124" s="19" t="str">
        <f t="shared" si="35"/>
        <v/>
      </c>
      <c r="BF124" s="19" t="str">
        <f t="shared" si="36"/>
        <v/>
      </c>
    </row>
    <row r="125" spans="2:58">
      <c r="B125" t="str">
        <f>IFERROR(IF(COUNT(pipot!$AA:$AA)&lt;&gt;"",INDEX(pipot!A:A,SMALL(pipot!$AA:$AA,ROW($A121)))),"")</f>
        <v/>
      </c>
      <c r="C125" s="13" t="str">
        <f>IFERROR(IF(COUNT(pipot!$AA:$AA)&lt;&gt;"",INDEX(pipot!B:B,SMALL(pipot!$AA:$AA,ROW($A121)))),"")</f>
        <v/>
      </c>
      <c r="D125" s="15" t="str">
        <f>IFERROR(IF(COUNT(pipot!$AA:$AA)&lt;&gt;"",INDEX(pipot!C:C,SMALL(pipot!$AA:$AA,ROW($A121)))),"")</f>
        <v/>
      </c>
      <c r="E125" s="34" t="str">
        <f>IFERROR(IF(COUNT(pipot!$AA:$AA)&lt;&gt;"",INDEX(pipot!D:D,SMALL(pipot!$AA:$AA,ROW($A121)))),"")</f>
        <v/>
      </c>
      <c r="F125" s="34" t="str">
        <f>IFERROR(IF(COUNT(pipot!$AA:$AA)&lt;&gt;"",INDEX(pipot!E:E,SMALL(pipot!$AA:$AA,ROW($A121)))),"")</f>
        <v/>
      </c>
      <c r="G125" s="34" t="str">
        <f>IFERROR(IF(COUNT(pipot!$AA:$AA)&lt;&gt;"",INDEX(pipot!F:F,SMALL(pipot!$AA:$AA,ROW($A121)))),"")</f>
        <v/>
      </c>
      <c r="H125" s="34" t="str">
        <f>IFERROR(IF(COUNT(pipot!$AA:$AA)&lt;&gt;"",INDEX(pipot!G:G,SMALL(pipot!$AA:$AA,ROW($A121)))),"")</f>
        <v/>
      </c>
      <c r="I125" s="34" t="str">
        <f>IFERROR(IF(COUNT(pipot!$AA:$AA)&lt;&gt;"",INDEX(pipot!H:H,SMALL(pipot!$AA:$AA,ROW($A121)))),"")</f>
        <v/>
      </c>
      <c r="J125" s="34" t="str">
        <f>IFERROR(IF(COUNT(pipot!$AA:$AA)&lt;&gt;"",INDEX(pipot!I:I,SMALL(pipot!$AA:$AA,ROW($A121)))),"")</f>
        <v/>
      </c>
      <c r="K125" s="34" t="str">
        <f>IFERROR(IF(COUNT(pipot!$AA:$AA)&lt;&gt;"",INDEX(pipot!J:J,SMALL(pipot!$AA:$AA,ROW($A121)))),"")</f>
        <v/>
      </c>
      <c r="L125" s="34" t="str">
        <f>IFERROR(IF(COUNT(pipot!$AA:$AA)&lt;&gt;"",INDEX(pipot!K:K,SMALL(pipot!$AA:$AA,ROW($A121)))),"")</f>
        <v/>
      </c>
      <c r="M125" t="str">
        <f>IFERROR(IF(COUNT(pipot!$AA:$AA)&lt;&gt;"",INDEX(pipot!L:L,SMALL(pipot!$AA:$AA,ROW($A121)))),"")</f>
        <v/>
      </c>
      <c r="N125" t="str">
        <f>IFERROR(IF(COUNT(pipot!$AA:$AA)&lt;&gt;"",INDEX(pipot!M:M,SMALL(pipot!$AA:$AA,ROW($A121)))),"")</f>
        <v/>
      </c>
      <c r="O125" t="str">
        <f>IFERROR(IF(COUNT(pipot!$AA:$AA)&lt;&gt;"",INDEX(pipot!N:N,SMALL(pipot!$AA:$AA,ROW($A121)))),"")</f>
        <v/>
      </c>
      <c r="P125" s="34" t="str">
        <f>IFERROR(IF(COUNT(pipot!$AA:$AA)&lt;&gt;"",INDEX(pipot!O:O,SMALL(pipot!$AA:$AA,ROW($A121)))),"")</f>
        <v/>
      </c>
      <c r="Q125" t="str">
        <f>IFERROR(IF(COUNT(pipot!$AA:$AA)&lt;&gt;"",INDEX(pipot!P:P,SMALL(pipot!$AA:$AA,ROW($A121)))),"")</f>
        <v/>
      </c>
      <c r="R125" t="str">
        <f>IFERROR(IF(COUNT(pipot!$AA:$AA)&lt;&gt;"",INDEX(pipot!Q:Q,SMALL(pipot!$AA:$AA,ROW($A121)))),"")</f>
        <v/>
      </c>
      <c r="S125" s="34" t="str">
        <f>IFERROR(IF(COUNT(pipot!$AA:$AA)&lt;&gt;"",INDEX(pipot!R:R,SMALL(pipot!$AA:$AA,ROW($A121)))),"")</f>
        <v/>
      </c>
      <c r="T125" s="34" t="str">
        <f t="shared" si="39"/>
        <v/>
      </c>
      <c r="U125" s="34" t="str">
        <f t="shared" si="38"/>
        <v/>
      </c>
      <c r="AQ125" s="15" t="str">
        <f t="shared" si="21"/>
        <v/>
      </c>
      <c r="AR125" s="19" t="str">
        <f t="shared" si="22"/>
        <v/>
      </c>
      <c r="AS125" s="19" t="str">
        <f t="shared" si="23"/>
        <v/>
      </c>
      <c r="AT125" s="19" t="str">
        <f t="shared" si="24"/>
        <v/>
      </c>
      <c r="AU125" s="19" t="str">
        <f t="shared" si="25"/>
        <v/>
      </c>
      <c r="AV125" s="19" t="str">
        <f t="shared" si="26"/>
        <v/>
      </c>
      <c r="AW125" s="19" t="str">
        <f t="shared" si="27"/>
        <v/>
      </c>
      <c r="AX125" s="19" t="str">
        <f t="shared" si="28"/>
        <v/>
      </c>
      <c r="AY125" s="19" t="str">
        <f t="shared" si="29"/>
        <v/>
      </c>
      <c r="AZ125" s="19" t="str">
        <f t="shared" si="30"/>
        <v/>
      </c>
      <c r="BA125" s="19" t="str">
        <f t="shared" si="31"/>
        <v/>
      </c>
      <c r="BB125" s="19" t="str">
        <f t="shared" si="32"/>
        <v/>
      </c>
      <c r="BC125" s="19" t="str">
        <f t="shared" si="33"/>
        <v/>
      </c>
      <c r="BD125" s="19" t="str">
        <f t="shared" si="34"/>
        <v/>
      </c>
      <c r="BE125" s="19" t="str">
        <f t="shared" si="35"/>
        <v/>
      </c>
      <c r="BF125" s="19" t="str">
        <f t="shared" si="36"/>
        <v/>
      </c>
    </row>
    <row r="126" spans="2:58">
      <c r="B126" t="str">
        <f>IFERROR(IF(COUNT(pipot!$AA:$AA)&lt;&gt;"",INDEX(pipot!A:A,SMALL(pipot!$AA:$AA,ROW($A122)))),"")</f>
        <v/>
      </c>
      <c r="C126" s="13" t="str">
        <f>IFERROR(IF(COUNT(pipot!$AA:$AA)&lt;&gt;"",INDEX(pipot!B:B,SMALL(pipot!$AA:$AA,ROW($A122)))),"")</f>
        <v/>
      </c>
      <c r="D126" s="15" t="str">
        <f>IFERROR(IF(COUNT(pipot!$AA:$AA)&lt;&gt;"",INDEX(pipot!C:C,SMALL(pipot!$AA:$AA,ROW($A122)))),"")</f>
        <v/>
      </c>
      <c r="E126" s="34" t="str">
        <f>IFERROR(IF(COUNT(pipot!$AA:$AA)&lt;&gt;"",INDEX(pipot!D:D,SMALL(pipot!$AA:$AA,ROW($A122)))),"")</f>
        <v/>
      </c>
      <c r="F126" s="34" t="str">
        <f>IFERROR(IF(COUNT(pipot!$AA:$AA)&lt;&gt;"",INDEX(pipot!E:E,SMALL(pipot!$AA:$AA,ROW($A122)))),"")</f>
        <v/>
      </c>
      <c r="G126" s="34" t="str">
        <f>IFERROR(IF(COUNT(pipot!$AA:$AA)&lt;&gt;"",INDEX(pipot!F:F,SMALL(pipot!$AA:$AA,ROW($A122)))),"")</f>
        <v/>
      </c>
      <c r="H126" s="34" t="str">
        <f>IFERROR(IF(COUNT(pipot!$AA:$AA)&lt;&gt;"",INDEX(pipot!G:G,SMALL(pipot!$AA:$AA,ROW($A122)))),"")</f>
        <v/>
      </c>
      <c r="I126" s="34" t="str">
        <f>IFERROR(IF(COUNT(pipot!$AA:$AA)&lt;&gt;"",INDEX(pipot!H:H,SMALL(pipot!$AA:$AA,ROW($A122)))),"")</f>
        <v/>
      </c>
      <c r="J126" s="34" t="str">
        <f>IFERROR(IF(COUNT(pipot!$AA:$AA)&lt;&gt;"",INDEX(pipot!I:I,SMALL(pipot!$AA:$AA,ROW($A122)))),"")</f>
        <v/>
      </c>
      <c r="K126" s="34" t="str">
        <f>IFERROR(IF(COUNT(pipot!$AA:$AA)&lt;&gt;"",INDEX(pipot!J:J,SMALL(pipot!$AA:$AA,ROW($A122)))),"")</f>
        <v/>
      </c>
      <c r="L126" s="34" t="str">
        <f>IFERROR(IF(COUNT(pipot!$AA:$AA)&lt;&gt;"",INDEX(pipot!K:K,SMALL(pipot!$AA:$AA,ROW($A122)))),"")</f>
        <v/>
      </c>
      <c r="M126" t="str">
        <f>IFERROR(IF(COUNT(pipot!$AA:$AA)&lt;&gt;"",INDEX(pipot!L:L,SMALL(pipot!$AA:$AA,ROW($A122)))),"")</f>
        <v/>
      </c>
      <c r="N126" t="str">
        <f>IFERROR(IF(COUNT(pipot!$AA:$AA)&lt;&gt;"",INDEX(pipot!M:M,SMALL(pipot!$AA:$AA,ROW($A122)))),"")</f>
        <v/>
      </c>
      <c r="O126" t="str">
        <f>IFERROR(IF(COUNT(pipot!$AA:$AA)&lt;&gt;"",INDEX(pipot!N:N,SMALL(pipot!$AA:$AA,ROW($A122)))),"")</f>
        <v/>
      </c>
      <c r="P126" s="34" t="str">
        <f>IFERROR(IF(COUNT(pipot!$AA:$AA)&lt;&gt;"",INDEX(pipot!O:O,SMALL(pipot!$AA:$AA,ROW($A122)))),"")</f>
        <v/>
      </c>
      <c r="Q126" t="str">
        <f>IFERROR(IF(COUNT(pipot!$AA:$AA)&lt;&gt;"",INDEX(pipot!P:P,SMALL(pipot!$AA:$AA,ROW($A122)))),"")</f>
        <v/>
      </c>
      <c r="R126" t="str">
        <f>IFERROR(IF(COUNT(pipot!$AA:$AA)&lt;&gt;"",INDEX(pipot!Q:Q,SMALL(pipot!$AA:$AA,ROW($A122)))),"")</f>
        <v/>
      </c>
      <c r="S126" s="34" t="str">
        <f>IFERROR(IF(COUNT(pipot!$AA:$AA)&lt;&gt;"",INDEX(pipot!R:R,SMALL(pipot!$AA:$AA,ROW($A122)))),"")</f>
        <v/>
      </c>
      <c r="T126" s="34" t="str">
        <f t="shared" si="39"/>
        <v/>
      </c>
      <c r="U126" s="34" t="str">
        <f t="shared" si="38"/>
        <v/>
      </c>
      <c r="AQ126" s="15" t="str">
        <f t="shared" si="21"/>
        <v/>
      </c>
      <c r="AR126" s="19" t="str">
        <f t="shared" si="22"/>
        <v/>
      </c>
      <c r="AS126" s="19" t="str">
        <f t="shared" si="23"/>
        <v/>
      </c>
      <c r="AT126" s="19" t="str">
        <f t="shared" si="24"/>
        <v/>
      </c>
      <c r="AU126" s="19" t="str">
        <f t="shared" si="25"/>
        <v/>
      </c>
      <c r="AV126" s="19" t="str">
        <f t="shared" si="26"/>
        <v/>
      </c>
      <c r="AW126" s="19" t="str">
        <f t="shared" si="27"/>
        <v/>
      </c>
      <c r="AX126" s="19" t="str">
        <f t="shared" si="28"/>
        <v/>
      </c>
      <c r="AY126" s="19" t="str">
        <f t="shared" si="29"/>
        <v/>
      </c>
      <c r="AZ126" s="19" t="str">
        <f t="shared" si="30"/>
        <v/>
      </c>
      <c r="BA126" s="19" t="str">
        <f t="shared" si="31"/>
        <v/>
      </c>
      <c r="BB126" s="19" t="str">
        <f t="shared" si="32"/>
        <v/>
      </c>
      <c r="BC126" s="19" t="str">
        <f t="shared" si="33"/>
        <v/>
      </c>
      <c r="BD126" s="19" t="str">
        <f t="shared" si="34"/>
        <v/>
      </c>
      <c r="BE126" s="19" t="str">
        <f t="shared" si="35"/>
        <v/>
      </c>
      <c r="BF126" s="19" t="str">
        <f t="shared" si="36"/>
        <v/>
      </c>
    </row>
    <row r="127" spans="2:58">
      <c r="B127" t="str">
        <f>IFERROR(IF(COUNT(pipot!$AA:$AA)&lt;&gt;"",INDEX(pipot!A:A,SMALL(pipot!$AA:$AA,ROW($A123)))),"")</f>
        <v/>
      </c>
      <c r="C127" s="13" t="str">
        <f>IFERROR(IF(COUNT(pipot!$AA:$AA)&lt;&gt;"",INDEX(pipot!B:B,SMALL(pipot!$AA:$AA,ROW($A123)))),"")</f>
        <v/>
      </c>
      <c r="D127" s="15" t="str">
        <f>IFERROR(IF(COUNT(pipot!$AA:$AA)&lt;&gt;"",INDEX(pipot!C:C,SMALL(pipot!$AA:$AA,ROW($A123)))),"")</f>
        <v/>
      </c>
      <c r="E127" s="34" t="str">
        <f>IFERROR(IF(COUNT(pipot!$AA:$AA)&lt;&gt;"",INDEX(pipot!D:D,SMALL(pipot!$AA:$AA,ROW($A123)))),"")</f>
        <v/>
      </c>
      <c r="F127" s="34" t="str">
        <f>IFERROR(IF(COUNT(pipot!$AA:$AA)&lt;&gt;"",INDEX(pipot!E:E,SMALL(pipot!$AA:$AA,ROW($A123)))),"")</f>
        <v/>
      </c>
      <c r="G127" s="34" t="str">
        <f>IFERROR(IF(COUNT(pipot!$AA:$AA)&lt;&gt;"",INDEX(pipot!F:F,SMALL(pipot!$AA:$AA,ROW($A123)))),"")</f>
        <v/>
      </c>
      <c r="H127" s="34" t="str">
        <f>IFERROR(IF(COUNT(pipot!$AA:$AA)&lt;&gt;"",INDEX(pipot!G:G,SMALL(pipot!$AA:$AA,ROW($A123)))),"")</f>
        <v/>
      </c>
      <c r="I127" s="34" t="str">
        <f>IFERROR(IF(COUNT(pipot!$AA:$AA)&lt;&gt;"",INDEX(pipot!H:H,SMALL(pipot!$AA:$AA,ROW($A123)))),"")</f>
        <v/>
      </c>
      <c r="J127" s="34" t="str">
        <f>IFERROR(IF(COUNT(pipot!$AA:$AA)&lt;&gt;"",INDEX(pipot!I:I,SMALL(pipot!$AA:$AA,ROW($A123)))),"")</f>
        <v/>
      </c>
      <c r="K127" s="34" t="str">
        <f>IFERROR(IF(COUNT(pipot!$AA:$AA)&lt;&gt;"",INDEX(pipot!J:J,SMALL(pipot!$AA:$AA,ROW($A123)))),"")</f>
        <v/>
      </c>
      <c r="L127" s="34" t="str">
        <f>IFERROR(IF(COUNT(pipot!$AA:$AA)&lt;&gt;"",INDEX(pipot!K:K,SMALL(pipot!$AA:$AA,ROW($A123)))),"")</f>
        <v/>
      </c>
      <c r="M127" t="str">
        <f>IFERROR(IF(COUNT(pipot!$AA:$AA)&lt;&gt;"",INDEX(pipot!L:L,SMALL(pipot!$AA:$AA,ROW($A123)))),"")</f>
        <v/>
      </c>
      <c r="N127" t="str">
        <f>IFERROR(IF(COUNT(pipot!$AA:$AA)&lt;&gt;"",INDEX(pipot!M:M,SMALL(pipot!$AA:$AA,ROW($A123)))),"")</f>
        <v/>
      </c>
      <c r="O127" t="str">
        <f>IFERROR(IF(COUNT(pipot!$AA:$AA)&lt;&gt;"",INDEX(pipot!N:N,SMALL(pipot!$AA:$AA,ROW($A123)))),"")</f>
        <v/>
      </c>
      <c r="P127" s="34" t="str">
        <f>IFERROR(IF(COUNT(pipot!$AA:$AA)&lt;&gt;"",INDEX(pipot!O:O,SMALL(pipot!$AA:$AA,ROW($A123)))),"")</f>
        <v/>
      </c>
      <c r="Q127" t="str">
        <f>IFERROR(IF(COUNT(pipot!$AA:$AA)&lt;&gt;"",INDEX(pipot!P:P,SMALL(pipot!$AA:$AA,ROW($A123)))),"")</f>
        <v/>
      </c>
      <c r="R127" t="str">
        <f>IFERROR(IF(COUNT(pipot!$AA:$AA)&lt;&gt;"",INDEX(pipot!Q:Q,SMALL(pipot!$AA:$AA,ROW($A123)))),"")</f>
        <v/>
      </c>
      <c r="S127" s="34" t="str">
        <f>IFERROR(IF(COUNT(pipot!$AA:$AA)&lt;&gt;"",INDEX(pipot!R:R,SMALL(pipot!$AA:$AA,ROW($A123)))),"")</f>
        <v/>
      </c>
      <c r="T127" s="34" t="str">
        <f t="shared" si="39"/>
        <v/>
      </c>
      <c r="U127" s="34" t="str">
        <f t="shared" si="38"/>
        <v/>
      </c>
      <c r="AQ127" s="15" t="str">
        <f t="shared" si="21"/>
        <v/>
      </c>
      <c r="AR127" s="19" t="str">
        <f t="shared" si="22"/>
        <v/>
      </c>
      <c r="AS127" s="19" t="str">
        <f t="shared" si="23"/>
        <v/>
      </c>
      <c r="AT127" s="19" t="str">
        <f t="shared" si="24"/>
        <v/>
      </c>
      <c r="AU127" s="19" t="str">
        <f t="shared" si="25"/>
        <v/>
      </c>
      <c r="AV127" s="19" t="str">
        <f t="shared" si="26"/>
        <v/>
      </c>
      <c r="AW127" s="19" t="str">
        <f t="shared" si="27"/>
        <v/>
      </c>
      <c r="AX127" s="19" t="str">
        <f t="shared" si="28"/>
        <v/>
      </c>
      <c r="AY127" s="19" t="str">
        <f t="shared" si="29"/>
        <v/>
      </c>
      <c r="AZ127" s="19" t="str">
        <f t="shared" si="30"/>
        <v/>
      </c>
      <c r="BA127" s="19" t="str">
        <f t="shared" si="31"/>
        <v/>
      </c>
      <c r="BB127" s="19" t="str">
        <f t="shared" si="32"/>
        <v/>
      </c>
      <c r="BC127" s="19" t="str">
        <f t="shared" si="33"/>
        <v/>
      </c>
      <c r="BD127" s="19" t="str">
        <f t="shared" si="34"/>
        <v/>
      </c>
      <c r="BE127" s="19" t="str">
        <f t="shared" si="35"/>
        <v/>
      </c>
      <c r="BF127" s="19" t="str">
        <f t="shared" si="36"/>
        <v/>
      </c>
    </row>
    <row r="128" spans="2:58">
      <c r="B128" t="str">
        <f>IFERROR(IF(COUNT(pipot!$AA:$AA)&lt;&gt;"",INDEX(pipot!A:A,SMALL(pipot!$AA:$AA,ROW($A124)))),"")</f>
        <v/>
      </c>
      <c r="C128" s="13" t="str">
        <f>IFERROR(IF(COUNT(pipot!$AA:$AA)&lt;&gt;"",INDEX(pipot!B:B,SMALL(pipot!$AA:$AA,ROW($A124)))),"")</f>
        <v/>
      </c>
      <c r="D128" s="15" t="str">
        <f>IFERROR(IF(COUNT(pipot!$AA:$AA)&lt;&gt;"",INDEX(pipot!C:C,SMALL(pipot!$AA:$AA,ROW($A124)))),"")</f>
        <v/>
      </c>
      <c r="E128" s="34" t="str">
        <f>IFERROR(IF(COUNT(pipot!$AA:$AA)&lt;&gt;"",INDEX(pipot!D:D,SMALL(pipot!$AA:$AA,ROW($A124)))),"")</f>
        <v/>
      </c>
      <c r="F128" s="34" t="str">
        <f>IFERROR(IF(COUNT(pipot!$AA:$AA)&lt;&gt;"",INDEX(pipot!E:E,SMALL(pipot!$AA:$AA,ROW($A124)))),"")</f>
        <v/>
      </c>
      <c r="G128" s="34" t="str">
        <f>IFERROR(IF(COUNT(pipot!$AA:$AA)&lt;&gt;"",INDEX(pipot!F:F,SMALL(pipot!$AA:$AA,ROW($A124)))),"")</f>
        <v/>
      </c>
      <c r="H128" s="34" t="str">
        <f>IFERROR(IF(COUNT(pipot!$AA:$AA)&lt;&gt;"",INDEX(pipot!G:G,SMALL(pipot!$AA:$AA,ROW($A124)))),"")</f>
        <v/>
      </c>
      <c r="I128" s="34" t="str">
        <f>IFERROR(IF(COUNT(pipot!$AA:$AA)&lt;&gt;"",INDEX(pipot!H:H,SMALL(pipot!$AA:$AA,ROW($A124)))),"")</f>
        <v/>
      </c>
      <c r="J128" s="34" t="str">
        <f>IFERROR(IF(COUNT(pipot!$AA:$AA)&lt;&gt;"",INDEX(pipot!I:I,SMALL(pipot!$AA:$AA,ROW($A124)))),"")</f>
        <v/>
      </c>
      <c r="K128" s="34" t="str">
        <f>IFERROR(IF(COUNT(pipot!$AA:$AA)&lt;&gt;"",INDEX(pipot!J:J,SMALL(pipot!$AA:$AA,ROW($A124)))),"")</f>
        <v/>
      </c>
      <c r="L128" s="34" t="str">
        <f>IFERROR(IF(COUNT(pipot!$AA:$AA)&lt;&gt;"",INDEX(pipot!K:K,SMALL(pipot!$AA:$AA,ROW($A124)))),"")</f>
        <v/>
      </c>
      <c r="M128" t="str">
        <f>IFERROR(IF(COUNT(pipot!$AA:$AA)&lt;&gt;"",INDEX(pipot!L:L,SMALL(pipot!$AA:$AA,ROW($A124)))),"")</f>
        <v/>
      </c>
      <c r="N128" t="str">
        <f>IFERROR(IF(COUNT(pipot!$AA:$AA)&lt;&gt;"",INDEX(pipot!M:M,SMALL(pipot!$AA:$AA,ROW($A124)))),"")</f>
        <v/>
      </c>
      <c r="O128" t="str">
        <f>IFERROR(IF(COUNT(pipot!$AA:$AA)&lt;&gt;"",INDEX(pipot!N:N,SMALL(pipot!$AA:$AA,ROW($A124)))),"")</f>
        <v/>
      </c>
      <c r="P128" s="34" t="str">
        <f>IFERROR(IF(COUNT(pipot!$AA:$AA)&lt;&gt;"",INDEX(pipot!O:O,SMALL(pipot!$AA:$AA,ROW($A124)))),"")</f>
        <v/>
      </c>
      <c r="Q128" t="str">
        <f>IFERROR(IF(COUNT(pipot!$AA:$AA)&lt;&gt;"",INDEX(pipot!P:P,SMALL(pipot!$AA:$AA,ROW($A124)))),"")</f>
        <v/>
      </c>
      <c r="R128" t="str">
        <f>IFERROR(IF(COUNT(pipot!$AA:$AA)&lt;&gt;"",INDEX(pipot!Q:Q,SMALL(pipot!$AA:$AA,ROW($A124)))),"")</f>
        <v/>
      </c>
      <c r="S128" s="34" t="str">
        <f>IFERROR(IF(COUNT(pipot!$AA:$AA)&lt;&gt;"",INDEX(pipot!R:R,SMALL(pipot!$AA:$AA,ROW($A124)))),"")</f>
        <v/>
      </c>
      <c r="T128" s="34" t="str">
        <f t="shared" si="39"/>
        <v/>
      </c>
      <c r="U128" s="34" t="str">
        <f t="shared" si="38"/>
        <v/>
      </c>
      <c r="AQ128" s="15" t="str">
        <f t="shared" si="21"/>
        <v/>
      </c>
      <c r="AR128" s="19" t="str">
        <f t="shared" si="22"/>
        <v/>
      </c>
      <c r="AS128" s="19" t="str">
        <f t="shared" si="23"/>
        <v/>
      </c>
      <c r="AT128" s="19" t="str">
        <f t="shared" si="24"/>
        <v/>
      </c>
      <c r="AU128" s="19" t="str">
        <f t="shared" si="25"/>
        <v/>
      </c>
      <c r="AV128" s="19" t="str">
        <f t="shared" si="26"/>
        <v/>
      </c>
      <c r="AW128" s="19" t="str">
        <f t="shared" si="27"/>
        <v/>
      </c>
      <c r="AX128" s="19" t="str">
        <f t="shared" si="28"/>
        <v/>
      </c>
      <c r="AY128" s="19" t="str">
        <f t="shared" si="29"/>
        <v/>
      </c>
      <c r="AZ128" s="19" t="str">
        <f t="shared" si="30"/>
        <v/>
      </c>
      <c r="BA128" s="19" t="str">
        <f t="shared" si="31"/>
        <v/>
      </c>
      <c r="BB128" s="19" t="str">
        <f t="shared" si="32"/>
        <v/>
      </c>
      <c r="BC128" s="19" t="str">
        <f t="shared" si="33"/>
        <v/>
      </c>
      <c r="BD128" s="19" t="str">
        <f t="shared" si="34"/>
        <v/>
      </c>
      <c r="BE128" s="19" t="str">
        <f t="shared" si="35"/>
        <v/>
      </c>
      <c r="BF128" s="19" t="str">
        <f t="shared" si="36"/>
        <v/>
      </c>
    </row>
    <row r="129" spans="2:58">
      <c r="B129" t="str">
        <f>IFERROR(IF(COUNT(pipot!$AA:$AA)&lt;&gt;"",INDEX(pipot!A:A,SMALL(pipot!$AA:$AA,ROW($A125)))),"")</f>
        <v/>
      </c>
      <c r="C129" s="13" t="str">
        <f>IFERROR(IF(COUNT(pipot!$AA:$AA)&lt;&gt;"",INDEX(pipot!B:B,SMALL(pipot!$AA:$AA,ROW($A125)))),"")</f>
        <v/>
      </c>
      <c r="D129" s="15" t="str">
        <f>IFERROR(IF(COUNT(pipot!$AA:$AA)&lt;&gt;"",INDEX(pipot!C:C,SMALL(pipot!$AA:$AA,ROW($A125)))),"")</f>
        <v/>
      </c>
      <c r="E129" s="34" t="str">
        <f>IFERROR(IF(COUNT(pipot!$AA:$AA)&lt;&gt;"",INDEX(pipot!D:D,SMALL(pipot!$AA:$AA,ROW($A125)))),"")</f>
        <v/>
      </c>
      <c r="F129" s="34" t="str">
        <f>IFERROR(IF(COUNT(pipot!$AA:$AA)&lt;&gt;"",INDEX(pipot!E:E,SMALL(pipot!$AA:$AA,ROW($A125)))),"")</f>
        <v/>
      </c>
      <c r="G129" s="34" t="str">
        <f>IFERROR(IF(COUNT(pipot!$AA:$AA)&lt;&gt;"",INDEX(pipot!F:F,SMALL(pipot!$AA:$AA,ROW($A125)))),"")</f>
        <v/>
      </c>
      <c r="H129" s="34" t="str">
        <f>IFERROR(IF(COUNT(pipot!$AA:$AA)&lt;&gt;"",INDEX(pipot!G:G,SMALL(pipot!$AA:$AA,ROW($A125)))),"")</f>
        <v/>
      </c>
      <c r="I129" s="34" t="str">
        <f>IFERROR(IF(COUNT(pipot!$AA:$AA)&lt;&gt;"",INDEX(pipot!H:H,SMALL(pipot!$AA:$AA,ROW($A125)))),"")</f>
        <v/>
      </c>
      <c r="J129" s="34" t="str">
        <f>IFERROR(IF(COUNT(pipot!$AA:$AA)&lt;&gt;"",INDEX(pipot!I:I,SMALL(pipot!$AA:$AA,ROW($A125)))),"")</f>
        <v/>
      </c>
      <c r="K129" s="34" t="str">
        <f>IFERROR(IF(COUNT(pipot!$AA:$AA)&lt;&gt;"",INDEX(pipot!J:J,SMALL(pipot!$AA:$AA,ROW($A125)))),"")</f>
        <v/>
      </c>
      <c r="L129" s="34" t="str">
        <f>IFERROR(IF(COUNT(pipot!$AA:$AA)&lt;&gt;"",INDEX(pipot!K:K,SMALL(pipot!$AA:$AA,ROW($A125)))),"")</f>
        <v/>
      </c>
      <c r="M129" t="str">
        <f>IFERROR(IF(COUNT(pipot!$AA:$AA)&lt;&gt;"",INDEX(pipot!L:L,SMALL(pipot!$AA:$AA,ROW($A125)))),"")</f>
        <v/>
      </c>
      <c r="N129" t="str">
        <f>IFERROR(IF(COUNT(pipot!$AA:$AA)&lt;&gt;"",INDEX(pipot!M:M,SMALL(pipot!$AA:$AA,ROW($A125)))),"")</f>
        <v/>
      </c>
      <c r="O129" t="str">
        <f>IFERROR(IF(COUNT(pipot!$AA:$AA)&lt;&gt;"",INDEX(pipot!N:N,SMALL(pipot!$AA:$AA,ROW($A125)))),"")</f>
        <v/>
      </c>
      <c r="P129" s="34" t="str">
        <f>IFERROR(IF(COUNT(pipot!$AA:$AA)&lt;&gt;"",INDEX(pipot!O:O,SMALL(pipot!$AA:$AA,ROW($A125)))),"")</f>
        <v/>
      </c>
      <c r="Q129" t="str">
        <f>IFERROR(IF(COUNT(pipot!$AA:$AA)&lt;&gt;"",INDEX(pipot!P:P,SMALL(pipot!$AA:$AA,ROW($A125)))),"")</f>
        <v/>
      </c>
      <c r="R129" t="str">
        <f>IFERROR(IF(COUNT(pipot!$AA:$AA)&lt;&gt;"",INDEX(pipot!Q:Q,SMALL(pipot!$AA:$AA,ROW($A125)))),"")</f>
        <v/>
      </c>
      <c r="S129" s="34" t="str">
        <f>IFERROR(IF(COUNT(pipot!$AA:$AA)&lt;&gt;"",INDEX(pipot!R:R,SMALL(pipot!$AA:$AA,ROW($A125)))),"")</f>
        <v/>
      </c>
      <c r="T129" s="34" t="str">
        <f t="shared" si="39"/>
        <v/>
      </c>
      <c r="U129" s="34" t="str">
        <f t="shared" si="38"/>
        <v/>
      </c>
      <c r="AQ129" s="15" t="str">
        <f t="shared" ref="AQ129:AQ137" si="40">IFERROR(IF(COUNT(AP129)&lt;&gt;"",VLOOKUP($AP129,$BK$5:$CA$32,2,FALSE)),"")</f>
        <v/>
      </c>
      <c r="AR129" s="19" t="str">
        <f t="shared" ref="AR129:AR137" si="41">IFERROR(IF(COUNT(AQ129)&lt;&gt;"",VLOOKUP($AP129,$BK$5:$CA$32,3,FALSE)),"")</f>
        <v/>
      </c>
      <c r="AS129" s="19" t="str">
        <f t="shared" ref="AS129:AS137" si="42">IFERROR(IF(COUNT(AR129)&lt;&gt;"",VLOOKUP($AP129,$BK$5:$CA$32,4,FALSE)),"")</f>
        <v/>
      </c>
      <c r="AT129" s="19" t="str">
        <f t="shared" ref="AT129:AT137" si="43">IFERROR(IF(COUNT(AS129)&lt;&gt;"",VLOOKUP($AP129,$BK$5:$CA$32,5,FALSE)),"")</f>
        <v/>
      </c>
      <c r="AU129" s="19" t="str">
        <f t="shared" ref="AU129:AU137" si="44">IFERROR(IF(COUNT(AT129)&lt;&gt;"",VLOOKUP($AP129,$BK$5:$CA$32,6,FALSE)),"")</f>
        <v/>
      </c>
      <c r="AV129" s="19" t="str">
        <f t="shared" ref="AV129:AV137" si="45">IFERROR(IF(COUNT(AU129)&lt;&gt;"",VLOOKUP($AP129,$BK$5:$CA$32,7,FALSE)),"")</f>
        <v/>
      </c>
      <c r="AW129" s="19" t="str">
        <f t="shared" ref="AW129:AW137" si="46">IFERROR(IF(COUNT(AV129)&lt;&gt;"",VLOOKUP($AP129,$BK$5:$CA$32,8,FALSE)),"")</f>
        <v/>
      </c>
      <c r="AX129" s="19" t="str">
        <f t="shared" ref="AX129:AX137" si="47">IFERROR(IF(COUNT(AW129)&lt;&gt;"",VLOOKUP($AP129,$BK$5:$CA$32,9,FALSE)),"")</f>
        <v/>
      </c>
      <c r="AY129" s="19" t="str">
        <f t="shared" ref="AY129:AY137" si="48">IFERROR(IF(COUNT(AX129)&lt;&gt;"",VLOOKUP($AP129,$BK$5:$CA$32,10,FALSE)),"")</f>
        <v/>
      </c>
      <c r="AZ129" s="19" t="str">
        <f t="shared" ref="AZ129:AZ137" si="49">IFERROR(IF(COUNT(AY129)&lt;&gt;"",VLOOKUP($AP129,$BK$5:$CA$32,11,FALSE)),"")</f>
        <v/>
      </c>
      <c r="BA129" s="19" t="str">
        <f t="shared" ref="BA129:BA137" si="50">IFERROR(IF(COUNT(AZ129)&lt;&gt;"",VLOOKUP($AP129,$BK$5:$CA$32,12,FALSE)),"")</f>
        <v/>
      </c>
      <c r="BB129" s="19" t="str">
        <f t="shared" ref="BB129:BB137" si="51">IFERROR(IF(COUNT(BA129)&lt;&gt;"",VLOOKUP($AP129,$BK$5:$CA$32,13,FALSE)),"")</f>
        <v/>
      </c>
      <c r="BC129" s="19" t="str">
        <f t="shared" ref="BC129:BC137" si="52">IFERROR(IF(COUNT(BB129)&lt;&gt;"",VLOOKUP($AP129,$BK$5:$CA$32,14,FALSE)),"")</f>
        <v/>
      </c>
      <c r="BD129" s="19" t="str">
        <f t="shared" ref="BD129:BD137" si="53">IFERROR(IF(COUNT(BC129)&lt;&gt;"",VLOOKUP($AP129,$BK$5:$CA$32,15,FALSE)),"")</f>
        <v/>
      </c>
      <c r="BE129" s="19" t="str">
        <f t="shared" ref="BE129:BE137" si="54">IFERROR(IF(COUNT(BD129)&lt;&gt;"",VLOOKUP($AP129,$BK$5:$CA$32,16,FALSE)),"")</f>
        <v/>
      </c>
      <c r="BF129" s="19" t="str">
        <f t="shared" ref="BF129:BF137" si="55">IFERROR(IF(COUNT(BE129)&lt;&gt;"",VLOOKUP($AP129,$BK$5:$CA$32,17,FALSE)),"")</f>
        <v/>
      </c>
    </row>
    <row r="130" spans="2:58">
      <c r="B130" t="str">
        <f>IFERROR(IF(COUNT(pipot!$AA:$AA)&lt;&gt;"",INDEX(pipot!A:A,SMALL(pipot!$AA:$AA,ROW($A126)))),"")</f>
        <v/>
      </c>
      <c r="C130" s="13" t="str">
        <f>IFERROR(IF(COUNT(pipot!$AA:$AA)&lt;&gt;"",INDEX(pipot!B:B,SMALL(pipot!$AA:$AA,ROW($A126)))),"")</f>
        <v/>
      </c>
      <c r="D130" s="15" t="str">
        <f>IFERROR(IF(COUNT(pipot!$AA:$AA)&lt;&gt;"",INDEX(pipot!C:C,SMALL(pipot!$AA:$AA,ROW($A126)))),"")</f>
        <v/>
      </c>
      <c r="E130" s="34" t="str">
        <f>IFERROR(IF(COUNT(pipot!$AA:$AA)&lt;&gt;"",INDEX(pipot!D:D,SMALL(pipot!$AA:$AA,ROW($A126)))),"")</f>
        <v/>
      </c>
      <c r="F130" s="34" t="str">
        <f>IFERROR(IF(COUNT(pipot!$AA:$AA)&lt;&gt;"",INDEX(pipot!E:E,SMALL(pipot!$AA:$AA,ROW($A126)))),"")</f>
        <v/>
      </c>
      <c r="G130" s="34" t="str">
        <f>IFERROR(IF(COUNT(pipot!$AA:$AA)&lt;&gt;"",INDEX(pipot!F:F,SMALL(pipot!$AA:$AA,ROW($A126)))),"")</f>
        <v/>
      </c>
      <c r="H130" s="34" t="str">
        <f>IFERROR(IF(COUNT(pipot!$AA:$AA)&lt;&gt;"",INDEX(pipot!G:G,SMALL(pipot!$AA:$AA,ROW($A126)))),"")</f>
        <v/>
      </c>
      <c r="I130" s="34" t="str">
        <f>IFERROR(IF(COUNT(pipot!$AA:$AA)&lt;&gt;"",INDEX(pipot!H:H,SMALL(pipot!$AA:$AA,ROW($A126)))),"")</f>
        <v/>
      </c>
      <c r="J130" s="34" t="str">
        <f>IFERROR(IF(COUNT(pipot!$AA:$AA)&lt;&gt;"",INDEX(pipot!I:I,SMALL(pipot!$AA:$AA,ROW($A126)))),"")</f>
        <v/>
      </c>
      <c r="K130" s="34" t="str">
        <f>IFERROR(IF(COUNT(pipot!$AA:$AA)&lt;&gt;"",INDEX(pipot!J:J,SMALL(pipot!$AA:$AA,ROW($A126)))),"")</f>
        <v/>
      </c>
      <c r="L130" s="34" t="str">
        <f>IFERROR(IF(COUNT(pipot!$AA:$AA)&lt;&gt;"",INDEX(pipot!K:K,SMALL(pipot!$AA:$AA,ROW($A126)))),"")</f>
        <v/>
      </c>
      <c r="M130" t="str">
        <f>IFERROR(IF(COUNT(pipot!$AA:$AA)&lt;&gt;"",INDEX(pipot!L:L,SMALL(pipot!$AA:$AA,ROW($A126)))),"")</f>
        <v/>
      </c>
      <c r="N130" t="str">
        <f>IFERROR(IF(COUNT(pipot!$AA:$AA)&lt;&gt;"",INDEX(pipot!M:M,SMALL(pipot!$AA:$AA,ROW($A126)))),"")</f>
        <v/>
      </c>
      <c r="O130" t="str">
        <f>IFERROR(IF(COUNT(pipot!$AA:$AA)&lt;&gt;"",INDEX(pipot!N:N,SMALL(pipot!$AA:$AA,ROW($A126)))),"")</f>
        <v/>
      </c>
      <c r="P130" s="34" t="str">
        <f>IFERROR(IF(COUNT(pipot!$AA:$AA)&lt;&gt;"",INDEX(pipot!O:O,SMALL(pipot!$AA:$AA,ROW($A126)))),"")</f>
        <v/>
      </c>
      <c r="Q130" t="str">
        <f>IFERROR(IF(COUNT(pipot!$AA:$AA)&lt;&gt;"",INDEX(pipot!P:P,SMALL(pipot!$AA:$AA,ROW($A126)))),"")</f>
        <v/>
      </c>
      <c r="R130" t="str">
        <f>IFERROR(IF(COUNT(pipot!$AA:$AA)&lt;&gt;"",INDEX(pipot!Q:Q,SMALL(pipot!$AA:$AA,ROW($A126)))),"")</f>
        <v/>
      </c>
      <c r="S130" s="34" t="str">
        <f>IFERROR(IF(COUNT(pipot!$AA:$AA)&lt;&gt;"",INDEX(pipot!R:R,SMALL(pipot!$AA:$AA,ROW($A126)))),"")</f>
        <v/>
      </c>
      <c r="T130" s="34" t="str">
        <f t="shared" si="39"/>
        <v/>
      </c>
      <c r="U130" s="34" t="str">
        <f t="shared" si="38"/>
        <v/>
      </c>
      <c r="AQ130" s="15" t="str">
        <f t="shared" si="40"/>
        <v/>
      </c>
      <c r="AR130" s="19" t="str">
        <f t="shared" si="41"/>
        <v/>
      </c>
      <c r="AS130" s="19" t="str">
        <f t="shared" si="42"/>
        <v/>
      </c>
      <c r="AT130" s="19" t="str">
        <f t="shared" si="43"/>
        <v/>
      </c>
      <c r="AU130" s="19" t="str">
        <f t="shared" si="44"/>
        <v/>
      </c>
      <c r="AV130" s="19" t="str">
        <f t="shared" si="45"/>
        <v/>
      </c>
      <c r="AW130" s="19" t="str">
        <f t="shared" si="46"/>
        <v/>
      </c>
      <c r="AX130" s="19" t="str">
        <f t="shared" si="47"/>
        <v/>
      </c>
      <c r="AY130" s="19" t="str">
        <f t="shared" si="48"/>
        <v/>
      </c>
      <c r="AZ130" s="19" t="str">
        <f t="shared" si="49"/>
        <v/>
      </c>
      <c r="BA130" s="19" t="str">
        <f t="shared" si="50"/>
        <v/>
      </c>
      <c r="BB130" s="19" t="str">
        <f t="shared" si="51"/>
        <v/>
      </c>
      <c r="BC130" s="19" t="str">
        <f t="shared" si="52"/>
        <v/>
      </c>
      <c r="BD130" s="19" t="str">
        <f t="shared" si="53"/>
        <v/>
      </c>
      <c r="BE130" s="19" t="str">
        <f t="shared" si="54"/>
        <v/>
      </c>
      <c r="BF130" s="19" t="str">
        <f t="shared" si="55"/>
        <v/>
      </c>
    </row>
    <row r="131" spans="2:58">
      <c r="B131" t="str">
        <f>IFERROR(IF(COUNT(pipot!$AA:$AA)&lt;&gt;"",INDEX(pipot!A:A,SMALL(pipot!$AA:$AA,ROW($A127)))),"")</f>
        <v/>
      </c>
      <c r="C131" s="13" t="str">
        <f>IFERROR(IF(COUNT(pipot!$AA:$AA)&lt;&gt;"",INDEX(pipot!B:B,SMALL(pipot!$AA:$AA,ROW($A127)))),"")</f>
        <v/>
      </c>
      <c r="D131" s="15" t="str">
        <f>IFERROR(IF(COUNT(pipot!$AA:$AA)&lt;&gt;"",INDEX(pipot!C:C,SMALL(pipot!$AA:$AA,ROW($A127)))),"")</f>
        <v/>
      </c>
      <c r="E131" s="34" t="str">
        <f>IFERROR(IF(COUNT(pipot!$AA:$AA)&lt;&gt;"",INDEX(pipot!D:D,SMALL(pipot!$AA:$AA,ROW($A127)))),"")</f>
        <v/>
      </c>
      <c r="F131" s="34" t="str">
        <f>IFERROR(IF(COUNT(pipot!$AA:$AA)&lt;&gt;"",INDEX(pipot!E:E,SMALL(pipot!$AA:$AA,ROW($A127)))),"")</f>
        <v/>
      </c>
      <c r="G131" s="34" t="str">
        <f>IFERROR(IF(COUNT(pipot!$AA:$AA)&lt;&gt;"",INDEX(pipot!F:F,SMALL(pipot!$AA:$AA,ROW($A127)))),"")</f>
        <v/>
      </c>
      <c r="H131" s="34" t="str">
        <f>IFERROR(IF(COUNT(pipot!$AA:$AA)&lt;&gt;"",INDEX(pipot!G:G,SMALL(pipot!$AA:$AA,ROW($A127)))),"")</f>
        <v/>
      </c>
      <c r="I131" s="34" t="str">
        <f>IFERROR(IF(COUNT(pipot!$AA:$AA)&lt;&gt;"",INDEX(pipot!H:H,SMALL(pipot!$AA:$AA,ROW($A127)))),"")</f>
        <v/>
      </c>
      <c r="J131" s="34" t="str">
        <f>IFERROR(IF(COUNT(pipot!$AA:$AA)&lt;&gt;"",INDEX(pipot!I:I,SMALL(pipot!$AA:$AA,ROW($A127)))),"")</f>
        <v/>
      </c>
      <c r="K131" s="34" t="str">
        <f>IFERROR(IF(COUNT(pipot!$AA:$AA)&lt;&gt;"",INDEX(pipot!J:J,SMALL(pipot!$AA:$AA,ROW($A127)))),"")</f>
        <v/>
      </c>
      <c r="L131" s="34" t="str">
        <f>IFERROR(IF(COUNT(pipot!$AA:$AA)&lt;&gt;"",INDEX(pipot!K:K,SMALL(pipot!$AA:$AA,ROW($A127)))),"")</f>
        <v/>
      </c>
      <c r="M131" t="str">
        <f>IFERROR(IF(COUNT(pipot!$AA:$AA)&lt;&gt;"",INDEX(pipot!L:L,SMALL(pipot!$AA:$AA,ROW($A127)))),"")</f>
        <v/>
      </c>
      <c r="N131" t="str">
        <f>IFERROR(IF(COUNT(pipot!$AA:$AA)&lt;&gt;"",INDEX(pipot!M:M,SMALL(pipot!$AA:$AA,ROW($A127)))),"")</f>
        <v/>
      </c>
      <c r="O131" t="str">
        <f>IFERROR(IF(COUNT(pipot!$AA:$AA)&lt;&gt;"",INDEX(pipot!N:N,SMALL(pipot!$AA:$AA,ROW($A127)))),"")</f>
        <v/>
      </c>
      <c r="P131" s="34" t="str">
        <f>IFERROR(IF(COUNT(pipot!$AA:$AA)&lt;&gt;"",INDEX(pipot!O:O,SMALL(pipot!$AA:$AA,ROW($A127)))),"")</f>
        <v/>
      </c>
      <c r="Q131" t="str">
        <f>IFERROR(IF(COUNT(pipot!$AA:$AA)&lt;&gt;"",INDEX(pipot!P:P,SMALL(pipot!$AA:$AA,ROW($A127)))),"")</f>
        <v/>
      </c>
      <c r="R131" t="str">
        <f>IFERROR(IF(COUNT(pipot!$AA:$AA)&lt;&gt;"",INDEX(pipot!Q:Q,SMALL(pipot!$AA:$AA,ROW($A127)))),"")</f>
        <v/>
      </c>
      <c r="S131" s="34" t="str">
        <f>IFERROR(IF(COUNT(pipot!$AA:$AA)&lt;&gt;"",INDEX(pipot!R:R,SMALL(pipot!$AA:$AA,ROW($A127)))),"")</f>
        <v/>
      </c>
      <c r="T131" s="34" t="str">
        <f t="shared" si="39"/>
        <v/>
      </c>
      <c r="U131" s="34" t="str">
        <f t="shared" si="38"/>
        <v/>
      </c>
      <c r="AQ131" s="15" t="str">
        <f t="shared" si="40"/>
        <v/>
      </c>
      <c r="AR131" s="19" t="str">
        <f t="shared" si="41"/>
        <v/>
      </c>
      <c r="AS131" s="19" t="str">
        <f t="shared" si="42"/>
        <v/>
      </c>
      <c r="AT131" s="19" t="str">
        <f t="shared" si="43"/>
        <v/>
      </c>
      <c r="AU131" s="19" t="str">
        <f t="shared" si="44"/>
        <v/>
      </c>
      <c r="AV131" s="19" t="str">
        <f t="shared" si="45"/>
        <v/>
      </c>
      <c r="AW131" s="19" t="str">
        <f t="shared" si="46"/>
        <v/>
      </c>
      <c r="AX131" s="19" t="str">
        <f t="shared" si="47"/>
        <v/>
      </c>
      <c r="AY131" s="19" t="str">
        <f t="shared" si="48"/>
        <v/>
      </c>
      <c r="AZ131" s="19" t="str">
        <f t="shared" si="49"/>
        <v/>
      </c>
      <c r="BA131" s="19" t="str">
        <f t="shared" si="50"/>
        <v/>
      </c>
      <c r="BB131" s="19" t="str">
        <f t="shared" si="51"/>
        <v/>
      </c>
      <c r="BC131" s="19" t="str">
        <f t="shared" si="52"/>
        <v/>
      </c>
      <c r="BD131" s="19" t="str">
        <f t="shared" si="53"/>
        <v/>
      </c>
      <c r="BE131" s="19" t="str">
        <f t="shared" si="54"/>
        <v/>
      </c>
      <c r="BF131" s="19" t="str">
        <f t="shared" si="55"/>
        <v/>
      </c>
    </row>
    <row r="132" spans="2:58">
      <c r="B132" t="str">
        <f>IFERROR(IF(COUNT(pipot!$AA:$AA)&lt;&gt;"",INDEX(pipot!A:A,SMALL(pipot!$AA:$AA,ROW($A128)))),"")</f>
        <v/>
      </c>
      <c r="C132" s="13" t="str">
        <f>IFERROR(IF(COUNT(pipot!$AA:$AA)&lt;&gt;"",INDEX(pipot!B:B,SMALL(pipot!$AA:$AA,ROW($A128)))),"")</f>
        <v/>
      </c>
      <c r="D132" s="15" t="str">
        <f>IFERROR(IF(COUNT(pipot!$AA:$AA)&lt;&gt;"",INDEX(pipot!C:C,SMALL(pipot!$AA:$AA,ROW($A128)))),"")</f>
        <v/>
      </c>
      <c r="E132" s="34" t="str">
        <f>IFERROR(IF(COUNT(pipot!$AA:$AA)&lt;&gt;"",INDEX(pipot!D:D,SMALL(pipot!$AA:$AA,ROW($A128)))),"")</f>
        <v/>
      </c>
      <c r="F132" s="34" t="str">
        <f>IFERROR(IF(COUNT(pipot!$AA:$AA)&lt;&gt;"",INDEX(pipot!E:E,SMALL(pipot!$AA:$AA,ROW($A128)))),"")</f>
        <v/>
      </c>
      <c r="G132" s="34" t="str">
        <f>IFERROR(IF(COUNT(pipot!$AA:$AA)&lt;&gt;"",INDEX(pipot!F:F,SMALL(pipot!$AA:$AA,ROW($A128)))),"")</f>
        <v/>
      </c>
      <c r="H132" s="34" t="str">
        <f>IFERROR(IF(COUNT(pipot!$AA:$AA)&lt;&gt;"",INDEX(pipot!G:G,SMALL(pipot!$AA:$AA,ROW($A128)))),"")</f>
        <v/>
      </c>
      <c r="I132" s="34" t="str">
        <f>IFERROR(IF(COUNT(pipot!$AA:$AA)&lt;&gt;"",INDEX(pipot!H:H,SMALL(pipot!$AA:$AA,ROW($A128)))),"")</f>
        <v/>
      </c>
      <c r="J132" s="34" t="str">
        <f>IFERROR(IF(COUNT(pipot!$AA:$AA)&lt;&gt;"",INDEX(pipot!I:I,SMALL(pipot!$AA:$AA,ROW($A128)))),"")</f>
        <v/>
      </c>
      <c r="K132" s="34" t="str">
        <f>IFERROR(IF(COUNT(pipot!$AA:$AA)&lt;&gt;"",INDEX(pipot!J:J,SMALL(pipot!$AA:$AA,ROW($A128)))),"")</f>
        <v/>
      </c>
      <c r="L132" s="34" t="str">
        <f>IFERROR(IF(COUNT(pipot!$AA:$AA)&lt;&gt;"",INDEX(pipot!K:K,SMALL(pipot!$AA:$AA,ROW($A128)))),"")</f>
        <v/>
      </c>
      <c r="M132" t="str">
        <f>IFERROR(IF(COUNT(pipot!$AA:$AA)&lt;&gt;"",INDEX(pipot!L:L,SMALL(pipot!$AA:$AA,ROW($A128)))),"")</f>
        <v/>
      </c>
      <c r="N132" t="str">
        <f>IFERROR(IF(COUNT(pipot!$AA:$AA)&lt;&gt;"",INDEX(pipot!M:M,SMALL(pipot!$AA:$AA,ROW($A128)))),"")</f>
        <v/>
      </c>
      <c r="O132" t="str">
        <f>IFERROR(IF(COUNT(pipot!$AA:$AA)&lt;&gt;"",INDEX(pipot!N:N,SMALL(pipot!$AA:$AA,ROW($A128)))),"")</f>
        <v/>
      </c>
      <c r="P132" s="34" t="str">
        <f>IFERROR(IF(COUNT(pipot!$AA:$AA)&lt;&gt;"",INDEX(pipot!O:O,SMALL(pipot!$AA:$AA,ROW($A128)))),"")</f>
        <v/>
      </c>
      <c r="Q132" t="str">
        <f>IFERROR(IF(COUNT(pipot!$AA:$AA)&lt;&gt;"",INDEX(pipot!P:P,SMALL(pipot!$AA:$AA,ROW($A128)))),"")</f>
        <v/>
      </c>
      <c r="R132" t="str">
        <f>IFERROR(IF(COUNT(pipot!$AA:$AA)&lt;&gt;"",INDEX(pipot!Q:Q,SMALL(pipot!$AA:$AA,ROW($A128)))),"")</f>
        <v/>
      </c>
      <c r="S132" s="34" t="str">
        <f>IFERROR(IF(COUNT(pipot!$AA:$AA)&lt;&gt;"",INDEX(pipot!R:R,SMALL(pipot!$AA:$AA,ROW($A128)))),"")</f>
        <v/>
      </c>
      <c r="T132" s="34" t="str">
        <f t="shared" si="39"/>
        <v/>
      </c>
      <c r="U132" s="34" t="str">
        <f t="shared" si="38"/>
        <v/>
      </c>
      <c r="AQ132" s="15" t="str">
        <f t="shared" si="40"/>
        <v/>
      </c>
      <c r="AR132" s="19" t="str">
        <f t="shared" si="41"/>
        <v/>
      </c>
      <c r="AS132" s="19" t="str">
        <f t="shared" si="42"/>
        <v/>
      </c>
      <c r="AT132" s="19" t="str">
        <f t="shared" si="43"/>
        <v/>
      </c>
      <c r="AU132" s="19" t="str">
        <f t="shared" si="44"/>
        <v/>
      </c>
      <c r="AV132" s="19" t="str">
        <f t="shared" si="45"/>
        <v/>
      </c>
      <c r="AW132" s="19" t="str">
        <f t="shared" si="46"/>
        <v/>
      </c>
      <c r="AX132" s="19" t="str">
        <f t="shared" si="47"/>
        <v/>
      </c>
      <c r="AY132" s="19" t="str">
        <f t="shared" si="48"/>
        <v/>
      </c>
      <c r="AZ132" s="19" t="str">
        <f t="shared" si="49"/>
        <v/>
      </c>
      <c r="BA132" s="19" t="str">
        <f t="shared" si="50"/>
        <v/>
      </c>
      <c r="BB132" s="19" t="str">
        <f t="shared" si="51"/>
        <v/>
      </c>
      <c r="BC132" s="19" t="str">
        <f t="shared" si="52"/>
        <v/>
      </c>
      <c r="BD132" s="19" t="str">
        <f t="shared" si="53"/>
        <v/>
      </c>
      <c r="BE132" s="19" t="str">
        <f t="shared" si="54"/>
        <v/>
      </c>
      <c r="BF132" s="19" t="str">
        <f t="shared" si="55"/>
        <v/>
      </c>
    </row>
    <row r="133" spans="2:58">
      <c r="B133" t="str">
        <f>IFERROR(IF(COUNT(pipot!$AA:$AA)&lt;&gt;"",INDEX(pipot!A:A,SMALL(pipot!$AA:$AA,ROW($A129)))),"")</f>
        <v/>
      </c>
      <c r="C133" s="13" t="str">
        <f>IFERROR(IF(COUNT(pipot!$AA:$AA)&lt;&gt;"",INDEX(pipot!B:B,SMALL(pipot!$AA:$AA,ROW($A129)))),"")</f>
        <v/>
      </c>
      <c r="D133" s="15" t="str">
        <f>IFERROR(IF(COUNT(pipot!$AA:$AA)&lt;&gt;"",INDEX(pipot!C:C,SMALL(pipot!$AA:$AA,ROW($A129)))),"")</f>
        <v/>
      </c>
      <c r="E133" s="34" t="str">
        <f>IFERROR(IF(COUNT(pipot!$AA:$AA)&lt;&gt;"",INDEX(pipot!D:D,SMALL(pipot!$AA:$AA,ROW($A129)))),"")</f>
        <v/>
      </c>
      <c r="F133" s="34" t="str">
        <f>IFERROR(IF(COUNT(pipot!$AA:$AA)&lt;&gt;"",INDEX(pipot!E:E,SMALL(pipot!$AA:$AA,ROW($A129)))),"")</f>
        <v/>
      </c>
      <c r="G133" s="34" t="str">
        <f>IFERROR(IF(COUNT(pipot!$AA:$AA)&lt;&gt;"",INDEX(pipot!F:F,SMALL(pipot!$AA:$AA,ROW($A129)))),"")</f>
        <v/>
      </c>
      <c r="H133" s="34" t="str">
        <f>IFERROR(IF(COUNT(pipot!$AA:$AA)&lt;&gt;"",INDEX(pipot!G:G,SMALL(pipot!$AA:$AA,ROW($A129)))),"")</f>
        <v/>
      </c>
      <c r="I133" s="34" t="str">
        <f>IFERROR(IF(COUNT(pipot!$AA:$AA)&lt;&gt;"",INDEX(pipot!H:H,SMALL(pipot!$AA:$AA,ROW($A129)))),"")</f>
        <v/>
      </c>
      <c r="J133" s="34" t="str">
        <f>IFERROR(IF(COUNT(pipot!$AA:$AA)&lt;&gt;"",INDEX(pipot!I:I,SMALL(pipot!$AA:$AA,ROW($A129)))),"")</f>
        <v/>
      </c>
      <c r="K133" s="34" t="str">
        <f>IFERROR(IF(COUNT(pipot!$AA:$AA)&lt;&gt;"",INDEX(pipot!J:J,SMALL(pipot!$AA:$AA,ROW($A129)))),"")</f>
        <v/>
      </c>
      <c r="L133" s="34" t="str">
        <f>IFERROR(IF(COUNT(pipot!$AA:$AA)&lt;&gt;"",INDEX(pipot!K:K,SMALL(pipot!$AA:$AA,ROW($A129)))),"")</f>
        <v/>
      </c>
      <c r="M133" t="str">
        <f>IFERROR(IF(COUNT(pipot!$AA:$AA)&lt;&gt;"",INDEX(pipot!L:L,SMALL(pipot!$AA:$AA,ROW($A129)))),"")</f>
        <v/>
      </c>
      <c r="N133" t="str">
        <f>IFERROR(IF(COUNT(pipot!$AA:$AA)&lt;&gt;"",INDEX(pipot!M:M,SMALL(pipot!$AA:$AA,ROW($A129)))),"")</f>
        <v/>
      </c>
      <c r="O133" t="str">
        <f>IFERROR(IF(COUNT(pipot!$AA:$AA)&lt;&gt;"",INDEX(pipot!N:N,SMALL(pipot!$AA:$AA,ROW($A129)))),"")</f>
        <v/>
      </c>
      <c r="P133" s="34" t="str">
        <f>IFERROR(IF(COUNT(pipot!$AA:$AA)&lt;&gt;"",INDEX(pipot!O:O,SMALL(pipot!$AA:$AA,ROW($A129)))),"")</f>
        <v/>
      </c>
      <c r="Q133" t="str">
        <f>IFERROR(IF(COUNT(pipot!$AA:$AA)&lt;&gt;"",INDEX(pipot!P:P,SMALL(pipot!$AA:$AA,ROW($A129)))),"")</f>
        <v/>
      </c>
      <c r="R133" t="str">
        <f>IFERROR(IF(COUNT(pipot!$AA:$AA)&lt;&gt;"",INDEX(pipot!Q:Q,SMALL(pipot!$AA:$AA,ROW($A129)))),"")</f>
        <v/>
      </c>
      <c r="S133" s="34" t="str">
        <f>IFERROR(IF(COUNT(pipot!$AA:$AA)&lt;&gt;"",INDEX(pipot!R:R,SMALL(pipot!$AA:$AA,ROW($A129)))),"")</f>
        <v/>
      </c>
      <c r="T133" s="34" t="str">
        <f t="shared" si="39"/>
        <v/>
      </c>
      <c r="U133" s="34" t="str">
        <f t="shared" si="38"/>
        <v/>
      </c>
      <c r="AQ133" s="15" t="str">
        <f t="shared" si="40"/>
        <v/>
      </c>
      <c r="AR133" s="19" t="str">
        <f t="shared" si="41"/>
        <v/>
      </c>
      <c r="AS133" s="19" t="str">
        <f t="shared" si="42"/>
        <v/>
      </c>
      <c r="AT133" s="19" t="str">
        <f t="shared" si="43"/>
        <v/>
      </c>
      <c r="AU133" s="19" t="str">
        <f t="shared" si="44"/>
        <v/>
      </c>
      <c r="AV133" s="19" t="str">
        <f t="shared" si="45"/>
        <v/>
      </c>
      <c r="AW133" s="19" t="str">
        <f t="shared" si="46"/>
        <v/>
      </c>
      <c r="AX133" s="19" t="str">
        <f t="shared" si="47"/>
        <v/>
      </c>
      <c r="AY133" s="19" t="str">
        <f t="shared" si="48"/>
        <v/>
      </c>
      <c r="AZ133" s="19" t="str">
        <f t="shared" si="49"/>
        <v/>
      </c>
      <c r="BA133" s="19" t="str">
        <f t="shared" si="50"/>
        <v/>
      </c>
      <c r="BB133" s="19" t="str">
        <f t="shared" si="51"/>
        <v/>
      </c>
      <c r="BC133" s="19" t="str">
        <f t="shared" si="52"/>
        <v/>
      </c>
      <c r="BD133" s="19" t="str">
        <f t="shared" si="53"/>
        <v/>
      </c>
      <c r="BE133" s="19" t="str">
        <f t="shared" si="54"/>
        <v/>
      </c>
      <c r="BF133" s="19" t="str">
        <f t="shared" si="55"/>
        <v/>
      </c>
    </row>
    <row r="134" spans="2:58">
      <c r="B134" t="str">
        <f>IFERROR(IF(COUNT(pipot!$AA:$AA)&lt;&gt;"",INDEX(pipot!A:A,SMALL(pipot!$AA:$AA,ROW($A130)))),"")</f>
        <v/>
      </c>
      <c r="C134" s="13" t="str">
        <f>IFERROR(IF(COUNT(pipot!$AA:$AA)&lt;&gt;"",INDEX(pipot!B:B,SMALL(pipot!$AA:$AA,ROW($A130)))),"")</f>
        <v/>
      </c>
      <c r="D134" s="15" t="str">
        <f>IFERROR(IF(COUNT(pipot!$AA:$AA)&lt;&gt;"",INDEX(pipot!C:C,SMALL(pipot!$AA:$AA,ROW($A130)))),"")</f>
        <v/>
      </c>
      <c r="E134" s="34" t="str">
        <f>IFERROR(IF(COUNT(pipot!$AA:$AA)&lt;&gt;"",INDEX(pipot!D:D,SMALL(pipot!$AA:$AA,ROW($A130)))),"")</f>
        <v/>
      </c>
      <c r="F134" s="34" t="str">
        <f>IFERROR(IF(COUNT(pipot!$AA:$AA)&lt;&gt;"",INDEX(pipot!E:E,SMALL(pipot!$AA:$AA,ROW($A130)))),"")</f>
        <v/>
      </c>
      <c r="G134" s="34" t="str">
        <f>IFERROR(IF(COUNT(pipot!$AA:$AA)&lt;&gt;"",INDEX(pipot!F:F,SMALL(pipot!$AA:$AA,ROW($A130)))),"")</f>
        <v/>
      </c>
      <c r="H134" s="34" t="str">
        <f>IFERROR(IF(COUNT(pipot!$AA:$AA)&lt;&gt;"",INDEX(pipot!G:G,SMALL(pipot!$AA:$AA,ROW($A130)))),"")</f>
        <v/>
      </c>
      <c r="I134" s="34" t="str">
        <f>IFERROR(IF(COUNT(pipot!$AA:$AA)&lt;&gt;"",INDEX(pipot!H:H,SMALL(pipot!$AA:$AA,ROW($A130)))),"")</f>
        <v/>
      </c>
      <c r="J134" s="34" t="str">
        <f>IFERROR(IF(COUNT(pipot!$AA:$AA)&lt;&gt;"",INDEX(pipot!I:I,SMALL(pipot!$AA:$AA,ROW($A130)))),"")</f>
        <v/>
      </c>
      <c r="K134" s="34" t="str">
        <f>IFERROR(IF(COUNT(pipot!$AA:$AA)&lt;&gt;"",INDEX(pipot!J:J,SMALL(pipot!$AA:$AA,ROW($A130)))),"")</f>
        <v/>
      </c>
      <c r="L134" s="34" t="str">
        <f>IFERROR(IF(COUNT(pipot!$AA:$AA)&lt;&gt;"",INDEX(pipot!K:K,SMALL(pipot!$AA:$AA,ROW($A130)))),"")</f>
        <v/>
      </c>
      <c r="M134" t="str">
        <f>IFERROR(IF(COUNT(pipot!$AA:$AA)&lt;&gt;"",INDEX(pipot!L:L,SMALL(pipot!$AA:$AA,ROW($A130)))),"")</f>
        <v/>
      </c>
      <c r="N134" t="str">
        <f>IFERROR(IF(COUNT(pipot!$AA:$AA)&lt;&gt;"",INDEX(pipot!M:M,SMALL(pipot!$AA:$AA,ROW($A130)))),"")</f>
        <v/>
      </c>
      <c r="O134" t="str">
        <f>IFERROR(IF(COUNT(pipot!$AA:$AA)&lt;&gt;"",INDEX(pipot!N:N,SMALL(pipot!$AA:$AA,ROW($A130)))),"")</f>
        <v/>
      </c>
      <c r="P134" s="34" t="str">
        <f>IFERROR(IF(COUNT(pipot!$AA:$AA)&lt;&gt;"",INDEX(pipot!O:O,SMALL(pipot!$AA:$AA,ROW($A130)))),"")</f>
        <v/>
      </c>
      <c r="Q134" t="str">
        <f>IFERROR(IF(COUNT(pipot!$AA:$AA)&lt;&gt;"",INDEX(pipot!P:P,SMALL(pipot!$AA:$AA,ROW($A130)))),"")</f>
        <v/>
      </c>
      <c r="R134" t="str">
        <f>IFERROR(IF(COUNT(pipot!$AA:$AA)&lt;&gt;"",INDEX(pipot!Q:Q,SMALL(pipot!$AA:$AA,ROW($A130)))),"")</f>
        <v/>
      </c>
      <c r="S134" s="34" t="str">
        <f>IFERROR(IF(COUNT(pipot!$AA:$AA)&lt;&gt;"",INDEX(pipot!R:R,SMALL(pipot!$AA:$AA,ROW($A130)))),"")</f>
        <v/>
      </c>
      <c r="T134" s="34" t="str">
        <f t="shared" si="39"/>
        <v/>
      </c>
      <c r="U134" s="34" t="str">
        <f t="shared" si="38"/>
        <v/>
      </c>
      <c r="AQ134" s="15" t="str">
        <f t="shared" si="40"/>
        <v/>
      </c>
      <c r="AR134" s="19" t="str">
        <f t="shared" si="41"/>
        <v/>
      </c>
      <c r="AS134" s="19" t="str">
        <f t="shared" si="42"/>
        <v/>
      </c>
      <c r="AT134" s="19" t="str">
        <f t="shared" si="43"/>
        <v/>
      </c>
      <c r="AU134" s="19" t="str">
        <f t="shared" si="44"/>
        <v/>
      </c>
      <c r="AV134" s="19" t="str">
        <f t="shared" si="45"/>
        <v/>
      </c>
      <c r="AW134" s="19" t="str">
        <f t="shared" si="46"/>
        <v/>
      </c>
      <c r="AX134" s="19" t="str">
        <f t="shared" si="47"/>
        <v/>
      </c>
      <c r="AY134" s="19" t="str">
        <f t="shared" si="48"/>
        <v/>
      </c>
      <c r="AZ134" s="19" t="str">
        <f t="shared" si="49"/>
        <v/>
      </c>
      <c r="BA134" s="19" t="str">
        <f t="shared" si="50"/>
        <v/>
      </c>
      <c r="BB134" s="19" t="str">
        <f t="shared" si="51"/>
        <v/>
      </c>
      <c r="BC134" s="19" t="str">
        <f t="shared" si="52"/>
        <v/>
      </c>
      <c r="BD134" s="19" t="str">
        <f t="shared" si="53"/>
        <v/>
      </c>
      <c r="BE134" s="19" t="str">
        <f t="shared" si="54"/>
        <v/>
      </c>
      <c r="BF134" s="19" t="str">
        <f t="shared" si="55"/>
        <v/>
      </c>
    </row>
    <row r="135" spans="2:58">
      <c r="B135" t="str">
        <f>IFERROR(IF(COUNT(pipot!$AA:$AA)&lt;&gt;"",INDEX(pipot!A:A,SMALL(pipot!$AA:$AA,ROW($A131)))),"")</f>
        <v/>
      </c>
      <c r="C135" s="13" t="str">
        <f>IFERROR(IF(COUNT(pipot!$AA:$AA)&lt;&gt;"",INDEX(pipot!B:B,SMALL(pipot!$AA:$AA,ROW($A131)))),"")</f>
        <v/>
      </c>
      <c r="D135" s="15" t="str">
        <f>IFERROR(IF(COUNT(pipot!$AA:$AA)&lt;&gt;"",INDEX(pipot!C:C,SMALL(pipot!$AA:$AA,ROW($A131)))),"")</f>
        <v/>
      </c>
      <c r="E135" s="34" t="str">
        <f>IFERROR(IF(COUNT(pipot!$AA:$AA)&lt;&gt;"",INDEX(pipot!D:D,SMALL(pipot!$AA:$AA,ROW($A131)))),"")</f>
        <v/>
      </c>
      <c r="F135" s="34" t="str">
        <f>IFERROR(IF(COUNT(pipot!$AA:$AA)&lt;&gt;"",INDEX(pipot!E:E,SMALL(pipot!$AA:$AA,ROW($A131)))),"")</f>
        <v/>
      </c>
      <c r="G135" s="34" t="str">
        <f>IFERROR(IF(COUNT(pipot!$AA:$AA)&lt;&gt;"",INDEX(pipot!F:F,SMALL(pipot!$AA:$AA,ROW($A131)))),"")</f>
        <v/>
      </c>
      <c r="H135" s="34" t="str">
        <f>IFERROR(IF(COUNT(pipot!$AA:$AA)&lt;&gt;"",INDEX(pipot!G:G,SMALL(pipot!$AA:$AA,ROW($A131)))),"")</f>
        <v/>
      </c>
      <c r="I135" s="34" t="str">
        <f>IFERROR(IF(COUNT(pipot!$AA:$AA)&lt;&gt;"",INDEX(pipot!H:H,SMALL(pipot!$AA:$AA,ROW($A131)))),"")</f>
        <v/>
      </c>
      <c r="J135" s="34" t="str">
        <f>IFERROR(IF(COUNT(pipot!$AA:$AA)&lt;&gt;"",INDEX(pipot!I:I,SMALL(pipot!$AA:$AA,ROW($A131)))),"")</f>
        <v/>
      </c>
      <c r="K135" s="34" t="str">
        <f>IFERROR(IF(COUNT(pipot!$AA:$AA)&lt;&gt;"",INDEX(pipot!J:J,SMALL(pipot!$AA:$AA,ROW($A131)))),"")</f>
        <v/>
      </c>
      <c r="L135" s="34" t="str">
        <f>IFERROR(IF(COUNT(pipot!$AA:$AA)&lt;&gt;"",INDEX(pipot!K:K,SMALL(pipot!$AA:$AA,ROW($A131)))),"")</f>
        <v/>
      </c>
      <c r="M135" t="str">
        <f>IFERROR(IF(COUNT(pipot!$AA:$AA)&lt;&gt;"",INDEX(pipot!L:L,SMALL(pipot!$AA:$AA,ROW($A131)))),"")</f>
        <v/>
      </c>
      <c r="N135" t="str">
        <f>IFERROR(IF(COUNT(pipot!$AA:$AA)&lt;&gt;"",INDEX(pipot!M:M,SMALL(pipot!$AA:$AA,ROW($A131)))),"")</f>
        <v/>
      </c>
      <c r="O135" t="str">
        <f>IFERROR(IF(COUNT(pipot!$AA:$AA)&lt;&gt;"",INDEX(pipot!N:N,SMALL(pipot!$AA:$AA,ROW($A131)))),"")</f>
        <v/>
      </c>
      <c r="P135" s="34" t="str">
        <f>IFERROR(IF(COUNT(pipot!$AA:$AA)&lt;&gt;"",INDEX(pipot!O:O,SMALL(pipot!$AA:$AA,ROW($A131)))),"")</f>
        <v/>
      </c>
      <c r="Q135" t="str">
        <f>IFERROR(IF(COUNT(pipot!$AA:$AA)&lt;&gt;"",INDEX(pipot!P:P,SMALL(pipot!$AA:$AA,ROW($A131)))),"")</f>
        <v/>
      </c>
      <c r="R135" t="str">
        <f>IFERROR(IF(COUNT(pipot!$AA:$AA)&lt;&gt;"",INDEX(pipot!Q:Q,SMALL(pipot!$AA:$AA,ROW($A131)))),"")</f>
        <v/>
      </c>
      <c r="S135" s="34" t="str">
        <f>IFERROR(IF(COUNT(pipot!$AA:$AA)&lt;&gt;"",INDEX(pipot!R:R,SMALL(pipot!$AA:$AA,ROW($A131)))),"")</f>
        <v/>
      </c>
      <c r="T135" s="34" t="str">
        <f t="shared" si="39"/>
        <v/>
      </c>
      <c r="U135" s="34" t="str">
        <f t="shared" si="38"/>
        <v/>
      </c>
      <c r="AQ135" s="15" t="str">
        <f t="shared" si="40"/>
        <v/>
      </c>
      <c r="AR135" s="19" t="str">
        <f t="shared" si="41"/>
        <v/>
      </c>
      <c r="AS135" s="19" t="str">
        <f t="shared" si="42"/>
        <v/>
      </c>
      <c r="AT135" s="19" t="str">
        <f t="shared" si="43"/>
        <v/>
      </c>
      <c r="AU135" s="19" t="str">
        <f t="shared" si="44"/>
        <v/>
      </c>
      <c r="AV135" s="19" t="str">
        <f t="shared" si="45"/>
        <v/>
      </c>
      <c r="AW135" s="19" t="str">
        <f t="shared" si="46"/>
        <v/>
      </c>
      <c r="AX135" s="19" t="str">
        <f t="shared" si="47"/>
        <v/>
      </c>
      <c r="AY135" s="19" t="str">
        <f t="shared" si="48"/>
        <v/>
      </c>
      <c r="AZ135" s="19" t="str">
        <f t="shared" si="49"/>
        <v/>
      </c>
      <c r="BA135" s="19" t="str">
        <f t="shared" si="50"/>
        <v/>
      </c>
      <c r="BB135" s="19" t="str">
        <f t="shared" si="51"/>
        <v/>
      </c>
      <c r="BC135" s="19" t="str">
        <f t="shared" si="52"/>
        <v/>
      </c>
      <c r="BD135" s="19" t="str">
        <f t="shared" si="53"/>
        <v/>
      </c>
      <c r="BE135" s="19" t="str">
        <f t="shared" si="54"/>
        <v/>
      </c>
      <c r="BF135" s="19" t="str">
        <f t="shared" si="55"/>
        <v/>
      </c>
    </row>
    <row r="136" spans="2:58">
      <c r="B136" t="str">
        <f>IFERROR(IF(COUNT(pipot!$AA:$AA)&lt;&gt;"",INDEX(pipot!A:A,SMALL(pipot!$AA:$AA,ROW($A132)))),"")</f>
        <v/>
      </c>
      <c r="C136" s="13" t="str">
        <f>IFERROR(IF(COUNT(pipot!$AA:$AA)&lt;&gt;"",INDEX(pipot!B:B,SMALL(pipot!$AA:$AA,ROW($A132)))),"")</f>
        <v/>
      </c>
      <c r="D136" s="15" t="str">
        <f>IFERROR(IF(COUNT(pipot!$AA:$AA)&lt;&gt;"",INDEX(pipot!C:C,SMALL(pipot!$AA:$AA,ROW($A132)))),"")</f>
        <v/>
      </c>
      <c r="E136" s="34" t="str">
        <f>IFERROR(IF(COUNT(pipot!$AA:$AA)&lt;&gt;"",INDEX(pipot!D:D,SMALL(pipot!$AA:$AA,ROW($A132)))),"")</f>
        <v/>
      </c>
      <c r="F136" s="34" t="str">
        <f>IFERROR(IF(COUNT(pipot!$AA:$AA)&lt;&gt;"",INDEX(pipot!E:E,SMALL(pipot!$AA:$AA,ROW($A132)))),"")</f>
        <v/>
      </c>
      <c r="G136" s="34" t="str">
        <f>IFERROR(IF(COUNT(pipot!$AA:$AA)&lt;&gt;"",INDEX(pipot!F:F,SMALL(pipot!$AA:$AA,ROW($A132)))),"")</f>
        <v/>
      </c>
      <c r="H136" s="34" t="str">
        <f>IFERROR(IF(COUNT(pipot!$AA:$AA)&lt;&gt;"",INDEX(pipot!G:G,SMALL(pipot!$AA:$AA,ROW($A132)))),"")</f>
        <v/>
      </c>
      <c r="I136" s="34" t="str">
        <f>IFERROR(IF(COUNT(pipot!$AA:$AA)&lt;&gt;"",INDEX(pipot!H:H,SMALL(pipot!$AA:$AA,ROW($A132)))),"")</f>
        <v/>
      </c>
      <c r="J136" s="34" t="str">
        <f>IFERROR(IF(COUNT(pipot!$AA:$AA)&lt;&gt;"",INDEX(pipot!I:I,SMALL(pipot!$AA:$AA,ROW($A132)))),"")</f>
        <v/>
      </c>
      <c r="K136" s="34" t="str">
        <f>IFERROR(IF(COUNT(pipot!$AA:$AA)&lt;&gt;"",INDEX(pipot!J:J,SMALL(pipot!$AA:$AA,ROW($A132)))),"")</f>
        <v/>
      </c>
      <c r="L136" s="34" t="str">
        <f>IFERROR(IF(COUNT(pipot!$AA:$AA)&lt;&gt;"",INDEX(pipot!K:K,SMALL(pipot!$AA:$AA,ROW($A132)))),"")</f>
        <v/>
      </c>
      <c r="M136" t="str">
        <f>IFERROR(IF(COUNT(pipot!$AA:$AA)&lt;&gt;"",INDEX(pipot!L:L,SMALL(pipot!$AA:$AA,ROW($A132)))),"")</f>
        <v/>
      </c>
      <c r="N136" t="str">
        <f>IFERROR(IF(COUNT(pipot!$AA:$AA)&lt;&gt;"",INDEX(pipot!M:M,SMALL(pipot!$AA:$AA,ROW($A132)))),"")</f>
        <v/>
      </c>
      <c r="O136" t="str">
        <f>IFERROR(IF(COUNT(pipot!$AA:$AA)&lt;&gt;"",INDEX(pipot!N:N,SMALL(pipot!$AA:$AA,ROW($A132)))),"")</f>
        <v/>
      </c>
      <c r="P136" s="34" t="str">
        <f>IFERROR(IF(COUNT(pipot!$AA:$AA)&lt;&gt;"",INDEX(pipot!O:O,SMALL(pipot!$AA:$AA,ROW($A132)))),"")</f>
        <v/>
      </c>
      <c r="Q136" t="str">
        <f>IFERROR(IF(COUNT(pipot!$AA:$AA)&lt;&gt;"",INDEX(pipot!P:P,SMALL(pipot!$AA:$AA,ROW($A132)))),"")</f>
        <v/>
      </c>
      <c r="R136" t="str">
        <f>IFERROR(IF(COUNT(pipot!$AA:$AA)&lt;&gt;"",INDEX(pipot!Q:Q,SMALL(pipot!$AA:$AA,ROW($A132)))),"")</f>
        <v/>
      </c>
      <c r="S136" s="34" t="str">
        <f>IFERROR(IF(COUNT(pipot!$AA:$AA)&lt;&gt;"",INDEX(pipot!R:R,SMALL(pipot!$AA:$AA,ROW($A132)))),"")</f>
        <v/>
      </c>
      <c r="T136" s="34" t="str">
        <f t="shared" si="39"/>
        <v/>
      </c>
      <c r="U136" s="34" t="str">
        <f t="shared" si="38"/>
        <v/>
      </c>
      <c r="AQ136" s="15" t="str">
        <f t="shared" si="40"/>
        <v/>
      </c>
      <c r="AR136" s="19" t="str">
        <f t="shared" si="41"/>
        <v/>
      </c>
      <c r="AS136" s="19" t="str">
        <f t="shared" si="42"/>
        <v/>
      </c>
      <c r="AT136" s="19" t="str">
        <f t="shared" si="43"/>
        <v/>
      </c>
      <c r="AU136" s="19" t="str">
        <f t="shared" si="44"/>
        <v/>
      </c>
      <c r="AV136" s="19" t="str">
        <f t="shared" si="45"/>
        <v/>
      </c>
      <c r="AW136" s="19" t="str">
        <f t="shared" si="46"/>
        <v/>
      </c>
      <c r="AX136" s="19" t="str">
        <f t="shared" si="47"/>
        <v/>
      </c>
      <c r="AY136" s="19" t="str">
        <f t="shared" si="48"/>
        <v/>
      </c>
      <c r="AZ136" s="19" t="str">
        <f t="shared" si="49"/>
        <v/>
      </c>
      <c r="BA136" s="19" t="str">
        <f t="shared" si="50"/>
        <v/>
      </c>
      <c r="BB136" s="19" t="str">
        <f t="shared" si="51"/>
        <v/>
      </c>
      <c r="BC136" s="19" t="str">
        <f t="shared" si="52"/>
        <v/>
      </c>
      <c r="BD136" s="19" t="str">
        <f t="shared" si="53"/>
        <v/>
      </c>
      <c r="BE136" s="19" t="str">
        <f t="shared" si="54"/>
        <v/>
      </c>
      <c r="BF136" s="19" t="str">
        <f t="shared" si="55"/>
        <v/>
      </c>
    </row>
    <row r="137" spans="2:58">
      <c r="B137" t="str">
        <f>IFERROR(IF(COUNT(pipot!$AA:$AA)&lt;&gt;"",INDEX(pipot!A:A,SMALL(pipot!$AA:$AA,ROW($A133)))),"")</f>
        <v/>
      </c>
      <c r="C137" s="13" t="str">
        <f>IFERROR(IF(COUNT(pipot!$AA:$AA)&lt;&gt;"",INDEX(pipot!B:B,SMALL(pipot!$AA:$AA,ROW($A133)))),"")</f>
        <v/>
      </c>
      <c r="D137" s="15" t="str">
        <f>IFERROR(IF(COUNT(pipot!$AA:$AA)&lt;&gt;"",INDEX(pipot!C:C,SMALL(pipot!$AA:$AA,ROW($A133)))),"")</f>
        <v/>
      </c>
      <c r="E137" s="34" t="str">
        <f>IFERROR(IF(COUNT(pipot!$AA:$AA)&lt;&gt;"",INDEX(pipot!D:D,SMALL(pipot!$AA:$AA,ROW($A133)))),"")</f>
        <v/>
      </c>
      <c r="F137" s="34" t="str">
        <f>IFERROR(IF(COUNT(pipot!$AA:$AA)&lt;&gt;"",INDEX(pipot!E:E,SMALL(pipot!$AA:$AA,ROW($A133)))),"")</f>
        <v/>
      </c>
      <c r="G137" s="34" t="str">
        <f>IFERROR(IF(COUNT(pipot!$AA:$AA)&lt;&gt;"",INDEX(pipot!F:F,SMALL(pipot!$AA:$AA,ROW($A133)))),"")</f>
        <v/>
      </c>
      <c r="H137" s="34" t="str">
        <f>IFERROR(IF(COUNT(pipot!$AA:$AA)&lt;&gt;"",INDEX(pipot!G:G,SMALL(pipot!$AA:$AA,ROW($A133)))),"")</f>
        <v/>
      </c>
      <c r="I137" s="34" t="str">
        <f>IFERROR(IF(COUNT(pipot!$AA:$AA)&lt;&gt;"",INDEX(pipot!H:H,SMALL(pipot!$AA:$AA,ROW($A133)))),"")</f>
        <v/>
      </c>
      <c r="J137" s="34" t="str">
        <f>IFERROR(IF(COUNT(pipot!$AA:$AA)&lt;&gt;"",INDEX(pipot!I:I,SMALL(pipot!$AA:$AA,ROW($A133)))),"")</f>
        <v/>
      </c>
      <c r="K137" s="34" t="str">
        <f>IFERROR(IF(COUNT(pipot!$AA:$AA)&lt;&gt;"",INDEX(pipot!J:J,SMALL(pipot!$AA:$AA,ROW($A133)))),"")</f>
        <v/>
      </c>
      <c r="L137" s="34" t="str">
        <f>IFERROR(IF(COUNT(pipot!$AA:$AA)&lt;&gt;"",INDEX(pipot!K:K,SMALL(pipot!$AA:$AA,ROW($A133)))),"")</f>
        <v/>
      </c>
      <c r="M137" t="str">
        <f>IFERROR(IF(COUNT(pipot!$AA:$AA)&lt;&gt;"",INDEX(pipot!L:L,SMALL(pipot!$AA:$AA,ROW($A133)))),"")</f>
        <v/>
      </c>
      <c r="N137" t="str">
        <f>IFERROR(IF(COUNT(pipot!$AA:$AA)&lt;&gt;"",INDEX(pipot!M:M,SMALL(pipot!$AA:$AA,ROW($A133)))),"")</f>
        <v/>
      </c>
      <c r="O137" t="str">
        <f>IFERROR(IF(COUNT(pipot!$AA:$AA)&lt;&gt;"",INDEX(pipot!N:N,SMALL(pipot!$AA:$AA,ROW($A133)))),"")</f>
        <v/>
      </c>
      <c r="P137" s="34" t="str">
        <f>IFERROR(IF(COUNT(pipot!$AA:$AA)&lt;&gt;"",INDEX(pipot!O:O,SMALL(pipot!$AA:$AA,ROW($A133)))),"")</f>
        <v/>
      </c>
      <c r="Q137" t="str">
        <f>IFERROR(IF(COUNT(pipot!$AA:$AA)&lt;&gt;"",INDEX(pipot!P:P,SMALL(pipot!$AA:$AA,ROW($A133)))),"")</f>
        <v/>
      </c>
      <c r="R137" t="str">
        <f>IFERROR(IF(COUNT(pipot!$AA:$AA)&lt;&gt;"",INDEX(pipot!Q:Q,SMALL(pipot!$AA:$AA,ROW($A133)))),"")</f>
        <v/>
      </c>
      <c r="S137" s="34" t="str">
        <f>IFERROR(IF(COUNT(pipot!$AA:$AA)&lt;&gt;"",INDEX(pipot!R:R,SMALL(pipot!$AA:$AA,ROW($A133)))),"")</f>
        <v/>
      </c>
      <c r="T137" s="34" t="str">
        <f t="shared" si="39"/>
        <v/>
      </c>
      <c r="U137" s="34" t="str">
        <f t="shared" ref="U137:U200" si="56">IFERROR(AVERAGE(F130:F136),"")</f>
        <v/>
      </c>
      <c r="AQ137" s="15" t="str">
        <f t="shared" si="40"/>
        <v/>
      </c>
      <c r="AR137" s="19" t="str">
        <f t="shared" si="41"/>
        <v/>
      </c>
      <c r="AS137" s="19" t="str">
        <f t="shared" si="42"/>
        <v/>
      </c>
      <c r="AT137" s="19" t="str">
        <f t="shared" si="43"/>
        <v/>
      </c>
      <c r="AU137" s="19" t="str">
        <f t="shared" si="44"/>
        <v/>
      </c>
      <c r="AV137" s="19" t="str">
        <f t="shared" si="45"/>
        <v/>
      </c>
      <c r="AW137" s="19" t="str">
        <f t="shared" si="46"/>
        <v/>
      </c>
      <c r="AX137" s="19" t="str">
        <f t="shared" si="47"/>
        <v/>
      </c>
      <c r="AY137" s="19" t="str">
        <f t="shared" si="48"/>
        <v/>
      </c>
      <c r="AZ137" s="19" t="str">
        <f t="shared" si="49"/>
        <v/>
      </c>
      <c r="BA137" s="19" t="str">
        <f t="shared" si="50"/>
        <v/>
      </c>
      <c r="BB137" s="19" t="str">
        <f t="shared" si="51"/>
        <v/>
      </c>
      <c r="BC137" s="19" t="str">
        <f t="shared" si="52"/>
        <v/>
      </c>
      <c r="BD137" s="19" t="str">
        <f t="shared" si="53"/>
        <v/>
      </c>
      <c r="BE137" s="19" t="str">
        <f t="shared" si="54"/>
        <v/>
      </c>
      <c r="BF137" s="19" t="str">
        <f t="shared" si="55"/>
        <v/>
      </c>
    </row>
    <row r="138" spans="2:58">
      <c r="T138" s="34" t="str">
        <f t="shared" si="39"/>
        <v/>
      </c>
      <c r="U138" s="34" t="str">
        <f t="shared" si="56"/>
        <v/>
      </c>
    </row>
    <row r="139" spans="2:58">
      <c r="T139" s="34" t="str">
        <f t="shared" si="39"/>
        <v/>
      </c>
      <c r="U139" s="34" t="str">
        <f t="shared" si="56"/>
        <v/>
      </c>
    </row>
    <row r="140" spans="2:58">
      <c r="T140" s="34" t="str">
        <f t="shared" si="39"/>
        <v/>
      </c>
      <c r="U140" s="34" t="str">
        <f t="shared" si="56"/>
        <v/>
      </c>
    </row>
    <row r="141" spans="2:58">
      <c r="T141" s="34" t="str">
        <f t="shared" si="39"/>
        <v/>
      </c>
      <c r="U141" s="34" t="str">
        <f t="shared" si="56"/>
        <v/>
      </c>
    </row>
    <row r="142" spans="2:58">
      <c r="T142" s="34" t="str">
        <f t="shared" si="39"/>
        <v/>
      </c>
      <c r="U142" s="34" t="str">
        <f t="shared" si="56"/>
        <v/>
      </c>
    </row>
    <row r="143" spans="2:58">
      <c r="T143" s="34" t="str">
        <f t="shared" si="39"/>
        <v/>
      </c>
      <c r="U143" s="34" t="str">
        <f t="shared" si="56"/>
        <v/>
      </c>
    </row>
    <row r="144" spans="2:58">
      <c r="T144" s="34" t="str">
        <f t="shared" si="39"/>
        <v/>
      </c>
      <c r="U144" s="34" t="str">
        <f t="shared" si="56"/>
        <v/>
      </c>
    </row>
    <row r="145" spans="20:21">
      <c r="T145" s="34" t="str">
        <f t="shared" si="39"/>
        <v/>
      </c>
      <c r="U145" s="34" t="str">
        <f t="shared" si="56"/>
        <v/>
      </c>
    </row>
    <row r="146" spans="20:21">
      <c r="T146" s="34" t="str">
        <f t="shared" ref="T146:T209" si="57">IFERROR(AVERAGE(F118:F145),"")</f>
        <v/>
      </c>
      <c r="U146" s="34" t="str">
        <f t="shared" si="56"/>
        <v/>
      </c>
    </row>
    <row r="147" spans="20:21">
      <c r="T147" s="34" t="str">
        <f t="shared" si="57"/>
        <v/>
      </c>
      <c r="U147" s="34" t="str">
        <f t="shared" si="56"/>
        <v/>
      </c>
    </row>
    <row r="148" spans="20:21">
      <c r="T148" s="34" t="str">
        <f t="shared" si="57"/>
        <v/>
      </c>
      <c r="U148" s="34" t="str">
        <f t="shared" si="56"/>
        <v/>
      </c>
    </row>
    <row r="149" spans="20:21">
      <c r="T149" s="34" t="str">
        <f t="shared" si="57"/>
        <v/>
      </c>
      <c r="U149" s="34" t="str">
        <f t="shared" si="56"/>
        <v/>
      </c>
    </row>
    <row r="150" spans="20:21">
      <c r="T150" s="34" t="str">
        <f t="shared" si="57"/>
        <v/>
      </c>
      <c r="U150" s="34" t="str">
        <f t="shared" si="56"/>
        <v/>
      </c>
    </row>
    <row r="151" spans="20:21">
      <c r="T151" s="34" t="str">
        <f t="shared" si="57"/>
        <v/>
      </c>
      <c r="U151" s="34" t="str">
        <f t="shared" si="56"/>
        <v/>
      </c>
    </row>
    <row r="152" spans="20:21">
      <c r="T152" s="34" t="str">
        <f t="shared" si="57"/>
        <v/>
      </c>
      <c r="U152" s="34" t="str">
        <f t="shared" si="56"/>
        <v/>
      </c>
    </row>
    <row r="153" spans="20:21">
      <c r="T153" s="34" t="str">
        <f t="shared" si="57"/>
        <v/>
      </c>
      <c r="U153" s="34" t="str">
        <f t="shared" si="56"/>
        <v/>
      </c>
    </row>
    <row r="154" spans="20:21">
      <c r="T154" s="34" t="str">
        <f t="shared" si="57"/>
        <v/>
      </c>
      <c r="U154" s="34" t="str">
        <f t="shared" si="56"/>
        <v/>
      </c>
    </row>
    <row r="155" spans="20:21">
      <c r="T155" s="34" t="str">
        <f t="shared" si="57"/>
        <v/>
      </c>
      <c r="U155" s="34" t="str">
        <f t="shared" si="56"/>
        <v/>
      </c>
    </row>
    <row r="156" spans="20:21">
      <c r="T156" s="34" t="str">
        <f t="shared" si="57"/>
        <v/>
      </c>
      <c r="U156" s="34" t="str">
        <f t="shared" si="56"/>
        <v/>
      </c>
    </row>
    <row r="157" spans="20:21">
      <c r="T157" s="34" t="str">
        <f t="shared" si="57"/>
        <v/>
      </c>
      <c r="U157" s="34" t="str">
        <f t="shared" si="56"/>
        <v/>
      </c>
    </row>
    <row r="158" spans="20:21">
      <c r="T158" s="34" t="str">
        <f t="shared" si="57"/>
        <v/>
      </c>
      <c r="U158" s="34" t="str">
        <f t="shared" si="56"/>
        <v/>
      </c>
    </row>
    <row r="159" spans="20:21">
      <c r="T159" s="34" t="str">
        <f t="shared" si="57"/>
        <v/>
      </c>
      <c r="U159" s="34" t="str">
        <f t="shared" si="56"/>
        <v/>
      </c>
    </row>
    <row r="160" spans="20:21">
      <c r="T160" s="34" t="str">
        <f t="shared" si="57"/>
        <v/>
      </c>
      <c r="U160" s="34" t="str">
        <f t="shared" si="56"/>
        <v/>
      </c>
    </row>
    <row r="161" spans="20:21">
      <c r="T161" s="34" t="str">
        <f t="shared" si="57"/>
        <v/>
      </c>
      <c r="U161" s="34" t="str">
        <f t="shared" si="56"/>
        <v/>
      </c>
    </row>
    <row r="162" spans="20:21">
      <c r="T162" s="34" t="str">
        <f t="shared" si="57"/>
        <v/>
      </c>
      <c r="U162" s="34" t="str">
        <f t="shared" si="56"/>
        <v/>
      </c>
    </row>
    <row r="163" spans="20:21">
      <c r="T163" s="34" t="str">
        <f t="shared" si="57"/>
        <v/>
      </c>
      <c r="U163" s="34" t="str">
        <f t="shared" si="56"/>
        <v/>
      </c>
    </row>
    <row r="164" spans="20:21">
      <c r="T164" s="34" t="str">
        <f t="shared" si="57"/>
        <v/>
      </c>
      <c r="U164" s="34" t="str">
        <f t="shared" si="56"/>
        <v/>
      </c>
    </row>
    <row r="165" spans="20:21">
      <c r="T165" s="34" t="str">
        <f t="shared" si="57"/>
        <v/>
      </c>
      <c r="U165" s="34" t="str">
        <f t="shared" si="56"/>
        <v/>
      </c>
    </row>
    <row r="166" spans="20:21">
      <c r="T166" s="34" t="str">
        <f t="shared" si="57"/>
        <v/>
      </c>
      <c r="U166" s="34" t="str">
        <f t="shared" si="56"/>
        <v/>
      </c>
    </row>
    <row r="167" spans="20:21">
      <c r="T167" s="34" t="str">
        <f t="shared" si="57"/>
        <v/>
      </c>
      <c r="U167" s="34" t="str">
        <f t="shared" si="56"/>
        <v/>
      </c>
    </row>
    <row r="168" spans="20:21">
      <c r="T168" s="34" t="str">
        <f t="shared" si="57"/>
        <v/>
      </c>
      <c r="U168" s="34" t="str">
        <f t="shared" si="56"/>
        <v/>
      </c>
    </row>
    <row r="169" spans="20:21">
      <c r="T169" s="34" t="str">
        <f t="shared" si="57"/>
        <v/>
      </c>
      <c r="U169" s="34" t="str">
        <f t="shared" si="56"/>
        <v/>
      </c>
    </row>
    <row r="170" spans="20:21">
      <c r="T170" s="34" t="str">
        <f t="shared" si="57"/>
        <v/>
      </c>
      <c r="U170" s="34" t="str">
        <f t="shared" si="56"/>
        <v/>
      </c>
    </row>
    <row r="171" spans="20:21">
      <c r="T171" s="34" t="str">
        <f t="shared" si="57"/>
        <v/>
      </c>
      <c r="U171" s="34" t="str">
        <f t="shared" si="56"/>
        <v/>
      </c>
    </row>
    <row r="172" spans="20:21">
      <c r="T172" s="34" t="str">
        <f t="shared" si="57"/>
        <v/>
      </c>
      <c r="U172" s="34" t="str">
        <f t="shared" si="56"/>
        <v/>
      </c>
    </row>
    <row r="173" spans="20:21">
      <c r="T173" s="34" t="str">
        <f t="shared" si="57"/>
        <v/>
      </c>
      <c r="U173" s="34" t="str">
        <f t="shared" si="56"/>
        <v/>
      </c>
    </row>
    <row r="174" spans="20:21">
      <c r="T174" s="34" t="str">
        <f t="shared" si="57"/>
        <v/>
      </c>
      <c r="U174" s="34" t="str">
        <f t="shared" si="56"/>
        <v/>
      </c>
    </row>
    <row r="175" spans="20:21">
      <c r="T175" s="34" t="str">
        <f t="shared" si="57"/>
        <v/>
      </c>
      <c r="U175" s="34" t="str">
        <f t="shared" si="56"/>
        <v/>
      </c>
    </row>
    <row r="176" spans="20:21">
      <c r="T176" s="34" t="str">
        <f t="shared" si="57"/>
        <v/>
      </c>
      <c r="U176" s="34" t="str">
        <f t="shared" si="56"/>
        <v/>
      </c>
    </row>
    <row r="177" spans="20:21">
      <c r="T177" s="34" t="str">
        <f t="shared" si="57"/>
        <v/>
      </c>
      <c r="U177" s="34" t="str">
        <f t="shared" si="56"/>
        <v/>
      </c>
    </row>
    <row r="178" spans="20:21">
      <c r="T178" s="34" t="str">
        <f t="shared" si="57"/>
        <v/>
      </c>
      <c r="U178" s="34" t="str">
        <f t="shared" si="56"/>
        <v/>
      </c>
    </row>
    <row r="179" spans="20:21">
      <c r="T179" s="34" t="str">
        <f t="shared" si="57"/>
        <v/>
      </c>
      <c r="U179" s="34" t="str">
        <f t="shared" si="56"/>
        <v/>
      </c>
    </row>
    <row r="180" spans="20:21">
      <c r="T180" s="34" t="str">
        <f t="shared" si="57"/>
        <v/>
      </c>
      <c r="U180" s="34" t="str">
        <f t="shared" si="56"/>
        <v/>
      </c>
    </row>
    <row r="181" spans="20:21">
      <c r="T181" s="34" t="str">
        <f t="shared" si="57"/>
        <v/>
      </c>
      <c r="U181" s="34" t="str">
        <f t="shared" si="56"/>
        <v/>
      </c>
    </row>
    <row r="182" spans="20:21">
      <c r="T182" s="34" t="str">
        <f t="shared" si="57"/>
        <v/>
      </c>
      <c r="U182" s="34" t="str">
        <f t="shared" si="56"/>
        <v/>
      </c>
    </row>
    <row r="183" spans="20:21">
      <c r="T183" s="34" t="str">
        <f t="shared" si="57"/>
        <v/>
      </c>
      <c r="U183" s="34" t="str">
        <f t="shared" si="56"/>
        <v/>
      </c>
    </row>
    <row r="184" spans="20:21">
      <c r="T184" s="34" t="str">
        <f t="shared" si="57"/>
        <v/>
      </c>
      <c r="U184" s="34" t="str">
        <f t="shared" si="56"/>
        <v/>
      </c>
    </row>
    <row r="185" spans="20:21">
      <c r="T185" s="34" t="str">
        <f t="shared" si="57"/>
        <v/>
      </c>
      <c r="U185" s="34" t="str">
        <f t="shared" si="56"/>
        <v/>
      </c>
    </row>
    <row r="186" spans="20:21">
      <c r="T186" s="34" t="str">
        <f t="shared" si="57"/>
        <v/>
      </c>
      <c r="U186" s="34" t="str">
        <f t="shared" si="56"/>
        <v/>
      </c>
    </row>
    <row r="187" spans="20:21">
      <c r="T187" s="34" t="str">
        <f t="shared" si="57"/>
        <v/>
      </c>
      <c r="U187" s="34" t="str">
        <f t="shared" si="56"/>
        <v/>
      </c>
    </row>
    <row r="188" spans="20:21">
      <c r="T188" s="34" t="str">
        <f t="shared" si="57"/>
        <v/>
      </c>
      <c r="U188" s="34" t="str">
        <f t="shared" si="56"/>
        <v/>
      </c>
    </row>
    <row r="189" spans="20:21">
      <c r="T189" s="34" t="str">
        <f t="shared" si="57"/>
        <v/>
      </c>
      <c r="U189" s="34" t="str">
        <f t="shared" si="56"/>
        <v/>
      </c>
    </row>
    <row r="190" spans="20:21">
      <c r="T190" s="34" t="str">
        <f t="shared" si="57"/>
        <v/>
      </c>
      <c r="U190" s="34" t="str">
        <f t="shared" si="56"/>
        <v/>
      </c>
    </row>
    <row r="191" spans="20:21">
      <c r="T191" s="34" t="str">
        <f t="shared" si="57"/>
        <v/>
      </c>
      <c r="U191" s="34" t="str">
        <f t="shared" si="56"/>
        <v/>
      </c>
    </row>
    <row r="192" spans="20:21">
      <c r="T192" s="34" t="str">
        <f t="shared" si="57"/>
        <v/>
      </c>
      <c r="U192" s="34" t="str">
        <f t="shared" si="56"/>
        <v/>
      </c>
    </row>
    <row r="193" spans="20:21">
      <c r="T193" s="34" t="str">
        <f t="shared" si="57"/>
        <v/>
      </c>
      <c r="U193" s="34" t="str">
        <f t="shared" si="56"/>
        <v/>
      </c>
    </row>
    <row r="194" spans="20:21">
      <c r="T194" s="34" t="str">
        <f t="shared" si="57"/>
        <v/>
      </c>
      <c r="U194" s="34" t="str">
        <f t="shared" si="56"/>
        <v/>
      </c>
    </row>
    <row r="195" spans="20:21">
      <c r="T195" s="34" t="str">
        <f t="shared" si="57"/>
        <v/>
      </c>
      <c r="U195" s="34" t="str">
        <f t="shared" si="56"/>
        <v/>
      </c>
    </row>
    <row r="196" spans="20:21">
      <c r="T196" s="34" t="str">
        <f t="shared" si="57"/>
        <v/>
      </c>
      <c r="U196" s="34" t="str">
        <f t="shared" si="56"/>
        <v/>
      </c>
    </row>
    <row r="197" spans="20:21">
      <c r="T197" s="34" t="str">
        <f t="shared" si="57"/>
        <v/>
      </c>
      <c r="U197" s="34" t="str">
        <f t="shared" si="56"/>
        <v/>
      </c>
    </row>
    <row r="198" spans="20:21">
      <c r="T198" s="34" t="str">
        <f t="shared" si="57"/>
        <v/>
      </c>
      <c r="U198" s="34" t="str">
        <f t="shared" si="56"/>
        <v/>
      </c>
    </row>
    <row r="199" spans="20:21">
      <c r="T199" s="34" t="str">
        <f t="shared" si="57"/>
        <v/>
      </c>
      <c r="U199" s="34" t="str">
        <f t="shared" si="56"/>
        <v/>
      </c>
    </row>
    <row r="200" spans="20:21">
      <c r="T200" s="34" t="str">
        <f t="shared" si="57"/>
        <v/>
      </c>
      <c r="U200" s="34" t="str">
        <f t="shared" si="56"/>
        <v/>
      </c>
    </row>
    <row r="201" spans="20:21">
      <c r="T201" s="34" t="str">
        <f t="shared" si="57"/>
        <v/>
      </c>
      <c r="U201" s="34" t="str">
        <f t="shared" ref="U201:U264" si="58">IFERROR(AVERAGE(F194:F200),"")</f>
        <v/>
      </c>
    </row>
    <row r="202" spans="20:21">
      <c r="T202" s="34" t="str">
        <f t="shared" si="57"/>
        <v/>
      </c>
      <c r="U202" s="34" t="str">
        <f t="shared" si="58"/>
        <v/>
      </c>
    </row>
    <row r="203" spans="20:21">
      <c r="T203" s="34" t="str">
        <f t="shared" si="57"/>
        <v/>
      </c>
      <c r="U203" s="34" t="str">
        <f t="shared" si="58"/>
        <v/>
      </c>
    </row>
    <row r="204" spans="20:21">
      <c r="T204" s="34" t="str">
        <f t="shared" si="57"/>
        <v/>
      </c>
      <c r="U204" s="34" t="str">
        <f t="shared" si="58"/>
        <v/>
      </c>
    </row>
    <row r="205" spans="20:21">
      <c r="T205" s="34" t="str">
        <f t="shared" si="57"/>
        <v/>
      </c>
      <c r="U205" s="34" t="str">
        <f t="shared" si="58"/>
        <v/>
      </c>
    </row>
    <row r="206" spans="20:21">
      <c r="T206" s="34" t="str">
        <f t="shared" si="57"/>
        <v/>
      </c>
      <c r="U206" s="34" t="str">
        <f t="shared" si="58"/>
        <v/>
      </c>
    </row>
    <row r="207" spans="20:21">
      <c r="T207" s="34" t="str">
        <f t="shared" si="57"/>
        <v/>
      </c>
      <c r="U207" s="34" t="str">
        <f t="shared" si="58"/>
        <v/>
      </c>
    </row>
    <row r="208" spans="20:21">
      <c r="T208" s="34" t="str">
        <f t="shared" si="57"/>
        <v/>
      </c>
      <c r="U208" s="34" t="str">
        <f t="shared" si="58"/>
        <v/>
      </c>
    </row>
    <row r="209" spans="20:21">
      <c r="T209" s="34" t="str">
        <f t="shared" si="57"/>
        <v/>
      </c>
      <c r="U209" s="34" t="str">
        <f t="shared" si="58"/>
        <v/>
      </c>
    </row>
    <row r="210" spans="20:21">
      <c r="T210" s="34" t="str">
        <f t="shared" ref="T210:T273" si="59">IFERROR(AVERAGE(F182:F209),"")</f>
        <v/>
      </c>
      <c r="U210" s="34" t="str">
        <f t="shared" si="58"/>
        <v/>
      </c>
    </row>
    <row r="211" spans="20:21">
      <c r="T211" s="34" t="str">
        <f t="shared" si="59"/>
        <v/>
      </c>
      <c r="U211" s="34" t="str">
        <f t="shared" si="58"/>
        <v/>
      </c>
    </row>
    <row r="212" spans="20:21">
      <c r="T212" s="34" t="str">
        <f t="shared" si="59"/>
        <v/>
      </c>
      <c r="U212" s="34" t="str">
        <f t="shared" si="58"/>
        <v/>
      </c>
    </row>
    <row r="213" spans="20:21">
      <c r="T213" s="34" t="str">
        <f t="shared" si="59"/>
        <v/>
      </c>
      <c r="U213" s="34" t="str">
        <f t="shared" si="58"/>
        <v/>
      </c>
    </row>
    <row r="214" spans="20:21">
      <c r="T214" s="34" t="str">
        <f t="shared" si="59"/>
        <v/>
      </c>
      <c r="U214" s="34" t="str">
        <f t="shared" si="58"/>
        <v/>
      </c>
    </row>
    <row r="215" spans="20:21">
      <c r="T215" s="34" t="str">
        <f t="shared" si="59"/>
        <v/>
      </c>
      <c r="U215" s="34" t="str">
        <f t="shared" si="58"/>
        <v/>
      </c>
    </row>
    <row r="216" spans="20:21">
      <c r="T216" s="34" t="str">
        <f t="shared" si="59"/>
        <v/>
      </c>
      <c r="U216" s="34" t="str">
        <f t="shared" si="58"/>
        <v/>
      </c>
    </row>
    <row r="217" spans="20:21">
      <c r="T217" s="34" t="str">
        <f t="shared" si="59"/>
        <v/>
      </c>
      <c r="U217" s="34" t="str">
        <f t="shared" si="58"/>
        <v/>
      </c>
    </row>
    <row r="218" spans="20:21">
      <c r="T218" s="34" t="str">
        <f t="shared" si="59"/>
        <v/>
      </c>
      <c r="U218" s="34" t="str">
        <f t="shared" si="58"/>
        <v/>
      </c>
    </row>
    <row r="219" spans="20:21">
      <c r="T219" s="34" t="str">
        <f t="shared" si="59"/>
        <v/>
      </c>
      <c r="U219" s="34" t="str">
        <f t="shared" si="58"/>
        <v/>
      </c>
    </row>
    <row r="220" spans="20:21">
      <c r="T220" s="34" t="str">
        <f t="shared" si="59"/>
        <v/>
      </c>
      <c r="U220" s="34" t="str">
        <f t="shared" si="58"/>
        <v/>
      </c>
    </row>
    <row r="221" spans="20:21">
      <c r="T221" s="34" t="str">
        <f t="shared" si="59"/>
        <v/>
      </c>
      <c r="U221" s="34" t="str">
        <f t="shared" si="58"/>
        <v/>
      </c>
    </row>
    <row r="222" spans="20:21">
      <c r="T222" s="34" t="str">
        <f t="shared" si="59"/>
        <v/>
      </c>
      <c r="U222" s="34" t="str">
        <f t="shared" si="58"/>
        <v/>
      </c>
    </row>
    <row r="223" spans="20:21">
      <c r="T223" s="34" t="str">
        <f t="shared" si="59"/>
        <v/>
      </c>
      <c r="U223" s="34" t="str">
        <f t="shared" si="58"/>
        <v/>
      </c>
    </row>
    <row r="224" spans="20:21">
      <c r="T224" s="34" t="str">
        <f t="shared" si="59"/>
        <v/>
      </c>
      <c r="U224" s="34" t="str">
        <f t="shared" si="58"/>
        <v/>
      </c>
    </row>
    <row r="225" spans="20:21">
      <c r="T225" s="34" t="str">
        <f t="shared" si="59"/>
        <v/>
      </c>
      <c r="U225" s="34" t="str">
        <f t="shared" si="58"/>
        <v/>
      </c>
    </row>
    <row r="226" spans="20:21">
      <c r="T226" s="34" t="str">
        <f t="shared" si="59"/>
        <v/>
      </c>
      <c r="U226" s="34" t="str">
        <f t="shared" si="58"/>
        <v/>
      </c>
    </row>
    <row r="227" spans="20:21">
      <c r="T227" s="34" t="str">
        <f t="shared" si="59"/>
        <v/>
      </c>
      <c r="U227" s="34" t="str">
        <f t="shared" si="58"/>
        <v/>
      </c>
    </row>
    <row r="228" spans="20:21">
      <c r="T228" s="34" t="str">
        <f t="shared" si="59"/>
        <v/>
      </c>
      <c r="U228" s="34" t="str">
        <f t="shared" si="58"/>
        <v/>
      </c>
    </row>
    <row r="229" spans="20:21">
      <c r="T229" s="34" t="str">
        <f t="shared" si="59"/>
        <v/>
      </c>
      <c r="U229" s="34" t="str">
        <f t="shared" si="58"/>
        <v/>
      </c>
    </row>
    <row r="230" spans="20:21">
      <c r="T230" s="34" t="str">
        <f t="shared" si="59"/>
        <v/>
      </c>
      <c r="U230" s="34" t="str">
        <f t="shared" si="58"/>
        <v/>
      </c>
    </row>
    <row r="231" spans="20:21">
      <c r="T231" s="34" t="str">
        <f t="shared" si="59"/>
        <v/>
      </c>
      <c r="U231" s="34" t="str">
        <f t="shared" si="58"/>
        <v/>
      </c>
    </row>
    <row r="232" spans="20:21">
      <c r="T232" s="34" t="str">
        <f t="shared" si="59"/>
        <v/>
      </c>
      <c r="U232" s="34" t="str">
        <f t="shared" si="58"/>
        <v/>
      </c>
    </row>
    <row r="233" spans="20:21">
      <c r="T233" s="34" t="str">
        <f t="shared" si="59"/>
        <v/>
      </c>
      <c r="U233" s="34" t="str">
        <f t="shared" si="58"/>
        <v/>
      </c>
    </row>
    <row r="234" spans="20:21">
      <c r="T234" s="34" t="str">
        <f t="shared" si="59"/>
        <v/>
      </c>
      <c r="U234" s="34" t="str">
        <f t="shared" si="58"/>
        <v/>
      </c>
    </row>
    <row r="235" spans="20:21">
      <c r="T235" s="34" t="str">
        <f t="shared" si="59"/>
        <v/>
      </c>
      <c r="U235" s="34" t="str">
        <f t="shared" si="58"/>
        <v/>
      </c>
    </row>
    <row r="236" spans="20:21">
      <c r="T236" s="34" t="str">
        <f t="shared" si="59"/>
        <v/>
      </c>
      <c r="U236" s="34" t="str">
        <f t="shared" si="58"/>
        <v/>
      </c>
    </row>
    <row r="237" spans="20:21">
      <c r="T237" s="34" t="str">
        <f t="shared" si="59"/>
        <v/>
      </c>
      <c r="U237" s="34" t="str">
        <f t="shared" si="58"/>
        <v/>
      </c>
    </row>
    <row r="238" spans="20:21">
      <c r="T238" s="34" t="str">
        <f t="shared" si="59"/>
        <v/>
      </c>
      <c r="U238" s="34" t="str">
        <f t="shared" si="58"/>
        <v/>
      </c>
    </row>
    <row r="239" spans="20:21">
      <c r="T239" s="34" t="str">
        <f t="shared" si="59"/>
        <v/>
      </c>
      <c r="U239" s="34" t="str">
        <f t="shared" si="58"/>
        <v/>
      </c>
    </row>
    <row r="240" spans="20:21">
      <c r="T240" s="34" t="str">
        <f t="shared" si="59"/>
        <v/>
      </c>
      <c r="U240" s="34" t="str">
        <f t="shared" si="58"/>
        <v/>
      </c>
    </row>
    <row r="241" spans="20:21">
      <c r="T241" s="34" t="str">
        <f t="shared" si="59"/>
        <v/>
      </c>
      <c r="U241" s="34" t="str">
        <f t="shared" si="58"/>
        <v/>
      </c>
    </row>
    <row r="242" spans="20:21">
      <c r="T242" s="34" t="str">
        <f t="shared" si="59"/>
        <v/>
      </c>
      <c r="U242" s="34" t="str">
        <f t="shared" si="58"/>
        <v/>
      </c>
    </row>
    <row r="243" spans="20:21">
      <c r="T243" s="34" t="str">
        <f t="shared" si="59"/>
        <v/>
      </c>
      <c r="U243" s="34" t="str">
        <f t="shared" si="58"/>
        <v/>
      </c>
    </row>
    <row r="244" spans="20:21">
      <c r="T244" s="34" t="str">
        <f t="shared" si="59"/>
        <v/>
      </c>
      <c r="U244" s="34" t="str">
        <f t="shared" si="58"/>
        <v/>
      </c>
    </row>
    <row r="245" spans="20:21">
      <c r="T245" s="34" t="str">
        <f t="shared" si="59"/>
        <v/>
      </c>
      <c r="U245" s="34" t="str">
        <f t="shared" si="58"/>
        <v/>
      </c>
    </row>
    <row r="246" spans="20:21">
      <c r="T246" s="34" t="str">
        <f t="shared" si="59"/>
        <v/>
      </c>
      <c r="U246" s="34" t="str">
        <f t="shared" si="58"/>
        <v/>
      </c>
    </row>
    <row r="247" spans="20:21">
      <c r="T247" s="34" t="str">
        <f t="shared" si="59"/>
        <v/>
      </c>
      <c r="U247" s="34" t="str">
        <f t="shared" si="58"/>
        <v/>
      </c>
    </row>
    <row r="248" spans="20:21">
      <c r="T248" s="34" t="str">
        <f t="shared" si="59"/>
        <v/>
      </c>
      <c r="U248" s="34" t="str">
        <f t="shared" si="58"/>
        <v/>
      </c>
    </row>
    <row r="249" spans="20:21">
      <c r="T249" s="34" t="str">
        <f t="shared" si="59"/>
        <v/>
      </c>
      <c r="U249" s="34" t="str">
        <f t="shared" si="58"/>
        <v/>
      </c>
    </row>
    <row r="250" spans="20:21">
      <c r="T250" s="34" t="str">
        <f t="shared" si="59"/>
        <v/>
      </c>
      <c r="U250" s="34" t="str">
        <f t="shared" si="58"/>
        <v/>
      </c>
    </row>
    <row r="251" spans="20:21">
      <c r="T251" s="34" t="str">
        <f t="shared" si="59"/>
        <v/>
      </c>
      <c r="U251" s="34" t="str">
        <f t="shared" si="58"/>
        <v/>
      </c>
    </row>
    <row r="252" spans="20:21">
      <c r="T252" s="34" t="str">
        <f t="shared" si="59"/>
        <v/>
      </c>
      <c r="U252" s="34" t="str">
        <f t="shared" si="58"/>
        <v/>
      </c>
    </row>
    <row r="253" spans="20:21">
      <c r="T253" s="34" t="str">
        <f t="shared" si="59"/>
        <v/>
      </c>
      <c r="U253" s="34" t="str">
        <f t="shared" si="58"/>
        <v/>
      </c>
    </row>
    <row r="254" spans="20:21">
      <c r="T254" s="34" t="str">
        <f t="shared" si="59"/>
        <v/>
      </c>
      <c r="U254" s="34" t="str">
        <f t="shared" si="58"/>
        <v/>
      </c>
    </row>
    <row r="255" spans="20:21">
      <c r="T255" s="34" t="str">
        <f t="shared" si="59"/>
        <v/>
      </c>
      <c r="U255" s="34" t="str">
        <f t="shared" si="58"/>
        <v/>
      </c>
    </row>
    <row r="256" spans="20:21">
      <c r="T256" s="34" t="str">
        <f t="shared" si="59"/>
        <v/>
      </c>
      <c r="U256" s="34" t="str">
        <f t="shared" si="58"/>
        <v/>
      </c>
    </row>
    <row r="257" spans="20:21">
      <c r="T257" s="34" t="str">
        <f t="shared" si="59"/>
        <v/>
      </c>
      <c r="U257" s="34" t="str">
        <f t="shared" si="58"/>
        <v/>
      </c>
    </row>
    <row r="258" spans="20:21">
      <c r="T258" s="34" t="str">
        <f t="shared" si="59"/>
        <v/>
      </c>
      <c r="U258" s="34" t="str">
        <f t="shared" si="58"/>
        <v/>
      </c>
    </row>
    <row r="259" spans="20:21">
      <c r="T259" s="34" t="str">
        <f t="shared" si="59"/>
        <v/>
      </c>
      <c r="U259" s="34" t="str">
        <f t="shared" si="58"/>
        <v/>
      </c>
    </row>
    <row r="260" spans="20:21">
      <c r="T260" s="34" t="str">
        <f t="shared" si="59"/>
        <v/>
      </c>
      <c r="U260" s="34" t="str">
        <f t="shared" si="58"/>
        <v/>
      </c>
    </row>
    <row r="261" spans="20:21">
      <c r="T261" s="34" t="str">
        <f t="shared" si="59"/>
        <v/>
      </c>
      <c r="U261" s="34" t="str">
        <f t="shared" si="58"/>
        <v/>
      </c>
    </row>
    <row r="262" spans="20:21">
      <c r="T262" s="34" t="str">
        <f t="shared" si="59"/>
        <v/>
      </c>
      <c r="U262" s="34" t="str">
        <f t="shared" si="58"/>
        <v/>
      </c>
    </row>
    <row r="263" spans="20:21">
      <c r="T263" s="34" t="str">
        <f t="shared" si="59"/>
        <v/>
      </c>
      <c r="U263" s="34" t="str">
        <f t="shared" si="58"/>
        <v/>
      </c>
    </row>
    <row r="264" spans="20:21">
      <c r="T264" s="34" t="str">
        <f t="shared" si="59"/>
        <v/>
      </c>
      <c r="U264" s="34" t="str">
        <f t="shared" si="58"/>
        <v/>
      </c>
    </row>
    <row r="265" spans="20:21">
      <c r="T265" s="34" t="str">
        <f t="shared" si="59"/>
        <v/>
      </c>
      <c r="U265" s="34" t="str">
        <f t="shared" ref="U265:U328" si="60">IFERROR(AVERAGE(F258:F264),"")</f>
        <v/>
      </c>
    </row>
    <row r="266" spans="20:21">
      <c r="T266" s="34" t="str">
        <f t="shared" si="59"/>
        <v/>
      </c>
      <c r="U266" s="34" t="str">
        <f t="shared" si="60"/>
        <v/>
      </c>
    </row>
    <row r="267" spans="20:21">
      <c r="T267" s="34" t="str">
        <f t="shared" si="59"/>
        <v/>
      </c>
      <c r="U267" s="34" t="str">
        <f t="shared" si="60"/>
        <v/>
      </c>
    </row>
    <row r="268" spans="20:21">
      <c r="T268" s="34" t="str">
        <f t="shared" si="59"/>
        <v/>
      </c>
      <c r="U268" s="34" t="str">
        <f t="shared" si="60"/>
        <v/>
      </c>
    </row>
    <row r="269" spans="20:21">
      <c r="T269" s="34" t="str">
        <f t="shared" si="59"/>
        <v/>
      </c>
      <c r="U269" s="34" t="str">
        <f t="shared" si="60"/>
        <v/>
      </c>
    </row>
    <row r="270" spans="20:21">
      <c r="T270" s="34" t="str">
        <f t="shared" si="59"/>
        <v/>
      </c>
      <c r="U270" s="34" t="str">
        <f t="shared" si="60"/>
        <v/>
      </c>
    </row>
    <row r="271" spans="20:21">
      <c r="T271" s="34" t="str">
        <f t="shared" si="59"/>
        <v/>
      </c>
      <c r="U271" s="34" t="str">
        <f t="shared" si="60"/>
        <v/>
      </c>
    </row>
    <row r="272" spans="20:21">
      <c r="T272" s="34" t="str">
        <f t="shared" si="59"/>
        <v/>
      </c>
      <c r="U272" s="34" t="str">
        <f t="shared" si="60"/>
        <v/>
      </c>
    </row>
    <row r="273" spans="20:21">
      <c r="T273" s="34" t="str">
        <f t="shared" si="59"/>
        <v/>
      </c>
      <c r="U273" s="34" t="str">
        <f t="shared" si="60"/>
        <v/>
      </c>
    </row>
    <row r="274" spans="20:21">
      <c r="T274" s="34" t="str">
        <f t="shared" ref="T274:T337" si="61">IFERROR(AVERAGE(F246:F273),"")</f>
        <v/>
      </c>
      <c r="U274" s="34" t="str">
        <f t="shared" si="60"/>
        <v/>
      </c>
    </row>
    <row r="275" spans="20:21">
      <c r="T275" s="34" t="str">
        <f t="shared" si="61"/>
        <v/>
      </c>
      <c r="U275" s="34" t="str">
        <f t="shared" si="60"/>
        <v/>
      </c>
    </row>
    <row r="276" spans="20:21">
      <c r="T276" s="34" t="str">
        <f t="shared" si="61"/>
        <v/>
      </c>
      <c r="U276" s="34" t="str">
        <f t="shared" si="60"/>
        <v/>
      </c>
    </row>
    <row r="277" spans="20:21">
      <c r="T277" s="34" t="str">
        <f t="shared" si="61"/>
        <v/>
      </c>
      <c r="U277" s="34" t="str">
        <f t="shared" si="60"/>
        <v/>
      </c>
    </row>
    <row r="278" spans="20:21">
      <c r="T278" s="34" t="str">
        <f t="shared" si="61"/>
        <v/>
      </c>
      <c r="U278" s="34" t="str">
        <f t="shared" si="60"/>
        <v/>
      </c>
    </row>
    <row r="279" spans="20:21">
      <c r="T279" s="34" t="str">
        <f t="shared" si="61"/>
        <v/>
      </c>
      <c r="U279" s="34" t="str">
        <f t="shared" si="60"/>
        <v/>
      </c>
    </row>
    <row r="280" spans="20:21">
      <c r="T280" s="34" t="str">
        <f t="shared" si="61"/>
        <v/>
      </c>
      <c r="U280" s="34" t="str">
        <f t="shared" si="60"/>
        <v/>
      </c>
    </row>
    <row r="281" spans="20:21">
      <c r="T281" s="34" t="str">
        <f t="shared" si="61"/>
        <v/>
      </c>
      <c r="U281" s="34" t="str">
        <f t="shared" si="60"/>
        <v/>
      </c>
    </row>
    <row r="282" spans="20:21">
      <c r="T282" s="34" t="str">
        <f t="shared" si="61"/>
        <v/>
      </c>
      <c r="U282" s="34" t="str">
        <f t="shared" si="60"/>
        <v/>
      </c>
    </row>
    <row r="283" spans="20:21">
      <c r="T283" s="34" t="str">
        <f t="shared" si="61"/>
        <v/>
      </c>
      <c r="U283" s="34" t="str">
        <f t="shared" si="60"/>
        <v/>
      </c>
    </row>
    <row r="284" spans="20:21">
      <c r="T284" s="34" t="str">
        <f t="shared" si="61"/>
        <v/>
      </c>
      <c r="U284" s="34" t="str">
        <f t="shared" si="60"/>
        <v/>
      </c>
    </row>
    <row r="285" spans="20:21">
      <c r="T285" s="34" t="str">
        <f t="shared" si="61"/>
        <v/>
      </c>
      <c r="U285" s="34" t="str">
        <f t="shared" si="60"/>
        <v/>
      </c>
    </row>
    <row r="286" spans="20:21">
      <c r="T286" s="34" t="str">
        <f t="shared" si="61"/>
        <v/>
      </c>
      <c r="U286" s="34" t="str">
        <f t="shared" si="60"/>
        <v/>
      </c>
    </row>
    <row r="287" spans="20:21">
      <c r="T287" s="34" t="str">
        <f t="shared" si="61"/>
        <v/>
      </c>
      <c r="U287" s="34" t="str">
        <f t="shared" si="60"/>
        <v/>
      </c>
    </row>
    <row r="288" spans="20:21">
      <c r="T288" s="34" t="str">
        <f t="shared" si="61"/>
        <v/>
      </c>
      <c r="U288" s="34" t="str">
        <f t="shared" si="60"/>
        <v/>
      </c>
    </row>
    <row r="289" spans="20:21">
      <c r="T289" s="34" t="str">
        <f t="shared" si="61"/>
        <v/>
      </c>
      <c r="U289" s="34" t="str">
        <f t="shared" si="60"/>
        <v/>
      </c>
    </row>
    <row r="290" spans="20:21">
      <c r="T290" s="34" t="str">
        <f t="shared" si="61"/>
        <v/>
      </c>
      <c r="U290" s="34" t="str">
        <f t="shared" si="60"/>
        <v/>
      </c>
    </row>
    <row r="291" spans="20:21">
      <c r="T291" s="34" t="str">
        <f t="shared" si="61"/>
        <v/>
      </c>
      <c r="U291" s="34" t="str">
        <f t="shared" si="60"/>
        <v/>
      </c>
    </row>
    <row r="292" spans="20:21">
      <c r="T292" s="34" t="str">
        <f t="shared" si="61"/>
        <v/>
      </c>
      <c r="U292" s="34" t="str">
        <f t="shared" si="60"/>
        <v/>
      </c>
    </row>
    <row r="293" spans="20:21">
      <c r="T293" s="34" t="str">
        <f t="shared" si="61"/>
        <v/>
      </c>
      <c r="U293" s="34" t="str">
        <f t="shared" si="60"/>
        <v/>
      </c>
    </row>
    <row r="294" spans="20:21">
      <c r="T294" s="34" t="str">
        <f t="shared" si="61"/>
        <v/>
      </c>
      <c r="U294" s="34" t="str">
        <f t="shared" si="60"/>
        <v/>
      </c>
    </row>
    <row r="295" spans="20:21">
      <c r="T295" s="34" t="str">
        <f t="shared" si="61"/>
        <v/>
      </c>
      <c r="U295" s="34" t="str">
        <f t="shared" si="60"/>
        <v/>
      </c>
    </row>
    <row r="296" spans="20:21">
      <c r="T296" s="34" t="str">
        <f t="shared" si="61"/>
        <v/>
      </c>
      <c r="U296" s="34" t="str">
        <f t="shared" si="60"/>
        <v/>
      </c>
    </row>
    <row r="297" spans="20:21">
      <c r="T297" s="34" t="str">
        <f t="shared" si="61"/>
        <v/>
      </c>
      <c r="U297" s="34" t="str">
        <f t="shared" si="60"/>
        <v/>
      </c>
    </row>
    <row r="298" spans="20:21">
      <c r="T298" s="34" t="str">
        <f t="shared" si="61"/>
        <v/>
      </c>
      <c r="U298" s="34" t="str">
        <f t="shared" si="60"/>
        <v/>
      </c>
    </row>
    <row r="299" spans="20:21">
      <c r="T299" s="34" t="str">
        <f t="shared" si="61"/>
        <v/>
      </c>
      <c r="U299" s="34" t="str">
        <f t="shared" si="60"/>
        <v/>
      </c>
    </row>
    <row r="300" spans="20:21">
      <c r="T300" s="34" t="str">
        <f t="shared" si="61"/>
        <v/>
      </c>
      <c r="U300" s="34" t="str">
        <f t="shared" si="60"/>
        <v/>
      </c>
    </row>
    <row r="301" spans="20:21">
      <c r="T301" s="34" t="str">
        <f t="shared" si="61"/>
        <v/>
      </c>
      <c r="U301" s="34" t="str">
        <f t="shared" si="60"/>
        <v/>
      </c>
    </row>
    <row r="302" spans="20:21">
      <c r="T302" s="34" t="str">
        <f t="shared" si="61"/>
        <v/>
      </c>
      <c r="U302" s="34" t="str">
        <f t="shared" si="60"/>
        <v/>
      </c>
    </row>
    <row r="303" spans="20:21">
      <c r="T303" s="34" t="str">
        <f t="shared" si="61"/>
        <v/>
      </c>
      <c r="U303" s="34" t="str">
        <f t="shared" si="60"/>
        <v/>
      </c>
    </row>
    <row r="304" spans="20:21">
      <c r="T304" s="34" t="str">
        <f t="shared" si="61"/>
        <v/>
      </c>
      <c r="U304" s="34" t="str">
        <f t="shared" si="60"/>
        <v/>
      </c>
    </row>
    <row r="305" spans="20:21">
      <c r="T305" s="34" t="str">
        <f t="shared" si="61"/>
        <v/>
      </c>
      <c r="U305" s="34" t="str">
        <f t="shared" si="60"/>
        <v/>
      </c>
    </row>
    <row r="306" spans="20:21">
      <c r="T306" s="34" t="str">
        <f t="shared" si="61"/>
        <v/>
      </c>
      <c r="U306" s="34" t="str">
        <f t="shared" si="60"/>
        <v/>
      </c>
    </row>
    <row r="307" spans="20:21">
      <c r="T307" s="34" t="str">
        <f t="shared" si="61"/>
        <v/>
      </c>
      <c r="U307" s="34" t="str">
        <f t="shared" si="60"/>
        <v/>
      </c>
    </row>
    <row r="308" spans="20:21">
      <c r="T308" s="34" t="str">
        <f t="shared" si="61"/>
        <v/>
      </c>
      <c r="U308" s="34" t="str">
        <f t="shared" si="60"/>
        <v/>
      </c>
    </row>
    <row r="309" spans="20:21">
      <c r="T309" s="34" t="str">
        <f t="shared" si="61"/>
        <v/>
      </c>
      <c r="U309" s="34" t="str">
        <f t="shared" si="60"/>
        <v/>
      </c>
    </row>
    <row r="310" spans="20:21">
      <c r="T310" s="34" t="str">
        <f t="shared" si="61"/>
        <v/>
      </c>
      <c r="U310" s="34" t="str">
        <f t="shared" si="60"/>
        <v/>
      </c>
    </row>
    <row r="311" spans="20:21">
      <c r="T311" s="34" t="str">
        <f t="shared" si="61"/>
        <v/>
      </c>
      <c r="U311" s="34" t="str">
        <f t="shared" si="60"/>
        <v/>
      </c>
    </row>
    <row r="312" spans="20:21">
      <c r="T312" s="34" t="str">
        <f t="shared" si="61"/>
        <v/>
      </c>
      <c r="U312" s="34" t="str">
        <f t="shared" si="60"/>
        <v/>
      </c>
    </row>
    <row r="313" spans="20:21">
      <c r="T313" s="34" t="str">
        <f t="shared" si="61"/>
        <v/>
      </c>
      <c r="U313" s="34" t="str">
        <f t="shared" si="60"/>
        <v/>
      </c>
    </row>
    <row r="314" spans="20:21">
      <c r="T314" s="34" t="str">
        <f t="shared" si="61"/>
        <v/>
      </c>
      <c r="U314" s="34" t="str">
        <f t="shared" si="60"/>
        <v/>
      </c>
    </row>
    <row r="315" spans="20:21">
      <c r="T315" s="34" t="str">
        <f t="shared" si="61"/>
        <v/>
      </c>
      <c r="U315" s="34" t="str">
        <f t="shared" si="60"/>
        <v/>
      </c>
    </row>
    <row r="316" spans="20:21">
      <c r="T316" s="34" t="str">
        <f t="shared" si="61"/>
        <v/>
      </c>
      <c r="U316" s="34" t="str">
        <f t="shared" si="60"/>
        <v/>
      </c>
    </row>
    <row r="317" spans="20:21">
      <c r="T317" s="34" t="str">
        <f t="shared" si="61"/>
        <v/>
      </c>
      <c r="U317" s="34" t="str">
        <f t="shared" si="60"/>
        <v/>
      </c>
    </row>
    <row r="318" spans="20:21">
      <c r="T318" s="34" t="str">
        <f t="shared" si="61"/>
        <v/>
      </c>
      <c r="U318" s="34" t="str">
        <f t="shared" si="60"/>
        <v/>
      </c>
    </row>
    <row r="319" spans="20:21">
      <c r="T319" s="34" t="str">
        <f t="shared" si="61"/>
        <v/>
      </c>
      <c r="U319" s="34" t="str">
        <f t="shared" si="60"/>
        <v/>
      </c>
    </row>
    <row r="320" spans="20:21">
      <c r="T320" s="34" t="str">
        <f t="shared" si="61"/>
        <v/>
      </c>
      <c r="U320" s="34" t="str">
        <f t="shared" si="60"/>
        <v/>
      </c>
    </row>
    <row r="321" spans="20:21">
      <c r="T321" s="34" t="str">
        <f t="shared" si="61"/>
        <v/>
      </c>
      <c r="U321" s="34" t="str">
        <f t="shared" si="60"/>
        <v/>
      </c>
    </row>
    <row r="322" spans="20:21">
      <c r="T322" s="34" t="str">
        <f t="shared" si="61"/>
        <v/>
      </c>
      <c r="U322" s="34" t="str">
        <f t="shared" si="60"/>
        <v/>
      </c>
    </row>
    <row r="323" spans="20:21">
      <c r="T323" s="34" t="str">
        <f t="shared" si="61"/>
        <v/>
      </c>
      <c r="U323" s="34" t="str">
        <f t="shared" si="60"/>
        <v/>
      </c>
    </row>
    <row r="324" spans="20:21">
      <c r="T324" s="34" t="str">
        <f t="shared" si="61"/>
        <v/>
      </c>
      <c r="U324" s="34" t="str">
        <f t="shared" si="60"/>
        <v/>
      </c>
    </row>
    <row r="325" spans="20:21">
      <c r="T325" s="34" t="str">
        <f t="shared" si="61"/>
        <v/>
      </c>
      <c r="U325" s="34" t="str">
        <f t="shared" si="60"/>
        <v/>
      </c>
    </row>
    <row r="326" spans="20:21">
      <c r="T326" s="34" t="str">
        <f t="shared" si="61"/>
        <v/>
      </c>
      <c r="U326" s="34" t="str">
        <f t="shared" si="60"/>
        <v/>
      </c>
    </row>
    <row r="327" spans="20:21">
      <c r="T327" s="34" t="str">
        <f t="shared" si="61"/>
        <v/>
      </c>
      <c r="U327" s="34" t="str">
        <f t="shared" si="60"/>
        <v/>
      </c>
    </row>
    <row r="328" spans="20:21">
      <c r="T328" s="34" t="str">
        <f t="shared" si="61"/>
        <v/>
      </c>
      <c r="U328" s="34" t="str">
        <f t="shared" si="60"/>
        <v/>
      </c>
    </row>
    <row r="329" spans="20:21">
      <c r="T329" s="34" t="str">
        <f t="shared" si="61"/>
        <v/>
      </c>
      <c r="U329" s="34" t="str">
        <f t="shared" ref="U329:U343" si="62">IFERROR(AVERAGE(F322:F328),"")</f>
        <v/>
      </c>
    </row>
    <row r="330" spans="20:21">
      <c r="T330" s="34" t="str">
        <f t="shared" si="61"/>
        <v/>
      </c>
      <c r="U330" s="34" t="str">
        <f t="shared" si="62"/>
        <v/>
      </c>
    </row>
    <row r="331" spans="20:21">
      <c r="T331" s="34" t="str">
        <f t="shared" si="61"/>
        <v/>
      </c>
      <c r="U331" s="34" t="str">
        <f t="shared" si="62"/>
        <v/>
      </c>
    </row>
    <row r="332" spans="20:21">
      <c r="T332" s="34" t="str">
        <f t="shared" si="61"/>
        <v/>
      </c>
      <c r="U332" s="34" t="str">
        <f t="shared" si="62"/>
        <v/>
      </c>
    </row>
    <row r="333" spans="20:21">
      <c r="T333" s="34" t="str">
        <f t="shared" si="61"/>
        <v/>
      </c>
      <c r="U333" s="34" t="str">
        <f t="shared" si="62"/>
        <v/>
      </c>
    </row>
    <row r="334" spans="20:21">
      <c r="T334" s="34" t="str">
        <f t="shared" si="61"/>
        <v/>
      </c>
      <c r="U334" s="34" t="str">
        <f t="shared" si="62"/>
        <v/>
      </c>
    </row>
    <row r="335" spans="20:21">
      <c r="T335" s="34" t="str">
        <f t="shared" si="61"/>
        <v/>
      </c>
      <c r="U335" s="34" t="str">
        <f t="shared" si="62"/>
        <v/>
      </c>
    </row>
    <row r="336" spans="20:21">
      <c r="T336" s="34" t="str">
        <f t="shared" si="61"/>
        <v/>
      </c>
      <c r="U336" s="34" t="str">
        <f t="shared" si="62"/>
        <v/>
      </c>
    </row>
    <row r="337" spans="20:21">
      <c r="T337" s="34" t="str">
        <f t="shared" si="61"/>
        <v/>
      </c>
      <c r="U337" s="34" t="str">
        <f t="shared" si="62"/>
        <v/>
      </c>
    </row>
    <row r="338" spans="20:21">
      <c r="T338" s="34" t="str">
        <f t="shared" ref="T338:T401" si="63">IFERROR(AVERAGE(F310:F337),"")</f>
        <v/>
      </c>
      <c r="U338" s="34" t="str">
        <f t="shared" si="62"/>
        <v/>
      </c>
    </row>
    <row r="339" spans="20:21">
      <c r="T339" s="34" t="str">
        <f t="shared" si="63"/>
        <v/>
      </c>
      <c r="U339" s="34" t="str">
        <f t="shared" si="62"/>
        <v/>
      </c>
    </row>
    <row r="340" spans="20:21">
      <c r="T340" s="34" t="str">
        <f t="shared" si="63"/>
        <v/>
      </c>
      <c r="U340" s="34" t="str">
        <f t="shared" si="62"/>
        <v/>
      </c>
    </row>
    <row r="341" spans="20:21">
      <c r="T341" s="34" t="str">
        <f t="shared" si="63"/>
        <v/>
      </c>
      <c r="U341" s="34" t="str">
        <f t="shared" si="62"/>
        <v/>
      </c>
    </row>
    <row r="342" spans="20:21">
      <c r="T342" s="34" t="str">
        <f t="shared" si="63"/>
        <v/>
      </c>
      <c r="U342" s="34" t="str">
        <f t="shared" si="62"/>
        <v/>
      </c>
    </row>
    <row r="343" spans="20:21">
      <c r="T343" s="34" t="str">
        <f t="shared" si="63"/>
        <v/>
      </c>
      <c r="U343" s="34" t="str">
        <f t="shared" si="62"/>
        <v/>
      </c>
    </row>
    <row r="344" spans="20:21">
      <c r="T344" s="34" t="str">
        <f t="shared" si="63"/>
        <v/>
      </c>
      <c r="U344" s="34" t="str">
        <f t="shared" ref="U344:U392" si="64">IFERROR(AVERAGE(F337:F343),"")</f>
        <v/>
      </c>
    </row>
    <row r="345" spans="20:21">
      <c r="T345" s="34" t="str">
        <f t="shared" si="63"/>
        <v/>
      </c>
      <c r="U345" s="34" t="str">
        <f t="shared" si="64"/>
        <v/>
      </c>
    </row>
    <row r="346" spans="20:21">
      <c r="T346" s="34" t="str">
        <f t="shared" si="63"/>
        <v/>
      </c>
      <c r="U346" s="34" t="str">
        <f t="shared" si="64"/>
        <v/>
      </c>
    </row>
    <row r="347" spans="20:21">
      <c r="T347" s="34" t="str">
        <f t="shared" si="63"/>
        <v/>
      </c>
      <c r="U347" s="34" t="str">
        <f t="shared" si="64"/>
        <v/>
      </c>
    </row>
    <row r="348" spans="20:21">
      <c r="T348" s="34" t="str">
        <f t="shared" si="63"/>
        <v/>
      </c>
      <c r="U348" s="34" t="str">
        <f t="shared" si="64"/>
        <v/>
      </c>
    </row>
    <row r="349" spans="20:21">
      <c r="T349" s="34" t="str">
        <f t="shared" si="63"/>
        <v/>
      </c>
      <c r="U349" s="34" t="str">
        <f t="shared" si="64"/>
        <v/>
      </c>
    </row>
    <row r="350" spans="20:21">
      <c r="T350" s="34" t="str">
        <f t="shared" si="63"/>
        <v/>
      </c>
      <c r="U350" s="34" t="str">
        <f t="shared" si="64"/>
        <v/>
      </c>
    </row>
    <row r="351" spans="20:21">
      <c r="T351" s="34" t="str">
        <f t="shared" si="63"/>
        <v/>
      </c>
      <c r="U351" s="34" t="str">
        <f t="shared" si="64"/>
        <v/>
      </c>
    </row>
    <row r="352" spans="20:21">
      <c r="T352" s="34" t="str">
        <f t="shared" si="63"/>
        <v/>
      </c>
      <c r="U352" s="34" t="str">
        <f t="shared" si="64"/>
        <v/>
      </c>
    </row>
    <row r="353" spans="20:21">
      <c r="T353" s="34" t="str">
        <f t="shared" si="63"/>
        <v/>
      </c>
      <c r="U353" s="34" t="str">
        <f t="shared" si="64"/>
        <v/>
      </c>
    </row>
    <row r="354" spans="20:21">
      <c r="T354" s="34" t="str">
        <f t="shared" si="63"/>
        <v/>
      </c>
      <c r="U354" s="34" t="str">
        <f t="shared" si="64"/>
        <v/>
      </c>
    </row>
    <row r="355" spans="20:21">
      <c r="T355" s="34" t="str">
        <f t="shared" si="63"/>
        <v/>
      </c>
      <c r="U355" s="34" t="str">
        <f t="shared" si="64"/>
        <v/>
      </c>
    </row>
    <row r="356" spans="20:21">
      <c r="T356" s="34" t="str">
        <f t="shared" si="63"/>
        <v/>
      </c>
      <c r="U356" s="34" t="str">
        <f t="shared" si="64"/>
        <v/>
      </c>
    </row>
    <row r="357" spans="20:21">
      <c r="T357" s="34" t="str">
        <f t="shared" si="63"/>
        <v/>
      </c>
      <c r="U357" s="34" t="str">
        <f t="shared" si="64"/>
        <v/>
      </c>
    </row>
    <row r="358" spans="20:21">
      <c r="T358" s="34" t="str">
        <f t="shared" si="63"/>
        <v/>
      </c>
      <c r="U358" s="34" t="str">
        <f t="shared" si="64"/>
        <v/>
      </c>
    </row>
    <row r="359" spans="20:21">
      <c r="T359" s="34" t="str">
        <f t="shared" si="63"/>
        <v/>
      </c>
      <c r="U359" s="34" t="str">
        <f t="shared" si="64"/>
        <v/>
      </c>
    </row>
    <row r="360" spans="20:21">
      <c r="T360" s="34" t="str">
        <f t="shared" si="63"/>
        <v/>
      </c>
      <c r="U360" s="34" t="str">
        <f t="shared" si="64"/>
        <v/>
      </c>
    </row>
    <row r="361" spans="20:21">
      <c r="T361" s="34" t="str">
        <f t="shared" si="63"/>
        <v/>
      </c>
      <c r="U361" s="34" t="str">
        <f t="shared" si="64"/>
        <v/>
      </c>
    </row>
    <row r="362" spans="20:21">
      <c r="T362" s="34" t="str">
        <f t="shared" si="63"/>
        <v/>
      </c>
      <c r="U362" s="34" t="str">
        <f t="shared" si="64"/>
        <v/>
      </c>
    </row>
    <row r="363" spans="20:21">
      <c r="T363" s="34" t="str">
        <f t="shared" si="63"/>
        <v/>
      </c>
      <c r="U363" s="34" t="str">
        <f t="shared" si="64"/>
        <v/>
      </c>
    </row>
    <row r="364" spans="20:21">
      <c r="T364" s="34" t="str">
        <f t="shared" si="63"/>
        <v/>
      </c>
      <c r="U364" s="34" t="str">
        <f t="shared" si="64"/>
        <v/>
      </c>
    </row>
    <row r="365" spans="20:21">
      <c r="T365" s="34" t="str">
        <f t="shared" si="63"/>
        <v/>
      </c>
      <c r="U365" s="34" t="str">
        <f t="shared" si="64"/>
        <v/>
      </c>
    </row>
    <row r="366" spans="20:21">
      <c r="T366" s="34" t="str">
        <f t="shared" si="63"/>
        <v/>
      </c>
      <c r="U366" s="34" t="str">
        <f t="shared" si="64"/>
        <v/>
      </c>
    </row>
    <row r="367" spans="20:21">
      <c r="T367" s="34" t="str">
        <f t="shared" si="63"/>
        <v/>
      </c>
      <c r="U367" s="34" t="str">
        <f t="shared" si="64"/>
        <v/>
      </c>
    </row>
    <row r="368" spans="20:21">
      <c r="T368" s="34" t="str">
        <f t="shared" si="63"/>
        <v/>
      </c>
      <c r="U368" s="34" t="str">
        <f t="shared" si="64"/>
        <v/>
      </c>
    </row>
    <row r="369" spans="20:21">
      <c r="T369" s="34" t="str">
        <f t="shared" si="63"/>
        <v/>
      </c>
      <c r="U369" s="34" t="str">
        <f t="shared" si="64"/>
        <v/>
      </c>
    </row>
    <row r="370" spans="20:21">
      <c r="T370" s="34" t="str">
        <f t="shared" si="63"/>
        <v/>
      </c>
      <c r="U370" s="34" t="str">
        <f t="shared" si="64"/>
        <v/>
      </c>
    </row>
    <row r="371" spans="20:21">
      <c r="T371" s="34" t="str">
        <f t="shared" si="63"/>
        <v/>
      </c>
      <c r="U371" s="34" t="str">
        <f t="shared" si="64"/>
        <v/>
      </c>
    </row>
    <row r="372" spans="20:21">
      <c r="T372" s="34" t="str">
        <f t="shared" si="63"/>
        <v/>
      </c>
      <c r="U372" s="34" t="str">
        <f t="shared" si="64"/>
        <v/>
      </c>
    </row>
    <row r="373" spans="20:21">
      <c r="T373" s="34" t="str">
        <f t="shared" si="63"/>
        <v/>
      </c>
      <c r="U373" s="34" t="str">
        <f t="shared" si="64"/>
        <v/>
      </c>
    </row>
    <row r="374" spans="20:21">
      <c r="T374" s="34" t="str">
        <f t="shared" si="63"/>
        <v/>
      </c>
      <c r="U374" s="34" t="str">
        <f t="shared" si="64"/>
        <v/>
      </c>
    </row>
    <row r="375" spans="20:21">
      <c r="T375" s="34" t="str">
        <f t="shared" si="63"/>
        <v/>
      </c>
      <c r="U375" s="34" t="str">
        <f t="shared" si="64"/>
        <v/>
      </c>
    </row>
    <row r="376" spans="20:21">
      <c r="T376" s="34" t="str">
        <f t="shared" si="63"/>
        <v/>
      </c>
      <c r="U376" s="34" t="str">
        <f t="shared" si="64"/>
        <v/>
      </c>
    </row>
    <row r="377" spans="20:21">
      <c r="T377" s="34" t="str">
        <f t="shared" si="63"/>
        <v/>
      </c>
      <c r="U377" s="34" t="str">
        <f t="shared" si="64"/>
        <v/>
      </c>
    </row>
    <row r="378" spans="20:21">
      <c r="T378" s="34" t="str">
        <f t="shared" si="63"/>
        <v/>
      </c>
      <c r="U378" s="34" t="str">
        <f t="shared" si="64"/>
        <v/>
      </c>
    </row>
    <row r="379" spans="20:21">
      <c r="T379" s="34" t="str">
        <f t="shared" si="63"/>
        <v/>
      </c>
      <c r="U379" s="34" t="str">
        <f t="shared" si="64"/>
        <v/>
      </c>
    </row>
    <row r="380" spans="20:21">
      <c r="T380" s="34" t="str">
        <f t="shared" si="63"/>
        <v/>
      </c>
      <c r="U380" s="34" t="str">
        <f t="shared" si="64"/>
        <v/>
      </c>
    </row>
    <row r="381" spans="20:21">
      <c r="T381" s="34" t="str">
        <f t="shared" si="63"/>
        <v/>
      </c>
      <c r="U381" s="34" t="str">
        <f t="shared" si="64"/>
        <v/>
      </c>
    </row>
    <row r="382" spans="20:21">
      <c r="T382" s="34" t="str">
        <f t="shared" si="63"/>
        <v/>
      </c>
      <c r="U382" s="34" t="str">
        <f t="shared" si="64"/>
        <v/>
      </c>
    </row>
    <row r="383" spans="20:21">
      <c r="T383" s="34" t="str">
        <f t="shared" si="63"/>
        <v/>
      </c>
      <c r="U383" s="34" t="str">
        <f t="shared" si="64"/>
        <v/>
      </c>
    </row>
    <row r="384" spans="20:21">
      <c r="T384" s="34" t="str">
        <f t="shared" si="63"/>
        <v/>
      </c>
      <c r="U384" s="34" t="str">
        <f t="shared" si="64"/>
        <v/>
      </c>
    </row>
    <row r="385" spans="20:21">
      <c r="T385" s="34" t="str">
        <f t="shared" si="63"/>
        <v/>
      </c>
      <c r="U385" s="34" t="str">
        <f t="shared" si="64"/>
        <v/>
      </c>
    </row>
    <row r="386" spans="20:21">
      <c r="T386" s="34" t="str">
        <f t="shared" si="63"/>
        <v/>
      </c>
      <c r="U386" s="34" t="str">
        <f t="shared" si="64"/>
        <v/>
      </c>
    </row>
    <row r="387" spans="20:21">
      <c r="T387" s="34" t="str">
        <f t="shared" si="63"/>
        <v/>
      </c>
      <c r="U387" s="34" t="str">
        <f t="shared" si="64"/>
        <v/>
      </c>
    </row>
    <row r="388" spans="20:21">
      <c r="T388" s="34" t="str">
        <f t="shared" si="63"/>
        <v/>
      </c>
      <c r="U388" s="34" t="str">
        <f t="shared" si="64"/>
        <v/>
      </c>
    </row>
    <row r="389" spans="20:21">
      <c r="T389" s="34" t="str">
        <f t="shared" si="63"/>
        <v/>
      </c>
      <c r="U389" s="34" t="str">
        <f t="shared" si="64"/>
        <v/>
      </c>
    </row>
    <row r="390" spans="20:21">
      <c r="T390" s="34" t="str">
        <f t="shared" si="63"/>
        <v/>
      </c>
      <c r="U390" s="34" t="str">
        <f t="shared" si="64"/>
        <v/>
      </c>
    </row>
    <row r="391" spans="20:21">
      <c r="T391" s="34" t="str">
        <f t="shared" si="63"/>
        <v/>
      </c>
      <c r="U391" s="34" t="str">
        <f t="shared" si="64"/>
        <v/>
      </c>
    </row>
    <row r="392" spans="20:21">
      <c r="T392" s="34" t="str">
        <f t="shared" si="63"/>
        <v/>
      </c>
      <c r="U392" s="34" t="str">
        <f t="shared" si="64"/>
        <v/>
      </c>
    </row>
    <row r="393" spans="20:21">
      <c r="T393" s="34" t="str">
        <f t="shared" si="63"/>
        <v/>
      </c>
      <c r="U393" s="34" t="str">
        <f t="shared" ref="U393:U456" si="65">IFERROR(AVERAGE(F386:F392),"")</f>
        <v/>
      </c>
    </row>
    <row r="394" spans="20:21">
      <c r="T394" s="34" t="str">
        <f t="shared" si="63"/>
        <v/>
      </c>
      <c r="U394" s="34" t="str">
        <f t="shared" si="65"/>
        <v/>
      </c>
    </row>
    <row r="395" spans="20:21">
      <c r="T395" s="34" t="str">
        <f t="shared" si="63"/>
        <v/>
      </c>
      <c r="U395" s="34" t="str">
        <f t="shared" si="65"/>
        <v/>
      </c>
    </row>
    <row r="396" spans="20:21">
      <c r="T396" s="34" t="str">
        <f t="shared" si="63"/>
        <v/>
      </c>
      <c r="U396" s="34" t="str">
        <f t="shared" si="65"/>
        <v/>
      </c>
    </row>
    <row r="397" spans="20:21">
      <c r="T397" s="34" t="str">
        <f t="shared" si="63"/>
        <v/>
      </c>
      <c r="U397" s="34" t="str">
        <f t="shared" si="65"/>
        <v/>
      </c>
    </row>
    <row r="398" spans="20:21">
      <c r="T398" s="34" t="str">
        <f t="shared" si="63"/>
        <v/>
      </c>
      <c r="U398" s="34" t="str">
        <f t="shared" si="65"/>
        <v/>
      </c>
    </row>
    <row r="399" spans="20:21">
      <c r="T399" s="34" t="str">
        <f t="shared" si="63"/>
        <v/>
      </c>
      <c r="U399" s="34" t="str">
        <f t="shared" si="65"/>
        <v/>
      </c>
    </row>
    <row r="400" spans="20:21">
      <c r="T400" s="34" t="str">
        <f t="shared" si="63"/>
        <v/>
      </c>
      <c r="U400" s="34" t="str">
        <f t="shared" si="65"/>
        <v/>
      </c>
    </row>
    <row r="401" spans="20:21">
      <c r="T401" s="34" t="str">
        <f t="shared" si="63"/>
        <v/>
      </c>
      <c r="U401" s="34" t="str">
        <f t="shared" si="65"/>
        <v/>
      </c>
    </row>
    <row r="402" spans="20:21">
      <c r="T402" s="34" t="str">
        <f t="shared" ref="T402:T465" si="66">IFERROR(AVERAGE(F374:F401),"")</f>
        <v/>
      </c>
      <c r="U402" s="34" t="str">
        <f t="shared" si="65"/>
        <v/>
      </c>
    </row>
    <row r="403" spans="20:21">
      <c r="T403" s="34" t="str">
        <f t="shared" si="66"/>
        <v/>
      </c>
      <c r="U403" s="34" t="str">
        <f t="shared" si="65"/>
        <v/>
      </c>
    </row>
    <row r="404" spans="20:21">
      <c r="T404" s="34" t="str">
        <f t="shared" si="66"/>
        <v/>
      </c>
      <c r="U404" s="34" t="str">
        <f t="shared" si="65"/>
        <v/>
      </c>
    </row>
    <row r="405" spans="20:21">
      <c r="T405" s="34" t="str">
        <f t="shared" si="66"/>
        <v/>
      </c>
      <c r="U405" s="34" t="str">
        <f t="shared" si="65"/>
        <v/>
      </c>
    </row>
    <row r="406" spans="20:21">
      <c r="T406" s="34" t="str">
        <f t="shared" si="66"/>
        <v/>
      </c>
      <c r="U406" s="34" t="str">
        <f t="shared" si="65"/>
        <v/>
      </c>
    </row>
    <row r="407" spans="20:21">
      <c r="T407" s="34" t="str">
        <f t="shared" si="66"/>
        <v/>
      </c>
      <c r="U407" s="34" t="str">
        <f t="shared" si="65"/>
        <v/>
      </c>
    </row>
    <row r="408" spans="20:21">
      <c r="T408" s="34" t="str">
        <f t="shared" si="66"/>
        <v/>
      </c>
      <c r="U408" s="34" t="str">
        <f t="shared" si="65"/>
        <v/>
      </c>
    </row>
    <row r="409" spans="20:21">
      <c r="T409" s="34" t="str">
        <f t="shared" si="66"/>
        <v/>
      </c>
      <c r="U409" s="34" t="str">
        <f t="shared" si="65"/>
        <v/>
      </c>
    </row>
    <row r="410" spans="20:21">
      <c r="T410" s="34" t="str">
        <f t="shared" si="66"/>
        <v/>
      </c>
      <c r="U410" s="34" t="str">
        <f t="shared" si="65"/>
        <v/>
      </c>
    </row>
    <row r="411" spans="20:21">
      <c r="T411" s="34" t="str">
        <f t="shared" si="66"/>
        <v/>
      </c>
      <c r="U411" s="34" t="str">
        <f t="shared" si="65"/>
        <v/>
      </c>
    </row>
    <row r="412" spans="20:21">
      <c r="T412" s="34" t="str">
        <f t="shared" si="66"/>
        <v/>
      </c>
      <c r="U412" s="34" t="str">
        <f t="shared" si="65"/>
        <v/>
      </c>
    </row>
    <row r="413" spans="20:21">
      <c r="T413" s="34" t="str">
        <f t="shared" si="66"/>
        <v/>
      </c>
      <c r="U413" s="34" t="str">
        <f t="shared" si="65"/>
        <v/>
      </c>
    </row>
    <row r="414" spans="20:21">
      <c r="T414" s="34" t="str">
        <f t="shared" si="66"/>
        <v/>
      </c>
      <c r="U414" s="34" t="str">
        <f t="shared" si="65"/>
        <v/>
      </c>
    </row>
    <row r="415" spans="20:21">
      <c r="T415" s="34" t="str">
        <f t="shared" si="66"/>
        <v/>
      </c>
      <c r="U415" s="34" t="str">
        <f t="shared" si="65"/>
        <v/>
      </c>
    </row>
    <row r="416" spans="20:21">
      <c r="T416" s="34" t="str">
        <f t="shared" si="66"/>
        <v/>
      </c>
      <c r="U416" s="34" t="str">
        <f t="shared" si="65"/>
        <v/>
      </c>
    </row>
    <row r="417" spans="20:21">
      <c r="T417" s="34" t="str">
        <f t="shared" si="66"/>
        <v/>
      </c>
      <c r="U417" s="34" t="str">
        <f t="shared" si="65"/>
        <v/>
      </c>
    </row>
    <row r="418" spans="20:21">
      <c r="T418" s="34" t="str">
        <f t="shared" si="66"/>
        <v/>
      </c>
      <c r="U418" s="34" t="str">
        <f t="shared" si="65"/>
        <v/>
      </c>
    </row>
    <row r="419" spans="20:21">
      <c r="T419" s="34" t="str">
        <f t="shared" si="66"/>
        <v/>
      </c>
      <c r="U419" s="34" t="str">
        <f t="shared" si="65"/>
        <v/>
      </c>
    </row>
    <row r="420" spans="20:21">
      <c r="T420" s="34" t="str">
        <f t="shared" si="66"/>
        <v/>
      </c>
      <c r="U420" s="34" t="str">
        <f t="shared" si="65"/>
        <v/>
      </c>
    </row>
    <row r="421" spans="20:21">
      <c r="T421" s="34" t="str">
        <f t="shared" si="66"/>
        <v/>
      </c>
      <c r="U421" s="34" t="str">
        <f t="shared" si="65"/>
        <v/>
      </c>
    </row>
    <row r="422" spans="20:21">
      <c r="T422" s="34" t="str">
        <f t="shared" si="66"/>
        <v/>
      </c>
      <c r="U422" s="34" t="str">
        <f t="shared" si="65"/>
        <v/>
      </c>
    </row>
    <row r="423" spans="20:21">
      <c r="T423" s="34" t="str">
        <f t="shared" si="66"/>
        <v/>
      </c>
      <c r="U423" s="34" t="str">
        <f t="shared" si="65"/>
        <v/>
      </c>
    </row>
    <row r="424" spans="20:21">
      <c r="T424" s="34" t="str">
        <f t="shared" si="66"/>
        <v/>
      </c>
      <c r="U424" s="34" t="str">
        <f t="shared" si="65"/>
        <v/>
      </c>
    </row>
    <row r="425" spans="20:21">
      <c r="T425" s="34" t="str">
        <f t="shared" si="66"/>
        <v/>
      </c>
      <c r="U425" s="34" t="str">
        <f t="shared" si="65"/>
        <v/>
      </c>
    </row>
    <row r="426" spans="20:21">
      <c r="T426" s="34" t="str">
        <f t="shared" si="66"/>
        <v/>
      </c>
      <c r="U426" s="34" t="str">
        <f t="shared" si="65"/>
        <v/>
      </c>
    </row>
    <row r="427" spans="20:21">
      <c r="T427" s="34" t="str">
        <f t="shared" si="66"/>
        <v/>
      </c>
      <c r="U427" s="34" t="str">
        <f t="shared" si="65"/>
        <v/>
      </c>
    </row>
    <row r="428" spans="20:21">
      <c r="T428" s="34" t="str">
        <f t="shared" si="66"/>
        <v/>
      </c>
      <c r="U428" s="34" t="str">
        <f t="shared" si="65"/>
        <v/>
      </c>
    </row>
    <row r="429" spans="20:21">
      <c r="T429" s="34" t="str">
        <f t="shared" si="66"/>
        <v/>
      </c>
      <c r="U429" s="34" t="str">
        <f t="shared" si="65"/>
        <v/>
      </c>
    </row>
    <row r="430" spans="20:21">
      <c r="T430" s="34" t="str">
        <f t="shared" si="66"/>
        <v/>
      </c>
      <c r="U430" s="34" t="str">
        <f t="shared" si="65"/>
        <v/>
      </c>
    </row>
    <row r="431" spans="20:21">
      <c r="T431" s="34" t="str">
        <f t="shared" si="66"/>
        <v/>
      </c>
      <c r="U431" s="34" t="str">
        <f t="shared" si="65"/>
        <v/>
      </c>
    </row>
    <row r="432" spans="20:21">
      <c r="T432" s="34" t="str">
        <f t="shared" si="66"/>
        <v/>
      </c>
      <c r="U432" s="34" t="str">
        <f t="shared" si="65"/>
        <v/>
      </c>
    </row>
    <row r="433" spans="20:21">
      <c r="T433" s="34" t="str">
        <f t="shared" si="66"/>
        <v/>
      </c>
      <c r="U433" s="34" t="str">
        <f t="shared" si="65"/>
        <v/>
      </c>
    </row>
    <row r="434" spans="20:21">
      <c r="T434" s="34" t="str">
        <f t="shared" si="66"/>
        <v/>
      </c>
      <c r="U434" s="34" t="str">
        <f t="shared" si="65"/>
        <v/>
      </c>
    </row>
    <row r="435" spans="20:21">
      <c r="T435" s="34" t="str">
        <f t="shared" si="66"/>
        <v/>
      </c>
      <c r="U435" s="34" t="str">
        <f t="shared" si="65"/>
        <v/>
      </c>
    </row>
    <row r="436" spans="20:21">
      <c r="T436" s="34" t="str">
        <f t="shared" si="66"/>
        <v/>
      </c>
      <c r="U436" s="34" t="str">
        <f t="shared" si="65"/>
        <v/>
      </c>
    </row>
    <row r="437" spans="20:21">
      <c r="T437" s="34" t="str">
        <f t="shared" si="66"/>
        <v/>
      </c>
      <c r="U437" s="34" t="str">
        <f t="shared" si="65"/>
        <v/>
      </c>
    </row>
    <row r="438" spans="20:21">
      <c r="T438" s="34" t="str">
        <f t="shared" si="66"/>
        <v/>
      </c>
      <c r="U438" s="34" t="str">
        <f t="shared" si="65"/>
        <v/>
      </c>
    </row>
    <row r="439" spans="20:21">
      <c r="T439" s="34" t="str">
        <f t="shared" si="66"/>
        <v/>
      </c>
      <c r="U439" s="34" t="str">
        <f t="shared" si="65"/>
        <v/>
      </c>
    </row>
    <row r="440" spans="20:21">
      <c r="T440" s="34" t="str">
        <f t="shared" si="66"/>
        <v/>
      </c>
      <c r="U440" s="34" t="str">
        <f t="shared" si="65"/>
        <v/>
      </c>
    </row>
    <row r="441" spans="20:21">
      <c r="T441" s="34" t="str">
        <f t="shared" si="66"/>
        <v/>
      </c>
      <c r="U441" s="34" t="str">
        <f t="shared" si="65"/>
        <v/>
      </c>
    </row>
    <row r="442" spans="20:21">
      <c r="T442" s="34" t="str">
        <f t="shared" si="66"/>
        <v/>
      </c>
      <c r="U442" s="34" t="str">
        <f t="shared" si="65"/>
        <v/>
      </c>
    </row>
    <row r="443" spans="20:21">
      <c r="T443" s="34" t="str">
        <f t="shared" si="66"/>
        <v/>
      </c>
      <c r="U443" s="34" t="str">
        <f t="shared" si="65"/>
        <v/>
      </c>
    </row>
    <row r="444" spans="20:21">
      <c r="T444" s="34" t="str">
        <f t="shared" si="66"/>
        <v/>
      </c>
      <c r="U444" s="34" t="str">
        <f t="shared" si="65"/>
        <v/>
      </c>
    </row>
    <row r="445" spans="20:21">
      <c r="T445" s="34" t="str">
        <f t="shared" si="66"/>
        <v/>
      </c>
      <c r="U445" s="34" t="str">
        <f t="shared" si="65"/>
        <v/>
      </c>
    </row>
    <row r="446" spans="20:21">
      <c r="T446" s="34" t="str">
        <f t="shared" si="66"/>
        <v/>
      </c>
      <c r="U446" s="34" t="str">
        <f t="shared" si="65"/>
        <v/>
      </c>
    </row>
    <row r="447" spans="20:21">
      <c r="T447" s="34" t="str">
        <f t="shared" si="66"/>
        <v/>
      </c>
      <c r="U447" s="34" t="str">
        <f t="shared" si="65"/>
        <v/>
      </c>
    </row>
    <row r="448" spans="20:21">
      <c r="T448" s="34" t="str">
        <f t="shared" si="66"/>
        <v/>
      </c>
      <c r="U448" s="34" t="str">
        <f t="shared" si="65"/>
        <v/>
      </c>
    </row>
    <row r="449" spans="20:21">
      <c r="T449" s="34" t="str">
        <f t="shared" si="66"/>
        <v/>
      </c>
      <c r="U449" s="34" t="str">
        <f t="shared" si="65"/>
        <v/>
      </c>
    </row>
    <row r="450" spans="20:21">
      <c r="T450" s="34" t="str">
        <f t="shared" si="66"/>
        <v/>
      </c>
      <c r="U450" s="34" t="str">
        <f t="shared" si="65"/>
        <v/>
      </c>
    </row>
    <row r="451" spans="20:21">
      <c r="T451" s="34" t="str">
        <f t="shared" si="66"/>
        <v/>
      </c>
      <c r="U451" s="34" t="str">
        <f t="shared" si="65"/>
        <v/>
      </c>
    </row>
    <row r="452" spans="20:21">
      <c r="T452" s="34" t="str">
        <f t="shared" si="66"/>
        <v/>
      </c>
      <c r="U452" s="34" t="str">
        <f t="shared" si="65"/>
        <v/>
      </c>
    </row>
    <row r="453" spans="20:21">
      <c r="T453" s="34" t="str">
        <f t="shared" si="66"/>
        <v/>
      </c>
      <c r="U453" s="34" t="str">
        <f t="shared" si="65"/>
        <v/>
      </c>
    </row>
    <row r="454" spans="20:21">
      <c r="T454" s="34" t="str">
        <f t="shared" si="66"/>
        <v/>
      </c>
      <c r="U454" s="34" t="str">
        <f t="shared" si="65"/>
        <v/>
      </c>
    </row>
    <row r="455" spans="20:21">
      <c r="T455" s="34" t="str">
        <f t="shared" si="66"/>
        <v/>
      </c>
      <c r="U455" s="34" t="str">
        <f t="shared" si="65"/>
        <v/>
      </c>
    </row>
    <row r="456" spans="20:21">
      <c r="T456" s="34" t="str">
        <f t="shared" si="66"/>
        <v/>
      </c>
      <c r="U456" s="34" t="str">
        <f t="shared" si="65"/>
        <v/>
      </c>
    </row>
    <row r="457" spans="20:21">
      <c r="T457" s="34" t="str">
        <f t="shared" si="66"/>
        <v/>
      </c>
      <c r="U457" s="34" t="str">
        <f t="shared" ref="U457:U520" si="67">IFERROR(AVERAGE(F450:F456),"")</f>
        <v/>
      </c>
    </row>
    <row r="458" spans="20:21">
      <c r="T458" s="34" t="str">
        <f t="shared" si="66"/>
        <v/>
      </c>
      <c r="U458" s="34" t="str">
        <f t="shared" si="67"/>
        <v/>
      </c>
    </row>
    <row r="459" spans="20:21">
      <c r="T459" s="34" t="str">
        <f t="shared" si="66"/>
        <v/>
      </c>
      <c r="U459" s="34" t="str">
        <f t="shared" si="67"/>
        <v/>
      </c>
    </row>
    <row r="460" spans="20:21">
      <c r="T460" s="34" t="str">
        <f t="shared" si="66"/>
        <v/>
      </c>
      <c r="U460" s="34" t="str">
        <f t="shared" si="67"/>
        <v/>
      </c>
    </row>
    <row r="461" spans="20:21">
      <c r="T461" s="34" t="str">
        <f t="shared" si="66"/>
        <v/>
      </c>
      <c r="U461" s="34" t="str">
        <f t="shared" si="67"/>
        <v/>
      </c>
    </row>
    <row r="462" spans="20:21">
      <c r="T462" s="34" t="str">
        <f t="shared" si="66"/>
        <v/>
      </c>
      <c r="U462" s="34" t="str">
        <f t="shared" si="67"/>
        <v/>
      </c>
    </row>
    <row r="463" spans="20:21">
      <c r="T463" s="34" t="str">
        <f t="shared" si="66"/>
        <v/>
      </c>
      <c r="U463" s="34" t="str">
        <f t="shared" si="67"/>
        <v/>
      </c>
    </row>
    <row r="464" spans="20:21">
      <c r="T464" s="34" t="str">
        <f t="shared" si="66"/>
        <v/>
      </c>
      <c r="U464" s="34" t="str">
        <f t="shared" si="67"/>
        <v/>
      </c>
    </row>
    <row r="465" spans="20:21">
      <c r="T465" s="34" t="str">
        <f t="shared" si="66"/>
        <v/>
      </c>
      <c r="U465" s="34" t="str">
        <f t="shared" si="67"/>
        <v/>
      </c>
    </row>
    <row r="466" spans="20:21">
      <c r="T466" s="34" t="str">
        <f t="shared" ref="T466:T529" si="68">IFERROR(AVERAGE(F438:F465),"")</f>
        <v/>
      </c>
      <c r="U466" s="34" t="str">
        <f t="shared" si="67"/>
        <v/>
      </c>
    </row>
    <row r="467" spans="20:21">
      <c r="T467" s="34" t="str">
        <f t="shared" si="68"/>
        <v/>
      </c>
      <c r="U467" s="34" t="str">
        <f t="shared" si="67"/>
        <v/>
      </c>
    </row>
    <row r="468" spans="20:21">
      <c r="T468" s="34" t="str">
        <f t="shared" si="68"/>
        <v/>
      </c>
      <c r="U468" s="34" t="str">
        <f t="shared" si="67"/>
        <v/>
      </c>
    </row>
    <row r="469" spans="20:21">
      <c r="T469" s="34" t="str">
        <f t="shared" si="68"/>
        <v/>
      </c>
      <c r="U469" s="34" t="str">
        <f t="shared" si="67"/>
        <v/>
      </c>
    </row>
    <row r="470" spans="20:21">
      <c r="T470" s="34" t="str">
        <f t="shared" si="68"/>
        <v/>
      </c>
      <c r="U470" s="34" t="str">
        <f t="shared" si="67"/>
        <v/>
      </c>
    </row>
    <row r="471" spans="20:21">
      <c r="T471" s="34" t="str">
        <f t="shared" si="68"/>
        <v/>
      </c>
      <c r="U471" s="34" t="str">
        <f t="shared" si="67"/>
        <v/>
      </c>
    </row>
    <row r="472" spans="20:21">
      <c r="T472" s="34" t="str">
        <f t="shared" si="68"/>
        <v/>
      </c>
      <c r="U472" s="34" t="str">
        <f t="shared" si="67"/>
        <v/>
      </c>
    </row>
    <row r="473" spans="20:21">
      <c r="T473" s="34" t="str">
        <f t="shared" si="68"/>
        <v/>
      </c>
      <c r="U473" s="34" t="str">
        <f t="shared" si="67"/>
        <v/>
      </c>
    </row>
    <row r="474" spans="20:21">
      <c r="T474" s="34" t="str">
        <f t="shared" si="68"/>
        <v/>
      </c>
      <c r="U474" s="34" t="str">
        <f t="shared" si="67"/>
        <v/>
      </c>
    </row>
    <row r="475" spans="20:21">
      <c r="T475" s="34" t="str">
        <f t="shared" si="68"/>
        <v/>
      </c>
      <c r="U475" s="34" t="str">
        <f t="shared" si="67"/>
        <v/>
      </c>
    </row>
    <row r="476" spans="20:21">
      <c r="T476" s="34" t="str">
        <f t="shared" si="68"/>
        <v/>
      </c>
      <c r="U476" s="34" t="str">
        <f t="shared" si="67"/>
        <v/>
      </c>
    </row>
    <row r="477" spans="20:21">
      <c r="T477" s="34" t="str">
        <f t="shared" si="68"/>
        <v/>
      </c>
      <c r="U477" s="34" t="str">
        <f t="shared" si="67"/>
        <v/>
      </c>
    </row>
    <row r="478" spans="20:21">
      <c r="T478" s="34" t="str">
        <f t="shared" si="68"/>
        <v/>
      </c>
      <c r="U478" s="34" t="str">
        <f t="shared" si="67"/>
        <v/>
      </c>
    </row>
    <row r="479" spans="20:21">
      <c r="T479" s="34" t="str">
        <f t="shared" si="68"/>
        <v/>
      </c>
      <c r="U479" s="34" t="str">
        <f t="shared" si="67"/>
        <v/>
      </c>
    </row>
    <row r="480" spans="20:21">
      <c r="T480" s="34" t="str">
        <f t="shared" si="68"/>
        <v/>
      </c>
      <c r="U480" s="34" t="str">
        <f t="shared" si="67"/>
        <v/>
      </c>
    </row>
    <row r="481" spans="20:21">
      <c r="T481" s="34" t="str">
        <f t="shared" si="68"/>
        <v/>
      </c>
      <c r="U481" s="34" t="str">
        <f t="shared" si="67"/>
        <v/>
      </c>
    </row>
    <row r="482" spans="20:21">
      <c r="T482" s="34" t="str">
        <f t="shared" si="68"/>
        <v/>
      </c>
      <c r="U482" s="34" t="str">
        <f t="shared" si="67"/>
        <v/>
      </c>
    </row>
    <row r="483" spans="20:21">
      <c r="T483" s="34" t="str">
        <f t="shared" si="68"/>
        <v/>
      </c>
      <c r="U483" s="34" t="str">
        <f t="shared" si="67"/>
        <v/>
      </c>
    </row>
    <row r="484" spans="20:21">
      <c r="T484" s="34" t="str">
        <f t="shared" si="68"/>
        <v/>
      </c>
      <c r="U484" s="34" t="str">
        <f t="shared" si="67"/>
        <v/>
      </c>
    </row>
    <row r="485" spans="20:21">
      <c r="T485" s="34" t="str">
        <f t="shared" si="68"/>
        <v/>
      </c>
      <c r="U485" s="34" t="str">
        <f t="shared" si="67"/>
        <v/>
      </c>
    </row>
    <row r="486" spans="20:21">
      <c r="T486" s="34" t="str">
        <f t="shared" si="68"/>
        <v/>
      </c>
      <c r="U486" s="34" t="str">
        <f t="shared" si="67"/>
        <v/>
      </c>
    </row>
    <row r="487" spans="20:21">
      <c r="T487" s="34" t="str">
        <f t="shared" si="68"/>
        <v/>
      </c>
      <c r="U487" s="34" t="str">
        <f t="shared" si="67"/>
        <v/>
      </c>
    </row>
    <row r="488" spans="20:21">
      <c r="T488" s="34" t="str">
        <f t="shared" si="68"/>
        <v/>
      </c>
      <c r="U488" s="34" t="str">
        <f t="shared" si="67"/>
        <v/>
      </c>
    </row>
    <row r="489" spans="20:21">
      <c r="T489" s="34" t="str">
        <f t="shared" si="68"/>
        <v/>
      </c>
      <c r="U489" s="34" t="str">
        <f t="shared" si="67"/>
        <v/>
      </c>
    </row>
    <row r="490" spans="20:21">
      <c r="T490" s="34" t="str">
        <f t="shared" si="68"/>
        <v/>
      </c>
      <c r="U490" s="34" t="str">
        <f t="shared" si="67"/>
        <v/>
      </c>
    </row>
    <row r="491" spans="20:21">
      <c r="T491" s="34" t="str">
        <f t="shared" si="68"/>
        <v/>
      </c>
      <c r="U491" s="34" t="str">
        <f t="shared" si="67"/>
        <v/>
      </c>
    </row>
    <row r="492" spans="20:21">
      <c r="T492" s="34" t="str">
        <f t="shared" si="68"/>
        <v/>
      </c>
      <c r="U492" s="34" t="str">
        <f t="shared" si="67"/>
        <v/>
      </c>
    </row>
    <row r="493" spans="20:21">
      <c r="T493" s="34" t="str">
        <f t="shared" si="68"/>
        <v/>
      </c>
      <c r="U493" s="34" t="str">
        <f t="shared" si="67"/>
        <v/>
      </c>
    </row>
    <row r="494" spans="20:21">
      <c r="T494" s="34" t="str">
        <f t="shared" si="68"/>
        <v/>
      </c>
      <c r="U494" s="34" t="str">
        <f t="shared" si="67"/>
        <v/>
      </c>
    </row>
    <row r="495" spans="20:21">
      <c r="T495" s="34" t="str">
        <f t="shared" si="68"/>
        <v/>
      </c>
      <c r="U495" s="34" t="str">
        <f t="shared" si="67"/>
        <v/>
      </c>
    </row>
    <row r="496" spans="20:21">
      <c r="T496" s="34" t="str">
        <f t="shared" si="68"/>
        <v/>
      </c>
      <c r="U496" s="34" t="str">
        <f t="shared" si="67"/>
        <v/>
      </c>
    </row>
    <row r="497" spans="20:21">
      <c r="T497" s="34" t="str">
        <f t="shared" si="68"/>
        <v/>
      </c>
      <c r="U497" s="34" t="str">
        <f t="shared" si="67"/>
        <v/>
      </c>
    </row>
    <row r="498" spans="20:21">
      <c r="T498" s="34" t="str">
        <f t="shared" si="68"/>
        <v/>
      </c>
      <c r="U498" s="34" t="str">
        <f t="shared" si="67"/>
        <v/>
      </c>
    </row>
    <row r="499" spans="20:21">
      <c r="T499" s="34" t="str">
        <f t="shared" si="68"/>
        <v/>
      </c>
      <c r="U499" s="34" t="str">
        <f t="shared" si="67"/>
        <v/>
      </c>
    </row>
    <row r="500" spans="20:21">
      <c r="T500" s="34" t="str">
        <f t="shared" si="68"/>
        <v/>
      </c>
      <c r="U500" s="34" t="str">
        <f t="shared" si="67"/>
        <v/>
      </c>
    </row>
    <row r="501" spans="20:21">
      <c r="T501" s="34" t="str">
        <f t="shared" si="68"/>
        <v/>
      </c>
      <c r="U501" s="34" t="str">
        <f t="shared" si="67"/>
        <v/>
      </c>
    </row>
    <row r="502" spans="20:21">
      <c r="T502" s="34" t="str">
        <f t="shared" si="68"/>
        <v/>
      </c>
      <c r="U502" s="34" t="str">
        <f t="shared" si="67"/>
        <v/>
      </c>
    </row>
    <row r="503" spans="20:21">
      <c r="T503" s="34" t="str">
        <f t="shared" si="68"/>
        <v/>
      </c>
      <c r="U503" s="34" t="str">
        <f t="shared" si="67"/>
        <v/>
      </c>
    </row>
    <row r="504" spans="20:21">
      <c r="T504" s="34" t="str">
        <f t="shared" si="68"/>
        <v/>
      </c>
      <c r="U504" s="34" t="str">
        <f t="shared" si="67"/>
        <v/>
      </c>
    </row>
    <row r="505" spans="20:21">
      <c r="T505" s="34" t="str">
        <f t="shared" si="68"/>
        <v/>
      </c>
      <c r="U505" s="34" t="str">
        <f t="shared" si="67"/>
        <v/>
      </c>
    </row>
    <row r="506" spans="20:21">
      <c r="T506" s="34" t="str">
        <f t="shared" si="68"/>
        <v/>
      </c>
      <c r="U506" s="34" t="str">
        <f t="shared" si="67"/>
        <v/>
      </c>
    </row>
    <row r="507" spans="20:21">
      <c r="T507" s="34" t="str">
        <f t="shared" si="68"/>
        <v/>
      </c>
      <c r="U507" s="34" t="str">
        <f t="shared" si="67"/>
        <v/>
      </c>
    </row>
    <row r="508" spans="20:21">
      <c r="T508" s="34" t="str">
        <f t="shared" si="68"/>
        <v/>
      </c>
      <c r="U508" s="34" t="str">
        <f t="shared" si="67"/>
        <v/>
      </c>
    </row>
    <row r="509" spans="20:21">
      <c r="T509" s="34" t="str">
        <f t="shared" si="68"/>
        <v/>
      </c>
      <c r="U509" s="34" t="str">
        <f t="shared" si="67"/>
        <v/>
      </c>
    </row>
    <row r="510" spans="20:21">
      <c r="T510" s="34" t="str">
        <f t="shared" si="68"/>
        <v/>
      </c>
      <c r="U510" s="34" t="str">
        <f t="shared" si="67"/>
        <v/>
      </c>
    </row>
    <row r="511" spans="20:21">
      <c r="T511" s="34" t="str">
        <f t="shared" si="68"/>
        <v/>
      </c>
      <c r="U511" s="34" t="str">
        <f t="shared" si="67"/>
        <v/>
      </c>
    </row>
    <row r="512" spans="20:21">
      <c r="T512" s="34" t="str">
        <f t="shared" si="68"/>
        <v/>
      </c>
      <c r="U512" s="34" t="str">
        <f t="shared" si="67"/>
        <v/>
      </c>
    </row>
    <row r="513" spans="20:21">
      <c r="T513" s="34" t="str">
        <f t="shared" si="68"/>
        <v/>
      </c>
      <c r="U513" s="34" t="str">
        <f t="shared" si="67"/>
        <v/>
      </c>
    </row>
    <row r="514" spans="20:21">
      <c r="T514" s="34" t="str">
        <f t="shared" si="68"/>
        <v/>
      </c>
      <c r="U514" s="34" t="str">
        <f t="shared" si="67"/>
        <v/>
      </c>
    </row>
    <row r="515" spans="20:21">
      <c r="T515" s="34" t="str">
        <f t="shared" si="68"/>
        <v/>
      </c>
      <c r="U515" s="34" t="str">
        <f t="shared" si="67"/>
        <v/>
      </c>
    </row>
    <row r="516" spans="20:21">
      <c r="T516" s="34" t="str">
        <f t="shared" si="68"/>
        <v/>
      </c>
      <c r="U516" s="34" t="str">
        <f t="shared" si="67"/>
        <v/>
      </c>
    </row>
    <row r="517" spans="20:21">
      <c r="T517" s="34" t="str">
        <f t="shared" si="68"/>
        <v/>
      </c>
      <c r="U517" s="34" t="str">
        <f t="shared" si="67"/>
        <v/>
      </c>
    </row>
    <row r="518" spans="20:21">
      <c r="T518" s="34" t="str">
        <f t="shared" si="68"/>
        <v/>
      </c>
      <c r="U518" s="34" t="str">
        <f t="shared" si="67"/>
        <v/>
      </c>
    </row>
    <row r="519" spans="20:21">
      <c r="T519" s="34" t="str">
        <f t="shared" si="68"/>
        <v/>
      </c>
      <c r="U519" s="34" t="str">
        <f t="shared" si="67"/>
        <v/>
      </c>
    </row>
    <row r="520" spans="20:21">
      <c r="T520" s="34" t="str">
        <f t="shared" si="68"/>
        <v/>
      </c>
      <c r="U520" s="34" t="str">
        <f t="shared" si="67"/>
        <v/>
      </c>
    </row>
    <row r="521" spans="20:21">
      <c r="T521" s="34" t="str">
        <f t="shared" si="68"/>
        <v/>
      </c>
      <c r="U521" s="34" t="str">
        <f t="shared" ref="U521:U584" si="69">IFERROR(AVERAGE(F514:F520),"")</f>
        <v/>
      </c>
    </row>
    <row r="522" spans="20:21">
      <c r="T522" s="34" t="str">
        <f t="shared" si="68"/>
        <v/>
      </c>
      <c r="U522" s="34" t="str">
        <f t="shared" si="69"/>
        <v/>
      </c>
    </row>
    <row r="523" spans="20:21">
      <c r="T523" s="34" t="str">
        <f t="shared" si="68"/>
        <v/>
      </c>
      <c r="U523" s="34" t="str">
        <f t="shared" si="69"/>
        <v/>
      </c>
    </row>
    <row r="524" spans="20:21">
      <c r="T524" s="34" t="str">
        <f t="shared" si="68"/>
        <v/>
      </c>
      <c r="U524" s="34" t="str">
        <f t="shared" si="69"/>
        <v/>
      </c>
    </row>
    <row r="525" spans="20:21">
      <c r="T525" s="34" t="str">
        <f t="shared" si="68"/>
        <v/>
      </c>
      <c r="U525" s="34" t="str">
        <f t="shared" si="69"/>
        <v/>
      </c>
    </row>
    <row r="526" spans="20:21">
      <c r="T526" s="34" t="str">
        <f t="shared" si="68"/>
        <v/>
      </c>
      <c r="U526" s="34" t="str">
        <f t="shared" si="69"/>
        <v/>
      </c>
    </row>
    <row r="527" spans="20:21">
      <c r="T527" s="34" t="str">
        <f t="shared" si="68"/>
        <v/>
      </c>
      <c r="U527" s="34" t="str">
        <f t="shared" si="69"/>
        <v/>
      </c>
    </row>
    <row r="528" spans="20:21">
      <c r="T528" s="34" t="str">
        <f t="shared" si="68"/>
        <v/>
      </c>
      <c r="U528" s="34" t="str">
        <f t="shared" si="69"/>
        <v/>
      </c>
    </row>
    <row r="529" spans="20:21">
      <c r="T529" s="34" t="str">
        <f t="shared" si="68"/>
        <v/>
      </c>
      <c r="U529" s="34" t="str">
        <f t="shared" si="69"/>
        <v/>
      </c>
    </row>
    <row r="530" spans="20:21">
      <c r="T530" s="34" t="str">
        <f t="shared" ref="T530:T593" si="70">IFERROR(AVERAGE(F502:F529),"")</f>
        <v/>
      </c>
      <c r="U530" s="34" t="str">
        <f t="shared" si="69"/>
        <v/>
      </c>
    </row>
    <row r="531" spans="20:21">
      <c r="T531" s="34" t="str">
        <f t="shared" si="70"/>
        <v/>
      </c>
      <c r="U531" s="34" t="str">
        <f t="shared" si="69"/>
        <v/>
      </c>
    </row>
    <row r="532" spans="20:21">
      <c r="T532" s="34" t="str">
        <f t="shared" si="70"/>
        <v/>
      </c>
      <c r="U532" s="34" t="str">
        <f t="shared" si="69"/>
        <v/>
      </c>
    </row>
    <row r="533" spans="20:21">
      <c r="T533" s="34" t="str">
        <f t="shared" si="70"/>
        <v/>
      </c>
      <c r="U533" s="34" t="str">
        <f t="shared" si="69"/>
        <v/>
      </c>
    </row>
    <row r="534" spans="20:21">
      <c r="T534" s="34" t="str">
        <f t="shared" si="70"/>
        <v/>
      </c>
      <c r="U534" s="34" t="str">
        <f t="shared" si="69"/>
        <v/>
      </c>
    </row>
    <row r="535" spans="20:21">
      <c r="T535" s="34" t="str">
        <f t="shared" si="70"/>
        <v/>
      </c>
      <c r="U535" s="34" t="str">
        <f t="shared" si="69"/>
        <v/>
      </c>
    </row>
    <row r="536" spans="20:21">
      <c r="T536" s="34" t="str">
        <f t="shared" si="70"/>
        <v/>
      </c>
      <c r="U536" s="34" t="str">
        <f t="shared" si="69"/>
        <v/>
      </c>
    </row>
    <row r="537" spans="20:21">
      <c r="T537" s="34" t="str">
        <f t="shared" si="70"/>
        <v/>
      </c>
      <c r="U537" s="34" t="str">
        <f t="shared" si="69"/>
        <v/>
      </c>
    </row>
    <row r="538" spans="20:21">
      <c r="T538" s="34" t="str">
        <f t="shared" si="70"/>
        <v/>
      </c>
      <c r="U538" s="34" t="str">
        <f t="shared" si="69"/>
        <v/>
      </c>
    </row>
    <row r="539" spans="20:21">
      <c r="T539" s="34" t="str">
        <f t="shared" si="70"/>
        <v/>
      </c>
      <c r="U539" s="34" t="str">
        <f t="shared" si="69"/>
        <v/>
      </c>
    </row>
    <row r="540" spans="20:21">
      <c r="T540" s="34" t="str">
        <f t="shared" si="70"/>
        <v/>
      </c>
      <c r="U540" s="34" t="str">
        <f t="shared" si="69"/>
        <v/>
      </c>
    </row>
    <row r="541" spans="20:21">
      <c r="T541" s="34" t="str">
        <f t="shared" si="70"/>
        <v/>
      </c>
      <c r="U541" s="34" t="str">
        <f t="shared" si="69"/>
        <v/>
      </c>
    </row>
    <row r="542" spans="20:21">
      <c r="T542" s="34" t="str">
        <f t="shared" si="70"/>
        <v/>
      </c>
      <c r="U542" s="34" t="str">
        <f t="shared" si="69"/>
        <v/>
      </c>
    </row>
    <row r="543" spans="20:21">
      <c r="T543" s="34" t="str">
        <f t="shared" si="70"/>
        <v/>
      </c>
      <c r="U543" s="34" t="str">
        <f t="shared" si="69"/>
        <v/>
      </c>
    </row>
    <row r="544" spans="20:21">
      <c r="T544" s="34" t="str">
        <f t="shared" si="70"/>
        <v/>
      </c>
      <c r="U544" s="34" t="str">
        <f t="shared" si="69"/>
        <v/>
      </c>
    </row>
    <row r="545" spans="20:21">
      <c r="T545" s="34" t="str">
        <f t="shared" si="70"/>
        <v/>
      </c>
      <c r="U545" s="34" t="str">
        <f t="shared" si="69"/>
        <v/>
      </c>
    </row>
    <row r="546" spans="20:21">
      <c r="T546" s="34" t="str">
        <f t="shared" si="70"/>
        <v/>
      </c>
      <c r="U546" s="34" t="str">
        <f t="shared" si="69"/>
        <v/>
      </c>
    </row>
    <row r="547" spans="20:21">
      <c r="T547" s="34" t="str">
        <f t="shared" si="70"/>
        <v/>
      </c>
      <c r="U547" s="34" t="str">
        <f t="shared" si="69"/>
        <v/>
      </c>
    </row>
    <row r="548" spans="20:21">
      <c r="T548" s="34" t="str">
        <f t="shared" si="70"/>
        <v/>
      </c>
      <c r="U548" s="34" t="str">
        <f t="shared" si="69"/>
        <v/>
      </c>
    </row>
    <row r="549" spans="20:21">
      <c r="T549" s="34" t="str">
        <f t="shared" si="70"/>
        <v/>
      </c>
      <c r="U549" s="34" t="str">
        <f t="shared" si="69"/>
        <v/>
      </c>
    </row>
    <row r="550" spans="20:21">
      <c r="T550" s="34" t="str">
        <f t="shared" si="70"/>
        <v/>
      </c>
      <c r="U550" s="34" t="str">
        <f t="shared" si="69"/>
        <v/>
      </c>
    </row>
    <row r="551" spans="20:21">
      <c r="T551" s="34" t="str">
        <f t="shared" si="70"/>
        <v/>
      </c>
      <c r="U551" s="34" t="str">
        <f t="shared" si="69"/>
        <v/>
      </c>
    </row>
    <row r="552" spans="20:21">
      <c r="T552" s="34" t="str">
        <f t="shared" si="70"/>
        <v/>
      </c>
      <c r="U552" s="34" t="str">
        <f t="shared" si="69"/>
        <v/>
      </c>
    </row>
    <row r="553" spans="20:21">
      <c r="T553" s="34" t="str">
        <f t="shared" si="70"/>
        <v/>
      </c>
      <c r="U553" s="34" t="str">
        <f t="shared" si="69"/>
        <v/>
      </c>
    </row>
    <row r="554" spans="20:21">
      <c r="T554" s="34" t="str">
        <f t="shared" si="70"/>
        <v/>
      </c>
      <c r="U554" s="34" t="str">
        <f t="shared" si="69"/>
        <v/>
      </c>
    </row>
    <row r="555" spans="20:21">
      <c r="T555" s="34" t="str">
        <f t="shared" si="70"/>
        <v/>
      </c>
      <c r="U555" s="34" t="str">
        <f t="shared" si="69"/>
        <v/>
      </c>
    </row>
    <row r="556" spans="20:21">
      <c r="T556" s="34" t="str">
        <f t="shared" si="70"/>
        <v/>
      </c>
      <c r="U556" s="34" t="str">
        <f t="shared" si="69"/>
        <v/>
      </c>
    </row>
    <row r="557" spans="20:21">
      <c r="T557" s="34" t="str">
        <f t="shared" si="70"/>
        <v/>
      </c>
      <c r="U557" s="34" t="str">
        <f t="shared" si="69"/>
        <v/>
      </c>
    </row>
    <row r="558" spans="20:21">
      <c r="T558" s="34" t="str">
        <f t="shared" si="70"/>
        <v/>
      </c>
      <c r="U558" s="34" t="str">
        <f t="shared" si="69"/>
        <v/>
      </c>
    </row>
    <row r="559" spans="20:21">
      <c r="T559" s="34" t="str">
        <f t="shared" si="70"/>
        <v/>
      </c>
      <c r="U559" s="34" t="str">
        <f t="shared" si="69"/>
        <v/>
      </c>
    </row>
    <row r="560" spans="20:21">
      <c r="T560" s="34" t="str">
        <f t="shared" si="70"/>
        <v/>
      </c>
      <c r="U560" s="34" t="str">
        <f t="shared" si="69"/>
        <v/>
      </c>
    </row>
    <row r="561" spans="20:21">
      <c r="T561" s="34" t="str">
        <f t="shared" si="70"/>
        <v/>
      </c>
      <c r="U561" s="34" t="str">
        <f t="shared" si="69"/>
        <v/>
      </c>
    </row>
    <row r="562" spans="20:21">
      <c r="T562" s="34" t="str">
        <f t="shared" si="70"/>
        <v/>
      </c>
      <c r="U562" s="34" t="str">
        <f t="shared" si="69"/>
        <v/>
      </c>
    </row>
    <row r="563" spans="20:21">
      <c r="T563" s="34" t="str">
        <f t="shared" si="70"/>
        <v/>
      </c>
      <c r="U563" s="34" t="str">
        <f t="shared" si="69"/>
        <v/>
      </c>
    </row>
    <row r="564" spans="20:21">
      <c r="T564" s="34" t="str">
        <f t="shared" si="70"/>
        <v/>
      </c>
      <c r="U564" s="34" t="str">
        <f t="shared" si="69"/>
        <v/>
      </c>
    </row>
    <row r="565" spans="20:21">
      <c r="T565" s="34" t="str">
        <f t="shared" si="70"/>
        <v/>
      </c>
      <c r="U565" s="34" t="str">
        <f t="shared" si="69"/>
        <v/>
      </c>
    </row>
    <row r="566" spans="20:21">
      <c r="T566" s="34" t="str">
        <f t="shared" si="70"/>
        <v/>
      </c>
      <c r="U566" s="34" t="str">
        <f t="shared" si="69"/>
        <v/>
      </c>
    </row>
    <row r="567" spans="20:21">
      <c r="T567" s="34" t="str">
        <f t="shared" si="70"/>
        <v/>
      </c>
      <c r="U567" s="34" t="str">
        <f t="shared" si="69"/>
        <v/>
      </c>
    </row>
    <row r="568" spans="20:21">
      <c r="T568" s="34" t="str">
        <f t="shared" si="70"/>
        <v/>
      </c>
      <c r="U568" s="34" t="str">
        <f t="shared" si="69"/>
        <v/>
      </c>
    </row>
    <row r="569" spans="20:21">
      <c r="T569" s="34" t="str">
        <f t="shared" si="70"/>
        <v/>
      </c>
      <c r="U569" s="34" t="str">
        <f t="shared" si="69"/>
        <v/>
      </c>
    </row>
    <row r="570" spans="20:21">
      <c r="T570" s="34" t="str">
        <f t="shared" si="70"/>
        <v/>
      </c>
      <c r="U570" s="34" t="str">
        <f t="shared" si="69"/>
        <v/>
      </c>
    </row>
    <row r="571" spans="20:21">
      <c r="T571" s="34" t="str">
        <f t="shared" si="70"/>
        <v/>
      </c>
      <c r="U571" s="34" t="str">
        <f t="shared" si="69"/>
        <v/>
      </c>
    </row>
    <row r="572" spans="20:21">
      <c r="T572" s="34" t="str">
        <f t="shared" si="70"/>
        <v/>
      </c>
      <c r="U572" s="34" t="str">
        <f t="shared" si="69"/>
        <v/>
      </c>
    </row>
    <row r="573" spans="20:21">
      <c r="T573" s="34" t="str">
        <f t="shared" si="70"/>
        <v/>
      </c>
      <c r="U573" s="34" t="str">
        <f t="shared" si="69"/>
        <v/>
      </c>
    </row>
    <row r="574" spans="20:21">
      <c r="T574" s="34" t="str">
        <f t="shared" si="70"/>
        <v/>
      </c>
      <c r="U574" s="34" t="str">
        <f t="shared" si="69"/>
        <v/>
      </c>
    </row>
    <row r="575" spans="20:21">
      <c r="T575" s="34" t="str">
        <f t="shared" si="70"/>
        <v/>
      </c>
      <c r="U575" s="34" t="str">
        <f t="shared" si="69"/>
        <v/>
      </c>
    </row>
    <row r="576" spans="20:21">
      <c r="T576" s="34" t="str">
        <f t="shared" si="70"/>
        <v/>
      </c>
      <c r="U576" s="34" t="str">
        <f t="shared" si="69"/>
        <v/>
      </c>
    </row>
    <row r="577" spans="20:21">
      <c r="T577" s="34" t="str">
        <f t="shared" si="70"/>
        <v/>
      </c>
      <c r="U577" s="34" t="str">
        <f t="shared" si="69"/>
        <v/>
      </c>
    </row>
    <row r="578" spans="20:21">
      <c r="T578" s="34" t="str">
        <f t="shared" si="70"/>
        <v/>
      </c>
      <c r="U578" s="34" t="str">
        <f t="shared" si="69"/>
        <v/>
      </c>
    </row>
    <row r="579" spans="20:21">
      <c r="T579" s="34" t="str">
        <f t="shared" si="70"/>
        <v/>
      </c>
      <c r="U579" s="34" t="str">
        <f t="shared" si="69"/>
        <v/>
      </c>
    </row>
    <row r="580" spans="20:21">
      <c r="T580" s="34" t="str">
        <f t="shared" si="70"/>
        <v/>
      </c>
      <c r="U580" s="34" t="str">
        <f t="shared" si="69"/>
        <v/>
      </c>
    </row>
    <row r="581" spans="20:21">
      <c r="T581" s="34" t="str">
        <f t="shared" si="70"/>
        <v/>
      </c>
      <c r="U581" s="34" t="str">
        <f t="shared" si="69"/>
        <v/>
      </c>
    </row>
    <row r="582" spans="20:21">
      <c r="T582" s="34" t="str">
        <f t="shared" si="70"/>
        <v/>
      </c>
      <c r="U582" s="34" t="str">
        <f t="shared" si="69"/>
        <v/>
      </c>
    </row>
    <row r="583" spans="20:21">
      <c r="T583" s="34" t="str">
        <f t="shared" si="70"/>
        <v/>
      </c>
      <c r="U583" s="34" t="str">
        <f t="shared" si="69"/>
        <v/>
      </c>
    </row>
    <row r="584" spans="20:21">
      <c r="T584" s="34" t="str">
        <f t="shared" si="70"/>
        <v/>
      </c>
      <c r="U584" s="34" t="str">
        <f t="shared" si="69"/>
        <v/>
      </c>
    </row>
    <row r="585" spans="20:21">
      <c r="T585" s="34" t="str">
        <f t="shared" si="70"/>
        <v/>
      </c>
      <c r="U585" s="34" t="str">
        <f t="shared" ref="U585:U648" si="71">IFERROR(AVERAGE(F578:F584),"")</f>
        <v/>
      </c>
    </row>
    <row r="586" spans="20:21">
      <c r="T586" s="34" t="str">
        <f t="shared" si="70"/>
        <v/>
      </c>
      <c r="U586" s="34" t="str">
        <f t="shared" si="71"/>
        <v/>
      </c>
    </row>
    <row r="587" spans="20:21">
      <c r="T587" s="34" t="str">
        <f t="shared" si="70"/>
        <v/>
      </c>
      <c r="U587" s="34" t="str">
        <f t="shared" si="71"/>
        <v/>
      </c>
    </row>
    <row r="588" spans="20:21">
      <c r="T588" s="34" t="str">
        <f t="shared" si="70"/>
        <v/>
      </c>
      <c r="U588" s="34" t="str">
        <f t="shared" si="71"/>
        <v/>
      </c>
    </row>
    <row r="589" spans="20:21">
      <c r="T589" s="34" t="str">
        <f t="shared" si="70"/>
        <v/>
      </c>
      <c r="U589" s="34" t="str">
        <f t="shared" si="71"/>
        <v/>
      </c>
    </row>
    <row r="590" spans="20:21">
      <c r="T590" s="34" t="str">
        <f t="shared" si="70"/>
        <v/>
      </c>
      <c r="U590" s="34" t="str">
        <f t="shared" si="71"/>
        <v/>
      </c>
    </row>
    <row r="591" spans="20:21">
      <c r="T591" s="34" t="str">
        <f t="shared" si="70"/>
        <v/>
      </c>
      <c r="U591" s="34" t="str">
        <f t="shared" si="71"/>
        <v/>
      </c>
    </row>
    <row r="592" spans="20:21">
      <c r="T592" s="34" t="str">
        <f t="shared" si="70"/>
        <v/>
      </c>
      <c r="U592" s="34" t="str">
        <f t="shared" si="71"/>
        <v/>
      </c>
    </row>
    <row r="593" spans="20:21">
      <c r="T593" s="34" t="str">
        <f t="shared" si="70"/>
        <v/>
      </c>
      <c r="U593" s="34" t="str">
        <f t="shared" si="71"/>
        <v/>
      </c>
    </row>
    <row r="594" spans="20:21">
      <c r="T594" s="34" t="str">
        <f t="shared" ref="T594:T657" si="72">IFERROR(AVERAGE(F566:F593),"")</f>
        <v/>
      </c>
      <c r="U594" s="34" t="str">
        <f t="shared" si="71"/>
        <v/>
      </c>
    </row>
    <row r="595" spans="20:21">
      <c r="T595" s="34" t="str">
        <f t="shared" si="72"/>
        <v/>
      </c>
      <c r="U595" s="34" t="str">
        <f t="shared" si="71"/>
        <v/>
      </c>
    </row>
    <row r="596" spans="20:21">
      <c r="T596" s="34" t="str">
        <f t="shared" si="72"/>
        <v/>
      </c>
      <c r="U596" s="34" t="str">
        <f t="shared" si="71"/>
        <v/>
      </c>
    </row>
    <row r="597" spans="20:21">
      <c r="T597" s="34" t="str">
        <f t="shared" si="72"/>
        <v/>
      </c>
      <c r="U597" s="34" t="str">
        <f t="shared" si="71"/>
        <v/>
      </c>
    </row>
    <row r="598" spans="20:21">
      <c r="T598" s="34" t="str">
        <f t="shared" si="72"/>
        <v/>
      </c>
      <c r="U598" s="34" t="str">
        <f t="shared" si="71"/>
        <v/>
      </c>
    </row>
    <row r="599" spans="20:21">
      <c r="T599" s="34" t="str">
        <f t="shared" si="72"/>
        <v/>
      </c>
      <c r="U599" s="34" t="str">
        <f t="shared" si="71"/>
        <v/>
      </c>
    </row>
    <row r="600" spans="20:21">
      <c r="T600" s="34" t="str">
        <f t="shared" si="72"/>
        <v/>
      </c>
      <c r="U600" s="34" t="str">
        <f t="shared" si="71"/>
        <v/>
      </c>
    </row>
    <row r="601" spans="20:21">
      <c r="T601" s="34" t="str">
        <f t="shared" si="72"/>
        <v/>
      </c>
      <c r="U601" s="34" t="str">
        <f t="shared" si="71"/>
        <v/>
      </c>
    </row>
    <row r="602" spans="20:21">
      <c r="T602" s="34" t="str">
        <f t="shared" si="72"/>
        <v/>
      </c>
      <c r="U602" s="34" t="str">
        <f t="shared" si="71"/>
        <v/>
      </c>
    </row>
    <row r="603" spans="20:21">
      <c r="T603" s="34" t="str">
        <f t="shared" si="72"/>
        <v/>
      </c>
      <c r="U603" s="34" t="str">
        <f t="shared" si="71"/>
        <v/>
      </c>
    </row>
    <row r="604" spans="20:21">
      <c r="T604" s="34" t="str">
        <f t="shared" si="72"/>
        <v/>
      </c>
      <c r="U604" s="34" t="str">
        <f t="shared" si="71"/>
        <v/>
      </c>
    </row>
    <row r="605" spans="20:21">
      <c r="T605" s="34" t="str">
        <f t="shared" si="72"/>
        <v/>
      </c>
      <c r="U605" s="34" t="str">
        <f t="shared" si="71"/>
        <v/>
      </c>
    </row>
    <row r="606" spans="20:21">
      <c r="T606" s="34" t="str">
        <f t="shared" si="72"/>
        <v/>
      </c>
      <c r="U606" s="34" t="str">
        <f t="shared" si="71"/>
        <v/>
      </c>
    </row>
    <row r="607" spans="20:21">
      <c r="T607" s="34" t="str">
        <f t="shared" si="72"/>
        <v/>
      </c>
      <c r="U607" s="34" t="str">
        <f t="shared" si="71"/>
        <v/>
      </c>
    </row>
    <row r="608" spans="20:21">
      <c r="T608" s="34" t="str">
        <f t="shared" si="72"/>
        <v/>
      </c>
      <c r="U608" s="34" t="str">
        <f t="shared" si="71"/>
        <v/>
      </c>
    </row>
    <row r="609" spans="20:21">
      <c r="T609" s="34" t="str">
        <f t="shared" si="72"/>
        <v/>
      </c>
      <c r="U609" s="34" t="str">
        <f t="shared" si="71"/>
        <v/>
      </c>
    </row>
    <row r="610" spans="20:21">
      <c r="T610" s="34" t="str">
        <f t="shared" si="72"/>
        <v/>
      </c>
      <c r="U610" s="34" t="str">
        <f t="shared" si="71"/>
        <v/>
      </c>
    </row>
    <row r="611" spans="20:21">
      <c r="T611" s="34" t="str">
        <f t="shared" si="72"/>
        <v/>
      </c>
      <c r="U611" s="34" t="str">
        <f t="shared" si="71"/>
        <v/>
      </c>
    </row>
    <row r="612" spans="20:21">
      <c r="T612" s="34" t="str">
        <f t="shared" si="72"/>
        <v/>
      </c>
      <c r="U612" s="34" t="str">
        <f t="shared" si="71"/>
        <v/>
      </c>
    </row>
    <row r="613" spans="20:21">
      <c r="T613" s="34" t="str">
        <f t="shared" si="72"/>
        <v/>
      </c>
      <c r="U613" s="34" t="str">
        <f t="shared" si="71"/>
        <v/>
      </c>
    </row>
    <row r="614" spans="20:21">
      <c r="T614" s="34" t="str">
        <f t="shared" si="72"/>
        <v/>
      </c>
      <c r="U614" s="34" t="str">
        <f t="shared" si="71"/>
        <v/>
      </c>
    </row>
    <row r="615" spans="20:21">
      <c r="T615" s="34" t="str">
        <f t="shared" si="72"/>
        <v/>
      </c>
      <c r="U615" s="34" t="str">
        <f t="shared" si="71"/>
        <v/>
      </c>
    </row>
    <row r="616" spans="20:21">
      <c r="T616" s="34" t="str">
        <f t="shared" si="72"/>
        <v/>
      </c>
      <c r="U616" s="34" t="str">
        <f t="shared" si="71"/>
        <v/>
      </c>
    </row>
    <row r="617" spans="20:21">
      <c r="T617" s="34" t="str">
        <f t="shared" si="72"/>
        <v/>
      </c>
      <c r="U617" s="34" t="str">
        <f t="shared" si="71"/>
        <v/>
      </c>
    </row>
    <row r="618" spans="20:21">
      <c r="T618" s="34" t="str">
        <f t="shared" si="72"/>
        <v/>
      </c>
      <c r="U618" s="34" t="str">
        <f t="shared" si="71"/>
        <v/>
      </c>
    </row>
    <row r="619" spans="20:21">
      <c r="T619" s="34" t="str">
        <f t="shared" si="72"/>
        <v/>
      </c>
      <c r="U619" s="34" t="str">
        <f t="shared" si="71"/>
        <v/>
      </c>
    </row>
    <row r="620" spans="20:21">
      <c r="T620" s="34" t="str">
        <f t="shared" si="72"/>
        <v/>
      </c>
      <c r="U620" s="34" t="str">
        <f t="shared" si="71"/>
        <v/>
      </c>
    </row>
    <row r="621" spans="20:21">
      <c r="T621" s="34" t="str">
        <f t="shared" si="72"/>
        <v/>
      </c>
      <c r="U621" s="34" t="str">
        <f t="shared" si="71"/>
        <v/>
      </c>
    </row>
    <row r="622" spans="20:21">
      <c r="T622" s="34" t="str">
        <f t="shared" si="72"/>
        <v/>
      </c>
      <c r="U622" s="34" t="str">
        <f t="shared" si="71"/>
        <v/>
      </c>
    </row>
    <row r="623" spans="20:21">
      <c r="T623" s="34" t="str">
        <f t="shared" si="72"/>
        <v/>
      </c>
      <c r="U623" s="34" t="str">
        <f t="shared" si="71"/>
        <v/>
      </c>
    </row>
    <row r="624" spans="20:21">
      <c r="T624" s="34" t="str">
        <f t="shared" si="72"/>
        <v/>
      </c>
      <c r="U624" s="34" t="str">
        <f t="shared" si="71"/>
        <v/>
      </c>
    </row>
    <row r="625" spans="20:21">
      <c r="T625" s="34" t="str">
        <f t="shared" si="72"/>
        <v/>
      </c>
      <c r="U625" s="34" t="str">
        <f t="shared" si="71"/>
        <v/>
      </c>
    </row>
    <row r="626" spans="20:21">
      <c r="T626" s="34" t="str">
        <f t="shared" si="72"/>
        <v/>
      </c>
      <c r="U626" s="34" t="str">
        <f t="shared" si="71"/>
        <v/>
      </c>
    </row>
    <row r="627" spans="20:21">
      <c r="T627" s="34" t="str">
        <f t="shared" si="72"/>
        <v/>
      </c>
      <c r="U627" s="34" t="str">
        <f t="shared" si="71"/>
        <v/>
      </c>
    </row>
    <row r="628" spans="20:21">
      <c r="T628" s="34" t="str">
        <f t="shared" si="72"/>
        <v/>
      </c>
      <c r="U628" s="34" t="str">
        <f t="shared" si="71"/>
        <v/>
      </c>
    </row>
    <row r="629" spans="20:21">
      <c r="T629" s="34" t="str">
        <f t="shared" si="72"/>
        <v/>
      </c>
      <c r="U629" s="34" t="str">
        <f t="shared" si="71"/>
        <v/>
      </c>
    </row>
    <row r="630" spans="20:21">
      <c r="T630" s="34" t="str">
        <f t="shared" si="72"/>
        <v/>
      </c>
      <c r="U630" s="34" t="str">
        <f t="shared" si="71"/>
        <v/>
      </c>
    </row>
    <row r="631" spans="20:21">
      <c r="T631" s="34" t="str">
        <f t="shared" si="72"/>
        <v/>
      </c>
      <c r="U631" s="34" t="str">
        <f t="shared" si="71"/>
        <v/>
      </c>
    </row>
    <row r="632" spans="20:21">
      <c r="T632" s="34" t="str">
        <f t="shared" si="72"/>
        <v/>
      </c>
      <c r="U632" s="34" t="str">
        <f t="shared" si="71"/>
        <v/>
      </c>
    </row>
    <row r="633" spans="20:21">
      <c r="T633" s="34" t="str">
        <f t="shared" si="72"/>
        <v/>
      </c>
      <c r="U633" s="34" t="str">
        <f t="shared" si="71"/>
        <v/>
      </c>
    </row>
    <row r="634" spans="20:21">
      <c r="T634" s="34" t="str">
        <f t="shared" si="72"/>
        <v/>
      </c>
      <c r="U634" s="34" t="str">
        <f t="shared" si="71"/>
        <v/>
      </c>
    </row>
    <row r="635" spans="20:21">
      <c r="T635" s="34" t="str">
        <f t="shared" si="72"/>
        <v/>
      </c>
      <c r="U635" s="34" t="str">
        <f t="shared" si="71"/>
        <v/>
      </c>
    </row>
    <row r="636" spans="20:21">
      <c r="T636" s="34" t="str">
        <f t="shared" si="72"/>
        <v/>
      </c>
      <c r="U636" s="34" t="str">
        <f t="shared" si="71"/>
        <v/>
      </c>
    </row>
    <row r="637" spans="20:21">
      <c r="T637" s="34" t="str">
        <f t="shared" si="72"/>
        <v/>
      </c>
      <c r="U637" s="34" t="str">
        <f t="shared" si="71"/>
        <v/>
      </c>
    </row>
    <row r="638" spans="20:21">
      <c r="T638" s="34" t="str">
        <f t="shared" si="72"/>
        <v/>
      </c>
      <c r="U638" s="34" t="str">
        <f t="shared" si="71"/>
        <v/>
      </c>
    </row>
    <row r="639" spans="20:21">
      <c r="T639" s="34" t="str">
        <f t="shared" si="72"/>
        <v/>
      </c>
      <c r="U639" s="34" t="str">
        <f t="shared" si="71"/>
        <v/>
      </c>
    </row>
    <row r="640" spans="20:21">
      <c r="T640" s="34" t="str">
        <f t="shared" si="72"/>
        <v/>
      </c>
      <c r="U640" s="34" t="str">
        <f t="shared" si="71"/>
        <v/>
      </c>
    </row>
    <row r="641" spans="20:21">
      <c r="T641" s="34" t="str">
        <f t="shared" si="72"/>
        <v/>
      </c>
      <c r="U641" s="34" t="str">
        <f t="shared" si="71"/>
        <v/>
      </c>
    </row>
    <row r="642" spans="20:21">
      <c r="T642" s="34" t="str">
        <f t="shared" si="72"/>
        <v/>
      </c>
      <c r="U642" s="34" t="str">
        <f t="shared" si="71"/>
        <v/>
      </c>
    </row>
    <row r="643" spans="20:21">
      <c r="T643" s="34" t="str">
        <f t="shared" si="72"/>
        <v/>
      </c>
      <c r="U643" s="34" t="str">
        <f t="shared" si="71"/>
        <v/>
      </c>
    </row>
    <row r="644" spans="20:21">
      <c r="T644" s="34" t="str">
        <f t="shared" si="72"/>
        <v/>
      </c>
      <c r="U644" s="34" t="str">
        <f t="shared" si="71"/>
        <v/>
      </c>
    </row>
    <row r="645" spans="20:21">
      <c r="T645" s="34" t="str">
        <f t="shared" si="72"/>
        <v/>
      </c>
      <c r="U645" s="34" t="str">
        <f t="shared" si="71"/>
        <v/>
      </c>
    </row>
    <row r="646" spans="20:21">
      <c r="T646" s="34" t="str">
        <f t="shared" si="72"/>
        <v/>
      </c>
      <c r="U646" s="34" t="str">
        <f t="shared" si="71"/>
        <v/>
      </c>
    </row>
    <row r="647" spans="20:21">
      <c r="T647" s="34" t="str">
        <f t="shared" si="72"/>
        <v/>
      </c>
      <c r="U647" s="34" t="str">
        <f t="shared" si="71"/>
        <v/>
      </c>
    </row>
    <row r="648" spans="20:21">
      <c r="T648" s="34" t="str">
        <f t="shared" si="72"/>
        <v/>
      </c>
      <c r="U648" s="34" t="str">
        <f t="shared" si="71"/>
        <v/>
      </c>
    </row>
    <row r="649" spans="20:21">
      <c r="T649" s="34" t="str">
        <f t="shared" si="72"/>
        <v/>
      </c>
      <c r="U649" s="34" t="str">
        <f t="shared" ref="U649:U712" si="73">IFERROR(AVERAGE(F642:F648),"")</f>
        <v/>
      </c>
    </row>
    <row r="650" spans="20:21">
      <c r="T650" s="34" t="str">
        <f t="shared" si="72"/>
        <v/>
      </c>
      <c r="U650" s="34" t="str">
        <f t="shared" si="73"/>
        <v/>
      </c>
    </row>
    <row r="651" spans="20:21">
      <c r="T651" s="34" t="str">
        <f t="shared" si="72"/>
        <v/>
      </c>
      <c r="U651" s="34" t="str">
        <f t="shared" si="73"/>
        <v/>
      </c>
    </row>
    <row r="652" spans="20:21">
      <c r="T652" s="34" t="str">
        <f t="shared" si="72"/>
        <v/>
      </c>
      <c r="U652" s="34" t="str">
        <f t="shared" si="73"/>
        <v/>
      </c>
    </row>
    <row r="653" spans="20:21">
      <c r="T653" s="34" t="str">
        <f t="shared" si="72"/>
        <v/>
      </c>
      <c r="U653" s="34" t="str">
        <f t="shared" si="73"/>
        <v/>
      </c>
    </row>
    <row r="654" spans="20:21">
      <c r="T654" s="34" t="str">
        <f t="shared" si="72"/>
        <v/>
      </c>
      <c r="U654" s="34" t="str">
        <f t="shared" si="73"/>
        <v/>
      </c>
    </row>
    <row r="655" spans="20:21">
      <c r="T655" s="34" t="str">
        <f t="shared" si="72"/>
        <v/>
      </c>
      <c r="U655" s="34" t="str">
        <f t="shared" si="73"/>
        <v/>
      </c>
    </row>
    <row r="656" spans="20:21">
      <c r="T656" s="34" t="str">
        <f t="shared" si="72"/>
        <v/>
      </c>
      <c r="U656" s="34" t="str">
        <f t="shared" si="73"/>
        <v/>
      </c>
    </row>
    <row r="657" spans="20:21">
      <c r="T657" s="34" t="str">
        <f t="shared" si="72"/>
        <v/>
      </c>
      <c r="U657" s="34" t="str">
        <f t="shared" si="73"/>
        <v/>
      </c>
    </row>
    <row r="658" spans="20:21">
      <c r="T658" s="34" t="str">
        <f t="shared" ref="T658:T721" si="74">IFERROR(AVERAGE(F630:F657),"")</f>
        <v/>
      </c>
      <c r="U658" s="34" t="str">
        <f t="shared" si="73"/>
        <v/>
      </c>
    </row>
    <row r="659" spans="20:21">
      <c r="T659" s="34" t="str">
        <f t="shared" si="74"/>
        <v/>
      </c>
      <c r="U659" s="34" t="str">
        <f t="shared" si="73"/>
        <v/>
      </c>
    </row>
    <row r="660" spans="20:21">
      <c r="T660" s="34" t="str">
        <f t="shared" si="74"/>
        <v/>
      </c>
      <c r="U660" s="34" t="str">
        <f t="shared" si="73"/>
        <v/>
      </c>
    </row>
    <row r="661" spans="20:21">
      <c r="T661" s="34" t="str">
        <f t="shared" si="74"/>
        <v/>
      </c>
      <c r="U661" s="34" t="str">
        <f t="shared" si="73"/>
        <v/>
      </c>
    </row>
    <row r="662" spans="20:21">
      <c r="T662" s="34" t="str">
        <f t="shared" si="74"/>
        <v/>
      </c>
      <c r="U662" s="34" t="str">
        <f t="shared" si="73"/>
        <v/>
      </c>
    </row>
    <row r="663" spans="20:21">
      <c r="T663" s="34" t="str">
        <f t="shared" si="74"/>
        <v/>
      </c>
      <c r="U663" s="34" t="str">
        <f t="shared" si="73"/>
        <v/>
      </c>
    </row>
    <row r="664" spans="20:21">
      <c r="T664" s="34" t="str">
        <f t="shared" si="74"/>
        <v/>
      </c>
      <c r="U664" s="34" t="str">
        <f t="shared" si="73"/>
        <v/>
      </c>
    </row>
    <row r="665" spans="20:21">
      <c r="T665" s="34" t="str">
        <f t="shared" si="74"/>
        <v/>
      </c>
      <c r="U665" s="34" t="str">
        <f t="shared" si="73"/>
        <v/>
      </c>
    </row>
    <row r="666" spans="20:21">
      <c r="T666" s="34" t="str">
        <f t="shared" si="74"/>
        <v/>
      </c>
      <c r="U666" s="34" t="str">
        <f t="shared" si="73"/>
        <v/>
      </c>
    </row>
    <row r="667" spans="20:21">
      <c r="T667" s="34" t="str">
        <f t="shared" si="74"/>
        <v/>
      </c>
      <c r="U667" s="34" t="str">
        <f t="shared" si="73"/>
        <v/>
      </c>
    </row>
    <row r="668" spans="20:21">
      <c r="T668" s="34" t="str">
        <f t="shared" si="74"/>
        <v/>
      </c>
      <c r="U668" s="34" t="str">
        <f t="shared" si="73"/>
        <v/>
      </c>
    </row>
    <row r="669" spans="20:21">
      <c r="T669" s="34" t="str">
        <f t="shared" si="74"/>
        <v/>
      </c>
      <c r="U669" s="34" t="str">
        <f t="shared" si="73"/>
        <v/>
      </c>
    </row>
    <row r="670" spans="20:21">
      <c r="T670" s="34" t="str">
        <f t="shared" si="74"/>
        <v/>
      </c>
      <c r="U670" s="34" t="str">
        <f t="shared" si="73"/>
        <v/>
      </c>
    </row>
    <row r="671" spans="20:21">
      <c r="T671" s="34" t="str">
        <f t="shared" si="74"/>
        <v/>
      </c>
      <c r="U671" s="34" t="str">
        <f t="shared" si="73"/>
        <v/>
      </c>
    </row>
    <row r="672" spans="20:21">
      <c r="T672" s="34" t="str">
        <f t="shared" si="74"/>
        <v/>
      </c>
      <c r="U672" s="34" t="str">
        <f t="shared" si="73"/>
        <v/>
      </c>
    </row>
    <row r="673" spans="20:21">
      <c r="T673" s="34" t="str">
        <f t="shared" si="74"/>
        <v/>
      </c>
      <c r="U673" s="34" t="str">
        <f t="shared" si="73"/>
        <v/>
      </c>
    </row>
    <row r="674" spans="20:21">
      <c r="T674" s="34" t="str">
        <f t="shared" si="74"/>
        <v/>
      </c>
      <c r="U674" s="34" t="str">
        <f t="shared" si="73"/>
        <v/>
      </c>
    </row>
    <row r="675" spans="20:21">
      <c r="T675" s="34" t="str">
        <f t="shared" si="74"/>
        <v/>
      </c>
      <c r="U675" s="34" t="str">
        <f t="shared" si="73"/>
        <v/>
      </c>
    </row>
    <row r="676" spans="20:21">
      <c r="T676" s="34" t="str">
        <f t="shared" si="74"/>
        <v/>
      </c>
      <c r="U676" s="34" t="str">
        <f t="shared" si="73"/>
        <v/>
      </c>
    </row>
    <row r="677" spans="20:21">
      <c r="T677" s="34" t="str">
        <f t="shared" si="74"/>
        <v/>
      </c>
      <c r="U677" s="34" t="str">
        <f t="shared" si="73"/>
        <v/>
      </c>
    </row>
    <row r="678" spans="20:21">
      <c r="T678" s="34" t="str">
        <f t="shared" si="74"/>
        <v/>
      </c>
      <c r="U678" s="34" t="str">
        <f t="shared" si="73"/>
        <v/>
      </c>
    </row>
    <row r="679" spans="20:21">
      <c r="T679" s="34" t="str">
        <f t="shared" si="74"/>
        <v/>
      </c>
      <c r="U679" s="34" t="str">
        <f t="shared" si="73"/>
        <v/>
      </c>
    </row>
    <row r="680" spans="20:21">
      <c r="T680" s="34" t="str">
        <f t="shared" si="74"/>
        <v/>
      </c>
      <c r="U680" s="34" t="str">
        <f t="shared" si="73"/>
        <v/>
      </c>
    </row>
    <row r="681" spans="20:21">
      <c r="T681" s="34" t="str">
        <f t="shared" si="74"/>
        <v/>
      </c>
      <c r="U681" s="34" t="str">
        <f t="shared" si="73"/>
        <v/>
      </c>
    </row>
    <row r="682" spans="20:21">
      <c r="T682" s="34" t="str">
        <f t="shared" si="74"/>
        <v/>
      </c>
      <c r="U682" s="34" t="str">
        <f t="shared" si="73"/>
        <v/>
      </c>
    </row>
    <row r="683" spans="20:21">
      <c r="T683" s="34" t="str">
        <f t="shared" si="74"/>
        <v/>
      </c>
      <c r="U683" s="34" t="str">
        <f t="shared" si="73"/>
        <v/>
      </c>
    </row>
    <row r="684" spans="20:21">
      <c r="T684" s="34" t="str">
        <f t="shared" si="74"/>
        <v/>
      </c>
      <c r="U684" s="34" t="str">
        <f t="shared" si="73"/>
        <v/>
      </c>
    </row>
    <row r="685" spans="20:21">
      <c r="T685" s="34" t="str">
        <f t="shared" si="74"/>
        <v/>
      </c>
      <c r="U685" s="34" t="str">
        <f t="shared" si="73"/>
        <v/>
      </c>
    </row>
    <row r="686" spans="20:21">
      <c r="T686" s="34" t="str">
        <f t="shared" si="74"/>
        <v/>
      </c>
      <c r="U686" s="34" t="str">
        <f t="shared" si="73"/>
        <v/>
      </c>
    </row>
    <row r="687" spans="20:21">
      <c r="T687" s="34" t="str">
        <f t="shared" si="74"/>
        <v/>
      </c>
      <c r="U687" s="34" t="str">
        <f t="shared" si="73"/>
        <v/>
      </c>
    </row>
    <row r="688" spans="20:21">
      <c r="T688" s="34" t="str">
        <f t="shared" si="74"/>
        <v/>
      </c>
      <c r="U688" s="34" t="str">
        <f t="shared" si="73"/>
        <v/>
      </c>
    </row>
    <row r="689" spans="20:21">
      <c r="T689" s="34" t="str">
        <f t="shared" si="74"/>
        <v/>
      </c>
      <c r="U689" s="34" t="str">
        <f t="shared" si="73"/>
        <v/>
      </c>
    </row>
    <row r="690" spans="20:21">
      <c r="T690" s="34" t="str">
        <f t="shared" si="74"/>
        <v/>
      </c>
      <c r="U690" s="34" t="str">
        <f t="shared" si="73"/>
        <v/>
      </c>
    </row>
    <row r="691" spans="20:21">
      <c r="T691" s="34" t="str">
        <f t="shared" si="74"/>
        <v/>
      </c>
      <c r="U691" s="34" t="str">
        <f t="shared" si="73"/>
        <v/>
      </c>
    </row>
    <row r="692" spans="20:21">
      <c r="T692" s="34" t="str">
        <f t="shared" si="74"/>
        <v/>
      </c>
      <c r="U692" s="34" t="str">
        <f t="shared" si="73"/>
        <v/>
      </c>
    </row>
    <row r="693" spans="20:21">
      <c r="T693" s="34" t="str">
        <f t="shared" si="74"/>
        <v/>
      </c>
      <c r="U693" s="34" t="str">
        <f t="shared" si="73"/>
        <v/>
      </c>
    </row>
    <row r="694" spans="20:21">
      <c r="T694" s="34" t="str">
        <f t="shared" si="74"/>
        <v/>
      </c>
      <c r="U694" s="34" t="str">
        <f t="shared" si="73"/>
        <v/>
      </c>
    </row>
    <row r="695" spans="20:21">
      <c r="T695" s="34" t="str">
        <f t="shared" si="74"/>
        <v/>
      </c>
      <c r="U695" s="34" t="str">
        <f t="shared" si="73"/>
        <v/>
      </c>
    </row>
    <row r="696" spans="20:21">
      <c r="T696" s="34" t="str">
        <f t="shared" si="74"/>
        <v/>
      </c>
      <c r="U696" s="34" t="str">
        <f t="shared" si="73"/>
        <v/>
      </c>
    </row>
    <row r="697" spans="20:21">
      <c r="T697" s="34" t="str">
        <f t="shared" si="74"/>
        <v/>
      </c>
      <c r="U697" s="34" t="str">
        <f t="shared" si="73"/>
        <v/>
      </c>
    </row>
    <row r="698" spans="20:21">
      <c r="T698" s="34" t="str">
        <f t="shared" si="74"/>
        <v/>
      </c>
      <c r="U698" s="34" t="str">
        <f t="shared" si="73"/>
        <v/>
      </c>
    </row>
    <row r="699" spans="20:21">
      <c r="T699" s="34" t="str">
        <f t="shared" si="74"/>
        <v/>
      </c>
      <c r="U699" s="34" t="str">
        <f t="shared" si="73"/>
        <v/>
      </c>
    </row>
    <row r="700" spans="20:21">
      <c r="T700" s="34" t="str">
        <f t="shared" si="74"/>
        <v/>
      </c>
      <c r="U700" s="34" t="str">
        <f t="shared" si="73"/>
        <v/>
      </c>
    </row>
    <row r="701" spans="20:21">
      <c r="T701" s="34" t="str">
        <f t="shared" si="74"/>
        <v/>
      </c>
      <c r="U701" s="34" t="str">
        <f t="shared" si="73"/>
        <v/>
      </c>
    </row>
    <row r="702" spans="20:21">
      <c r="T702" s="34" t="str">
        <f t="shared" si="74"/>
        <v/>
      </c>
      <c r="U702" s="34" t="str">
        <f t="shared" si="73"/>
        <v/>
      </c>
    </row>
    <row r="703" spans="20:21">
      <c r="T703" s="34" t="str">
        <f t="shared" si="74"/>
        <v/>
      </c>
      <c r="U703" s="34" t="str">
        <f t="shared" si="73"/>
        <v/>
      </c>
    </row>
    <row r="704" spans="20:21">
      <c r="T704" s="34" t="str">
        <f t="shared" si="74"/>
        <v/>
      </c>
      <c r="U704" s="34" t="str">
        <f t="shared" si="73"/>
        <v/>
      </c>
    </row>
    <row r="705" spans="20:21">
      <c r="T705" s="34" t="str">
        <f t="shared" si="74"/>
        <v/>
      </c>
      <c r="U705" s="34" t="str">
        <f t="shared" si="73"/>
        <v/>
      </c>
    </row>
    <row r="706" spans="20:21">
      <c r="T706" s="34" t="str">
        <f t="shared" si="74"/>
        <v/>
      </c>
      <c r="U706" s="34" t="str">
        <f t="shared" si="73"/>
        <v/>
      </c>
    </row>
    <row r="707" spans="20:21">
      <c r="T707" s="34" t="str">
        <f t="shared" si="74"/>
        <v/>
      </c>
      <c r="U707" s="34" t="str">
        <f t="shared" si="73"/>
        <v/>
      </c>
    </row>
    <row r="708" spans="20:21">
      <c r="T708" s="34" t="str">
        <f t="shared" si="74"/>
        <v/>
      </c>
      <c r="U708" s="34" t="str">
        <f t="shared" si="73"/>
        <v/>
      </c>
    </row>
    <row r="709" spans="20:21">
      <c r="T709" s="34" t="str">
        <f t="shared" si="74"/>
        <v/>
      </c>
      <c r="U709" s="34" t="str">
        <f t="shared" si="73"/>
        <v/>
      </c>
    </row>
    <row r="710" spans="20:21">
      <c r="T710" s="34" t="str">
        <f t="shared" si="74"/>
        <v/>
      </c>
      <c r="U710" s="34" t="str">
        <f t="shared" si="73"/>
        <v/>
      </c>
    </row>
    <row r="711" spans="20:21">
      <c r="T711" s="34" t="str">
        <f t="shared" si="74"/>
        <v/>
      </c>
      <c r="U711" s="34" t="str">
        <f t="shared" si="73"/>
        <v/>
      </c>
    </row>
    <row r="712" spans="20:21">
      <c r="T712" s="34" t="str">
        <f t="shared" si="74"/>
        <v/>
      </c>
      <c r="U712" s="34" t="str">
        <f t="shared" si="73"/>
        <v/>
      </c>
    </row>
    <row r="713" spans="20:21">
      <c r="T713" s="34" t="str">
        <f t="shared" si="74"/>
        <v/>
      </c>
      <c r="U713" s="34" t="str">
        <f t="shared" ref="U713:U776" si="75">IFERROR(AVERAGE(F706:F712),"")</f>
        <v/>
      </c>
    </row>
    <row r="714" spans="20:21">
      <c r="T714" s="34" t="str">
        <f t="shared" si="74"/>
        <v/>
      </c>
      <c r="U714" s="34" t="str">
        <f t="shared" si="75"/>
        <v/>
      </c>
    </row>
    <row r="715" spans="20:21">
      <c r="T715" s="34" t="str">
        <f t="shared" si="74"/>
        <v/>
      </c>
      <c r="U715" s="34" t="str">
        <f t="shared" si="75"/>
        <v/>
      </c>
    </row>
    <row r="716" spans="20:21">
      <c r="T716" s="34" t="str">
        <f t="shared" si="74"/>
        <v/>
      </c>
      <c r="U716" s="34" t="str">
        <f t="shared" si="75"/>
        <v/>
      </c>
    </row>
    <row r="717" spans="20:21">
      <c r="T717" s="34" t="str">
        <f t="shared" si="74"/>
        <v/>
      </c>
      <c r="U717" s="34" t="str">
        <f t="shared" si="75"/>
        <v/>
      </c>
    </row>
    <row r="718" spans="20:21">
      <c r="T718" s="34" t="str">
        <f t="shared" si="74"/>
        <v/>
      </c>
      <c r="U718" s="34" t="str">
        <f t="shared" si="75"/>
        <v/>
      </c>
    </row>
    <row r="719" spans="20:21">
      <c r="T719" s="34" t="str">
        <f t="shared" si="74"/>
        <v/>
      </c>
      <c r="U719" s="34" t="str">
        <f t="shared" si="75"/>
        <v/>
      </c>
    </row>
    <row r="720" spans="20:21">
      <c r="T720" s="34" t="str">
        <f t="shared" si="74"/>
        <v/>
      </c>
      <c r="U720" s="34" t="str">
        <f t="shared" si="75"/>
        <v/>
      </c>
    </row>
    <row r="721" spans="20:21">
      <c r="T721" s="34" t="str">
        <f t="shared" si="74"/>
        <v/>
      </c>
      <c r="U721" s="34" t="str">
        <f t="shared" si="75"/>
        <v/>
      </c>
    </row>
    <row r="722" spans="20:21">
      <c r="T722" s="34" t="str">
        <f t="shared" ref="T722:T785" si="76">IFERROR(AVERAGE(F694:F721),"")</f>
        <v/>
      </c>
      <c r="U722" s="34" t="str">
        <f t="shared" si="75"/>
        <v/>
      </c>
    </row>
    <row r="723" spans="20:21">
      <c r="T723" s="34" t="str">
        <f t="shared" si="76"/>
        <v/>
      </c>
      <c r="U723" s="34" t="str">
        <f t="shared" si="75"/>
        <v/>
      </c>
    </row>
    <row r="724" spans="20:21">
      <c r="T724" s="34" t="str">
        <f t="shared" si="76"/>
        <v/>
      </c>
      <c r="U724" s="34" t="str">
        <f t="shared" si="75"/>
        <v/>
      </c>
    </row>
    <row r="725" spans="20:21">
      <c r="T725" s="34" t="str">
        <f t="shared" si="76"/>
        <v/>
      </c>
      <c r="U725" s="34" t="str">
        <f t="shared" si="75"/>
        <v/>
      </c>
    </row>
    <row r="726" spans="20:21">
      <c r="T726" s="34" t="str">
        <f t="shared" si="76"/>
        <v/>
      </c>
      <c r="U726" s="34" t="str">
        <f t="shared" si="75"/>
        <v/>
      </c>
    </row>
    <row r="727" spans="20:21">
      <c r="T727" s="34" t="str">
        <f t="shared" si="76"/>
        <v/>
      </c>
      <c r="U727" s="34" t="str">
        <f t="shared" si="75"/>
        <v/>
      </c>
    </row>
    <row r="728" spans="20:21">
      <c r="T728" s="34" t="str">
        <f t="shared" si="76"/>
        <v/>
      </c>
      <c r="U728" s="34" t="str">
        <f t="shared" si="75"/>
        <v/>
      </c>
    </row>
    <row r="729" spans="20:21">
      <c r="T729" s="34" t="str">
        <f t="shared" si="76"/>
        <v/>
      </c>
      <c r="U729" s="34" t="str">
        <f t="shared" si="75"/>
        <v/>
      </c>
    </row>
    <row r="730" spans="20:21">
      <c r="T730" s="34" t="str">
        <f t="shared" si="76"/>
        <v/>
      </c>
      <c r="U730" s="34" t="str">
        <f t="shared" si="75"/>
        <v/>
      </c>
    </row>
    <row r="731" spans="20:21">
      <c r="T731" s="34" t="str">
        <f t="shared" si="76"/>
        <v/>
      </c>
      <c r="U731" s="34" t="str">
        <f t="shared" si="75"/>
        <v/>
      </c>
    </row>
    <row r="732" spans="20:21">
      <c r="T732" s="34" t="str">
        <f t="shared" si="76"/>
        <v/>
      </c>
      <c r="U732" s="34" t="str">
        <f t="shared" si="75"/>
        <v/>
      </c>
    </row>
    <row r="733" spans="20:21">
      <c r="T733" s="34" t="str">
        <f t="shared" si="76"/>
        <v/>
      </c>
      <c r="U733" s="34" t="str">
        <f t="shared" si="75"/>
        <v/>
      </c>
    </row>
    <row r="734" spans="20:21">
      <c r="T734" s="34" t="str">
        <f t="shared" si="76"/>
        <v/>
      </c>
      <c r="U734" s="34" t="str">
        <f t="shared" si="75"/>
        <v/>
      </c>
    </row>
    <row r="735" spans="20:21">
      <c r="T735" s="34" t="str">
        <f t="shared" si="76"/>
        <v/>
      </c>
      <c r="U735" s="34" t="str">
        <f t="shared" si="75"/>
        <v/>
      </c>
    </row>
    <row r="736" spans="20:21">
      <c r="T736" s="34" t="str">
        <f t="shared" si="76"/>
        <v/>
      </c>
      <c r="U736" s="34" t="str">
        <f t="shared" si="75"/>
        <v/>
      </c>
    </row>
    <row r="737" spans="20:21">
      <c r="T737" s="34" t="str">
        <f t="shared" si="76"/>
        <v/>
      </c>
      <c r="U737" s="34" t="str">
        <f t="shared" si="75"/>
        <v/>
      </c>
    </row>
    <row r="738" spans="20:21">
      <c r="T738" s="34" t="str">
        <f t="shared" si="76"/>
        <v/>
      </c>
      <c r="U738" s="34" t="str">
        <f t="shared" si="75"/>
        <v/>
      </c>
    </row>
    <row r="739" spans="20:21">
      <c r="T739" s="34" t="str">
        <f t="shared" si="76"/>
        <v/>
      </c>
      <c r="U739" s="34" t="str">
        <f t="shared" si="75"/>
        <v/>
      </c>
    </row>
    <row r="740" spans="20:21">
      <c r="T740" s="34" t="str">
        <f t="shared" si="76"/>
        <v/>
      </c>
      <c r="U740" s="34" t="str">
        <f t="shared" si="75"/>
        <v/>
      </c>
    </row>
    <row r="741" spans="20:21">
      <c r="T741" s="34" t="str">
        <f t="shared" si="76"/>
        <v/>
      </c>
      <c r="U741" s="34" t="str">
        <f t="shared" si="75"/>
        <v/>
      </c>
    </row>
    <row r="742" spans="20:21">
      <c r="T742" s="34" t="str">
        <f t="shared" si="76"/>
        <v/>
      </c>
      <c r="U742" s="34" t="str">
        <f t="shared" si="75"/>
        <v/>
      </c>
    </row>
    <row r="743" spans="20:21">
      <c r="T743" s="34" t="str">
        <f t="shared" si="76"/>
        <v/>
      </c>
      <c r="U743" s="34" t="str">
        <f t="shared" si="75"/>
        <v/>
      </c>
    </row>
    <row r="744" spans="20:21">
      <c r="T744" s="34" t="str">
        <f t="shared" si="76"/>
        <v/>
      </c>
      <c r="U744" s="34" t="str">
        <f t="shared" si="75"/>
        <v/>
      </c>
    </row>
    <row r="745" spans="20:21">
      <c r="T745" s="34" t="str">
        <f t="shared" si="76"/>
        <v/>
      </c>
      <c r="U745" s="34" t="str">
        <f t="shared" si="75"/>
        <v/>
      </c>
    </row>
    <row r="746" spans="20:21">
      <c r="T746" s="34" t="str">
        <f t="shared" si="76"/>
        <v/>
      </c>
      <c r="U746" s="34" t="str">
        <f t="shared" si="75"/>
        <v/>
      </c>
    </row>
    <row r="747" spans="20:21">
      <c r="T747" s="34" t="str">
        <f t="shared" si="76"/>
        <v/>
      </c>
      <c r="U747" s="34" t="str">
        <f t="shared" si="75"/>
        <v/>
      </c>
    </row>
    <row r="748" spans="20:21">
      <c r="T748" s="34" t="str">
        <f t="shared" si="76"/>
        <v/>
      </c>
      <c r="U748" s="34" t="str">
        <f t="shared" si="75"/>
        <v/>
      </c>
    </row>
    <row r="749" spans="20:21">
      <c r="T749" s="34" t="str">
        <f t="shared" si="76"/>
        <v/>
      </c>
      <c r="U749" s="34" t="str">
        <f t="shared" si="75"/>
        <v/>
      </c>
    </row>
    <row r="750" spans="20:21">
      <c r="T750" s="34" t="str">
        <f t="shared" si="76"/>
        <v/>
      </c>
      <c r="U750" s="34" t="str">
        <f t="shared" si="75"/>
        <v/>
      </c>
    </row>
    <row r="751" spans="20:21">
      <c r="T751" s="34" t="str">
        <f t="shared" si="76"/>
        <v/>
      </c>
      <c r="U751" s="34" t="str">
        <f t="shared" si="75"/>
        <v/>
      </c>
    </row>
    <row r="752" spans="20:21">
      <c r="T752" s="34" t="str">
        <f t="shared" si="76"/>
        <v/>
      </c>
      <c r="U752" s="34" t="str">
        <f t="shared" si="75"/>
        <v/>
      </c>
    </row>
    <row r="753" spans="20:21">
      <c r="T753" s="34" t="str">
        <f t="shared" si="76"/>
        <v/>
      </c>
      <c r="U753" s="34" t="str">
        <f t="shared" si="75"/>
        <v/>
      </c>
    </row>
    <row r="754" spans="20:21">
      <c r="T754" s="34" t="str">
        <f t="shared" si="76"/>
        <v/>
      </c>
      <c r="U754" s="34" t="str">
        <f t="shared" si="75"/>
        <v/>
      </c>
    </row>
    <row r="755" spans="20:21">
      <c r="T755" s="34" t="str">
        <f t="shared" si="76"/>
        <v/>
      </c>
      <c r="U755" s="34" t="str">
        <f t="shared" si="75"/>
        <v/>
      </c>
    </row>
    <row r="756" spans="20:21">
      <c r="T756" s="34" t="str">
        <f t="shared" si="76"/>
        <v/>
      </c>
      <c r="U756" s="34" t="str">
        <f t="shared" si="75"/>
        <v/>
      </c>
    </row>
    <row r="757" spans="20:21">
      <c r="T757" s="34" t="str">
        <f t="shared" si="76"/>
        <v/>
      </c>
      <c r="U757" s="34" t="str">
        <f t="shared" si="75"/>
        <v/>
      </c>
    </row>
    <row r="758" spans="20:21">
      <c r="T758" s="34" t="str">
        <f t="shared" si="76"/>
        <v/>
      </c>
      <c r="U758" s="34" t="str">
        <f t="shared" si="75"/>
        <v/>
      </c>
    </row>
    <row r="759" spans="20:21">
      <c r="T759" s="34" t="str">
        <f t="shared" si="76"/>
        <v/>
      </c>
      <c r="U759" s="34" t="str">
        <f t="shared" si="75"/>
        <v/>
      </c>
    </row>
    <row r="760" spans="20:21">
      <c r="T760" s="34" t="str">
        <f t="shared" si="76"/>
        <v/>
      </c>
      <c r="U760" s="34" t="str">
        <f t="shared" si="75"/>
        <v/>
      </c>
    </row>
    <row r="761" spans="20:21">
      <c r="T761" s="34" t="str">
        <f t="shared" si="76"/>
        <v/>
      </c>
      <c r="U761" s="34" t="str">
        <f t="shared" si="75"/>
        <v/>
      </c>
    </row>
    <row r="762" spans="20:21">
      <c r="T762" s="34" t="str">
        <f t="shared" si="76"/>
        <v/>
      </c>
      <c r="U762" s="34" t="str">
        <f t="shared" si="75"/>
        <v/>
      </c>
    </row>
    <row r="763" spans="20:21">
      <c r="T763" s="34" t="str">
        <f t="shared" si="76"/>
        <v/>
      </c>
      <c r="U763" s="34" t="str">
        <f t="shared" si="75"/>
        <v/>
      </c>
    </row>
    <row r="764" spans="20:21">
      <c r="T764" s="34" t="str">
        <f t="shared" si="76"/>
        <v/>
      </c>
      <c r="U764" s="34" t="str">
        <f t="shared" si="75"/>
        <v/>
      </c>
    </row>
    <row r="765" spans="20:21">
      <c r="T765" s="34" t="str">
        <f t="shared" si="76"/>
        <v/>
      </c>
      <c r="U765" s="34" t="str">
        <f t="shared" si="75"/>
        <v/>
      </c>
    </row>
    <row r="766" spans="20:21">
      <c r="T766" s="34" t="str">
        <f t="shared" si="76"/>
        <v/>
      </c>
      <c r="U766" s="34" t="str">
        <f t="shared" si="75"/>
        <v/>
      </c>
    </row>
    <row r="767" spans="20:21">
      <c r="T767" s="34" t="str">
        <f t="shared" si="76"/>
        <v/>
      </c>
      <c r="U767" s="34" t="str">
        <f t="shared" si="75"/>
        <v/>
      </c>
    </row>
    <row r="768" spans="20:21">
      <c r="T768" s="34" t="str">
        <f t="shared" si="76"/>
        <v/>
      </c>
      <c r="U768" s="34" t="str">
        <f t="shared" si="75"/>
        <v/>
      </c>
    </row>
    <row r="769" spans="20:21">
      <c r="T769" s="34" t="str">
        <f t="shared" si="76"/>
        <v/>
      </c>
      <c r="U769" s="34" t="str">
        <f t="shared" si="75"/>
        <v/>
      </c>
    </row>
    <row r="770" spans="20:21">
      <c r="T770" s="34" t="str">
        <f t="shared" si="76"/>
        <v/>
      </c>
      <c r="U770" s="34" t="str">
        <f t="shared" si="75"/>
        <v/>
      </c>
    </row>
    <row r="771" spans="20:21">
      <c r="T771" s="34" t="str">
        <f t="shared" si="76"/>
        <v/>
      </c>
      <c r="U771" s="34" t="str">
        <f t="shared" si="75"/>
        <v/>
      </c>
    </row>
    <row r="772" spans="20:21">
      <c r="T772" s="34" t="str">
        <f t="shared" si="76"/>
        <v/>
      </c>
      <c r="U772" s="34" t="str">
        <f t="shared" si="75"/>
        <v/>
      </c>
    </row>
    <row r="773" spans="20:21">
      <c r="T773" s="34" t="str">
        <f t="shared" si="76"/>
        <v/>
      </c>
      <c r="U773" s="34" t="str">
        <f t="shared" si="75"/>
        <v/>
      </c>
    </row>
    <row r="774" spans="20:21">
      <c r="T774" s="34" t="str">
        <f t="shared" si="76"/>
        <v/>
      </c>
      <c r="U774" s="34" t="str">
        <f t="shared" si="75"/>
        <v/>
      </c>
    </row>
    <row r="775" spans="20:21">
      <c r="T775" s="34" t="str">
        <f t="shared" si="76"/>
        <v/>
      </c>
      <c r="U775" s="34" t="str">
        <f t="shared" si="75"/>
        <v/>
      </c>
    </row>
    <row r="776" spans="20:21">
      <c r="T776" s="34" t="str">
        <f t="shared" si="76"/>
        <v/>
      </c>
      <c r="U776" s="34" t="str">
        <f t="shared" si="75"/>
        <v/>
      </c>
    </row>
    <row r="777" spans="20:21">
      <c r="T777" s="34" t="str">
        <f t="shared" si="76"/>
        <v/>
      </c>
      <c r="U777" s="34" t="str">
        <f t="shared" ref="U777:U840" si="77">IFERROR(AVERAGE(F770:F776),"")</f>
        <v/>
      </c>
    </row>
    <row r="778" spans="20:21">
      <c r="T778" s="34" t="str">
        <f t="shared" si="76"/>
        <v/>
      </c>
      <c r="U778" s="34" t="str">
        <f t="shared" si="77"/>
        <v/>
      </c>
    </row>
    <row r="779" spans="20:21">
      <c r="T779" s="34" t="str">
        <f t="shared" si="76"/>
        <v/>
      </c>
      <c r="U779" s="34" t="str">
        <f t="shared" si="77"/>
        <v/>
      </c>
    </row>
    <row r="780" spans="20:21">
      <c r="T780" s="34" t="str">
        <f t="shared" si="76"/>
        <v/>
      </c>
      <c r="U780" s="34" t="str">
        <f t="shared" si="77"/>
        <v/>
      </c>
    </row>
    <row r="781" spans="20:21">
      <c r="T781" s="34" t="str">
        <f t="shared" si="76"/>
        <v/>
      </c>
      <c r="U781" s="34" t="str">
        <f t="shared" si="77"/>
        <v/>
      </c>
    </row>
    <row r="782" spans="20:21">
      <c r="T782" s="34" t="str">
        <f t="shared" si="76"/>
        <v/>
      </c>
      <c r="U782" s="34" t="str">
        <f t="shared" si="77"/>
        <v/>
      </c>
    </row>
    <row r="783" spans="20:21">
      <c r="T783" s="34" t="str">
        <f t="shared" si="76"/>
        <v/>
      </c>
      <c r="U783" s="34" t="str">
        <f t="shared" si="77"/>
        <v/>
      </c>
    </row>
    <row r="784" spans="20:21">
      <c r="T784" s="34" t="str">
        <f t="shared" si="76"/>
        <v/>
      </c>
      <c r="U784" s="34" t="str">
        <f t="shared" si="77"/>
        <v/>
      </c>
    </row>
    <row r="785" spans="20:21">
      <c r="T785" s="34" t="str">
        <f t="shared" si="76"/>
        <v/>
      </c>
      <c r="U785" s="34" t="str">
        <f t="shared" si="77"/>
        <v/>
      </c>
    </row>
    <row r="786" spans="20:21">
      <c r="T786" s="34" t="str">
        <f t="shared" ref="T786:T849" si="78">IFERROR(AVERAGE(F758:F785),"")</f>
        <v/>
      </c>
      <c r="U786" s="34" t="str">
        <f t="shared" si="77"/>
        <v/>
      </c>
    </row>
    <row r="787" spans="20:21">
      <c r="T787" s="34" t="str">
        <f t="shared" si="78"/>
        <v/>
      </c>
      <c r="U787" s="34" t="str">
        <f t="shared" si="77"/>
        <v/>
      </c>
    </row>
    <row r="788" spans="20:21">
      <c r="T788" s="34" t="str">
        <f t="shared" si="78"/>
        <v/>
      </c>
      <c r="U788" s="34" t="str">
        <f t="shared" si="77"/>
        <v/>
      </c>
    </row>
    <row r="789" spans="20:21">
      <c r="T789" s="34" t="str">
        <f t="shared" si="78"/>
        <v/>
      </c>
      <c r="U789" s="34" t="str">
        <f t="shared" si="77"/>
        <v/>
      </c>
    </row>
    <row r="790" spans="20:21">
      <c r="T790" s="34" t="str">
        <f t="shared" si="78"/>
        <v/>
      </c>
      <c r="U790" s="34" t="str">
        <f t="shared" si="77"/>
        <v/>
      </c>
    </row>
    <row r="791" spans="20:21">
      <c r="T791" s="34" t="str">
        <f t="shared" si="78"/>
        <v/>
      </c>
      <c r="U791" s="34" t="str">
        <f t="shared" si="77"/>
        <v/>
      </c>
    </row>
    <row r="792" spans="20:21">
      <c r="T792" s="34" t="str">
        <f t="shared" si="78"/>
        <v/>
      </c>
      <c r="U792" s="34" t="str">
        <f t="shared" si="77"/>
        <v/>
      </c>
    </row>
    <row r="793" spans="20:21">
      <c r="T793" s="34" t="str">
        <f t="shared" si="78"/>
        <v/>
      </c>
      <c r="U793" s="34" t="str">
        <f t="shared" si="77"/>
        <v/>
      </c>
    </row>
    <row r="794" spans="20:21">
      <c r="T794" s="34" t="str">
        <f t="shared" si="78"/>
        <v/>
      </c>
      <c r="U794" s="34" t="str">
        <f t="shared" si="77"/>
        <v/>
      </c>
    </row>
    <row r="795" spans="20:21">
      <c r="T795" s="34" t="str">
        <f t="shared" si="78"/>
        <v/>
      </c>
      <c r="U795" s="34" t="str">
        <f t="shared" si="77"/>
        <v/>
      </c>
    </row>
    <row r="796" spans="20:21">
      <c r="T796" s="34" t="str">
        <f t="shared" si="78"/>
        <v/>
      </c>
      <c r="U796" s="34" t="str">
        <f t="shared" si="77"/>
        <v/>
      </c>
    </row>
    <row r="797" spans="20:21">
      <c r="T797" s="34" t="str">
        <f t="shared" si="78"/>
        <v/>
      </c>
      <c r="U797" s="34" t="str">
        <f t="shared" si="77"/>
        <v/>
      </c>
    </row>
    <row r="798" spans="20:21">
      <c r="T798" s="34" t="str">
        <f t="shared" si="78"/>
        <v/>
      </c>
      <c r="U798" s="34" t="str">
        <f t="shared" si="77"/>
        <v/>
      </c>
    </row>
    <row r="799" spans="20:21">
      <c r="T799" s="34" t="str">
        <f t="shared" si="78"/>
        <v/>
      </c>
      <c r="U799" s="34" t="str">
        <f t="shared" si="77"/>
        <v/>
      </c>
    </row>
    <row r="800" spans="20:21">
      <c r="T800" s="34" t="str">
        <f t="shared" si="78"/>
        <v/>
      </c>
      <c r="U800" s="34" t="str">
        <f t="shared" si="77"/>
        <v/>
      </c>
    </row>
    <row r="801" spans="20:21">
      <c r="T801" s="34" t="str">
        <f t="shared" si="78"/>
        <v/>
      </c>
      <c r="U801" s="34" t="str">
        <f t="shared" si="77"/>
        <v/>
      </c>
    </row>
    <row r="802" spans="20:21">
      <c r="T802" s="34" t="str">
        <f t="shared" si="78"/>
        <v/>
      </c>
      <c r="U802" s="34" t="str">
        <f t="shared" si="77"/>
        <v/>
      </c>
    </row>
    <row r="803" spans="20:21">
      <c r="T803" s="34" t="str">
        <f t="shared" si="78"/>
        <v/>
      </c>
      <c r="U803" s="34" t="str">
        <f t="shared" si="77"/>
        <v/>
      </c>
    </row>
    <row r="804" spans="20:21">
      <c r="T804" s="34" t="str">
        <f t="shared" si="78"/>
        <v/>
      </c>
      <c r="U804" s="34" t="str">
        <f t="shared" si="77"/>
        <v/>
      </c>
    </row>
    <row r="805" spans="20:21">
      <c r="T805" s="34" t="str">
        <f t="shared" si="78"/>
        <v/>
      </c>
      <c r="U805" s="34" t="str">
        <f t="shared" si="77"/>
        <v/>
      </c>
    </row>
    <row r="806" spans="20:21">
      <c r="T806" s="34" t="str">
        <f t="shared" si="78"/>
        <v/>
      </c>
      <c r="U806" s="34" t="str">
        <f t="shared" si="77"/>
        <v/>
      </c>
    </row>
    <row r="807" spans="20:21">
      <c r="T807" s="34" t="str">
        <f t="shared" si="78"/>
        <v/>
      </c>
      <c r="U807" s="34" t="str">
        <f t="shared" si="77"/>
        <v/>
      </c>
    </row>
    <row r="808" spans="20:21">
      <c r="T808" s="34" t="str">
        <f t="shared" si="78"/>
        <v/>
      </c>
      <c r="U808" s="34" t="str">
        <f t="shared" si="77"/>
        <v/>
      </c>
    </row>
    <row r="809" spans="20:21">
      <c r="T809" s="34" t="str">
        <f t="shared" si="78"/>
        <v/>
      </c>
      <c r="U809" s="34" t="str">
        <f t="shared" si="77"/>
        <v/>
      </c>
    </row>
    <row r="810" spans="20:21">
      <c r="T810" s="34" t="str">
        <f t="shared" si="78"/>
        <v/>
      </c>
      <c r="U810" s="34" t="str">
        <f t="shared" si="77"/>
        <v/>
      </c>
    </row>
    <row r="811" spans="20:21">
      <c r="T811" s="34" t="str">
        <f t="shared" si="78"/>
        <v/>
      </c>
      <c r="U811" s="34" t="str">
        <f t="shared" si="77"/>
        <v/>
      </c>
    </row>
    <row r="812" spans="20:21">
      <c r="T812" s="34" t="str">
        <f t="shared" si="78"/>
        <v/>
      </c>
      <c r="U812" s="34" t="str">
        <f t="shared" si="77"/>
        <v/>
      </c>
    </row>
    <row r="813" spans="20:21">
      <c r="T813" s="34" t="str">
        <f t="shared" si="78"/>
        <v/>
      </c>
      <c r="U813" s="34" t="str">
        <f t="shared" si="77"/>
        <v/>
      </c>
    </row>
    <row r="814" spans="20:21">
      <c r="T814" s="34" t="str">
        <f t="shared" si="78"/>
        <v/>
      </c>
      <c r="U814" s="34" t="str">
        <f t="shared" si="77"/>
        <v/>
      </c>
    </row>
    <row r="815" spans="20:21">
      <c r="T815" s="34" t="str">
        <f t="shared" si="78"/>
        <v/>
      </c>
      <c r="U815" s="34" t="str">
        <f t="shared" si="77"/>
        <v/>
      </c>
    </row>
    <row r="816" spans="20:21">
      <c r="T816" s="34" t="str">
        <f t="shared" si="78"/>
        <v/>
      </c>
      <c r="U816" s="34" t="str">
        <f t="shared" si="77"/>
        <v/>
      </c>
    </row>
    <row r="817" spans="20:21">
      <c r="T817" s="34" t="str">
        <f t="shared" si="78"/>
        <v/>
      </c>
      <c r="U817" s="34" t="str">
        <f t="shared" si="77"/>
        <v/>
      </c>
    </row>
    <row r="818" spans="20:21">
      <c r="T818" s="34" t="str">
        <f t="shared" si="78"/>
        <v/>
      </c>
      <c r="U818" s="34" t="str">
        <f t="shared" si="77"/>
        <v/>
      </c>
    </row>
    <row r="819" spans="20:21">
      <c r="T819" s="34" t="str">
        <f t="shared" si="78"/>
        <v/>
      </c>
      <c r="U819" s="34" t="str">
        <f t="shared" si="77"/>
        <v/>
      </c>
    </row>
    <row r="820" spans="20:21">
      <c r="T820" s="34" t="str">
        <f t="shared" si="78"/>
        <v/>
      </c>
      <c r="U820" s="34" t="str">
        <f t="shared" si="77"/>
        <v/>
      </c>
    </row>
    <row r="821" spans="20:21">
      <c r="T821" s="34" t="str">
        <f t="shared" si="78"/>
        <v/>
      </c>
      <c r="U821" s="34" t="str">
        <f t="shared" si="77"/>
        <v/>
      </c>
    </row>
    <row r="822" spans="20:21">
      <c r="T822" s="34" t="str">
        <f t="shared" si="78"/>
        <v/>
      </c>
      <c r="U822" s="34" t="str">
        <f t="shared" si="77"/>
        <v/>
      </c>
    </row>
    <row r="823" spans="20:21">
      <c r="T823" s="34" t="str">
        <f t="shared" si="78"/>
        <v/>
      </c>
      <c r="U823" s="34" t="str">
        <f t="shared" si="77"/>
        <v/>
      </c>
    </row>
    <row r="824" spans="20:21">
      <c r="T824" s="34" t="str">
        <f t="shared" si="78"/>
        <v/>
      </c>
      <c r="U824" s="34" t="str">
        <f t="shared" si="77"/>
        <v/>
      </c>
    </row>
    <row r="825" spans="20:21">
      <c r="T825" s="34" t="str">
        <f t="shared" si="78"/>
        <v/>
      </c>
      <c r="U825" s="34" t="str">
        <f t="shared" si="77"/>
        <v/>
      </c>
    </row>
    <row r="826" spans="20:21">
      <c r="T826" s="34" t="str">
        <f t="shared" si="78"/>
        <v/>
      </c>
      <c r="U826" s="34" t="str">
        <f t="shared" si="77"/>
        <v/>
      </c>
    </row>
    <row r="827" spans="20:21">
      <c r="T827" s="34" t="str">
        <f t="shared" si="78"/>
        <v/>
      </c>
      <c r="U827" s="34" t="str">
        <f t="shared" si="77"/>
        <v/>
      </c>
    </row>
    <row r="828" spans="20:21">
      <c r="T828" s="34" t="str">
        <f t="shared" si="78"/>
        <v/>
      </c>
      <c r="U828" s="34" t="str">
        <f t="shared" si="77"/>
        <v/>
      </c>
    </row>
    <row r="829" spans="20:21">
      <c r="T829" s="34" t="str">
        <f t="shared" si="78"/>
        <v/>
      </c>
      <c r="U829" s="34" t="str">
        <f t="shared" si="77"/>
        <v/>
      </c>
    </row>
    <row r="830" spans="20:21">
      <c r="T830" s="34" t="str">
        <f t="shared" si="78"/>
        <v/>
      </c>
      <c r="U830" s="34" t="str">
        <f t="shared" si="77"/>
        <v/>
      </c>
    </row>
    <row r="831" spans="20:21">
      <c r="T831" s="34" t="str">
        <f t="shared" si="78"/>
        <v/>
      </c>
      <c r="U831" s="34" t="str">
        <f t="shared" si="77"/>
        <v/>
      </c>
    </row>
    <row r="832" spans="20:21">
      <c r="T832" s="34" t="str">
        <f t="shared" si="78"/>
        <v/>
      </c>
      <c r="U832" s="34" t="str">
        <f t="shared" si="77"/>
        <v/>
      </c>
    </row>
    <row r="833" spans="20:21">
      <c r="T833" s="34" t="str">
        <f t="shared" si="78"/>
        <v/>
      </c>
      <c r="U833" s="34" t="str">
        <f t="shared" si="77"/>
        <v/>
      </c>
    </row>
    <row r="834" spans="20:21">
      <c r="T834" s="34" t="str">
        <f t="shared" si="78"/>
        <v/>
      </c>
      <c r="U834" s="34" t="str">
        <f t="shared" si="77"/>
        <v/>
      </c>
    </row>
    <row r="835" spans="20:21">
      <c r="T835" s="34" t="str">
        <f t="shared" si="78"/>
        <v/>
      </c>
      <c r="U835" s="34" t="str">
        <f t="shared" si="77"/>
        <v/>
      </c>
    </row>
    <row r="836" spans="20:21">
      <c r="T836" s="34" t="str">
        <f t="shared" si="78"/>
        <v/>
      </c>
      <c r="U836" s="34" t="str">
        <f t="shared" si="77"/>
        <v/>
      </c>
    </row>
    <row r="837" spans="20:21">
      <c r="T837" s="34" t="str">
        <f t="shared" si="78"/>
        <v/>
      </c>
      <c r="U837" s="34" t="str">
        <f t="shared" si="77"/>
        <v/>
      </c>
    </row>
    <row r="838" spans="20:21">
      <c r="T838" s="34" t="str">
        <f t="shared" si="78"/>
        <v/>
      </c>
      <c r="U838" s="34" t="str">
        <f t="shared" si="77"/>
        <v/>
      </c>
    </row>
    <row r="839" spans="20:21">
      <c r="T839" s="34" t="str">
        <f t="shared" si="78"/>
        <v/>
      </c>
      <c r="U839" s="34" t="str">
        <f t="shared" si="77"/>
        <v/>
      </c>
    </row>
    <row r="840" spans="20:21">
      <c r="T840" s="34" t="str">
        <f t="shared" si="78"/>
        <v/>
      </c>
      <c r="U840" s="34" t="str">
        <f t="shared" si="77"/>
        <v/>
      </c>
    </row>
    <row r="841" spans="20:21">
      <c r="T841" s="34" t="str">
        <f t="shared" si="78"/>
        <v/>
      </c>
      <c r="U841" s="34" t="str">
        <f t="shared" ref="U841:U904" si="79">IFERROR(AVERAGE(F834:F840),"")</f>
        <v/>
      </c>
    </row>
    <row r="842" spans="20:21">
      <c r="T842" s="34" t="str">
        <f t="shared" si="78"/>
        <v/>
      </c>
      <c r="U842" s="34" t="str">
        <f t="shared" si="79"/>
        <v/>
      </c>
    </row>
    <row r="843" spans="20:21">
      <c r="T843" s="34" t="str">
        <f t="shared" si="78"/>
        <v/>
      </c>
      <c r="U843" s="34" t="str">
        <f t="shared" si="79"/>
        <v/>
      </c>
    </row>
    <row r="844" spans="20:21">
      <c r="T844" s="34" t="str">
        <f t="shared" si="78"/>
        <v/>
      </c>
      <c r="U844" s="34" t="str">
        <f t="shared" si="79"/>
        <v/>
      </c>
    </row>
    <row r="845" spans="20:21">
      <c r="T845" s="34" t="str">
        <f t="shared" si="78"/>
        <v/>
      </c>
      <c r="U845" s="34" t="str">
        <f t="shared" si="79"/>
        <v/>
      </c>
    </row>
    <row r="846" spans="20:21">
      <c r="T846" s="34" t="str">
        <f t="shared" si="78"/>
        <v/>
      </c>
      <c r="U846" s="34" t="str">
        <f t="shared" si="79"/>
        <v/>
      </c>
    </row>
    <row r="847" spans="20:21">
      <c r="T847" s="34" t="str">
        <f t="shared" si="78"/>
        <v/>
      </c>
      <c r="U847" s="34" t="str">
        <f t="shared" si="79"/>
        <v/>
      </c>
    </row>
    <row r="848" spans="20:21">
      <c r="T848" s="34" t="str">
        <f t="shared" si="78"/>
        <v/>
      </c>
      <c r="U848" s="34" t="str">
        <f t="shared" si="79"/>
        <v/>
      </c>
    </row>
    <row r="849" spans="20:21">
      <c r="T849" s="34" t="str">
        <f t="shared" si="78"/>
        <v/>
      </c>
      <c r="U849" s="34" t="str">
        <f t="shared" si="79"/>
        <v/>
      </c>
    </row>
    <row r="850" spans="20:21">
      <c r="T850" s="34" t="str">
        <f t="shared" ref="T850:T913" si="80">IFERROR(AVERAGE(F822:F849),"")</f>
        <v/>
      </c>
      <c r="U850" s="34" t="str">
        <f t="shared" si="79"/>
        <v/>
      </c>
    </row>
    <row r="851" spans="20:21">
      <c r="T851" s="34" t="str">
        <f t="shared" si="80"/>
        <v/>
      </c>
      <c r="U851" s="34" t="str">
        <f t="shared" si="79"/>
        <v/>
      </c>
    </row>
    <row r="852" spans="20:21">
      <c r="T852" s="34" t="str">
        <f t="shared" si="80"/>
        <v/>
      </c>
      <c r="U852" s="34" t="str">
        <f t="shared" si="79"/>
        <v/>
      </c>
    </row>
    <row r="853" spans="20:21">
      <c r="T853" s="34" t="str">
        <f t="shared" si="80"/>
        <v/>
      </c>
      <c r="U853" s="34" t="str">
        <f t="shared" si="79"/>
        <v/>
      </c>
    </row>
    <row r="854" spans="20:21">
      <c r="T854" s="34" t="str">
        <f t="shared" si="80"/>
        <v/>
      </c>
      <c r="U854" s="34" t="str">
        <f t="shared" si="79"/>
        <v/>
      </c>
    </row>
    <row r="855" spans="20:21">
      <c r="T855" s="34" t="str">
        <f t="shared" si="80"/>
        <v/>
      </c>
      <c r="U855" s="34" t="str">
        <f t="shared" si="79"/>
        <v/>
      </c>
    </row>
    <row r="856" spans="20:21">
      <c r="T856" s="34" t="str">
        <f t="shared" si="80"/>
        <v/>
      </c>
      <c r="U856" s="34" t="str">
        <f t="shared" si="79"/>
        <v/>
      </c>
    </row>
    <row r="857" spans="20:21">
      <c r="T857" s="34" t="str">
        <f t="shared" si="80"/>
        <v/>
      </c>
      <c r="U857" s="34" t="str">
        <f t="shared" si="79"/>
        <v/>
      </c>
    </row>
    <row r="858" spans="20:21">
      <c r="T858" s="34" t="str">
        <f t="shared" si="80"/>
        <v/>
      </c>
      <c r="U858" s="34" t="str">
        <f t="shared" si="79"/>
        <v/>
      </c>
    </row>
    <row r="859" spans="20:21">
      <c r="T859" s="34" t="str">
        <f t="shared" si="80"/>
        <v/>
      </c>
      <c r="U859" s="34" t="str">
        <f t="shared" si="79"/>
        <v/>
      </c>
    </row>
    <row r="860" spans="20:21">
      <c r="T860" s="34" t="str">
        <f t="shared" si="80"/>
        <v/>
      </c>
      <c r="U860" s="34" t="str">
        <f t="shared" si="79"/>
        <v/>
      </c>
    </row>
    <row r="861" spans="20:21">
      <c r="T861" s="34" t="str">
        <f t="shared" si="80"/>
        <v/>
      </c>
      <c r="U861" s="34" t="str">
        <f t="shared" si="79"/>
        <v/>
      </c>
    </row>
    <row r="862" spans="20:21">
      <c r="T862" s="34" t="str">
        <f t="shared" si="80"/>
        <v/>
      </c>
      <c r="U862" s="34" t="str">
        <f t="shared" si="79"/>
        <v/>
      </c>
    </row>
    <row r="863" spans="20:21">
      <c r="T863" s="34" t="str">
        <f t="shared" si="80"/>
        <v/>
      </c>
      <c r="U863" s="34" t="str">
        <f t="shared" si="79"/>
        <v/>
      </c>
    </row>
    <row r="864" spans="20:21">
      <c r="T864" s="34" t="str">
        <f t="shared" si="80"/>
        <v/>
      </c>
      <c r="U864" s="34" t="str">
        <f t="shared" si="79"/>
        <v/>
      </c>
    </row>
    <row r="865" spans="20:21">
      <c r="T865" s="34" t="str">
        <f t="shared" si="80"/>
        <v/>
      </c>
      <c r="U865" s="34" t="str">
        <f t="shared" si="79"/>
        <v/>
      </c>
    </row>
    <row r="866" spans="20:21">
      <c r="T866" s="34" t="str">
        <f t="shared" si="80"/>
        <v/>
      </c>
      <c r="U866" s="34" t="str">
        <f t="shared" si="79"/>
        <v/>
      </c>
    </row>
    <row r="867" spans="20:21">
      <c r="T867" s="34" t="str">
        <f t="shared" si="80"/>
        <v/>
      </c>
      <c r="U867" s="34" t="str">
        <f t="shared" si="79"/>
        <v/>
      </c>
    </row>
    <row r="868" spans="20:21">
      <c r="T868" s="34" t="str">
        <f t="shared" si="80"/>
        <v/>
      </c>
      <c r="U868" s="34" t="str">
        <f t="shared" si="79"/>
        <v/>
      </c>
    </row>
    <row r="869" spans="20:21">
      <c r="T869" s="34" t="str">
        <f t="shared" si="80"/>
        <v/>
      </c>
      <c r="U869" s="34" t="str">
        <f t="shared" si="79"/>
        <v/>
      </c>
    </row>
    <row r="870" spans="20:21">
      <c r="T870" s="34" t="str">
        <f t="shared" si="80"/>
        <v/>
      </c>
      <c r="U870" s="34" t="str">
        <f t="shared" si="79"/>
        <v/>
      </c>
    </row>
    <row r="871" spans="20:21">
      <c r="T871" s="34" t="str">
        <f t="shared" si="80"/>
        <v/>
      </c>
      <c r="U871" s="34" t="str">
        <f t="shared" si="79"/>
        <v/>
      </c>
    </row>
    <row r="872" spans="20:21">
      <c r="T872" s="34" t="str">
        <f t="shared" si="80"/>
        <v/>
      </c>
      <c r="U872" s="34" t="str">
        <f t="shared" si="79"/>
        <v/>
      </c>
    </row>
    <row r="873" spans="20:21">
      <c r="T873" s="34" t="str">
        <f t="shared" si="80"/>
        <v/>
      </c>
      <c r="U873" s="34" t="str">
        <f t="shared" si="79"/>
        <v/>
      </c>
    </row>
    <row r="874" spans="20:21">
      <c r="T874" s="34" t="str">
        <f t="shared" si="80"/>
        <v/>
      </c>
      <c r="U874" s="34" t="str">
        <f t="shared" si="79"/>
        <v/>
      </c>
    </row>
    <row r="875" spans="20:21">
      <c r="T875" s="34" t="str">
        <f t="shared" si="80"/>
        <v/>
      </c>
      <c r="U875" s="34" t="str">
        <f t="shared" si="79"/>
        <v/>
      </c>
    </row>
    <row r="876" spans="20:21">
      <c r="T876" s="34" t="str">
        <f t="shared" si="80"/>
        <v/>
      </c>
      <c r="U876" s="34" t="str">
        <f t="shared" si="79"/>
        <v/>
      </c>
    </row>
    <row r="877" spans="20:21">
      <c r="T877" s="34" t="str">
        <f t="shared" si="80"/>
        <v/>
      </c>
      <c r="U877" s="34" t="str">
        <f t="shared" si="79"/>
        <v/>
      </c>
    </row>
    <row r="878" spans="20:21">
      <c r="T878" s="34" t="str">
        <f t="shared" si="80"/>
        <v/>
      </c>
      <c r="U878" s="34" t="str">
        <f t="shared" si="79"/>
        <v/>
      </c>
    </row>
    <row r="879" spans="20:21">
      <c r="T879" s="34" t="str">
        <f t="shared" si="80"/>
        <v/>
      </c>
      <c r="U879" s="34" t="str">
        <f t="shared" si="79"/>
        <v/>
      </c>
    </row>
    <row r="880" spans="20:21">
      <c r="T880" s="34" t="str">
        <f t="shared" si="80"/>
        <v/>
      </c>
      <c r="U880" s="34" t="str">
        <f t="shared" si="79"/>
        <v/>
      </c>
    </row>
    <row r="881" spans="20:21">
      <c r="T881" s="34" t="str">
        <f t="shared" si="80"/>
        <v/>
      </c>
      <c r="U881" s="34" t="str">
        <f t="shared" si="79"/>
        <v/>
      </c>
    </row>
    <row r="882" spans="20:21">
      <c r="T882" s="34" t="str">
        <f t="shared" si="80"/>
        <v/>
      </c>
      <c r="U882" s="34" t="str">
        <f t="shared" si="79"/>
        <v/>
      </c>
    </row>
    <row r="883" spans="20:21">
      <c r="T883" s="34" t="str">
        <f t="shared" si="80"/>
        <v/>
      </c>
      <c r="U883" s="34" t="str">
        <f t="shared" si="79"/>
        <v/>
      </c>
    </row>
    <row r="884" spans="20:21">
      <c r="T884" s="34" t="str">
        <f t="shared" si="80"/>
        <v/>
      </c>
      <c r="U884" s="34" t="str">
        <f t="shared" si="79"/>
        <v/>
      </c>
    </row>
    <row r="885" spans="20:21">
      <c r="T885" s="34" t="str">
        <f t="shared" si="80"/>
        <v/>
      </c>
      <c r="U885" s="34" t="str">
        <f t="shared" si="79"/>
        <v/>
      </c>
    </row>
    <row r="886" spans="20:21">
      <c r="T886" s="34" t="str">
        <f t="shared" si="80"/>
        <v/>
      </c>
      <c r="U886" s="34" t="str">
        <f t="shared" si="79"/>
        <v/>
      </c>
    </row>
    <row r="887" spans="20:21">
      <c r="T887" s="34" t="str">
        <f t="shared" si="80"/>
        <v/>
      </c>
      <c r="U887" s="34" t="str">
        <f t="shared" si="79"/>
        <v/>
      </c>
    </row>
    <row r="888" spans="20:21">
      <c r="T888" s="34" t="str">
        <f t="shared" si="80"/>
        <v/>
      </c>
      <c r="U888" s="34" t="str">
        <f t="shared" si="79"/>
        <v/>
      </c>
    </row>
    <row r="889" spans="20:21">
      <c r="T889" s="34" t="str">
        <f t="shared" si="80"/>
        <v/>
      </c>
      <c r="U889" s="34" t="str">
        <f t="shared" si="79"/>
        <v/>
      </c>
    </row>
    <row r="890" spans="20:21">
      <c r="T890" s="34" t="str">
        <f t="shared" si="80"/>
        <v/>
      </c>
      <c r="U890" s="34" t="str">
        <f t="shared" si="79"/>
        <v/>
      </c>
    </row>
    <row r="891" spans="20:21">
      <c r="T891" s="34" t="str">
        <f t="shared" si="80"/>
        <v/>
      </c>
      <c r="U891" s="34" t="str">
        <f t="shared" si="79"/>
        <v/>
      </c>
    </row>
    <row r="892" spans="20:21">
      <c r="T892" s="34" t="str">
        <f t="shared" si="80"/>
        <v/>
      </c>
      <c r="U892" s="34" t="str">
        <f t="shared" si="79"/>
        <v/>
      </c>
    </row>
    <row r="893" spans="20:21">
      <c r="T893" s="34" t="str">
        <f t="shared" si="80"/>
        <v/>
      </c>
      <c r="U893" s="34" t="str">
        <f t="shared" si="79"/>
        <v/>
      </c>
    </row>
    <row r="894" spans="20:21">
      <c r="T894" s="34" t="str">
        <f t="shared" si="80"/>
        <v/>
      </c>
      <c r="U894" s="34" t="str">
        <f t="shared" si="79"/>
        <v/>
      </c>
    </row>
    <row r="895" spans="20:21">
      <c r="T895" s="34" t="str">
        <f t="shared" si="80"/>
        <v/>
      </c>
      <c r="U895" s="34" t="str">
        <f t="shared" si="79"/>
        <v/>
      </c>
    </row>
    <row r="896" spans="20:21">
      <c r="T896" s="34" t="str">
        <f t="shared" si="80"/>
        <v/>
      </c>
      <c r="U896" s="34" t="str">
        <f t="shared" si="79"/>
        <v/>
      </c>
    </row>
    <row r="897" spans="20:21">
      <c r="T897" s="34" t="str">
        <f t="shared" si="80"/>
        <v/>
      </c>
      <c r="U897" s="34" t="str">
        <f t="shared" si="79"/>
        <v/>
      </c>
    </row>
    <row r="898" spans="20:21">
      <c r="T898" s="34" t="str">
        <f t="shared" si="80"/>
        <v/>
      </c>
      <c r="U898" s="34" t="str">
        <f t="shared" si="79"/>
        <v/>
      </c>
    </row>
    <row r="899" spans="20:21">
      <c r="T899" s="34" t="str">
        <f t="shared" si="80"/>
        <v/>
      </c>
      <c r="U899" s="34" t="str">
        <f t="shared" si="79"/>
        <v/>
      </c>
    </row>
    <row r="900" spans="20:21">
      <c r="T900" s="34" t="str">
        <f t="shared" si="80"/>
        <v/>
      </c>
      <c r="U900" s="34" t="str">
        <f t="shared" si="79"/>
        <v/>
      </c>
    </row>
    <row r="901" spans="20:21">
      <c r="T901" s="34" t="str">
        <f t="shared" si="80"/>
        <v/>
      </c>
      <c r="U901" s="34" t="str">
        <f t="shared" si="79"/>
        <v/>
      </c>
    </row>
    <row r="902" spans="20:21">
      <c r="T902" s="34" t="str">
        <f t="shared" si="80"/>
        <v/>
      </c>
      <c r="U902" s="34" t="str">
        <f t="shared" si="79"/>
        <v/>
      </c>
    </row>
    <row r="903" spans="20:21">
      <c r="T903" s="34" t="str">
        <f t="shared" si="80"/>
        <v/>
      </c>
      <c r="U903" s="34" t="str">
        <f t="shared" si="79"/>
        <v/>
      </c>
    </row>
    <row r="904" spans="20:21">
      <c r="T904" s="34" t="str">
        <f t="shared" si="80"/>
        <v/>
      </c>
      <c r="U904" s="34" t="str">
        <f t="shared" si="79"/>
        <v/>
      </c>
    </row>
    <row r="905" spans="20:21">
      <c r="T905" s="34" t="str">
        <f t="shared" si="80"/>
        <v/>
      </c>
      <c r="U905" s="34" t="str">
        <f t="shared" ref="U905:U968" si="81">IFERROR(AVERAGE(F898:F904),"")</f>
        <v/>
      </c>
    </row>
    <row r="906" spans="20:21">
      <c r="T906" s="34" t="str">
        <f t="shared" si="80"/>
        <v/>
      </c>
      <c r="U906" s="34" t="str">
        <f t="shared" si="81"/>
        <v/>
      </c>
    </row>
    <row r="907" spans="20:21">
      <c r="T907" s="34" t="str">
        <f t="shared" si="80"/>
        <v/>
      </c>
      <c r="U907" s="34" t="str">
        <f t="shared" si="81"/>
        <v/>
      </c>
    </row>
    <row r="908" spans="20:21">
      <c r="T908" s="34" t="str">
        <f t="shared" si="80"/>
        <v/>
      </c>
      <c r="U908" s="34" t="str">
        <f t="shared" si="81"/>
        <v/>
      </c>
    </row>
    <row r="909" spans="20:21">
      <c r="T909" s="34" t="str">
        <f t="shared" si="80"/>
        <v/>
      </c>
      <c r="U909" s="34" t="str">
        <f t="shared" si="81"/>
        <v/>
      </c>
    </row>
    <row r="910" spans="20:21">
      <c r="T910" s="34" t="str">
        <f t="shared" si="80"/>
        <v/>
      </c>
      <c r="U910" s="34" t="str">
        <f t="shared" si="81"/>
        <v/>
      </c>
    </row>
    <row r="911" spans="20:21">
      <c r="T911" s="34" t="str">
        <f t="shared" si="80"/>
        <v/>
      </c>
      <c r="U911" s="34" t="str">
        <f t="shared" si="81"/>
        <v/>
      </c>
    </row>
    <row r="912" spans="20:21">
      <c r="T912" s="34" t="str">
        <f t="shared" si="80"/>
        <v/>
      </c>
      <c r="U912" s="34" t="str">
        <f t="shared" si="81"/>
        <v/>
      </c>
    </row>
    <row r="913" spans="20:21">
      <c r="T913" s="34" t="str">
        <f t="shared" si="80"/>
        <v/>
      </c>
      <c r="U913" s="34" t="str">
        <f t="shared" si="81"/>
        <v/>
      </c>
    </row>
    <row r="914" spans="20:21">
      <c r="T914" s="34" t="str">
        <f t="shared" ref="T914:T977" si="82">IFERROR(AVERAGE(F886:F913),"")</f>
        <v/>
      </c>
      <c r="U914" s="34" t="str">
        <f t="shared" si="81"/>
        <v/>
      </c>
    </row>
    <row r="915" spans="20:21">
      <c r="T915" s="34" t="str">
        <f t="shared" si="82"/>
        <v/>
      </c>
      <c r="U915" s="34" t="str">
        <f t="shared" si="81"/>
        <v/>
      </c>
    </row>
    <row r="916" spans="20:21">
      <c r="T916" s="34" t="str">
        <f t="shared" si="82"/>
        <v/>
      </c>
      <c r="U916" s="34" t="str">
        <f t="shared" si="81"/>
        <v/>
      </c>
    </row>
    <row r="917" spans="20:21">
      <c r="T917" s="34" t="str">
        <f t="shared" si="82"/>
        <v/>
      </c>
      <c r="U917" s="34" t="str">
        <f t="shared" si="81"/>
        <v/>
      </c>
    </row>
    <row r="918" spans="20:21">
      <c r="T918" s="34" t="str">
        <f t="shared" si="82"/>
        <v/>
      </c>
      <c r="U918" s="34" t="str">
        <f t="shared" si="81"/>
        <v/>
      </c>
    </row>
    <row r="919" spans="20:21">
      <c r="T919" s="34" t="str">
        <f t="shared" si="82"/>
        <v/>
      </c>
      <c r="U919" s="34" t="str">
        <f t="shared" si="81"/>
        <v/>
      </c>
    </row>
    <row r="920" spans="20:21">
      <c r="T920" s="34" t="str">
        <f t="shared" si="82"/>
        <v/>
      </c>
      <c r="U920" s="34" t="str">
        <f t="shared" si="81"/>
        <v/>
      </c>
    </row>
    <row r="921" spans="20:21">
      <c r="T921" s="34" t="str">
        <f t="shared" si="82"/>
        <v/>
      </c>
      <c r="U921" s="34" t="str">
        <f t="shared" si="81"/>
        <v/>
      </c>
    </row>
    <row r="922" spans="20:21">
      <c r="T922" s="34" t="str">
        <f t="shared" si="82"/>
        <v/>
      </c>
      <c r="U922" s="34" t="str">
        <f t="shared" si="81"/>
        <v/>
      </c>
    </row>
    <row r="923" spans="20:21">
      <c r="T923" s="34" t="str">
        <f t="shared" si="82"/>
        <v/>
      </c>
      <c r="U923" s="34" t="str">
        <f t="shared" si="81"/>
        <v/>
      </c>
    </row>
    <row r="924" spans="20:21">
      <c r="T924" s="34" t="str">
        <f t="shared" si="82"/>
        <v/>
      </c>
      <c r="U924" s="34" t="str">
        <f t="shared" si="81"/>
        <v/>
      </c>
    </row>
    <row r="925" spans="20:21">
      <c r="T925" s="34" t="str">
        <f t="shared" si="82"/>
        <v/>
      </c>
      <c r="U925" s="34" t="str">
        <f t="shared" si="81"/>
        <v/>
      </c>
    </row>
    <row r="926" spans="20:21">
      <c r="T926" s="34" t="str">
        <f t="shared" si="82"/>
        <v/>
      </c>
      <c r="U926" s="34" t="str">
        <f t="shared" si="81"/>
        <v/>
      </c>
    </row>
    <row r="927" spans="20:21">
      <c r="T927" s="34" t="str">
        <f t="shared" si="82"/>
        <v/>
      </c>
      <c r="U927" s="34" t="str">
        <f t="shared" si="81"/>
        <v/>
      </c>
    </row>
    <row r="928" spans="20:21">
      <c r="T928" s="34" t="str">
        <f t="shared" si="82"/>
        <v/>
      </c>
      <c r="U928" s="34" t="str">
        <f t="shared" si="81"/>
        <v/>
      </c>
    </row>
    <row r="929" spans="20:21">
      <c r="T929" s="34" t="str">
        <f t="shared" si="82"/>
        <v/>
      </c>
      <c r="U929" s="34" t="str">
        <f t="shared" si="81"/>
        <v/>
      </c>
    </row>
    <row r="930" spans="20:21">
      <c r="T930" s="34" t="str">
        <f t="shared" si="82"/>
        <v/>
      </c>
      <c r="U930" s="34" t="str">
        <f t="shared" si="81"/>
        <v/>
      </c>
    </row>
    <row r="931" spans="20:21">
      <c r="T931" s="34" t="str">
        <f t="shared" si="82"/>
        <v/>
      </c>
      <c r="U931" s="34" t="str">
        <f t="shared" si="81"/>
        <v/>
      </c>
    </row>
    <row r="932" spans="20:21">
      <c r="T932" s="34" t="str">
        <f t="shared" si="82"/>
        <v/>
      </c>
      <c r="U932" s="34" t="str">
        <f t="shared" si="81"/>
        <v/>
      </c>
    </row>
    <row r="933" spans="20:21">
      <c r="T933" s="34" t="str">
        <f t="shared" si="82"/>
        <v/>
      </c>
      <c r="U933" s="34" t="str">
        <f t="shared" si="81"/>
        <v/>
      </c>
    </row>
    <row r="934" spans="20:21">
      <c r="T934" s="34" t="str">
        <f t="shared" si="82"/>
        <v/>
      </c>
      <c r="U934" s="34" t="str">
        <f t="shared" si="81"/>
        <v/>
      </c>
    </row>
    <row r="935" spans="20:21">
      <c r="T935" s="34" t="str">
        <f t="shared" si="82"/>
        <v/>
      </c>
      <c r="U935" s="34" t="str">
        <f t="shared" si="81"/>
        <v/>
      </c>
    </row>
    <row r="936" spans="20:21">
      <c r="T936" s="34" t="str">
        <f t="shared" si="82"/>
        <v/>
      </c>
      <c r="U936" s="34" t="str">
        <f t="shared" si="81"/>
        <v/>
      </c>
    </row>
    <row r="937" spans="20:21">
      <c r="T937" s="34" t="str">
        <f t="shared" si="82"/>
        <v/>
      </c>
      <c r="U937" s="34" t="str">
        <f t="shared" si="81"/>
        <v/>
      </c>
    </row>
    <row r="938" spans="20:21">
      <c r="T938" s="34" t="str">
        <f t="shared" si="82"/>
        <v/>
      </c>
      <c r="U938" s="34" t="str">
        <f t="shared" si="81"/>
        <v/>
      </c>
    </row>
    <row r="939" spans="20:21">
      <c r="T939" s="34" t="str">
        <f t="shared" si="82"/>
        <v/>
      </c>
      <c r="U939" s="34" t="str">
        <f t="shared" si="81"/>
        <v/>
      </c>
    </row>
    <row r="940" spans="20:21">
      <c r="T940" s="34" t="str">
        <f t="shared" si="82"/>
        <v/>
      </c>
      <c r="U940" s="34" t="str">
        <f t="shared" si="81"/>
        <v/>
      </c>
    </row>
    <row r="941" spans="20:21">
      <c r="T941" s="34" t="str">
        <f t="shared" si="82"/>
        <v/>
      </c>
      <c r="U941" s="34" t="str">
        <f t="shared" si="81"/>
        <v/>
      </c>
    </row>
    <row r="942" spans="20:21">
      <c r="T942" s="34" t="str">
        <f t="shared" si="82"/>
        <v/>
      </c>
      <c r="U942" s="34" t="str">
        <f t="shared" si="81"/>
        <v/>
      </c>
    </row>
    <row r="943" spans="20:21">
      <c r="T943" s="34" t="str">
        <f t="shared" si="82"/>
        <v/>
      </c>
      <c r="U943" s="34" t="str">
        <f t="shared" si="81"/>
        <v/>
      </c>
    </row>
    <row r="944" spans="20:21">
      <c r="T944" s="34" t="str">
        <f t="shared" si="82"/>
        <v/>
      </c>
      <c r="U944" s="34" t="str">
        <f t="shared" si="81"/>
        <v/>
      </c>
    </row>
    <row r="945" spans="20:21">
      <c r="T945" s="34" t="str">
        <f t="shared" si="82"/>
        <v/>
      </c>
      <c r="U945" s="34" t="str">
        <f t="shared" si="81"/>
        <v/>
      </c>
    </row>
    <row r="946" spans="20:21">
      <c r="T946" s="34" t="str">
        <f t="shared" si="82"/>
        <v/>
      </c>
      <c r="U946" s="34" t="str">
        <f t="shared" si="81"/>
        <v/>
      </c>
    </row>
    <row r="947" spans="20:21">
      <c r="T947" s="34" t="str">
        <f t="shared" si="82"/>
        <v/>
      </c>
      <c r="U947" s="34" t="str">
        <f t="shared" si="81"/>
        <v/>
      </c>
    </row>
    <row r="948" spans="20:21">
      <c r="T948" s="34" t="str">
        <f t="shared" si="82"/>
        <v/>
      </c>
      <c r="U948" s="34" t="str">
        <f t="shared" si="81"/>
        <v/>
      </c>
    </row>
    <row r="949" spans="20:21">
      <c r="T949" s="34" t="str">
        <f t="shared" si="82"/>
        <v/>
      </c>
      <c r="U949" s="34" t="str">
        <f t="shared" si="81"/>
        <v/>
      </c>
    </row>
    <row r="950" spans="20:21">
      <c r="T950" s="34" t="str">
        <f t="shared" si="82"/>
        <v/>
      </c>
      <c r="U950" s="34" t="str">
        <f t="shared" si="81"/>
        <v/>
      </c>
    </row>
    <row r="951" spans="20:21">
      <c r="T951" s="34" t="str">
        <f t="shared" si="82"/>
        <v/>
      </c>
      <c r="U951" s="34" t="str">
        <f t="shared" si="81"/>
        <v/>
      </c>
    </row>
    <row r="952" spans="20:21">
      <c r="T952" s="34" t="str">
        <f t="shared" si="82"/>
        <v/>
      </c>
      <c r="U952" s="34" t="str">
        <f t="shared" si="81"/>
        <v/>
      </c>
    </row>
    <row r="953" spans="20:21">
      <c r="T953" s="34" t="str">
        <f t="shared" si="82"/>
        <v/>
      </c>
      <c r="U953" s="34" t="str">
        <f t="shared" si="81"/>
        <v/>
      </c>
    </row>
    <row r="954" spans="20:21">
      <c r="T954" s="34" t="str">
        <f t="shared" si="82"/>
        <v/>
      </c>
      <c r="U954" s="34" t="str">
        <f t="shared" si="81"/>
        <v/>
      </c>
    </row>
    <row r="955" spans="20:21">
      <c r="T955" s="34" t="str">
        <f t="shared" si="82"/>
        <v/>
      </c>
      <c r="U955" s="34" t="str">
        <f t="shared" si="81"/>
        <v/>
      </c>
    </row>
    <row r="956" spans="20:21">
      <c r="T956" s="34" t="str">
        <f t="shared" si="82"/>
        <v/>
      </c>
      <c r="U956" s="34" t="str">
        <f t="shared" si="81"/>
        <v/>
      </c>
    </row>
    <row r="957" spans="20:21">
      <c r="T957" s="34" t="str">
        <f t="shared" si="82"/>
        <v/>
      </c>
      <c r="U957" s="34" t="str">
        <f t="shared" si="81"/>
        <v/>
      </c>
    </row>
    <row r="958" spans="20:21">
      <c r="T958" s="34" t="str">
        <f t="shared" si="82"/>
        <v/>
      </c>
      <c r="U958" s="34" t="str">
        <f t="shared" si="81"/>
        <v/>
      </c>
    </row>
    <row r="959" spans="20:21">
      <c r="T959" s="34" t="str">
        <f t="shared" si="82"/>
        <v/>
      </c>
      <c r="U959" s="34" t="str">
        <f t="shared" si="81"/>
        <v/>
      </c>
    </row>
    <row r="960" spans="20:21">
      <c r="T960" s="34" t="str">
        <f t="shared" si="82"/>
        <v/>
      </c>
      <c r="U960" s="34" t="str">
        <f t="shared" si="81"/>
        <v/>
      </c>
    </row>
    <row r="961" spans="20:21">
      <c r="T961" s="34" t="str">
        <f t="shared" si="82"/>
        <v/>
      </c>
      <c r="U961" s="34" t="str">
        <f t="shared" si="81"/>
        <v/>
      </c>
    </row>
    <row r="962" spans="20:21">
      <c r="T962" s="34" t="str">
        <f t="shared" si="82"/>
        <v/>
      </c>
      <c r="U962" s="34" t="str">
        <f t="shared" si="81"/>
        <v/>
      </c>
    </row>
    <row r="963" spans="20:21">
      <c r="T963" s="34" t="str">
        <f t="shared" si="82"/>
        <v/>
      </c>
      <c r="U963" s="34" t="str">
        <f t="shared" si="81"/>
        <v/>
      </c>
    </row>
    <row r="964" spans="20:21">
      <c r="T964" s="34" t="str">
        <f t="shared" si="82"/>
        <v/>
      </c>
      <c r="U964" s="34" t="str">
        <f t="shared" si="81"/>
        <v/>
      </c>
    </row>
    <row r="965" spans="20:21">
      <c r="T965" s="34" t="str">
        <f t="shared" si="82"/>
        <v/>
      </c>
      <c r="U965" s="34" t="str">
        <f t="shared" si="81"/>
        <v/>
      </c>
    </row>
    <row r="966" spans="20:21">
      <c r="T966" s="34" t="str">
        <f t="shared" si="82"/>
        <v/>
      </c>
      <c r="U966" s="34" t="str">
        <f t="shared" si="81"/>
        <v/>
      </c>
    </row>
    <row r="967" spans="20:21">
      <c r="T967" s="34" t="str">
        <f t="shared" si="82"/>
        <v/>
      </c>
      <c r="U967" s="34" t="str">
        <f t="shared" si="81"/>
        <v/>
      </c>
    </row>
    <row r="968" spans="20:21">
      <c r="T968" s="34" t="str">
        <f t="shared" si="82"/>
        <v/>
      </c>
      <c r="U968" s="34" t="str">
        <f t="shared" si="81"/>
        <v/>
      </c>
    </row>
    <row r="969" spans="20:21">
      <c r="T969" s="34" t="str">
        <f t="shared" si="82"/>
        <v/>
      </c>
      <c r="U969" s="34" t="str">
        <f t="shared" ref="U969:U1032" si="83">IFERROR(AVERAGE(F962:F968),"")</f>
        <v/>
      </c>
    </row>
    <row r="970" spans="20:21">
      <c r="T970" s="34" t="str">
        <f t="shared" si="82"/>
        <v/>
      </c>
      <c r="U970" s="34" t="str">
        <f t="shared" si="83"/>
        <v/>
      </c>
    </row>
    <row r="971" spans="20:21">
      <c r="T971" s="34" t="str">
        <f t="shared" si="82"/>
        <v/>
      </c>
      <c r="U971" s="34" t="str">
        <f t="shared" si="83"/>
        <v/>
      </c>
    </row>
    <row r="972" spans="20:21">
      <c r="T972" s="34" t="str">
        <f t="shared" si="82"/>
        <v/>
      </c>
      <c r="U972" s="34" t="str">
        <f t="shared" si="83"/>
        <v/>
      </c>
    </row>
    <row r="973" spans="20:21">
      <c r="T973" s="34" t="str">
        <f t="shared" si="82"/>
        <v/>
      </c>
      <c r="U973" s="34" t="str">
        <f t="shared" si="83"/>
        <v/>
      </c>
    </row>
    <row r="974" spans="20:21">
      <c r="T974" s="34" t="str">
        <f t="shared" si="82"/>
        <v/>
      </c>
      <c r="U974" s="34" t="str">
        <f t="shared" si="83"/>
        <v/>
      </c>
    </row>
    <row r="975" spans="20:21">
      <c r="T975" s="34" t="str">
        <f t="shared" si="82"/>
        <v/>
      </c>
      <c r="U975" s="34" t="str">
        <f t="shared" si="83"/>
        <v/>
      </c>
    </row>
    <row r="976" spans="20:21">
      <c r="T976" s="34" t="str">
        <f t="shared" si="82"/>
        <v/>
      </c>
      <c r="U976" s="34" t="str">
        <f t="shared" si="83"/>
        <v/>
      </c>
    </row>
    <row r="977" spans="20:21">
      <c r="T977" s="34" t="str">
        <f t="shared" si="82"/>
        <v/>
      </c>
      <c r="U977" s="34" t="str">
        <f t="shared" si="83"/>
        <v/>
      </c>
    </row>
    <row r="978" spans="20:21">
      <c r="T978" s="34" t="str">
        <f t="shared" ref="T978:T1041" si="84">IFERROR(AVERAGE(F950:F977),"")</f>
        <v/>
      </c>
      <c r="U978" s="34" t="str">
        <f t="shared" si="83"/>
        <v/>
      </c>
    </row>
    <row r="979" spans="20:21">
      <c r="T979" s="34" t="str">
        <f t="shared" si="84"/>
        <v/>
      </c>
      <c r="U979" s="34" t="str">
        <f t="shared" si="83"/>
        <v/>
      </c>
    </row>
    <row r="980" spans="20:21">
      <c r="T980" s="34" t="str">
        <f t="shared" si="84"/>
        <v/>
      </c>
      <c r="U980" s="34" t="str">
        <f t="shared" si="83"/>
        <v/>
      </c>
    </row>
    <row r="981" spans="20:21">
      <c r="T981" s="34" t="str">
        <f t="shared" si="84"/>
        <v/>
      </c>
      <c r="U981" s="34" t="str">
        <f t="shared" si="83"/>
        <v/>
      </c>
    </row>
    <row r="982" spans="20:21">
      <c r="T982" s="34" t="str">
        <f t="shared" si="84"/>
        <v/>
      </c>
      <c r="U982" s="34" t="str">
        <f t="shared" si="83"/>
        <v/>
      </c>
    </row>
    <row r="983" spans="20:21">
      <c r="T983" s="34" t="str">
        <f t="shared" si="84"/>
        <v/>
      </c>
      <c r="U983" s="34" t="str">
        <f t="shared" si="83"/>
        <v/>
      </c>
    </row>
    <row r="984" spans="20:21">
      <c r="T984" s="34" t="str">
        <f t="shared" si="84"/>
        <v/>
      </c>
      <c r="U984" s="34" t="str">
        <f t="shared" si="83"/>
        <v/>
      </c>
    </row>
    <row r="985" spans="20:21">
      <c r="T985" s="34" t="str">
        <f t="shared" si="84"/>
        <v/>
      </c>
      <c r="U985" s="34" t="str">
        <f t="shared" si="83"/>
        <v/>
      </c>
    </row>
    <row r="986" spans="20:21">
      <c r="T986" s="34" t="str">
        <f t="shared" si="84"/>
        <v/>
      </c>
      <c r="U986" s="34" t="str">
        <f t="shared" si="83"/>
        <v/>
      </c>
    </row>
    <row r="987" spans="20:21">
      <c r="T987" s="34" t="str">
        <f t="shared" si="84"/>
        <v/>
      </c>
      <c r="U987" s="34" t="str">
        <f t="shared" si="83"/>
        <v/>
      </c>
    </row>
    <row r="988" spans="20:21">
      <c r="T988" s="34" t="str">
        <f t="shared" si="84"/>
        <v/>
      </c>
      <c r="U988" s="34" t="str">
        <f t="shared" si="83"/>
        <v/>
      </c>
    </row>
    <row r="989" spans="20:21">
      <c r="T989" s="34" t="str">
        <f t="shared" si="84"/>
        <v/>
      </c>
      <c r="U989" s="34" t="str">
        <f t="shared" si="83"/>
        <v/>
      </c>
    </row>
    <row r="990" spans="20:21">
      <c r="T990" s="34" t="str">
        <f t="shared" si="84"/>
        <v/>
      </c>
      <c r="U990" s="34" t="str">
        <f t="shared" si="83"/>
        <v/>
      </c>
    </row>
    <row r="991" spans="20:21">
      <c r="T991" s="34" t="str">
        <f t="shared" si="84"/>
        <v/>
      </c>
      <c r="U991" s="34" t="str">
        <f t="shared" si="83"/>
        <v/>
      </c>
    </row>
    <row r="992" spans="20:21">
      <c r="T992" s="34" t="str">
        <f t="shared" si="84"/>
        <v/>
      </c>
      <c r="U992" s="34" t="str">
        <f t="shared" si="83"/>
        <v/>
      </c>
    </row>
    <row r="993" spans="20:21">
      <c r="T993" s="34" t="str">
        <f t="shared" si="84"/>
        <v/>
      </c>
      <c r="U993" s="34" t="str">
        <f t="shared" si="83"/>
        <v/>
      </c>
    </row>
    <row r="994" spans="20:21">
      <c r="T994" s="34" t="str">
        <f t="shared" si="84"/>
        <v/>
      </c>
      <c r="U994" s="34" t="str">
        <f t="shared" si="83"/>
        <v/>
      </c>
    </row>
    <row r="995" spans="20:21">
      <c r="T995" s="34" t="str">
        <f t="shared" si="84"/>
        <v/>
      </c>
      <c r="U995" s="34" t="str">
        <f t="shared" si="83"/>
        <v/>
      </c>
    </row>
    <row r="996" spans="20:21">
      <c r="T996" s="34" t="str">
        <f t="shared" si="84"/>
        <v/>
      </c>
      <c r="U996" s="34" t="str">
        <f t="shared" si="83"/>
        <v/>
      </c>
    </row>
    <row r="997" spans="20:21">
      <c r="T997" s="34" t="str">
        <f t="shared" si="84"/>
        <v/>
      </c>
      <c r="U997" s="34" t="str">
        <f t="shared" si="83"/>
        <v/>
      </c>
    </row>
    <row r="998" spans="20:21">
      <c r="T998" s="34" t="str">
        <f t="shared" si="84"/>
        <v/>
      </c>
      <c r="U998" s="34" t="str">
        <f t="shared" si="83"/>
        <v/>
      </c>
    </row>
    <row r="999" spans="20:21">
      <c r="T999" s="34" t="str">
        <f t="shared" si="84"/>
        <v/>
      </c>
      <c r="U999" s="34" t="str">
        <f t="shared" si="83"/>
        <v/>
      </c>
    </row>
    <row r="1000" spans="20:21">
      <c r="T1000" s="34" t="str">
        <f t="shared" si="84"/>
        <v/>
      </c>
      <c r="U1000" s="34" t="str">
        <f t="shared" si="83"/>
        <v/>
      </c>
    </row>
    <row r="1001" spans="20:21">
      <c r="T1001" s="34" t="str">
        <f t="shared" si="84"/>
        <v/>
      </c>
      <c r="U1001" s="34" t="str">
        <f t="shared" si="83"/>
        <v/>
      </c>
    </row>
    <row r="1002" spans="20:21">
      <c r="T1002" s="34" t="str">
        <f t="shared" si="84"/>
        <v/>
      </c>
      <c r="U1002" s="34" t="str">
        <f t="shared" si="83"/>
        <v/>
      </c>
    </row>
    <row r="1003" spans="20:21">
      <c r="T1003" s="34" t="str">
        <f t="shared" si="84"/>
        <v/>
      </c>
      <c r="U1003" s="34" t="str">
        <f t="shared" si="83"/>
        <v/>
      </c>
    </row>
    <row r="1004" spans="20:21">
      <c r="T1004" s="34" t="str">
        <f t="shared" si="84"/>
        <v/>
      </c>
      <c r="U1004" s="34" t="str">
        <f t="shared" si="83"/>
        <v/>
      </c>
    </row>
    <row r="1005" spans="20:21">
      <c r="T1005" s="34" t="str">
        <f t="shared" si="84"/>
        <v/>
      </c>
      <c r="U1005" s="34" t="str">
        <f t="shared" si="83"/>
        <v/>
      </c>
    </row>
    <row r="1006" spans="20:21">
      <c r="T1006" s="34" t="str">
        <f t="shared" si="84"/>
        <v/>
      </c>
      <c r="U1006" s="34" t="str">
        <f t="shared" si="83"/>
        <v/>
      </c>
    </row>
    <row r="1007" spans="20:21">
      <c r="T1007" s="34" t="str">
        <f t="shared" si="84"/>
        <v/>
      </c>
      <c r="U1007" s="34" t="str">
        <f t="shared" si="83"/>
        <v/>
      </c>
    </row>
    <row r="1008" spans="20:21">
      <c r="T1008" s="34" t="str">
        <f t="shared" si="84"/>
        <v/>
      </c>
      <c r="U1008" s="34" t="str">
        <f t="shared" si="83"/>
        <v/>
      </c>
    </row>
    <row r="1009" spans="20:21">
      <c r="T1009" s="34" t="str">
        <f t="shared" si="84"/>
        <v/>
      </c>
      <c r="U1009" s="34" t="str">
        <f t="shared" si="83"/>
        <v/>
      </c>
    </row>
    <row r="1010" spans="20:21">
      <c r="T1010" s="34" t="str">
        <f t="shared" si="84"/>
        <v/>
      </c>
      <c r="U1010" s="34" t="str">
        <f t="shared" si="83"/>
        <v/>
      </c>
    </row>
    <row r="1011" spans="20:21">
      <c r="T1011" s="34" t="str">
        <f t="shared" si="84"/>
        <v/>
      </c>
      <c r="U1011" s="34" t="str">
        <f t="shared" si="83"/>
        <v/>
      </c>
    </row>
    <row r="1012" spans="20:21">
      <c r="T1012" s="34" t="str">
        <f t="shared" si="84"/>
        <v/>
      </c>
      <c r="U1012" s="34" t="str">
        <f t="shared" si="83"/>
        <v/>
      </c>
    </row>
    <row r="1013" spans="20:21">
      <c r="T1013" s="34" t="str">
        <f t="shared" si="84"/>
        <v/>
      </c>
      <c r="U1013" s="34" t="str">
        <f t="shared" si="83"/>
        <v/>
      </c>
    </row>
    <row r="1014" spans="20:21">
      <c r="T1014" s="34" t="str">
        <f t="shared" si="84"/>
        <v/>
      </c>
      <c r="U1014" s="34" t="str">
        <f t="shared" si="83"/>
        <v/>
      </c>
    </row>
    <row r="1015" spans="20:21">
      <c r="T1015" s="34" t="str">
        <f t="shared" si="84"/>
        <v/>
      </c>
      <c r="U1015" s="34" t="str">
        <f t="shared" si="83"/>
        <v/>
      </c>
    </row>
    <row r="1016" spans="20:21">
      <c r="T1016" s="34" t="str">
        <f t="shared" si="84"/>
        <v/>
      </c>
      <c r="U1016" s="34" t="str">
        <f t="shared" si="83"/>
        <v/>
      </c>
    </row>
    <row r="1017" spans="20:21">
      <c r="T1017" s="34" t="str">
        <f t="shared" si="84"/>
        <v/>
      </c>
      <c r="U1017" s="34" t="str">
        <f t="shared" si="83"/>
        <v/>
      </c>
    </row>
    <row r="1018" spans="20:21">
      <c r="T1018" s="34" t="str">
        <f t="shared" si="84"/>
        <v/>
      </c>
      <c r="U1018" s="34" t="str">
        <f t="shared" si="83"/>
        <v/>
      </c>
    </row>
    <row r="1019" spans="20:21">
      <c r="T1019" s="34" t="str">
        <f t="shared" si="84"/>
        <v/>
      </c>
      <c r="U1019" s="34" t="str">
        <f t="shared" si="83"/>
        <v/>
      </c>
    </row>
    <row r="1020" spans="20:21">
      <c r="T1020" s="34" t="str">
        <f t="shared" si="84"/>
        <v/>
      </c>
      <c r="U1020" s="34" t="str">
        <f t="shared" si="83"/>
        <v/>
      </c>
    </row>
    <row r="1021" spans="20:21">
      <c r="T1021" s="34" t="str">
        <f t="shared" si="84"/>
        <v/>
      </c>
      <c r="U1021" s="34" t="str">
        <f t="shared" si="83"/>
        <v/>
      </c>
    </row>
    <row r="1022" spans="20:21">
      <c r="T1022" s="34" t="str">
        <f t="shared" si="84"/>
        <v/>
      </c>
      <c r="U1022" s="34" t="str">
        <f t="shared" si="83"/>
        <v/>
      </c>
    </row>
    <row r="1023" spans="20:21">
      <c r="T1023" s="34" t="str">
        <f t="shared" si="84"/>
        <v/>
      </c>
      <c r="U1023" s="34" t="str">
        <f t="shared" si="83"/>
        <v/>
      </c>
    </row>
    <row r="1024" spans="20:21">
      <c r="T1024" s="34" t="str">
        <f t="shared" si="84"/>
        <v/>
      </c>
      <c r="U1024" s="34" t="str">
        <f t="shared" si="83"/>
        <v/>
      </c>
    </row>
    <row r="1025" spans="20:21">
      <c r="T1025" s="34" t="str">
        <f t="shared" si="84"/>
        <v/>
      </c>
      <c r="U1025" s="34" t="str">
        <f t="shared" si="83"/>
        <v/>
      </c>
    </row>
    <row r="1026" spans="20:21">
      <c r="T1026" s="34" t="str">
        <f t="shared" si="84"/>
        <v/>
      </c>
      <c r="U1026" s="34" t="str">
        <f t="shared" si="83"/>
        <v/>
      </c>
    </row>
    <row r="1027" spans="20:21">
      <c r="T1027" s="34" t="str">
        <f t="shared" si="84"/>
        <v/>
      </c>
      <c r="U1027" s="34" t="str">
        <f t="shared" si="83"/>
        <v/>
      </c>
    </row>
    <row r="1028" spans="20:21">
      <c r="T1028" s="34" t="str">
        <f t="shared" si="84"/>
        <v/>
      </c>
      <c r="U1028" s="34" t="str">
        <f t="shared" si="83"/>
        <v/>
      </c>
    </row>
    <row r="1029" spans="20:21">
      <c r="T1029" s="34" t="str">
        <f t="shared" si="84"/>
        <v/>
      </c>
      <c r="U1029" s="34" t="str">
        <f t="shared" si="83"/>
        <v/>
      </c>
    </row>
    <row r="1030" spans="20:21">
      <c r="T1030" s="34" t="str">
        <f t="shared" si="84"/>
        <v/>
      </c>
      <c r="U1030" s="34" t="str">
        <f t="shared" si="83"/>
        <v/>
      </c>
    </row>
    <row r="1031" spans="20:21">
      <c r="T1031" s="34" t="str">
        <f t="shared" si="84"/>
        <v/>
      </c>
      <c r="U1031" s="34" t="str">
        <f t="shared" si="83"/>
        <v/>
      </c>
    </row>
    <row r="1032" spans="20:21">
      <c r="T1032" s="34" t="str">
        <f t="shared" si="84"/>
        <v/>
      </c>
      <c r="U1032" s="34" t="str">
        <f t="shared" si="83"/>
        <v/>
      </c>
    </row>
    <row r="1033" spans="20:21">
      <c r="T1033" s="34" t="str">
        <f t="shared" si="84"/>
        <v/>
      </c>
      <c r="U1033" s="34" t="str">
        <f t="shared" ref="U1033:U1096" si="85">IFERROR(AVERAGE(F1026:F1032),"")</f>
        <v/>
      </c>
    </row>
    <row r="1034" spans="20:21">
      <c r="T1034" s="34" t="str">
        <f t="shared" si="84"/>
        <v/>
      </c>
      <c r="U1034" s="34" t="str">
        <f t="shared" si="85"/>
        <v/>
      </c>
    </row>
    <row r="1035" spans="20:21">
      <c r="T1035" s="34" t="str">
        <f t="shared" si="84"/>
        <v/>
      </c>
      <c r="U1035" s="34" t="str">
        <f t="shared" si="85"/>
        <v/>
      </c>
    </row>
    <row r="1036" spans="20:21">
      <c r="T1036" s="34" t="str">
        <f t="shared" si="84"/>
        <v/>
      </c>
      <c r="U1036" s="34" t="str">
        <f t="shared" si="85"/>
        <v/>
      </c>
    </row>
    <row r="1037" spans="20:21">
      <c r="T1037" s="34" t="str">
        <f t="shared" si="84"/>
        <v/>
      </c>
      <c r="U1037" s="34" t="str">
        <f t="shared" si="85"/>
        <v/>
      </c>
    </row>
    <row r="1038" spans="20:21">
      <c r="T1038" s="34" t="str">
        <f t="shared" si="84"/>
        <v/>
      </c>
      <c r="U1038" s="34" t="str">
        <f t="shared" si="85"/>
        <v/>
      </c>
    </row>
    <row r="1039" spans="20:21">
      <c r="T1039" s="34" t="str">
        <f t="shared" si="84"/>
        <v/>
      </c>
      <c r="U1039" s="34" t="str">
        <f t="shared" si="85"/>
        <v/>
      </c>
    </row>
    <row r="1040" spans="20:21">
      <c r="T1040" s="34" t="str">
        <f t="shared" si="84"/>
        <v/>
      </c>
      <c r="U1040" s="34" t="str">
        <f t="shared" si="85"/>
        <v/>
      </c>
    </row>
    <row r="1041" spans="20:21">
      <c r="T1041" s="34" t="str">
        <f t="shared" si="84"/>
        <v/>
      </c>
      <c r="U1041" s="34" t="str">
        <f t="shared" si="85"/>
        <v/>
      </c>
    </row>
    <row r="1042" spans="20:21">
      <c r="T1042" s="34" t="str">
        <f t="shared" ref="T1042:T1105" si="86">IFERROR(AVERAGE(F1014:F1041),"")</f>
        <v/>
      </c>
      <c r="U1042" s="34" t="str">
        <f t="shared" si="85"/>
        <v/>
      </c>
    </row>
    <row r="1043" spans="20:21">
      <c r="T1043" s="34" t="str">
        <f t="shared" si="86"/>
        <v/>
      </c>
      <c r="U1043" s="34" t="str">
        <f t="shared" si="85"/>
        <v/>
      </c>
    </row>
    <row r="1044" spans="20:21">
      <c r="T1044" s="34" t="str">
        <f t="shared" si="86"/>
        <v/>
      </c>
      <c r="U1044" s="34" t="str">
        <f t="shared" si="85"/>
        <v/>
      </c>
    </row>
    <row r="1045" spans="20:21">
      <c r="T1045" s="34" t="str">
        <f t="shared" si="86"/>
        <v/>
      </c>
      <c r="U1045" s="34" t="str">
        <f t="shared" si="85"/>
        <v/>
      </c>
    </row>
    <row r="1046" spans="20:21">
      <c r="T1046" s="34" t="str">
        <f t="shared" si="86"/>
        <v/>
      </c>
      <c r="U1046" s="34" t="str">
        <f t="shared" si="85"/>
        <v/>
      </c>
    </row>
    <row r="1047" spans="20:21">
      <c r="T1047" s="34" t="str">
        <f t="shared" si="86"/>
        <v/>
      </c>
      <c r="U1047" s="34" t="str">
        <f t="shared" si="85"/>
        <v/>
      </c>
    </row>
    <row r="1048" spans="20:21">
      <c r="T1048" s="34" t="str">
        <f t="shared" si="86"/>
        <v/>
      </c>
      <c r="U1048" s="34" t="str">
        <f t="shared" si="85"/>
        <v/>
      </c>
    </row>
    <row r="1049" spans="20:21">
      <c r="T1049" s="34" t="str">
        <f t="shared" si="86"/>
        <v/>
      </c>
      <c r="U1049" s="34" t="str">
        <f t="shared" si="85"/>
        <v/>
      </c>
    </row>
    <row r="1050" spans="20:21">
      <c r="T1050" s="34" t="str">
        <f t="shared" si="86"/>
        <v/>
      </c>
      <c r="U1050" s="34" t="str">
        <f t="shared" si="85"/>
        <v/>
      </c>
    </row>
    <row r="1051" spans="20:21">
      <c r="T1051" s="34" t="str">
        <f t="shared" si="86"/>
        <v/>
      </c>
      <c r="U1051" s="34" t="str">
        <f t="shared" si="85"/>
        <v/>
      </c>
    </row>
    <row r="1052" spans="20:21">
      <c r="T1052" s="34" t="str">
        <f t="shared" si="86"/>
        <v/>
      </c>
      <c r="U1052" s="34" t="str">
        <f t="shared" si="85"/>
        <v/>
      </c>
    </row>
    <row r="1053" spans="20:21">
      <c r="T1053" s="34" t="str">
        <f t="shared" si="86"/>
        <v/>
      </c>
      <c r="U1053" s="34" t="str">
        <f t="shared" si="85"/>
        <v/>
      </c>
    </row>
    <row r="1054" spans="20:21">
      <c r="T1054" s="34" t="str">
        <f t="shared" si="86"/>
        <v/>
      </c>
      <c r="U1054" s="34" t="str">
        <f t="shared" si="85"/>
        <v/>
      </c>
    </row>
    <row r="1055" spans="20:21">
      <c r="T1055" s="34" t="str">
        <f t="shared" si="86"/>
        <v/>
      </c>
      <c r="U1055" s="34" t="str">
        <f t="shared" si="85"/>
        <v/>
      </c>
    </row>
    <row r="1056" spans="20:21">
      <c r="T1056" s="34" t="str">
        <f t="shared" si="86"/>
        <v/>
      </c>
      <c r="U1056" s="34" t="str">
        <f t="shared" si="85"/>
        <v/>
      </c>
    </row>
    <row r="1057" spans="20:21">
      <c r="T1057" s="34" t="str">
        <f t="shared" si="86"/>
        <v/>
      </c>
      <c r="U1057" s="34" t="str">
        <f t="shared" si="85"/>
        <v/>
      </c>
    </row>
    <row r="1058" spans="20:21">
      <c r="T1058" s="34" t="str">
        <f t="shared" si="86"/>
        <v/>
      </c>
      <c r="U1058" s="34" t="str">
        <f t="shared" si="85"/>
        <v/>
      </c>
    </row>
    <row r="1059" spans="20:21">
      <c r="T1059" s="34" t="str">
        <f t="shared" si="86"/>
        <v/>
      </c>
      <c r="U1059" s="34" t="str">
        <f t="shared" si="85"/>
        <v/>
      </c>
    </row>
    <row r="1060" spans="20:21">
      <c r="T1060" s="34" t="str">
        <f t="shared" si="86"/>
        <v/>
      </c>
      <c r="U1060" s="34" t="str">
        <f t="shared" si="85"/>
        <v/>
      </c>
    </row>
    <row r="1061" spans="20:21">
      <c r="T1061" s="34" t="str">
        <f t="shared" si="86"/>
        <v/>
      </c>
      <c r="U1061" s="34" t="str">
        <f t="shared" si="85"/>
        <v/>
      </c>
    </row>
    <row r="1062" spans="20:21">
      <c r="T1062" s="34" t="str">
        <f t="shared" si="86"/>
        <v/>
      </c>
      <c r="U1062" s="34" t="str">
        <f t="shared" si="85"/>
        <v/>
      </c>
    </row>
    <row r="1063" spans="20:21">
      <c r="T1063" s="34" t="str">
        <f t="shared" si="86"/>
        <v/>
      </c>
      <c r="U1063" s="34" t="str">
        <f t="shared" si="85"/>
        <v/>
      </c>
    </row>
    <row r="1064" spans="20:21">
      <c r="T1064" s="34" t="str">
        <f t="shared" si="86"/>
        <v/>
      </c>
      <c r="U1064" s="34" t="str">
        <f t="shared" si="85"/>
        <v/>
      </c>
    </row>
    <row r="1065" spans="20:21">
      <c r="T1065" s="34" t="str">
        <f t="shared" si="86"/>
        <v/>
      </c>
      <c r="U1065" s="34" t="str">
        <f t="shared" si="85"/>
        <v/>
      </c>
    </row>
    <row r="1066" spans="20:21">
      <c r="T1066" s="34" t="str">
        <f t="shared" si="86"/>
        <v/>
      </c>
      <c r="U1066" s="34" t="str">
        <f t="shared" si="85"/>
        <v/>
      </c>
    </row>
    <row r="1067" spans="20:21">
      <c r="T1067" s="34" t="str">
        <f t="shared" si="86"/>
        <v/>
      </c>
      <c r="U1067" s="34" t="str">
        <f t="shared" si="85"/>
        <v/>
      </c>
    </row>
    <row r="1068" spans="20:21">
      <c r="T1068" s="34" t="str">
        <f t="shared" si="86"/>
        <v/>
      </c>
      <c r="U1068" s="34" t="str">
        <f t="shared" si="85"/>
        <v/>
      </c>
    </row>
    <row r="1069" spans="20:21">
      <c r="T1069" s="34" t="str">
        <f t="shared" si="86"/>
        <v/>
      </c>
      <c r="U1069" s="34" t="str">
        <f t="shared" si="85"/>
        <v/>
      </c>
    </row>
    <row r="1070" spans="20:21">
      <c r="T1070" s="34" t="str">
        <f t="shared" si="86"/>
        <v/>
      </c>
      <c r="U1070" s="34" t="str">
        <f t="shared" si="85"/>
        <v/>
      </c>
    </row>
    <row r="1071" spans="20:21">
      <c r="T1071" s="34" t="str">
        <f t="shared" si="86"/>
        <v/>
      </c>
      <c r="U1071" s="34" t="str">
        <f t="shared" si="85"/>
        <v/>
      </c>
    </row>
    <row r="1072" spans="20:21">
      <c r="T1072" s="34" t="str">
        <f t="shared" si="86"/>
        <v/>
      </c>
      <c r="U1072" s="34" t="str">
        <f t="shared" si="85"/>
        <v/>
      </c>
    </row>
    <row r="1073" spans="20:21">
      <c r="T1073" s="34" t="str">
        <f t="shared" si="86"/>
        <v/>
      </c>
      <c r="U1073" s="34" t="str">
        <f t="shared" si="85"/>
        <v/>
      </c>
    </row>
    <row r="1074" spans="20:21">
      <c r="T1074" s="34" t="str">
        <f t="shared" si="86"/>
        <v/>
      </c>
      <c r="U1074" s="34" t="str">
        <f t="shared" si="85"/>
        <v/>
      </c>
    </row>
    <row r="1075" spans="20:21">
      <c r="T1075" s="34" t="str">
        <f t="shared" si="86"/>
        <v/>
      </c>
      <c r="U1075" s="34" t="str">
        <f t="shared" si="85"/>
        <v/>
      </c>
    </row>
    <row r="1076" spans="20:21">
      <c r="T1076" s="34" t="str">
        <f t="shared" si="86"/>
        <v/>
      </c>
      <c r="U1076" s="34" t="str">
        <f t="shared" si="85"/>
        <v/>
      </c>
    </row>
    <row r="1077" spans="20:21">
      <c r="T1077" s="34" t="str">
        <f t="shared" si="86"/>
        <v/>
      </c>
      <c r="U1077" s="34" t="str">
        <f t="shared" si="85"/>
        <v/>
      </c>
    </row>
    <row r="1078" spans="20:21">
      <c r="T1078" s="34" t="str">
        <f t="shared" si="86"/>
        <v/>
      </c>
      <c r="U1078" s="34" t="str">
        <f t="shared" si="85"/>
        <v/>
      </c>
    </row>
    <row r="1079" spans="20:21">
      <c r="T1079" s="34" t="str">
        <f t="shared" si="86"/>
        <v/>
      </c>
      <c r="U1079" s="34" t="str">
        <f t="shared" si="85"/>
        <v/>
      </c>
    </row>
    <row r="1080" spans="20:21">
      <c r="T1080" s="34" t="str">
        <f t="shared" si="86"/>
        <v/>
      </c>
      <c r="U1080" s="34" t="str">
        <f t="shared" si="85"/>
        <v/>
      </c>
    </row>
    <row r="1081" spans="20:21">
      <c r="T1081" s="34" t="str">
        <f t="shared" si="86"/>
        <v/>
      </c>
      <c r="U1081" s="34" t="str">
        <f t="shared" si="85"/>
        <v/>
      </c>
    </row>
    <row r="1082" spans="20:21">
      <c r="T1082" s="34" t="str">
        <f t="shared" si="86"/>
        <v/>
      </c>
      <c r="U1082" s="34" t="str">
        <f t="shared" si="85"/>
        <v/>
      </c>
    </row>
    <row r="1083" spans="20:21">
      <c r="T1083" s="34" t="str">
        <f t="shared" si="86"/>
        <v/>
      </c>
      <c r="U1083" s="34" t="str">
        <f t="shared" si="85"/>
        <v/>
      </c>
    </row>
    <row r="1084" spans="20:21">
      <c r="T1084" s="34" t="str">
        <f t="shared" si="86"/>
        <v/>
      </c>
      <c r="U1084" s="34" t="str">
        <f t="shared" si="85"/>
        <v/>
      </c>
    </row>
    <row r="1085" spans="20:21">
      <c r="T1085" s="34" t="str">
        <f t="shared" si="86"/>
        <v/>
      </c>
      <c r="U1085" s="34" t="str">
        <f t="shared" si="85"/>
        <v/>
      </c>
    </row>
    <row r="1086" spans="20:21">
      <c r="T1086" s="34" t="str">
        <f t="shared" si="86"/>
        <v/>
      </c>
      <c r="U1086" s="34" t="str">
        <f t="shared" si="85"/>
        <v/>
      </c>
    </row>
    <row r="1087" spans="20:21">
      <c r="T1087" s="34" t="str">
        <f t="shared" si="86"/>
        <v/>
      </c>
      <c r="U1087" s="34" t="str">
        <f t="shared" si="85"/>
        <v/>
      </c>
    </row>
    <row r="1088" spans="20:21">
      <c r="T1088" s="34" t="str">
        <f t="shared" si="86"/>
        <v/>
      </c>
      <c r="U1088" s="34" t="str">
        <f t="shared" si="85"/>
        <v/>
      </c>
    </row>
    <row r="1089" spans="20:21">
      <c r="T1089" s="34" t="str">
        <f t="shared" si="86"/>
        <v/>
      </c>
      <c r="U1089" s="34" t="str">
        <f t="shared" si="85"/>
        <v/>
      </c>
    </row>
    <row r="1090" spans="20:21">
      <c r="T1090" s="34" t="str">
        <f t="shared" si="86"/>
        <v/>
      </c>
      <c r="U1090" s="34" t="str">
        <f t="shared" si="85"/>
        <v/>
      </c>
    </row>
    <row r="1091" spans="20:21">
      <c r="T1091" s="34" t="str">
        <f t="shared" si="86"/>
        <v/>
      </c>
      <c r="U1091" s="34" t="str">
        <f t="shared" si="85"/>
        <v/>
      </c>
    </row>
    <row r="1092" spans="20:21">
      <c r="T1092" s="34" t="str">
        <f t="shared" si="86"/>
        <v/>
      </c>
      <c r="U1092" s="34" t="str">
        <f t="shared" si="85"/>
        <v/>
      </c>
    </row>
    <row r="1093" spans="20:21">
      <c r="T1093" s="34" t="str">
        <f t="shared" si="86"/>
        <v/>
      </c>
      <c r="U1093" s="34" t="str">
        <f t="shared" si="85"/>
        <v/>
      </c>
    </row>
    <row r="1094" spans="20:21">
      <c r="T1094" s="34" t="str">
        <f t="shared" si="86"/>
        <v/>
      </c>
      <c r="U1094" s="34" t="str">
        <f t="shared" si="85"/>
        <v/>
      </c>
    </row>
    <row r="1095" spans="20:21">
      <c r="T1095" s="34" t="str">
        <f t="shared" si="86"/>
        <v/>
      </c>
      <c r="U1095" s="34" t="str">
        <f t="shared" si="85"/>
        <v/>
      </c>
    </row>
    <row r="1096" spans="20:21">
      <c r="T1096" s="34" t="str">
        <f t="shared" si="86"/>
        <v/>
      </c>
      <c r="U1096" s="34" t="str">
        <f t="shared" si="85"/>
        <v/>
      </c>
    </row>
    <row r="1097" spans="20:21">
      <c r="T1097" s="34" t="str">
        <f t="shared" si="86"/>
        <v/>
      </c>
      <c r="U1097" s="34" t="str">
        <f t="shared" ref="U1097:U1160" si="87">IFERROR(AVERAGE(F1090:F1096),"")</f>
        <v/>
      </c>
    </row>
    <row r="1098" spans="20:21">
      <c r="T1098" s="34" t="str">
        <f t="shared" si="86"/>
        <v/>
      </c>
      <c r="U1098" s="34" t="str">
        <f t="shared" si="87"/>
        <v/>
      </c>
    </row>
    <row r="1099" spans="20:21">
      <c r="T1099" s="34" t="str">
        <f t="shared" si="86"/>
        <v/>
      </c>
      <c r="U1099" s="34" t="str">
        <f t="shared" si="87"/>
        <v/>
      </c>
    </row>
    <row r="1100" spans="20:21">
      <c r="T1100" s="34" t="str">
        <f t="shared" si="86"/>
        <v/>
      </c>
      <c r="U1100" s="34" t="str">
        <f t="shared" si="87"/>
        <v/>
      </c>
    </row>
    <row r="1101" spans="20:21">
      <c r="T1101" s="34" t="str">
        <f t="shared" si="86"/>
        <v/>
      </c>
      <c r="U1101" s="34" t="str">
        <f t="shared" si="87"/>
        <v/>
      </c>
    </row>
    <row r="1102" spans="20:21">
      <c r="T1102" s="34" t="str">
        <f t="shared" si="86"/>
        <v/>
      </c>
      <c r="U1102" s="34" t="str">
        <f t="shared" si="87"/>
        <v/>
      </c>
    </row>
    <row r="1103" spans="20:21">
      <c r="T1103" s="34" t="str">
        <f t="shared" si="86"/>
        <v/>
      </c>
      <c r="U1103" s="34" t="str">
        <f t="shared" si="87"/>
        <v/>
      </c>
    </row>
    <row r="1104" spans="20:21">
      <c r="T1104" s="34" t="str">
        <f t="shared" si="86"/>
        <v/>
      </c>
      <c r="U1104" s="34" t="str">
        <f t="shared" si="87"/>
        <v/>
      </c>
    </row>
    <row r="1105" spans="20:21">
      <c r="T1105" s="34" t="str">
        <f t="shared" si="86"/>
        <v/>
      </c>
      <c r="U1105" s="34" t="str">
        <f t="shared" si="87"/>
        <v/>
      </c>
    </row>
    <row r="1106" spans="20:21">
      <c r="T1106" s="34" t="str">
        <f t="shared" ref="T1106:T1169" si="88">IFERROR(AVERAGE(F1078:F1105),"")</f>
        <v/>
      </c>
      <c r="U1106" s="34" t="str">
        <f t="shared" si="87"/>
        <v/>
      </c>
    </row>
    <row r="1107" spans="20:21">
      <c r="T1107" s="34" t="str">
        <f t="shared" si="88"/>
        <v/>
      </c>
      <c r="U1107" s="34" t="str">
        <f t="shared" si="87"/>
        <v/>
      </c>
    </row>
    <row r="1108" spans="20:21">
      <c r="T1108" s="34" t="str">
        <f t="shared" si="88"/>
        <v/>
      </c>
      <c r="U1108" s="34" t="str">
        <f t="shared" si="87"/>
        <v/>
      </c>
    </row>
    <row r="1109" spans="20:21">
      <c r="T1109" s="34" t="str">
        <f t="shared" si="88"/>
        <v/>
      </c>
      <c r="U1109" s="34" t="str">
        <f t="shared" si="87"/>
        <v/>
      </c>
    </row>
    <row r="1110" spans="20:21">
      <c r="T1110" s="34" t="str">
        <f t="shared" si="88"/>
        <v/>
      </c>
      <c r="U1110" s="34" t="str">
        <f t="shared" si="87"/>
        <v/>
      </c>
    </row>
    <row r="1111" spans="20:21">
      <c r="T1111" s="34" t="str">
        <f t="shared" si="88"/>
        <v/>
      </c>
      <c r="U1111" s="34" t="str">
        <f t="shared" si="87"/>
        <v/>
      </c>
    </row>
    <row r="1112" spans="20:21">
      <c r="T1112" s="34" t="str">
        <f t="shared" si="88"/>
        <v/>
      </c>
      <c r="U1112" s="34" t="str">
        <f t="shared" si="87"/>
        <v/>
      </c>
    </row>
    <row r="1113" spans="20:21">
      <c r="T1113" s="34" t="str">
        <f t="shared" si="88"/>
        <v/>
      </c>
      <c r="U1113" s="34" t="str">
        <f t="shared" si="87"/>
        <v/>
      </c>
    </row>
    <row r="1114" spans="20:21">
      <c r="T1114" s="34" t="str">
        <f t="shared" si="88"/>
        <v/>
      </c>
      <c r="U1114" s="34" t="str">
        <f t="shared" si="87"/>
        <v/>
      </c>
    </row>
    <row r="1115" spans="20:21">
      <c r="T1115" s="34" t="str">
        <f t="shared" si="88"/>
        <v/>
      </c>
      <c r="U1115" s="34" t="str">
        <f t="shared" si="87"/>
        <v/>
      </c>
    </row>
    <row r="1116" spans="20:21">
      <c r="T1116" s="34" t="str">
        <f t="shared" si="88"/>
        <v/>
      </c>
      <c r="U1116" s="34" t="str">
        <f t="shared" si="87"/>
        <v/>
      </c>
    </row>
    <row r="1117" spans="20:21">
      <c r="T1117" s="34" t="str">
        <f t="shared" si="88"/>
        <v/>
      </c>
      <c r="U1117" s="34" t="str">
        <f t="shared" si="87"/>
        <v/>
      </c>
    </row>
    <row r="1118" spans="20:21">
      <c r="T1118" s="34" t="str">
        <f t="shared" si="88"/>
        <v/>
      </c>
      <c r="U1118" s="34" t="str">
        <f t="shared" si="87"/>
        <v/>
      </c>
    </row>
    <row r="1119" spans="20:21">
      <c r="T1119" s="34" t="str">
        <f t="shared" si="88"/>
        <v/>
      </c>
      <c r="U1119" s="34" t="str">
        <f t="shared" si="87"/>
        <v/>
      </c>
    </row>
    <row r="1120" spans="20:21">
      <c r="T1120" s="34" t="str">
        <f t="shared" si="88"/>
        <v/>
      </c>
      <c r="U1120" s="34" t="str">
        <f t="shared" si="87"/>
        <v/>
      </c>
    </row>
    <row r="1121" spans="20:21">
      <c r="T1121" s="34" t="str">
        <f t="shared" si="88"/>
        <v/>
      </c>
      <c r="U1121" s="34" t="str">
        <f t="shared" si="87"/>
        <v/>
      </c>
    </row>
    <row r="1122" spans="20:21">
      <c r="T1122" s="34" t="str">
        <f t="shared" si="88"/>
        <v/>
      </c>
      <c r="U1122" s="34" t="str">
        <f t="shared" si="87"/>
        <v/>
      </c>
    </row>
    <row r="1123" spans="20:21">
      <c r="T1123" s="34" t="str">
        <f t="shared" si="88"/>
        <v/>
      </c>
      <c r="U1123" s="34" t="str">
        <f t="shared" si="87"/>
        <v/>
      </c>
    </row>
    <row r="1124" spans="20:21">
      <c r="T1124" s="34" t="str">
        <f t="shared" si="88"/>
        <v/>
      </c>
      <c r="U1124" s="34" t="str">
        <f t="shared" si="87"/>
        <v/>
      </c>
    </row>
    <row r="1125" spans="20:21">
      <c r="T1125" s="34" t="str">
        <f t="shared" si="88"/>
        <v/>
      </c>
      <c r="U1125" s="34" t="str">
        <f t="shared" si="87"/>
        <v/>
      </c>
    </row>
    <row r="1126" spans="20:21">
      <c r="T1126" s="34" t="str">
        <f t="shared" si="88"/>
        <v/>
      </c>
      <c r="U1126" s="34" t="str">
        <f t="shared" si="87"/>
        <v/>
      </c>
    </row>
    <row r="1127" spans="20:21">
      <c r="T1127" s="34" t="str">
        <f t="shared" si="88"/>
        <v/>
      </c>
      <c r="U1127" s="34" t="str">
        <f t="shared" si="87"/>
        <v/>
      </c>
    </row>
    <row r="1128" spans="20:21">
      <c r="T1128" s="34" t="str">
        <f t="shared" si="88"/>
        <v/>
      </c>
      <c r="U1128" s="34" t="str">
        <f t="shared" si="87"/>
        <v/>
      </c>
    </row>
    <row r="1129" spans="20:21">
      <c r="T1129" s="34" t="str">
        <f t="shared" si="88"/>
        <v/>
      </c>
      <c r="U1129" s="34" t="str">
        <f t="shared" si="87"/>
        <v/>
      </c>
    </row>
    <row r="1130" spans="20:21">
      <c r="T1130" s="34" t="str">
        <f t="shared" si="88"/>
        <v/>
      </c>
      <c r="U1130" s="34" t="str">
        <f t="shared" si="87"/>
        <v/>
      </c>
    </row>
    <row r="1131" spans="20:21">
      <c r="T1131" s="34" t="str">
        <f t="shared" si="88"/>
        <v/>
      </c>
      <c r="U1131" s="34" t="str">
        <f t="shared" si="87"/>
        <v/>
      </c>
    </row>
    <row r="1132" spans="20:21">
      <c r="T1132" s="34" t="str">
        <f t="shared" si="88"/>
        <v/>
      </c>
      <c r="U1132" s="34" t="str">
        <f t="shared" si="87"/>
        <v/>
      </c>
    </row>
    <row r="1133" spans="20:21">
      <c r="T1133" s="34" t="str">
        <f t="shared" si="88"/>
        <v/>
      </c>
      <c r="U1133" s="34" t="str">
        <f t="shared" si="87"/>
        <v/>
      </c>
    </row>
    <row r="1134" spans="20:21">
      <c r="T1134" s="34" t="str">
        <f t="shared" si="88"/>
        <v/>
      </c>
      <c r="U1134" s="34" t="str">
        <f t="shared" si="87"/>
        <v/>
      </c>
    </row>
    <row r="1135" spans="20:21">
      <c r="T1135" s="34" t="str">
        <f t="shared" si="88"/>
        <v/>
      </c>
      <c r="U1135" s="34" t="str">
        <f t="shared" si="87"/>
        <v/>
      </c>
    </row>
    <row r="1136" spans="20:21">
      <c r="T1136" s="34" t="str">
        <f t="shared" si="88"/>
        <v/>
      </c>
      <c r="U1136" s="34" t="str">
        <f t="shared" si="87"/>
        <v/>
      </c>
    </row>
    <row r="1137" spans="20:21">
      <c r="T1137" s="34" t="str">
        <f t="shared" si="88"/>
        <v/>
      </c>
      <c r="U1137" s="34" t="str">
        <f t="shared" si="87"/>
        <v/>
      </c>
    </row>
    <row r="1138" spans="20:21">
      <c r="T1138" s="34" t="str">
        <f t="shared" si="88"/>
        <v/>
      </c>
      <c r="U1138" s="34" t="str">
        <f t="shared" si="87"/>
        <v/>
      </c>
    </row>
    <row r="1139" spans="20:21">
      <c r="T1139" s="34" t="str">
        <f t="shared" si="88"/>
        <v/>
      </c>
      <c r="U1139" s="34" t="str">
        <f t="shared" si="87"/>
        <v/>
      </c>
    </row>
    <row r="1140" spans="20:21">
      <c r="T1140" s="34" t="str">
        <f t="shared" si="88"/>
        <v/>
      </c>
      <c r="U1140" s="34" t="str">
        <f t="shared" si="87"/>
        <v/>
      </c>
    </row>
    <row r="1141" spans="20:21">
      <c r="T1141" s="34" t="str">
        <f t="shared" si="88"/>
        <v/>
      </c>
      <c r="U1141" s="34" t="str">
        <f t="shared" si="87"/>
        <v/>
      </c>
    </row>
    <row r="1142" spans="20:21">
      <c r="T1142" s="34" t="str">
        <f t="shared" si="88"/>
        <v/>
      </c>
      <c r="U1142" s="34" t="str">
        <f t="shared" si="87"/>
        <v/>
      </c>
    </row>
    <row r="1143" spans="20:21">
      <c r="T1143" s="34" t="str">
        <f t="shared" si="88"/>
        <v/>
      </c>
      <c r="U1143" s="34" t="str">
        <f t="shared" si="87"/>
        <v/>
      </c>
    </row>
    <row r="1144" spans="20:21">
      <c r="T1144" s="34" t="str">
        <f t="shared" si="88"/>
        <v/>
      </c>
      <c r="U1144" s="34" t="str">
        <f t="shared" si="87"/>
        <v/>
      </c>
    </row>
    <row r="1145" spans="20:21">
      <c r="T1145" s="34" t="str">
        <f t="shared" si="88"/>
        <v/>
      </c>
      <c r="U1145" s="34" t="str">
        <f t="shared" si="87"/>
        <v/>
      </c>
    </row>
    <row r="1146" spans="20:21">
      <c r="T1146" s="34" t="str">
        <f t="shared" si="88"/>
        <v/>
      </c>
      <c r="U1146" s="34" t="str">
        <f t="shared" si="87"/>
        <v/>
      </c>
    </row>
    <row r="1147" spans="20:21">
      <c r="T1147" s="34" t="str">
        <f t="shared" si="88"/>
        <v/>
      </c>
      <c r="U1147" s="34" t="str">
        <f t="shared" si="87"/>
        <v/>
      </c>
    </row>
    <row r="1148" spans="20:21">
      <c r="T1148" s="34" t="str">
        <f t="shared" si="88"/>
        <v/>
      </c>
      <c r="U1148" s="34" t="str">
        <f t="shared" si="87"/>
        <v/>
      </c>
    </row>
    <row r="1149" spans="20:21">
      <c r="T1149" s="34" t="str">
        <f t="shared" si="88"/>
        <v/>
      </c>
      <c r="U1149" s="34" t="str">
        <f t="shared" si="87"/>
        <v/>
      </c>
    </row>
    <row r="1150" spans="20:21">
      <c r="T1150" s="34" t="str">
        <f t="shared" si="88"/>
        <v/>
      </c>
      <c r="U1150" s="34" t="str">
        <f t="shared" si="87"/>
        <v/>
      </c>
    </row>
    <row r="1151" spans="20:21">
      <c r="T1151" s="34" t="str">
        <f t="shared" si="88"/>
        <v/>
      </c>
      <c r="U1151" s="34" t="str">
        <f t="shared" si="87"/>
        <v/>
      </c>
    </row>
    <row r="1152" spans="20:21">
      <c r="T1152" s="34" t="str">
        <f t="shared" si="88"/>
        <v/>
      </c>
      <c r="U1152" s="34" t="str">
        <f t="shared" si="87"/>
        <v/>
      </c>
    </row>
    <row r="1153" spans="20:21">
      <c r="T1153" s="34" t="str">
        <f t="shared" si="88"/>
        <v/>
      </c>
      <c r="U1153" s="34" t="str">
        <f t="shared" si="87"/>
        <v/>
      </c>
    </row>
    <row r="1154" spans="20:21">
      <c r="T1154" s="34" t="str">
        <f t="shared" si="88"/>
        <v/>
      </c>
      <c r="U1154" s="34" t="str">
        <f t="shared" si="87"/>
        <v/>
      </c>
    </row>
    <row r="1155" spans="20:21">
      <c r="T1155" s="34" t="str">
        <f t="shared" si="88"/>
        <v/>
      </c>
      <c r="U1155" s="34" t="str">
        <f t="shared" si="87"/>
        <v/>
      </c>
    </row>
    <row r="1156" spans="20:21">
      <c r="T1156" s="34" t="str">
        <f t="shared" si="88"/>
        <v/>
      </c>
      <c r="U1156" s="34" t="str">
        <f t="shared" si="87"/>
        <v/>
      </c>
    </row>
    <row r="1157" spans="20:21">
      <c r="T1157" s="34" t="str">
        <f t="shared" si="88"/>
        <v/>
      </c>
      <c r="U1157" s="34" t="str">
        <f t="shared" si="87"/>
        <v/>
      </c>
    </row>
    <row r="1158" spans="20:21">
      <c r="T1158" s="34" t="str">
        <f t="shared" si="88"/>
        <v/>
      </c>
      <c r="U1158" s="34" t="str">
        <f t="shared" si="87"/>
        <v/>
      </c>
    </row>
    <row r="1159" spans="20:21">
      <c r="T1159" s="34" t="str">
        <f t="shared" si="88"/>
        <v/>
      </c>
      <c r="U1159" s="34" t="str">
        <f t="shared" si="87"/>
        <v/>
      </c>
    </row>
    <row r="1160" spans="20:21">
      <c r="T1160" s="34" t="str">
        <f t="shared" si="88"/>
        <v/>
      </c>
      <c r="U1160" s="34" t="str">
        <f t="shared" si="87"/>
        <v/>
      </c>
    </row>
    <row r="1161" spans="20:21">
      <c r="T1161" s="34" t="str">
        <f t="shared" si="88"/>
        <v/>
      </c>
      <c r="U1161" s="34" t="str">
        <f t="shared" ref="U1161:U1224" si="89">IFERROR(AVERAGE(F1154:F1160),"")</f>
        <v/>
      </c>
    </row>
    <row r="1162" spans="20:21">
      <c r="T1162" s="34" t="str">
        <f t="shared" si="88"/>
        <v/>
      </c>
      <c r="U1162" s="34" t="str">
        <f t="shared" si="89"/>
        <v/>
      </c>
    </row>
    <row r="1163" spans="20:21">
      <c r="T1163" s="34" t="str">
        <f t="shared" si="88"/>
        <v/>
      </c>
      <c r="U1163" s="34" t="str">
        <f t="shared" si="89"/>
        <v/>
      </c>
    </row>
    <row r="1164" spans="20:21">
      <c r="T1164" s="34" t="str">
        <f t="shared" si="88"/>
        <v/>
      </c>
      <c r="U1164" s="34" t="str">
        <f t="shared" si="89"/>
        <v/>
      </c>
    </row>
    <row r="1165" spans="20:21">
      <c r="T1165" s="34" t="str">
        <f t="shared" si="88"/>
        <v/>
      </c>
      <c r="U1165" s="34" t="str">
        <f t="shared" si="89"/>
        <v/>
      </c>
    </row>
    <row r="1166" spans="20:21">
      <c r="T1166" s="34" t="str">
        <f t="shared" si="88"/>
        <v/>
      </c>
      <c r="U1166" s="34" t="str">
        <f t="shared" si="89"/>
        <v/>
      </c>
    </row>
    <row r="1167" spans="20:21">
      <c r="T1167" s="34" t="str">
        <f t="shared" si="88"/>
        <v/>
      </c>
      <c r="U1167" s="34" t="str">
        <f t="shared" si="89"/>
        <v/>
      </c>
    </row>
    <row r="1168" spans="20:21">
      <c r="T1168" s="34" t="str">
        <f t="shared" si="88"/>
        <v/>
      </c>
      <c r="U1168" s="34" t="str">
        <f t="shared" si="89"/>
        <v/>
      </c>
    </row>
    <row r="1169" spans="20:21">
      <c r="T1169" s="34" t="str">
        <f t="shared" si="88"/>
        <v/>
      </c>
      <c r="U1169" s="34" t="str">
        <f t="shared" si="89"/>
        <v/>
      </c>
    </row>
    <row r="1170" spans="20:21">
      <c r="T1170" s="34" t="str">
        <f t="shared" ref="T1170:T1233" si="90">IFERROR(AVERAGE(F1142:F1169),"")</f>
        <v/>
      </c>
      <c r="U1170" s="34" t="str">
        <f t="shared" si="89"/>
        <v/>
      </c>
    </row>
    <row r="1171" spans="20:21">
      <c r="T1171" s="34" t="str">
        <f t="shared" si="90"/>
        <v/>
      </c>
      <c r="U1171" s="34" t="str">
        <f t="shared" si="89"/>
        <v/>
      </c>
    </row>
    <row r="1172" spans="20:21">
      <c r="T1172" s="34" t="str">
        <f t="shared" si="90"/>
        <v/>
      </c>
      <c r="U1172" s="34" t="str">
        <f t="shared" si="89"/>
        <v/>
      </c>
    </row>
    <row r="1173" spans="20:21">
      <c r="T1173" s="34" t="str">
        <f t="shared" si="90"/>
        <v/>
      </c>
      <c r="U1173" s="34" t="str">
        <f t="shared" si="89"/>
        <v/>
      </c>
    </row>
    <row r="1174" spans="20:21">
      <c r="T1174" s="34" t="str">
        <f t="shared" si="90"/>
        <v/>
      </c>
      <c r="U1174" s="34" t="str">
        <f t="shared" si="89"/>
        <v/>
      </c>
    </row>
    <row r="1175" spans="20:21">
      <c r="T1175" s="34" t="str">
        <f t="shared" si="90"/>
        <v/>
      </c>
      <c r="U1175" s="34" t="str">
        <f t="shared" si="89"/>
        <v/>
      </c>
    </row>
    <row r="1176" spans="20:21">
      <c r="T1176" s="34" t="str">
        <f t="shared" si="90"/>
        <v/>
      </c>
      <c r="U1176" s="34" t="str">
        <f t="shared" si="89"/>
        <v/>
      </c>
    </row>
    <row r="1177" spans="20:21">
      <c r="T1177" s="34" t="str">
        <f t="shared" si="90"/>
        <v/>
      </c>
      <c r="U1177" s="34" t="str">
        <f t="shared" si="89"/>
        <v/>
      </c>
    </row>
    <row r="1178" spans="20:21">
      <c r="T1178" s="34" t="str">
        <f t="shared" si="90"/>
        <v/>
      </c>
      <c r="U1178" s="34" t="str">
        <f t="shared" si="89"/>
        <v/>
      </c>
    </row>
    <row r="1179" spans="20:21">
      <c r="T1179" s="34" t="str">
        <f t="shared" si="90"/>
        <v/>
      </c>
      <c r="U1179" s="34" t="str">
        <f t="shared" si="89"/>
        <v/>
      </c>
    </row>
    <row r="1180" spans="20:21">
      <c r="T1180" s="34" t="str">
        <f t="shared" si="90"/>
        <v/>
      </c>
      <c r="U1180" s="34" t="str">
        <f t="shared" si="89"/>
        <v/>
      </c>
    </row>
    <row r="1181" spans="20:21">
      <c r="T1181" s="34" t="str">
        <f t="shared" si="90"/>
        <v/>
      </c>
      <c r="U1181" s="34" t="str">
        <f t="shared" si="89"/>
        <v/>
      </c>
    </row>
    <row r="1182" spans="20:21">
      <c r="T1182" s="34" t="str">
        <f t="shared" si="90"/>
        <v/>
      </c>
      <c r="U1182" s="34" t="str">
        <f t="shared" si="89"/>
        <v/>
      </c>
    </row>
    <row r="1183" spans="20:21">
      <c r="T1183" s="34" t="str">
        <f t="shared" si="90"/>
        <v/>
      </c>
      <c r="U1183" s="34" t="str">
        <f t="shared" si="89"/>
        <v/>
      </c>
    </row>
    <row r="1184" spans="20:21">
      <c r="T1184" s="34" t="str">
        <f t="shared" si="90"/>
        <v/>
      </c>
      <c r="U1184" s="34" t="str">
        <f t="shared" si="89"/>
        <v/>
      </c>
    </row>
    <row r="1185" spans="20:21">
      <c r="T1185" s="34" t="str">
        <f t="shared" si="90"/>
        <v/>
      </c>
      <c r="U1185" s="34" t="str">
        <f t="shared" si="89"/>
        <v/>
      </c>
    </row>
    <row r="1186" spans="20:21">
      <c r="T1186" s="34" t="str">
        <f t="shared" si="90"/>
        <v/>
      </c>
      <c r="U1186" s="34" t="str">
        <f t="shared" si="89"/>
        <v/>
      </c>
    </row>
    <row r="1187" spans="20:21">
      <c r="T1187" s="34" t="str">
        <f t="shared" si="90"/>
        <v/>
      </c>
      <c r="U1187" s="34" t="str">
        <f t="shared" si="89"/>
        <v/>
      </c>
    </row>
    <row r="1188" spans="20:21">
      <c r="T1188" s="34" t="str">
        <f t="shared" si="90"/>
        <v/>
      </c>
      <c r="U1188" s="34" t="str">
        <f t="shared" si="89"/>
        <v/>
      </c>
    </row>
    <row r="1189" spans="20:21">
      <c r="T1189" s="34" t="str">
        <f t="shared" si="90"/>
        <v/>
      </c>
      <c r="U1189" s="34" t="str">
        <f t="shared" si="89"/>
        <v/>
      </c>
    </row>
    <row r="1190" spans="20:21">
      <c r="T1190" s="34" t="str">
        <f t="shared" si="90"/>
        <v/>
      </c>
      <c r="U1190" s="34" t="str">
        <f t="shared" si="89"/>
        <v/>
      </c>
    </row>
    <row r="1191" spans="20:21">
      <c r="T1191" s="34" t="str">
        <f t="shared" si="90"/>
        <v/>
      </c>
      <c r="U1191" s="34" t="str">
        <f t="shared" si="89"/>
        <v/>
      </c>
    </row>
    <row r="1192" spans="20:21">
      <c r="T1192" s="34" t="str">
        <f t="shared" si="90"/>
        <v/>
      </c>
      <c r="U1192" s="34" t="str">
        <f t="shared" si="89"/>
        <v/>
      </c>
    </row>
    <row r="1193" spans="20:21">
      <c r="T1193" s="34" t="str">
        <f t="shared" si="90"/>
        <v/>
      </c>
      <c r="U1193" s="34" t="str">
        <f t="shared" si="89"/>
        <v/>
      </c>
    </row>
    <row r="1194" spans="20:21">
      <c r="T1194" s="34" t="str">
        <f t="shared" si="90"/>
        <v/>
      </c>
      <c r="U1194" s="34" t="str">
        <f t="shared" si="89"/>
        <v/>
      </c>
    </row>
    <row r="1195" spans="20:21">
      <c r="T1195" s="34" t="str">
        <f t="shared" si="90"/>
        <v/>
      </c>
      <c r="U1195" s="34" t="str">
        <f t="shared" si="89"/>
        <v/>
      </c>
    </row>
    <row r="1196" spans="20:21">
      <c r="T1196" s="34" t="str">
        <f t="shared" si="90"/>
        <v/>
      </c>
      <c r="U1196" s="34" t="str">
        <f t="shared" si="89"/>
        <v/>
      </c>
    </row>
    <row r="1197" spans="20:21">
      <c r="T1197" s="34" t="str">
        <f t="shared" si="90"/>
        <v/>
      </c>
      <c r="U1197" s="34" t="str">
        <f t="shared" si="89"/>
        <v/>
      </c>
    </row>
    <row r="1198" spans="20:21">
      <c r="T1198" s="34" t="str">
        <f t="shared" si="90"/>
        <v/>
      </c>
      <c r="U1198" s="34" t="str">
        <f t="shared" si="89"/>
        <v/>
      </c>
    </row>
    <row r="1199" spans="20:21">
      <c r="T1199" s="34" t="str">
        <f t="shared" si="90"/>
        <v/>
      </c>
      <c r="U1199" s="34" t="str">
        <f t="shared" si="89"/>
        <v/>
      </c>
    </row>
    <row r="1200" spans="20:21">
      <c r="T1200" s="34" t="str">
        <f t="shared" si="90"/>
        <v/>
      </c>
      <c r="U1200" s="34" t="str">
        <f t="shared" si="89"/>
        <v/>
      </c>
    </row>
    <row r="1201" spans="20:21">
      <c r="T1201" s="34" t="str">
        <f t="shared" si="90"/>
        <v/>
      </c>
      <c r="U1201" s="34" t="str">
        <f t="shared" si="89"/>
        <v/>
      </c>
    </row>
    <row r="1202" spans="20:21">
      <c r="T1202" s="34" t="str">
        <f t="shared" si="90"/>
        <v/>
      </c>
      <c r="U1202" s="34" t="str">
        <f t="shared" si="89"/>
        <v/>
      </c>
    </row>
    <row r="1203" spans="20:21">
      <c r="T1203" s="34" t="str">
        <f t="shared" si="90"/>
        <v/>
      </c>
      <c r="U1203" s="34" t="str">
        <f t="shared" si="89"/>
        <v/>
      </c>
    </row>
    <row r="1204" spans="20:21">
      <c r="T1204" s="34" t="str">
        <f t="shared" si="90"/>
        <v/>
      </c>
      <c r="U1204" s="34" t="str">
        <f t="shared" si="89"/>
        <v/>
      </c>
    </row>
    <row r="1205" spans="20:21">
      <c r="T1205" s="34" t="str">
        <f t="shared" si="90"/>
        <v/>
      </c>
      <c r="U1205" s="34" t="str">
        <f t="shared" si="89"/>
        <v/>
      </c>
    </row>
    <row r="1206" spans="20:21">
      <c r="T1206" s="34" t="str">
        <f t="shared" si="90"/>
        <v/>
      </c>
      <c r="U1206" s="34" t="str">
        <f t="shared" si="89"/>
        <v/>
      </c>
    </row>
    <row r="1207" spans="20:21">
      <c r="T1207" s="34" t="str">
        <f t="shared" si="90"/>
        <v/>
      </c>
      <c r="U1207" s="34" t="str">
        <f t="shared" si="89"/>
        <v/>
      </c>
    </row>
    <row r="1208" spans="20:21">
      <c r="T1208" s="34" t="str">
        <f t="shared" si="90"/>
        <v/>
      </c>
      <c r="U1208" s="34" t="str">
        <f t="shared" si="89"/>
        <v/>
      </c>
    </row>
    <row r="1209" spans="20:21">
      <c r="T1209" s="34" t="str">
        <f t="shared" si="90"/>
        <v/>
      </c>
      <c r="U1209" s="34" t="str">
        <f t="shared" si="89"/>
        <v/>
      </c>
    </row>
    <row r="1210" spans="20:21">
      <c r="T1210" s="34" t="str">
        <f t="shared" si="90"/>
        <v/>
      </c>
      <c r="U1210" s="34" t="str">
        <f t="shared" si="89"/>
        <v/>
      </c>
    </row>
    <row r="1211" spans="20:21">
      <c r="T1211" s="34" t="str">
        <f t="shared" si="90"/>
        <v/>
      </c>
      <c r="U1211" s="34" t="str">
        <f t="shared" si="89"/>
        <v/>
      </c>
    </row>
    <row r="1212" spans="20:21">
      <c r="T1212" s="34" t="str">
        <f t="shared" si="90"/>
        <v/>
      </c>
      <c r="U1212" s="34" t="str">
        <f t="shared" si="89"/>
        <v/>
      </c>
    </row>
    <row r="1213" spans="20:21">
      <c r="T1213" s="34" t="str">
        <f t="shared" si="90"/>
        <v/>
      </c>
      <c r="U1213" s="34" t="str">
        <f t="shared" si="89"/>
        <v/>
      </c>
    </row>
    <row r="1214" spans="20:21">
      <c r="T1214" s="34" t="str">
        <f t="shared" si="90"/>
        <v/>
      </c>
      <c r="U1214" s="34" t="str">
        <f t="shared" si="89"/>
        <v/>
      </c>
    </row>
    <row r="1215" spans="20:21">
      <c r="T1215" s="34" t="str">
        <f t="shared" si="90"/>
        <v/>
      </c>
      <c r="U1215" s="34" t="str">
        <f t="shared" si="89"/>
        <v/>
      </c>
    </row>
    <row r="1216" spans="20:21">
      <c r="T1216" s="34" t="str">
        <f t="shared" si="90"/>
        <v/>
      </c>
      <c r="U1216" s="34" t="str">
        <f t="shared" si="89"/>
        <v/>
      </c>
    </row>
    <row r="1217" spans="20:21">
      <c r="T1217" s="34" t="str">
        <f t="shared" si="90"/>
        <v/>
      </c>
      <c r="U1217" s="34" t="str">
        <f t="shared" si="89"/>
        <v/>
      </c>
    </row>
    <row r="1218" spans="20:21">
      <c r="T1218" s="34" t="str">
        <f t="shared" si="90"/>
        <v/>
      </c>
      <c r="U1218" s="34" t="str">
        <f t="shared" si="89"/>
        <v/>
      </c>
    </row>
    <row r="1219" spans="20:21">
      <c r="T1219" s="34" t="str">
        <f t="shared" si="90"/>
        <v/>
      </c>
      <c r="U1219" s="34" t="str">
        <f t="shared" si="89"/>
        <v/>
      </c>
    </row>
    <row r="1220" spans="20:21">
      <c r="T1220" s="34" t="str">
        <f t="shared" si="90"/>
        <v/>
      </c>
      <c r="U1220" s="34" t="str">
        <f t="shared" si="89"/>
        <v/>
      </c>
    </row>
    <row r="1221" spans="20:21">
      <c r="T1221" s="34" t="str">
        <f t="shared" si="90"/>
        <v/>
      </c>
      <c r="U1221" s="34" t="str">
        <f t="shared" si="89"/>
        <v/>
      </c>
    </row>
    <row r="1222" spans="20:21">
      <c r="T1222" s="34" t="str">
        <f t="shared" si="90"/>
        <v/>
      </c>
      <c r="U1222" s="34" t="str">
        <f t="shared" si="89"/>
        <v/>
      </c>
    </row>
    <row r="1223" spans="20:21">
      <c r="T1223" s="34" t="str">
        <f t="shared" si="90"/>
        <v/>
      </c>
      <c r="U1223" s="34" t="str">
        <f t="shared" si="89"/>
        <v/>
      </c>
    </row>
    <row r="1224" spans="20:21">
      <c r="T1224" s="34" t="str">
        <f t="shared" si="90"/>
        <v/>
      </c>
      <c r="U1224" s="34" t="str">
        <f t="shared" si="89"/>
        <v/>
      </c>
    </row>
    <row r="1225" spans="20:21">
      <c r="T1225" s="34" t="str">
        <f t="shared" si="90"/>
        <v/>
      </c>
      <c r="U1225" s="34" t="str">
        <f t="shared" ref="U1225:U1288" si="91">IFERROR(AVERAGE(F1218:F1224),"")</f>
        <v/>
      </c>
    </row>
    <row r="1226" spans="20:21">
      <c r="T1226" s="34" t="str">
        <f t="shared" si="90"/>
        <v/>
      </c>
      <c r="U1226" s="34" t="str">
        <f t="shared" si="91"/>
        <v/>
      </c>
    </row>
    <row r="1227" spans="20:21">
      <c r="T1227" s="34" t="str">
        <f t="shared" si="90"/>
        <v/>
      </c>
      <c r="U1227" s="34" t="str">
        <f t="shared" si="91"/>
        <v/>
      </c>
    </row>
    <row r="1228" spans="20:21">
      <c r="T1228" s="34" t="str">
        <f t="shared" si="90"/>
        <v/>
      </c>
      <c r="U1228" s="34" t="str">
        <f t="shared" si="91"/>
        <v/>
      </c>
    </row>
    <row r="1229" spans="20:21">
      <c r="T1229" s="34" t="str">
        <f t="shared" si="90"/>
        <v/>
      </c>
      <c r="U1229" s="34" t="str">
        <f t="shared" si="91"/>
        <v/>
      </c>
    </row>
    <row r="1230" spans="20:21">
      <c r="T1230" s="34" t="str">
        <f t="shared" si="90"/>
        <v/>
      </c>
      <c r="U1230" s="34" t="str">
        <f t="shared" si="91"/>
        <v/>
      </c>
    </row>
    <row r="1231" spans="20:21">
      <c r="T1231" s="34" t="str">
        <f t="shared" si="90"/>
        <v/>
      </c>
      <c r="U1231" s="34" t="str">
        <f t="shared" si="91"/>
        <v/>
      </c>
    </row>
    <row r="1232" spans="20:21">
      <c r="T1232" s="34" t="str">
        <f t="shared" si="90"/>
        <v/>
      </c>
      <c r="U1232" s="34" t="str">
        <f t="shared" si="91"/>
        <v/>
      </c>
    </row>
    <row r="1233" spans="20:21">
      <c r="T1233" s="34" t="str">
        <f t="shared" si="90"/>
        <v/>
      </c>
      <c r="U1233" s="34" t="str">
        <f t="shared" si="91"/>
        <v/>
      </c>
    </row>
    <row r="1234" spans="20:21">
      <c r="T1234" s="34" t="str">
        <f t="shared" ref="T1234:T1297" si="92">IFERROR(AVERAGE(F1206:F1233),"")</f>
        <v/>
      </c>
      <c r="U1234" s="34" t="str">
        <f t="shared" si="91"/>
        <v/>
      </c>
    </row>
    <row r="1235" spans="20:21">
      <c r="T1235" s="34" t="str">
        <f t="shared" si="92"/>
        <v/>
      </c>
      <c r="U1235" s="34" t="str">
        <f t="shared" si="91"/>
        <v/>
      </c>
    </row>
    <row r="1236" spans="20:21">
      <c r="T1236" s="34" t="str">
        <f t="shared" si="92"/>
        <v/>
      </c>
      <c r="U1236" s="34" t="str">
        <f t="shared" si="91"/>
        <v/>
      </c>
    </row>
    <row r="1237" spans="20:21">
      <c r="T1237" s="34" t="str">
        <f t="shared" si="92"/>
        <v/>
      </c>
      <c r="U1237" s="34" t="str">
        <f t="shared" si="91"/>
        <v/>
      </c>
    </row>
    <row r="1238" spans="20:21">
      <c r="T1238" s="34" t="str">
        <f t="shared" si="92"/>
        <v/>
      </c>
      <c r="U1238" s="34" t="str">
        <f t="shared" si="91"/>
        <v/>
      </c>
    </row>
    <row r="1239" spans="20:21">
      <c r="T1239" s="34" t="str">
        <f t="shared" si="92"/>
        <v/>
      </c>
      <c r="U1239" s="34" t="str">
        <f t="shared" si="91"/>
        <v/>
      </c>
    </row>
    <row r="1240" spans="20:21">
      <c r="T1240" s="34" t="str">
        <f t="shared" si="92"/>
        <v/>
      </c>
      <c r="U1240" s="34" t="str">
        <f t="shared" si="91"/>
        <v/>
      </c>
    </row>
    <row r="1241" spans="20:21">
      <c r="T1241" s="34" t="str">
        <f t="shared" si="92"/>
        <v/>
      </c>
      <c r="U1241" s="34" t="str">
        <f t="shared" si="91"/>
        <v/>
      </c>
    </row>
    <row r="1242" spans="20:21">
      <c r="T1242" s="34" t="str">
        <f t="shared" si="92"/>
        <v/>
      </c>
      <c r="U1242" s="34" t="str">
        <f t="shared" si="91"/>
        <v/>
      </c>
    </row>
    <row r="1243" spans="20:21">
      <c r="T1243" s="34" t="str">
        <f t="shared" si="92"/>
        <v/>
      </c>
      <c r="U1243" s="34" t="str">
        <f t="shared" si="91"/>
        <v/>
      </c>
    </row>
    <row r="1244" spans="20:21">
      <c r="T1244" s="34" t="str">
        <f t="shared" si="92"/>
        <v/>
      </c>
      <c r="U1244" s="34" t="str">
        <f t="shared" si="91"/>
        <v/>
      </c>
    </row>
    <row r="1245" spans="20:21">
      <c r="T1245" s="34" t="str">
        <f t="shared" si="92"/>
        <v/>
      </c>
      <c r="U1245" s="34" t="str">
        <f t="shared" si="91"/>
        <v/>
      </c>
    </row>
    <row r="1246" spans="20:21">
      <c r="T1246" s="34" t="str">
        <f t="shared" si="92"/>
        <v/>
      </c>
      <c r="U1246" s="34" t="str">
        <f t="shared" si="91"/>
        <v/>
      </c>
    </row>
    <row r="1247" spans="20:21">
      <c r="T1247" s="34" t="str">
        <f t="shared" si="92"/>
        <v/>
      </c>
      <c r="U1247" s="34" t="str">
        <f t="shared" si="91"/>
        <v/>
      </c>
    </row>
    <row r="1248" spans="20:21">
      <c r="T1248" s="34" t="str">
        <f t="shared" si="92"/>
        <v/>
      </c>
      <c r="U1248" s="34" t="str">
        <f t="shared" si="91"/>
        <v/>
      </c>
    </row>
    <row r="1249" spans="20:21">
      <c r="T1249" s="34" t="str">
        <f t="shared" si="92"/>
        <v/>
      </c>
      <c r="U1249" s="34" t="str">
        <f t="shared" si="91"/>
        <v/>
      </c>
    </row>
    <row r="1250" spans="20:21">
      <c r="T1250" s="34" t="str">
        <f t="shared" si="92"/>
        <v/>
      </c>
      <c r="U1250" s="34" t="str">
        <f t="shared" si="91"/>
        <v/>
      </c>
    </row>
    <row r="1251" spans="20:21">
      <c r="T1251" s="34" t="str">
        <f t="shared" si="92"/>
        <v/>
      </c>
      <c r="U1251" s="34" t="str">
        <f t="shared" si="91"/>
        <v/>
      </c>
    </row>
    <row r="1252" spans="20:21">
      <c r="T1252" s="34" t="str">
        <f t="shared" si="92"/>
        <v/>
      </c>
      <c r="U1252" s="34" t="str">
        <f t="shared" si="91"/>
        <v/>
      </c>
    </row>
    <row r="1253" spans="20:21">
      <c r="T1253" s="34" t="str">
        <f t="shared" si="92"/>
        <v/>
      </c>
      <c r="U1253" s="34" t="str">
        <f t="shared" si="91"/>
        <v/>
      </c>
    </row>
    <row r="1254" spans="20:21">
      <c r="T1254" s="34" t="str">
        <f t="shared" si="92"/>
        <v/>
      </c>
      <c r="U1254" s="34" t="str">
        <f t="shared" si="91"/>
        <v/>
      </c>
    </row>
    <row r="1255" spans="20:21">
      <c r="T1255" s="34" t="str">
        <f t="shared" si="92"/>
        <v/>
      </c>
      <c r="U1255" s="34" t="str">
        <f t="shared" si="91"/>
        <v/>
      </c>
    </row>
    <row r="1256" spans="20:21">
      <c r="T1256" s="34" t="str">
        <f t="shared" si="92"/>
        <v/>
      </c>
      <c r="U1256" s="34" t="str">
        <f t="shared" si="91"/>
        <v/>
      </c>
    </row>
    <row r="1257" spans="20:21">
      <c r="T1257" s="34" t="str">
        <f t="shared" si="92"/>
        <v/>
      </c>
      <c r="U1257" s="34" t="str">
        <f t="shared" si="91"/>
        <v/>
      </c>
    </row>
    <row r="1258" spans="20:21">
      <c r="T1258" s="34" t="str">
        <f t="shared" si="92"/>
        <v/>
      </c>
      <c r="U1258" s="34" t="str">
        <f t="shared" si="91"/>
        <v/>
      </c>
    </row>
    <row r="1259" spans="20:21">
      <c r="T1259" s="34" t="str">
        <f t="shared" si="92"/>
        <v/>
      </c>
      <c r="U1259" s="34" t="str">
        <f t="shared" si="91"/>
        <v/>
      </c>
    </row>
    <row r="1260" spans="20:21">
      <c r="T1260" s="34" t="str">
        <f t="shared" si="92"/>
        <v/>
      </c>
      <c r="U1260" s="34" t="str">
        <f t="shared" si="91"/>
        <v/>
      </c>
    </row>
    <row r="1261" spans="20:21">
      <c r="T1261" s="34" t="str">
        <f t="shared" si="92"/>
        <v/>
      </c>
      <c r="U1261" s="34" t="str">
        <f t="shared" si="91"/>
        <v/>
      </c>
    </row>
    <row r="1262" spans="20:21">
      <c r="T1262" s="34" t="str">
        <f t="shared" si="92"/>
        <v/>
      </c>
      <c r="U1262" s="34" t="str">
        <f t="shared" si="91"/>
        <v/>
      </c>
    </row>
    <row r="1263" spans="20:21">
      <c r="T1263" s="34" t="str">
        <f t="shared" si="92"/>
        <v/>
      </c>
      <c r="U1263" s="34" t="str">
        <f t="shared" si="91"/>
        <v/>
      </c>
    </row>
    <row r="1264" spans="20:21">
      <c r="T1264" s="34" t="str">
        <f t="shared" si="92"/>
        <v/>
      </c>
      <c r="U1264" s="34" t="str">
        <f t="shared" si="91"/>
        <v/>
      </c>
    </row>
    <row r="1265" spans="20:21">
      <c r="T1265" s="34" t="str">
        <f t="shared" si="92"/>
        <v/>
      </c>
      <c r="U1265" s="34" t="str">
        <f t="shared" si="91"/>
        <v/>
      </c>
    </row>
    <row r="1266" spans="20:21">
      <c r="T1266" s="34" t="str">
        <f t="shared" si="92"/>
        <v/>
      </c>
      <c r="U1266" s="34" t="str">
        <f t="shared" si="91"/>
        <v/>
      </c>
    </row>
    <row r="1267" spans="20:21">
      <c r="T1267" s="34" t="str">
        <f t="shared" si="92"/>
        <v/>
      </c>
      <c r="U1267" s="34" t="str">
        <f t="shared" si="91"/>
        <v/>
      </c>
    </row>
    <row r="1268" spans="20:21">
      <c r="T1268" s="34" t="str">
        <f t="shared" si="92"/>
        <v/>
      </c>
      <c r="U1268" s="34" t="str">
        <f t="shared" si="91"/>
        <v/>
      </c>
    </row>
    <row r="1269" spans="20:21">
      <c r="T1269" s="34" t="str">
        <f t="shared" si="92"/>
        <v/>
      </c>
      <c r="U1269" s="34" t="str">
        <f t="shared" si="91"/>
        <v/>
      </c>
    </row>
    <row r="1270" spans="20:21">
      <c r="T1270" s="34" t="str">
        <f t="shared" si="92"/>
        <v/>
      </c>
      <c r="U1270" s="34" t="str">
        <f t="shared" si="91"/>
        <v/>
      </c>
    </row>
    <row r="1271" spans="20:21">
      <c r="T1271" s="34" t="str">
        <f t="shared" si="92"/>
        <v/>
      </c>
      <c r="U1271" s="34" t="str">
        <f t="shared" si="91"/>
        <v/>
      </c>
    </row>
    <row r="1272" spans="20:21">
      <c r="T1272" s="34" t="str">
        <f t="shared" si="92"/>
        <v/>
      </c>
      <c r="U1272" s="34" t="str">
        <f t="shared" si="91"/>
        <v/>
      </c>
    </row>
    <row r="1273" spans="20:21">
      <c r="T1273" s="34" t="str">
        <f t="shared" si="92"/>
        <v/>
      </c>
      <c r="U1273" s="34" t="str">
        <f t="shared" si="91"/>
        <v/>
      </c>
    </row>
    <row r="1274" spans="20:21">
      <c r="T1274" s="34" t="str">
        <f t="shared" si="92"/>
        <v/>
      </c>
      <c r="U1274" s="34" t="str">
        <f t="shared" si="91"/>
        <v/>
      </c>
    </row>
    <row r="1275" spans="20:21">
      <c r="T1275" s="34" t="str">
        <f t="shared" si="92"/>
        <v/>
      </c>
      <c r="U1275" s="34" t="str">
        <f t="shared" si="91"/>
        <v/>
      </c>
    </row>
    <row r="1276" spans="20:21">
      <c r="T1276" s="34" t="str">
        <f t="shared" si="92"/>
        <v/>
      </c>
      <c r="U1276" s="34" t="str">
        <f t="shared" si="91"/>
        <v/>
      </c>
    </row>
    <row r="1277" spans="20:21">
      <c r="T1277" s="34" t="str">
        <f t="shared" si="92"/>
        <v/>
      </c>
      <c r="U1277" s="34" t="str">
        <f t="shared" si="91"/>
        <v/>
      </c>
    </row>
    <row r="1278" spans="20:21">
      <c r="T1278" s="34" t="str">
        <f t="shared" si="92"/>
        <v/>
      </c>
      <c r="U1278" s="34" t="str">
        <f t="shared" si="91"/>
        <v/>
      </c>
    </row>
    <row r="1279" spans="20:21">
      <c r="T1279" s="34" t="str">
        <f t="shared" si="92"/>
        <v/>
      </c>
      <c r="U1279" s="34" t="str">
        <f t="shared" si="91"/>
        <v/>
      </c>
    </row>
    <row r="1280" spans="20:21">
      <c r="T1280" s="34" t="str">
        <f t="shared" si="92"/>
        <v/>
      </c>
      <c r="U1280" s="34" t="str">
        <f t="shared" si="91"/>
        <v/>
      </c>
    </row>
    <row r="1281" spans="20:21">
      <c r="T1281" s="34" t="str">
        <f t="shared" si="92"/>
        <v/>
      </c>
      <c r="U1281" s="34" t="str">
        <f t="shared" si="91"/>
        <v/>
      </c>
    </row>
    <row r="1282" spans="20:21">
      <c r="T1282" s="34" t="str">
        <f t="shared" si="92"/>
        <v/>
      </c>
      <c r="U1282" s="34" t="str">
        <f t="shared" si="91"/>
        <v/>
      </c>
    </row>
    <row r="1283" spans="20:21">
      <c r="T1283" s="34" t="str">
        <f t="shared" si="92"/>
        <v/>
      </c>
      <c r="U1283" s="34" t="str">
        <f t="shared" si="91"/>
        <v/>
      </c>
    </row>
    <row r="1284" spans="20:21">
      <c r="T1284" s="34" t="str">
        <f t="shared" si="92"/>
        <v/>
      </c>
      <c r="U1284" s="34" t="str">
        <f t="shared" si="91"/>
        <v/>
      </c>
    </row>
    <row r="1285" spans="20:21">
      <c r="T1285" s="34" t="str">
        <f t="shared" si="92"/>
        <v/>
      </c>
      <c r="U1285" s="34" t="str">
        <f t="shared" si="91"/>
        <v/>
      </c>
    </row>
    <row r="1286" spans="20:21">
      <c r="T1286" s="34" t="str">
        <f t="shared" si="92"/>
        <v/>
      </c>
      <c r="U1286" s="34" t="str">
        <f t="shared" si="91"/>
        <v/>
      </c>
    </row>
    <row r="1287" spans="20:21">
      <c r="T1287" s="34" t="str">
        <f t="shared" si="92"/>
        <v/>
      </c>
      <c r="U1287" s="34" t="str">
        <f t="shared" si="91"/>
        <v/>
      </c>
    </row>
    <row r="1288" spans="20:21">
      <c r="T1288" s="34" t="str">
        <f t="shared" si="92"/>
        <v/>
      </c>
      <c r="U1288" s="34" t="str">
        <f t="shared" si="91"/>
        <v/>
      </c>
    </row>
    <row r="1289" spans="20:21">
      <c r="T1289" s="34" t="str">
        <f t="shared" si="92"/>
        <v/>
      </c>
      <c r="U1289" s="34" t="str">
        <f t="shared" ref="U1289:U1352" si="93">IFERROR(AVERAGE(F1282:F1288),"")</f>
        <v/>
      </c>
    </row>
    <row r="1290" spans="20:21">
      <c r="T1290" s="34" t="str">
        <f t="shared" si="92"/>
        <v/>
      </c>
      <c r="U1290" s="34" t="str">
        <f t="shared" si="93"/>
        <v/>
      </c>
    </row>
    <row r="1291" spans="20:21">
      <c r="T1291" s="34" t="str">
        <f t="shared" si="92"/>
        <v/>
      </c>
      <c r="U1291" s="34" t="str">
        <f t="shared" si="93"/>
        <v/>
      </c>
    </row>
    <row r="1292" spans="20:21">
      <c r="T1292" s="34" t="str">
        <f t="shared" si="92"/>
        <v/>
      </c>
      <c r="U1292" s="34" t="str">
        <f t="shared" si="93"/>
        <v/>
      </c>
    </row>
    <row r="1293" spans="20:21">
      <c r="T1293" s="34" t="str">
        <f t="shared" si="92"/>
        <v/>
      </c>
      <c r="U1293" s="34" t="str">
        <f t="shared" si="93"/>
        <v/>
      </c>
    </row>
    <row r="1294" spans="20:21">
      <c r="T1294" s="34" t="str">
        <f t="shared" si="92"/>
        <v/>
      </c>
      <c r="U1294" s="34" t="str">
        <f t="shared" si="93"/>
        <v/>
      </c>
    </row>
    <row r="1295" spans="20:21">
      <c r="T1295" s="34" t="str">
        <f t="shared" si="92"/>
        <v/>
      </c>
      <c r="U1295" s="34" t="str">
        <f t="shared" si="93"/>
        <v/>
      </c>
    </row>
    <row r="1296" spans="20:21">
      <c r="T1296" s="34" t="str">
        <f t="shared" si="92"/>
        <v/>
      </c>
      <c r="U1296" s="34" t="str">
        <f t="shared" si="93"/>
        <v/>
      </c>
    </row>
    <row r="1297" spans="20:21">
      <c r="T1297" s="34" t="str">
        <f t="shared" si="92"/>
        <v/>
      </c>
      <c r="U1297" s="34" t="str">
        <f t="shared" si="93"/>
        <v/>
      </c>
    </row>
    <row r="1298" spans="20:21">
      <c r="T1298" s="34" t="str">
        <f t="shared" ref="T1298:T1313" si="94">IFERROR(AVERAGE(F1270:F1297),"")</f>
        <v/>
      </c>
      <c r="U1298" s="34" t="str">
        <f t="shared" si="93"/>
        <v/>
      </c>
    </row>
    <row r="1299" spans="20:21">
      <c r="T1299" s="34" t="str">
        <f t="shared" si="94"/>
        <v/>
      </c>
      <c r="U1299" s="34" t="str">
        <f t="shared" si="93"/>
        <v/>
      </c>
    </row>
    <row r="1300" spans="20:21">
      <c r="T1300" s="34" t="str">
        <f t="shared" si="94"/>
        <v/>
      </c>
      <c r="U1300" s="34" t="str">
        <f t="shared" si="93"/>
        <v/>
      </c>
    </row>
    <row r="1301" spans="20:21">
      <c r="T1301" s="34" t="str">
        <f t="shared" si="94"/>
        <v/>
      </c>
      <c r="U1301" s="34" t="str">
        <f t="shared" si="93"/>
        <v/>
      </c>
    </row>
    <row r="1302" spans="20:21">
      <c r="T1302" s="34" t="str">
        <f t="shared" si="94"/>
        <v/>
      </c>
      <c r="U1302" s="34" t="str">
        <f t="shared" si="93"/>
        <v/>
      </c>
    </row>
    <row r="1303" spans="20:21">
      <c r="T1303" s="34" t="str">
        <f t="shared" si="94"/>
        <v/>
      </c>
      <c r="U1303" s="34" t="str">
        <f t="shared" si="93"/>
        <v/>
      </c>
    </row>
    <row r="1304" spans="20:21">
      <c r="T1304" s="34" t="str">
        <f t="shared" si="94"/>
        <v/>
      </c>
      <c r="U1304" s="34" t="str">
        <f t="shared" si="93"/>
        <v/>
      </c>
    </row>
    <row r="1305" spans="20:21">
      <c r="T1305" s="34" t="str">
        <f t="shared" si="94"/>
        <v/>
      </c>
      <c r="U1305" s="34" t="str">
        <f t="shared" si="93"/>
        <v/>
      </c>
    </row>
    <row r="1306" spans="20:21">
      <c r="T1306" s="34" t="str">
        <f t="shared" si="94"/>
        <v/>
      </c>
      <c r="U1306" s="34" t="str">
        <f t="shared" si="93"/>
        <v/>
      </c>
    </row>
    <row r="1307" spans="20:21">
      <c r="T1307" s="34" t="str">
        <f t="shared" si="94"/>
        <v/>
      </c>
      <c r="U1307" s="34" t="str">
        <f t="shared" si="93"/>
        <v/>
      </c>
    </row>
    <row r="1308" spans="20:21">
      <c r="T1308" s="34" t="str">
        <f t="shared" si="94"/>
        <v/>
      </c>
      <c r="U1308" s="34" t="str">
        <f t="shared" si="93"/>
        <v/>
      </c>
    </row>
    <row r="1309" spans="20:21">
      <c r="T1309" s="34" t="str">
        <f t="shared" si="94"/>
        <v/>
      </c>
      <c r="U1309" s="34" t="str">
        <f t="shared" si="93"/>
        <v/>
      </c>
    </row>
    <row r="1310" spans="20:21">
      <c r="T1310" s="34" t="str">
        <f t="shared" si="94"/>
        <v/>
      </c>
      <c r="U1310" s="34" t="str">
        <f t="shared" si="93"/>
        <v/>
      </c>
    </row>
    <row r="1311" spans="20:21">
      <c r="T1311" s="34" t="str">
        <f t="shared" si="94"/>
        <v/>
      </c>
      <c r="U1311" s="34" t="str">
        <f t="shared" si="93"/>
        <v/>
      </c>
    </row>
    <row r="1312" spans="20:21">
      <c r="T1312" s="34" t="str">
        <f t="shared" si="94"/>
        <v/>
      </c>
      <c r="U1312" s="34" t="str">
        <f t="shared" si="93"/>
        <v/>
      </c>
    </row>
    <row r="1313" spans="20:21">
      <c r="T1313" s="34" t="str">
        <f t="shared" si="94"/>
        <v/>
      </c>
      <c r="U1313" s="34" t="str">
        <f t="shared" si="93"/>
        <v/>
      </c>
    </row>
    <row r="1314" spans="20:21">
      <c r="U1314" s="34" t="str">
        <f t="shared" si="93"/>
        <v/>
      </c>
    </row>
    <row r="1315" spans="20:21">
      <c r="U1315" s="34" t="str">
        <f t="shared" si="93"/>
        <v/>
      </c>
    </row>
    <row r="1316" spans="20:21">
      <c r="U1316" s="34" t="str">
        <f t="shared" si="93"/>
        <v/>
      </c>
    </row>
    <row r="1317" spans="20:21">
      <c r="U1317" s="34" t="str">
        <f t="shared" si="93"/>
        <v/>
      </c>
    </row>
    <row r="1318" spans="20:21">
      <c r="U1318" s="34" t="str">
        <f t="shared" si="93"/>
        <v/>
      </c>
    </row>
    <row r="1319" spans="20:21">
      <c r="U1319" s="34" t="str">
        <f t="shared" si="93"/>
        <v/>
      </c>
    </row>
    <row r="1320" spans="20:21">
      <c r="U1320" s="34" t="str">
        <f t="shared" si="93"/>
        <v/>
      </c>
    </row>
    <row r="1321" spans="20:21">
      <c r="U1321" s="34" t="str">
        <f t="shared" si="93"/>
        <v/>
      </c>
    </row>
    <row r="1322" spans="20:21">
      <c r="U1322" s="34" t="str">
        <f t="shared" si="93"/>
        <v/>
      </c>
    </row>
    <row r="1323" spans="20:21">
      <c r="U1323" s="34" t="str">
        <f t="shared" si="93"/>
        <v/>
      </c>
    </row>
    <row r="1324" spans="20:21">
      <c r="U1324" s="34" t="str">
        <f t="shared" si="93"/>
        <v/>
      </c>
    </row>
    <row r="1325" spans="20:21">
      <c r="U1325" s="34" t="str">
        <f t="shared" si="93"/>
        <v/>
      </c>
    </row>
    <row r="1326" spans="20:21">
      <c r="U1326" s="34" t="str">
        <f t="shared" si="93"/>
        <v/>
      </c>
    </row>
    <row r="1327" spans="20:21">
      <c r="U1327" s="34" t="str">
        <f t="shared" si="93"/>
        <v/>
      </c>
    </row>
    <row r="1328" spans="20:21">
      <c r="U1328" s="34" t="str">
        <f t="shared" si="93"/>
        <v/>
      </c>
    </row>
    <row r="1329" spans="21:21">
      <c r="U1329" s="34" t="str">
        <f t="shared" si="93"/>
        <v/>
      </c>
    </row>
    <row r="1330" spans="21:21">
      <c r="U1330" s="34" t="str">
        <f t="shared" si="93"/>
        <v/>
      </c>
    </row>
    <row r="1331" spans="21:21">
      <c r="U1331" s="34" t="str">
        <f t="shared" si="93"/>
        <v/>
      </c>
    </row>
    <row r="1332" spans="21:21">
      <c r="U1332" s="34" t="str">
        <f t="shared" si="93"/>
        <v/>
      </c>
    </row>
    <row r="1333" spans="21:21">
      <c r="U1333" s="34" t="str">
        <f t="shared" si="93"/>
        <v/>
      </c>
    </row>
    <row r="1334" spans="21:21">
      <c r="U1334" s="34" t="str">
        <f t="shared" si="93"/>
        <v/>
      </c>
    </row>
    <row r="1335" spans="21:21">
      <c r="U1335" s="34" t="str">
        <f t="shared" si="93"/>
        <v/>
      </c>
    </row>
    <row r="1336" spans="21:21">
      <c r="U1336" s="34" t="str">
        <f t="shared" si="93"/>
        <v/>
      </c>
    </row>
    <row r="1337" spans="21:21">
      <c r="U1337" s="34" t="str">
        <f t="shared" si="93"/>
        <v/>
      </c>
    </row>
    <row r="1338" spans="21:21">
      <c r="U1338" s="34" t="str">
        <f t="shared" si="93"/>
        <v/>
      </c>
    </row>
    <row r="1339" spans="21:21">
      <c r="U1339" s="34" t="str">
        <f t="shared" si="93"/>
        <v/>
      </c>
    </row>
    <row r="1340" spans="21:21">
      <c r="U1340" s="34" t="str">
        <f t="shared" si="93"/>
        <v/>
      </c>
    </row>
    <row r="1341" spans="21:21">
      <c r="U1341" s="34" t="str">
        <f t="shared" si="93"/>
        <v/>
      </c>
    </row>
    <row r="1342" spans="21:21">
      <c r="U1342" s="34" t="str">
        <f t="shared" si="93"/>
        <v/>
      </c>
    </row>
    <row r="1343" spans="21:21">
      <c r="U1343" s="34" t="str">
        <f t="shared" si="93"/>
        <v/>
      </c>
    </row>
    <row r="1344" spans="21:21">
      <c r="U1344" s="34" t="str">
        <f t="shared" si="93"/>
        <v/>
      </c>
    </row>
    <row r="1345" spans="21:21">
      <c r="U1345" s="34" t="str">
        <f t="shared" si="93"/>
        <v/>
      </c>
    </row>
    <row r="1346" spans="21:21">
      <c r="U1346" s="34" t="str">
        <f t="shared" si="93"/>
        <v/>
      </c>
    </row>
    <row r="1347" spans="21:21">
      <c r="U1347" s="34" t="str">
        <f t="shared" si="93"/>
        <v/>
      </c>
    </row>
    <row r="1348" spans="21:21">
      <c r="U1348" s="34" t="str">
        <f t="shared" si="93"/>
        <v/>
      </c>
    </row>
    <row r="1349" spans="21:21">
      <c r="U1349" s="34" t="str">
        <f t="shared" si="93"/>
        <v/>
      </c>
    </row>
    <row r="1350" spans="21:21">
      <c r="U1350" s="34" t="str">
        <f t="shared" si="93"/>
        <v/>
      </c>
    </row>
    <row r="1351" spans="21:21">
      <c r="U1351" s="34" t="str">
        <f t="shared" si="93"/>
        <v/>
      </c>
    </row>
    <row r="1352" spans="21:21">
      <c r="U1352" s="34" t="str">
        <f t="shared" si="93"/>
        <v/>
      </c>
    </row>
    <row r="1353" spans="21:21">
      <c r="U1353" s="34" t="str">
        <f t="shared" ref="U1353:U1416" si="95">IFERROR(AVERAGE(F1346:F1352),"")</f>
        <v/>
      </c>
    </row>
    <row r="1354" spans="21:21">
      <c r="U1354" s="34" t="str">
        <f t="shared" si="95"/>
        <v/>
      </c>
    </row>
    <row r="1355" spans="21:21">
      <c r="U1355" s="34" t="str">
        <f t="shared" si="95"/>
        <v/>
      </c>
    </row>
    <row r="1356" spans="21:21">
      <c r="U1356" s="34" t="str">
        <f t="shared" si="95"/>
        <v/>
      </c>
    </row>
    <row r="1357" spans="21:21">
      <c r="U1357" s="34" t="str">
        <f t="shared" si="95"/>
        <v/>
      </c>
    </row>
    <row r="1358" spans="21:21">
      <c r="U1358" s="34" t="str">
        <f t="shared" si="95"/>
        <v/>
      </c>
    </row>
    <row r="1359" spans="21:21">
      <c r="U1359" s="34" t="str">
        <f t="shared" si="95"/>
        <v/>
      </c>
    </row>
    <row r="1360" spans="21:21">
      <c r="U1360" s="34" t="str">
        <f t="shared" si="95"/>
        <v/>
      </c>
    </row>
    <row r="1361" spans="21:21">
      <c r="U1361" s="34" t="str">
        <f t="shared" si="95"/>
        <v/>
      </c>
    </row>
    <row r="1362" spans="21:21">
      <c r="U1362" s="34" t="str">
        <f t="shared" si="95"/>
        <v/>
      </c>
    </row>
    <row r="1363" spans="21:21">
      <c r="U1363" s="34" t="str">
        <f t="shared" si="95"/>
        <v/>
      </c>
    </row>
    <row r="1364" spans="21:21">
      <c r="U1364" s="34" t="str">
        <f t="shared" si="95"/>
        <v/>
      </c>
    </row>
    <row r="1365" spans="21:21">
      <c r="U1365" s="34" t="str">
        <f t="shared" si="95"/>
        <v/>
      </c>
    </row>
    <row r="1366" spans="21:21">
      <c r="U1366" s="34" t="str">
        <f t="shared" si="95"/>
        <v/>
      </c>
    </row>
    <row r="1367" spans="21:21">
      <c r="U1367" s="34" t="str">
        <f t="shared" si="95"/>
        <v/>
      </c>
    </row>
    <row r="1368" spans="21:21">
      <c r="U1368" s="34" t="str">
        <f t="shared" si="95"/>
        <v/>
      </c>
    </row>
    <row r="1369" spans="21:21">
      <c r="U1369" s="34" t="str">
        <f t="shared" si="95"/>
        <v/>
      </c>
    </row>
    <row r="1370" spans="21:21">
      <c r="U1370" s="34" t="str">
        <f t="shared" si="95"/>
        <v/>
      </c>
    </row>
    <row r="1371" spans="21:21">
      <c r="U1371" s="34" t="str">
        <f t="shared" si="95"/>
        <v/>
      </c>
    </row>
    <row r="1372" spans="21:21">
      <c r="U1372" s="34" t="str">
        <f t="shared" si="95"/>
        <v/>
      </c>
    </row>
    <row r="1373" spans="21:21">
      <c r="U1373" s="34" t="str">
        <f t="shared" si="95"/>
        <v/>
      </c>
    </row>
    <row r="1374" spans="21:21">
      <c r="U1374" s="34" t="str">
        <f t="shared" si="95"/>
        <v/>
      </c>
    </row>
    <row r="1375" spans="21:21">
      <c r="U1375" s="34" t="str">
        <f t="shared" si="95"/>
        <v/>
      </c>
    </row>
    <row r="1376" spans="21:21">
      <c r="U1376" s="34" t="str">
        <f t="shared" si="95"/>
        <v/>
      </c>
    </row>
    <row r="1377" spans="21:21">
      <c r="U1377" s="34" t="str">
        <f t="shared" si="95"/>
        <v/>
      </c>
    </row>
    <row r="1378" spans="21:21">
      <c r="U1378" s="34" t="str">
        <f t="shared" si="95"/>
        <v/>
      </c>
    </row>
    <row r="1379" spans="21:21">
      <c r="U1379" s="34" t="str">
        <f t="shared" si="95"/>
        <v/>
      </c>
    </row>
    <row r="1380" spans="21:21">
      <c r="U1380" s="34" t="str">
        <f t="shared" si="95"/>
        <v/>
      </c>
    </row>
    <row r="1381" spans="21:21">
      <c r="U1381" s="34" t="str">
        <f t="shared" si="95"/>
        <v/>
      </c>
    </row>
    <row r="1382" spans="21:21">
      <c r="U1382" s="34" t="str">
        <f t="shared" si="95"/>
        <v/>
      </c>
    </row>
    <row r="1383" spans="21:21">
      <c r="U1383" s="34" t="str">
        <f t="shared" si="95"/>
        <v/>
      </c>
    </row>
    <row r="1384" spans="21:21">
      <c r="U1384" s="34" t="str">
        <f t="shared" si="95"/>
        <v/>
      </c>
    </row>
    <row r="1385" spans="21:21">
      <c r="U1385" s="34" t="str">
        <f t="shared" si="95"/>
        <v/>
      </c>
    </row>
    <row r="1386" spans="21:21">
      <c r="U1386" s="34" t="str">
        <f t="shared" si="95"/>
        <v/>
      </c>
    </row>
    <row r="1387" spans="21:21">
      <c r="U1387" s="34" t="str">
        <f t="shared" si="95"/>
        <v/>
      </c>
    </row>
    <row r="1388" spans="21:21">
      <c r="U1388" s="34" t="str">
        <f t="shared" si="95"/>
        <v/>
      </c>
    </row>
    <row r="1389" spans="21:21">
      <c r="U1389" s="34" t="str">
        <f t="shared" si="95"/>
        <v/>
      </c>
    </row>
    <row r="1390" spans="21:21">
      <c r="U1390" s="34" t="str">
        <f t="shared" si="95"/>
        <v/>
      </c>
    </row>
    <row r="1391" spans="21:21">
      <c r="U1391" s="34" t="str">
        <f t="shared" si="95"/>
        <v/>
      </c>
    </row>
    <row r="1392" spans="21:21">
      <c r="U1392" s="34" t="str">
        <f t="shared" si="95"/>
        <v/>
      </c>
    </row>
    <row r="1393" spans="21:21">
      <c r="U1393" s="34" t="str">
        <f t="shared" si="95"/>
        <v/>
      </c>
    </row>
    <row r="1394" spans="21:21">
      <c r="U1394" s="34" t="str">
        <f t="shared" si="95"/>
        <v/>
      </c>
    </row>
    <row r="1395" spans="21:21">
      <c r="U1395" s="34" t="str">
        <f t="shared" si="95"/>
        <v/>
      </c>
    </row>
    <row r="1396" spans="21:21">
      <c r="U1396" s="34" t="str">
        <f t="shared" si="95"/>
        <v/>
      </c>
    </row>
    <row r="1397" spans="21:21">
      <c r="U1397" s="34" t="str">
        <f t="shared" si="95"/>
        <v/>
      </c>
    </row>
    <row r="1398" spans="21:21">
      <c r="U1398" s="34" t="str">
        <f t="shared" si="95"/>
        <v/>
      </c>
    </row>
    <row r="1399" spans="21:21">
      <c r="U1399" s="34" t="str">
        <f t="shared" si="95"/>
        <v/>
      </c>
    </row>
    <row r="1400" spans="21:21">
      <c r="U1400" s="34" t="str">
        <f t="shared" si="95"/>
        <v/>
      </c>
    </row>
    <row r="1401" spans="21:21">
      <c r="U1401" s="34" t="str">
        <f t="shared" si="95"/>
        <v/>
      </c>
    </row>
    <row r="1402" spans="21:21">
      <c r="U1402" s="34" t="str">
        <f t="shared" si="95"/>
        <v/>
      </c>
    </row>
    <row r="1403" spans="21:21">
      <c r="U1403" s="34" t="str">
        <f t="shared" si="95"/>
        <v/>
      </c>
    </row>
    <row r="1404" spans="21:21">
      <c r="U1404" s="34" t="str">
        <f t="shared" si="95"/>
        <v/>
      </c>
    </row>
    <row r="1405" spans="21:21">
      <c r="U1405" s="34" t="str">
        <f t="shared" si="95"/>
        <v/>
      </c>
    </row>
    <row r="1406" spans="21:21">
      <c r="U1406" s="34" t="str">
        <f t="shared" si="95"/>
        <v/>
      </c>
    </row>
    <row r="1407" spans="21:21">
      <c r="U1407" s="34" t="str">
        <f t="shared" si="95"/>
        <v/>
      </c>
    </row>
    <row r="1408" spans="21:21">
      <c r="U1408" s="34" t="str">
        <f t="shared" si="95"/>
        <v/>
      </c>
    </row>
    <row r="1409" spans="21:21">
      <c r="U1409" s="34" t="str">
        <f t="shared" si="95"/>
        <v/>
      </c>
    </row>
    <row r="1410" spans="21:21">
      <c r="U1410" s="34" t="str">
        <f t="shared" si="95"/>
        <v/>
      </c>
    </row>
    <row r="1411" spans="21:21">
      <c r="U1411" s="34" t="str">
        <f t="shared" si="95"/>
        <v/>
      </c>
    </row>
    <row r="1412" spans="21:21">
      <c r="U1412" s="34" t="str">
        <f t="shared" si="95"/>
        <v/>
      </c>
    </row>
    <row r="1413" spans="21:21">
      <c r="U1413" s="34" t="str">
        <f t="shared" si="95"/>
        <v/>
      </c>
    </row>
    <row r="1414" spans="21:21">
      <c r="U1414" s="34" t="str">
        <f t="shared" si="95"/>
        <v/>
      </c>
    </row>
    <row r="1415" spans="21:21">
      <c r="U1415" s="34" t="str">
        <f t="shared" si="95"/>
        <v/>
      </c>
    </row>
    <row r="1416" spans="21:21">
      <c r="U1416" s="34" t="str">
        <f t="shared" si="95"/>
        <v/>
      </c>
    </row>
    <row r="1417" spans="21:21">
      <c r="U1417" s="34" t="str">
        <f t="shared" ref="U1417:U1480" si="96">IFERROR(AVERAGE(F1410:F1416),"")</f>
        <v/>
      </c>
    </row>
    <row r="1418" spans="21:21">
      <c r="U1418" s="34" t="str">
        <f t="shared" si="96"/>
        <v/>
      </c>
    </row>
    <row r="1419" spans="21:21">
      <c r="U1419" s="34" t="str">
        <f t="shared" si="96"/>
        <v/>
      </c>
    </row>
    <row r="1420" spans="21:21">
      <c r="U1420" s="34" t="str">
        <f t="shared" si="96"/>
        <v/>
      </c>
    </row>
    <row r="1421" spans="21:21">
      <c r="U1421" s="34" t="str">
        <f t="shared" si="96"/>
        <v/>
      </c>
    </row>
    <row r="1422" spans="21:21">
      <c r="U1422" s="34" t="str">
        <f t="shared" si="96"/>
        <v/>
      </c>
    </row>
    <row r="1423" spans="21:21">
      <c r="U1423" s="34" t="str">
        <f t="shared" si="96"/>
        <v/>
      </c>
    </row>
    <row r="1424" spans="21:21">
      <c r="U1424" s="34" t="str">
        <f t="shared" si="96"/>
        <v/>
      </c>
    </row>
    <row r="1425" spans="21:21">
      <c r="U1425" s="34" t="str">
        <f t="shared" si="96"/>
        <v/>
      </c>
    </row>
    <row r="1426" spans="21:21">
      <c r="U1426" s="34" t="str">
        <f t="shared" si="96"/>
        <v/>
      </c>
    </row>
    <row r="1427" spans="21:21">
      <c r="U1427" s="34" t="str">
        <f t="shared" si="96"/>
        <v/>
      </c>
    </row>
    <row r="1428" spans="21:21">
      <c r="U1428" s="34" t="str">
        <f t="shared" si="96"/>
        <v/>
      </c>
    </row>
    <row r="1429" spans="21:21">
      <c r="U1429" s="34" t="str">
        <f t="shared" si="96"/>
        <v/>
      </c>
    </row>
    <row r="1430" spans="21:21">
      <c r="U1430" s="34" t="str">
        <f t="shared" si="96"/>
        <v/>
      </c>
    </row>
    <row r="1431" spans="21:21">
      <c r="U1431" s="34" t="str">
        <f t="shared" si="96"/>
        <v/>
      </c>
    </row>
    <row r="1432" spans="21:21">
      <c r="U1432" s="34" t="str">
        <f t="shared" si="96"/>
        <v/>
      </c>
    </row>
    <row r="1433" spans="21:21">
      <c r="U1433" s="34" t="str">
        <f t="shared" si="96"/>
        <v/>
      </c>
    </row>
    <row r="1434" spans="21:21">
      <c r="U1434" s="34" t="str">
        <f t="shared" si="96"/>
        <v/>
      </c>
    </row>
    <row r="1435" spans="21:21">
      <c r="U1435" s="34" t="str">
        <f t="shared" si="96"/>
        <v/>
      </c>
    </row>
    <row r="1436" spans="21:21">
      <c r="U1436" s="34" t="str">
        <f t="shared" si="96"/>
        <v/>
      </c>
    </row>
    <row r="1437" spans="21:21">
      <c r="U1437" s="34" t="str">
        <f t="shared" si="96"/>
        <v/>
      </c>
    </row>
    <row r="1438" spans="21:21">
      <c r="U1438" s="34" t="str">
        <f t="shared" si="96"/>
        <v/>
      </c>
    </row>
    <row r="1439" spans="21:21">
      <c r="U1439" s="34" t="str">
        <f t="shared" si="96"/>
        <v/>
      </c>
    </row>
    <row r="1440" spans="21:21">
      <c r="U1440" s="34" t="str">
        <f t="shared" si="96"/>
        <v/>
      </c>
    </row>
    <row r="1441" spans="21:21">
      <c r="U1441" s="34" t="str">
        <f t="shared" si="96"/>
        <v/>
      </c>
    </row>
    <row r="1442" spans="21:21">
      <c r="U1442" s="34" t="str">
        <f t="shared" si="96"/>
        <v/>
      </c>
    </row>
    <row r="1443" spans="21:21">
      <c r="U1443" s="34" t="str">
        <f t="shared" si="96"/>
        <v/>
      </c>
    </row>
    <row r="1444" spans="21:21">
      <c r="U1444" s="34" t="str">
        <f t="shared" si="96"/>
        <v/>
      </c>
    </row>
    <row r="1445" spans="21:21">
      <c r="U1445" s="34" t="str">
        <f t="shared" si="96"/>
        <v/>
      </c>
    </row>
    <row r="1446" spans="21:21">
      <c r="U1446" s="34" t="str">
        <f t="shared" si="96"/>
        <v/>
      </c>
    </row>
    <row r="1447" spans="21:21">
      <c r="U1447" s="34" t="str">
        <f t="shared" si="96"/>
        <v/>
      </c>
    </row>
    <row r="1448" spans="21:21">
      <c r="U1448" s="34" t="str">
        <f t="shared" si="96"/>
        <v/>
      </c>
    </row>
    <row r="1449" spans="21:21">
      <c r="U1449" s="34" t="str">
        <f t="shared" si="96"/>
        <v/>
      </c>
    </row>
    <row r="1450" spans="21:21">
      <c r="U1450" s="34" t="str">
        <f t="shared" si="96"/>
        <v/>
      </c>
    </row>
    <row r="1451" spans="21:21">
      <c r="U1451" s="34" t="str">
        <f t="shared" si="96"/>
        <v/>
      </c>
    </row>
    <row r="1452" spans="21:21">
      <c r="U1452" s="34" t="str">
        <f t="shared" si="96"/>
        <v/>
      </c>
    </row>
    <row r="1453" spans="21:21">
      <c r="U1453" s="34" t="str">
        <f t="shared" si="96"/>
        <v/>
      </c>
    </row>
    <row r="1454" spans="21:21">
      <c r="U1454" s="34" t="str">
        <f t="shared" si="96"/>
        <v/>
      </c>
    </row>
    <row r="1455" spans="21:21">
      <c r="U1455" s="34" t="str">
        <f t="shared" si="96"/>
        <v/>
      </c>
    </row>
    <row r="1456" spans="21:21">
      <c r="U1456" s="34" t="str">
        <f t="shared" si="96"/>
        <v/>
      </c>
    </row>
    <row r="1457" spans="21:21">
      <c r="U1457" s="34" t="str">
        <f t="shared" si="96"/>
        <v/>
      </c>
    </row>
    <row r="1458" spans="21:21">
      <c r="U1458" s="34" t="str">
        <f t="shared" si="96"/>
        <v/>
      </c>
    </row>
    <row r="1459" spans="21:21">
      <c r="U1459" s="34" t="str">
        <f t="shared" si="96"/>
        <v/>
      </c>
    </row>
    <row r="1460" spans="21:21">
      <c r="U1460" s="34" t="str">
        <f t="shared" si="96"/>
        <v/>
      </c>
    </row>
    <row r="1461" spans="21:21">
      <c r="U1461" s="34" t="str">
        <f t="shared" si="96"/>
        <v/>
      </c>
    </row>
    <row r="1462" spans="21:21">
      <c r="U1462" s="34" t="str">
        <f t="shared" si="96"/>
        <v/>
      </c>
    </row>
    <row r="1463" spans="21:21">
      <c r="U1463" s="34" t="str">
        <f t="shared" si="96"/>
        <v/>
      </c>
    </row>
    <row r="1464" spans="21:21">
      <c r="U1464" s="34" t="str">
        <f t="shared" si="96"/>
        <v/>
      </c>
    </row>
    <row r="1465" spans="21:21">
      <c r="U1465" s="34" t="str">
        <f t="shared" si="96"/>
        <v/>
      </c>
    </row>
    <row r="1466" spans="21:21">
      <c r="U1466" s="34" t="str">
        <f t="shared" si="96"/>
        <v/>
      </c>
    </row>
    <row r="1467" spans="21:21">
      <c r="U1467" s="34" t="str">
        <f t="shared" si="96"/>
        <v/>
      </c>
    </row>
    <row r="1468" spans="21:21">
      <c r="U1468" s="34" t="str">
        <f t="shared" si="96"/>
        <v/>
      </c>
    </row>
    <row r="1469" spans="21:21">
      <c r="U1469" s="34" t="str">
        <f t="shared" si="96"/>
        <v/>
      </c>
    </row>
    <row r="1470" spans="21:21">
      <c r="U1470" s="34" t="str">
        <f t="shared" si="96"/>
        <v/>
      </c>
    </row>
    <row r="1471" spans="21:21">
      <c r="U1471" s="34" t="str">
        <f t="shared" si="96"/>
        <v/>
      </c>
    </row>
    <row r="1472" spans="21:21">
      <c r="U1472" s="34" t="str">
        <f t="shared" si="96"/>
        <v/>
      </c>
    </row>
    <row r="1473" spans="21:21">
      <c r="U1473" s="34" t="str">
        <f t="shared" si="96"/>
        <v/>
      </c>
    </row>
    <row r="1474" spans="21:21">
      <c r="U1474" s="34" t="str">
        <f t="shared" si="96"/>
        <v/>
      </c>
    </row>
    <row r="1475" spans="21:21">
      <c r="U1475" s="34" t="str">
        <f t="shared" si="96"/>
        <v/>
      </c>
    </row>
    <row r="1476" spans="21:21">
      <c r="U1476" s="34" t="str">
        <f t="shared" si="96"/>
        <v/>
      </c>
    </row>
    <row r="1477" spans="21:21">
      <c r="U1477" s="34" t="str">
        <f t="shared" si="96"/>
        <v/>
      </c>
    </row>
    <row r="1478" spans="21:21">
      <c r="U1478" s="34" t="str">
        <f t="shared" si="96"/>
        <v/>
      </c>
    </row>
    <row r="1479" spans="21:21">
      <c r="U1479" s="34" t="str">
        <f t="shared" si="96"/>
        <v/>
      </c>
    </row>
    <row r="1480" spans="21:21">
      <c r="U1480" s="34" t="str">
        <f t="shared" si="96"/>
        <v/>
      </c>
    </row>
    <row r="1481" spans="21:21">
      <c r="U1481" s="34" t="str">
        <f t="shared" ref="U1481:U1544" si="97">IFERROR(AVERAGE(F1474:F1480),"")</f>
        <v/>
      </c>
    </row>
    <row r="1482" spans="21:21">
      <c r="U1482" s="34" t="str">
        <f t="shared" si="97"/>
        <v/>
      </c>
    </row>
    <row r="1483" spans="21:21">
      <c r="U1483" s="34" t="str">
        <f t="shared" si="97"/>
        <v/>
      </c>
    </row>
    <row r="1484" spans="21:21">
      <c r="U1484" s="34" t="str">
        <f t="shared" si="97"/>
        <v/>
      </c>
    </row>
    <row r="1485" spans="21:21">
      <c r="U1485" s="34" t="str">
        <f t="shared" si="97"/>
        <v/>
      </c>
    </row>
    <row r="1486" spans="21:21">
      <c r="U1486" s="34" t="str">
        <f t="shared" si="97"/>
        <v/>
      </c>
    </row>
    <row r="1487" spans="21:21">
      <c r="U1487" s="34" t="str">
        <f t="shared" si="97"/>
        <v/>
      </c>
    </row>
    <row r="1488" spans="21:21">
      <c r="U1488" s="34" t="str">
        <f t="shared" si="97"/>
        <v/>
      </c>
    </row>
    <row r="1489" spans="21:21">
      <c r="U1489" s="34" t="str">
        <f t="shared" si="97"/>
        <v/>
      </c>
    </row>
    <row r="1490" spans="21:21">
      <c r="U1490" s="34" t="str">
        <f t="shared" si="97"/>
        <v/>
      </c>
    </row>
    <row r="1491" spans="21:21">
      <c r="U1491" s="34" t="str">
        <f t="shared" si="97"/>
        <v/>
      </c>
    </row>
    <row r="1492" spans="21:21">
      <c r="U1492" s="34" t="str">
        <f t="shared" si="97"/>
        <v/>
      </c>
    </row>
    <row r="1493" spans="21:21">
      <c r="U1493" s="34" t="str">
        <f t="shared" si="97"/>
        <v/>
      </c>
    </row>
    <row r="1494" spans="21:21">
      <c r="U1494" s="34" t="str">
        <f t="shared" si="97"/>
        <v/>
      </c>
    </row>
    <row r="1495" spans="21:21">
      <c r="U1495" s="34" t="str">
        <f t="shared" si="97"/>
        <v/>
      </c>
    </row>
    <row r="1496" spans="21:21">
      <c r="U1496" s="34" t="str">
        <f t="shared" si="97"/>
        <v/>
      </c>
    </row>
    <row r="1497" spans="21:21">
      <c r="U1497" s="34" t="str">
        <f t="shared" si="97"/>
        <v/>
      </c>
    </row>
    <row r="1498" spans="21:21">
      <c r="U1498" s="34" t="str">
        <f t="shared" si="97"/>
        <v/>
      </c>
    </row>
    <row r="1499" spans="21:21">
      <c r="U1499" s="34" t="str">
        <f t="shared" si="97"/>
        <v/>
      </c>
    </row>
    <row r="1500" spans="21:21">
      <c r="U1500" s="34" t="str">
        <f t="shared" si="97"/>
        <v/>
      </c>
    </row>
    <row r="1501" spans="21:21">
      <c r="U1501" s="34" t="str">
        <f t="shared" si="97"/>
        <v/>
      </c>
    </row>
    <row r="1502" spans="21:21">
      <c r="U1502" s="34" t="str">
        <f t="shared" si="97"/>
        <v/>
      </c>
    </row>
    <row r="1503" spans="21:21">
      <c r="U1503" s="34" t="str">
        <f t="shared" si="97"/>
        <v/>
      </c>
    </row>
    <row r="1504" spans="21:21">
      <c r="U1504" s="34" t="str">
        <f t="shared" si="97"/>
        <v/>
      </c>
    </row>
    <row r="1505" spans="21:21">
      <c r="U1505" s="34" t="str">
        <f t="shared" si="97"/>
        <v/>
      </c>
    </row>
    <row r="1506" spans="21:21">
      <c r="U1506" s="34" t="str">
        <f t="shared" si="97"/>
        <v/>
      </c>
    </row>
    <row r="1507" spans="21:21">
      <c r="U1507" s="34" t="str">
        <f t="shared" si="97"/>
        <v/>
      </c>
    </row>
    <row r="1508" spans="21:21">
      <c r="U1508" s="34" t="str">
        <f t="shared" si="97"/>
        <v/>
      </c>
    </row>
    <row r="1509" spans="21:21">
      <c r="U1509" s="34" t="str">
        <f t="shared" si="97"/>
        <v/>
      </c>
    </row>
    <row r="1510" spans="21:21">
      <c r="U1510" s="34" t="str">
        <f t="shared" si="97"/>
        <v/>
      </c>
    </row>
    <row r="1511" spans="21:21">
      <c r="U1511" s="34" t="str">
        <f t="shared" si="97"/>
        <v/>
      </c>
    </row>
    <row r="1512" spans="21:21">
      <c r="U1512" s="34" t="str">
        <f t="shared" si="97"/>
        <v/>
      </c>
    </row>
    <row r="1513" spans="21:21">
      <c r="U1513" s="34" t="str">
        <f t="shared" si="97"/>
        <v/>
      </c>
    </row>
    <row r="1514" spans="21:21">
      <c r="U1514" s="34" t="str">
        <f t="shared" si="97"/>
        <v/>
      </c>
    </row>
    <row r="1515" spans="21:21">
      <c r="U1515" s="34" t="str">
        <f t="shared" si="97"/>
        <v/>
      </c>
    </row>
    <row r="1516" spans="21:21">
      <c r="U1516" s="34" t="str">
        <f t="shared" si="97"/>
        <v/>
      </c>
    </row>
    <row r="1517" spans="21:21">
      <c r="U1517" s="34" t="str">
        <f t="shared" si="97"/>
        <v/>
      </c>
    </row>
    <row r="1518" spans="21:21">
      <c r="U1518" s="34" t="str">
        <f t="shared" si="97"/>
        <v/>
      </c>
    </row>
    <row r="1519" spans="21:21">
      <c r="U1519" s="34" t="str">
        <f t="shared" si="97"/>
        <v/>
      </c>
    </row>
    <row r="1520" spans="21:21">
      <c r="U1520" s="34" t="str">
        <f t="shared" si="97"/>
        <v/>
      </c>
    </row>
    <row r="1521" spans="21:21">
      <c r="U1521" s="34" t="str">
        <f t="shared" si="97"/>
        <v/>
      </c>
    </row>
    <row r="1522" spans="21:21">
      <c r="U1522" s="34" t="str">
        <f t="shared" si="97"/>
        <v/>
      </c>
    </row>
    <row r="1523" spans="21:21">
      <c r="U1523" s="34" t="str">
        <f t="shared" si="97"/>
        <v/>
      </c>
    </row>
    <row r="1524" spans="21:21">
      <c r="U1524" s="34" t="str">
        <f t="shared" si="97"/>
        <v/>
      </c>
    </row>
    <row r="1525" spans="21:21">
      <c r="U1525" s="34" t="str">
        <f t="shared" si="97"/>
        <v/>
      </c>
    </row>
    <row r="1526" spans="21:21">
      <c r="U1526" s="34" t="str">
        <f t="shared" si="97"/>
        <v/>
      </c>
    </row>
    <row r="1527" spans="21:21">
      <c r="U1527" s="34" t="str">
        <f t="shared" si="97"/>
        <v/>
      </c>
    </row>
    <row r="1528" spans="21:21">
      <c r="U1528" s="34" t="str">
        <f t="shared" si="97"/>
        <v/>
      </c>
    </row>
    <row r="1529" spans="21:21">
      <c r="U1529" s="34" t="str">
        <f t="shared" si="97"/>
        <v/>
      </c>
    </row>
    <row r="1530" spans="21:21">
      <c r="U1530" s="34" t="str">
        <f t="shared" si="97"/>
        <v/>
      </c>
    </row>
    <row r="1531" spans="21:21">
      <c r="U1531" s="34" t="str">
        <f t="shared" si="97"/>
        <v/>
      </c>
    </row>
    <row r="1532" spans="21:21">
      <c r="U1532" s="34" t="str">
        <f t="shared" si="97"/>
        <v/>
      </c>
    </row>
    <row r="1533" spans="21:21">
      <c r="U1533" s="34" t="str">
        <f t="shared" si="97"/>
        <v/>
      </c>
    </row>
    <row r="1534" spans="21:21">
      <c r="U1534" s="34" t="str">
        <f t="shared" si="97"/>
        <v/>
      </c>
    </row>
    <row r="1535" spans="21:21">
      <c r="U1535" s="34" t="str">
        <f t="shared" si="97"/>
        <v/>
      </c>
    </row>
    <row r="1536" spans="21:21">
      <c r="U1536" s="34" t="str">
        <f t="shared" si="97"/>
        <v/>
      </c>
    </row>
    <row r="1537" spans="21:21">
      <c r="U1537" s="34" t="str">
        <f t="shared" si="97"/>
        <v/>
      </c>
    </row>
    <row r="1538" spans="21:21">
      <c r="U1538" s="34" t="str">
        <f t="shared" si="97"/>
        <v/>
      </c>
    </row>
    <row r="1539" spans="21:21">
      <c r="U1539" s="34" t="str">
        <f t="shared" si="97"/>
        <v/>
      </c>
    </row>
    <row r="1540" spans="21:21">
      <c r="U1540" s="34" t="str">
        <f t="shared" si="97"/>
        <v/>
      </c>
    </row>
    <row r="1541" spans="21:21">
      <c r="U1541" s="34" t="str">
        <f t="shared" si="97"/>
        <v/>
      </c>
    </row>
    <row r="1542" spans="21:21">
      <c r="U1542" s="34" t="str">
        <f t="shared" si="97"/>
        <v/>
      </c>
    </row>
    <row r="1543" spans="21:21">
      <c r="U1543" s="34" t="str">
        <f t="shared" si="97"/>
        <v/>
      </c>
    </row>
    <row r="1544" spans="21:21">
      <c r="U1544" s="34" t="str">
        <f t="shared" si="97"/>
        <v/>
      </c>
    </row>
    <row r="1545" spans="21:21">
      <c r="U1545" s="34" t="str">
        <f t="shared" ref="U1545:U1608" si="98">IFERROR(AVERAGE(F1538:F1544),"")</f>
        <v/>
      </c>
    </row>
    <row r="1546" spans="21:21">
      <c r="U1546" s="34" t="str">
        <f t="shared" si="98"/>
        <v/>
      </c>
    </row>
    <row r="1547" spans="21:21">
      <c r="U1547" s="34" t="str">
        <f t="shared" si="98"/>
        <v/>
      </c>
    </row>
    <row r="1548" spans="21:21">
      <c r="U1548" s="34" t="str">
        <f t="shared" si="98"/>
        <v/>
      </c>
    </row>
    <row r="1549" spans="21:21">
      <c r="U1549" s="34" t="str">
        <f t="shared" si="98"/>
        <v/>
      </c>
    </row>
    <row r="1550" spans="21:21">
      <c r="U1550" s="34" t="str">
        <f t="shared" si="98"/>
        <v/>
      </c>
    </row>
    <row r="1551" spans="21:21">
      <c r="U1551" s="34" t="str">
        <f t="shared" si="98"/>
        <v/>
      </c>
    </row>
    <row r="1552" spans="21:21">
      <c r="U1552" s="34" t="str">
        <f t="shared" si="98"/>
        <v/>
      </c>
    </row>
    <row r="1553" spans="21:21">
      <c r="U1553" s="34" t="str">
        <f t="shared" si="98"/>
        <v/>
      </c>
    </row>
    <row r="1554" spans="21:21">
      <c r="U1554" s="34" t="str">
        <f t="shared" si="98"/>
        <v/>
      </c>
    </row>
    <row r="1555" spans="21:21">
      <c r="U1555" s="34" t="str">
        <f t="shared" si="98"/>
        <v/>
      </c>
    </row>
    <row r="1556" spans="21:21">
      <c r="U1556" s="34" t="str">
        <f t="shared" si="98"/>
        <v/>
      </c>
    </row>
    <row r="1557" spans="21:21">
      <c r="U1557" s="34" t="str">
        <f t="shared" si="98"/>
        <v/>
      </c>
    </row>
    <row r="1558" spans="21:21">
      <c r="U1558" s="34" t="str">
        <f t="shared" si="98"/>
        <v/>
      </c>
    </row>
    <row r="1559" spans="21:21">
      <c r="U1559" s="34" t="str">
        <f t="shared" si="98"/>
        <v/>
      </c>
    </row>
    <row r="1560" spans="21:21">
      <c r="U1560" s="34" t="str">
        <f t="shared" si="98"/>
        <v/>
      </c>
    </row>
    <row r="1561" spans="21:21">
      <c r="U1561" s="34" t="str">
        <f t="shared" si="98"/>
        <v/>
      </c>
    </row>
    <row r="1562" spans="21:21">
      <c r="U1562" s="34" t="str">
        <f t="shared" si="98"/>
        <v/>
      </c>
    </row>
    <row r="1563" spans="21:21">
      <c r="U1563" s="34" t="str">
        <f t="shared" si="98"/>
        <v/>
      </c>
    </row>
    <row r="1564" spans="21:21">
      <c r="U1564" s="34" t="str">
        <f t="shared" si="98"/>
        <v/>
      </c>
    </row>
    <row r="1565" spans="21:21">
      <c r="U1565" s="34" t="str">
        <f t="shared" si="98"/>
        <v/>
      </c>
    </row>
    <row r="1566" spans="21:21">
      <c r="U1566" s="34" t="str">
        <f t="shared" si="98"/>
        <v/>
      </c>
    </row>
    <row r="1567" spans="21:21">
      <c r="U1567" s="34" t="str">
        <f t="shared" si="98"/>
        <v/>
      </c>
    </row>
    <row r="1568" spans="21:21">
      <c r="U1568" s="34" t="str">
        <f t="shared" si="98"/>
        <v/>
      </c>
    </row>
    <row r="1569" spans="21:21">
      <c r="U1569" s="34" t="str">
        <f t="shared" si="98"/>
        <v/>
      </c>
    </row>
    <row r="1570" spans="21:21">
      <c r="U1570" s="34" t="str">
        <f t="shared" si="98"/>
        <v/>
      </c>
    </row>
    <row r="1571" spans="21:21">
      <c r="U1571" s="34" t="str">
        <f t="shared" si="98"/>
        <v/>
      </c>
    </row>
    <row r="1572" spans="21:21">
      <c r="U1572" s="34" t="str">
        <f t="shared" si="98"/>
        <v/>
      </c>
    </row>
    <row r="1573" spans="21:21">
      <c r="U1573" s="34" t="str">
        <f t="shared" si="98"/>
        <v/>
      </c>
    </row>
    <row r="1574" spans="21:21">
      <c r="U1574" s="34" t="str">
        <f t="shared" si="98"/>
        <v/>
      </c>
    </row>
    <row r="1575" spans="21:21">
      <c r="U1575" s="34" t="str">
        <f t="shared" si="98"/>
        <v/>
      </c>
    </row>
    <row r="1576" spans="21:21">
      <c r="U1576" s="34" t="str">
        <f t="shared" si="98"/>
        <v/>
      </c>
    </row>
    <row r="1577" spans="21:21">
      <c r="U1577" s="34" t="str">
        <f t="shared" si="98"/>
        <v/>
      </c>
    </row>
    <row r="1578" spans="21:21">
      <c r="U1578" s="34" t="str">
        <f t="shared" si="98"/>
        <v/>
      </c>
    </row>
    <row r="1579" spans="21:21">
      <c r="U1579" s="34" t="str">
        <f t="shared" si="98"/>
        <v/>
      </c>
    </row>
    <row r="1580" spans="21:21">
      <c r="U1580" s="34" t="str">
        <f t="shared" si="98"/>
        <v/>
      </c>
    </row>
    <row r="1581" spans="21:21">
      <c r="U1581" s="34" t="str">
        <f t="shared" si="98"/>
        <v/>
      </c>
    </row>
    <row r="1582" spans="21:21">
      <c r="U1582" s="34" t="str">
        <f t="shared" si="98"/>
        <v/>
      </c>
    </row>
    <row r="1583" spans="21:21">
      <c r="U1583" s="34" t="str">
        <f t="shared" si="98"/>
        <v/>
      </c>
    </row>
    <row r="1584" spans="21:21">
      <c r="U1584" s="34" t="str">
        <f t="shared" si="98"/>
        <v/>
      </c>
    </row>
    <row r="1585" spans="21:21">
      <c r="U1585" s="34" t="str">
        <f t="shared" si="98"/>
        <v/>
      </c>
    </row>
    <row r="1586" spans="21:21">
      <c r="U1586" s="34" t="str">
        <f t="shared" si="98"/>
        <v/>
      </c>
    </row>
    <row r="1587" spans="21:21">
      <c r="U1587" s="34" t="str">
        <f t="shared" si="98"/>
        <v/>
      </c>
    </row>
    <row r="1588" spans="21:21">
      <c r="U1588" s="34" t="str">
        <f t="shared" si="98"/>
        <v/>
      </c>
    </row>
    <row r="1589" spans="21:21">
      <c r="U1589" s="34" t="str">
        <f t="shared" si="98"/>
        <v/>
      </c>
    </row>
    <row r="1590" spans="21:21">
      <c r="U1590" s="34" t="str">
        <f t="shared" si="98"/>
        <v/>
      </c>
    </row>
    <row r="1591" spans="21:21">
      <c r="U1591" s="34" t="str">
        <f t="shared" si="98"/>
        <v/>
      </c>
    </row>
    <row r="1592" spans="21:21">
      <c r="U1592" s="34" t="str">
        <f t="shared" si="98"/>
        <v/>
      </c>
    </row>
    <row r="1593" spans="21:21">
      <c r="U1593" s="34" t="str">
        <f t="shared" si="98"/>
        <v/>
      </c>
    </row>
    <row r="1594" spans="21:21">
      <c r="U1594" s="34" t="str">
        <f t="shared" si="98"/>
        <v/>
      </c>
    </row>
    <row r="1595" spans="21:21">
      <c r="U1595" s="34" t="str">
        <f t="shared" si="98"/>
        <v/>
      </c>
    </row>
    <row r="1596" spans="21:21">
      <c r="U1596" s="34" t="str">
        <f t="shared" si="98"/>
        <v/>
      </c>
    </row>
    <row r="1597" spans="21:21">
      <c r="U1597" s="34" t="str">
        <f t="shared" si="98"/>
        <v/>
      </c>
    </row>
    <row r="1598" spans="21:21">
      <c r="U1598" s="34" t="str">
        <f t="shared" si="98"/>
        <v/>
      </c>
    </row>
    <row r="1599" spans="21:21">
      <c r="U1599" s="34" t="str">
        <f t="shared" si="98"/>
        <v/>
      </c>
    </row>
    <row r="1600" spans="21:21">
      <c r="U1600" s="34" t="str">
        <f t="shared" si="98"/>
        <v/>
      </c>
    </row>
    <row r="1601" spans="21:21">
      <c r="U1601" s="34" t="str">
        <f t="shared" si="98"/>
        <v/>
      </c>
    </row>
    <row r="1602" spans="21:21">
      <c r="U1602" s="34" t="str">
        <f t="shared" si="98"/>
        <v/>
      </c>
    </row>
    <row r="1603" spans="21:21">
      <c r="U1603" s="34" t="str">
        <f t="shared" si="98"/>
        <v/>
      </c>
    </row>
    <row r="1604" spans="21:21">
      <c r="U1604" s="34" t="str">
        <f t="shared" si="98"/>
        <v/>
      </c>
    </row>
    <row r="1605" spans="21:21">
      <c r="U1605" s="34" t="str">
        <f t="shared" si="98"/>
        <v/>
      </c>
    </row>
    <row r="1606" spans="21:21">
      <c r="U1606" s="34" t="str">
        <f t="shared" si="98"/>
        <v/>
      </c>
    </row>
    <row r="1607" spans="21:21">
      <c r="U1607" s="34" t="str">
        <f t="shared" si="98"/>
        <v/>
      </c>
    </row>
    <row r="1608" spans="21:21">
      <c r="U1608" s="34" t="str">
        <f t="shared" si="98"/>
        <v/>
      </c>
    </row>
    <row r="1609" spans="21:21">
      <c r="U1609" s="34" t="str">
        <f t="shared" ref="U1609:U1672" si="99">IFERROR(AVERAGE(F1602:F1608),"")</f>
        <v/>
      </c>
    </row>
    <row r="1610" spans="21:21">
      <c r="U1610" s="34" t="str">
        <f t="shared" si="99"/>
        <v/>
      </c>
    </row>
    <row r="1611" spans="21:21">
      <c r="U1611" s="34" t="str">
        <f t="shared" si="99"/>
        <v/>
      </c>
    </row>
    <row r="1612" spans="21:21">
      <c r="U1612" s="34" t="str">
        <f t="shared" si="99"/>
        <v/>
      </c>
    </row>
    <row r="1613" spans="21:21">
      <c r="U1613" s="34" t="str">
        <f t="shared" si="99"/>
        <v/>
      </c>
    </row>
    <row r="1614" spans="21:21">
      <c r="U1614" s="34" t="str">
        <f t="shared" si="99"/>
        <v/>
      </c>
    </row>
    <row r="1615" spans="21:21">
      <c r="U1615" s="34" t="str">
        <f t="shared" si="99"/>
        <v/>
      </c>
    </row>
    <row r="1616" spans="21:21">
      <c r="U1616" s="34" t="str">
        <f t="shared" si="99"/>
        <v/>
      </c>
    </row>
    <row r="1617" spans="21:21">
      <c r="U1617" s="34" t="str">
        <f t="shared" si="99"/>
        <v/>
      </c>
    </row>
    <row r="1618" spans="21:21">
      <c r="U1618" s="34" t="str">
        <f t="shared" si="99"/>
        <v/>
      </c>
    </row>
    <row r="1619" spans="21:21">
      <c r="U1619" s="34" t="str">
        <f t="shared" si="99"/>
        <v/>
      </c>
    </row>
    <row r="1620" spans="21:21">
      <c r="U1620" s="34" t="str">
        <f t="shared" si="99"/>
        <v/>
      </c>
    </row>
    <row r="1621" spans="21:21">
      <c r="U1621" s="34" t="str">
        <f t="shared" si="99"/>
        <v/>
      </c>
    </row>
    <row r="1622" spans="21:21">
      <c r="U1622" s="34" t="str">
        <f t="shared" si="99"/>
        <v/>
      </c>
    </row>
    <row r="1623" spans="21:21">
      <c r="U1623" s="34" t="str">
        <f t="shared" si="99"/>
        <v/>
      </c>
    </row>
    <row r="1624" spans="21:21">
      <c r="U1624" s="34" t="str">
        <f t="shared" si="99"/>
        <v/>
      </c>
    </row>
    <row r="1625" spans="21:21">
      <c r="U1625" s="34" t="str">
        <f t="shared" si="99"/>
        <v/>
      </c>
    </row>
    <row r="1626" spans="21:21">
      <c r="U1626" s="34" t="str">
        <f t="shared" si="99"/>
        <v/>
      </c>
    </row>
    <row r="1627" spans="21:21">
      <c r="U1627" s="34" t="str">
        <f t="shared" si="99"/>
        <v/>
      </c>
    </row>
    <row r="1628" spans="21:21">
      <c r="U1628" s="34" t="str">
        <f t="shared" si="99"/>
        <v/>
      </c>
    </row>
    <row r="1629" spans="21:21">
      <c r="U1629" s="34" t="str">
        <f t="shared" si="99"/>
        <v/>
      </c>
    </row>
    <row r="1630" spans="21:21">
      <c r="U1630" s="34" t="str">
        <f t="shared" si="99"/>
        <v/>
      </c>
    </row>
    <row r="1631" spans="21:21">
      <c r="U1631" s="34" t="str">
        <f t="shared" si="99"/>
        <v/>
      </c>
    </row>
    <row r="1632" spans="21:21">
      <c r="U1632" s="34" t="str">
        <f t="shared" si="99"/>
        <v/>
      </c>
    </row>
    <row r="1633" spans="21:21">
      <c r="U1633" s="34" t="str">
        <f t="shared" si="99"/>
        <v/>
      </c>
    </row>
    <row r="1634" spans="21:21">
      <c r="U1634" s="34" t="str">
        <f t="shared" si="99"/>
        <v/>
      </c>
    </row>
    <row r="1635" spans="21:21">
      <c r="U1635" s="34" t="str">
        <f t="shared" si="99"/>
        <v/>
      </c>
    </row>
    <row r="1636" spans="21:21">
      <c r="U1636" s="34" t="str">
        <f t="shared" si="99"/>
        <v/>
      </c>
    </row>
    <row r="1637" spans="21:21">
      <c r="U1637" s="34" t="str">
        <f t="shared" si="99"/>
        <v/>
      </c>
    </row>
    <row r="1638" spans="21:21">
      <c r="U1638" s="34" t="str">
        <f t="shared" si="99"/>
        <v/>
      </c>
    </row>
    <row r="1639" spans="21:21">
      <c r="U1639" s="34" t="str">
        <f t="shared" si="99"/>
        <v/>
      </c>
    </row>
    <row r="1640" spans="21:21">
      <c r="U1640" s="34" t="str">
        <f t="shared" si="99"/>
        <v/>
      </c>
    </row>
    <row r="1641" spans="21:21">
      <c r="U1641" s="34" t="str">
        <f t="shared" si="99"/>
        <v/>
      </c>
    </row>
    <row r="1642" spans="21:21">
      <c r="U1642" s="34" t="str">
        <f t="shared" si="99"/>
        <v/>
      </c>
    </row>
    <row r="1643" spans="21:21">
      <c r="U1643" s="34" t="str">
        <f t="shared" si="99"/>
        <v/>
      </c>
    </row>
    <row r="1644" spans="21:21">
      <c r="U1644" s="34" t="str">
        <f t="shared" si="99"/>
        <v/>
      </c>
    </row>
    <row r="1645" spans="21:21">
      <c r="U1645" s="34" t="str">
        <f t="shared" si="99"/>
        <v/>
      </c>
    </row>
    <row r="1646" spans="21:21">
      <c r="U1646" s="34" t="str">
        <f t="shared" si="99"/>
        <v/>
      </c>
    </row>
    <row r="1647" spans="21:21">
      <c r="U1647" s="34" t="str">
        <f t="shared" si="99"/>
        <v/>
      </c>
    </row>
    <row r="1648" spans="21:21">
      <c r="U1648" s="34" t="str">
        <f t="shared" si="99"/>
        <v/>
      </c>
    </row>
    <row r="1649" spans="21:21">
      <c r="U1649" s="34" t="str">
        <f t="shared" si="99"/>
        <v/>
      </c>
    </row>
    <row r="1650" spans="21:21">
      <c r="U1650" s="34" t="str">
        <f t="shared" si="99"/>
        <v/>
      </c>
    </row>
    <row r="1651" spans="21:21">
      <c r="U1651" s="34" t="str">
        <f t="shared" si="99"/>
        <v/>
      </c>
    </row>
    <row r="1652" spans="21:21">
      <c r="U1652" s="34" t="str">
        <f t="shared" si="99"/>
        <v/>
      </c>
    </row>
    <row r="1653" spans="21:21">
      <c r="U1653" s="34" t="str">
        <f t="shared" si="99"/>
        <v/>
      </c>
    </row>
    <row r="1654" spans="21:21">
      <c r="U1654" s="34" t="str">
        <f t="shared" si="99"/>
        <v/>
      </c>
    </row>
    <row r="1655" spans="21:21">
      <c r="U1655" s="34" t="str">
        <f t="shared" si="99"/>
        <v/>
      </c>
    </row>
    <row r="1656" spans="21:21">
      <c r="U1656" s="34" t="str">
        <f t="shared" si="99"/>
        <v/>
      </c>
    </row>
    <row r="1657" spans="21:21">
      <c r="U1657" s="34" t="str">
        <f t="shared" si="99"/>
        <v/>
      </c>
    </row>
    <row r="1658" spans="21:21">
      <c r="U1658" s="34" t="str">
        <f t="shared" si="99"/>
        <v/>
      </c>
    </row>
    <row r="1659" spans="21:21">
      <c r="U1659" s="34" t="str">
        <f t="shared" si="99"/>
        <v/>
      </c>
    </row>
    <row r="1660" spans="21:21">
      <c r="U1660" s="34" t="str">
        <f t="shared" si="99"/>
        <v/>
      </c>
    </row>
    <row r="1661" spans="21:21">
      <c r="U1661" s="34" t="str">
        <f t="shared" si="99"/>
        <v/>
      </c>
    </row>
    <row r="1662" spans="21:21">
      <c r="U1662" s="34" t="str">
        <f t="shared" si="99"/>
        <v/>
      </c>
    </row>
    <row r="1663" spans="21:21">
      <c r="U1663" s="34" t="str">
        <f t="shared" si="99"/>
        <v/>
      </c>
    </row>
    <row r="1664" spans="21:21">
      <c r="U1664" s="34" t="str">
        <f t="shared" si="99"/>
        <v/>
      </c>
    </row>
    <row r="1665" spans="21:21">
      <c r="U1665" s="34" t="str">
        <f t="shared" si="99"/>
        <v/>
      </c>
    </row>
    <row r="1666" spans="21:21">
      <c r="U1666" s="34" t="str">
        <f t="shared" si="99"/>
        <v/>
      </c>
    </row>
    <row r="1667" spans="21:21">
      <c r="U1667" s="34" t="str">
        <f t="shared" si="99"/>
        <v/>
      </c>
    </row>
    <row r="1668" spans="21:21">
      <c r="U1668" s="34" t="str">
        <f t="shared" si="99"/>
        <v/>
      </c>
    </row>
    <row r="1669" spans="21:21">
      <c r="U1669" s="34" t="str">
        <f t="shared" si="99"/>
        <v/>
      </c>
    </row>
    <row r="1670" spans="21:21">
      <c r="U1670" s="34" t="str">
        <f t="shared" si="99"/>
        <v/>
      </c>
    </row>
    <row r="1671" spans="21:21">
      <c r="U1671" s="34" t="str">
        <f t="shared" si="99"/>
        <v/>
      </c>
    </row>
    <row r="1672" spans="21:21">
      <c r="U1672" s="34" t="str">
        <f t="shared" si="99"/>
        <v/>
      </c>
    </row>
    <row r="1673" spans="21:21">
      <c r="U1673" s="34" t="str">
        <f t="shared" ref="U1673:U1736" si="100">IFERROR(AVERAGE(F1666:F1672),"")</f>
        <v/>
      </c>
    </row>
    <row r="1674" spans="21:21">
      <c r="U1674" s="34" t="str">
        <f t="shared" si="100"/>
        <v/>
      </c>
    </row>
    <row r="1675" spans="21:21">
      <c r="U1675" s="34" t="str">
        <f t="shared" si="100"/>
        <v/>
      </c>
    </row>
    <row r="1676" spans="21:21">
      <c r="U1676" s="34" t="str">
        <f t="shared" si="100"/>
        <v/>
      </c>
    </row>
    <row r="1677" spans="21:21">
      <c r="U1677" s="34" t="str">
        <f t="shared" si="100"/>
        <v/>
      </c>
    </row>
    <row r="1678" spans="21:21">
      <c r="U1678" s="34" t="str">
        <f t="shared" si="100"/>
        <v/>
      </c>
    </row>
    <row r="1679" spans="21:21">
      <c r="U1679" s="34" t="str">
        <f t="shared" si="100"/>
        <v/>
      </c>
    </row>
    <row r="1680" spans="21:21">
      <c r="U1680" s="34" t="str">
        <f t="shared" si="100"/>
        <v/>
      </c>
    </row>
    <row r="1681" spans="21:21">
      <c r="U1681" s="34" t="str">
        <f t="shared" si="100"/>
        <v/>
      </c>
    </row>
    <row r="1682" spans="21:21">
      <c r="U1682" s="34" t="str">
        <f t="shared" si="100"/>
        <v/>
      </c>
    </row>
    <row r="1683" spans="21:21">
      <c r="U1683" s="34" t="str">
        <f t="shared" si="100"/>
        <v/>
      </c>
    </row>
    <row r="1684" spans="21:21">
      <c r="U1684" s="34" t="str">
        <f t="shared" si="100"/>
        <v/>
      </c>
    </row>
    <row r="1685" spans="21:21">
      <c r="U1685" s="34" t="str">
        <f t="shared" si="100"/>
        <v/>
      </c>
    </row>
    <row r="1686" spans="21:21">
      <c r="U1686" s="34" t="str">
        <f t="shared" si="100"/>
        <v/>
      </c>
    </row>
    <row r="1687" spans="21:21">
      <c r="U1687" s="34" t="str">
        <f t="shared" si="100"/>
        <v/>
      </c>
    </row>
    <row r="1688" spans="21:21">
      <c r="U1688" s="34" t="str">
        <f t="shared" si="100"/>
        <v/>
      </c>
    </row>
    <row r="1689" spans="21:21">
      <c r="U1689" s="34" t="str">
        <f t="shared" si="100"/>
        <v/>
      </c>
    </row>
    <row r="1690" spans="21:21">
      <c r="U1690" s="34" t="str">
        <f t="shared" si="100"/>
        <v/>
      </c>
    </row>
    <row r="1691" spans="21:21">
      <c r="U1691" s="34" t="str">
        <f t="shared" si="100"/>
        <v/>
      </c>
    </row>
    <row r="1692" spans="21:21">
      <c r="U1692" s="34" t="str">
        <f t="shared" si="100"/>
        <v/>
      </c>
    </row>
    <row r="1693" spans="21:21">
      <c r="U1693" s="34" t="str">
        <f t="shared" si="100"/>
        <v/>
      </c>
    </row>
    <row r="1694" spans="21:21">
      <c r="U1694" s="34" t="str">
        <f t="shared" si="100"/>
        <v/>
      </c>
    </row>
    <row r="1695" spans="21:21">
      <c r="U1695" s="34" t="str">
        <f t="shared" si="100"/>
        <v/>
      </c>
    </row>
    <row r="1696" spans="21:21">
      <c r="U1696" s="34" t="str">
        <f t="shared" si="100"/>
        <v/>
      </c>
    </row>
    <row r="1697" spans="21:21">
      <c r="U1697" s="34" t="str">
        <f t="shared" si="100"/>
        <v/>
      </c>
    </row>
    <row r="1698" spans="21:21">
      <c r="U1698" s="34" t="str">
        <f t="shared" si="100"/>
        <v/>
      </c>
    </row>
    <row r="1699" spans="21:21">
      <c r="U1699" s="34" t="str">
        <f t="shared" si="100"/>
        <v/>
      </c>
    </row>
    <row r="1700" spans="21:21">
      <c r="U1700" s="34" t="str">
        <f t="shared" si="100"/>
        <v/>
      </c>
    </row>
    <row r="1701" spans="21:21">
      <c r="U1701" s="34" t="str">
        <f t="shared" si="100"/>
        <v/>
      </c>
    </row>
    <row r="1702" spans="21:21">
      <c r="U1702" s="34" t="str">
        <f t="shared" si="100"/>
        <v/>
      </c>
    </row>
    <row r="1703" spans="21:21">
      <c r="U1703" s="34" t="str">
        <f t="shared" si="100"/>
        <v/>
      </c>
    </row>
    <row r="1704" spans="21:21">
      <c r="U1704" s="34" t="str">
        <f t="shared" si="100"/>
        <v/>
      </c>
    </row>
    <row r="1705" spans="21:21">
      <c r="U1705" s="34" t="str">
        <f t="shared" si="100"/>
        <v/>
      </c>
    </row>
    <row r="1706" spans="21:21">
      <c r="U1706" s="34" t="str">
        <f t="shared" si="100"/>
        <v/>
      </c>
    </row>
    <row r="1707" spans="21:21">
      <c r="U1707" s="34" t="str">
        <f t="shared" si="100"/>
        <v/>
      </c>
    </row>
    <row r="1708" spans="21:21">
      <c r="U1708" s="34" t="str">
        <f t="shared" si="100"/>
        <v/>
      </c>
    </row>
    <row r="1709" spans="21:21">
      <c r="U1709" s="34" t="str">
        <f t="shared" si="100"/>
        <v/>
      </c>
    </row>
    <row r="1710" spans="21:21">
      <c r="U1710" s="34" t="str">
        <f t="shared" si="100"/>
        <v/>
      </c>
    </row>
    <row r="1711" spans="21:21">
      <c r="U1711" s="34" t="str">
        <f t="shared" si="100"/>
        <v/>
      </c>
    </row>
    <row r="1712" spans="21:21">
      <c r="U1712" s="34" t="str">
        <f t="shared" si="100"/>
        <v/>
      </c>
    </row>
    <row r="1713" spans="21:21">
      <c r="U1713" s="34" t="str">
        <f t="shared" si="100"/>
        <v/>
      </c>
    </row>
    <row r="1714" spans="21:21">
      <c r="U1714" s="34" t="str">
        <f t="shared" si="100"/>
        <v/>
      </c>
    </row>
    <row r="1715" spans="21:21">
      <c r="U1715" s="34" t="str">
        <f t="shared" si="100"/>
        <v/>
      </c>
    </row>
    <row r="1716" spans="21:21">
      <c r="U1716" s="34" t="str">
        <f t="shared" si="100"/>
        <v/>
      </c>
    </row>
    <row r="1717" spans="21:21">
      <c r="U1717" s="34" t="str">
        <f t="shared" si="100"/>
        <v/>
      </c>
    </row>
    <row r="1718" spans="21:21">
      <c r="U1718" s="34" t="str">
        <f t="shared" si="100"/>
        <v/>
      </c>
    </row>
    <row r="1719" spans="21:21">
      <c r="U1719" s="34" t="str">
        <f t="shared" si="100"/>
        <v/>
      </c>
    </row>
    <row r="1720" spans="21:21">
      <c r="U1720" s="34" t="str">
        <f t="shared" si="100"/>
        <v/>
      </c>
    </row>
    <row r="1721" spans="21:21">
      <c r="U1721" s="34" t="str">
        <f t="shared" si="100"/>
        <v/>
      </c>
    </row>
    <row r="1722" spans="21:21">
      <c r="U1722" s="34" t="str">
        <f t="shared" si="100"/>
        <v/>
      </c>
    </row>
    <row r="1723" spans="21:21">
      <c r="U1723" s="34" t="str">
        <f t="shared" si="100"/>
        <v/>
      </c>
    </row>
    <row r="1724" spans="21:21">
      <c r="U1724" s="34" t="str">
        <f t="shared" si="100"/>
        <v/>
      </c>
    </row>
    <row r="1725" spans="21:21">
      <c r="U1725" s="34" t="str">
        <f t="shared" si="100"/>
        <v/>
      </c>
    </row>
    <row r="1726" spans="21:21">
      <c r="U1726" s="34" t="str">
        <f t="shared" si="100"/>
        <v/>
      </c>
    </row>
    <row r="1727" spans="21:21">
      <c r="U1727" s="34" t="str">
        <f t="shared" si="100"/>
        <v/>
      </c>
    </row>
    <row r="1728" spans="21:21">
      <c r="U1728" s="34" t="str">
        <f t="shared" si="100"/>
        <v/>
      </c>
    </row>
    <row r="1729" spans="21:21">
      <c r="U1729" s="34" t="str">
        <f t="shared" si="100"/>
        <v/>
      </c>
    </row>
    <row r="1730" spans="21:21">
      <c r="U1730" s="34" t="str">
        <f t="shared" si="100"/>
        <v/>
      </c>
    </row>
    <row r="1731" spans="21:21">
      <c r="U1731" s="34" t="str">
        <f t="shared" si="100"/>
        <v/>
      </c>
    </row>
    <row r="1732" spans="21:21">
      <c r="U1732" s="34" t="str">
        <f t="shared" si="100"/>
        <v/>
      </c>
    </row>
    <row r="1733" spans="21:21">
      <c r="U1733" s="34" t="str">
        <f t="shared" si="100"/>
        <v/>
      </c>
    </row>
    <row r="1734" spans="21:21">
      <c r="U1734" s="34" t="str">
        <f t="shared" si="100"/>
        <v/>
      </c>
    </row>
    <row r="1735" spans="21:21">
      <c r="U1735" s="34" t="str">
        <f t="shared" si="100"/>
        <v/>
      </c>
    </row>
    <row r="1736" spans="21:21">
      <c r="U1736" s="34" t="str">
        <f t="shared" si="100"/>
        <v/>
      </c>
    </row>
    <row r="1737" spans="21:21">
      <c r="U1737" s="34" t="str">
        <f t="shared" ref="U1737:U1761" si="101">IFERROR(AVERAGE(F1730:F1736),"")</f>
        <v/>
      </c>
    </row>
    <row r="1738" spans="21:21">
      <c r="U1738" s="34" t="str">
        <f t="shared" si="101"/>
        <v/>
      </c>
    </row>
    <row r="1739" spans="21:21">
      <c r="U1739" s="34" t="str">
        <f t="shared" si="101"/>
        <v/>
      </c>
    </row>
    <row r="1740" spans="21:21">
      <c r="U1740" s="34" t="str">
        <f t="shared" si="101"/>
        <v/>
      </c>
    </row>
    <row r="1741" spans="21:21">
      <c r="U1741" s="34" t="str">
        <f t="shared" si="101"/>
        <v/>
      </c>
    </row>
    <row r="1742" spans="21:21">
      <c r="U1742" s="34" t="str">
        <f t="shared" si="101"/>
        <v/>
      </c>
    </row>
    <row r="1743" spans="21:21">
      <c r="U1743" s="34" t="str">
        <f t="shared" si="101"/>
        <v/>
      </c>
    </row>
    <row r="1744" spans="21:21">
      <c r="U1744" s="34" t="str">
        <f t="shared" si="101"/>
        <v/>
      </c>
    </row>
    <row r="1745" spans="21:21">
      <c r="U1745" s="34" t="str">
        <f t="shared" si="101"/>
        <v/>
      </c>
    </row>
    <row r="1746" spans="21:21">
      <c r="U1746" s="34" t="str">
        <f t="shared" si="101"/>
        <v/>
      </c>
    </row>
    <row r="1747" spans="21:21">
      <c r="U1747" s="34" t="str">
        <f t="shared" si="101"/>
        <v/>
      </c>
    </row>
    <row r="1748" spans="21:21">
      <c r="U1748" s="34" t="str">
        <f t="shared" si="101"/>
        <v/>
      </c>
    </row>
    <row r="1749" spans="21:21">
      <c r="U1749" s="34" t="str">
        <f t="shared" si="101"/>
        <v/>
      </c>
    </row>
    <row r="1750" spans="21:21">
      <c r="U1750" s="34" t="str">
        <f t="shared" si="101"/>
        <v/>
      </c>
    </row>
    <row r="1751" spans="21:21">
      <c r="U1751" s="34" t="str">
        <f t="shared" si="101"/>
        <v/>
      </c>
    </row>
    <row r="1752" spans="21:21">
      <c r="U1752" s="34" t="str">
        <f t="shared" si="101"/>
        <v/>
      </c>
    </row>
    <row r="1753" spans="21:21">
      <c r="U1753" s="34" t="str">
        <f t="shared" si="101"/>
        <v/>
      </c>
    </row>
    <row r="1754" spans="21:21">
      <c r="U1754" s="34" t="str">
        <f t="shared" si="101"/>
        <v/>
      </c>
    </row>
    <row r="1755" spans="21:21">
      <c r="U1755" s="34" t="str">
        <f t="shared" si="101"/>
        <v/>
      </c>
    </row>
    <row r="1756" spans="21:21">
      <c r="U1756" s="34" t="str">
        <f t="shared" si="101"/>
        <v/>
      </c>
    </row>
    <row r="1757" spans="21:21">
      <c r="U1757" s="34" t="str">
        <f t="shared" si="101"/>
        <v/>
      </c>
    </row>
    <row r="1758" spans="21:21">
      <c r="U1758" s="34" t="str">
        <f t="shared" si="101"/>
        <v/>
      </c>
    </row>
    <row r="1759" spans="21:21">
      <c r="U1759" s="34" t="str">
        <f t="shared" si="101"/>
        <v/>
      </c>
    </row>
    <row r="1760" spans="21:21">
      <c r="U1760" s="34" t="str">
        <f t="shared" si="101"/>
        <v/>
      </c>
    </row>
    <row r="1761" spans="21:21">
      <c r="U1761" s="34" t="str">
        <f t="shared" si="101"/>
        <v/>
      </c>
    </row>
  </sheetData>
  <autoFilter ref="B4:S137" xr:uid="{EEE2BA48-C31D-4058-B948-5E08F0430441}"/>
  <phoneticPr fontId="1"/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CFEBE5-1EDF-4BF8-BC28-40F9044DB9F3}">
          <x14:formula1>
            <xm:f>リスト!$B$3:$B$37</xm:f>
          </x14:formula1>
          <xm:sqref>A1 BI1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1E2D-B8CE-4918-A925-7415C0D277F2}">
  <dimension ref="A1:AO848"/>
  <sheetViews>
    <sheetView zoomScale="73" zoomScaleNormal="73" workbookViewId="0">
      <selection activeCell="K11" sqref="K11"/>
    </sheetView>
  </sheetViews>
  <sheetFormatPr baseColWidth="10" defaultColWidth="8.83203125" defaultRowHeight="18"/>
  <cols>
    <col min="1" max="2" width="11.33203125" customWidth="1"/>
    <col min="3" max="3" width="16.6640625" customWidth="1"/>
    <col min="4" max="4" width="14.6640625" style="13" bestFit="1" customWidth="1"/>
    <col min="5" max="5" width="8.83203125" style="15"/>
    <col min="6" max="6" width="8.83203125" style="19"/>
    <col min="22" max="22" width="10.83203125" customWidth="1"/>
    <col min="24" max="24" width="13.6640625" customWidth="1"/>
    <col min="25" max="25" width="10.83203125" style="13" bestFit="1" customWidth="1"/>
    <col min="26" max="26" width="8.83203125" style="15"/>
  </cols>
  <sheetData>
    <row r="1" spans="1:41">
      <c r="A1" t="s">
        <v>74</v>
      </c>
      <c r="B1" t="s">
        <v>81</v>
      </c>
      <c r="V1" t="s">
        <v>79</v>
      </c>
      <c r="W1" t="s">
        <v>85</v>
      </c>
    </row>
    <row r="3" spans="1:41" ht="58" thickBot="1">
      <c r="B3" s="27"/>
      <c r="C3" s="5" t="s">
        <v>0</v>
      </c>
      <c r="D3" s="14" t="s">
        <v>46</v>
      </c>
      <c r="E3" s="16" t="s">
        <v>1</v>
      </c>
      <c r="F3" s="26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42</v>
      </c>
      <c r="T3" s="9" t="s">
        <v>43</v>
      </c>
      <c r="X3" s="5" t="s">
        <v>0</v>
      </c>
      <c r="Y3" s="14" t="s">
        <v>46</v>
      </c>
      <c r="Z3" s="16" t="s">
        <v>1</v>
      </c>
      <c r="AA3" s="26" t="s">
        <v>2</v>
      </c>
      <c r="AB3" s="9" t="s">
        <v>3</v>
      </c>
      <c r="AC3" s="9" t="s">
        <v>4</v>
      </c>
      <c r="AD3" s="9" t="s">
        <v>5</v>
      </c>
      <c r="AE3" s="9" t="s">
        <v>6</v>
      </c>
      <c r="AF3" s="9" t="s">
        <v>7</v>
      </c>
      <c r="AG3" s="9" t="s">
        <v>8</v>
      </c>
      <c r="AH3" s="9" t="s">
        <v>9</v>
      </c>
      <c r="AI3" s="9" t="s">
        <v>10</v>
      </c>
      <c r="AJ3" s="9" t="s">
        <v>11</v>
      </c>
      <c r="AK3" s="9" t="s">
        <v>12</v>
      </c>
      <c r="AL3" s="9" t="s">
        <v>13</v>
      </c>
      <c r="AM3" s="9" t="s">
        <v>14</v>
      </c>
      <c r="AN3" s="9" t="s">
        <v>42</v>
      </c>
      <c r="AO3" s="9" t="s">
        <v>43</v>
      </c>
    </row>
    <row r="4" spans="1:41">
      <c r="C4" t="str">
        <f>IFERROR(IF(COUNT(pipot!$W:$W&lt;&gt;""),INDEX(pipot!A:A,SMALL(pipot!$W:$W,ROW($A1)))),"")</f>
        <v>Average</v>
      </c>
      <c r="D4" s="13">
        <f>IFERROR(IF(COUNT(pipot!$W:$W&lt;&gt;""),INDEX(pipot!B:B,SMALL(pipot!$W:$W,ROW($A1)))),"")</f>
        <v>44075</v>
      </c>
      <c r="E4" s="15">
        <f>IFERROR(IF(COUNT(pipot!$W:$W&lt;&gt;""),INDEX(pipot!C:C,SMALL(pipot!$W:$W,ROW($A1)))),"")</f>
        <v>6.8923611111111116E-2</v>
      </c>
      <c r="F4">
        <f>IFERROR(IF(COUNT(pipot!$W:$W&lt;&gt;""),INDEX(pipot!D:D,SMALL(pipot!$W:$W,ROW($A1)))),"")</f>
        <v>4717</v>
      </c>
      <c r="G4">
        <f>IFERROR(IF(COUNT(pipot!$W:$W&lt;&gt;""),INDEX(pipot!E:E,SMALL(pipot!$W:$W,ROW($A1)))),"")</f>
        <v>646</v>
      </c>
      <c r="H4">
        <f>IFERROR(IF(COUNT(pipot!$W:$W&lt;&gt;""),INDEX(pipot!F:F,SMALL(pipot!$W:$W,ROW($A1)))),"")</f>
        <v>6.51</v>
      </c>
      <c r="I4">
        <f>IFERROR(IF(COUNT(pipot!$W:$W&lt;&gt;""),INDEX(pipot!G:G,SMALL(pipot!$W:$W,ROW($A1)))),"")</f>
        <v>171</v>
      </c>
      <c r="J4">
        <f>IFERROR(IF(COUNT(pipot!$W:$W&lt;&gt;""),INDEX(pipot!H:H,SMALL(pipot!$W:$W,ROW($A1)))),"")</f>
        <v>82</v>
      </c>
      <c r="K4">
        <f>IFERROR(IF(COUNT(pipot!$W:$W&lt;&gt;""),INDEX(pipot!I:I,SMALL(pipot!$W:$W,ROW($A1)))),"")</f>
        <v>30</v>
      </c>
      <c r="L4">
        <f>IFERROR(IF(COUNT(pipot!$W:$W&lt;&gt;""),INDEX(pipot!J:J,SMALL(pipot!$W:$W,ROW($A1)))),"")</f>
        <v>37</v>
      </c>
      <c r="M4">
        <f>IFERROR(IF(COUNT(pipot!$W:$W&lt;&gt;""),INDEX(pipot!K:K,SMALL(pipot!$W:$W,ROW($A1)))),"")</f>
        <v>22</v>
      </c>
      <c r="N4">
        <f>IFERROR(IF(COUNT(pipot!$W:$W&lt;&gt;""),INDEX(pipot!L:L,SMALL(pipot!$W:$W,ROW($A1)))),"")</f>
        <v>22</v>
      </c>
      <c r="O4">
        <f>IFERROR(IF(COUNT(pipot!$W:$W&lt;&gt;""),INDEX(pipot!M:M,SMALL(pipot!$W:$W,ROW($A1)))),"")</f>
        <v>19</v>
      </c>
      <c r="P4">
        <f>IFERROR(IF(COUNT(pipot!$W:$W&lt;&gt;""),INDEX(pipot!N:N,SMALL(pipot!$W:$W,ROW($A1)))),"")</f>
        <v>65</v>
      </c>
      <c r="Q4">
        <f>IFERROR(IF(COUNT(pipot!$W:$W&lt;&gt;""),INDEX(pipot!O:O,SMALL(pipot!$W:$W,ROW($A1)))),"")</f>
        <v>25</v>
      </c>
      <c r="R4">
        <f>IFERROR(IF(COUNT(pipot!$W:$W&lt;&gt;""),INDEX(pipot!P:P,SMALL(pipot!$W:$W,ROW($A1)))),"")</f>
        <v>2</v>
      </c>
      <c r="S4" t="str">
        <f>IFERROR(IF(COUNT(pipot!$W:$W&lt;&gt;""),INDEX(pipot!Q:Q,SMALL(pipot!$W:$W,ROW($A1)))),"")</f>
        <v>-</v>
      </c>
      <c r="T4" t="str">
        <f>IFERROR(IF(COUNT(pipot!$W:$W&lt;&gt;""),INDEX(pipot!R:R,SMALL(pipot!$W:$W,ROW($A1)))),"")</f>
        <v>-</v>
      </c>
      <c r="X4" t="str">
        <f>IFERROR(IF(COUNT(pipot!$Y:$Y&lt;&gt;""),INDEX(pipot!A:A,SMALL(pipot!$Y:$Y,ROW($V1)))),"")</f>
        <v>Average</v>
      </c>
      <c r="Y4" s="13">
        <f>IFERROR(IF(COUNT(pipot!$Y:$Y&lt;&gt;""),INDEX(pipot!B:B,SMALL(pipot!$Y:$Y,ROW($V1)))),"")</f>
        <v>44073</v>
      </c>
      <c r="Z4" s="15">
        <f>IFERROR(IF(COUNT(pipot!$Y:$Y&lt;&gt;""),INDEX(pipot!C:C,SMALL(pipot!$Y:$Y,ROW($V1)))),"")</f>
        <v>5.5115740740740743E-2</v>
      </c>
      <c r="AA4">
        <f>IFERROR(IF(COUNT(pipot!$Y:$Y&lt;&gt;""),INDEX(pipot!D:D,SMALL(pipot!$Y:$Y,ROW($V1)))),"")</f>
        <v>6272.5161715999975</v>
      </c>
      <c r="AB4">
        <f>IFERROR(IF(COUNT(pipot!$Y:$Y&lt;&gt;""),INDEX(pipot!E:E,SMALL(pipot!$Y:$Y,ROW($V1)))),"")</f>
        <v>731.96065879999981</v>
      </c>
      <c r="AC4">
        <f>IFERROR(IF(COUNT(pipot!$Y:$Y&lt;&gt;""),INDEX(pipot!F:F,SMALL(pipot!$Y:$Y,ROW($V1)))),"")</f>
        <v>8.8947943999999985</v>
      </c>
      <c r="AD4">
        <f>IFERROR(IF(COUNT(pipot!$Y:$Y&lt;&gt;""),INDEX(pipot!G:G,SMALL(pipot!$Y:$Y,ROW($V1)))),"")</f>
        <v>691.50399880000009</v>
      </c>
      <c r="AE4">
        <f>IFERROR(IF(COUNT(pipot!$Y:$Y&lt;&gt;""),INDEX(pipot!H:H,SMALL(pipot!$Y:$Y,ROW($V1)))),"")</f>
        <v>395.33679920000014</v>
      </c>
      <c r="AF4">
        <f>IFERROR(IF(COUNT(pipot!$Y:$Y&lt;&gt;""),INDEX(pipot!I:I,SMALL(pipot!$Y:$Y,ROW($V1)))),"")</f>
        <v>217.29239959999995</v>
      </c>
      <c r="AG4">
        <f>IFERROR(IF(COUNT(pipot!$Y:$Y&lt;&gt;""),INDEX(pipot!J:J,SMALL(pipot!$Y:$Y,ROW($V1)))),"")</f>
        <v>70.398799999999994</v>
      </c>
      <c r="AH4">
        <f>IFERROR(IF(COUNT(pipot!$Y:$Y&lt;&gt;""),INDEX(pipot!K:K,SMALL(pipot!$Y:$Y,ROW($V1)))),"")</f>
        <v>8.4760000000000009</v>
      </c>
      <c r="AI4">
        <f>IFERROR(IF(COUNT(pipot!$Y:$Y&lt;&gt;""),INDEX(pipot!L:L,SMALL(pipot!$Y:$Y,ROW($V1)))),"")</f>
        <v>21.48</v>
      </c>
      <c r="AJ4">
        <f>IFERROR(IF(COUNT(pipot!$Y:$Y&lt;&gt;""),INDEX(pipot!M:M,SMALL(pipot!$Y:$Y,ROW($V1)))),"")</f>
        <v>13.36</v>
      </c>
      <c r="AK4">
        <f>IFERROR(IF(COUNT(pipot!$Y:$Y&lt;&gt;""),INDEX(pipot!N:N,SMALL(pipot!$Y:$Y,ROW($V1)))),"")</f>
        <v>46.84</v>
      </c>
      <c r="AL4">
        <f>IFERROR(IF(COUNT(pipot!$Y:$Y&lt;&gt;""),INDEX(pipot!O:O,SMALL(pipot!$Y:$Y,ROW($V1)))),"")</f>
        <v>22.946328000000005</v>
      </c>
      <c r="AM4">
        <f>IFERROR(IF(COUNT(pipot!$Y:$Y&lt;&gt;""),INDEX(pipot!P:P,SMALL(pipot!$Y:$Y,ROW($V1)))),"")</f>
        <v>4.88</v>
      </c>
      <c r="AN4">
        <f>IFERROR(IF(COUNT(pipot!$Y:$Y&lt;&gt;""),INDEX(pipot!Q:Q,SMALL(pipot!$Y:$Y,ROW($V1)))),"")</f>
        <v>198.81818181818181</v>
      </c>
      <c r="AO4">
        <f>IFERROR(IF(COUNT(pipot!$Y:$Y&lt;&gt;""),INDEX(pipot!R:R,SMALL(pipot!$Y:$Y,ROW($V1)))),"")</f>
        <v>136.49084181818182</v>
      </c>
    </row>
    <row r="5" spans="1:41">
      <c r="C5" t="str">
        <f>IFERROR(IF(COUNT(pipot!$W:$W&lt;&gt;""),INDEX(pipot!A:A,SMALL(pipot!$W:$W,ROW($A2)))),"")</f>
        <v>Average</v>
      </c>
      <c r="D5" s="13">
        <f>IFERROR(IF(COUNT(pipot!$W:$W&lt;&gt;""),INDEX(pipot!B:B,SMALL(pipot!$W:$W,ROW($A2)))),"")</f>
        <v>44082</v>
      </c>
      <c r="E5" s="15">
        <f>IFERROR(IF(COUNT(pipot!$W:$W&lt;&gt;""),INDEX(pipot!C:C,SMALL(pipot!$W:$W,ROW($A2)))),"")</f>
        <v>8.3009259259259269E-2</v>
      </c>
      <c r="F5">
        <f>IFERROR(IF(COUNT(pipot!$W:$W&lt;&gt;""),INDEX(pipot!D:D,SMALL(pipot!$W:$W,ROW($A2)))),"")</f>
        <v>5069</v>
      </c>
      <c r="G5">
        <f>IFERROR(IF(COUNT(pipot!$W:$W&lt;&gt;""),INDEX(pipot!E:E,SMALL(pipot!$W:$W,ROW($A2)))),"")</f>
        <v>634</v>
      </c>
      <c r="H5">
        <f>IFERROR(IF(COUNT(pipot!$W:$W&lt;&gt;""),INDEX(pipot!F:F,SMALL(pipot!$W:$W,ROW($A2)))),"")</f>
        <v>5.31</v>
      </c>
      <c r="I5">
        <f>IFERROR(IF(COUNT(pipot!$W:$W&lt;&gt;""),INDEX(pipot!G:G,SMALL(pipot!$W:$W,ROW($A2)))),"")</f>
        <v>220</v>
      </c>
      <c r="J5">
        <f>IFERROR(IF(COUNT(pipot!$W:$W&lt;&gt;""),INDEX(pipot!H:H,SMALL(pipot!$W:$W,ROW($A2)))),"")</f>
        <v>156</v>
      </c>
      <c r="K5">
        <f>IFERROR(IF(COUNT(pipot!$W:$W&lt;&gt;""),INDEX(pipot!I:I,SMALL(pipot!$W:$W,ROW($A2)))),"")</f>
        <v>55</v>
      </c>
      <c r="L5">
        <f>IFERROR(IF(COUNT(pipot!$W:$W&lt;&gt;""),INDEX(pipot!J:J,SMALL(pipot!$W:$W,ROW($A2)))),"")</f>
        <v>8</v>
      </c>
      <c r="M5">
        <f>IFERROR(IF(COUNT(pipot!$W:$W&lt;&gt;""),INDEX(pipot!K:K,SMALL(pipot!$W:$W,ROW($A2)))),"")</f>
        <v>1</v>
      </c>
      <c r="N5">
        <f>IFERROR(IF(COUNT(pipot!$W:$W&lt;&gt;""),INDEX(pipot!L:L,SMALL(pipot!$W:$W,ROW($A2)))),"")</f>
        <v>19</v>
      </c>
      <c r="O5">
        <f>IFERROR(IF(COUNT(pipot!$W:$W&lt;&gt;""),INDEX(pipot!M:M,SMALL(pipot!$W:$W,ROW($A2)))),"")</f>
        <v>20</v>
      </c>
      <c r="P5">
        <f>IFERROR(IF(COUNT(pipot!$W:$W&lt;&gt;""),INDEX(pipot!N:N,SMALL(pipot!$W:$W,ROW($A2)))),"")</f>
        <v>44</v>
      </c>
      <c r="Q5">
        <f>IFERROR(IF(COUNT(pipot!$W:$W&lt;&gt;""),INDEX(pipot!O:O,SMALL(pipot!$W:$W,ROW($A2)))),"")</f>
        <v>21</v>
      </c>
      <c r="R5">
        <f>IFERROR(IF(COUNT(pipot!$W:$W&lt;&gt;""),INDEX(pipot!P:P,SMALL(pipot!$W:$W,ROW($A2)))),"")</f>
        <v>0</v>
      </c>
      <c r="S5">
        <f>IFERROR(IF(COUNT(pipot!$W:$W&lt;&gt;""),INDEX(pipot!Q:Q,SMALL(pipot!$W:$W,ROW($A2)))),"")</f>
        <v>181</v>
      </c>
      <c r="T5">
        <f>IFERROR(IF(COUNT(pipot!$W:$W&lt;&gt;""),INDEX(pipot!R:R,SMALL(pipot!$W:$W,ROW($A2)))),"")</f>
        <v>119</v>
      </c>
      <c r="X5" t="str">
        <f>IFERROR(IF(COUNT(pipot!$Y:$Y&lt;&gt;""),INDEX(pipot!A:A,SMALL(pipot!$Y:$Y,ROW($V2)))),"")</f>
        <v>Average</v>
      </c>
      <c r="Y5" s="13">
        <f>IFERROR(IF(COUNT(pipot!$Y:$Y&lt;&gt;""),INDEX(pipot!B:B,SMALL(pipot!$Y:$Y,ROW($V2)))),"")</f>
        <v>44080</v>
      </c>
      <c r="Z5" s="15">
        <f>IFERROR(IF(COUNT(pipot!$Y:$Y&lt;&gt;""),INDEX(pipot!C:C,SMALL(pipot!$Y:$Y,ROW($V2)))),"")</f>
        <v>6.3437499999999994E-2</v>
      </c>
      <c r="AA5">
        <f>IFERROR(IF(COUNT(pipot!$Y:$Y&lt;&gt;""),INDEX(pipot!D:D,SMALL(pipot!$Y:$Y,ROW($V2)))),"")</f>
        <v>3963</v>
      </c>
      <c r="AB5">
        <f>IFERROR(IF(COUNT(pipot!$Y:$Y&lt;&gt;""),INDEX(pipot!E:E,SMALL(pipot!$Y:$Y,ROW($V2)))),"")</f>
        <v>487</v>
      </c>
      <c r="AC5">
        <f>IFERROR(IF(COUNT(pipot!$Y:$Y&lt;&gt;""),INDEX(pipot!F:F,SMALL(pipot!$Y:$Y,ROW($V2)))),"")</f>
        <v>5.34</v>
      </c>
      <c r="AD5">
        <f>IFERROR(IF(COUNT(pipot!$Y:$Y&lt;&gt;""),INDEX(pipot!G:G,SMALL(pipot!$Y:$Y,ROW($V2)))),"")</f>
        <v>159</v>
      </c>
      <c r="AE5">
        <f>IFERROR(IF(COUNT(pipot!$Y:$Y&lt;&gt;""),INDEX(pipot!H:H,SMALL(pipot!$Y:$Y,ROW($V2)))),"")</f>
        <v>120</v>
      </c>
      <c r="AF5">
        <f>IFERROR(IF(COUNT(pipot!$Y:$Y&lt;&gt;""),INDEX(pipot!I:I,SMALL(pipot!$Y:$Y,ROW($V2)))),"")</f>
        <v>36</v>
      </c>
      <c r="AG5">
        <f>IFERROR(IF(COUNT(pipot!$Y:$Y&lt;&gt;""),INDEX(pipot!J:J,SMALL(pipot!$Y:$Y,ROW($V2)))),"")</f>
        <v>4</v>
      </c>
      <c r="AH5">
        <f>IFERROR(IF(COUNT(pipot!$Y:$Y&lt;&gt;""),INDEX(pipot!K:K,SMALL(pipot!$Y:$Y,ROW($V2)))),"")</f>
        <v>0</v>
      </c>
      <c r="AI5">
        <f>IFERROR(IF(COUNT(pipot!$Y:$Y&lt;&gt;""),INDEX(pipot!L:L,SMALL(pipot!$Y:$Y,ROW($V2)))),"")</f>
        <v>14</v>
      </c>
      <c r="AJ5">
        <f>IFERROR(IF(COUNT(pipot!$Y:$Y&lt;&gt;""),INDEX(pipot!M:M,SMALL(pipot!$Y:$Y,ROW($V2)))),"")</f>
        <v>11</v>
      </c>
      <c r="AK5">
        <f>IFERROR(IF(COUNT(pipot!$Y:$Y&lt;&gt;""),INDEX(pipot!N:N,SMALL(pipot!$Y:$Y,ROW($V2)))),"")</f>
        <v>34</v>
      </c>
      <c r="AL5">
        <f>IFERROR(IF(COUNT(pipot!$Y:$Y&lt;&gt;""),INDEX(pipot!O:O,SMALL(pipot!$Y:$Y,ROW($V2)))),"")</f>
        <v>19</v>
      </c>
      <c r="AM5">
        <f>IFERROR(IF(COUNT(pipot!$Y:$Y&lt;&gt;""),INDEX(pipot!P:P,SMALL(pipot!$Y:$Y,ROW($V2)))),"")</f>
        <v>0</v>
      </c>
      <c r="AN5">
        <f>IFERROR(IF(COUNT(pipot!$Y:$Y&lt;&gt;""),INDEX(pipot!Q:Q,SMALL(pipot!$Y:$Y,ROW($V2)))),"")</f>
        <v>183</v>
      </c>
      <c r="AO5">
        <f>IFERROR(IF(COUNT(pipot!$Y:$Y&lt;&gt;""),INDEX(pipot!R:R,SMALL(pipot!$Y:$Y,ROW($V2)))),"")</f>
        <v>120.54209785714286</v>
      </c>
    </row>
    <row r="6" spans="1:41">
      <c r="C6" t="str">
        <f>IFERROR(IF(COUNT(pipot!$W:$W&lt;&gt;""),INDEX(pipot!A:A,SMALL(pipot!$W:$W,ROW($A3)))),"")</f>
        <v>Average</v>
      </c>
      <c r="D6" s="13">
        <f>IFERROR(IF(COUNT(pipot!$W:$W&lt;&gt;""),INDEX(pipot!B:B,SMALL(pipot!$W:$W,ROW($A3)))),"")</f>
        <v>44089</v>
      </c>
      <c r="E6" s="15">
        <f>IFERROR(IF(COUNT(pipot!$W:$W&lt;&gt;""),INDEX(pipot!C:C,SMALL(pipot!$W:$W,ROW($A3)))),"")</f>
        <v>7.4212962962962967E-2</v>
      </c>
      <c r="F6">
        <f>IFERROR(IF(COUNT(pipot!$W:$W&lt;&gt;""),INDEX(pipot!D:D,SMALL(pipot!$W:$W,ROW($A3)))),"")</f>
        <v>5002</v>
      </c>
      <c r="G6">
        <f>IFERROR(IF(COUNT(pipot!$W:$W&lt;&gt;""),INDEX(pipot!E:E,SMALL(pipot!$W:$W,ROW($A3)))),"")</f>
        <v>688</v>
      </c>
      <c r="H6">
        <f>IFERROR(IF(COUNT(pipot!$W:$W&lt;&gt;""),INDEX(pipot!F:F,SMALL(pipot!$W:$W,ROW($A3)))),"")</f>
        <v>6.43</v>
      </c>
      <c r="I6">
        <f>IFERROR(IF(COUNT(pipot!$W:$W&lt;&gt;""),INDEX(pipot!G:G,SMALL(pipot!$W:$W,ROW($A3)))),"")</f>
        <v>96</v>
      </c>
      <c r="J6">
        <f>IFERROR(IF(COUNT(pipot!$W:$W&lt;&gt;""),INDEX(pipot!H:H,SMALL(pipot!$W:$W,ROW($A3)))),"")</f>
        <v>79</v>
      </c>
      <c r="K6">
        <f>IFERROR(IF(COUNT(pipot!$W:$W&lt;&gt;""),INDEX(pipot!I:I,SMALL(pipot!$W:$W,ROW($A3)))),"")</f>
        <v>17</v>
      </c>
      <c r="L6">
        <f>IFERROR(IF(COUNT(pipot!$W:$W&lt;&gt;""),INDEX(pipot!J:J,SMALL(pipot!$W:$W,ROW($A3)))),"")</f>
        <v>0</v>
      </c>
      <c r="M6">
        <f>IFERROR(IF(COUNT(pipot!$W:$W&lt;&gt;""),INDEX(pipot!K:K,SMALL(pipot!$W:$W,ROW($A3)))),"")</f>
        <v>0</v>
      </c>
      <c r="N6">
        <f>IFERROR(IF(COUNT(pipot!$W:$W&lt;&gt;""),INDEX(pipot!L:L,SMALL(pipot!$W:$W,ROW($A3)))),"")</f>
        <v>22</v>
      </c>
      <c r="O6">
        <f>IFERROR(IF(COUNT(pipot!$W:$W&lt;&gt;""),INDEX(pipot!M:M,SMALL(pipot!$W:$W,ROW($A3)))),"")</f>
        <v>25</v>
      </c>
      <c r="P6">
        <f>IFERROR(IF(COUNT(pipot!$W:$W&lt;&gt;""),INDEX(pipot!N:N,SMALL(pipot!$W:$W,ROW($A3)))),"")</f>
        <v>63</v>
      </c>
      <c r="Q6">
        <f>IFERROR(IF(COUNT(pipot!$W:$W&lt;&gt;""),INDEX(pipot!O:O,SMALL(pipot!$W:$W,ROW($A3)))),"")</f>
        <v>19</v>
      </c>
      <c r="R6">
        <f>IFERROR(IF(COUNT(pipot!$W:$W&lt;&gt;""),INDEX(pipot!P:P,SMALL(pipot!$W:$W,ROW($A3)))),"")</f>
        <v>0</v>
      </c>
      <c r="S6">
        <f>IFERROR(IF(COUNT(pipot!$W:$W&lt;&gt;""),INDEX(pipot!Q:Q,SMALL(pipot!$W:$W,ROW($A3)))),"")</f>
        <v>190</v>
      </c>
      <c r="T6">
        <f>IFERROR(IF(COUNT(pipot!$W:$W&lt;&gt;""),INDEX(pipot!R:R,SMALL(pipot!$W:$W,ROW($A3)))),"")</f>
        <v>128</v>
      </c>
      <c r="X6" t="str">
        <f>IFERROR(IF(COUNT(pipot!$Y:$Y&lt;&gt;""),INDEX(pipot!A:A,SMALL(pipot!$Y:$Y,ROW($V3)))),"")</f>
        <v>Average</v>
      </c>
      <c r="Y6" s="13">
        <f>IFERROR(IF(COUNT(pipot!$Y:$Y&lt;&gt;""),INDEX(pipot!B:B,SMALL(pipot!$Y:$Y,ROW($V3)))),"")</f>
        <v>44087</v>
      </c>
      <c r="Z6" s="15">
        <f>IFERROR(IF(COUNT(pipot!$Y:$Y&lt;&gt;""),INDEX(pipot!C:C,SMALL(pipot!$Y:$Y,ROW($V3)))),"")</f>
        <v>9.1377314814814814E-2</v>
      </c>
      <c r="AA6">
        <f>IFERROR(IF(COUNT(pipot!$Y:$Y&lt;&gt;""),INDEX(pipot!D:D,SMALL(pipot!$Y:$Y,ROW($V3)))),"")</f>
        <v>7822</v>
      </c>
      <c r="AB6">
        <f>IFERROR(IF(COUNT(pipot!$Y:$Y&lt;&gt;""),INDEX(pipot!E:E,SMALL(pipot!$Y:$Y,ROW($V3)))),"")</f>
        <v>959</v>
      </c>
      <c r="AC6">
        <f>IFERROR(IF(COUNT(pipot!$Y:$Y&lt;&gt;""),INDEX(pipot!F:F,SMALL(pipot!$Y:$Y,ROW($V3)))),"")</f>
        <v>7.29</v>
      </c>
      <c r="AD6">
        <f>IFERROR(IF(COUNT(pipot!$Y:$Y&lt;&gt;""),INDEX(pipot!G:G,SMALL(pipot!$Y:$Y,ROW($V3)))),"")</f>
        <v>338</v>
      </c>
      <c r="AE6">
        <f>IFERROR(IF(COUNT(pipot!$Y:$Y&lt;&gt;""),INDEX(pipot!H:H,SMALL(pipot!$Y:$Y,ROW($V3)))),"")</f>
        <v>252</v>
      </c>
      <c r="AF6">
        <f>IFERROR(IF(COUNT(pipot!$Y:$Y&lt;&gt;""),INDEX(pipot!I:I,SMALL(pipot!$Y:$Y,ROW($V3)))),"")</f>
        <v>70</v>
      </c>
      <c r="AG6">
        <f>IFERROR(IF(COUNT(pipot!$Y:$Y&lt;&gt;""),INDEX(pipot!J:J,SMALL(pipot!$Y:$Y,ROW($V3)))),"")</f>
        <v>17</v>
      </c>
      <c r="AH6">
        <f>IFERROR(IF(COUNT(pipot!$Y:$Y&lt;&gt;""),INDEX(pipot!K:K,SMALL(pipot!$Y:$Y,ROW($V3)))),"")</f>
        <v>0</v>
      </c>
      <c r="AI6">
        <f>IFERROR(IF(COUNT(pipot!$Y:$Y&lt;&gt;""),INDEX(pipot!L:L,SMALL(pipot!$Y:$Y,ROW($V3)))),"")</f>
        <v>25</v>
      </c>
      <c r="AJ6">
        <f>IFERROR(IF(COUNT(pipot!$Y:$Y&lt;&gt;""),INDEX(pipot!M:M,SMALL(pipot!$Y:$Y,ROW($V3)))),"")</f>
        <v>18</v>
      </c>
      <c r="AK6">
        <f>IFERROR(IF(COUNT(pipot!$Y:$Y&lt;&gt;""),INDEX(pipot!N:N,SMALL(pipot!$Y:$Y,ROW($V3)))),"")</f>
        <v>55</v>
      </c>
      <c r="AL6">
        <f>IFERROR(IF(COUNT(pipot!$Y:$Y&lt;&gt;""),INDEX(pipot!O:O,SMALL(pipot!$Y:$Y,ROW($V3)))),"")</f>
        <v>22</v>
      </c>
      <c r="AM6">
        <f>IFERROR(IF(COUNT(pipot!$Y:$Y&lt;&gt;""),INDEX(pipot!P:P,SMALL(pipot!$Y:$Y,ROW($V3)))),"")</f>
        <v>1</v>
      </c>
      <c r="AN6">
        <f>IFERROR(IF(COUNT(pipot!$Y:$Y&lt;&gt;""),INDEX(pipot!Q:Q,SMALL(pipot!$Y:$Y,ROW($V3)))),"")</f>
        <v>190</v>
      </c>
      <c r="AO6">
        <f>IFERROR(IF(COUNT(pipot!$Y:$Y&lt;&gt;""),INDEX(pipot!R:R,SMALL(pipot!$Y:$Y,ROW($V3)))),"")</f>
        <v>137</v>
      </c>
    </row>
    <row r="7" spans="1:41">
      <c r="C7" t="str">
        <f>IFERROR(IF(COUNT(pipot!$W:$W&lt;&gt;""),INDEX(pipot!A:A,SMALL(pipot!$W:$W,ROW($A4)))),"")</f>
        <v>Average</v>
      </c>
      <c r="D7" s="13">
        <f>IFERROR(IF(COUNT(pipot!$W:$W&lt;&gt;""),INDEX(pipot!B:B,SMALL(pipot!$W:$W,ROW($A4)))),"")</f>
        <v>44096</v>
      </c>
      <c r="E7" s="15">
        <f>IFERROR(IF(COUNT(pipot!$W:$W&lt;&gt;""),INDEX(pipot!C:C,SMALL(pipot!$W:$W,ROW($A4)))),"")</f>
        <v>6.9722222222222227E-2</v>
      </c>
      <c r="F7">
        <f>IFERROR(IF(COUNT(pipot!$W:$W&lt;&gt;""),INDEX(pipot!D:D,SMALL(pipot!$W:$W,ROW($A4)))),"")</f>
        <v>5749</v>
      </c>
      <c r="G7">
        <f>IFERROR(IF(COUNT(pipot!$W:$W&lt;&gt;""),INDEX(pipot!E:E,SMALL(pipot!$W:$W,ROW($A4)))),"")</f>
        <v>682</v>
      </c>
      <c r="H7">
        <f>IFERROR(IF(COUNT(pipot!$W:$W&lt;&gt;""),INDEX(pipot!F:F,SMALL(pipot!$W:$W,ROW($A4)))),"")</f>
        <v>6.79</v>
      </c>
      <c r="I7">
        <f>IFERROR(IF(COUNT(pipot!$W:$W&lt;&gt;""),INDEX(pipot!G:G,SMALL(pipot!$W:$W,ROW($A4)))),"")</f>
        <v>405</v>
      </c>
      <c r="J7">
        <f>IFERROR(IF(COUNT(pipot!$W:$W&lt;&gt;""),INDEX(pipot!H:H,SMALL(pipot!$W:$W,ROW($A4)))),"")</f>
        <v>277</v>
      </c>
      <c r="K7">
        <f>IFERROR(IF(COUNT(pipot!$W:$W&lt;&gt;""),INDEX(pipot!I:I,SMALL(pipot!$W:$W,ROW($A4)))),"")</f>
        <v>106</v>
      </c>
      <c r="L7">
        <f>IFERROR(IF(COUNT(pipot!$W:$W&lt;&gt;""),INDEX(pipot!J:J,SMALL(pipot!$W:$W,ROW($A4)))),"")</f>
        <v>22</v>
      </c>
      <c r="M7">
        <f>IFERROR(IF(COUNT(pipot!$W:$W&lt;&gt;""),INDEX(pipot!K:K,SMALL(pipot!$W:$W,ROW($A4)))),"")</f>
        <v>0</v>
      </c>
      <c r="N7">
        <f>IFERROR(IF(COUNT(pipot!$W:$W&lt;&gt;""),INDEX(pipot!L:L,SMALL(pipot!$W:$W,ROW($A4)))),"")</f>
        <v>15</v>
      </c>
      <c r="O7">
        <f>IFERROR(IF(COUNT(pipot!$W:$W&lt;&gt;""),INDEX(pipot!M:M,SMALL(pipot!$W:$W,ROW($A4)))),"")</f>
        <v>8</v>
      </c>
      <c r="P7">
        <f>IFERROR(IF(COUNT(pipot!$W:$W&lt;&gt;""),INDEX(pipot!N:N,SMALL(pipot!$W:$W,ROW($A4)))),"")</f>
        <v>36</v>
      </c>
      <c r="Q7">
        <f>IFERROR(IF(COUNT(pipot!$W:$W&lt;&gt;""),INDEX(pipot!O:O,SMALL(pipot!$W:$W,ROW($A4)))),"")</f>
        <v>22</v>
      </c>
      <c r="R7">
        <f>IFERROR(IF(COUNT(pipot!$W:$W&lt;&gt;""),INDEX(pipot!P:P,SMALL(pipot!$W:$W,ROW($A4)))),"")</f>
        <v>2</v>
      </c>
      <c r="S7">
        <f>IFERROR(IF(COUNT(pipot!$W:$W&lt;&gt;""),INDEX(pipot!Q:Q,SMALL(pipot!$W:$W,ROW($A4)))),"")</f>
        <v>189.08695652173913</v>
      </c>
      <c r="T7">
        <f>IFERROR(IF(COUNT(pipot!$W:$W&lt;&gt;""),INDEX(pipot!R:R,SMALL(pipot!$W:$W,ROW($A4)))),"")</f>
        <v>128.38016217391302</v>
      </c>
      <c r="X7" t="str">
        <f>IFERROR(IF(COUNT(pipot!$Y:$Y&lt;&gt;""),INDEX(pipot!A:A,SMALL(pipot!$Y:$Y,ROW($V4)))),"")</f>
        <v>Average</v>
      </c>
      <c r="Y7" s="13">
        <f>IFERROR(IF(COUNT(pipot!$Y:$Y&lt;&gt;""),INDEX(pipot!B:B,SMALL(pipot!$Y:$Y,ROW($V4)))),"")</f>
        <v>44094</v>
      </c>
      <c r="Z7" s="15">
        <f>IFERROR(IF(COUNT(pipot!$Y:$Y&lt;&gt;""),INDEX(pipot!C:C,SMALL(pipot!$Y:$Y,ROW($V4)))),"")</f>
        <v>8.0983796296296304E-2</v>
      </c>
      <c r="AA7">
        <f>IFERROR(IF(COUNT(pipot!$Y:$Y&lt;&gt;""),INDEX(pipot!D:D,SMALL(pipot!$Y:$Y,ROW($V4)))),"")</f>
        <v>7531</v>
      </c>
      <c r="AB7">
        <f>IFERROR(IF(COUNT(pipot!$Y:$Y&lt;&gt;""),INDEX(pipot!E:E,SMALL(pipot!$Y:$Y,ROW($V4)))),"")</f>
        <v>861</v>
      </c>
      <c r="AC7">
        <f>IFERROR(IF(COUNT(pipot!$Y:$Y&lt;&gt;""),INDEX(pipot!F:F,SMALL(pipot!$Y:$Y,ROW($V4)))),"")</f>
        <v>7.38</v>
      </c>
      <c r="AD7">
        <f>IFERROR(IF(COUNT(pipot!$Y:$Y&lt;&gt;""),INDEX(pipot!G:G,SMALL(pipot!$Y:$Y,ROW($V4)))),"")</f>
        <v>556</v>
      </c>
      <c r="AE7">
        <f>IFERROR(IF(COUNT(pipot!$Y:$Y&lt;&gt;""),INDEX(pipot!H:H,SMALL(pipot!$Y:$Y,ROW($V4)))),"")</f>
        <v>372</v>
      </c>
      <c r="AF7">
        <f>IFERROR(IF(COUNT(pipot!$Y:$Y&lt;&gt;""),INDEX(pipot!I:I,SMALL(pipot!$Y:$Y,ROW($V4)))),"")</f>
        <v>134</v>
      </c>
      <c r="AG7">
        <f>IFERROR(IF(COUNT(pipot!$Y:$Y&lt;&gt;""),INDEX(pipot!J:J,SMALL(pipot!$Y:$Y,ROW($V4)))),"")</f>
        <v>45</v>
      </c>
      <c r="AH7">
        <f>IFERROR(IF(COUNT(pipot!$Y:$Y&lt;&gt;""),INDEX(pipot!K:K,SMALL(pipot!$Y:$Y,ROW($V4)))),"")</f>
        <v>5</v>
      </c>
      <c r="AI7">
        <f>IFERROR(IF(COUNT(pipot!$Y:$Y&lt;&gt;""),INDEX(pipot!L:L,SMALL(pipot!$Y:$Y,ROW($V4)))),"")</f>
        <v>19</v>
      </c>
      <c r="AJ7">
        <f>IFERROR(IF(COUNT(pipot!$Y:$Y&lt;&gt;""),INDEX(pipot!M:M,SMALL(pipot!$Y:$Y,ROW($V4)))),"")</f>
        <v>17</v>
      </c>
      <c r="AK7">
        <f>IFERROR(IF(COUNT(pipot!$Y:$Y&lt;&gt;""),INDEX(pipot!N:N,SMALL(pipot!$Y:$Y,ROW($V4)))),"")</f>
        <v>39</v>
      </c>
      <c r="AL7">
        <f>IFERROR(IF(COUNT(pipot!$Y:$Y&lt;&gt;""),INDEX(pipot!O:O,SMALL(pipot!$Y:$Y,ROW($V4)))),"")</f>
        <v>24</v>
      </c>
      <c r="AM7">
        <f>IFERROR(IF(COUNT(pipot!$Y:$Y&lt;&gt;""),INDEX(pipot!P:P,SMALL(pipot!$Y:$Y,ROW($V4)))),"")</f>
        <v>3</v>
      </c>
      <c r="AN7">
        <f>IFERROR(IF(COUNT(pipot!$Y:$Y&lt;&gt;""),INDEX(pipot!Q:Q,SMALL(pipot!$Y:$Y,ROW($V4)))),"")</f>
        <v>189.95238095238096</v>
      </c>
      <c r="AO7">
        <f>IFERROR(IF(COUNT(pipot!$Y:$Y&lt;&gt;""),INDEX(pipot!R:R,SMALL(pipot!$Y:$Y,ROW($V4)))),"")</f>
        <v>130.28313428571428</v>
      </c>
    </row>
    <row r="8" spans="1:41">
      <c r="C8" t="str">
        <f>IFERROR(IF(COUNT(pipot!$W:$W&lt;&gt;""),INDEX(pipot!A:A,SMALL(pipot!$W:$W,ROW($A5)))),"")</f>
        <v>Average</v>
      </c>
      <c r="D8" s="13">
        <f>IFERROR(IF(COUNT(pipot!$W:$W&lt;&gt;""),INDEX(pipot!B:B,SMALL(pipot!$W:$W,ROW($A5)))),"")</f>
        <v>44103</v>
      </c>
      <c r="E8" s="15">
        <f>IFERROR(IF(COUNT(pipot!$W:$W&lt;&gt;""),INDEX(pipot!C:C,SMALL(pipot!$W:$W,ROW($A5)))),"")</f>
        <v>6.6284722222222217E-2</v>
      </c>
      <c r="F8">
        <f>IFERROR(IF(COUNT(pipot!$W:$W&lt;&gt;""),INDEX(pipot!D:D,SMALL(pipot!$W:$W,ROW($A5)))),"")</f>
        <v>5678</v>
      </c>
      <c r="G8">
        <f>IFERROR(IF(COUNT(pipot!$W:$W&lt;&gt;""),INDEX(pipot!E:E,SMALL(pipot!$W:$W,ROW($A5)))),"")</f>
        <v>731</v>
      </c>
      <c r="H8">
        <f>IFERROR(IF(COUNT(pipot!$W:$W&lt;&gt;""),INDEX(pipot!F:F,SMALL(pipot!$W:$W,ROW($A5)))),"")</f>
        <v>7.66</v>
      </c>
      <c r="I8">
        <f>IFERROR(IF(COUNT(pipot!$W:$W&lt;&gt;""),INDEX(pipot!G:G,SMALL(pipot!$W:$W,ROW($A5)))),"")</f>
        <v>221</v>
      </c>
      <c r="J8">
        <f>IFERROR(IF(COUNT(pipot!$W:$W&lt;&gt;""),INDEX(pipot!H:H,SMALL(pipot!$W:$W,ROW($A5)))),"")</f>
        <v>168</v>
      </c>
      <c r="K8">
        <f>IFERROR(IF(COUNT(pipot!$W:$W&lt;&gt;""),INDEX(pipot!I:I,SMALL(pipot!$W:$W,ROW($A5)))),"")</f>
        <v>47</v>
      </c>
      <c r="L8">
        <f>IFERROR(IF(COUNT(pipot!$W:$W&lt;&gt;""),INDEX(pipot!J:J,SMALL(pipot!$W:$W,ROW($A5)))),"")</f>
        <v>6</v>
      </c>
      <c r="M8">
        <f>IFERROR(IF(COUNT(pipot!$W:$W&lt;&gt;""),INDEX(pipot!K:K,SMALL(pipot!$W:$W,ROW($A5)))),"")</f>
        <v>0</v>
      </c>
      <c r="N8">
        <f>IFERROR(IF(COUNT(pipot!$W:$W&lt;&gt;""),INDEX(pipot!L:L,SMALL(pipot!$W:$W,ROW($A5)))),"")</f>
        <v>18</v>
      </c>
      <c r="O8">
        <f>IFERROR(IF(COUNT(pipot!$W:$W&lt;&gt;""),INDEX(pipot!M:M,SMALL(pipot!$W:$W,ROW($A5)))),"")</f>
        <v>18</v>
      </c>
      <c r="P8">
        <f>IFERROR(IF(COUNT(pipot!$W:$W&lt;&gt;""),INDEX(pipot!N:N,SMALL(pipot!$W:$W,ROW($A5)))),"")</f>
        <v>47</v>
      </c>
      <c r="Q8">
        <f>IFERROR(IF(COUNT(pipot!$W:$W&lt;&gt;""),INDEX(pipot!O:O,SMALL(pipot!$W:$W,ROW($A5)))),"")</f>
        <v>21</v>
      </c>
      <c r="R8">
        <f>IFERROR(IF(COUNT(pipot!$W:$W&lt;&gt;""),INDEX(pipot!P:P,SMALL(pipot!$W:$W,ROW($A5)))),"")</f>
        <v>1</v>
      </c>
      <c r="S8">
        <f>IFERROR(IF(COUNT(pipot!$W:$W&lt;&gt;""),INDEX(pipot!Q:Q,SMALL(pipot!$W:$W,ROW($A5)))),"")</f>
        <v>196.65384615384616</v>
      </c>
      <c r="T8">
        <f>IFERROR(IF(COUNT(pipot!$W:$W&lt;&gt;""),INDEX(pipot!R:R,SMALL(pipot!$W:$W,ROW($A5)))),"")</f>
        <v>134.69392615384612</v>
      </c>
      <c r="X8" t="str">
        <f>IFERROR(IF(COUNT(pipot!$Y:$Y&lt;&gt;""),INDEX(pipot!A:A,SMALL(pipot!$Y:$Y,ROW($V5)))),"")</f>
        <v>Average</v>
      </c>
      <c r="Y8" s="13">
        <f>IFERROR(IF(COUNT(pipot!$Y:$Y&lt;&gt;""),INDEX(pipot!B:B,SMALL(pipot!$Y:$Y,ROW($V5)))),"")</f>
        <v>44101</v>
      </c>
      <c r="Z8" s="15">
        <f>IFERROR(IF(COUNT(pipot!$Y:$Y&lt;&gt;""),INDEX(pipot!C:C,SMALL(pipot!$Y:$Y,ROW($V5)))),"")</f>
        <v>5.7928240740740738E-2</v>
      </c>
      <c r="AA8">
        <f>IFERROR(IF(COUNT(pipot!$Y:$Y&lt;&gt;""),INDEX(pipot!D:D,SMALL(pipot!$Y:$Y,ROW($V5)))),"")</f>
        <v>5879</v>
      </c>
      <c r="AB8">
        <f>IFERROR(IF(COUNT(pipot!$Y:$Y&lt;&gt;""),INDEX(pipot!E:E,SMALL(pipot!$Y:$Y,ROW($V5)))),"")</f>
        <v>688</v>
      </c>
      <c r="AC8">
        <f>IFERROR(IF(COUNT(pipot!$Y:$Y&lt;&gt;""),INDEX(pipot!F:F,SMALL(pipot!$Y:$Y,ROW($V5)))),"")</f>
        <v>8.25</v>
      </c>
      <c r="AD8">
        <f>IFERROR(IF(COUNT(pipot!$Y:$Y&lt;&gt;""),INDEX(pipot!G:G,SMALL(pipot!$Y:$Y,ROW($V5)))),"")</f>
        <v>402</v>
      </c>
      <c r="AE8">
        <f>IFERROR(IF(COUNT(pipot!$Y:$Y&lt;&gt;""),INDEX(pipot!H:H,SMALL(pipot!$Y:$Y,ROW($V5)))),"")</f>
        <v>243</v>
      </c>
      <c r="AF8">
        <f>IFERROR(IF(COUNT(pipot!$Y:$Y&lt;&gt;""),INDEX(pipot!I:I,SMALL(pipot!$Y:$Y,ROW($V5)))),"")</f>
        <v>117</v>
      </c>
      <c r="AG8">
        <f>IFERROR(IF(COUNT(pipot!$Y:$Y&lt;&gt;""),INDEX(pipot!J:J,SMALL(pipot!$Y:$Y,ROW($V5)))),"")</f>
        <v>39</v>
      </c>
      <c r="AH8">
        <f>IFERROR(IF(COUNT(pipot!$Y:$Y&lt;&gt;""),INDEX(pipot!K:K,SMALL(pipot!$Y:$Y,ROW($V5)))),"")</f>
        <v>3</v>
      </c>
      <c r="AI8">
        <f>IFERROR(IF(COUNT(pipot!$Y:$Y&lt;&gt;""),INDEX(pipot!L:L,SMALL(pipot!$Y:$Y,ROW($V5)))),"")</f>
        <v>13</v>
      </c>
      <c r="AJ8">
        <f>IFERROR(IF(COUNT(pipot!$Y:$Y&lt;&gt;""),INDEX(pipot!M:M,SMALL(pipot!$Y:$Y,ROW($V5)))),"")</f>
        <v>10</v>
      </c>
      <c r="AK8">
        <f>IFERROR(IF(COUNT(pipot!$Y:$Y&lt;&gt;""),INDEX(pipot!N:N,SMALL(pipot!$Y:$Y,ROW($V5)))),"")</f>
        <v>30</v>
      </c>
      <c r="AL8">
        <f>IFERROR(IF(COUNT(pipot!$Y:$Y&lt;&gt;""),INDEX(pipot!O:O,SMALL(pipot!$Y:$Y,ROW($V5)))),"")</f>
        <v>23</v>
      </c>
      <c r="AM8">
        <f>IFERROR(IF(COUNT(pipot!$Y:$Y&lt;&gt;""),INDEX(pipot!P:P,SMALL(pipot!$Y:$Y,ROW($V5)))),"")</f>
        <v>3</v>
      </c>
      <c r="AN8">
        <f>IFERROR(IF(COUNT(pipot!$Y:$Y&lt;&gt;""),INDEX(pipot!Q:Q,SMALL(pipot!$Y:$Y,ROW($V5)))),"")</f>
        <v>189.30434782608697</v>
      </c>
      <c r="AO8">
        <f>IFERROR(IF(COUNT(pipot!$Y:$Y&lt;&gt;""),INDEX(pipot!R:R,SMALL(pipot!$Y:$Y,ROW($V5)))),"")</f>
        <v>134.68346347826082</v>
      </c>
    </row>
    <row r="9" spans="1:41">
      <c r="C9" t="str">
        <f>IFERROR(IF(COUNT(pipot!$W:$W&lt;&gt;""),INDEX(pipot!A:A,SMALL(pipot!$W:$W,ROW($A6)))),"")</f>
        <v>Average</v>
      </c>
      <c r="D9" s="13">
        <f>IFERROR(IF(COUNT(pipot!$W:$W&lt;&gt;""),INDEX(pipot!B:B,SMALL(pipot!$W:$W,ROW($A6)))),"")</f>
        <v>44110</v>
      </c>
      <c r="E9" s="15">
        <f>IFERROR(IF(COUNT(pipot!$W:$W&lt;&gt;""),INDEX(pipot!C:C,SMALL(pipot!$W:$W,ROW($A6)))),"")</f>
        <v>5.6597222222222222E-2</v>
      </c>
      <c r="F9">
        <f>IFERROR(IF(COUNT(pipot!$W:$W&lt;&gt;""),INDEX(pipot!D:D,SMALL(pipot!$W:$W,ROW($A6)))),"")</f>
        <v>5876</v>
      </c>
      <c r="G9">
        <f>IFERROR(IF(COUNT(pipot!$W:$W&lt;&gt;""),INDEX(pipot!E:E,SMALL(pipot!$W:$W,ROW($A6)))),"")</f>
        <v>698</v>
      </c>
      <c r="H9">
        <f>IFERROR(IF(COUNT(pipot!$W:$W&lt;&gt;""),INDEX(pipot!F:F,SMALL(pipot!$W:$W,ROW($A6)))),"")</f>
        <v>8.57</v>
      </c>
      <c r="I9">
        <f>IFERROR(IF(COUNT(pipot!$W:$W&lt;&gt;""),INDEX(pipot!G:G,SMALL(pipot!$W:$W,ROW($A6)))),"")</f>
        <v>528</v>
      </c>
      <c r="J9">
        <f>IFERROR(IF(COUNT(pipot!$W:$W&lt;&gt;""),INDEX(pipot!H:H,SMALL(pipot!$W:$W,ROW($A6)))),"")</f>
        <v>333</v>
      </c>
      <c r="K9">
        <f>IFERROR(IF(COUNT(pipot!$W:$W&lt;&gt;""),INDEX(pipot!I:I,SMALL(pipot!$W:$W,ROW($A6)))),"")</f>
        <v>143</v>
      </c>
      <c r="L9">
        <f>IFERROR(IF(COUNT(pipot!$W:$W&lt;&gt;""),INDEX(pipot!J:J,SMALL(pipot!$W:$W,ROW($A6)))),"")</f>
        <v>48</v>
      </c>
      <c r="M9">
        <f>IFERROR(IF(COUNT(pipot!$W:$W&lt;&gt;""),INDEX(pipot!K:K,SMALL(pipot!$W:$W,ROW($A6)))),"")</f>
        <v>4</v>
      </c>
      <c r="N9">
        <f>IFERROR(IF(COUNT(pipot!$W:$W&lt;&gt;""),INDEX(pipot!L:L,SMALL(pipot!$W:$W,ROW($A6)))),"")</f>
        <v>18</v>
      </c>
      <c r="O9">
        <f>IFERROR(IF(COUNT(pipot!$W:$W&lt;&gt;""),INDEX(pipot!M:M,SMALL(pipot!$W:$W,ROW($A6)))),"")</f>
        <v>15</v>
      </c>
      <c r="P9">
        <f>IFERROR(IF(COUNT(pipot!$W:$W&lt;&gt;""),INDEX(pipot!N:N,SMALL(pipot!$W:$W,ROW($A6)))),"")</f>
        <v>46</v>
      </c>
      <c r="Q9">
        <f>IFERROR(IF(COUNT(pipot!$W:$W&lt;&gt;""),INDEX(pipot!O:O,SMALL(pipot!$W:$W,ROW($A6)))),"")</f>
        <v>23</v>
      </c>
      <c r="R9">
        <f>IFERROR(IF(COUNT(pipot!$W:$W&lt;&gt;""),INDEX(pipot!P:P,SMALL(pipot!$W:$W,ROW($A6)))),"")</f>
        <v>3</v>
      </c>
      <c r="S9">
        <f>IFERROR(IF(COUNT(pipot!$W:$W&lt;&gt;""),INDEX(pipot!Q:Q,SMALL(pipot!$W:$W,ROW($A6)))),"")</f>
        <v>201.84615384615384</v>
      </c>
      <c r="T9">
        <f>IFERROR(IF(COUNT(pipot!$W:$W&lt;&gt;""),INDEX(pipot!R:R,SMALL(pipot!$W:$W,ROW($A6)))),"")</f>
        <v>140.92114961538462</v>
      </c>
      <c r="X9" t="str">
        <f>IFERROR(IF(COUNT(pipot!$Y:$Y&lt;&gt;""),INDEX(pipot!A:A,SMALL(pipot!$Y:$Y,ROW($V6)))),"")</f>
        <v>Average</v>
      </c>
      <c r="Y9" s="13">
        <f>IFERROR(IF(COUNT(pipot!$Y:$Y&lt;&gt;""),INDEX(pipot!B:B,SMALL(pipot!$Y:$Y,ROW($V6)))),"")</f>
        <v>44108</v>
      </c>
      <c r="Z9" s="15">
        <f>IFERROR(IF(COUNT(pipot!$Y:$Y&lt;&gt;""),INDEX(pipot!C:C,SMALL(pipot!$Y:$Y,ROW($V6)))),"")</f>
        <v>6.9351851851851845E-2</v>
      </c>
      <c r="AA9">
        <f>IFERROR(IF(COUNT(pipot!$Y:$Y&lt;&gt;""),INDEX(pipot!D:D,SMALL(pipot!$Y:$Y,ROW($V6)))),"")</f>
        <v>4976</v>
      </c>
      <c r="AB9">
        <f>IFERROR(IF(COUNT(pipot!$Y:$Y&lt;&gt;""),INDEX(pipot!E:E,SMALL(pipot!$Y:$Y,ROW($V6)))),"")</f>
        <v>671</v>
      </c>
      <c r="AC9">
        <f>IFERROR(IF(COUNT(pipot!$Y:$Y&lt;&gt;""),INDEX(pipot!F:F,SMALL(pipot!$Y:$Y,ROW($V6)))),"")</f>
        <v>6.72</v>
      </c>
      <c r="AD9">
        <f>IFERROR(IF(COUNT(pipot!$Y:$Y&lt;&gt;""),INDEX(pipot!G:G,SMALL(pipot!$Y:$Y,ROW($V6)))),"")</f>
        <v>116</v>
      </c>
      <c r="AE9">
        <f>IFERROR(IF(COUNT(pipot!$Y:$Y&lt;&gt;""),INDEX(pipot!H:H,SMALL(pipot!$Y:$Y,ROW($V6)))),"")</f>
        <v>83</v>
      </c>
      <c r="AF9">
        <f>IFERROR(IF(COUNT(pipot!$Y:$Y&lt;&gt;""),INDEX(pipot!I:I,SMALL(pipot!$Y:$Y,ROW($V6)))),"")</f>
        <v>28</v>
      </c>
      <c r="AG9">
        <f>IFERROR(IF(COUNT(pipot!$Y:$Y&lt;&gt;""),INDEX(pipot!J:J,SMALL(pipot!$Y:$Y,ROW($V6)))),"")</f>
        <v>5</v>
      </c>
      <c r="AH9">
        <f>IFERROR(IF(COUNT(pipot!$Y:$Y&lt;&gt;""),INDEX(pipot!K:K,SMALL(pipot!$Y:$Y,ROW($V6)))),"")</f>
        <v>0</v>
      </c>
      <c r="AI9">
        <f>IFERROR(IF(COUNT(pipot!$Y:$Y&lt;&gt;""),INDEX(pipot!L:L,SMALL(pipot!$Y:$Y,ROW($V6)))),"")</f>
        <v>19</v>
      </c>
      <c r="AJ9">
        <f>IFERROR(IF(COUNT(pipot!$Y:$Y&lt;&gt;""),INDEX(pipot!M:M,SMALL(pipot!$Y:$Y,ROW($V6)))),"")</f>
        <v>26</v>
      </c>
      <c r="AK9">
        <f>IFERROR(IF(COUNT(pipot!$Y:$Y&lt;&gt;""),INDEX(pipot!N:N,SMALL(pipot!$Y:$Y,ROW($V6)))),"")</f>
        <v>82</v>
      </c>
      <c r="AL9">
        <f>IFERROR(IF(COUNT(pipot!$Y:$Y&lt;&gt;""),INDEX(pipot!O:O,SMALL(pipot!$Y:$Y,ROW($V6)))),"")</f>
        <v>21</v>
      </c>
      <c r="AM9">
        <f>IFERROR(IF(COUNT(pipot!$Y:$Y&lt;&gt;""),INDEX(pipot!P:P,SMALL(pipot!$Y:$Y,ROW($V6)))),"")</f>
        <v>0</v>
      </c>
      <c r="AN9">
        <f>IFERROR(IF(COUNT(pipot!$Y:$Y&lt;&gt;""),INDEX(pipot!Q:Q,SMALL(pipot!$Y:$Y,ROW($V6)))),"")</f>
        <v>196.86363636363637</v>
      </c>
      <c r="AO9">
        <f>IFERROR(IF(COUNT(pipot!$Y:$Y&lt;&gt;""),INDEX(pipot!R:R,SMALL(pipot!$Y:$Y,ROW($V6)))),"")</f>
        <v>135.68781909090907</v>
      </c>
    </row>
    <row r="10" spans="1:41">
      <c r="C10" t="str">
        <f>IFERROR(IF(COUNT(pipot!$W:$W&lt;&gt;""),INDEX(pipot!A:A,SMALL(pipot!$W:$W,ROW($A7)))),"")</f>
        <v>Average</v>
      </c>
      <c r="D10" s="13">
        <f>IFERROR(IF(COUNT(pipot!$W:$W&lt;&gt;""),INDEX(pipot!B:B,SMALL(pipot!$W:$W,ROW($A7)))),"")</f>
        <v>44117</v>
      </c>
      <c r="E10" s="15">
        <f>IFERROR(IF(COUNT(pipot!$W:$W&lt;&gt;""),INDEX(pipot!C:C,SMALL(pipot!$W:$W,ROW($A7)))),"")</f>
        <v>7.4398148148148144E-2</v>
      </c>
      <c r="F10">
        <f>IFERROR(IF(COUNT(pipot!$W:$W&lt;&gt;""),INDEX(pipot!D:D,SMALL(pipot!$W:$W,ROW($A7)))),"")</f>
        <v>4434</v>
      </c>
      <c r="G10">
        <f>IFERROR(IF(COUNT(pipot!$W:$W&lt;&gt;""),INDEX(pipot!E:E,SMALL(pipot!$W:$W,ROW($A7)))),"")</f>
        <v>574</v>
      </c>
      <c r="H10">
        <f>IFERROR(IF(COUNT(pipot!$W:$W&lt;&gt;""),INDEX(pipot!F:F,SMALL(pipot!$W:$W,ROW($A7)))),"")</f>
        <v>5.36</v>
      </c>
      <c r="I10">
        <f>IFERROR(IF(COUNT(pipot!$W:$W&lt;&gt;""),INDEX(pipot!G:G,SMALL(pipot!$W:$W,ROW($A7)))),"")</f>
        <v>174</v>
      </c>
      <c r="J10">
        <f>IFERROR(IF(COUNT(pipot!$W:$W&lt;&gt;""),INDEX(pipot!H:H,SMALL(pipot!$W:$W,ROW($A7)))),"")</f>
        <v>133</v>
      </c>
      <c r="K10">
        <f>IFERROR(IF(COUNT(pipot!$W:$W&lt;&gt;""),INDEX(pipot!I:I,SMALL(pipot!$W:$W,ROW($A7)))),"")</f>
        <v>33</v>
      </c>
      <c r="L10">
        <f>IFERROR(IF(COUNT(pipot!$W:$W&lt;&gt;""),INDEX(pipot!J:J,SMALL(pipot!$W:$W,ROW($A7)))),"")</f>
        <v>8</v>
      </c>
      <c r="M10">
        <f>IFERROR(IF(COUNT(pipot!$W:$W&lt;&gt;""),INDEX(pipot!K:K,SMALL(pipot!$W:$W,ROW($A7)))),"")</f>
        <v>0</v>
      </c>
      <c r="N10">
        <f>IFERROR(IF(COUNT(pipot!$W:$W&lt;&gt;""),INDEX(pipot!L:L,SMALL(pipot!$W:$W,ROW($A7)))),"")</f>
        <v>10</v>
      </c>
      <c r="O10">
        <f>IFERROR(IF(COUNT(pipot!$W:$W&lt;&gt;""),INDEX(pipot!M:M,SMALL(pipot!$W:$W,ROW($A7)))),"")</f>
        <v>11</v>
      </c>
      <c r="P10">
        <f>IFERROR(IF(COUNT(pipot!$W:$W&lt;&gt;""),INDEX(pipot!N:N,SMALL(pipot!$W:$W,ROW($A7)))),"")</f>
        <v>35</v>
      </c>
      <c r="Q10">
        <f>IFERROR(IF(COUNT(pipot!$W:$W&lt;&gt;""),INDEX(pipot!O:O,SMALL(pipot!$W:$W,ROW($A7)))),"")</f>
        <v>24</v>
      </c>
      <c r="R10">
        <f>IFERROR(IF(COUNT(pipot!$W:$W&lt;&gt;""),INDEX(pipot!P:P,SMALL(pipot!$W:$W,ROW($A7)))),"")</f>
        <v>0</v>
      </c>
      <c r="S10">
        <f>IFERROR(IF(COUNT(pipot!$W:$W&lt;&gt;""),INDEX(pipot!Q:Q,SMALL(pipot!$W:$W,ROW($A7)))),"")</f>
        <v>191.29166666666666</v>
      </c>
      <c r="T10">
        <f>IFERROR(IF(COUNT(pipot!$W:$W&lt;&gt;""),INDEX(pipot!R:R,SMALL(pipot!$W:$W,ROW($A7)))),"")</f>
        <v>127.23716083333335</v>
      </c>
      <c r="X10" t="str">
        <f>IFERROR(IF(COUNT(pipot!$Y:$Y&lt;&gt;""),INDEX(pipot!A:A,SMALL(pipot!$Y:$Y,ROW($V7)))),"")</f>
        <v>Average</v>
      </c>
      <c r="Y10" s="13">
        <f>IFERROR(IF(COUNT(pipot!$Y:$Y&lt;&gt;""),INDEX(pipot!B:B,SMALL(pipot!$Y:$Y,ROW($V7)))),"")</f>
        <v>44115</v>
      </c>
      <c r="Z10" s="15">
        <f>IFERROR(IF(COUNT(pipot!$Y:$Y&lt;&gt;""),INDEX(pipot!C:C,SMALL(pipot!$Y:$Y,ROW($V7)))),"")</f>
        <v>6.3877314814814817E-2</v>
      </c>
      <c r="AA10">
        <f>IFERROR(IF(COUNT(pipot!$Y:$Y&lt;&gt;""),INDEX(pipot!D:D,SMALL(pipot!$Y:$Y,ROW($V7)))),"")</f>
        <v>5289</v>
      </c>
      <c r="AB10">
        <f>IFERROR(IF(COUNT(pipot!$Y:$Y&lt;&gt;""),INDEX(pipot!E:E,SMALL(pipot!$Y:$Y,ROW($V7)))),"")</f>
        <v>683</v>
      </c>
      <c r="AC10">
        <f>IFERROR(IF(COUNT(pipot!$Y:$Y&lt;&gt;""),INDEX(pipot!F:F,SMALL(pipot!$Y:$Y,ROW($V7)))),"")</f>
        <v>7.43</v>
      </c>
      <c r="AD10">
        <f>IFERROR(IF(COUNT(pipot!$Y:$Y&lt;&gt;""),INDEX(pipot!G:G,SMALL(pipot!$Y:$Y,ROW($V7)))),"")</f>
        <v>316</v>
      </c>
      <c r="AE10">
        <f>IFERROR(IF(COUNT(pipot!$Y:$Y&lt;&gt;""),INDEX(pipot!H:H,SMALL(pipot!$Y:$Y,ROW($V7)))),"")</f>
        <v>246</v>
      </c>
      <c r="AF10">
        <f>IFERROR(IF(COUNT(pipot!$Y:$Y&lt;&gt;""),INDEX(pipot!I:I,SMALL(pipot!$Y:$Y,ROW($V7)))),"")</f>
        <v>59</v>
      </c>
      <c r="AG10">
        <f>IFERROR(IF(COUNT(pipot!$Y:$Y&lt;&gt;""),INDEX(pipot!J:J,SMALL(pipot!$Y:$Y,ROW($V7)))),"")</f>
        <v>10</v>
      </c>
      <c r="AH10">
        <f>IFERROR(IF(COUNT(pipot!$Y:$Y&lt;&gt;""),INDEX(pipot!K:K,SMALL(pipot!$Y:$Y,ROW($V7)))),"")</f>
        <v>0</v>
      </c>
      <c r="AI10">
        <f>IFERROR(IF(COUNT(pipot!$Y:$Y&lt;&gt;""),INDEX(pipot!L:L,SMALL(pipot!$Y:$Y,ROW($V7)))),"")</f>
        <v>17</v>
      </c>
      <c r="AJ10">
        <f>IFERROR(IF(COUNT(pipot!$Y:$Y&lt;&gt;""),INDEX(pipot!M:M,SMALL(pipot!$Y:$Y,ROW($V7)))),"")</f>
        <v>15</v>
      </c>
      <c r="AK10">
        <f>IFERROR(IF(COUNT(pipot!$Y:$Y&lt;&gt;""),INDEX(pipot!N:N,SMALL(pipot!$Y:$Y,ROW($V7)))),"")</f>
        <v>44</v>
      </c>
      <c r="AL10">
        <f>IFERROR(IF(COUNT(pipot!$Y:$Y&lt;&gt;""),INDEX(pipot!O:O,SMALL(pipot!$Y:$Y,ROW($V7)))),"")</f>
        <v>22</v>
      </c>
      <c r="AM10">
        <f>IFERROR(IF(COUNT(pipot!$Y:$Y&lt;&gt;""),INDEX(pipot!P:P,SMALL(pipot!$Y:$Y,ROW($V7)))),"")</f>
        <v>1</v>
      </c>
      <c r="AN10">
        <f>IFERROR(IF(COUNT(pipot!$Y:$Y&lt;&gt;""),INDEX(pipot!Q:Q,SMALL(pipot!$Y:$Y,ROW($V7)))),"")</f>
        <v>201.86666666666667</v>
      </c>
      <c r="AO10">
        <f>IFERROR(IF(COUNT(pipot!$Y:$Y&lt;&gt;""),INDEX(pipot!R:R,SMALL(pipot!$Y:$Y,ROW($V7)))),"")</f>
        <v>140.83073733333333</v>
      </c>
    </row>
    <row r="11" spans="1:41">
      <c r="C11" t="str">
        <f>IFERROR(IF(COUNT(pipot!$W:$W&lt;&gt;""),INDEX(pipot!A:A,SMALL(pipot!$W:$W,ROW($A8)))),"")</f>
        <v>Average</v>
      </c>
      <c r="D11" s="13">
        <f>IFERROR(IF(COUNT(pipot!$W:$W&lt;&gt;""),INDEX(pipot!B:B,SMALL(pipot!$W:$W,ROW($A8)))),"")</f>
        <v>44124</v>
      </c>
      <c r="E11" s="15">
        <f>IFERROR(IF(COUNT(pipot!$W:$W&lt;&gt;""),INDEX(pipot!C:C,SMALL(pipot!$W:$W,ROW($A8)))),"")</f>
        <v>7.3229166666666665E-2</v>
      </c>
      <c r="F11">
        <f>IFERROR(IF(COUNT(pipot!$W:$W&lt;&gt;""),INDEX(pipot!D:D,SMALL(pipot!$W:$W,ROW($A8)))),"")</f>
        <v>5301</v>
      </c>
      <c r="G11">
        <f>IFERROR(IF(COUNT(pipot!$W:$W&lt;&gt;""),INDEX(pipot!E:E,SMALL(pipot!$W:$W,ROW($A8)))),"")</f>
        <v>736</v>
      </c>
      <c r="H11">
        <f>IFERROR(IF(COUNT(pipot!$W:$W&lt;&gt;""),INDEX(pipot!F:F,SMALL(pipot!$W:$W,ROW($A8)))),"")</f>
        <v>6.98</v>
      </c>
      <c r="I11">
        <f>IFERROR(IF(COUNT(pipot!$W:$W&lt;&gt;""),INDEX(pipot!G:G,SMALL(pipot!$W:$W,ROW($A8)))),"")</f>
        <v>124</v>
      </c>
      <c r="J11">
        <f>IFERROR(IF(COUNT(pipot!$W:$W&lt;&gt;""),INDEX(pipot!H:H,SMALL(pipot!$W:$W,ROW($A8)))),"")</f>
        <v>81</v>
      </c>
      <c r="K11">
        <f>IFERROR(IF(COUNT(pipot!$W:$W&lt;&gt;""),INDEX(pipot!I:I,SMALL(pipot!$W:$W,ROW($A8)))),"")</f>
        <v>30</v>
      </c>
      <c r="L11">
        <f>IFERROR(IF(COUNT(pipot!$W:$W&lt;&gt;""),INDEX(pipot!J:J,SMALL(pipot!$W:$W,ROW($A8)))),"")</f>
        <v>13</v>
      </c>
      <c r="M11">
        <f>IFERROR(IF(COUNT(pipot!$W:$W&lt;&gt;""),INDEX(pipot!K:K,SMALL(pipot!$W:$W,ROW($A8)))),"")</f>
        <v>0</v>
      </c>
      <c r="N11">
        <f>IFERROR(IF(COUNT(pipot!$W:$W&lt;&gt;""),INDEX(pipot!L:L,SMALL(pipot!$W:$W,ROW($A8)))),"")</f>
        <v>20</v>
      </c>
      <c r="O11">
        <f>IFERROR(IF(COUNT(pipot!$W:$W&lt;&gt;""),INDEX(pipot!M:M,SMALL(pipot!$W:$W,ROW($A8)))),"")</f>
        <v>27</v>
      </c>
      <c r="P11">
        <f>IFERROR(IF(COUNT(pipot!$W:$W&lt;&gt;""),INDEX(pipot!N:N,SMALL(pipot!$W:$W,ROW($A8)))),"")</f>
        <v>83</v>
      </c>
      <c r="Q11">
        <f>IFERROR(IF(COUNT(pipot!$W:$W&lt;&gt;""),INDEX(pipot!O:O,SMALL(pipot!$W:$W,ROW($A8)))),"")</f>
        <v>22</v>
      </c>
      <c r="R11">
        <f>IFERROR(IF(COUNT(pipot!$W:$W&lt;&gt;""),INDEX(pipot!P:P,SMALL(pipot!$W:$W,ROW($A8)))),"")</f>
        <v>1</v>
      </c>
      <c r="S11">
        <f>IFERROR(IF(COUNT(pipot!$W:$W&lt;&gt;""),INDEX(pipot!Q:Q,SMALL(pipot!$W:$W,ROW($A8)))),"")</f>
        <v>193.4</v>
      </c>
      <c r="T11">
        <f>IFERROR(IF(COUNT(pipot!$W:$W&lt;&gt;""),INDEX(pipot!R:R,SMALL(pipot!$W:$W,ROW($A8)))),"")</f>
        <v>135.37023649999998</v>
      </c>
      <c r="X11" t="str">
        <f>IFERROR(IF(COUNT(pipot!$Y:$Y&lt;&gt;""),INDEX(pipot!A:A,SMALL(pipot!$Y:$Y,ROW($V8)))),"")</f>
        <v>Average</v>
      </c>
      <c r="Y11" s="13">
        <f>IFERROR(IF(COUNT(pipot!$Y:$Y&lt;&gt;""),INDEX(pipot!B:B,SMALL(pipot!$Y:$Y,ROW($V8)))),"")</f>
        <v>44122</v>
      </c>
      <c r="Z11" s="15">
        <f>IFERROR(IF(COUNT(pipot!$Y:$Y&lt;&gt;""),INDEX(pipot!C:C,SMALL(pipot!$Y:$Y,ROW($V8)))),"")</f>
        <v>6.3668981481481479E-2</v>
      </c>
      <c r="AA11">
        <f>IFERROR(IF(COUNT(pipot!$Y:$Y&lt;&gt;""),INDEX(pipot!D:D,SMALL(pipot!$Y:$Y,ROW($V8)))),"")</f>
        <v>4490</v>
      </c>
      <c r="AB11">
        <f>IFERROR(IF(COUNT(pipot!$Y:$Y&lt;&gt;""),INDEX(pipot!E:E,SMALL(pipot!$Y:$Y,ROW($V8)))),"")</f>
        <v>651</v>
      </c>
      <c r="AC11">
        <f>IFERROR(IF(COUNT(pipot!$Y:$Y&lt;&gt;""),INDEX(pipot!F:F,SMALL(pipot!$Y:$Y,ROW($V8)))),"")</f>
        <v>7.1</v>
      </c>
      <c r="AD11">
        <f>IFERROR(IF(COUNT(pipot!$Y:$Y&lt;&gt;""),INDEX(pipot!G:G,SMALL(pipot!$Y:$Y,ROW($V8)))),"")</f>
        <v>98</v>
      </c>
      <c r="AE11">
        <f>IFERROR(IF(COUNT(pipot!$Y:$Y&lt;&gt;""),INDEX(pipot!H:H,SMALL(pipot!$Y:$Y,ROW($V8)))),"")</f>
        <v>73</v>
      </c>
      <c r="AF11">
        <f>IFERROR(IF(COUNT(pipot!$Y:$Y&lt;&gt;""),INDEX(pipot!I:I,SMALL(pipot!$Y:$Y,ROW($V8)))),"")</f>
        <v>22</v>
      </c>
      <c r="AG11">
        <f>IFERROR(IF(COUNT(pipot!$Y:$Y&lt;&gt;""),INDEX(pipot!J:J,SMALL(pipot!$Y:$Y,ROW($V8)))),"")</f>
        <v>4</v>
      </c>
      <c r="AH11">
        <f>IFERROR(IF(COUNT(pipot!$Y:$Y&lt;&gt;""),INDEX(pipot!K:K,SMALL(pipot!$Y:$Y,ROW($V8)))),"")</f>
        <v>0</v>
      </c>
      <c r="AI11">
        <f>IFERROR(IF(COUNT(pipot!$Y:$Y&lt;&gt;""),INDEX(pipot!L:L,SMALL(pipot!$Y:$Y,ROW($V8)))),"")</f>
        <v>20</v>
      </c>
      <c r="AJ11">
        <f>IFERROR(IF(COUNT(pipot!$Y:$Y&lt;&gt;""),INDEX(pipot!M:M,SMALL(pipot!$Y:$Y,ROW($V8)))),"")</f>
        <v>19</v>
      </c>
      <c r="AK11">
        <f>IFERROR(IF(COUNT(pipot!$Y:$Y&lt;&gt;""),INDEX(pipot!N:N,SMALL(pipot!$Y:$Y,ROW($V8)))),"")</f>
        <v>56</v>
      </c>
      <c r="AL11">
        <f>IFERROR(IF(COUNT(pipot!$Y:$Y&lt;&gt;""),INDEX(pipot!O:O,SMALL(pipot!$Y:$Y,ROW($V8)))),"")</f>
        <v>21</v>
      </c>
      <c r="AM11">
        <f>IFERROR(IF(COUNT(pipot!$Y:$Y&lt;&gt;""),INDEX(pipot!P:P,SMALL(pipot!$Y:$Y,ROW($V8)))),"")</f>
        <v>0</v>
      </c>
      <c r="AN11">
        <f>IFERROR(IF(COUNT(pipot!$Y:$Y&lt;&gt;""),INDEX(pipot!Q:Q,SMALL(pipot!$Y:$Y,ROW($V8)))),"")</f>
        <v>199.33333333333334</v>
      </c>
      <c r="AO11">
        <f>IFERROR(IF(COUNT(pipot!$Y:$Y&lt;&gt;""),INDEX(pipot!R:R,SMALL(pipot!$Y:$Y,ROW($V8)))),"")</f>
        <v>130.70899444444444</v>
      </c>
    </row>
    <row r="12" spans="1:41">
      <c r="C12" t="str">
        <f>IFERROR(IF(COUNT(pipot!$W:$W&lt;&gt;""),INDEX(pipot!A:A,SMALL(pipot!$W:$W,ROW($A9)))),"")</f>
        <v>Average</v>
      </c>
      <c r="D12" s="13">
        <f>IFERROR(IF(COUNT(pipot!$W:$W&lt;&gt;""),INDEX(pipot!B:B,SMALL(pipot!$W:$W,ROW($A9)))),"")</f>
        <v>44131</v>
      </c>
      <c r="E12" s="15">
        <f>IFERROR(IF(COUNT(pipot!$W:$W&lt;&gt;""),INDEX(pipot!C:C,SMALL(pipot!$W:$W,ROW($A9)))),"")</f>
        <v>7.3206018518518517E-2</v>
      </c>
      <c r="F12">
        <f>IFERROR(IF(COUNT(pipot!$W:$W&lt;&gt;""),INDEX(pipot!D:D,SMALL(pipot!$W:$W,ROW($A9)))),"")</f>
        <v>5093</v>
      </c>
      <c r="G12">
        <f>IFERROR(IF(COUNT(pipot!$W:$W&lt;&gt;""),INDEX(pipot!E:E,SMALL(pipot!$W:$W,ROW($A9)))),"")</f>
        <v>681</v>
      </c>
      <c r="H12">
        <f>IFERROR(IF(COUNT(pipot!$W:$W&lt;&gt;""),INDEX(pipot!F:F,SMALL(pipot!$W:$W,ROW($A9)))),"")</f>
        <v>6.46</v>
      </c>
      <c r="I12">
        <f>IFERROR(IF(COUNT(pipot!$W:$W&lt;&gt;""),INDEX(pipot!G:G,SMALL(pipot!$W:$W,ROW($A9)))),"")</f>
        <v>175</v>
      </c>
      <c r="J12">
        <f>IFERROR(IF(COUNT(pipot!$W:$W&lt;&gt;""),INDEX(pipot!H:H,SMALL(pipot!$W:$W,ROW($A9)))),"")</f>
        <v>129</v>
      </c>
      <c r="K12">
        <f>IFERROR(IF(COUNT(pipot!$W:$W&lt;&gt;""),INDEX(pipot!I:I,SMALL(pipot!$W:$W,ROW($A9)))),"")</f>
        <v>39</v>
      </c>
      <c r="L12">
        <f>IFERROR(IF(COUNT(pipot!$W:$W&lt;&gt;""),INDEX(pipot!J:J,SMALL(pipot!$W:$W,ROW($A9)))),"")</f>
        <v>8</v>
      </c>
      <c r="M12">
        <f>IFERROR(IF(COUNT(pipot!$W:$W&lt;&gt;""),INDEX(pipot!K:K,SMALL(pipot!$W:$W,ROW($A9)))),"")</f>
        <v>0</v>
      </c>
      <c r="N12">
        <f>IFERROR(IF(COUNT(pipot!$W:$W&lt;&gt;""),INDEX(pipot!L:L,SMALL(pipot!$W:$W,ROW($A9)))),"")</f>
        <v>22</v>
      </c>
      <c r="O12">
        <f>IFERROR(IF(COUNT(pipot!$W:$W&lt;&gt;""),INDEX(pipot!M:M,SMALL(pipot!$W:$W,ROW($A9)))),"")</f>
        <v>18</v>
      </c>
      <c r="P12">
        <f>IFERROR(IF(COUNT(pipot!$W:$W&lt;&gt;""),INDEX(pipot!N:N,SMALL(pipot!$W:$W,ROW($A9)))),"")</f>
        <v>62</v>
      </c>
      <c r="Q12">
        <f>IFERROR(IF(COUNT(pipot!$W:$W&lt;&gt;""),INDEX(pipot!O:O,SMALL(pipot!$W:$W,ROW($A9)))),"")</f>
        <v>21</v>
      </c>
      <c r="R12">
        <f>IFERROR(IF(COUNT(pipot!$W:$W&lt;&gt;""),INDEX(pipot!P:P,SMALL(pipot!$W:$W,ROW($A9)))),"")</f>
        <v>1</v>
      </c>
      <c r="S12">
        <f>IFERROR(IF(COUNT(pipot!$W:$W&lt;&gt;""),INDEX(pipot!Q:Q,SMALL(pipot!$W:$W,ROW($A9)))),"")</f>
        <v>194.42857142857142</v>
      </c>
      <c r="T12">
        <f>IFERROR(IF(COUNT(pipot!$W:$W&lt;&gt;""),INDEX(pipot!R:R,SMALL(pipot!$W:$W,ROW($A9)))),"")</f>
        <v>134.80415238095239</v>
      </c>
      <c r="X12" t="str">
        <f>IFERROR(IF(COUNT(pipot!$Y:$Y&lt;&gt;""),INDEX(pipot!A:A,SMALL(pipot!$Y:$Y,ROW($V9)))),"")</f>
        <v>Average</v>
      </c>
      <c r="Y12" s="13">
        <f>IFERROR(IF(COUNT(pipot!$Y:$Y&lt;&gt;""),INDEX(pipot!B:B,SMALL(pipot!$Y:$Y,ROW($V9)))),"")</f>
        <v>44136</v>
      </c>
      <c r="Z12" s="15">
        <f>IFERROR(IF(COUNT(pipot!$Y:$Y&lt;&gt;""),INDEX(pipot!C:C,SMALL(pipot!$Y:$Y,ROW($V9)))),"")</f>
        <v>0.10043981481481483</v>
      </c>
      <c r="AA12">
        <f>IFERROR(IF(COUNT(pipot!$Y:$Y&lt;&gt;""),INDEX(pipot!D:D,SMALL(pipot!$Y:$Y,ROW($V9)))),"")</f>
        <v>8740</v>
      </c>
      <c r="AB12">
        <f>IFERROR(IF(COUNT(pipot!$Y:$Y&lt;&gt;""),INDEX(pipot!E:E,SMALL(pipot!$Y:$Y,ROW($V9)))),"")</f>
        <v>1025</v>
      </c>
      <c r="AC12">
        <f>IFERROR(IF(COUNT(pipot!$Y:$Y&lt;&gt;""),INDEX(pipot!F:F,SMALL(pipot!$Y:$Y,ROW($V9)))),"")</f>
        <v>7.09</v>
      </c>
      <c r="AD12">
        <f>IFERROR(IF(COUNT(pipot!$Y:$Y&lt;&gt;""),INDEX(pipot!G:G,SMALL(pipot!$Y:$Y,ROW($V9)))),"")</f>
        <v>406</v>
      </c>
      <c r="AE12">
        <f>IFERROR(IF(COUNT(pipot!$Y:$Y&lt;&gt;""),INDEX(pipot!H:H,SMALL(pipot!$Y:$Y,ROW($V9)))),"")</f>
        <v>292</v>
      </c>
      <c r="AF12">
        <f>IFERROR(IF(COUNT(pipot!$Y:$Y&lt;&gt;""),INDEX(pipot!I:I,SMALL(pipot!$Y:$Y,ROW($V9)))),"")</f>
        <v>94</v>
      </c>
      <c r="AG12">
        <f>IFERROR(IF(COUNT(pipot!$Y:$Y&lt;&gt;""),INDEX(pipot!J:J,SMALL(pipot!$Y:$Y,ROW($V9)))),"")</f>
        <v>19</v>
      </c>
      <c r="AH12">
        <f>IFERROR(IF(COUNT(pipot!$Y:$Y&lt;&gt;""),INDEX(pipot!K:K,SMALL(pipot!$Y:$Y,ROW($V9)))),"")</f>
        <v>1</v>
      </c>
      <c r="AI12">
        <f>IFERROR(IF(COUNT(pipot!$Y:$Y&lt;&gt;""),INDEX(pipot!L:L,SMALL(pipot!$Y:$Y,ROW($V9)))),"")</f>
        <v>23</v>
      </c>
      <c r="AJ12">
        <f>IFERROR(IF(COUNT(pipot!$Y:$Y&lt;&gt;""),INDEX(pipot!M:M,SMALL(pipot!$Y:$Y,ROW($V9)))),"")</f>
        <v>19</v>
      </c>
      <c r="AK12">
        <f>IFERROR(IF(COUNT(pipot!$Y:$Y&lt;&gt;""),INDEX(pipot!N:N,SMALL(pipot!$Y:$Y,ROW($V9)))),"")</f>
        <v>69</v>
      </c>
      <c r="AL12">
        <f>IFERROR(IF(COUNT(pipot!$Y:$Y&lt;&gt;""),INDEX(pipot!O:O,SMALL(pipot!$Y:$Y,ROW($V9)))),"")</f>
        <v>21</v>
      </c>
      <c r="AM12">
        <f>IFERROR(IF(COUNT(pipot!$Y:$Y&lt;&gt;""),INDEX(pipot!P:P,SMALL(pipot!$Y:$Y,ROW($V9)))),"")</f>
        <v>1</v>
      </c>
      <c r="AN12">
        <f>IFERROR(IF(COUNT(pipot!$Y:$Y&lt;&gt;""),INDEX(pipot!Q:Q,SMALL(pipot!$Y:$Y,ROW($V9)))),"")</f>
        <v>161</v>
      </c>
      <c r="AO12">
        <f>IFERROR(IF(COUNT(pipot!$Y:$Y&lt;&gt;""),INDEX(pipot!R:R,SMALL(pipot!$Y:$Y,ROW($V9)))),"")</f>
        <v>115</v>
      </c>
    </row>
    <row r="13" spans="1:41">
      <c r="C13" t="str">
        <f>IFERROR(IF(COUNT(pipot!$W:$W&lt;&gt;""),INDEX(pipot!A:A,SMALL(pipot!$W:$W,ROW($A10)))),"")</f>
        <v>Average</v>
      </c>
      <c r="D13" s="13">
        <f>IFERROR(IF(COUNT(pipot!$W:$W&lt;&gt;""),INDEX(pipot!B:B,SMALL(pipot!$W:$W,ROW($A10)))),"")</f>
        <v>44138</v>
      </c>
      <c r="E13" s="15">
        <f>IFERROR(IF(COUNT(pipot!$W:$W&lt;&gt;""),INDEX(pipot!C:C,SMALL(pipot!$W:$W,ROW($A10)))),"")</f>
        <v>6.3148148148148148E-2</v>
      </c>
      <c r="F13">
        <f>IFERROR(IF(COUNT(pipot!$W:$W&lt;&gt;""),INDEX(pipot!D:D,SMALL(pipot!$W:$W,ROW($A10)))),"")</f>
        <v>6392</v>
      </c>
      <c r="G13">
        <f>IFERROR(IF(COUNT(pipot!$W:$W&lt;&gt;""),INDEX(pipot!E:E,SMALL(pipot!$W:$W,ROW($A10)))),"")</f>
        <v>778</v>
      </c>
      <c r="H13">
        <f>IFERROR(IF(COUNT(pipot!$W:$W&lt;&gt;""),INDEX(pipot!F:F,SMALL(pipot!$W:$W,ROW($A10)))),"")</f>
        <v>8.56</v>
      </c>
      <c r="I13">
        <f>IFERROR(IF(COUNT(pipot!$W:$W&lt;&gt;""),INDEX(pipot!G:G,SMALL(pipot!$W:$W,ROW($A10)))),"")</f>
        <v>514</v>
      </c>
      <c r="J13">
        <f>IFERROR(IF(COUNT(pipot!$W:$W&lt;&gt;""),INDEX(pipot!H:H,SMALL(pipot!$W:$W,ROW($A10)))),"")</f>
        <v>326</v>
      </c>
      <c r="K13">
        <f>IFERROR(IF(COUNT(pipot!$W:$W&lt;&gt;""),INDEX(pipot!I:I,SMALL(pipot!$W:$W,ROW($A10)))),"")</f>
        <v>142</v>
      </c>
      <c r="L13">
        <f>IFERROR(IF(COUNT(pipot!$W:$W&lt;&gt;""),INDEX(pipot!J:J,SMALL(pipot!$W:$W,ROW($A10)))),"")</f>
        <v>42</v>
      </c>
      <c r="M13">
        <f>IFERROR(IF(COUNT(pipot!$W:$W&lt;&gt;""),INDEX(pipot!K:K,SMALL(pipot!$W:$W,ROW($A10)))),"")</f>
        <v>4</v>
      </c>
      <c r="N13">
        <f>IFERROR(IF(COUNT(pipot!$W:$W&lt;&gt;""),INDEX(pipot!L:L,SMALL(pipot!$W:$W,ROW($A10)))),"")</f>
        <v>17</v>
      </c>
      <c r="O13">
        <f>IFERROR(IF(COUNT(pipot!$W:$W&lt;&gt;""),INDEX(pipot!M:M,SMALL(pipot!$W:$W,ROW($A10)))),"")</f>
        <v>21</v>
      </c>
      <c r="P13">
        <f>IFERROR(IF(COUNT(pipot!$W:$W&lt;&gt;""),INDEX(pipot!N:N,SMALL(pipot!$W:$W,ROW($A10)))),"")</f>
        <v>62</v>
      </c>
      <c r="Q13">
        <f>IFERROR(IF(COUNT(pipot!$W:$W&lt;&gt;""),INDEX(pipot!O:O,SMALL(pipot!$W:$W,ROW($A10)))),"")</f>
        <v>23</v>
      </c>
      <c r="R13">
        <f>IFERROR(IF(COUNT(pipot!$W:$W&lt;&gt;""),INDEX(pipot!P:P,SMALL(pipot!$W:$W,ROW($A10)))),"")</f>
        <v>3</v>
      </c>
      <c r="S13">
        <f>IFERROR(IF(COUNT(pipot!$W:$W&lt;&gt;""),INDEX(pipot!Q:Q,SMALL(pipot!$W:$W,ROW($A10)))),"")</f>
        <v>189</v>
      </c>
      <c r="T13">
        <f>IFERROR(IF(COUNT(pipot!$W:$W&lt;&gt;""),INDEX(pipot!R:R,SMALL(pipot!$W:$W,ROW($A10)))),"")</f>
        <v>139</v>
      </c>
      <c r="X13" t="str">
        <f>IFERROR(IF(COUNT(pipot!$Y:$Y&lt;&gt;""),INDEX(pipot!A:A,SMALL(pipot!$Y:$Y,ROW($V10)))),"")</f>
        <v/>
      </c>
      <c r="Y13" s="13" t="str">
        <f>IFERROR(IF(COUNT(pipot!$Y:$Y&lt;&gt;""),INDEX(pipot!B:B,SMALL(pipot!$Y:$Y,ROW($V10)))),"")</f>
        <v/>
      </c>
      <c r="Z13" s="15" t="str">
        <f>IFERROR(IF(COUNT(pipot!$Y:$Y&lt;&gt;""),INDEX(pipot!C:C,SMALL(pipot!$Y:$Y,ROW($V10)))),"")</f>
        <v/>
      </c>
      <c r="AA13" t="str">
        <f>IFERROR(IF(COUNT(pipot!$Y:$Y&lt;&gt;""),INDEX(pipot!D:D,SMALL(pipot!$Y:$Y,ROW($V10)))),"")</f>
        <v/>
      </c>
      <c r="AB13" t="str">
        <f>IFERROR(IF(COUNT(pipot!$Y:$Y&lt;&gt;""),INDEX(pipot!E:E,SMALL(pipot!$Y:$Y,ROW($V10)))),"")</f>
        <v/>
      </c>
      <c r="AC13" t="str">
        <f>IFERROR(IF(COUNT(pipot!$Y:$Y&lt;&gt;""),INDEX(pipot!F:F,SMALL(pipot!$Y:$Y,ROW($V10)))),"")</f>
        <v/>
      </c>
      <c r="AD13" t="str">
        <f>IFERROR(IF(COUNT(pipot!$Y:$Y&lt;&gt;""),INDEX(pipot!G:G,SMALL(pipot!$Y:$Y,ROW($V10)))),"")</f>
        <v/>
      </c>
      <c r="AE13" t="str">
        <f>IFERROR(IF(COUNT(pipot!$Y:$Y&lt;&gt;""),INDEX(pipot!H:H,SMALL(pipot!$Y:$Y,ROW($V10)))),"")</f>
        <v/>
      </c>
      <c r="AF13" t="str">
        <f>IFERROR(IF(COUNT(pipot!$Y:$Y&lt;&gt;""),INDEX(pipot!I:I,SMALL(pipot!$Y:$Y,ROW($V10)))),"")</f>
        <v/>
      </c>
      <c r="AG13" t="str">
        <f>IFERROR(IF(COUNT(pipot!$Y:$Y&lt;&gt;""),INDEX(pipot!J:J,SMALL(pipot!$Y:$Y,ROW($V10)))),"")</f>
        <v/>
      </c>
      <c r="AH13" t="str">
        <f>IFERROR(IF(COUNT(pipot!$Y:$Y&lt;&gt;""),INDEX(pipot!K:K,SMALL(pipot!$Y:$Y,ROW($V10)))),"")</f>
        <v/>
      </c>
      <c r="AI13" t="str">
        <f>IFERROR(IF(COUNT(pipot!$Y:$Y&lt;&gt;""),INDEX(pipot!L:L,SMALL(pipot!$Y:$Y,ROW($V10)))),"")</f>
        <v/>
      </c>
      <c r="AJ13" t="str">
        <f>IFERROR(IF(COUNT(pipot!$Y:$Y&lt;&gt;""),INDEX(pipot!M:M,SMALL(pipot!$Y:$Y,ROW($V10)))),"")</f>
        <v/>
      </c>
      <c r="AK13" t="str">
        <f>IFERROR(IF(COUNT(pipot!$Y:$Y&lt;&gt;""),INDEX(pipot!N:N,SMALL(pipot!$Y:$Y,ROW($V10)))),"")</f>
        <v/>
      </c>
      <c r="AL13" t="str">
        <f>IFERROR(IF(COUNT(pipot!$Y:$Y&lt;&gt;""),INDEX(pipot!O:O,SMALL(pipot!$Y:$Y,ROW($V10)))),"")</f>
        <v/>
      </c>
      <c r="AM13" t="str">
        <f>IFERROR(IF(COUNT(pipot!$Y:$Y&lt;&gt;""),INDEX(pipot!P:P,SMALL(pipot!$Y:$Y,ROW($V10)))),"")</f>
        <v/>
      </c>
      <c r="AN13" t="str">
        <f>IFERROR(IF(COUNT(pipot!$Y:$Y&lt;&gt;""),INDEX(pipot!Q:Q,SMALL(pipot!$Y:$Y,ROW($V10)))),"")</f>
        <v/>
      </c>
      <c r="AO13" t="str">
        <f>IFERROR(IF(COUNT(pipot!$Y:$Y&lt;&gt;""),INDEX(pipot!R:R,SMALL(pipot!$Y:$Y,ROW($V10)))),"")</f>
        <v/>
      </c>
    </row>
    <row r="14" spans="1:41">
      <c r="C14" t="str">
        <f>IFERROR(IF(COUNT(pipot!$W:$W&lt;&gt;""),INDEX(pipot!A:A,SMALL(pipot!$W:$W,ROW($A11)))),"")</f>
        <v>Average</v>
      </c>
      <c r="D14" s="13">
        <f>IFERROR(IF(COUNT(pipot!$W:$W&lt;&gt;""),INDEX(pipot!B:B,SMALL(pipot!$W:$W,ROW($A11)))),"")</f>
        <v>44152</v>
      </c>
      <c r="E14" s="15">
        <f>IFERROR(IF(COUNT(pipot!$W:$W&lt;&gt;""),INDEX(pipot!C:C,SMALL(pipot!$W:$W,ROW($A11)))),"")</f>
        <v>6.4988425925925922E-2</v>
      </c>
      <c r="F14">
        <f>IFERROR(IF(COUNT(pipot!$W:$W&lt;&gt;""),INDEX(pipot!D:D,SMALL(pipot!$W:$W,ROW($A11)))),"")</f>
        <v>3981</v>
      </c>
      <c r="G14">
        <f>IFERROR(IF(COUNT(pipot!$W:$W&lt;&gt;""),INDEX(pipot!E:E,SMALL(pipot!$W:$W,ROW($A11)))),"")</f>
        <v>550</v>
      </c>
      <c r="H14">
        <f>IFERROR(IF(COUNT(pipot!$W:$W&lt;&gt;""),INDEX(pipot!F:F,SMALL(pipot!$W:$W,ROW($A11)))),"")</f>
        <v>5.87</v>
      </c>
      <c r="I14">
        <f>IFERROR(IF(COUNT(pipot!$W:$W&lt;&gt;""),INDEX(pipot!G:G,SMALL(pipot!$W:$W,ROW($A11)))),"")</f>
        <v>120</v>
      </c>
      <c r="J14">
        <f>IFERROR(IF(COUNT(pipot!$W:$W&lt;&gt;""),INDEX(pipot!H:H,SMALL(pipot!$W:$W,ROW($A11)))),"")</f>
        <v>60</v>
      </c>
      <c r="K14">
        <f>IFERROR(IF(COUNT(pipot!$W:$W&lt;&gt;""),INDEX(pipot!I:I,SMALL(pipot!$W:$W,ROW($A11)))),"")</f>
        <v>22</v>
      </c>
      <c r="L14">
        <f>IFERROR(IF(COUNT(pipot!$W:$W&lt;&gt;""),INDEX(pipot!J:J,SMALL(pipot!$W:$W,ROW($A11)))),"")</f>
        <v>32</v>
      </c>
      <c r="M14">
        <f>IFERROR(IF(COUNT(pipot!$W:$W&lt;&gt;""),INDEX(pipot!K:K,SMALL(pipot!$W:$W,ROW($A11)))),"")</f>
        <v>6</v>
      </c>
      <c r="N14">
        <f>IFERROR(IF(COUNT(pipot!$W:$W&lt;&gt;""),INDEX(pipot!L:L,SMALL(pipot!$W:$W,ROW($A11)))),"")</f>
        <v>9</v>
      </c>
      <c r="O14">
        <f>IFERROR(IF(COUNT(pipot!$W:$W&lt;&gt;""),INDEX(pipot!M:M,SMALL(pipot!$W:$W,ROW($A11)))),"")</f>
        <v>12</v>
      </c>
      <c r="P14">
        <f>IFERROR(IF(COUNT(pipot!$W:$W&lt;&gt;""),INDEX(pipot!N:N,SMALL(pipot!$W:$W,ROW($A11)))),"")</f>
        <v>33</v>
      </c>
      <c r="Q14">
        <f>IFERROR(IF(COUNT(pipot!$W:$W&lt;&gt;""),INDEX(pipot!O:O,SMALL(pipot!$W:$W,ROW($A11)))),"")</f>
        <v>24</v>
      </c>
      <c r="R14">
        <f>IFERROR(IF(COUNT(pipot!$W:$W&lt;&gt;""),INDEX(pipot!P:P,SMALL(pipot!$W:$W,ROW($A11)))),"")</f>
        <v>1</v>
      </c>
      <c r="S14">
        <f>IFERROR(IF(COUNT(pipot!$W:$W&lt;&gt;""),INDEX(pipot!Q:Q,SMALL(pipot!$W:$W,ROW($A11)))),"")</f>
        <v>198</v>
      </c>
      <c r="T14">
        <f>IFERROR(IF(COUNT(pipot!$W:$W&lt;&gt;""),INDEX(pipot!R:R,SMALL(pipot!$W:$W,ROW($A11)))),"")</f>
        <v>127</v>
      </c>
      <c r="X14" t="str">
        <f>IFERROR(IF(COUNT(pipot!$Y:$Y&lt;&gt;""),INDEX(pipot!A:A,SMALL(pipot!$Y:$Y,ROW($V11)))),"")</f>
        <v/>
      </c>
      <c r="Y14" s="13" t="str">
        <f>IFERROR(IF(COUNT(pipot!$Y:$Y&lt;&gt;""),INDEX(pipot!B:B,SMALL(pipot!$Y:$Y,ROW($V11)))),"")</f>
        <v/>
      </c>
      <c r="Z14" s="15" t="str">
        <f>IFERROR(IF(COUNT(pipot!$Y:$Y&lt;&gt;""),INDEX(pipot!C:C,SMALL(pipot!$Y:$Y,ROW($V11)))),"")</f>
        <v/>
      </c>
      <c r="AA14" t="str">
        <f>IFERROR(IF(COUNT(pipot!$Y:$Y&lt;&gt;""),INDEX(pipot!D:D,SMALL(pipot!$Y:$Y,ROW($V11)))),"")</f>
        <v/>
      </c>
      <c r="AB14" t="str">
        <f>IFERROR(IF(COUNT(pipot!$Y:$Y&lt;&gt;""),INDEX(pipot!E:E,SMALL(pipot!$Y:$Y,ROW($V11)))),"")</f>
        <v/>
      </c>
      <c r="AC14" t="str">
        <f>IFERROR(IF(COUNT(pipot!$Y:$Y&lt;&gt;""),INDEX(pipot!F:F,SMALL(pipot!$Y:$Y,ROW($V11)))),"")</f>
        <v/>
      </c>
      <c r="AD14" t="str">
        <f>IFERROR(IF(COUNT(pipot!$Y:$Y&lt;&gt;""),INDEX(pipot!G:G,SMALL(pipot!$Y:$Y,ROW($V11)))),"")</f>
        <v/>
      </c>
      <c r="AE14" t="str">
        <f>IFERROR(IF(COUNT(pipot!$Y:$Y&lt;&gt;""),INDEX(pipot!H:H,SMALL(pipot!$Y:$Y,ROW($V11)))),"")</f>
        <v/>
      </c>
      <c r="AF14" t="str">
        <f>IFERROR(IF(COUNT(pipot!$Y:$Y&lt;&gt;""),INDEX(pipot!I:I,SMALL(pipot!$Y:$Y,ROW($V11)))),"")</f>
        <v/>
      </c>
      <c r="AG14" t="str">
        <f>IFERROR(IF(COUNT(pipot!$Y:$Y&lt;&gt;""),INDEX(pipot!J:J,SMALL(pipot!$Y:$Y,ROW($V11)))),"")</f>
        <v/>
      </c>
      <c r="AH14" t="str">
        <f>IFERROR(IF(COUNT(pipot!$Y:$Y&lt;&gt;""),INDEX(pipot!K:K,SMALL(pipot!$Y:$Y,ROW($V11)))),"")</f>
        <v/>
      </c>
      <c r="AI14" t="str">
        <f>IFERROR(IF(COUNT(pipot!$Y:$Y&lt;&gt;""),INDEX(pipot!L:L,SMALL(pipot!$Y:$Y,ROW($V11)))),"")</f>
        <v/>
      </c>
      <c r="AJ14" t="str">
        <f>IFERROR(IF(COUNT(pipot!$Y:$Y&lt;&gt;""),INDEX(pipot!M:M,SMALL(pipot!$Y:$Y,ROW($V11)))),"")</f>
        <v/>
      </c>
      <c r="AK14" t="str">
        <f>IFERROR(IF(COUNT(pipot!$Y:$Y&lt;&gt;""),INDEX(pipot!N:N,SMALL(pipot!$Y:$Y,ROW($V11)))),"")</f>
        <v/>
      </c>
      <c r="AL14" t="str">
        <f>IFERROR(IF(COUNT(pipot!$Y:$Y&lt;&gt;""),INDEX(pipot!O:O,SMALL(pipot!$Y:$Y,ROW($V11)))),"")</f>
        <v/>
      </c>
      <c r="AM14" t="str">
        <f>IFERROR(IF(COUNT(pipot!$Y:$Y&lt;&gt;""),INDEX(pipot!P:P,SMALL(pipot!$Y:$Y,ROW($V11)))),"")</f>
        <v/>
      </c>
      <c r="AN14" t="str">
        <f>IFERROR(IF(COUNT(pipot!$Y:$Y&lt;&gt;""),INDEX(pipot!Q:Q,SMALL(pipot!$Y:$Y,ROW($V11)))),"")</f>
        <v/>
      </c>
      <c r="AO14" t="str">
        <f>IFERROR(IF(COUNT(pipot!$Y:$Y&lt;&gt;""),INDEX(pipot!R:R,SMALL(pipot!$Y:$Y,ROW($V11)))),"")</f>
        <v/>
      </c>
    </row>
    <row r="15" spans="1:41">
      <c r="C15" t="str">
        <f>IFERROR(IF(COUNT(pipot!$W:$W&lt;&gt;""),INDEX(pipot!A:A,SMALL(pipot!$W:$W,ROW($A12)))),"")</f>
        <v/>
      </c>
      <c r="D15" s="13" t="str">
        <f>IFERROR(IF(COUNT(pipot!$W:$W&lt;&gt;""),INDEX(pipot!B:B,SMALL(pipot!$W:$W,ROW($A12)))),"")</f>
        <v/>
      </c>
      <c r="E15" s="15" t="str">
        <f>IFERROR(IF(COUNT(pipot!$W:$W&lt;&gt;""),INDEX(pipot!C:C,SMALL(pipot!$W:$W,ROW($A12)))),"")</f>
        <v/>
      </c>
      <c r="F15" t="str">
        <f>IFERROR(IF(COUNT(pipot!$W:$W&lt;&gt;""),INDEX(pipot!D:D,SMALL(pipot!$W:$W,ROW($A12)))),"")</f>
        <v/>
      </c>
      <c r="G15" t="str">
        <f>IFERROR(IF(COUNT(pipot!$W:$W&lt;&gt;""),INDEX(pipot!E:E,SMALL(pipot!$W:$W,ROW($A12)))),"")</f>
        <v/>
      </c>
      <c r="H15" t="str">
        <f>IFERROR(IF(COUNT(pipot!$W:$W&lt;&gt;""),INDEX(pipot!F:F,SMALL(pipot!$W:$W,ROW($A12)))),"")</f>
        <v/>
      </c>
      <c r="I15" t="str">
        <f>IFERROR(IF(COUNT(pipot!$W:$W&lt;&gt;""),INDEX(pipot!G:G,SMALL(pipot!$W:$W,ROW($A12)))),"")</f>
        <v/>
      </c>
      <c r="J15" t="str">
        <f>IFERROR(IF(COUNT(pipot!$W:$W&lt;&gt;""),INDEX(pipot!H:H,SMALL(pipot!$W:$W,ROW($A12)))),"")</f>
        <v/>
      </c>
      <c r="K15" t="str">
        <f>IFERROR(IF(COUNT(pipot!$W:$W&lt;&gt;""),INDEX(pipot!I:I,SMALL(pipot!$W:$W,ROW($A12)))),"")</f>
        <v/>
      </c>
      <c r="L15" t="str">
        <f>IFERROR(IF(COUNT(pipot!$W:$W&lt;&gt;""),INDEX(pipot!J:J,SMALL(pipot!$W:$W,ROW($A12)))),"")</f>
        <v/>
      </c>
      <c r="M15" t="str">
        <f>IFERROR(IF(COUNT(pipot!$W:$W&lt;&gt;""),INDEX(pipot!K:K,SMALL(pipot!$W:$W,ROW($A12)))),"")</f>
        <v/>
      </c>
      <c r="N15" t="str">
        <f>IFERROR(IF(COUNT(pipot!$W:$W&lt;&gt;""),INDEX(pipot!L:L,SMALL(pipot!$W:$W,ROW($A12)))),"")</f>
        <v/>
      </c>
      <c r="O15" t="str">
        <f>IFERROR(IF(COUNT(pipot!$W:$W&lt;&gt;""),INDEX(pipot!M:M,SMALL(pipot!$W:$W,ROW($A12)))),"")</f>
        <v/>
      </c>
      <c r="P15" t="str">
        <f>IFERROR(IF(COUNT(pipot!$W:$W&lt;&gt;""),INDEX(pipot!N:N,SMALL(pipot!$W:$W,ROW($A12)))),"")</f>
        <v/>
      </c>
      <c r="Q15" t="str">
        <f>IFERROR(IF(COUNT(pipot!$W:$W&lt;&gt;""),INDEX(pipot!O:O,SMALL(pipot!$W:$W,ROW($A12)))),"")</f>
        <v/>
      </c>
      <c r="R15" t="str">
        <f>IFERROR(IF(COUNT(pipot!$W:$W&lt;&gt;""),INDEX(pipot!P:P,SMALL(pipot!$W:$W,ROW($A12)))),"")</f>
        <v/>
      </c>
      <c r="S15" t="str">
        <f>IFERROR(IF(COUNT(pipot!$W:$W&lt;&gt;""),INDEX(pipot!Q:Q,SMALL(pipot!$W:$W,ROW($A12)))),"")</f>
        <v/>
      </c>
      <c r="T15" t="str">
        <f>IFERROR(IF(COUNT(pipot!$W:$W&lt;&gt;""),INDEX(pipot!R:R,SMALL(pipot!$W:$W,ROW($A12)))),"")</f>
        <v/>
      </c>
      <c r="X15" t="str">
        <f>IFERROR(IF(COUNT(pipot!$Y:$Y&lt;&gt;""),INDEX(pipot!A:A,SMALL(pipot!$Y:$Y,ROW($V12)))),"")</f>
        <v/>
      </c>
      <c r="Y15" s="13" t="str">
        <f>IFERROR(IF(COUNT(pipot!$Y:$Y&lt;&gt;""),INDEX(pipot!B:B,SMALL(pipot!$Y:$Y,ROW($V12)))),"")</f>
        <v/>
      </c>
      <c r="Z15" s="15" t="str">
        <f>IFERROR(IF(COUNT(pipot!$Y:$Y&lt;&gt;""),INDEX(pipot!C:C,SMALL(pipot!$Y:$Y,ROW($V12)))),"")</f>
        <v/>
      </c>
      <c r="AA15" t="str">
        <f>IFERROR(IF(COUNT(pipot!$Y:$Y&lt;&gt;""),INDEX(pipot!D:D,SMALL(pipot!$Y:$Y,ROW($V12)))),"")</f>
        <v/>
      </c>
      <c r="AB15" t="str">
        <f>IFERROR(IF(COUNT(pipot!$Y:$Y&lt;&gt;""),INDEX(pipot!E:E,SMALL(pipot!$Y:$Y,ROW($V12)))),"")</f>
        <v/>
      </c>
      <c r="AC15" t="str">
        <f>IFERROR(IF(COUNT(pipot!$Y:$Y&lt;&gt;""),INDEX(pipot!F:F,SMALL(pipot!$Y:$Y,ROW($V12)))),"")</f>
        <v/>
      </c>
      <c r="AD15" t="str">
        <f>IFERROR(IF(COUNT(pipot!$Y:$Y&lt;&gt;""),INDEX(pipot!G:G,SMALL(pipot!$Y:$Y,ROW($V12)))),"")</f>
        <v/>
      </c>
      <c r="AE15" t="str">
        <f>IFERROR(IF(COUNT(pipot!$Y:$Y&lt;&gt;""),INDEX(pipot!H:H,SMALL(pipot!$Y:$Y,ROW($V12)))),"")</f>
        <v/>
      </c>
      <c r="AF15" t="str">
        <f>IFERROR(IF(COUNT(pipot!$Y:$Y&lt;&gt;""),INDEX(pipot!I:I,SMALL(pipot!$Y:$Y,ROW($V12)))),"")</f>
        <v/>
      </c>
      <c r="AG15" t="str">
        <f>IFERROR(IF(COUNT(pipot!$Y:$Y&lt;&gt;""),INDEX(pipot!J:J,SMALL(pipot!$Y:$Y,ROW($V12)))),"")</f>
        <v/>
      </c>
      <c r="AH15" t="str">
        <f>IFERROR(IF(COUNT(pipot!$Y:$Y&lt;&gt;""),INDEX(pipot!K:K,SMALL(pipot!$Y:$Y,ROW($V12)))),"")</f>
        <v/>
      </c>
      <c r="AI15" t="str">
        <f>IFERROR(IF(COUNT(pipot!$Y:$Y&lt;&gt;""),INDEX(pipot!L:L,SMALL(pipot!$Y:$Y,ROW($V12)))),"")</f>
        <v/>
      </c>
      <c r="AJ15" t="str">
        <f>IFERROR(IF(COUNT(pipot!$Y:$Y&lt;&gt;""),INDEX(pipot!M:M,SMALL(pipot!$Y:$Y,ROW($V12)))),"")</f>
        <v/>
      </c>
      <c r="AK15" t="str">
        <f>IFERROR(IF(COUNT(pipot!$Y:$Y&lt;&gt;""),INDEX(pipot!N:N,SMALL(pipot!$Y:$Y,ROW($V12)))),"")</f>
        <v/>
      </c>
      <c r="AL15" t="str">
        <f>IFERROR(IF(COUNT(pipot!$Y:$Y&lt;&gt;""),INDEX(pipot!O:O,SMALL(pipot!$Y:$Y,ROW($V12)))),"")</f>
        <v/>
      </c>
      <c r="AM15" t="str">
        <f>IFERROR(IF(COUNT(pipot!$Y:$Y&lt;&gt;""),INDEX(pipot!P:P,SMALL(pipot!$Y:$Y,ROW($V12)))),"")</f>
        <v/>
      </c>
      <c r="AN15" t="str">
        <f>IFERROR(IF(COUNT(pipot!$Y:$Y&lt;&gt;""),INDEX(pipot!Q:Q,SMALL(pipot!$Y:$Y,ROW($V12)))),"")</f>
        <v/>
      </c>
      <c r="AO15" t="str">
        <f>IFERROR(IF(COUNT(pipot!$Y:$Y&lt;&gt;""),INDEX(pipot!R:R,SMALL(pipot!$Y:$Y,ROW($V12)))),"")</f>
        <v/>
      </c>
    </row>
    <row r="16" spans="1:41">
      <c r="C16" t="str">
        <f>IFERROR(IF(COUNT(pipot!$W:$W&lt;&gt;""),INDEX(pipot!A:A,SMALL(pipot!$W:$W,ROW($A13)))),"")</f>
        <v/>
      </c>
      <c r="D16" s="13" t="str">
        <f>IFERROR(IF(COUNT(pipot!$W:$W&lt;&gt;""),INDEX(pipot!B:B,SMALL(pipot!$W:$W,ROW($A13)))),"")</f>
        <v/>
      </c>
      <c r="E16" s="15" t="str">
        <f>IFERROR(IF(COUNT(pipot!$W:$W&lt;&gt;""),INDEX(pipot!C:C,SMALL(pipot!$W:$W,ROW($A13)))),"")</f>
        <v/>
      </c>
      <c r="F16" t="str">
        <f>IFERROR(IF(COUNT(pipot!$W:$W&lt;&gt;""),INDEX(pipot!D:D,SMALL(pipot!$W:$W,ROW($A13)))),"")</f>
        <v/>
      </c>
      <c r="G16" t="str">
        <f>IFERROR(IF(COUNT(pipot!$W:$W&lt;&gt;""),INDEX(pipot!E:E,SMALL(pipot!$W:$W,ROW($A13)))),"")</f>
        <v/>
      </c>
      <c r="H16" t="str">
        <f>IFERROR(IF(COUNT(pipot!$W:$W&lt;&gt;""),INDEX(pipot!F:F,SMALL(pipot!$W:$W,ROW($A13)))),"")</f>
        <v/>
      </c>
      <c r="I16" t="str">
        <f>IFERROR(IF(COUNT(pipot!$W:$W&lt;&gt;""),INDEX(pipot!G:G,SMALL(pipot!$W:$W,ROW($A13)))),"")</f>
        <v/>
      </c>
      <c r="J16" t="str">
        <f>IFERROR(IF(COUNT(pipot!$W:$W&lt;&gt;""),INDEX(pipot!H:H,SMALL(pipot!$W:$W,ROW($A13)))),"")</f>
        <v/>
      </c>
      <c r="K16" t="str">
        <f>IFERROR(IF(COUNT(pipot!$W:$W&lt;&gt;""),INDEX(pipot!I:I,SMALL(pipot!$W:$W,ROW($A13)))),"")</f>
        <v/>
      </c>
      <c r="L16" t="str">
        <f>IFERROR(IF(COUNT(pipot!$W:$W&lt;&gt;""),INDEX(pipot!J:J,SMALL(pipot!$W:$W,ROW($A13)))),"")</f>
        <v/>
      </c>
      <c r="M16" t="str">
        <f>IFERROR(IF(COUNT(pipot!$W:$W&lt;&gt;""),INDEX(pipot!K:K,SMALL(pipot!$W:$W,ROW($A13)))),"")</f>
        <v/>
      </c>
      <c r="N16" t="str">
        <f>IFERROR(IF(COUNT(pipot!$W:$W&lt;&gt;""),INDEX(pipot!L:L,SMALL(pipot!$W:$W,ROW($A13)))),"")</f>
        <v/>
      </c>
      <c r="O16" t="str">
        <f>IFERROR(IF(COUNT(pipot!$W:$W&lt;&gt;""),INDEX(pipot!M:M,SMALL(pipot!$W:$W,ROW($A13)))),"")</f>
        <v/>
      </c>
      <c r="P16" t="str">
        <f>IFERROR(IF(COUNT(pipot!$W:$W&lt;&gt;""),INDEX(pipot!N:N,SMALL(pipot!$W:$W,ROW($A13)))),"")</f>
        <v/>
      </c>
      <c r="Q16" t="str">
        <f>IFERROR(IF(COUNT(pipot!$W:$W&lt;&gt;""),INDEX(pipot!O:O,SMALL(pipot!$W:$W,ROW($A13)))),"")</f>
        <v/>
      </c>
      <c r="R16" t="str">
        <f>IFERROR(IF(COUNT(pipot!$W:$W&lt;&gt;""),INDEX(pipot!P:P,SMALL(pipot!$W:$W,ROW($A13)))),"")</f>
        <v/>
      </c>
      <c r="S16" t="str">
        <f>IFERROR(IF(COUNT(pipot!$W:$W&lt;&gt;""),INDEX(pipot!Q:Q,SMALL(pipot!$W:$W,ROW($A13)))),"")</f>
        <v/>
      </c>
      <c r="T16" t="str">
        <f>IFERROR(IF(COUNT(pipot!$W:$W&lt;&gt;""),INDEX(pipot!R:R,SMALL(pipot!$W:$W,ROW($A13)))),"")</f>
        <v/>
      </c>
      <c r="X16" t="str">
        <f>IFERROR(IF(COUNT(pipot!$Y:$Y&lt;&gt;""),INDEX(pipot!A:A,SMALL(pipot!$Y:$Y,ROW($V13)))),"")</f>
        <v/>
      </c>
      <c r="Y16" s="13" t="str">
        <f>IFERROR(IF(COUNT(pipot!$Y:$Y&lt;&gt;""),INDEX(pipot!B:B,SMALL(pipot!$Y:$Y,ROW($V13)))),"")</f>
        <v/>
      </c>
      <c r="Z16" s="15" t="str">
        <f>IFERROR(IF(COUNT(pipot!$Y:$Y&lt;&gt;""),INDEX(pipot!C:C,SMALL(pipot!$Y:$Y,ROW($V13)))),"")</f>
        <v/>
      </c>
      <c r="AA16" t="str">
        <f>IFERROR(IF(COUNT(pipot!$Y:$Y&lt;&gt;""),INDEX(pipot!D:D,SMALL(pipot!$Y:$Y,ROW($V13)))),"")</f>
        <v/>
      </c>
      <c r="AB16" t="str">
        <f>IFERROR(IF(COUNT(pipot!$Y:$Y&lt;&gt;""),INDEX(pipot!E:E,SMALL(pipot!$Y:$Y,ROW($V13)))),"")</f>
        <v/>
      </c>
      <c r="AC16" t="str">
        <f>IFERROR(IF(COUNT(pipot!$Y:$Y&lt;&gt;""),INDEX(pipot!F:F,SMALL(pipot!$Y:$Y,ROW($V13)))),"")</f>
        <v/>
      </c>
      <c r="AD16" t="str">
        <f>IFERROR(IF(COUNT(pipot!$Y:$Y&lt;&gt;""),INDEX(pipot!G:G,SMALL(pipot!$Y:$Y,ROW($V13)))),"")</f>
        <v/>
      </c>
      <c r="AE16" t="str">
        <f>IFERROR(IF(COUNT(pipot!$Y:$Y&lt;&gt;""),INDEX(pipot!H:H,SMALL(pipot!$Y:$Y,ROW($V13)))),"")</f>
        <v/>
      </c>
      <c r="AF16" t="str">
        <f>IFERROR(IF(COUNT(pipot!$Y:$Y&lt;&gt;""),INDEX(pipot!I:I,SMALL(pipot!$Y:$Y,ROW($V13)))),"")</f>
        <v/>
      </c>
      <c r="AG16" t="str">
        <f>IFERROR(IF(COUNT(pipot!$Y:$Y&lt;&gt;""),INDEX(pipot!J:J,SMALL(pipot!$Y:$Y,ROW($V13)))),"")</f>
        <v/>
      </c>
      <c r="AH16" t="str">
        <f>IFERROR(IF(COUNT(pipot!$Y:$Y&lt;&gt;""),INDEX(pipot!K:K,SMALL(pipot!$Y:$Y,ROW($V13)))),"")</f>
        <v/>
      </c>
      <c r="AI16" t="str">
        <f>IFERROR(IF(COUNT(pipot!$Y:$Y&lt;&gt;""),INDEX(pipot!L:L,SMALL(pipot!$Y:$Y,ROW($V13)))),"")</f>
        <v/>
      </c>
      <c r="AJ16" t="str">
        <f>IFERROR(IF(COUNT(pipot!$Y:$Y&lt;&gt;""),INDEX(pipot!M:M,SMALL(pipot!$Y:$Y,ROW($V13)))),"")</f>
        <v/>
      </c>
      <c r="AK16" t="str">
        <f>IFERROR(IF(COUNT(pipot!$Y:$Y&lt;&gt;""),INDEX(pipot!N:N,SMALL(pipot!$Y:$Y,ROW($V13)))),"")</f>
        <v/>
      </c>
      <c r="AL16" t="str">
        <f>IFERROR(IF(COUNT(pipot!$Y:$Y&lt;&gt;""),INDEX(pipot!O:O,SMALL(pipot!$Y:$Y,ROW($V13)))),"")</f>
        <v/>
      </c>
      <c r="AM16" t="str">
        <f>IFERROR(IF(COUNT(pipot!$Y:$Y&lt;&gt;""),INDEX(pipot!P:P,SMALL(pipot!$Y:$Y,ROW($V13)))),"")</f>
        <v/>
      </c>
      <c r="AN16" t="str">
        <f>IFERROR(IF(COUNT(pipot!$Y:$Y&lt;&gt;""),INDEX(pipot!Q:Q,SMALL(pipot!$Y:$Y,ROW($V13)))),"")</f>
        <v/>
      </c>
      <c r="AO16" t="str">
        <f>IFERROR(IF(COUNT(pipot!$Y:$Y&lt;&gt;""),INDEX(pipot!R:R,SMALL(pipot!$Y:$Y,ROW($V13)))),"")</f>
        <v/>
      </c>
    </row>
    <row r="17" spans="3:41">
      <c r="C17" t="str">
        <f>IFERROR(IF(COUNT(pipot!$W:$W&lt;&gt;""),INDEX(pipot!A:A,SMALL(pipot!$W:$W,ROW($A14)))),"")</f>
        <v/>
      </c>
      <c r="D17" s="13" t="str">
        <f>IFERROR(IF(COUNT(pipot!$W:$W&lt;&gt;""),INDEX(pipot!B:B,SMALL(pipot!$W:$W,ROW($A14)))),"")</f>
        <v/>
      </c>
      <c r="E17" s="15" t="str">
        <f>IFERROR(IF(COUNT(pipot!$W:$W&lt;&gt;""),INDEX(pipot!C:C,SMALL(pipot!$W:$W,ROW($A14)))),"")</f>
        <v/>
      </c>
      <c r="F17" t="str">
        <f>IFERROR(IF(COUNT(pipot!$W:$W&lt;&gt;""),INDEX(pipot!D:D,SMALL(pipot!$W:$W,ROW($A14)))),"")</f>
        <v/>
      </c>
      <c r="G17" t="str">
        <f>IFERROR(IF(COUNT(pipot!$W:$W&lt;&gt;""),INDEX(pipot!E:E,SMALL(pipot!$W:$W,ROW($A14)))),"")</f>
        <v/>
      </c>
      <c r="H17" t="str">
        <f>IFERROR(IF(COUNT(pipot!$W:$W&lt;&gt;""),INDEX(pipot!F:F,SMALL(pipot!$W:$W,ROW($A14)))),"")</f>
        <v/>
      </c>
      <c r="I17" t="str">
        <f>IFERROR(IF(COUNT(pipot!$W:$W&lt;&gt;""),INDEX(pipot!G:G,SMALL(pipot!$W:$W,ROW($A14)))),"")</f>
        <v/>
      </c>
      <c r="J17" t="str">
        <f>IFERROR(IF(COUNT(pipot!$W:$W&lt;&gt;""),INDEX(pipot!H:H,SMALL(pipot!$W:$W,ROW($A14)))),"")</f>
        <v/>
      </c>
      <c r="K17" t="str">
        <f>IFERROR(IF(COUNT(pipot!$W:$W&lt;&gt;""),INDEX(pipot!I:I,SMALL(pipot!$W:$W,ROW($A14)))),"")</f>
        <v/>
      </c>
      <c r="L17" t="str">
        <f>IFERROR(IF(COUNT(pipot!$W:$W&lt;&gt;""),INDEX(pipot!J:J,SMALL(pipot!$W:$W,ROW($A14)))),"")</f>
        <v/>
      </c>
      <c r="M17" t="str">
        <f>IFERROR(IF(COUNT(pipot!$W:$W&lt;&gt;""),INDEX(pipot!K:K,SMALL(pipot!$W:$W,ROW($A14)))),"")</f>
        <v/>
      </c>
      <c r="N17" t="str">
        <f>IFERROR(IF(COUNT(pipot!$W:$W&lt;&gt;""),INDEX(pipot!L:L,SMALL(pipot!$W:$W,ROW($A14)))),"")</f>
        <v/>
      </c>
      <c r="O17" t="str">
        <f>IFERROR(IF(COUNT(pipot!$W:$W&lt;&gt;""),INDEX(pipot!M:M,SMALL(pipot!$W:$W,ROW($A14)))),"")</f>
        <v/>
      </c>
      <c r="P17" t="str">
        <f>IFERROR(IF(COUNT(pipot!$W:$W&lt;&gt;""),INDEX(pipot!N:N,SMALL(pipot!$W:$W,ROW($A14)))),"")</f>
        <v/>
      </c>
      <c r="Q17" t="str">
        <f>IFERROR(IF(COUNT(pipot!$W:$W&lt;&gt;""),INDEX(pipot!O:O,SMALL(pipot!$W:$W,ROW($A14)))),"")</f>
        <v/>
      </c>
      <c r="R17" t="str">
        <f>IFERROR(IF(COUNT(pipot!$W:$W&lt;&gt;""),INDEX(pipot!P:P,SMALL(pipot!$W:$W,ROW($A14)))),"")</f>
        <v/>
      </c>
      <c r="S17" t="str">
        <f>IFERROR(IF(COUNT(pipot!$W:$W&lt;&gt;""),INDEX(pipot!Q:Q,SMALL(pipot!$W:$W,ROW($A14)))),"")</f>
        <v/>
      </c>
      <c r="T17" t="str">
        <f>IFERROR(IF(COUNT(pipot!$W:$W&lt;&gt;""),INDEX(pipot!R:R,SMALL(pipot!$W:$W,ROW($A14)))),"")</f>
        <v/>
      </c>
      <c r="X17" t="str">
        <f>IFERROR(IF(COUNT(pipot!$Y:$Y&lt;&gt;""),INDEX(pipot!A:A,SMALL(pipot!$Y:$Y,ROW($V14)))),"")</f>
        <v/>
      </c>
      <c r="Y17" s="13" t="str">
        <f>IFERROR(IF(COUNT(pipot!$Y:$Y&lt;&gt;""),INDEX(pipot!B:B,SMALL(pipot!$Y:$Y,ROW($V14)))),"")</f>
        <v/>
      </c>
      <c r="Z17" s="15" t="str">
        <f>IFERROR(IF(COUNT(pipot!$Y:$Y&lt;&gt;""),INDEX(pipot!C:C,SMALL(pipot!$Y:$Y,ROW($V14)))),"")</f>
        <v/>
      </c>
      <c r="AA17" t="str">
        <f>IFERROR(IF(COUNT(pipot!$Y:$Y&lt;&gt;""),INDEX(pipot!D:D,SMALL(pipot!$Y:$Y,ROW($V14)))),"")</f>
        <v/>
      </c>
      <c r="AB17" t="str">
        <f>IFERROR(IF(COUNT(pipot!$Y:$Y&lt;&gt;""),INDEX(pipot!E:E,SMALL(pipot!$Y:$Y,ROW($V14)))),"")</f>
        <v/>
      </c>
      <c r="AC17" t="str">
        <f>IFERROR(IF(COUNT(pipot!$Y:$Y&lt;&gt;""),INDEX(pipot!F:F,SMALL(pipot!$Y:$Y,ROW($V14)))),"")</f>
        <v/>
      </c>
      <c r="AD17" t="str">
        <f>IFERROR(IF(COUNT(pipot!$Y:$Y&lt;&gt;""),INDEX(pipot!G:G,SMALL(pipot!$Y:$Y,ROW($V14)))),"")</f>
        <v/>
      </c>
      <c r="AE17" t="str">
        <f>IFERROR(IF(COUNT(pipot!$Y:$Y&lt;&gt;""),INDEX(pipot!H:H,SMALL(pipot!$Y:$Y,ROW($V14)))),"")</f>
        <v/>
      </c>
      <c r="AF17" t="str">
        <f>IFERROR(IF(COUNT(pipot!$Y:$Y&lt;&gt;""),INDEX(pipot!I:I,SMALL(pipot!$Y:$Y,ROW($V14)))),"")</f>
        <v/>
      </c>
      <c r="AG17" t="str">
        <f>IFERROR(IF(COUNT(pipot!$Y:$Y&lt;&gt;""),INDEX(pipot!J:J,SMALL(pipot!$Y:$Y,ROW($V14)))),"")</f>
        <v/>
      </c>
      <c r="AH17" t="str">
        <f>IFERROR(IF(COUNT(pipot!$Y:$Y&lt;&gt;""),INDEX(pipot!K:K,SMALL(pipot!$Y:$Y,ROW($V14)))),"")</f>
        <v/>
      </c>
      <c r="AI17" t="str">
        <f>IFERROR(IF(COUNT(pipot!$Y:$Y&lt;&gt;""),INDEX(pipot!L:L,SMALL(pipot!$Y:$Y,ROW($V14)))),"")</f>
        <v/>
      </c>
      <c r="AJ17" t="str">
        <f>IFERROR(IF(COUNT(pipot!$Y:$Y&lt;&gt;""),INDEX(pipot!M:M,SMALL(pipot!$Y:$Y,ROW($V14)))),"")</f>
        <v/>
      </c>
      <c r="AK17" t="str">
        <f>IFERROR(IF(COUNT(pipot!$Y:$Y&lt;&gt;""),INDEX(pipot!N:N,SMALL(pipot!$Y:$Y,ROW($V14)))),"")</f>
        <v/>
      </c>
      <c r="AL17" t="str">
        <f>IFERROR(IF(COUNT(pipot!$Y:$Y&lt;&gt;""),INDEX(pipot!O:O,SMALL(pipot!$Y:$Y,ROW($V14)))),"")</f>
        <v/>
      </c>
      <c r="AM17" t="str">
        <f>IFERROR(IF(COUNT(pipot!$Y:$Y&lt;&gt;""),INDEX(pipot!P:P,SMALL(pipot!$Y:$Y,ROW($V14)))),"")</f>
        <v/>
      </c>
      <c r="AN17" t="str">
        <f>IFERROR(IF(COUNT(pipot!$Y:$Y&lt;&gt;""),INDEX(pipot!Q:Q,SMALL(pipot!$Y:$Y,ROW($V14)))),"")</f>
        <v/>
      </c>
      <c r="AO17" t="str">
        <f>IFERROR(IF(COUNT(pipot!$Y:$Y&lt;&gt;""),INDEX(pipot!R:R,SMALL(pipot!$Y:$Y,ROW($V14)))),"")</f>
        <v/>
      </c>
    </row>
    <row r="18" spans="3:41">
      <c r="C18" t="str">
        <f>IFERROR(IF(COUNT(pipot!$W:$W&lt;&gt;""),INDEX(pipot!A:A,SMALL(pipot!$W:$W,ROW($A15)))),"")</f>
        <v/>
      </c>
      <c r="D18" s="13" t="str">
        <f>IFERROR(IF(COUNT(pipot!$W:$W&lt;&gt;""),INDEX(pipot!B:B,SMALL(pipot!$W:$W,ROW($A15)))),"")</f>
        <v/>
      </c>
      <c r="E18" s="15" t="str">
        <f>IFERROR(IF(COUNT(pipot!$W:$W&lt;&gt;""),INDEX(pipot!C:C,SMALL(pipot!$W:$W,ROW($A15)))),"")</f>
        <v/>
      </c>
      <c r="F18" t="str">
        <f>IFERROR(IF(COUNT(pipot!$W:$W&lt;&gt;""),INDEX(pipot!D:D,SMALL(pipot!$W:$W,ROW($A15)))),"")</f>
        <v/>
      </c>
      <c r="G18" t="str">
        <f>IFERROR(IF(COUNT(pipot!$W:$W&lt;&gt;""),INDEX(pipot!E:E,SMALL(pipot!$W:$W,ROW($A15)))),"")</f>
        <v/>
      </c>
      <c r="H18" t="str">
        <f>IFERROR(IF(COUNT(pipot!$W:$W&lt;&gt;""),INDEX(pipot!F:F,SMALL(pipot!$W:$W,ROW($A15)))),"")</f>
        <v/>
      </c>
      <c r="I18" t="str">
        <f>IFERROR(IF(COUNT(pipot!$W:$W&lt;&gt;""),INDEX(pipot!G:G,SMALL(pipot!$W:$W,ROW($A15)))),"")</f>
        <v/>
      </c>
      <c r="J18" t="str">
        <f>IFERROR(IF(COUNT(pipot!$W:$W&lt;&gt;""),INDEX(pipot!H:H,SMALL(pipot!$W:$W,ROW($A15)))),"")</f>
        <v/>
      </c>
      <c r="K18" t="str">
        <f>IFERROR(IF(COUNT(pipot!$W:$W&lt;&gt;""),INDEX(pipot!I:I,SMALL(pipot!$W:$W,ROW($A15)))),"")</f>
        <v/>
      </c>
      <c r="L18" t="str">
        <f>IFERROR(IF(COUNT(pipot!$W:$W&lt;&gt;""),INDEX(pipot!J:J,SMALL(pipot!$W:$W,ROW($A15)))),"")</f>
        <v/>
      </c>
      <c r="M18" t="str">
        <f>IFERROR(IF(COUNT(pipot!$W:$W&lt;&gt;""),INDEX(pipot!K:K,SMALL(pipot!$W:$W,ROW($A15)))),"")</f>
        <v/>
      </c>
      <c r="N18" t="str">
        <f>IFERROR(IF(COUNT(pipot!$W:$W&lt;&gt;""),INDEX(pipot!L:L,SMALL(pipot!$W:$W,ROW($A15)))),"")</f>
        <v/>
      </c>
      <c r="O18" t="str">
        <f>IFERROR(IF(COUNT(pipot!$W:$W&lt;&gt;""),INDEX(pipot!M:M,SMALL(pipot!$W:$W,ROW($A15)))),"")</f>
        <v/>
      </c>
      <c r="P18" t="str">
        <f>IFERROR(IF(COUNT(pipot!$W:$W&lt;&gt;""),INDEX(pipot!N:N,SMALL(pipot!$W:$W,ROW($A15)))),"")</f>
        <v/>
      </c>
      <c r="Q18" t="str">
        <f>IFERROR(IF(COUNT(pipot!$W:$W&lt;&gt;""),INDEX(pipot!O:O,SMALL(pipot!$W:$W,ROW($A15)))),"")</f>
        <v/>
      </c>
      <c r="R18" t="str">
        <f>IFERROR(IF(COUNT(pipot!$W:$W&lt;&gt;""),INDEX(pipot!P:P,SMALL(pipot!$W:$W,ROW($A15)))),"")</f>
        <v/>
      </c>
      <c r="S18" t="str">
        <f>IFERROR(IF(COUNT(pipot!$W:$W&lt;&gt;""),INDEX(pipot!Q:Q,SMALL(pipot!$W:$W,ROW($A15)))),"")</f>
        <v/>
      </c>
      <c r="T18" t="str">
        <f>IFERROR(IF(COUNT(pipot!$W:$W&lt;&gt;""),INDEX(pipot!R:R,SMALL(pipot!$W:$W,ROW($A15)))),"")</f>
        <v/>
      </c>
      <c r="X18" t="str">
        <f>IFERROR(IF(COUNT(pipot!$Y:$Y&lt;&gt;""),INDEX(pipot!A:A,SMALL(pipot!$Y:$Y,ROW($V15)))),"")</f>
        <v/>
      </c>
      <c r="Y18" s="13" t="str">
        <f>IFERROR(IF(COUNT(pipot!$Y:$Y&lt;&gt;""),INDEX(pipot!B:B,SMALL(pipot!$Y:$Y,ROW($V15)))),"")</f>
        <v/>
      </c>
      <c r="Z18" s="15" t="str">
        <f>IFERROR(IF(COUNT(pipot!$Y:$Y&lt;&gt;""),INDEX(pipot!C:C,SMALL(pipot!$Y:$Y,ROW($V15)))),"")</f>
        <v/>
      </c>
      <c r="AA18" t="str">
        <f>IFERROR(IF(COUNT(pipot!$Y:$Y&lt;&gt;""),INDEX(pipot!D:D,SMALL(pipot!$Y:$Y,ROW($V15)))),"")</f>
        <v/>
      </c>
      <c r="AB18" t="str">
        <f>IFERROR(IF(COUNT(pipot!$Y:$Y&lt;&gt;""),INDEX(pipot!E:E,SMALL(pipot!$Y:$Y,ROW($V15)))),"")</f>
        <v/>
      </c>
      <c r="AC18" t="str">
        <f>IFERROR(IF(COUNT(pipot!$Y:$Y&lt;&gt;""),INDEX(pipot!F:F,SMALL(pipot!$Y:$Y,ROW($V15)))),"")</f>
        <v/>
      </c>
      <c r="AD18" t="str">
        <f>IFERROR(IF(COUNT(pipot!$Y:$Y&lt;&gt;""),INDEX(pipot!G:G,SMALL(pipot!$Y:$Y,ROW($V15)))),"")</f>
        <v/>
      </c>
      <c r="AE18" t="str">
        <f>IFERROR(IF(COUNT(pipot!$Y:$Y&lt;&gt;""),INDEX(pipot!H:H,SMALL(pipot!$Y:$Y,ROW($V15)))),"")</f>
        <v/>
      </c>
      <c r="AF18" t="str">
        <f>IFERROR(IF(COUNT(pipot!$Y:$Y&lt;&gt;""),INDEX(pipot!I:I,SMALL(pipot!$Y:$Y,ROW($V15)))),"")</f>
        <v/>
      </c>
      <c r="AG18" t="str">
        <f>IFERROR(IF(COUNT(pipot!$Y:$Y&lt;&gt;""),INDEX(pipot!J:J,SMALL(pipot!$Y:$Y,ROW($V15)))),"")</f>
        <v/>
      </c>
      <c r="AH18" t="str">
        <f>IFERROR(IF(COUNT(pipot!$Y:$Y&lt;&gt;""),INDEX(pipot!K:K,SMALL(pipot!$Y:$Y,ROW($V15)))),"")</f>
        <v/>
      </c>
      <c r="AI18" t="str">
        <f>IFERROR(IF(COUNT(pipot!$Y:$Y&lt;&gt;""),INDEX(pipot!L:L,SMALL(pipot!$Y:$Y,ROW($V15)))),"")</f>
        <v/>
      </c>
      <c r="AJ18" t="str">
        <f>IFERROR(IF(COUNT(pipot!$Y:$Y&lt;&gt;""),INDEX(pipot!M:M,SMALL(pipot!$Y:$Y,ROW($V15)))),"")</f>
        <v/>
      </c>
      <c r="AK18" t="str">
        <f>IFERROR(IF(COUNT(pipot!$Y:$Y&lt;&gt;""),INDEX(pipot!N:N,SMALL(pipot!$Y:$Y,ROW($V15)))),"")</f>
        <v/>
      </c>
      <c r="AL18" t="str">
        <f>IFERROR(IF(COUNT(pipot!$Y:$Y&lt;&gt;""),INDEX(pipot!O:O,SMALL(pipot!$Y:$Y,ROW($V15)))),"")</f>
        <v/>
      </c>
      <c r="AM18" t="str">
        <f>IFERROR(IF(COUNT(pipot!$Y:$Y&lt;&gt;""),INDEX(pipot!P:P,SMALL(pipot!$Y:$Y,ROW($V15)))),"")</f>
        <v/>
      </c>
      <c r="AN18" t="str">
        <f>IFERROR(IF(COUNT(pipot!$Y:$Y&lt;&gt;""),INDEX(pipot!Q:Q,SMALL(pipot!$Y:$Y,ROW($V15)))),"")</f>
        <v/>
      </c>
      <c r="AO18" t="str">
        <f>IFERROR(IF(COUNT(pipot!$Y:$Y&lt;&gt;""),INDEX(pipot!R:R,SMALL(pipot!$Y:$Y,ROW($V15)))),"")</f>
        <v/>
      </c>
    </row>
    <row r="19" spans="3:41">
      <c r="C19" t="str">
        <f>IFERROR(IF(COUNT(pipot!$W:$W&lt;&gt;""),INDEX(pipot!A:A,SMALL(pipot!$W:$W,ROW($A16)))),"")</f>
        <v/>
      </c>
      <c r="D19" s="13" t="str">
        <f>IFERROR(IF(COUNT(pipot!$W:$W&lt;&gt;""),INDEX(pipot!B:B,SMALL(pipot!$W:$W,ROW($A16)))),"")</f>
        <v/>
      </c>
      <c r="E19" s="15" t="str">
        <f>IFERROR(IF(COUNT(pipot!$W:$W&lt;&gt;""),INDEX(pipot!C:C,SMALL(pipot!$W:$W,ROW($A16)))),"")</f>
        <v/>
      </c>
      <c r="F19" t="str">
        <f>IFERROR(IF(COUNT(pipot!$W:$W&lt;&gt;""),INDEX(pipot!D:D,SMALL(pipot!$W:$W,ROW($A16)))),"")</f>
        <v/>
      </c>
      <c r="G19" t="str">
        <f>IFERROR(IF(COUNT(pipot!$W:$W&lt;&gt;""),INDEX(pipot!E:E,SMALL(pipot!$W:$W,ROW($A16)))),"")</f>
        <v/>
      </c>
      <c r="H19" t="str">
        <f>IFERROR(IF(COUNT(pipot!$W:$W&lt;&gt;""),INDEX(pipot!F:F,SMALL(pipot!$W:$W,ROW($A16)))),"")</f>
        <v/>
      </c>
      <c r="I19" t="str">
        <f>IFERROR(IF(COUNT(pipot!$W:$W&lt;&gt;""),INDEX(pipot!G:G,SMALL(pipot!$W:$W,ROW($A16)))),"")</f>
        <v/>
      </c>
      <c r="J19" t="str">
        <f>IFERROR(IF(COUNT(pipot!$W:$W&lt;&gt;""),INDEX(pipot!H:H,SMALL(pipot!$W:$W,ROW($A16)))),"")</f>
        <v/>
      </c>
      <c r="K19" t="str">
        <f>IFERROR(IF(COUNT(pipot!$W:$W&lt;&gt;""),INDEX(pipot!I:I,SMALL(pipot!$W:$W,ROW($A16)))),"")</f>
        <v/>
      </c>
      <c r="L19" t="str">
        <f>IFERROR(IF(COUNT(pipot!$W:$W&lt;&gt;""),INDEX(pipot!J:J,SMALL(pipot!$W:$W,ROW($A16)))),"")</f>
        <v/>
      </c>
      <c r="M19" t="str">
        <f>IFERROR(IF(COUNT(pipot!$W:$W&lt;&gt;""),INDEX(pipot!K:K,SMALL(pipot!$W:$W,ROW($A16)))),"")</f>
        <v/>
      </c>
      <c r="N19" t="str">
        <f>IFERROR(IF(COUNT(pipot!$W:$W&lt;&gt;""),INDEX(pipot!L:L,SMALL(pipot!$W:$W,ROW($A16)))),"")</f>
        <v/>
      </c>
      <c r="O19" t="str">
        <f>IFERROR(IF(COUNT(pipot!$W:$W&lt;&gt;""),INDEX(pipot!M:M,SMALL(pipot!$W:$W,ROW($A16)))),"")</f>
        <v/>
      </c>
      <c r="P19" t="str">
        <f>IFERROR(IF(COUNT(pipot!$W:$W&lt;&gt;""),INDEX(pipot!N:N,SMALL(pipot!$W:$W,ROW($A16)))),"")</f>
        <v/>
      </c>
      <c r="Q19" t="str">
        <f>IFERROR(IF(COUNT(pipot!$W:$W&lt;&gt;""),INDEX(pipot!O:O,SMALL(pipot!$W:$W,ROW($A16)))),"")</f>
        <v/>
      </c>
      <c r="R19" t="str">
        <f>IFERROR(IF(COUNT(pipot!$W:$W&lt;&gt;""),INDEX(pipot!P:P,SMALL(pipot!$W:$W,ROW($A16)))),"")</f>
        <v/>
      </c>
      <c r="S19" t="str">
        <f>IFERROR(IF(COUNT(pipot!$W:$W&lt;&gt;""),INDEX(pipot!Q:Q,SMALL(pipot!$W:$W,ROW($A16)))),"")</f>
        <v/>
      </c>
      <c r="T19" t="str">
        <f>IFERROR(IF(COUNT(pipot!$W:$W&lt;&gt;""),INDEX(pipot!R:R,SMALL(pipot!$W:$W,ROW($A16)))),"")</f>
        <v/>
      </c>
      <c r="X19" t="str">
        <f>IFERROR(IF(COUNT(pipot!$Y:$Y&lt;&gt;""),INDEX(pipot!A:A,SMALL(pipot!$Y:$Y,ROW($V16)))),"")</f>
        <v/>
      </c>
      <c r="Y19" s="13" t="str">
        <f>IFERROR(IF(COUNT(pipot!$Y:$Y&lt;&gt;""),INDEX(pipot!B:B,SMALL(pipot!$Y:$Y,ROW($V16)))),"")</f>
        <v/>
      </c>
      <c r="Z19" s="15" t="str">
        <f>IFERROR(IF(COUNT(pipot!$Y:$Y&lt;&gt;""),INDEX(pipot!C:C,SMALL(pipot!$Y:$Y,ROW($V16)))),"")</f>
        <v/>
      </c>
      <c r="AA19" t="str">
        <f>IFERROR(IF(COUNT(pipot!$Y:$Y&lt;&gt;""),INDEX(pipot!D:D,SMALL(pipot!$Y:$Y,ROW($V16)))),"")</f>
        <v/>
      </c>
      <c r="AB19" t="str">
        <f>IFERROR(IF(COUNT(pipot!$Y:$Y&lt;&gt;""),INDEX(pipot!E:E,SMALL(pipot!$Y:$Y,ROW($V16)))),"")</f>
        <v/>
      </c>
      <c r="AC19" t="str">
        <f>IFERROR(IF(COUNT(pipot!$Y:$Y&lt;&gt;""),INDEX(pipot!F:F,SMALL(pipot!$Y:$Y,ROW($V16)))),"")</f>
        <v/>
      </c>
      <c r="AD19" t="str">
        <f>IFERROR(IF(COUNT(pipot!$Y:$Y&lt;&gt;""),INDEX(pipot!G:G,SMALL(pipot!$Y:$Y,ROW($V16)))),"")</f>
        <v/>
      </c>
      <c r="AE19" t="str">
        <f>IFERROR(IF(COUNT(pipot!$Y:$Y&lt;&gt;""),INDEX(pipot!H:H,SMALL(pipot!$Y:$Y,ROW($V16)))),"")</f>
        <v/>
      </c>
      <c r="AF19" t="str">
        <f>IFERROR(IF(COUNT(pipot!$Y:$Y&lt;&gt;""),INDEX(pipot!I:I,SMALL(pipot!$Y:$Y,ROW($V16)))),"")</f>
        <v/>
      </c>
      <c r="AG19" t="str">
        <f>IFERROR(IF(COUNT(pipot!$Y:$Y&lt;&gt;""),INDEX(pipot!J:J,SMALL(pipot!$Y:$Y,ROW($V16)))),"")</f>
        <v/>
      </c>
      <c r="AH19" t="str">
        <f>IFERROR(IF(COUNT(pipot!$Y:$Y&lt;&gt;""),INDEX(pipot!K:K,SMALL(pipot!$Y:$Y,ROW($V16)))),"")</f>
        <v/>
      </c>
      <c r="AI19" t="str">
        <f>IFERROR(IF(COUNT(pipot!$Y:$Y&lt;&gt;""),INDEX(pipot!L:L,SMALL(pipot!$Y:$Y,ROW($V16)))),"")</f>
        <v/>
      </c>
      <c r="AJ19" t="str">
        <f>IFERROR(IF(COUNT(pipot!$Y:$Y&lt;&gt;""),INDEX(pipot!M:M,SMALL(pipot!$Y:$Y,ROW($V16)))),"")</f>
        <v/>
      </c>
      <c r="AK19" t="str">
        <f>IFERROR(IF(COUNT(pipot!$Y:$Y&lt;&gt;""),INDEX(pipot!N:N,SMALL(pipot!$Y:$Y,ROW($V16)))),"")</f>
        <v/>
      </c>
      <c r="AL19" t="str">
        <f>IFERROR(IF(COUNT(pipot!$Y:$Y&lt;&gt;""),INDEX(pipot!O:O,SMALL(pipot!$Y:$Y,ROW($V16)))),"")</f>
        <v/>
      </c>
      <c r="AM19" t="str">
        <f>IFERROR(IF(COUNT(pipot!$Y:$Y&lt;&gt;""),INDEX(pipot!P:P,SMALL(pipot!$Y:$Y,ROW($V16)))),"")</f>
        <v/>
      </c>
      <c r="AN19" t="str">
        <f>IFERROR(IF(COUNT(pipot!$Y:$Y&lt;&gt;""),INDEX(pipot!Q:Q,SMALL(pipot!$Y:$Y,ROW($V16)))),"")</f>
        <v/>
      </c>
      <c r="AO19" t="str">
        <f>IFERROR(IF(COUNT(pipot!$Y:$Y&lt;&gt;""),INDEX(pipot!R:R,SMALL(pipot!$Y:$Y,ROW($V16)))),"")</f>
        <v/>
      </c>
    </row>
    <row r="20" spans="3:41">
      <c r="C20" t="str">
        <f>IFERROR(IF(COUNT(pipot!$W:$W&lt;&gt;""),INDEX(pipot!A:A,SMALL(pipot!$W:$W,ROW($A17)))),"")</f>
        <v/>
      </c>
      <c r="D20" s="13" t="str">
        <f>IFERROR(IF(COUNT(pipot!$W:$W&lt;&gt;""),INDEX(pipot!B:B,SMALL(pipot!$W:$W,ROW($A17)))),"")</f>
        <v/>
      </c>
      <c r="E20" s="15" t="str">
        <f>IFERROR(IF(COUNT(pipot!$W:$W&lt;&gt;""),INDEX(pipot!C:C,SMALL(pipot!$W:$W,ROW($A17)))),"")</f>
        <v/>
      </c>
      <c r="F20" t="str">
        <f>IFERROR(IF(COUNT(pipot!$W:$W&lt;&gt;""),INDEX(pipot!D:D,SMALL(pipot!$W:$W,ROW($A17)))),"")</f>
        <v/>
      </c>
      <c r="G20" t="str">
        <f>IFERROR(IF(COUNT(pipot!$W:$W&lt;&gt;""),INDEX(pipot!E:E,SMALL(pipot!$W:$W,ROW($A17)))),"")</f>
        <v/>
      </c>
      <c r="H20" t="str">
        <f>IFERROR(IF(COUNT(pipot!$W:$W&lt;&gt;""),INDEX(pipot!F:F,SMALL(pipot!$W:$W,ROW($A17)))),"")</f>
        <v/>
      </c>
      <c r="I20" t="str">
        <f>IFERROR(IF(COUNT(pipot!$W:$W&lt;&gt;""),INDEX(pipot!G:G,SMALL(pipot!$W:$W,ROW($A17)))),"")</f>
        <v/>
      </c>
      <c r="J20" t="str">
        <f>IFERROR(IF(COUNT(pipot!$W:$W&lt;&gt;""),INDEX(pipot!H:H,SMALL(pipot!$W:$W,ROW($A17)))),"")</f>
        <v/>
      </c>
      <c r="K20" t="str">
        <f>IFERROR(IF(COUNT(pipot!$W:$W&lt;&gt;""),INDEX(pipot!I:I,SMALL(pipot!$W:$W,ROW($A17)))),"")</f>
        <v/>
      </c>
      <c r="L20" t="str">
        <f>IFERROR(IF(COUNT(pipot!$W:$W&lt;&gt;""),INDEX(pipot!J:J,SMALL(pipot!$W:$W,ROW($A17)))),"")</f>
        <v/>
      </c>
      <c r="M20" t="str">
        <f>IFERROR(IF(COUNT(pipot!$W:$W&lt;&gt;""),INDEX(pipot!K:K,SMALL(pipot!$W:$W,ROW($A17)))),"")</f>
        <v/>
      </c>
      <c r="N20" t="str">
        <f>IFERROR(IF(COUNT(pipot!$W:$W&lt;&gt;""),INDEX(pipot!L:L,SMALL(pipot!$W:$W,ROW($A17)))),"")</f>
        <v/>
      </c>
      <c r="O20" t="str">
        <f>IFERROR(IF(COUNT(pipot!$W:$W&lt;&gt;""),INDEX(pipot!M:M,SMALL(pipot!$W:$W,ROW($A17)))),"")</f>
        <v/>
      </c>
      <c r="P20" t="str">
        <f>IFERROR(IF(COUNT(pipot!$W:$W&lt;&gt;""),INDEX(pipot!N:N,SMALL(pipot!$W:$W,ROW($A17)))),"")</f>
        <v/>
      </c>
      <c r="Q20" t="str">
        <f>IFERROR(IF(COUNT(pipot!$W:$W&lt;&gt;""),INDEX(pipot!O:O,SMALL(pipot!$W:$W,ROW($A17)))),"")</f>
        <v/>
      </c>
      <c r="R20" t="str">
        <f>IFERROR(IF(COUNT(pipot!$W:$W&lt;&gt;""),INDEX(pipot!P:P,SMALL(pipot!$W:$W,ROW($A17)))),"")</f>
        <v/>
      </c>
      <c r="S20" t="str">
        <f>IFERROR(IF(COUNT(pipot!$W:$W&lt;&gt;""),INDEX(pipot!Q:Q,SMALL(pipot!$W:$W,ROW($A17)))),"")</f>
        <v/>
      </c>
      <c r="T20" t="str">
        <f>IFERROR(IF(COUNT(pipot!$W:$W&lt;&gt;""),INDEX(pipot!R:R,SMALL(pipot!$W:$W,ROW($A17)))),"")</f>
        <v/>
      </c>
      <c r="X20" t="str">
        <f>IFERROR(IF(COUNT(pipot!$Y:$Y&lt;&gt;""),INDEX(pipot!A:A,SMALL(pipot!$Y:$Y,ROW($V17)))),"")</f>
        <v/>
      </c>
      <c r="Y20" s="13" t="str">
        <f>IFERROR(IF(COUNT(pipot!$Y:$Y&lt;&gt;""),INDEX(pipot!B:B,SMALL(pipot!$Y:$Y,ROW($V17)))),"")</f>
        <v/>
      </c>
      <c r="Z20" s="15" t="str">
        <f>IFERROR(IF(COUNT(pipot!$Y:$Y&lt;&gt;""),INDEX(pipot!C:C,SMALL(pipot!$Y:$Y,ROW($V17)))),"")</f>
        <v/>
      </c>
      <c r="AA20" t="str">
        <f>IFERROR(IF(COUNT(pipot!$Y:$Y&lt;&gt;""),INDEX(pipot!D:D,SMALL(pipot!$Y:$Y,ROW($V17)))),"")</f>
        <v/>
      </c>
      <c r="AB20" t="str">
        <f>IFERROR(IF(COUNT(pipot!$Y:$Y&lt;&gt;""),INDEX(pipot!E:E,SMALL(pipot!$Y:$Y,ROW($V17)))),"")</f>
        <v/>
      </c>
      <c r="AC20" t="str">
        <f>IFERROR(IF(COUNT(pipot!$Y:$Y&lt;&gt;""),INDEX(pipot!F:F,SMALL(pipot!$Y:$Y,ROW($V17)))),"")</f>
        <v/>
      </c>
      <c r="AD20" t="str">
        <f>IFERROR(IF(COUNT(pipot!$Y:$Y&lt;&gt;""),INDEX(pipot!G:G,SMALL(pipot!$Y:$Y,ROW($V17)))),"")</f>
        <v/>
      </c>
      <c r="AE20" t="str">
        <f>IFERROR(IF(COUNT(pipot!$Y:$Y&lt;&gt;""),INDEX(pipot!H:H,SMALL(pipot!$Y:$Y,ROW($V17)))),"")</f>
        <v/>
      </c>
      <c r="AF20" t="str">
        <f>IFERROR(IF(COUNT(pipot!$Y:$Y&lt;&gt;""),INDEX(pipot!I:I,SMALL(pipot!$Y:$Y,ROW($V17)))),"")</f>
        <v/>
      </c>
      <c r="AG20" t="str">
        <f>IFERROR(IF(COUNT(pipot!$Y:$Y&lt;&gt;""),INDEX(pipot!J:J,SMALL(pipot!$Y:$Y,ROW($V17)))),"")</f>
        <v/>
      </c>
      <c r="AH20" t="str">
        <f>IFERROR(IF(COUNT(pipot!$Y:$Y&lt;&gt;""),INDEX(pipot!K:K,SMALL(pipot!$Y:$Y,ROW($V17)))),"")</f>
        <v/>
      </c>
      <c r="AI20" t="str">
        <f>IFERROR(IF(COUNT(pipot!$Y:$Y&lt;&gt;""),INDEX(pipot!L:L,SMALL(pipot!$Y:$Y,ROW($V17)))),"")</f>
        <v/>
      </c>
      <c r="AJ20" t="str">
        <f>IFERROR(IF(COUNT(pipot!$Y:$Y&lt;&gt;""),INDEX(pipot!M:M,SMALL(pipot!$Y:$Y,ROW($V17)))),"")</f>
        <v/>
      </c>
      <c r="AK20" t="str">
        <f>IFERROR(IF(COUNT(pipot!$Y:$Y&lt;&gt;""),INDEX(pipot!N:N,SMALL(pipot!$Y:$Y,ROW($V17)))),"")</f>
        <v/>
      </c>
      <c r="AL20" t="str">
        <f>IFERROR(IF(COUNT(pipot!$Y:$Y&lt;&gt;""),INDEX(pipot!O:O,SMALL(pipot!$Y:$Y,ROW($V17)))),"")</f>
        <v/>
      </c>
      <c r="AM20" t="str">
        <f>IFERROR(IF(COUNT(pipot!$Y:$Y&lt;&gt;""),INDEX(pipot!P:P,SMALL(pipot!$Y:$Y,ROW($V17)))),"")</f>
        <v/>
      </c>
      <c r="AN20" t="str">
        <f>IFERROR(IF(COUNT(pipot!$Y:$Y&lt;&gt;""),INDEX(pipot!Q:Q,SMALL(pipot!$Y:$Y,ROW($V17)))),"")</f>
        <v/>
      </c>
      <c r="AO20" t="str">
        <f>IFERROR(IF(COUNT(pipot!$Y:$Y&lt;&gt;""),INDEX(pipot!R:R,SMALL(pipot!$Y:$Y,ROW($V17)))),"")</f>
        <v/>
      </c>
    </row>
    <row r="21" spans="3:41">
      <c r="C21" t="str">
        <f>IFERROR(IF(COUNT(pipot!$W:$W&lt;&gt;""),INDEX(pipot!A:A,SMALL(pipot!$W:$W,ROW($A18)))),"")</f>
        <v/>
      </c>
      <c r="D21" s="13" t="str">
        <f>IFERROR(IF(COUNT(pipot!$W:$W&lt;&gt;""),INDEX(pipot!B:B,SMALL(pipot!$W:$W,ROW($A18)))),"")</f>
        <v/>
      </c>
      <c r="E21" s="15" t="str">
        <f>IFERROR(IF(COUNT(pipot!$W:$W&lt;&gt;""),INDEX(pipot!C:C,SMALL(pipot!$W:$W,ROW($A18)))),"")</f>
        <v/>
      </c>
      <c r="F21" t="str">
        <f>IFERROR(IF(COUNT(pipot!$W:$W&lt;&gt;""),INDEX(pipot!D:D,SMALL(pipot!$W:$W,ROW($A18)))),"")</f>
        <v/>
      </c>
      <c r="G21" t="str">
        <f>IFERROR(IF(COUNT(pipot!$W:$W&lt;&gt;""),INDEX(pipot!E:E,SMALL(pipot!$W:$W,ROW($A18)))),"")</f>
        <v/>
      </c>
      <c r="H21" t="str">
        <f>IFERROR(IF(COUNT(pipot!$W:$W&lt;&gt;""),INDEX(pipot!F:F,SMALL(pipot!$W:$W,ROW($A18)))),"")</f>
        <v/>
      </c>
      <c r="I21" t="str">
        <f>IFERROR(IF(COUNT(pipot!$W:$W&lt;&gt;""),INDEX(pipot!G:G,SMALL(pipot!$W:$W,ROW($A18)))),"")</f>
        <v/>
      </c>
      <c r="J21" t="str">
        <f>IFERROR(IF(COUNT(pipot!$W:$W&lt;&gt;""),INDEX(pipot!H:H,SMALL(pipot!$W:$W,ROW($A18)))),"")</f>
        <v/>
      </c>
      <c r="K21" t="str">
        <f>IFERROR(IF(COUNT(pipot!$W:$W&lt;&gt;""),INDEX(pipot!I:I,SMALL(pipot!$W:$W,ROW($A18)))),"")</f>
        <v/>
      </c>
      <c r="L21" t="str">
        <f>IFERROR(IF(COUNT(pipot!$W:$W&lt;&gt;""),INDEX(pipot!J:J,SMALL(pipot!$W:$W,ROW($A18)))),"")</f>
        <v/>
      </c>
      <c r="M21" t="str">
        <f>IFERROR(IF(COUNT(pipot!$W:$W&lt;&gt;""),INDEX(pipot!K:K,SMALL(pipot!$W:$W,ROW($A18)))),"")</f>
        <v/>
      </c>
      <c r="N21" t="str">
        <f>IFERROR(IF(COUNT(pipot!$W:$W&lt;&gt;""),INDEX(pipot!L:L,SMALL(pipot!$W:$W,ROW($A18)))),"")</f>
        <v/>
      </c>
      <c r="O21" t="str">
        <f>IFERROR(IF(COUNT(pipot!$W:$W&lt;&gt;""),INDEX(pipot!M:M,SMALL(pipot!$W:$W,ROW($A18)))),"")</f>
        <v/>
      </c>
      <c r="P21" t="str">
        <f>IFERROR(IF(COUNT(pipot!$W:$W&lt;&gt;""),INDEX(pipot!N:N,SMALL(pipot!$W:$W,ROW($A18)))),"")</f>
        <v/>
      </c>
      <c r="Q21" t="str">
        <f>IFERROR(IF(COUNT(pipot!$W:$W&lt;&gt;""),INDEX(pipot!O:O,SMALL(pipot!$W:$W,ROW($A18)))),"")</f>
        <v/>
      </c>
      <c r="R21" t="str">
        <f>IFERROR(IF(COUNT(pipot!$W:$W&lt;&gt;""),INDEX(pipot!P:P,SMALL(pipot!$W:$W,ROW($A18)))),"")</f>
        <v/>
      </c>
      <c r="S21" t="str">
        <f>IFERROR(IF(COUNT(pipot!$W:$W&lt;&gt;""),INDEX(pipot!Q:Q,SMALL(pipot!$W:$W,ROW($A18)))),"")</f>
        <v/>
      </c>
      <c r="T21" t="str">
        <f>IFERROR(IF(COUNT(pipot!$W:$W&lt;&gt;""),INDEX(pipot!R:R,SMALL(pipot!$W:$W,ROW($A18)))),"")</f>
        <v/>
      </c>
      <c r="X21" t="str">
        <f>IFERROR(IF(COUNT(pipot!$Y:$Y&lt;&gt;""),INDEX(pipot!A:A,SMALL(pipot!$Y:$Y,ROW($V18)))),"")</f>
        <v/>
      </c>
      <c r="Y21" s="13" t="str">
        <f>IFERROR(IF(COUNT(pipot!$Y:$Y&lt;&gt;""),INDEX(pipot!B:B,SMALL(pipot!$Y:$Y,ROW($V18)))),"")</f>
        <v/>
      </c>
      <c r="Z21" s="15" t="str">
        <f>IFERROR(IF(COUNT(pipot!$Y:$Y&lt;&gt;""),INDEX(pipot!C:C,SMALL(pipot!$Y:$Y,ROW($V18)))),"")</f>
        <v/>
      </c>
      <c r="AA21" t="str">
        <f>IFERROR(IF(COUNT(pipot!$Y:$Y&lt;&gt;""),INDEX(pipot!D:D,SMALL(pipot!$Y:$Y,ROW($V18)))),"")</f>
        <v/>
      </c>
      <c r="AB21" t="str">
        <f>IFERROR(IF(COUNT(pipot!$Y:$Y&lt;&gt;""),INDEX(pipot!E:E,SMALL(pipot!$Y:$Y,ROW($V18)))),"")</f>
        <v/>
      </c>
      <c r="AC21" t="str">
        <f>IFERROR(IF(COUNT(pipot!$Y:$Y&lt;&gt;""),INDEX(pipot!F:F,SMALL(pipot!$Y:$Y,ROW($V18)))),"")</f>
        <v/>
      </c>
      <c r="AD21" t="str">
        <f>IFERROR(IF(COUNT(pipot!$Y:$Y&lt;&gt;""),INDEX(pipot!G:G,SMALL(pipot!$Y:$Y,ROW($V18)))),"")</f>
        <v/>
      </c>
      <c r="AE21" t="str">
        <f>IFERROR(IF(COUNT(pipot!$Y:$Y&lt;&gt;""),INDEX(pipot!H:H,SMALL(pipot!$Y:$Y,ROW($V18)))),"")</f>
        <v/>
      </c>
      <c r="AF21" t="str">
        <f>IFERROR(IF(COUNT(pipot!$Y:$Y&lt;&gt;""),INDEX(pipot!I:I,SMALL(pipot!$Y:$Y,ROW($V18)))),"")</f>
        <v/>
      </c>
      <c r="AG21" t="str">
        <f>IFERROR(IF(COUNT(pipot!$Y:$Y&lt;&gt;""),INDEX(pipot!J:J,SMALL(pipot!$Y:$Y,ROW($V18)))),"")</f>
        <v/>
      </c>
      <c r="AH21" t="str">
        <f>IFERROR(IF(COUNT(pipot!$Y:$Y&lt;&gt;""),INDEX(pipot!K:K,SMALL(pipot!$Y:$Y,ROW($V18)))),"")</f>
        <v/>
      </c>
      <c r="AI21" t="str">
        <f>IFERROR(IF(COUNT(pipot!$Y:$Y&lt;&gt;""),INDEX(pipot!L:L,SMALL(pipot!$Y:$Y,ROW($V18)))),"")</f>
        <v/>
      </c>
      <c r="AJ21" t="str">
        <f>IFERROR(IF(COUNT(pipot!$Y:$Y&lt;&gt;""),INDEX(pipot!M:M,SMALL(pipot!$Y:$Y,ROW($V18)))),"")</f>
        <v/>
      </c>
      <c r="AK21" t="str">
        <f>IFERROR(IF(COUNT(pipot!$Y:$Y&lt;&gt;""),INDEX(pipot!N:N,SMALL(pipot!$Y:$Y,ROW($V18)))),"")</f>
        <v/>
      </c>
      <c r="AL21" t="str">
        <f>IFERROR(IF(COUNT(pipot!$Y:$Y&lt;&gt;""),INDEX(pipot!O:O,SMALL(pipot!$Y:$Y,ROW($V18)))),"")</f>
        <v/>
      </c>
      <c r="AM21" t="str">
        <f>IFERROR(IF(COUNT(pipot!$Y:$Y&lt;&gt;""),INDEX(pipot!P:P,SMALL(pipot!$Y:$Y,ROW($V18)))),"")</f>
        <v/>
      </c>
      <c r="AN21" t="str">
        <f>IFERROR(IF(COUNT(pipot!$Y:$Y&lt;&gt;""),INDEX(pipot!Q:Q,SMALL(pipot!$Y:$Y,ROW($V18)))),"")</f>
        <v/>
      </c>
      <c r="AO21" t="str">
        <f>IFERROR(IF(COUNT(pipot!$Y:$Y&lt;&gt;""),INDEX(pipot!R:R,SMALL(pipot!$Y:$Y,ROW($V18)))),"")</f>
        <v/>
      </c>
    </row>
    <row r="22" spans="3:41">
      <c r="C22" t="str">
        <f>IFERROR(IF(COUNT(pipot!$W:$W&lt;&gt;""),INDEX(pipot!A:A,SMALL(pipot!$W:$W,ROW($A19)))),"")</f>
        <v/>
      </c>
      <c r="D22" s="13" t="str">
        <f>IFERROR(IF(COUNT(pipot!$W:$W&lt;&gt;""),INDEX(pipot!B:B,SMALL(pipot!$W:$W,ROW($A19)))),"")</f>
        <v/>
      </c>
      <c r="E22" s="15" t="str">
        <f>IFERROR(IF(COUNT(pipot!$W:$W&lt;&gt;""),INDEX(pipot!C:C,SMALL(pipot!$W:$W,ROW($A19)))),"")</f>
        <v/>
      </c>
      <c r="F22" t="str">
        <f>IFERROR(IF(COUNT(pipot!$W:$W&lt;&gt;""),INDEX(pipot!D:D,SMALL(pipot!$W:$W,ROW($A19)))),"")</f>
        <v/>
      </c>
      <c r="G22" t="str">
        <f>IFERROR(IF(COUNT(pipot!$W:$W&lt;&gt;""),INDEX(pipot!E:E,SMALL(pipot!$W:$W,ROW($A19)))),"")</f>
        <v/>
      </c>
      <c r="H22" t="str">
        <f>IFERROR(IF(COUNT(pipot!$W:$W&lt;&gt;""),INDEX(pipot!F:F,SMALL(pipot!$W:$W,ROW($A19)))),"")</f>
        <v/>
      </c>
      <c r="I22" t="str">
        <f>IFERROR(IF(COUNT(pipot!$W:$W&lt;&gt;""),INDEX(pipot!G:G,SMALL(pipot!$W:$W,ROW($A19)))),"")</f>
        <v/>
      </c>
      <c r="J22" t="str">
        <f>IFERROR(IF(COUNT(pipot!$W:$W&lt;&gt;""),INDEX(pipot!H:H,SMALL(pipot!$W:$W,ROW($A19)))),"")</f>
        <v/>
      </c>
      <c r="K22" t="str">
        <f>IFERROR(IF(COUNT(pipot!$W:$W&lt;&gt;""),INDEX(pipot!I:I,SMALL(pipot!$W:$W,ROW($A19)))),"")</f>
        <v/>
      </c>
      <c r="L22" t="str">
        <f>IFERROR(IF(COUNT(pipot!$W:$W&lt;&gt;""),INDEX(pipot!J:J,SMALL(pipot!$W:$W,ROW($A19)))),"")</f>
        <v/>
      </c>
      <c r="M22" t="str">
        <f>IFERROR(IF(COUNT(pipot!$W:$W&lt;&gt;""),INDEX(pipot!K:K,SMALL(pipot!$W:$W,ROW($A19)))),"")</f>
        <v/>
      </c>
      <c r="N22" t="str">
        <f>IFERROR(IF(COUNT(pipot!$W:$W&lt;&gt;""),INDEX(pipot!L:L,SMALL(pipot!$W:$W,ROW($A19)))),"")</f>
        <v/>
      </c>
      <c r="O22" t="str">
        <f>IFERROR(IF(COUNT(pipot!$W:$W&lt;&gt;""),INDEX(pipot!M:M,SMALL(pipot!$W:$W,ROW($A19)))),"")</f>
        <v/>
      </c>
      <c r="P22" t="str">
        <f>IFERROR(IF(COUNT(pipot!$W:$W&lt;&gt;""),INDEX(pipot!N:N,SMALL(pipot!$W:$W,ROW($A19)))),"")</f>
        <v/>
      </c>
      <c r="Q22" t="str">
        <f>IFERROR(IF(COUNT(pipot!$W:$W&lt;&gt;""),INDEX(pipot!O:O,SMALL(pipot!$W:$W,ROW($A19)))),"")</f>
        <v/>
      </c>
      <c r="R22" t="str">
        <f>IFERROR(IF(COUNT(pipot!$W:$W&lt;&gt;""),INDEX(pipot!P:P,SMALL(pipot!$W:$W,ROW($A19)))),"")</f>
        <v/>
      </c>
      <c r="S22" t="str">
        <f>IFERROR(IF(COUNT(pipot!$W:$W&lt;&gt;""),INDEX(pipot!Q:Q,SMALL(pipot!$W:$W,ROW($A19)))),"")</f>
        <v/>
      </c>
      <c r="T22" t="str">
        <f>IFERROR(IF(COUNT(pipot!$W:$W&lt;&gt;""),INDEX(pipot!R:R,SMALL(pipot!$W:$W,ROW($A19)))),"")</f>
        <v/>
      </c>
      <c r="X22" t="str">
        <f>IFERROR(IF(COUNT(pipot!$Y:$Y&lt;&gt;""),INDEX(pipot!A:A,SMALL(pipot!$Y:$Y,ROW($V19)))),"")</f>
        <v/>
      </c>
      <c r="Y22" s="13" t="str">
        <f>IFERROR(IF(COUNT(pipot!$Y:$Y&lt;&gt;""),INDEX(pipot!B:B,SMALL(pipot!$Y:$Y,ROW($V19)))),"")</f>
        <v/>
      </c>
      <c r="Z22" s="15" t="str">
        <f>IFERROR(IF(COUNT(pipot!$Y:$Y&lt;&gt;""),INDEX(pipot!C:C,SMALL(pipot!$Y:$Y,ROW($V19)))),"")</f>
        <v/>
      </c>
      <c r="AA22" t="str">
        <f>IFERROR(IF(COUNT(pipot!$Y:$Y&lt;&gt;""),INDEX(pipot!D:D,SMALL(pipot!$Y:$Y,ROW($V19)))),"")</f>
        <v/>
      </c>
      <c r="AB22" t="str">
        <f>IFERROR(IF(COUNT(pipot!$Y:$Y&lt;&gt;""),INDEX(pipot!E:E,SMALL(pipot!$Y:$Y,ROW($V19)))),"")</f>
        <v/>
      </c>
      <c r="AC22" t="str">
        <f>IFERROR(IF(COUNT(pipot!$Y:$Y&lt;&gt;""),INDEX(pipot!F:F,SMALL(pipot!$Y:$Y,ROW($V19)))),"")</f>
        <v/>
      </c>
      <c r="AD22" t="str">
        <f>IFERROR(IF(COUNT(pipot!$Y:$Y&lt;&gt;""),INDEX(pipot!G:G,SMALL(pipot!$Y:$Y,ROW($V19)))),"")</f>
        <v/>
      </c>
      <c r="AE22" t="str">
        <f>IFERROR(IF(COUNT(pipot!$Y:$Y&lt;&gt;""),INDEX(pipot!H:H,SMALL(pipot!$Y:$Y,ROW($V19)))),"")</f>
        <v/>
      </c>
      <c r="AF22" t="str">
        <f>IFERROR(IF(COUNT(pipot!$Y:$Y&lt;&gt;""),INDEX(pipot!I:I,SMALL(pipot!$Y:$Y,ROW($V19)))),"")</f>
        <v/>
      </c>
      <c r="AG22" t="str">
        <f>IFERROR(IF(COUNT(pipot!$Y:$Y&lt;&gt;""),INDEX(pipot!J:J,SMALL(pipot!$Y:$Y,ROW($V19)))),"")</f>
        <v/>
      </c>
      <c r="AH22" t="str">
        <f>IFERROR(IF(COUNT(pipot!$Y:$Y&lt;&gt;""),INDEX(pipot!K:K,SMALL(pipot!$Y:$Y,ROW($V19)))),"")</f>
        <v/>
      </c>
      <c r="AI22" t="str">
        <f>IFERROR(IF(COUNT(pipot!$Y:$Y&lt;&gt;""),INDEX(pipot!L:L,SMALL(pipot!$Y:$Y,ROW($V19)))),"")</f>
        <v/>
      </c>
      <c r="AJ22" t="str">
        <f>IFERROR(IF(COUNT(pipot!$Y:$Y&lt;&gt;""),INDEX(pipot!M:M,SMALL(pipot!$Y:$Y,ROW($V19)))),"")</f>
        <v/>
      </c>
      <c r="AK22" t="str">
        <f>IFERROR(IF(COUNT(pipot!$Y:$Y&lt;&gt;""),INDEX(pipot!N:N,SMALL(pipot!$Y:$Y,ROW($V19)))),"")</f>
        <v/>
      </c>
      <c r="AL22" t="str">
        <f>IFERROR(IF(COUNT(pipot!$Y:$Y&lt;&gt;""),INDEX(pipot!O:O,SMALL(pipot!$Y:$Y,ROW($V19)))),"")</f>
        <v/>
      </c>
      <c r="AM22" t="str">
        <f>IFERROR(IF(COUNT(pipot!$Y:$Y&lt;&gt;""),INDEX(pipot!P:P,SMALL(pipot!$Y:$Y,ROW($V19)))),"")</f>
        <v/>
      </c>
      <c r="AN22" t="str">
        <f>IFERROR(IF(COUNT(pipot!$Y:$Y&lt;&gt;""),INDEX(pipot!Q:Q,SMALL(pipot!$Y:$Y,ROW($V19)))),"")</f>
        <v/>
      </c>
      <c r="AO22" t="str">
        <f>IFERROR(IF(COUNT(pipot!$Y:$Y&lt;&gt;""),INDEX(pipot!R:R,SMALL(pipot!$Y:$Y,ROW($V19)))),"")</f>
        <v/>
      </c>
    </row>
    <row r="23" spans="3:41">
      <c r="C23" t="str">
        <f>IFERROR(IF(COUNT(pipot!$W:$W&lt;&gt;""),INDEX(pipot!A:A,SMALL(pipot!$W:$W,ROW($A20)))),"")</f>
        <v/>
      </c>
      <c r="D23" s="13" t="str">
        <f>IFERROR(IF(COUNT(pipot!$W:$W&lt;&gt;""),INDEX(pipot!B:B,SMALL(pipot!$W:$W,ROW($A20)))),"")</f>
        <v/>
      </c>
      <c r="E23" s="15" t="str">
        <f>IFERROR(IF(COUNT(pipot!$W:$W&lt;&gt;""),INDEX(pipot!C:C,SMALL(pipot!$W:$W,ROW($A20)))),"")</f>
        <v/>
      </c>
      <c r="F23" t="str">
        <f>IFERROR(IF(COUNT(pipot!$W:$W&lt;&gt;""),INDEX(pipot!D:D,SMALL(pipot!$W:$W,ROW($A20)))),"")</f>
        <v/>
      </c>
      <c r="G23" t="str">
        <f>IFERROR(IF(COUNT(pipot!$W:$W&lt;&gt;""),INDEX(pipot!E:E,SMALL(pipot!$W:$W,ROW($A20)))),"")</f>
        <v/>
      </c>
      <c r="H23" t="str">
        <f>IFERROR(IF(COUNT(pipot!$W:$W&lt;&gt;""),INDEX(pipot!F:F,SMALL(pipot!$W:$W,ROW($A20)))),"")</f>
        <v/>
      </c>
      <c r="I23" t="str">
        <f>IFERROR(IF(COUNT(pipot!$W:$W&lt;&gt;""),INDEX(pipot!G:G,SMALL(pipot!$W:$W,ROW($A20)))),"")</f>
        <v/>
      </c>
      <c r="J23" t="str">
        <f>IFERROR(IF(COUNT(pipot!$W:$W&lt;&gt;""),INDEX(pipot!H:H,SMALL(pipot!$W:$W,ROW($A20)))),"")</f>
        <v/>
      </c>
      <c r="K23" t="str">
        <f>IFERROR(IF(COUNT(pipot!$W:$W&lt;&gt;""),INDEX(pipot!I:I,SMALL(pipot!$W:$W,ROW($A20)))),"")</f>
        <v/>
      </c>
      <c r="L23" t="str">
        <f>IFERROR(IF(COUNT(pipot!$W:$W&lt;&gt;""),INDEX(pipot!J:J,SMALL(pipot!$W:$W,ROW($A20)))),"")</f>
        <v/>
      </c>
      <c r="M23" t="str">
        <f>IFERROR(IF(COUNT(pipot!$W:$W&lt;&gt;""),INDEX(pipot!K:K,SMALL(pipot!$W:$W,ROW($A20)))),"")</f>
        <v/>
      </c>
      <c r="N23" t="str">
        <f>IFERROR(IF(COUNT(pipot!$W:$W&lt;&gt;""),INDEX(pipot!L:L,SMALL(pipot!$W:$W,ROW($A20)))),"")</f>
        <v/>
      </c>
      <c r="O23" t="str">
        <f>IFERROR(IF(COUNT(pipot!$W:$W&lt;&gt;""),INDEX(pipot!M:M,SMALL(pipot!$W:$W,ROW($A20)))),"")</f>
        <v/>
      </c>
      <c r="P23" t="str">
        <f>IFERROR(IF(COUNT(pipot!$W:$W&lt;&gt;""),INDEX(pipot!N:N,SMALL(pipot!$W:$W,ROW($A20)))),"")</f>
        <v/>
      </c>
      <c r="Q23" t="str">
        <f>IFERROR(IF(COUNT(pipot!$W:$W&lt;&gt;""),INDEX(pipot!O:O,SMALL(pipot!$W:$W,ROW($A20)))),"")</f>
        <v/>
      </c>
      <c r="R23" t="str">
        <f>IFERROR(IF(COUNT(pipot!$W:$W&lt;&gt;""),INDEX(pipot!P:P,SMALL(pipot!$W:$W,ROW($A20)))),"")</f>
        <v/>
      </c>
      <c r="S23" t="str">
        <f>IFERROR(IF(COUNT(pipot!$W:$W&lt;&gt;""),INDEX(pipot!Q:Q,SMALL(pipot!$W:$W,ROW($A20)))),"")</f>
        <v/>
      </c>
      <c r="T23" t="str">
        <f>IFERROR(IF(COUNT(pipot!$W:$W&lt;&gt;""),INDEX(pipot!R:R,SMALL(pipot!$W:$W,ROW($A20)))),"")</f>
        <v/>
      </c>
      <c r="X23" t="str">
        <f>IFERROR(IF(COUNT(pipot!$Y:$Y&lt;&gt;""),INDEX(pipot!A:A,SMALL(pipot!$Y:$Y,ROW($V20)))),"")</f>
        <v/>
      </c>
      <c r="Y23" s="13" t="str">
        <f>IFERROR(IF(COUNT(pipot!$Y:$Y&lt;&gt;""),INDEX(pipot!B:B,SMALL(pipot!$Y:$Y,ROW($V20)))),"")</f>
        <v/>
      </c>
      <c r="Z23" s="15" t="str">
        <f>IFERROR(IF(COUNT(pipot!$Y:$Y&lt;&gt;""),INDEX(pipot!C:C,SMALL(pipot!$Y:$Y,ROW($V20)))),"")</f>
        <v/>
      </c>
      <c r="AA23" t="str">
        <f>IFERROR(IF(COUNT(pipot!$Y:$Y&lt;&gt;""),INDEX(pipot!D:D,SMALL(pipot!$Y:$Y,ROW($V20)))),"")</f>
        <v/>
      </c>
      <c r="AB23" t="str">
        <f>IFERROR(IF(COUNT(pipot!$Y:$Y&lt;&gt;""),INDEX(pipot!E:E,SMALL(pipot!$Y:$Y,ROW($V20)))),"")</f>
        <v/>
      </c>
      <c r="AC23" t="str">
        <f>IFERROR(IF(COUNT(pipot!$Y:$Y&lt;&gt;""),INDEX(pipot!F:F,SMALL(pipot!$Y:$Y,ROW($V20)))),"")</f>
        <v/>
      </c>
      <c r="AD23" t="str">
        <f>IFERROR(IF(COUNT(pipot!$Y:$Y&lt;&gt;""),INDEX(pipot!G:G,SMALL(pipot!$Y:$Y,ROW($V20)))),"")</f>
        <v/>
      </c>
      <c r="AE23" t="str">
        <f>IFERROR(IF(COUNT(pipot!$Y:$Y&lt;&gt;""),INDEX(pipot!H:H,SMALL(pipot!$Y:$Y,ROW($V20)))),"")</f>
        <v/>
      </c>
      <c r="AF23" t="str">
        <f>IFERROR(IF(COUNT(pipot!$Y:$Y&lt;&gt;""),INDEX(pipot!I:I,SMALL(pipot!$Y:$Y,ROW($V20)))),"")</f>
        <v/>
      </c>
      <c r="AG23" t="str">
        <f>IFERROR(IF(COUNT(pipot!$Y:$Y&lt;&gt;""),INDEX(pipot!J:J,SMALL(pipot!$Y:$Y,ROW($V20)))),"")</f>
        <v/>
      </c>
      <c r="AH23" t="str">
        <f>IFERROR(IF(COUNT(pipot!$Y:$Y&lt;&gt;""),INDEX(pipot!K:K,SMALL(pipot!$Y:$Y,ROW($V20)))),"")</f>
        <v/>
      </c>
      <c r="AI23" t="str">
        <f>IFERROR(IF(COUNT(pipot!$Y:$Y&lt;&gt;""),INDEX(pipot!L:L,SMALL(pipot!$Y:$Y,ROW($V20)))),"")</f>
        <v/>
      </c>
      <c r="AJ23" t="str">
        <f>IFERROR(IF(COUNT(pipot!$Y:$Y&lt;&gt;""),INDEX(pipot!M:M,SMALL(pipot!$Y:$Y,ROW($V20)))),"")</f>
        <v/>
      </c>
      <c r="AK23" t="str">
        <f>IFERROR(IF(COUNT(pipot!$Y:$Y&lt;&gt;""),INDEX(pipot!N:N,SMALL(pipot!$Y:$Y,ROW($V20)))),"")</f>
        <v/>
      </c>
      <c r="AL23" t="str">
        <f>IFERROR(IF(COUNT(pipot!$Y:$Y&lt;&gt;""),INDEX(pipot!O:O,SMALL(pipot!$Y:$Y,ROW($V20)))),"")</f>
        <v/>
      </c>
      <c r="AM23" t="str">
        <f>IFERROR(IF(COUNT(pipot!$Y:$Y&lt;&gt;""),INDEX(pipot!P:P,SMALL(pipot!$Y:$Y,ROW($V20)))),"")</f>
        <v/>
      </c>
      <c r="AN23" t="str">
        <f>IFERROR(IF(COUNT(pipot!$Y:$Y&lt;&gt;""),INDEX(pipot!Q:Q,SMALL(pipot!$Y:$Y,ROW($V20)))),"")</f>
        <v/>
      </c>
      <c r="AO23" t="str">
        <f>IFERROR(IF(COUNT(pipot!$Y:$Y&lt;&gt;""),INDEX(pipot!R:R,SMALL(pipot!$Y:$Y,ROW($V20)))),"")</f>
        <v/>
      </c>
    </row>
    <row r="24" spans="3:41">
      <c r="C24" t="str">
        <f>IFERROR(IF(COUNT(pipot!$W:$W&lt;&gt;""),INDEX(pipot!A:A,SMALL(pipot!$W:$W,ROW($A21)))),"")</f>
        <v/>
      </c>
      <c r="D24" s="13" t="str">
        <f>IFERROR(IF(COUNT(pipot!$W:$W&lt;&gt;""),INDEX(pipot!B:B,SMALL(pipot!$W:$W,ROW($A21)))),"")</f>
        <v/>
      </c>
      <c r="E24" s="15" t="str">
        <f>IFERROR(IF(COUNT(pipot!$W:$W&lt;&gt;""),INDEX(pipot!C:C,SMALL(pipot!$W:$W,ROW($A21)))),"")</f>
        <v/>
      </c>
      <c r="F24" t="str">
        <f>IFERROR(IF(COUNT(pipot!$W:$W&lt;&gt;""),INDEX(pipot!D:D,SMALL(pipot!$W:$W,ROW($A21)))),"")</f>
        <v/>
      </c>
      <c r="G24" t="str">
        <f>IFERROR(IF(COUNT(pipot!$W:$W&lt;&gt;""),INDEX(pipot!E:E,SMALL(pipot!$W:$W,ROW($A21)))),"")</f>
        <v/>
      </c>
      <c r="H24" t="str">
        <f>IFERROR(IF(COUNT(pipot!$W:$W&lt;&gt;""),INDEX(pipot!F:F,SMALL(pipot!$W:$W,ROW($A21)))),"")</f>
        <v/>
      </c>
      <c r="I24" t="str">
        <f>IFERROR(IF(COUNT(pipot!$W:$W&lt;&gt;""),INDEX(pipot!G:G,SMALL(pipot!$W:$W,ROW($A21)))),"")</f>
        <v/>
      </c>
      <c r="J24" t="str">
        <f>IFERROR(IF(COUNT(pipot!$W:$W&lt;&gt;""),INDEX(pipot!H:H,SMALL(pipot!$W:$W,ROW($A21)))),"")</f>
        <v/>
      </c>
      <c r="K24" t="str">
        <f>IFERROR(IF(COUNT(pipot!$W:$W&lt;&gt;""),INDEX(pipot!I:I,SMALL(pipot!$W:$W,ROW($A21)))),"")</f>
        <v/>
      </c>
      <c r="L24" t="str">
        <f>IFERROR(IF(COUNT(pipot!$W:$W&lt;&gt;""),INDEX(pipot!J:J,SMALL(pipot!$W:$W,ROW($A21)))),"")</f>
        <v/>
      </c>
      <c r="M24" t="str">
        <f>IFERROR(IF(COUNT(pipot!$W:$W&lt;&gt;""),INDEX(pipot!K:K,SMALL(pipot!$W:$W,ROW($A21)))),"")</f>
        <v/>
      </c>
      <c r="N24" t="str">
        <f>IFERROR(IF(COUNT(pipot!$W:$W&lt;&gt;""),INDEX(pipot!L:L,SMALL(pipot!$W:$W,ROW($A21)))),"")</f>
        <v/>
      </c>
      <c r="O24" t="str">
        <f>IFERROR(IF(COUNT(pipot!$W:$W&lt;&gt;""),INDEX(pipot!M:M,SMALL(pipot!$W:$W,ROW($A21)))),"")</f>
        <v/>
      </c>
      <c r="P24" t="str">
        <f>IFERROR(IF(COUNT(pipot!$W:$W&lt;&gt;""),INDEX(pipot!N:N,SMALL(pipot!$W:$W,ROW($A21)))),"")</f>
        <v/>
      </c>
      <c r="Q24" t="str">
        <f>IFERROR(IF(COUNT(pipot!$W:$W&lt;&gt;""),INDEX(pipot!O:O,SMALL(pipot!$W:$W,ROW($A21)))),"")</f>
        <v/>
      </c>
      <c r="R24" t="str">
        <f>IFERROR(IF(COUNT(pipot!$W:$W&lt;&gt;""),INDEX(pipot!P:P,SMALL(pipot!$W:$W,ROW($A21)))),"")</f>
        <v/>
      </c>
      <c r="S24" t="str">
        <f>IFERROR(IF(COUNT(pipot!$W:$W&lt;&gt;""),INDEX(pipot!Q:Q,SMALL(pipot!$W:$W,ROW($A21)))),"")</f>
        <v/>
      </c>
      <c r="T24" t="str">
        <f>IFERROR(IF(COUNT(pipot!$W:$W&lt;&gt;""),INDEX(pipot!R:R,SMALL(pipot!$W:$W,ROW($A21)))),"")</f>
        <v/>
      </c>
      <c r="X24" t="str">
        <f>IFERROR(IF(COUNT(pipot!$Y:$Y&lt;&gt;""),INDEX(pipot!A:A,SMALL(pipot!$Y:$Y,ROW($V21)))),"")</f>
        <v/>
      </c>
      <c r="Y24" s="13" t="str">
        <f>IFERROR(IF(COUNT(pipot!$Y:$Y&lt;&gt;""),INDEX(pipot!B:B,SMALL(pipot!$Y:$Y,ROW($V21)))),"")</f>
        <v/>
      </c>
      <c r="Z24" s="15" t="str">
        <f>IFERROR(IF(COUNT(pipot!$Y:$Y&lt;&gt;""),INDEX(pipot!C:C,SMALL(pipot!$Y:$Y,ROW($V21)))),"")</f>
        <v/>
      </c>
      <c r="AA24" t="str">
        <f>IFERROR(IF(COUNT(pipot!$Y:$Y&lt;&gt;""),INDEX(pipot!D:D,SMALL(pipot!$Y:$Y,ROW($V21)))),"")</f>
        <v/>
      </c>
      <c r="AB24" t="str">
        <f>IFERROR(IF(COUNT(pipot!$Y:$Y&lt;&gt;""),INDEX(pipot!E:E,SMALL(pipot!$Y:$Y,ROW($V21)))),"")</f>
        <v/>
      </c>
      <c r="AC24" t="str">
        <f>IFERROR(IF(COUNT(pipot!$Y:$Y&lt;&gt;""),INDEX(pipot!F:F,SMALL(pipot!$Y:$Y,ROW($V21)))),"")</f>
        <v/>
      </c>
      <c r="AD24" t="str">
        <f>IFERROR(IF(COUNT(pipot!$Y:$Y&lt;&gt;""),INDEX(pipot!G:G,SMALL(pipot!$Y:$Y,ROW($V21)))),"")</f>
        <v/>
      </c>
      <c r="AE24" t="str">
        <f>IFERROR(IF(COUNT(pipot!$Y:$Y&lt;&gt;""),INDEX(pipot!H:H,SMALL(pipot!$Y:$Y,ROW($V21)))),"")</f>
        <v/>
      </c>
      <c r="AF24" t="str">
        <f>IFERROR(IF(COUNT(pipot!$Y:$Y&lt;&gt;""),INDEX(pipot!I:I,SMALL(pipot!$Y:$Y,ROW($V21)))),"")</f>
        <v/>
      </c>
      <c r="AG24" t="str">
        <f>IFERROR(IF(COUNT(pipot!$Y:$Y&lt;&gt;""),INDEX(pipot!J:J,SMALL(pipot!$Y:$Y,ROW($V21)))),"")</f>
        <v/>
      </c>
      <c r="AH24" t="str">
        <f>IFERROR(IF(COUNT(pipot!$Y:$Y&lt;&gt;""),INDEX(pipot!K:K,SMALL(pipot!$Y:$Y,ROW($V21)))),"")</f>
        <v/>
      </c>
      <c r="AI24" t="str">
        <f>IFERROR(IF(COUNT(pipot!$Y:$Y&lt;&gt;""),INDEX(pipot!L:L,SMALL(pipot!$Y:$Y,ROW($V21)))),"")</f>
        <v/>
      </c>
      <c r="AJ24" t="str">
        <f>IFERROR(IF(COUNT(pipot!$Y:$Y&lt;&gt;""),INDEX(pipot!M:M,SMALL(pipot!$Y:$Y,ROW($V21)))),"")</f>
        <v/>
      </c>
      <c r="AK24" t="str">
        <f>IFERROR(IF(COUNT(pipot!$Y:$Y&lt;&gt;""),INDEX(pipot!N:N,SMALL(pipot!$Y:$Y,ROW($V21)))),"")</f>
        <v/>
      </c>
      <c r="AL24" t="str">
        <f>IFERROR(IF(COUNT(pipot!$Y:$Y&lt;&gt;""),INDEX(pipot!O:O,SMALL(pipot!$Y:$Y,ROW($V21)))),"")</f>
        <v/>
      </c>
      <c r="AM24" t="str">
        <f>IFERROR(IF(COUNT(pipot!$Y:$Y&lt;&gt;""),INDEX(pipot!P:P,SMALL(pipot!$Y:$Y,ROW($V21)))),"")</f>
        <v/>
      </c>
      <c r="AN24" t="str">
        <f>IFERROR(IF(COUNT(pipot!$Y:$Y&lt;&gt;""),INDEX(pipot!Q:Q,SMALL(pipot!$Y:$Y,ROW($V21)))),"")</f>
        <v/>
      </c>
      <c r="AO24" t="str">
        <f>IFERROR(IF(COUNT(pipot!$Y:$Y&lt;&gt;""),INDEX(pipot!R:R,SMALL(pipot!$Y:$Y,ROW($V21)))),"")</f>
        <v/>
      </c>
    </row>
    <row r="25" spans="3:41">
      <c r="C25" t="str">
        <f>IFERROR(IF(COUNT(pipot!$W:$W&lt;&gt;""),INDEX(pipot!A:A,SMALL(pipot!$W:$W,ROW($A22)))),"")</f>
        <v/>
      </c>
      <c r="D25" s="13" t="str">
        <f>IFERROR(IF(COUNT(pipot!$W:$W&lt;&gt;""),INDEX(pipot!B:B,SMALL(pipot!$W:$W,ROW($A22)))),"")</f>
        <v/>
      </c>
      <c r="E25" s="15" t="str">
        <f>IFERROR(IF(COUNT(pipot!$W:$W&lt;&gt;""),INDEX(pipot!C:C,SMALL(pipot!$W:$W,ROW($A22)))),"")</f>
        <v/>
      </c>
      <c r="F25" t="str">
        <f>IFERROR(IF(COUNT(pipot!$W:$W&lt;&gt;""),INDEX(pipot!D:D,SMALL(pipot!$W:$W,ROW($A22)))),"")</f>
        <v/>
      </c>
      <c r="G25" t="str">
        <f>IFERROR(IF(COUNT(pipot!$W:$W&lt;&gt;""),INDEX(pipot!E:E,SMALL(pipot!$W:$W,ROW($A22)))),"")</f>
        <v/>
      </c>
      <c r="H25" t="str">
        <f>IFERROR(IF(COUNT(pipot!$W:$W&lt;&gt;""),INDEX(pipot!F:F,SMALL(pipot!$W:$W,ROW($A22)))),"")</f>
        <v/>
      </c>
      <c r="I25" t="str">
        <f>IFERROR(IF(COUNT(pipot!$W:$W&lt;&gt;""),INDEX(pipot!G:G,SMALL(pipot!$W:$W,ROW($A22)))),"")</f>
        <v/>
      </c>
      <c r="J25" t="str">
        <f>IFERROR(IF(COUNT(pipot!$W:$W&lt;&gt;""),INDEX(pipot!H:H,SMALL(pipot!$W:$W,ROW($A22)))),"")</f>
        <v/>
      </c>
      <c r="K25" t="str">
        <f>IFERROR(IF(COUNT(pipot!$W:$W&lt;&gt;""),INDEX(pipot!I:I,SMALL(pipot!$W:$W,ROW($A22)))),"")</f>
        <v/>
      </c>
      <c r="L25" t="str">
        <f>IFERROR(IF(COUNT(pipot!$W:$W&lt;&gt;""),INDEX(pipot!J:J,SMALL(pipot!$W:$W,ROW($A22)))),"")</f>
        <v/>
      </c>
      <c r="M25" t="str">
        <f>IFERROR(IF(COUNT(pipot!$W:$W&lt;&gt;""),INDEX(pipot!K:K,SMALL(pipot!$W:$W,ROW($A22)))),"")</f>
        <v/>
      </c>
      <c r="N25" t="str">
        <f>IFERROR(IF(COUNT(pipot!$W:$W&lt;&gt;""),INDEX(pipot!L:L,SMALL(pipot!$W:$W,ROW($A22)))),"")</f>
        <v/>
      </c>
      <c r="O25" t="str">
        <f>IFERROR(IF(COUNT(pipot!$W:$W&lt;&gt;""),INDEX(pipot!M:M,SMALL(pipot!$W:$W,ROW($A22)))),"")</f>
        <v/>
      </c>
      <c r="P25" t="str">
        <f>IFERROR(IF(COUNT(pipot!$W:$W&lt;&gt;""),INDEX(pipot!N:N,SMALL(pipot!$W:$W,ROW($A22)))),"")</f>
        <v/>
      </c>
      <c r="Q25" t="str">
        <f>IFERROR(IF(COUNT(pipot!$W:$W&lt;&gt;""),INDEX(pipot!O:O,SMALL(pipot!$W:$W,ROW($A22)))),"")</f>
        <v/>
      </c>
      <c r="R25" t="str">
        <f>IFERROR(IF(COUNT(pipot!$W:$W&lt;&gt;""),INDEX(pipot!P:P,SMALL(pipot!$W:$W,ROW($A22)))),"")</f>
        <v/>
      </c>
      <c r="S25" t="str">
        <f>IFERROR(IF(COUNT(pipot!$W:$W&lt;&gt;""),INDEX(pipot!Q:Q,SMALL(pipot!$W:$W,ROW($A22)))),"")</f>
        <v/>
      </c>
      <c r="T25" t="str">
        <f>IFERROR(IF(COUNT(pipot!$W:$W&lt;&gt;""),INDEX(pipot!R:R,SMALL(pipot!$W:$W,ROW($A22)))),"")</f>
        <v/>
      </c>
      <c r="X25" t="str">
        <f>IFERROR(IF(COUNT(pipot!$Y:$Y&lt;&gt;""),INDEX(pipot!A:A,SMALL(pipot!$Y:$Y,ROW($V22)))),"")</f>
        <v/>
      </c>
      <c r="Y25" s="13" t="str">
        <f>IFERROR(IF(COUNT(pipot!$Y:$Y&lt;&gt;""),INDEX(pipot!B:B,SMALL(pipot!$Y:$Y,ROW($V22)))),"")</f>
        <v/>
      </c>
      <c r="Z25" s="15" t="str">
        <f>IFERROR(IF(COUNT(pipot!$Y:$Y&lt;&gt;""),INDEX(pipot!C:C,SMALL(pipot!$Y:$Y,ROW($V22)))),"")</f>
        <v/>
      </c>
      <c r="AA25" t="str">
        <f>IFERROR(IF(COUNT(pipot!$Y:$Y&lt;&gt;""),INDEX(pipot!D:D,SMALL(pipot!$Y:$Y,ROW($V22)))),"")</f>
        <v/>
      </c>
      <c r="AB25" t="str">
        <f>IFERROR(IF(COUNT(pipot!$Y:$Y&lt;&gt;""),INDEX(pipot!E:E,SMALL(pipot!$Y:$Y,ROW($V22)))),"")</f>
        <v/>
      </c>
      <c r="AC25" t="str">
        <f>IFERROR(IF(COUNT(pipot!$Y:$Y&lt;&gt;""),INDEX(pipot!F:F,SMALL(pipot!$Y:$Y,ROW($V22)))),"")</f>
        <v/>
      </c>
      <c r="AD25" t="str">
        <f>IFERROR(IF(COUNT(pipot!$Y:$Y&lt;&gt;""),INDEX(pipot!G:G,SMALL(pipot!$Y:$Y,ROW($V22)))),"")</f>
        <v/>
      </c>
      <c r="AE25" t="str">
        <f>IFERROR(IF(COUNT(pipot!$Y:$Y&lt;&gt;""),INDEX(pipot!H:H,SMALL(pipot!$Y:$Y,ROW($V22)))),"")</f>
        <v/>
      </c>
      <c r="AF25" t="str">
        <f>IFERROR(IF(COUNT(pipot!$Y:$Y&lt;&gt;""),INDEX(pipot!I:I,SMALL(pipot!$Y:$Y,ROW($V22)))),"")</f>
        <v/>
      </c>
      <c r="AG25" t="str">
        <f>IFERROR(IF(COUNT(pipot!$Y:$Y&lt;&gt;""),INDEX(pipot!J:J,SMALL(pipot!$Y:$Y,ROW($V22)))),"")</f>
        <v/>
      </c>
      <c r="AH25" t="str">
        <f>IFERROR(IF(COUNT(pipot!$Y:$Y&lt;&gt;""),INDEX(pipot!K:K,SMALL(pipot!$Y:$Y,ROW($V22)))),"")</f>
        <v/>
      </c>
      <c r="AI25" t="str">
        <f>IFERROR(IF(COUNT(pipot!$Y:$Y&lt;&gt;""),INDEX(pipot!L:L,SMALL(pipot!$Y:$Y,ROW($V22)))),"")</f>
        <v/>
      </c>
      <c r="AJ25" t="str">
        <f>IFERROR(IF(COUNT(pipot!$Y:$Y&lt;&gt;""),INDEX(pipot!M:M,SMALL(pipot!$Y:$Y,ROW($V22)))),"")</f>
        <v/>
      </c>
      <c r="AK25" t="str">
        <f>IFERROR(IF(COUNT(pipot!$Y:$Y&lt;&gt;""),INDEX(pipot!N:N,SMALL(pipot!$Y:$Y,ROW($V22)))),"")</f>
        <v/>
      </c>
      <c r="AL25" t="str">
        <f>IFERROR(IF(COUNT(pipot!$Y:$Y&lt;&gt;""),INDEX(pipot!O:O,SMALL(pipot!$Y:$Y,ROW($V22)))),"")</f>
        <v/>
      </c>
      <c r="AM25" t="str">
        <f>IFERROR(IF(COUNT(pipot!$Y:$Y&lt;&gt;""),INDEX(pipot!P:P,SMALL(pipot!$Y:$Y,ROW($V22)))),"")</f>
        <v/>
      </c>
      <c r="AN25" t="str">
        <f>IFERROR(IF(COUNT(pipot!$Y:$Y&lt;&gt;""),INDEX(pipot!Q:Q,SMALL(pipot!$Y:$Y,ROW($V22)))),"")</f>
        <v/>
      </c>
      <c r="AO25" t="str">
        <f>IFERROR(IF(COUNT(pipot!$Y:$Y&lt;&gt;""),INDEX(pipot!R:R,SMALL(pipot!$Y:$Y,ROW($V22)))),"")</f>
        <v/>
      </c>
    </row>
    <row r="26" spans="3:41">
      <c r="C26" t="str">
        <f>IFERROR(IF(COUNT(pipot!$W:$W&lt;&gt;""),INDEX(pipot!A:A,SMALL(pipot!$W:$W,ROW($A23)))),"")</f>
        <v/>
      </c>
      <c r="D26" s="13" t="str">
        <f>IFERROR(IF(COUNT(pipot!$W:$W&lt;&gt;""),INDEX(pipot!B:B,SMALL(pipot!$W:$W,ROW($A23)))),"")</f>
        <v/>
      </c>
      <c r="E26" s="15" t="str">
        <f>IFERROR(IF(COUNT(pipot!$W:$W&lt;&gt;""),INDEX(pipot!C:C,SMALL(pipot!$W:$W,ROW($A23)))),"")</f>
        <v/>
      </c>
      <c r="F26" t="str">
        <f>IFERROR(IF(COUNT(pipot!$W:$W&lt;&gt;""),INDEX(pipot!D:D,SMALL(pipot!$W:$W,ROW($A23)))),"")</f>
        <v/>
      </c>
      <c r="G26" t="str">
        <f>IFERROR(IF(COUNT(pipot!$W:$W&lt;&gt;""),INDEX(pipot!E:E,SMALL(pipot!$W:$W,ROW($A23)))),"")</f>
        <v/>
      </c>
      <c r="H26" t="str">
        <f>IFERROR(IF(COUNT(pipot!$W:$W&lt;&gt;""),INDEX(pipot!F:F,SMALL(pipot!$W:$W,ROW($A23)))),"")</f>
        <v/>
      </c>
      <c r="I26" t="str">
        <f>IFERROR(IF(COUNT(pipot!$W:$W&lt;&gt;""),INDEX(pipot!G:G,SMALL(pipot!$W:$W,ROW($A23)))),"")</f>
        <v/>
      </c>
      <c r="J26" t="str">
        <f>IFERROR(IF(COUNT(pipot!$W:$W&lt;&gt;""),INDEX(pipot!H:H,SMALL(pipot!$W:$W,ROW($A23)))),"")</f>
        <v/>
      </c>
      <c r="K26" t="str">
        <f>IFERROR(IF(COUNT(pipot!$W:$W&lt;&gt;""),INDEX(pipot!I:I,SMALL(pipot!$W:$W,ROW($A23)))),"")</f>
        <v/>
      </c>
      <c r="L26" t="str">
        <f>IFERROR(IF(COUNT(pipot!$W:$W&lt;&gt;""),INDEX(pipot!J:J,SMALL(pipot!$W:$W,ROW($A23)))),"")</f>
        <v/>
      </c>
      <c r="M26" t="str">
        <f>IFERROR(IF(COUNT(pipot!$W:$W&lt;&gt;""),INDEX(pipot!K:K,SMALL(pipot!$W:$W,ROW($A23)))),"")</f>
        <v/>
      </c>
      <c r="N26" t="str">
        <f>IFERROR(IF(COUNT(pipot!$W:$W&lt;&gt;""),INDEX(pipot!L:L,SMALL(pipot!$W:$W,ROW($A23)))),"")</f>
        <v/>
      </c>
      <c r="O26" t="str">
        <f>IFERROR(IF(COUNT(pipot!$W:$W&lt;&gt;""),INDEX(pipot!M:M,SMALL(pipot!$W:$W,ROW($A23)))),"")</f>
        <v/>
      </c>
      <c r="P26" t="str">
        <f>IFERROR(IF(COUNT(pipot!$W:$W&lt;&gt;""),INDEX(pipot!N:N,SMALL(pipot!$W:$W,ROW($A23)))),"")</f>
        <v/>
      </c>
      <c r="Q26" t="str">
        <f>IFERROR(IF(COUNT(pipot!$W:$W&lt;&gt;""),INDEX(pipot!O:O,SMALL(pipot!$W:$W,ROW($A23)))),"")</f>
        <v/>
      </c>
      <c r="R26" t="str">
        <f>IFERROR(IF(COUNT(pipot!$W:$W&lt;&gt;""),INDEX(pipot!P:P,SMALL(pipot!$W:$W,ROW($A23)))),"")</f>
        <v/>
      </c>
      <c r="S26" t="str">
        <f>IFERROR(IF(COUNT(pipot!$W:$W&lt;&gt;""),INDEX(pipot!Q:Q,SMALL(pipot!$W:$W,ROW($A23)))),"")</f>
        <v/>
      </c>
      <c r="T26" t="str">
        <f>IFERROR(IF(COUNT(pipot!$W:$W&lt;&gt;""),INDEX(pipot!R:R,SMALL(pipot!$W:$W,ROW($A23)))),"")</f>
        <v/>
      </c>
      <c r="X26" t="str">
        <f>IFERROR(IF(COUNT(pipot!$Y:$Y&lt;&gt;""),INDEX(pipot!A:A,SMALL(pipot!$Y:$Y,ROW($V23)))),"")</f>
        <v/>
      </c>
      <c r="Y26" s="13" t="str">
        <f>IFERROR(IF(COUNT(pipot!$Y:$Y&lt;&gt;""),INDEX(pipot!B:B,SMALL(pipot!$Y:$Y,ROW($V23)))),"")</f>
        <v/>
      </c>
      <c r="Z26" s="15" t="str">
        <f>IFERROR(IF(COUNT(pipot!$Y:$Y&lt;&gt;""),INDEX(pipot!C:C,SMALL(pipot!$Y:$Y,ROW($V23)))),"")</f>
        <v/>
      </c>
      <c r="AA26" t="str">
        <f>IFERROR(IF(COUNT(pipot!$Y:$Y&lt;&gt;""),INDEX(pipot!D:D,SMALL(pipot!$Y:$Y,ROW($V23)))),"")</f>
        <v/>
      </c>
      <c r="AB26" t="str">
        <f>IFERROR(IF(COUNT(pipot!$Y:$Y&lt;&gt;""),INDEX(pipot!E:E,SMALL(pipot!$Y:$Y,ROW($V23)))),"")</f>
        <v/>
      </c>
      <c r="AC26" t="str">
        <f>IFERROR(IF(COUNT(pipot!$Y:$Y&lt;&gt;""),INDEX(pipot!F:F,SMALL(pipot!$Y:$Y,ROW($V23)))),"")</f>
        <v/>
      </c>
      <c r="AD26" t="str">
        <f>IFERROR(IF(COUNT(pipot!$Y:$Y&lt;&gt;""),INDEX(pipot!G:G,SMALL(pipot!$Y:$Y,ROW($V23)))),"")</f>
        <v/>
      </c>
      <c r="AE26" t="str">
        <f>IFERROR(IF(COUNT(pipot!$Y:$Y&lt;&gt;""),INDEX(pipot!H:H,SMALL(pipot!$Y:$Y,ROW($V23)))),"")</f>
        <v/>
      </c>
      <c r="AF26" t="str">
        <f>IFERROR(IF(COUNT(pipot!$Y:$Y&lt;&gt;""),INDEX(pipot!I:I,SMALL(pipot!$Y:$Y,ROW($V23)))),"")</f>
        <v/>
      </c>
      <c r="AG26" t="str">
        <f>IFERROR(IF(COUNT(pipot!$Y:$Y&lt;&gt;""),INDEX(pipot!J:J,SMALL(pipot!$Y:$Y,ROW($V23)))),"")</f>
        <v/>
      </c>
      <c r="AH26" t="str">
        <f>IFERROR(IF(COUNT(pipot!$Y:$Y&lt;&gt;""),INDEX(pipot!K:K,SMALL(pipot!$Y:$Y,ROW($V23)))),"")</f>
        <v/>
      </c>
      <c r="AI26" t="str">
        <f>IFERROR(IF(COUNT(pipot!$Y:$Y&lt;&gt;""),INDEX(pipot!L:L,SMALL(pipot!$Y:$Y,ROW($V23)))),"")</f>
        <v/>
      </c>
      <c r="AJ26" t="str">
        <f>IFERROR(IF(COUNT(pipot!$Y:$Y&lt;&gt;""),INDEX(pipot!M:M,SMALL(pipot!$Y:$Y,ROW($V23)))),"")</f>
        <v/>
      </c>
      <c r="AK26" t="str">
        <f>IFERROR(IF(COUNT(pipot!$Y:$Y&lt;&gt;""),INDEX(pipot!N:N,SMALL(pipot!$Y:$Y,ROW($V23)))),"")</f>
        <v/>
      </c>
      <c r="AL26" t="str">
        <f>IFERROR(IF(COUNT(pipot!$Y:$Y&lt;&gt;""),INDEX(pipot!O:O,SMALL(pipot!$Y:$Y,ROW($V23)))),"")</f>
        <v/>
      </c>
      <c r="AM26" t="str">
        <f>IFERROR(IF(COUNT(pipot!$Y:$Y&lt;&gt;""),INDEX(pipot!P:P,SMALL(pipot!$Y:$Y,ROW($V23)))),"")</f>
        <v/>
      </c>
      <c r="AN26" t="str">
        <f>IFERROR(IF(COUNT(pipot!$Y:$Y&lt;&gt;""),INDEX(pipot!Q:Q,SMALL(pipot!$Y:$Y,ROW($V23)))),"")</f>
        <v/>
      </c>
      <c r="AO26" t="str">
        <f>IFERROR(IF(COUNT(pipot!$Y:$Y&lt;&gt;""),INDEX(pipot!R:R,SMALL(pipot!$Y:$Y,ROW($V23)))),"")</f>
        <v/>
      </c>
    </row>
    <row r="27" spans="3:41">
      <c r="C27" t="str">
        <f>IFERROR(IF(COUNT(pipot!$W:$W&lt;&gt;""),INDEX(pipot!A:A,SMALL(pipot!$W:$W,ROW($A24)))),"")</f>
        <v/>
      </c>
      <c r="D27" s="13" t="str">
        <f>IFERROR(IF(COUNT(pipot!$W:$W&lt;&gt;""),INDEX(pipot!B:B,SMALL(pipot!$W:$W,ROW($A24)))),"")</f>
        <v/>
      </c>
      <c r="E27" s="15" t="str">
        <f>IFERROR(IF(COUNT(pipot!$W:$W&lt;&gt;""),INDEX(pipot!C:C,SMALL(pipot!$W:$W,ROW($A24)))),"")</f>
        <v/>
      </c>
      <c r="F27" t="str">
        <f>IFERROR(IF(COUNT(pipot!$W:$W&lt;&gt;""),INDEX(pipot!D:D,SMALL(pipot!$W:$W,ROW($A24)))),"")</f>
        <v/>
      </c>
      <c r="G27" t="str">
        <f>IFERROR(IF(COUNT(pipot!$W:$W&lt;&gt;""),INDEX(pipot!E:E,SMALL(pipot!$W:$W,ROW($A24)))),"")</f>
        <v/>
      </c>
      <c r="H27" t="str">
        <f>IFERROR(IF(COUNT(pipot!$W:$W&lt;&gt;""),INDEX(pipot!F:F,SMALL(pipot!$W:$W,ROW($A24)))),"")</f>
        <v/>
      </c>
      <c r="I27" t="str">
        <f>IFERROR(IF(COUNT(pipot!$W:$W&lt;&gt;""),INDEX(pipot!G:G,SMALL(pipot!$W:$W,ROW($A24)))),"")</f>
        <v/>
      </c>
      <c r="J27" t="str">
        <f>IFERROR(IF(COUNT(pipot!$W:$W&lt;&gt;""),INDEX(pipot!H:H,SMALL(pipot!$W:$W,ROW($A24)))),"")</f>
        <v/>
      </c>
      <c r="K27" t="str">
        <f>IFERROR(IF(COUNT(pipot!$W:$W&lt;&gt;""),INDEX(pipot!I:I,SMALL(pipot!$W:$W,ROW($A24)))),"")</f>
        <v/>
      </c>
      <c r="L27" t="str">
        <f>IFERROR(IF(COUNT(pipot!$W:$W&lt;&gt;""),INDEX(pipot!J:J,SMALL(pipot!$W:$W,ROW($A24)))),"")</f>
        <v/>
      </c>
      <c r="M27" t="str">
        <f>IFERROR(IF(COUNT(pipot!$W:$W&lt;&gt;""),INDEX(pipot!K:K,SMALL(pipot!$W:$W,ROW($A24)))),"")</f>
        <v/>
      </c>
      <c r="N27" t="str">
        <f>IFERROR(IF(COUNT(pipot!$W:$W&lt;&gt;""),INDEX(pipot!L:L,SMALL(pipot!$W:$W,ROW($A24)))),"")</f>
        <v/>
      </c>
      <c r="O27" t="str">
        <f>IFERROR(IF(COUNT(pipot!$W:$W&lt;&gt;""),INDEX(pipot!M:M,SMALL(pipot!$W:$W,ROW($A24)))),"")</f>
        <v/>
      </c>
      <c r="P27" t="str">
        <f>IFERROR(IF(COUNT(pipot!$W:$W&lt;&gt;""),INDEX(pipot!N:N,SMALL(pipot!$W:$W,ROW($A24)))),"")</f>
        <v/>
      </c>
      <c r="Q27" t="str">
        <f>IFERROR(IF(COUNT(pipot!$W:$W&lt;&gt;""),INDEX(pipot!O:O,SMALL(pipot!$W:$W,ROW($A24)))),"")</f>
        <v/>
      </c>
      <c r="R27" t="str">
        <f>IFERROR(IF(COUNT(pipot!$W:$W&lt;&gt;""),INDEX(pipot!P:P,SMALL(pipot!$W:$W,ROW($A24)))),"")</f>
        <v/>
      </c>
      <c r="S27" t="str">
        <f>IFERROR(IF(COUNT(pipot!$W:$W&lt;&gt;""),INDEX(pipot!Q:Q,SMALL(pipot!$W:$W,ROW($A24)))),"")</f>
        <v/>
      </c>
      <c r="T27" t="str">
        <f>IFERROR(IF(COUNT(pipot!$W:$W&lt;&gt;""),INDEX(pipot!R:R,SMALL(pipot!$W:$W,ROW($A24)))),"")</f>
        <v/>
      </c>
      <c r="X27" t="str">
        <f>IFERROR(IF(COUNT(pipot!$Y:$Y&lt;&gt;""),INDEX(pipot!A:A,SMALL(pipot!$Y:$Y,ROW($V24)))),"")</f>
        <v/>
      </c>
      <c r="Y27" s="13" t="str">
        <f>IFERROR(IF(COUNT(pipot!$Y:$Y&lt;&gt;""),INDEX(pipot!B:B,SMALL(pipot!$Y:$Y,ROW($V24)))),"")</f>
        <v/>
      </c>
      <c r="Z27" s="15" t="str">
        <f>IFERROR(IF(COUNT(pipot!$Y:$Y&lt;&gt;""),INDEX(pipot!C:C,SMALL(pipot!$Y:$Y,ROW($V24)))),"")</f>
        <v/>
      </c>
      <c r="AA27" t="str">
        <f>IFERROR(IF(COUNT(pipot!$Y:$Y&lt;&gt;""),INDEX(pipot!D:D,SMALL(pipot!$Y:$Y,ROW($V24)))),"")</f>
        <v/>
      </c>
      <c r="AB27" t="str">
        <f>IFERROR(IF(COUNT(pipot!$Y:$Y&lt;&gt;""),INDEX(pipot!E:E,SMALL(pipot!$Y:$Y,ROW($V24)))),"")</f>
        <v/>
      </c>
      <c r="AC27" t="str">
        <f>IFERROR(IF(COUNT(pipot!$Y:$Y&lt;&gt;""),INDEX(pipot!F:F,SMALL(pipot!$Y:$Y,ROW($V24)))),"")</f>
        <v/>
      </c>
      <c r="AD27" t="str">
        <f>IFERROR(IF(COUNT(pipot!$Y:$Y&lt;&gt;""),INDEX(pipot!G:G,SMALL(pipot!$Y:$Y,ROW($V24)))),"")</f>
        <v/>
      </c>
      <c r="AE27" t="str">
        <f>IFERROR(IF(COUNT(pipot!$Y:$Y&lt;&gt;""),INDEX(pipot!H:H,SMALL(pipot!$Y:$Y,ROW($V24)))),"")</f>
        <v/>
      </c>
      <c r="AF27" t="str">
        <f>IFERROR(IF(COUNT(pipot!$Y:$Y&lt;&gt;""),INDEX(pipot!I:I,SMALL(pipot!$Y:$Y,ROW($V24)))),"")</f>
        <v/>
      </c>
      <c r="AG27" t="str">
        <f>IFERROR(IF(COUNT(pipot!$Y:$Y&lt;&gt;""),INDEX(pipot!J:J,SMALL(pipot!$Y:$Y,ROW($V24)))),"")</f>
        <v/>
      </c>
      <c r="AH27" t="str">
        <f>IFERROR(IF(COUNT(pipot!$Y:$Y&lt;&gt;""),INDEX(pipot!K:K,SMALL(pipot!$Y:$Y,ROW($V24)))),"")</f>
        <v/>
      </c>
      <c r="AI27" t="str">
        <f>IFERROR(IF(COUNT(pipot!$Y:$Y&lt;&gt;""),INDEX(pipot!L:L,SMALL(pipot!$Y:$Y,ROW($V24)))),"")</f>
        <v/>
      </c>
      <c r="AJ27" t="str">
        <f>IFERROR(IF(COUNT(pipot!$Y:$Y&lt;&gt;""),INDEX(pipot!M:M,SMALL(pipot!$Y:$Y,ROW($V24)))),"")</f>
        <v/>
      </c>
      <c r="AK27" t="str">
        <f>IFERROR(IF(COUNT(pipot!$Y:$Y&lt;&gt;""),INDEX(pipot!N:N,SMALL(pipot!$Y:$Y,ROW($V24)))),"")</f>
        <v/>
      </c>
      <c r="AL27" t="str">
        <f>IFERROR(IF(COUNT(pipot!$Y:$Y&lt;&gt;""),INDEX(pipot!O:O,SMALL(pipot!$Y:$Y,ROW($V24)))),"")</f>
        <v/>
      </c>
      <c r="AM27" t="str">
        <f>IFERROR(IF(COUNT(pipot!$Y:$Y&lt;&gt;""),INDEX(pipot!P:P,SMALL(pipot!$Y:$Y,ROW($V24)))),"")</f>
        <v/>
      </c>
      <c r="AN27" t="str">
        <f>IFERROR(IF(COUNT(pipot!$Y:$Y&lt;&gt;""),INDEX(pipot!Q:Q,SMALL(pipot!$Y:$Y,ROW($V24)))),"")</f>
        <v/>
      </c>
      <c r="AO27" t="str">
        <f>IFERROR(IF(COUNT(pipot!$Y:$Y&lt;&gt;""),INDEX(pipot!R:R,SMALL(pipot!$Y:$Y,ROW($V24)))),"")</f>
        <v/>
      </c>
    </row>
    <row r="28" spans="3:41">
      <c r="C28" t="str">
        <f>IFERROR(IF(COUNT(pipot!$W:$W&lt;&gt;""),INDEX(pipot!A:A,SMALL(pipot!$W:$W,ROW($A25)))),"")</f>
        <v/>
      </c>
      <c r="D28" s="13" t="str">
        <f>IFERROR(IF(COUNT(pipot!$W:$W&lt;&gt;""),INDEX(pipot!B:B,SMALL(pipot!$W:$W,ROW($A25)))),"")</f>
        <v/>
      </c>
      <c r="E28" s="15" t="str">
        <f>IFERROR(IF(COUNT(pipot!$W:$W&lt;&gt;""),INDEX(pipot!C:C,SMALL(pipot!$W:$W,ROW($A25)))),"")</f>
        <v/>
      </c>
      <c r="F28" t="str">
        <f>IFERROR(IF(COUNT(pipot!$W:$W&lt;&gt;""),INDEX(pipot!D:D,SMALL(pipot!$W:$W,ROW($A25)))),"")</f>
        <v/>
      </c>
      <c r="G28" t="str">
        <f>IFERROR(IF(COUNT(pipot!$W:$W&lt;&gt;""),INDEX(pipot!E:E,SMALL(pipot!$W:$W,ROW($A25)))),"")</f>
        <v/>
      </c>
      <c r="H28" t="str">
        <f>IFERROR(IF(COUNT(pipot!$W:$W&lt;&gt;""),INDEX(pipot!F:F,SMALL(pipot!$W:$W,ROW($A25)))),"")</f>
        <v/>
      </c>
      <c r="I28" t="str">
        <f>IFERROR(IF(COUNT(pipot!$W:$W&lt;&gt;""),INDEX(pipot!G:G,SMALL(pipot!$W:$W,ROW($A25)))),"")</f>
        <v/>
      </c>
      <c r="J28" t="str">
        <f>IFERROR(IF(COUNT(pipot!$W:$W&lt;&gt;""),INDEX(pipot!H:H,SMALL(pipot!$W:$W,ROW($A25)))),"")</f>
        <v/>
      </c>
      <c r="K28" t="str">
        <f>IFERROR(IF(COUNT(pipot!$W:$W&lt;&gt;""),INDEX(pipot!I:I,SMALL(pipot!$W:$W,ROW($A25)))),"")</f>
        <v/>
      </c>
      <c r="L28" t="str">
        <f>IFERROR(IF(COUNT(pipot!$W:$W&lt;&gt;""),INDEX(pipot!J:J,SMALL(pipot!$W:$W,ROW($A25)))),"")</f>
        <v/>
      </c>
      <c r="M28" t="str">
        <f>IFERROR(IF(COUNT(pipot!$W:$W&lt;&gt;""),INDEX(pipot!K:K,SMALL(pipot!$W:$W,ROW($A25)))),"")</f>
        <v/>
      </c>
      <c r="N28" t="str">
        <f>IFERROR(IF(COUNT(pipot!$W:$W&lt;&gt;""),INDEX(pipot!L:L,SMALL(pipot!$W:$W,ROW($A25)))),"")</f>
        <v/>
      </c>
      <c r="O28" t="str">
        <f>IFERROR(IF(COUNT(pipot!$W:$W&lt;&gt;""),INDEX(pipot!M:M,SMALL(pipot!$W:$W,ROW($A25)))),"")</f>
        <v/>
      </c>
      <c r="P28" t="str">
        <f>IFERROR(IF(COUNT(pipot!$W:$W&lt;&gt;""),INDEX(pipot!N:N,SMALL(pipot!$W:$W,ROW($A25)))),"")</f>
        <v/>
      </c>
      <c r="Q28" t="str">
        <f>IFERROR(IF(COUNT(pipot!$W:$W&lt;&gt;""),INDEX(pipot!O:O,SMALL(pipot!$W:$W,ROW($A25)))),"")</f>
        <v/>
      </c>
      <c r="R28" t="str">
        <f>IFERROR(IF(COUNT(pipot!$W:$W&lt;&gt;""),INDEX(pipot!P:P,SMALL(pipot!$W:$W,ROW($A25)))),"")</f>
        <v/>
      </c>
      <c r="S28" t="str">
        <f>IFERROR(IF(COUNT(pipot!$W:$W&lt;&gt;""),INDEX(pipot!Q:Q,SMALL(pipot!$W:$W,ROW($A25)))),"")</f>
        <v/>
      </c>
      <c r="T28" t="str">
        <f>IFERROR(IF(COUNT(pipot!$W:$W&lt;&gt;""),INDEX(pipot!R:R,SMALL(pipot!$W:$W,ROW($A25)))),"")</f>
        <v/>
      </c>
    </row>
    <row r="29" spans="3:41">
      <c r="C29" t="str">
        <f>IFERROR(IF(COUNT(pipot!$W:$W&lt;&gt;""),INDEX(pipot!A:A,SMALL(pipot!$W:$W,ROW($A26)))),"")</f>
        <v/>
      </c>
      <c r="D29" s="13" t="str">
        <f>IFERROR(IF(COUNT(pipot!$W:$W&lt;&gt;""),INDEX(pipot!B:B,SMALL(pipot!$W:$W,ROW($A26)))),"")</f>
        <v/>
      </c>
      <c r="E29" s="15" t="str">
        <f>IFERROR(IF(COUNT(pipot!$W:$W&lt;&gt;""),INDEX(pipot!C:C,SMALL(pipot!$W:$W,ROW($A26)))),"")</f>
        <v/>
      </c>
      <c r="F29" t="str">
        <f>IFERROR(IF(COUNT(pipot!$W:$W&lt;&gt;""),INDEX(pipot!D:D,SMALL(pipot!$W:$W,ROW($A26)))),"")</f>
        <v/>
      </c>
      <c r="G29" t="str">
        <f>IFERROR(IF(COUNT(pipot!$W:$W&lt;&gt;""),INDEX(pipot!E:E,SMALL(pipot!$W:$W,ROW($A26)))),"")</f>
        <v/>
      </c>
      <c r="H29" t="str">
        <f>IFERROR(IF(COUNT(pipot!$W:$W&lt;&gt;""),INDEX(pipot!F:F,SMALL(pipot!$W:$W,ROW($A26)))),"")</f>
        <v/>
      </c>
      <c r="I29" t="str">
        <f>IFERROR(IF(COUNT(pipot!$W:$W&lt;&gt;""),INDEX(pipot!G:G,SMALL(pipot!$W:$W,ROW($A26)))),"")</f>
        <v/>
      </c>
      <c r="J29" t="str">
        <f>IFERROR(IF(COUNT(pipot!$W:$W&lt;&gt;""),INDEX(pipot!H:H,SMALL(pipot!$W:$W,ROW($A26)))),"")</f>
        <v/>
      </c>
      <c r="K29" t="str">
        <f>IFERROR(IF(COUNT(pipot!$W:$W&lt;&gt;""),INDEX(pipot!I:I,SMALL(pipot!$W:$W,ROW($A26)))),"")</f>
        <v/>
      </c>
      <c r="L29" t="str">
        <f>IFERROR(IF(COUNT(pipot!$W:$W&lt;&gt;""),INDEX(pipot!J:J,SMALL(pipot!$W:$W,ROW($A26)))),"")</f>
        <v/>
      </c>
      <c r="M29" t="str">
        <f>IFERROR(IF(COUNT(pipot!$W:$W&lt;&gt;""),INDEX(pipot!K:K,SMALL(pipot!$W:$W,ROW($A26)))),"")</f>
        <v/>
      </c>
      <c r="N29" t="str">
        <f>IFERROR(IF(COUNT(pipot!$W:$W&lt;&gt;""),INDEX(pipot!L:L,SMALL(pipot!$W:$W,ROW($A26)))),"")</f>
        <v/>
      </c>
      <c r="O29" t="str">
        <f>IFERROR(IF(COUNT(pipot!$W:$W&lt;&gt;""),INDEX(pipot!M:M,SMALL(pipot!$W:$W,ROW($A26)))),"")</f>
        <v/>
      </c>
      <c r="P29" t="str">
        <f>IFERROR(IF(COUNT(pipot!$W:$W&lt;&gt;""),INDEX(pipot!N:N,SMALL(pipot!$W:$W,ROW($A26)))),"")</f>
        <v/>
      </c>
      <c r="Q29" t="str">
        <f>IFERROR(IF(COUNT(pipot!$W:$W&lt;&gt;""),INDEX(pipot!O:O,SMALL(pipot!$W:$W,ROW($A26)))),"")</f>
        <v/>
      </c>
      <c r="R29" t="str">
        <f>IFERROR(IF(COUNT(pipot!$W:$W&lt;&gt;""),INDEX(pipot!P:P,SMALL(pipot!$W:$W,ROW($A26)))),"")</f>
        <v/>
      </c>
      <c r="S29" t="str">
        <f>IFERROR(IF(COUNT(pipot!$W:$W&lt;&gt;""),INDEX(pipot!Q:Q,SMALL(pipot!$W:$W,ROW($A26)))),"")</f>
        <v/>
      </c>
      <c r="T29" t="str">
        <f>IFERROR(IF(COUNT(pipot!$W:$W&lt;&gt;""),INDEX(pipot!R:R,SMALL(pipot!$W:$W,ROW($A26)))),"")</f>
        <v/>
      </c>
    </row>
    <row r="30" spans="3:41">
      <c r="C30" t="str">
        <f>IFERROR(IF(COUNT(pipot!$W:$W&lt;&gt;""),INDEX(pipot!A:A,SMALL(pipot!$W:$W,ROW($A27)))),"")</f>
        <v/>
      </c>
      <c r="D30" s="13" t="str">
        <f>IFERROR(IF(COUNT(pipot!$W:$W&lt;&gt;""),INDEX(pipot!B:B,SMALL(pipot!$W:$W,ROW($A27)))),"")</f>
        <v/>
      </c>
      <c r="E30" s="15" t="str">
        <f>IFERROR(IF(COUNT(pipot!$W:$W&lt;&gt;""),INDEX(pipot!C:C,SMALL(pipot!$W:$W,ROW($A27)))),"")</f>
        <v/>
      </c>
      <c r="F30" t="str">
        <f>IFERROR(IF(COUNT(pipot!$W:$W&lt;&gt;""),INDEX(pipot!D:D,SMALL(pipot!$W:$W,ROW($A27)))),"")</f>
        <v/>
      </c>
      <c r="G30" t="str">
        <f>IFERROR(IF(COUNT(pipot!$W:$W&lt;&gt;""),INDEX(pipot!E:E,SMALL(pipot!$W:$W,ROW($A27)))),"")</f>
        <v/>
      </c>
      <c r="H30" t="str">
        <f>IFERROR(IF(COUNT(pipot!$W:$W&lt;&gt;""),INDEX(pipot!F:F,SMALL(pipot!$W:$W,ROW($A27)))),"")</f>
        <v/>
      </c>
      <c r="I30" t="str">
        <f>IFERROR(IF(COUNT(pipot!$W:$W&lt;&gt;""),INDEX(pipot!G:G,SMALL(pipot!$W:$W,ROW($A27)))),"")</f>
        <v/>
      </c>
      <c r="J30" t="str">
        <f>IFERROR(IF(COUNT(pipot!$W:$W&lt;&gt;""),INDEX(pipot!H:H,SMALL(pipot!$W:$W,ROW($A27)))),"")</f>
        <v/>
      </c>
      <c r="K30" t="str">
        <f>IFERROR(IF(COUNT(pipot!$W:$W&lt;&gt;""),INDEX(pipot!I:I,SMALL(pipot!$W:$W,ROW($A27)))),"")</f>
        <v/>
      </c>
      <c r="L30" t="str">
        <f>IFERROR(IF(COUNT(pipot!$W:$W&lt;&gt;""),INDEX(pipot!J:J,SMALL(pipot!$W:$W,ROW($A27)))),"")</f>
        <v/>
      </c>
      <c r="M30" t="str">
        <f>IFERROR(IF(COUNT(pipot!$W:$W&lt;&gt;""),INDEX(pipot!K:K,SMALL(pipot!$W:$W,ROW($A27)))),"")</f>
        <v/>
      </c>
      <c r="N30" t="str">
        <f>IFERROR(IF(COUNT(pipot!$W:$W&lt;&gt;""),INDEX(pipot!L:L,SMALL(pipot!$W:$W,ROW($A27)))),"")</f>
        <v/>
      </c>
      <c r="O30" t="str">
        <f>IFERROR(IF(COUNT(pipot!$W:$W&lt;&gt;""),INDEX(pipot!M:M,SMALL(pipot!$W:$W,ROW($A27)))),"")</f>
        <v/>
      </c>
      <c r="P30" t="str">
        <f>IFERROR(IF(COUNT(pipot!$W:$W&lt;&gt;""),INDEX(pipot!N:N,SMALL(pipot!$W:$W,ROW($A27)))),"")</f>
        <v/>
      </c>
      <c r="Q30" t="str">
        <f>IFERROR(IF(COUNT(pipot!$W:$W&lt;&gt;""),INDEX(pipot!O:O,SMALL(pipot!$W:$W,ROW($A27)))),"")</f>
        <v/>
      </c>
      <c r="R30" t="str">
        <f>IFERROR(IF(COUNT(pipot!$W:$W&lt;&gt;""),INDEX(pipot!P:P,SMALL(pipot!$W:$W,ROW($A27)))),"")</f>
        <v/>
      </c>
      <c r="S30" t="str">
        <f>IFERROR(IF(COUNT(pipot!$W:$W&lt;&gt;""),INDEX(pipot!Q:Q,SMALL(pipot!$W:$W,ROW($A27)))),"")</f>
        <v/>
      </c>
      <c r="T30" t="str">
        <f>IFERROR(IF(COUNT(pipot!$W:$W&lt;&gt;""),INDEX(pipot!R:R,SMALL(pipot!$W:$W,ROW($A27)))),"")</f>
        <v/>
      </c>
    </row>
    <row r="31" spans="3:41">
      <c r="C31" t="str">
        <f>IFERROR(IF(COUNT(pipot!$W:$W&lt;&gt;""),INDEX(pipot!A:A,SMALL(pipot!$W:$W,ROW($A28)))),"")</f>
        <v/>
      </c>
      <c r="D31" s="13" t="str">
        <f>IFERROR(IF(COUNT(pipot!$W:$W&lt;&gt;""),INDEX(pipot!B:B,SMALL(pipot!$W:$W,ROW($A28)))),"")</f>
        <v/>
      </c>
      <c r="E31" s="15" t="str">
        <f>IFERROR(IF(COUNT(pipot!$W:$W&lt;&gt;""),INDEX(pipot!C:C,SMALL(pipot!$W:$W,ROW($A28)))),"")</f>
        <v/>
      </c>
      <c r="F31" t="str">
        <f>IFERROR(IF(COUNT(pipot!$W:$W&lt;&gt;""),INDEX(pipot!D:D,SMALL(pipot!$W:$W,ROW($A28)))),"")</f>
        <v/>
      </c>
      <c r="G31" t="str">
        <f>IFERROR(IF(COUNT(pipot!$W:$W&lt;&gt;""),INDEX(pipot!E:E,SMALL(pipot!$W:$W,ROW($A28)))),"")</f>
        <v/>
      </c>
      <c r="H31" t="str">
        <f>IFERROR(IF(COUNT(pipot!$W:$W&lt;&gt;""),INDEX(pipot!F:F,SMALL(pipot!$W:$W,ROW($A28)))),"")</f>
        <v/>
      </c>
      <c r="I31" t="str">
        <f>IFERROR(IF(COUNT(pipot!$W:$W&lt;&gt;""),INDEX(pipot!G:G,SMALL(pipot!$W:$W,ROW($A28)))),"")</f>
        <v/>
      </c>
      <c r="J31" t="str">
        <f>IFERROR(IF(COUNT(pipot!$W:$W&lt;&gt;""),INDEX(pipot!H:H,SMALL(pipot!$W:$W,ROW($A28)))),"")</f>
        <v/>
      </c>
      <c r="K31" t="str">
        <f>IFERROR(IF(COUNT(pipot!$W:$W&lt;&gt;""),INDEX(pipot!I:I,SMALL(pipot!$W:$W,ROW($A28)))),"")</f>
        <v/>
      </c>
      <c r="L31" t="str">
        <f>IFERROR(IF(COUNT(pipot!$W:$W&lt;&gt;""),INDEX(pipot!J:J,SMALL(pipot!$W:$W,ROW($A28)))),"")</f>
        <v/>
      </c>
      <c r="M31" t="str">
        <f>IFERROR(IF(COUNT(pipot!$W:$W&lt;&gt;""),INDEX(pipot!K:K,SMALL(pipot!$W:$W,ROW($A28)))),"")</f>
        <v/>
      </c>
      <c r="N31" t="str">
        <f>IFERROR(IF(COUNT(pipot!$W:$W&lt;&gt;""),INDEX(pipot!L:L,SMALL(pipot!$W:$W,ROW($A28)))),"")</f>
        <v/>
      </c>
      <c r="O31" t="str">
        <f>IFERROR(IF(COUNT(pipot!$W:$W&lt;&gt;""),INDEX(pipot!M:M,SMALL(pipot!$W:$W,ROW($A28)))),"")</f>
        <v/>
      </c>
      <c r="P31" t="str">
        <f>IFERROR(IF(COUNT(pipot!$W:$W&lt;&gt;""),INDEX(pipot!N:N,SMALL(pipot!$W:$W,ROW($A28)))),"")</f>
        <v/>
      </c>
      <c r="Q31" t="str">
        <f>IFERROR(IF(COUNT(pipot!$W:$W&lt;&gt;""),INDEX(pipot!O:O,SMALL(pipot!$W:$W,ROW($A28)))),"")</f>
        <v/>
      </c>
      <c r="R31" t="str">
        <f>IFERROR(IF(COUNT(pipot!$W:$W&lt;&gt;""),INDEX(pipot!P:P,SMALL(pipot!$W:$W,ROW($A28)))),"")</f>
        <v/>
      </c>
      <c r="S31" t="str">
        <f>IFERROR(IF(COUNT(pipot!$W:$W&lt;&gt;""),INDEX(pipot!Q:Q,SMALL(pipot!$W:$W,ROW($A28)))),"")</f>
        <v/>
      </c>
      <c r="T31" t="str">
        <f>IFERROR(IF(COUNT(pipot!$W:$W&lt;&gt;""),INDEX(pipot!R:R,SMALL(pipot!$W:$W,ROW($A28)))),"")</f>
        <v/>
      </c>
    </row>
    <row r="32" spans="3:41">
      <c r="C32" t="str">
        <f>IFERROR(IF(COUNT(pipot!$W:$W&lt;&gt;""),INDEX(pipot!A:A,SMALL(pipot!$W:$W,ROW($A29)))),"")</f>
        <v/>
      </c>
      <c r="D32" s="13" t="str">
        <f>IFERROR(IF(COUNT(pipot!$W:$W&lt;&gt;""),INDEX(pipot!B:B,SMALL(pipot!$W:$W,ROW($A29)))),"")</f>
        <v/>
      </c>
      <c r="E32" s="15" t="str">
        <f>IFERROR(IF(COUNT(pipot!$W:$W&lt;&gt;""),INDEX(pipot!C:C,SMALL(pipot!$W:$W,ROW($A29)))),"")</f>
        <v/>
      </c>
      <c r="F32" t="str">
        <f>IFERROR(IF(COUNT(pipot!$W:$W&lt;&gt;""),INDEX(pipot!D:D,SMALL(pipot!$W:$W,ROW($A29)))),"")</f>
        <v/>
      </c>
      <c r="G32" t="str">
        <f>IFERROR(IF(COUNT(pipot!$W:$W&lt;&gt;""),INDEX(pipot!E:E,SMALL(pipot!$W:$W,ROW($A29)))),"")</f>
        <v/>
      </c>
      <c r="H32" t="str">
        <f>IFERROR(IF(COUNT(pipot!$W:$W&lt;&gt;""),INDEX(pipot!F:F,SMALL(pipot!$W:$W,ROW($A29)))),"")</f>
        <v/>
      </c>
      <c r="I32" t="str">
        <f>IFERROR(IF(COUNT(pipot!$W:$W&lt;&gt;""),INDEX(pipot!G:G,SMALL(pipot!$W:$W,ROW($A29)))),"")</f>
        <v/>
      </c>
      <c r="J32" t="str">
        <f>IFERROR(IF(COUNT(pipot!$W:$W&lt;&gt;""),INDEX(pipot!H:H,SMALL(pipot!$W:$W,ROW($A29)))),"")</f>
        <v/>
      </c>
      <c r="K32" t="str">
        <f>IFERROR(IF(COUNT(pipot!$W:$W&lt;&gt;""),INDEX(pipot!I:I,SMALL(pipot!$W:$W,ROW($A29)))),"")</f>
        <v/>
      </c>
      <c r="L32" t="str">
        <f>IFERROR(IF(COUNT(pipot!$W:$W&lt;&gt;""),INDEX(pipot!J:J,SMALL(pipot!$W:$W,ROW($A29)))),"")</f>
        <v/>
      </c>
      <c r="M32" t="str">
        <f>IFERROR(IF(COUNT(pipot!$W:$W&lt;&gt;""),INDEX(pipot!K:K,SMALL(pipot!$W:$W,ROW($A29)))),"")</f>
        <v/>
      </c>
      <c r="N32" t="str">
        <f>IFERROR(IF(COUNT(pipot!$W:$W&lt;&gt;""),INDEX(pipot!L:L,SMALL(pipot!$W:$W,ROW($A29)))),"")</f>
        <v/>
      </c>
      <c r="O32" t="str">
        <f>IFERROR(IF(COUNT(pipot!$W:$W&lt;&gt;""),INDEX(pipot!M:M,SMALL(pipot!$W:$W,ROW($A29)))),"")</f>
        <v/>
      </c>
      <c r="P32" t="str">
        <f>IFERROR(IF(COUNT(pipot!$W:$W&lt;&gt;""),INDEX(pipot!N:N,SMALL(pipot!$W:$W,ROW($A29)))),"")</f>
        <v/>
      </c>
      <c r="Q32" t="str">
        <f>IFERROR(IF(COUNT(pipot!$W:$W&lt;&gt;""),INDEX(pipot!O:O,SMALL(pipot!$W:$W,ROW($A29)))),"")</f>
        <v/>
      </c>
      <c r="R32" t="str">
        <f>IFERROR(IF(COUNT(pipot!$W:$W&lt;&gt;""),INDEX(pipot!P:P,SMALL(pipot!$W:$W,ROW($A29)))),"")</f>
        <v/>
      </c>
      <c r="S32" t="str">
        <f>IFERROR(IF(COUNT(pipot!$W:$W&lt;&gt;""),INDEX(pipot!Q:Q,SMALL(pipot!$W:$W,ROW($A29)))),"")</f>
        <v/>
      </c>
      <c r="T32" t="str">
        <f>IFERROR(IF(COUNT(pipot!$W:$W&lt;&gt;""),INDEX(pipot!R:R,SMALL(pipot!$W:$W,ROW($A29)))),"")</f>
        <v/>
      </c>
    </row>
    <row r="33" spans="3:20">
      <c r="C33" t="str">
        <f>IFERROR(IF(COUNT(pipot!$W:$W&lt;&gt;""),INDEX(pipot!A:A,SMALL(pipot!$W:$W,ROW($A30)))),"")</f>
        <v/>
      </c>
      <c r="D33" s="13" t="str">
        <f>IFERROR(IF(COUNT(pipot!$W:$W&lt;&gt;""),INDEX(pipot!B:B,SMALL(pipot!$W:$W,ROW($A30)))),"")</f>
        <v/>
      </c>
      <c r="E33" s="15" t="str">
        <f>IFERROR(IF(COUNT(pipot!$W:$W&lt;&gt;""),INDEX(pipot!C:C,SMALL(pipot!$W:$W,ROW($A30)))),"")</f>
        <v/>
      </c>
      <c r="F33" t="str">
        <f>IFERROR(IF(COUNT(pipot!$W:$W&lt;&gt;""),INDEX(pipot!D:D,SMALL(pipot!$W:$W,ROW($A30)))),"")</f>
        <v/>
      </c>
      <c r="G33" t="str">
        <f>IFERROR(IF(COUNT(pipot!$W:$W&lt;&gt;""),INDEX(pipot!E:E,SMALL(pipot!$W:$W,ROW($A30)))),"")</f>
        <v/>
      </c>
      <c r="H33" t="str">
        <f>IFERROR(IF(COUNT(pipot!$W:$W&lt;&gt;""),INDEX(pipot!F:F,SMALL(pipot!$W:$W,ROW($A30)))),"")</f>
        <v/>
      </c>
      <c r="I33" t="str">
        <f>IFERROR(IF(COUNT(pipot!$W:$W&lt;&gt;""),INDEX(pipot!G:G,SMALL(pipot!$W:$W,ROW($A30)))),"")</f>
        <v/>
      </c>
      <c r="J33" t="str">
        <f>IFERROR(IF(COUNT(pipot!$W:$W&lt;&gt;""),INDEX(pipot!H:H,SMALL(pipot!$W:$W,ROW($A30)))),"")</f>
        <v/>
      </c>
      <c r="K33" t="str">
        <f>IFERROR(IF(COUNT(pipot!$W:$W&lt;&gt;""),INDEX(pipot!I:I,SMALL(pipot!$W:$W,ROW($A30)))),"")</f>
        <v/>
      </c>
      <c r="L33" t="str">
        <f>IFERROR(IF(COUNT(pipot!$W:$W&lt;&gt;""),INDEX(pipot!J:J,SMALL(pipot!$W:$W,ROW($A30)))),"")</f>
        <v/>
      </c>
      <c r="M33" t="str">
        <f>IFERROR(IF(COUNT(pipot!$W:$W&lt;&gt;""),INDEX(pipot!K:K,SMALL(pipot!$W:$W,ROW($A30)))),"")</f>
        <v/>
      </c>
      <c r="N33" t="str">
        <f>IFERROR(IF(COUNT(pipot!$W:$W&lt;&gt;""),INDEX(pipot!L:L,SMALL(pipot!$W:$W,ROW($A30)))),"")</f>
        <v/>
      </c>
      <c r="O33" t="str">
        <f>IFERROR(IF(COUNT(pipot!$W:$W&lt;&gt;""),INDEX(pipot!M:M,SMALL(pipot!$W:$W,ROW($A30)))),"")</f>
        <v/>
      </c>
      <c r="P33" t="str">
        <f>IFERROR(IF(COUNT(pipot!$W:$W&lt;&gt;""),INDEX(pipot!N:N,SMALL(pipot!$W:$W,ROW($A30)))),"")</f>
        <v/>
      </c>
      <c r="Q33" t="str">
        <f>IFERROR(IF(COUNT(pipot!$W:$W&lt;&gt;""),INDEX(pipot!O:O,SMALL(pipot!$W:$W,ROW($A30)))),"")</f>
        <v/>
      </c>
      <c r="R33" t="str">
        <f>IFERROR(IF(COUNT(pipot!$W:$W&lt;&gt;""),INDEX(pipot!P:P,SMALL(pipot!$W:$W,ROW($A30)))),"")</f>
        <v/>
      </c>
      <c r="S33" t="str">
        <f>IFERROR(IF(COUNT(pipot!$W:$W&lt;&gt;""),INDEX(pipot!Q:Q,SMALL(pipot!$W:$W,ROW($A30)))),"")</f>
        <v/>
      </c>
      <c r="T33" t="str">
        <f>IFERROR(IF(COUNT(pipot!$W:$W&lt;&gt;""),INDEX(pipot!R:R,SMALL(pipot!$W:$W,ROW($A30)))),"")</f>
        <v/>
      </c>
    </row>
    <row r="34" spans="3:20">
      <c r="C34" t="str">
        <f>IFERROR(IF(COUNT(pipot!$W:$W&lt;&gt;""),INDEX(pipot!A:A,SMALL(pipot!$W:$W,ROW($A31)))),"")</f>
        <v/>
      </c>
      <c r="D34" s="13" t="str">
        <f>IFERROR(IF(COUNT(pipot!$W:$W&lt;&gt;""),INDEX(pipot!B:B,SMALL(pipot!$W:$W,ROW($A31)))),"")</f>
        <v/>
      </c>
      <c r="E34" s="15" t="str">
        <f>IFERROR(IF(COUNT(pipot!$W:$W&lt;&gt;""),INDEX(pipot!C:C,SMALL(pipot!$W:$W,ROW($A31)))),"")</f>
        <v/>
      </c>
      <c r="F34" t="str">
        <f>IFERROR(IF(COUNT(pipot!$W:$W&lt;&gt;""),INDEX(pipot!D:D,SMALL(pipot!$W:$W,ROW($A31)))),"")</f>
        <v/>
      </c>
      <c r="G34" t="str">
        <f>IFERROR(IF(COUNT(pipot!$W:$W&lt;&gt;""),INDEX(pipot!E:E,SMALL(pipot!$W:$W,ROW($A31)))),"")</f>
        <v/>
      </c>
      <c r="H34" t="str">
        <f>IFERROR(IF(COUNT(pipot!$W:$W&lt;&gt;""),INDEX(pipot!F:F,SMALL(pipot!$W:$W,ROW($A31)))),"")</f>
        <v/>
      </c>
      <c r="I34" t="str">
        <f>IFERROR(IF(COUNT(pipot!$W:$W&lt;&gt;""),INDEX(pipot!G:G,SMALL(pipot!$W:$W,ROW($A31)))),"")</f>
        <v/>
      </c>
      <c r="J34" t="str">
        <f>IFERROR(IF(COUNT(pipot!$W:$W&lt;&gt;""),INDEX(pipot!H:H,SMALL(pipot!$W:$W,ROW($A31)))),"")</f>
        <v/>
      </c>
      <c r="K34" t="str">
        <f>IFERROR(IF(COUNT(pipot!$W:$W&lt;&gt;""),INDEX(pipot!I:I,SMALL(pipot!$W:$W,ROW($A31)))),"")</f>
        <v/>
      </c>
      <c r="L34" t="str">
        <f>IFERROR(IF(COUNT(pipot!$W:$W&lt;&gt;""),INDEX(pipot!J:J,SMALL(pipot!$W:$W,ROW($A31)))),"")</f>
        <v/>
      </c>
      <c r="M34" t="str">
        <f>IFERROR(IF(COUNT(pipot!$W:$W&lt;&gt;""),INDEX(pipot!K:K,SMALL(pipot!$W:$W,ROW($A31)))),"")</f>
        <v/>
      </c>
      <c r="N34" t="str">
        <f>IFERROR(IF(COUNT(pipot!$W:$W&lt;&gt;""),INDEX(pipot!L:L,SMALL(pipot!$W:$W,ROW($A31)))),"")</f>
        <v/>
      </c>
      <c r="O34" t="str">
        <f>IFERROR(IF(COUNT(pipot!$W:$W&lt;&gt;""),INDEX(pipot!M:M,SMALL(pipot!$W:$W,ROW($A31)))),"")</f>
        <v/>
      </c>
      <c r="P34" t="str">
        <f>IFERROR(IF(COUNT(pipot!$W:$W&lt;&gt;""),INDEX(pipot!N:N,SMALL(pipot!$W:$W,ROW($A31)))),"")</f>
        <v/>
      </c>
      <c r="Q34" t="str">
        <f>IFERROR(IF(COUNT(pipot!$W:$W&lt;&gt;""),INDEX(pipot!O:O,SMALL(pipot!$W:$W,ROW($A31)))),"")</f>
        <v/>
      </c>
      <c r="R34" t="str">
        <f>IFERROR(IF(COUNT(pipot!$W:$W&lt;&gt;""),INDEX(pipot!P:P,SMALL(pipot!$W:$W,ROW($A31)))),"")</f>
        <v/>
      </c>
      <c r="S34" t="str">
        <f>IFERROR(IF(COUNT(pipot!$W:$W&lt;&gt;""),INDEX(pipot!Q:Q,SMALL(pipot!$W:$W,ROW($A31)))),"")</f>
        <v/>
      </c>
      <c r="T34" t="str">
        <f>IFERROR(IF(COUNT(pipot!$W:$W&lt;&gt;""),INDEX(pipot!R:R,SMALL(pipot!$W:$W,ROW($A31)))),"")</f>
        <v/>
      </c>
    </row>
    <row r="35" spans="3:20">
      <c r="C35" t="str">
        <f>IFERROR(IF(COUNT(pipot!$W:$W&lt;&gt;""),INDEX(pipot!A:A,SMALL(pipot!$W:$W,ROW($A32)))),"")</f>
        <v/>
      </c>
      <c r="D35" s="13" t="str">
        <f>IFERROR(IF(COUNT(pipot!$W:$W&lt;&gt;""),INDEX(pipot!B:B,SMALL(pipot!$W:$W,ROW($A32)))),"")</f>
        <v/>
      </c>
      <c r="E35" s="15" t="str">
        <f>IFERROR(IF(COUNT(pipot!$W:$W&lt;&gt;""),INDEX(pipot!C:C,SMALL(pipot!$W:$W,ROW($A32)))),"")</f>
        <v/>
      </c>
      <c r="F35" t="str">
        <f>IFERROR(IF(COUNT(pipot!$W:$W&lt;&gt;""),INDEX(pipot!D:D,SMALL(pipot!$W:$W,ROW($A32)))),"")</f>
        <v/>
      </c>
      <c r="G35" t="str">
        <f>IFERROR(IF(COUNT(pipot!$W:$W&lt;&gt;""),INDEX(pipot!E:E,SMALL(pipot!$W:$W,ROW($A32)))),"")</f>
        <v/>
      </c>
      <c r="H35" t="str">
        <f>IFERROR(IF(COUNT(pipot!$W:$W&lt;&gt;""),INDEX(pipot!F:F,SMALL(pipot!$W:$W,ROW($A32)))),"")</f>
        <v/>
      </c>
      <c r="I35" t="str">
        <f>IFERROR(IF(COUNT(pipot!$W:$W&lt;&gt;""),INDEX(pipot!G:G,SMALL(pipot!$W:$W,ROW($A32)))),"")</f>
        <v/>
      </c>
      <c r="J35" t="str">
        <f>IFERROR(IF(COUNT(pipot!$W:$W&lt;&gt;""),INDEX(pipot!H:H,SMALL(pipot!$W:$W,ROW($A32)))),"")</f>
        <v/>
      </c>
      <c r="K35" t="str">
        <f>IFERROR(IF(COUNT(pipot!$W:$W&lt;&gt;""),INDEX(pipot!I:I,SMALL(pipot!$W:$W,ROW($A32)))),"")</f>
        <v/>
      </c>
      <c r="L35" t="str">
        <f>IFERROR(IF(COUNT(pipot!$W:$W&lt;&gt;""),INDEX(pipot!J:J,SMALL(pipot!$W:$W,ROW($A32)))),"")</f>
        <v/>
      </c>
      <c r="M35" t="str">
        <f>IFERROR(IF(COUNT(pipot!$W:$W&lt;&gt;""),INDEX(pipot!K:K,SMALL(pipot!$W:$W,ROW($A32)))),"")</f>
        <v/>
      </c>
      <c r="N35" t="str">
        <f>IFERROR(IF(COUNT(pipot!$W:$W&lt;&gt;""),INDEX(pipot!L:L,SMALL(pipot!$W:$W,ROW($A32)))),"")</f>
        <v/>
      </c>
      <c r="O35" t="str">
        <f>IFERROR(IF(COUNT(pipot!$W:$W&lt;&gt;""),INDEX(pipot!M:M,SMALL(pipot!$W:$W,ROW($A32)))),"")</f>
        <v/>
      </c>
      <c r="P35" t="str">
        <f>IFERROR(IF(COUNT(pipot!$W:$W&lt;&gt;""),INDEX(pipot!N:N,SMALL(pipot!$W:$W,ROW($A32)))),"")</f>
        <v/>
      </c>
      <c r="Q35" t="str">
        <f>IFERROR(IF(COUNT(pipot!$W:$W&lt;&gt;""),INDEX(pipot!O:O,SMALL(pipot!$W:$W,ROW($A32)))),"")</f>
        <v/>
      </c>
      <c r="R35" t="str">
        <f>IFERROR(IF(COUNT(pipot!$W:$W&lt;&gt;""),INDEX(pipot!P:P,SMALL(pipot!$W:$W,ROW($A32)))),"")</f>
        <v/>
      </c>
      <c r="S35" t="str">
        <f>IFERROR(IF(COUNT(pipot!$W:$W&lt;&gt;""),INDEX(pipot!Q:Q,SMALL(pipot!$W:$W,ROW($A32)))),"")</f>
        <v/>
      </c>
      <c r="T35" t="str">
        <f>IFERROR(IF(COUNT(pipot!$W:$W&lt;&gt;""),INDEX(pipot!R:R,SMALL(pipot!$W:$W,ROW($A32)))),"")</f>
        <v/>
      </c>
    </row>
    <row r="36" spans="3:20">
      <c r="C36" t="str">
        <f>IFERROR(IF(COUNT(pipot!$W:$W&lt;&gt;""),INDEX(pipot!A:A,SMALL(pipot!$W:$W,ROW($A33)))),"")</f>
        <v/>
      </c>
      <c r="D36" s="13" t="str">
        <f>IFERROR(IF(COUNT(pipot!$W:$W&lt;&gt;""),INDEX(pipot!B:B,SMALL(pipot!$W:$W,ROW($A33)))),"")</f>
        <v/>
      </c>
      <c r="E36" s="15" t="str">
        <f>IFERROR(IF(COUNT(pipot!$W:$W&lt;&gt;""),INDEX(pipot!C:C,SMALL(pipot!$W:$W,ROW($A33)))),"")</f>
        <v/>
      </c>
      <c r="F36" t="str">
        <f>IFERROR(IF(COUNT(pipot!$W:$W&lt;&gt;""),INDEX(pipot!D:D,SMALL(pipot!$W:$W,ROW($A33)))),"")</f>
        <v/>
      </c>
      <c r="G36" t="str">
        <f>IFERROR(IF(COUNT(pipot!$W:$W&lt;&gt;""),INDEX(pipot!E:E,SMALL(pipot!$W:$W,ROW($A33)))),"")</f>
        <v/>
      </c>
      <c r="H36" t="str">
        <f>IFERROR(IF(COUNT(pipot!$W:$W&lt;&gt;""),INDEX(pipot!F:F,SMALL(pipot!$W:$W,ROW($A33)))),"")</f>
        <v/>
      </c>
      <c r="I36" t="str">
        <f>IFERROR(IF(COUNT(pipot!$W:$W&lt;&gt;""),INDEX(pipot!G:G,SMALL(pipot!$W:$W,ROW($A33)))),"")</f>
        <v/>
      </c>
      <c r="J36" t="str">
        <f>IFERROR(IF(COUNT(pipot!$W:$W&lt;&gt;""),INDEX(pipot!H:H,SMALL(pipot!$W:$W,ROW($A33)))),"")</f>
        <v/>
      </c>
      <c r="K36" t="str">
        <f>IFERROR(IF(COUNT(pipot!$W:$W&lt;&gt;""),INDEX(pipot!I:I,SMALL(pipot!$W:$W,ROW($A33)))),"")</f>
        <v/>
      </c>
      <c r="L36" t="str">
        <f>IFERROR(IF(COUNT(pipot!$W:$W&lt;&gt;""),INDEX(pipot!J:J,SMALL(pipot!$W:$W,ROW($A33)))),"")</f>
        <v/>
      </c>
      <c r="M36" t="str">
        <f>IFERROR(IF(COUNT(pipot!$W:$W&lt;&gt;""),INDEX(pipot!K:K,SMALL(pipot!$W:$W,ROW($A33)))),"")</f>
        <v/>
      </c>
      <c r="N36" t="str">
        <f>IFERROR(IF(COUNT(pipot!$W:$W&lt;&gt;""),INDEX(pipot!L:L,SMALL(pipot!$W:$W,ROW($A33)))),"")</f>
        <v/>
      </c>
      <c r="O36" t="str">
        <f>IFERROR(IF(COUNT(pipot!$W:$W&lt;&gt;""),INDEX(pipot!M:M,SMALL(pipot!$W:$W,ROW($A33)))),"")</f>
        <v/>
      </c>
      <c r="P36" t="str">
        <f>IFERROR(IF(COUNT(pipot!$W:$W&lt;&gt;""),INDEX(pipot!N:N,SMALL(pipot!$W:$W,ROW($A33)))),"")</f>
        <v/>
      </c>
      <c r="Q36" t="str">
        <f>IFERROR(IF(COUNT(pipot!$W:$W&lt;&gt;""),INDEX(pipot!O:O,SMALL(pipot!$W:$W,ROW($A33)))),"")</f>
        <v/>
      </c>
      <c r="R36" t="str">
        <f>IFERROR(IF(COUNT(pipot!$W:$W&lt;&gt;""),INDEX(pipot!P:P,SMALL(pipot!$W:$W,ROW($A33)))),"")</f>
        <v/>
      </c>
      <c r="S36" t="str">
        <f>IFERROR(IF(COUNT(pipot!$W:$W&lt;&gt;""),INDEX(pipot!Q:Q,SMALL(pipot!$W:$W,ROW($A33)))),"")</f>
        <v/>
      </c>
      <c r="T36" t="str">
        <f>IFERROR(IF(COUNT(pipot!$W:$W&lt;&gt;""),INDEX(pipot!R:R,SMALL(pipot!$W:$W,ROW($A33)))),"")</f>
        <v/>
      </c>
    </row>
    <row r="37" spans="3:20">
      <c r="C37" t="str">
        <f>IFERROR(IF(COUNT(pipot!$W:$W&lt;&gt;""),INDEX(pipot!A:A,SMALL(pipot!$W:$W,ROW($A34)))),"")</f>
        <v/>
      </c>
      <c r="D37" s="13" t="str">
        <f>IFERROR(IF(COUNT(pipot!$W:$W&lt;&gt;""),INDEX(pipot!B:B,SMALL(pipot!$W:$W,ROW($A34)))),"")</f>
        <v/>
      </c>
      <c r="E37" s="15" t="str">
        <f>IFERROR(IF(COUNT(pipot!$W:$W&lt;&gt;""),INDEX(pipot!C:C,SMALL(pipot!$W:$W,ROW($A34)))),"")</f>
        <v/>
      </c>
      <c r="F37" t="str">
        <f>IFERROR(IF(COUNT(pipot!$W:$W&lt;&gt;""),INDEX(pipot!D:D,SMALL(pipot!$W:$W,ROW($A34)))),"")</f>
        <v/>
      </c>
      <c r="G37" t="str">
        <f>IFERROR(IF(COUNT(pipot!$W:$W&lt;&gt;""),INDEX(pipot!E:E,SMALL(pipot!$W:$W,ROW($A34)))),"")</f>
        <v/>
      </c>
      <c r="H37" t="str">
        <f>IFERROR(IF(COUNT(pipot!$W:$W&lt;&gt;""),INDEX(pipot!F:F,SMALL(pipot!$W:$W,ROW($A34)))),"")</f>
        <v/>
      </c>
      <c r="I37" t="str">
        <f>IFERROR(IF(COUNT(pipot!$W:$W&lt;&gt;""),INDEX(pipot!G:G,SMALL(pipot!$W:$W,ROW($A34)))),"")</f>
        <v/>
      </c>
      <c r="J37" t="str">
        <f>IFERROR(IF(COUNT(pipot!$W:$W&lt;&gt;""),INDEX(pipot!H:H,SMALL(pipot!$W:$W,ROW($A34)))),"")</f>
        <v/>
      </c>
      <c r="K37" t="str">
        <f>IFERROR(IF(COUNT(pipot!$W:$W&lt;&gt;""),INDEX(pipot!I:I,SMALL(pipot!$W:$W,ROW($A34)))),"")</f>
        <v/>
      </c>
      <c r="L37" t="str">
        <f>IFERROR(IF(COUNT(pipot!$W:$W&lt;&gt;""),INDEX(pipot!J:J,SMALL(pipot!$W:$W,ROW($A34)))),"")</f>
        <v/>
      </c>
      <c r="M37" t="str">
        <f>IFERROR(IF(COUNT(pipot!$W:$W&lt;&gt;""),INDEX(pipot!K:K,SMALL(pipot!$W:$W,ROW($A34)))),"")</f>
        <v/>
      </c>
      <c r="N37" t="str">
        <f>IFERROR(IF(COUNT(pipot!$W:$W&lt;&gt;""),INDEX(pipot!L:L,SMALL(pipot!$W:$W,ROW($A34)))),"")</f>
        <v/>
      </c>
      <c r="O37" t="str">
        <f>IFERROR(IF(COUNT(pipot!$W:$W&lt;&gt;""),INDEX(pipot!M:M,SMALL(pipot!$W:$W,ROW($A34)))),"")</f>
        <v/>
      </c>
      <c r="P37" t="str">
        <f>IFERROR(IF(COUNT(pipot!$W:$W&lt;&gt;""),INDEX(pipot!N:N,SMALL(pipot!$W:$W,ROW($A34)))),"")</f>
        <v/>
      </c>
      <c r="Q37" t="str">
        <f>IFERROR(IF(COUNT(pipot!$W:$W&lt;&gt;""),INDEX(pipot!O:O,SMALL(pipot!$W:$W,ROW($A34)))),"")</f>
        <v/>
      </c>
      <c r="R37" t="str">
        <f>IFERROR(IF(COUNT(pipot!$W:$W&lt;&gt;""),INDEX(pipot!P:P,SMALL(pipot!$W:$W,ROW($A34)))),"")</f>
        <v/>
      </c>
      <c r="S37" t="str">
        <f>IFERROR(IF(COUNT(pipot!$W:$W&lt;&gt;""),INDEX(pipot!Q:Q,SMALL(pipot!$W:$W,ROW($A34)))),"")</f>
        <v/>
      </c>
      <c r="T37" t="str">
        <f>IFERROR(IF(COUNT(pipot!$W:$W&lt;&gt;""),INDEX(pipot!R:R,SMALL(pipot!$W:$W,ROW($A34)))),"")</f>
        <v/>
      </c>
    </row>
    <row r="38" spans="3:20">
      <c r="C38" t="str">
        <f>IFERROR(IF(COUNT(pipot!$W:$W&lt;&gt;""),INDEX(pipot!A:A,SMALL(pipot!$W:$W,ROW($A35)))),"")</f>
        <v/>
      </c>
      <c r="D38" s="13" t="str">
        <f>IFERROR(IF(COUNT(pipot!$W:$W&lt;&gt;""),INDEX(pipot!B:B,SMALL(pipot!$W:$W,ROW($A35)))),"")</f>
        <v/>
      </c>
      <c r="E38" s="15" t="str">
        <f>IFERROR(IF(COUNT(pipot!$W:$W&lt;&gt;""),INDEX(pipot!C:C,SMALL(pipot!$W:$W,ROW($A35)))),"")</f>
        <v/>
      </c>
      <c r="F38" t="str">
        <f>IFERROR(IF(COUNT(pipot!$W:$W&lt;&gt;""),INDEX(pipot!D:D,SMALL(pipot!$W:$W,ROW($A35)))),"")</f>
        <v/>
      </c>
      <c r="G38" t="str">
        <f>IFERROR(IF(COUNT(pipot!$W:$W&lt;&gt;""),INDEX(pipot!E:E,SMALL(pipot!$W:$W,ROW($A35)))),"")</f>
        <v/>
      </c>
      <c r="H38" t="str">
        <f>IFERROR(IF(COUNT(pipot!$W:$W&lt;&gt;""),INDEX(pipot!F:F,SMALL(pipot!$W:$W,ROW($A35)))),"")</f>
        <v/>
      </c>
      <c r="I38" t="str">
        <f>IFERROR(IF(COUNT(pipot!$W:$W&lt;&gt;""),INDEX(pipot!G:G,SMALL(pipot!$W:$W,ROW($A35)))),"")</f>
        <v/>
      </c>
      <c r="J38" t="str">
        <f>IFERROR(IF(COUNT(pipot!$W:$W&lt;&gt;""),INDEX(pipot!H:H,SMALL(pipot!$W:$W,ROW($A35)))),"")</f>
        <v/>
      </c>
      <c r="K38" t="str">
        <f>IFERROR(IF(COUNT(pipot!$W:$W&lt;&gt;""),INDEX(pipot!I:I,SMALL(pipot!$W:$W,ROW($A35)))),"")</f>
        <v/>
      </c>
      <c r="L38" t="str">
        <f>IFERROR(IF(COUNT(pipot!$W:$W&lt;&gt;""),INDEX(pipot!J:J,SMALL(pipot!$W:$W,ROW($A35)))),"")</f>
        <v/>
      </c>
      <c r="M38" t="str">
        <f>IFERROR(IF(COUNT(pipot!$W:$W&lt;&gt;""),INDEX(pipot!K:K,SMALL(pipot!$W:$W,ROW($A35)))),"")</f>
        <v/>
      </c>
      <c r="N38" t="str">
        <f>IFERROR(IF(COUNT(pipot!$W:$W&lt;&gt;""),INDEX(pipot!L:L,SMALL(pipot!$W:$W,ROW($A35)))),"")</f>
        <v/>
      </c>
      <c r="O38" t="str">
        <f>IFERROR(IF(COUNT(pipot!$W:$W&lt;&gt;""),INDEX(pipot!M:M,SMALL(pipot!$W:$W,ROW($A35)))),"")</f>
        <v/>
      </c>
      <c r="P38" t="str">
        <f>IFERROR(IF(COUNT(pipot!$W:$W&lt;&gt;""),INDEX(pipot!N:N,SMALL(pipot!$W:$W,ROW($A35)))),"")</f>
        <v/>
      </c>
      <c r="Q38" t="str">
        <f>IFERROR(IF(COUNT(pipot!$W:$W&lt;&gt;""),INDEX(pipot!O:O,SMALL(pipot!$W:$W,ROW($A35)))),"")</f>
        <v/>
      </c>
      <c r="R38" t="str">
        <f>IFERROR(IF(COUNT(pipot!$W:$W&lt;&gt;""),INDEX(pipot!P:P,SMALL(pipot!$W:$W,ROW($A35)))),"")</f>
        <v/>
      </c>
      <c r="S38" t="str">
        <f>IFERROR(IF(COUNT(pipot!$W:$W&lt;&gt;""),INDEX(pipot!Q:Q,SMALL(pipot!$W:$W,ROW($A35)))),"")</f>
        <v/>
      </c>
      <c r="T38" t="str">
        <f>IFERROR(IF(COUNT(pipot!$W:$W&lt;&gt;""),INDEX(pipot!R:R,SMALL(pipot!$W:$W,ROW($A35)))),"")</f>
        <v/>
      </c>
    </row>
    <row r="39" spans="3:20">
      <c r="C39" t="str">
        <f>IFERROR(IF(COUNT(pipot!$W:$W&lt;&gt;""),INDEX(pipot!A:A,SMALL(pipot!$W:$W,ROW($A36)))),"")</f>
        <v/>
      </c>
      <c r="D39" s="13" t="str">
        <f>IFERROR(IF(COUNT(pipot!$W:$W&lt;&gt;""),INDEX(pipot!B:B,SMALL(pipot!$W:$W,ROW($A36)))),"")</f>
        <v/>
      </c>
      <c r="E39" s="15" t="str">
        <f>IFERROR(IF(COUNT(pipot!$W:$W&lt;&gt;""),INDEX(pipot!C:C,SMALL(pipot!$W:$W,ROW($A36)))),"")</f>
        <v/>
      </c>
      <c r="F39" t="str">
        <f>IFERROR(IF(COUNT(pipot!$W:$W&lt;&gt;""),INDEX(pipot!D:D,SMALL(pipot!$W:$W,ROW($A36)))),"")</f>
        <v/>
      </c>
      <c r="G39" t="str">
        <f>IFERROR(IF(COUNT(pipot!$W:$W&lt;&gt;""),INDEX(pipot!E:E,SMALL(pipot!$W:$W,ROW($A36)))),"")</f>
        <v/>
      </c>
      <c r="H39" t="str">
        <f>IFERROR(IF(COUNT(pipot!$W:$W&lt;&gt;""),INDEX(pipot!F:F,SMALL(pipot!$W:$W,ROW($A36)))),"")</f>
        <v/>
      </c>
      <c r="I39" t="str">
        <f>IFERROR(IF(COUNT(pipot!$W:$W&lt;&gt;""),INDEX(pipot!G:G,SMALL(pipot!$W:$W,ROW($A36)))),"")</f>
        <v/>
      </c>
      <c r="J39" t="str">
        <f>IFERROR(IF(COUNT(pipot!$W:$W&lt;&gt;""),INDEX(pipot!H:H,SMALL(pipot!$W:$W,ROW($A36)))),"")</f>
        <v/>
      </c>
      <c r="K39" t="str">
        <f>IFERROR(IF(COUNT(pipot!$W:$W&lt;&gt;""),INDEX(pipot!I:I,SMALL(pipot!$W:$W,ROW($A36)))),"")</f>
        <v/>
      </c>
      <c r="L39" t="str">
        <f>IFERROR(IF(COUNT(pipot!$W:$W&lt;&gt;""),INDEX(pipot!J:J,SMALL(pipot!$W:$W,ROW($A36)))),"")</f>
        <v/>
      </c>
      <c r="M39" t="str">
        <f>IFERROR(IF(COUNT(pipot!$W:$W&lt;&gt;""),INDEX(pipot!K:K,SMALL(pipot!$W:$W,ROW($A36)))),"")</f>
        <v/>
      </c>
      <c r="N39" t="str">
        <f>IFERROR(IF(COUNT(pipot!$W:$W&lt;&gt;""),INDEX(pipot!L:L,SMALL(pipot!$W:$W,ROW($A36)))),"")</f>
        <v/>
      </c>
      <c r="O39" t="str">
        <f>IFERROR(IF(COUNT(pipot!$W:$W&lt;&gt;""),INDEX(pipot!M:M,SMALL(pipot!$W:$W,ROW($A36)))),"")</f>
        <v/>
      </c>
      <c r="P39" t="str">
        <f>IFERROR(IF(COUNT(pipot!$W:$W&lt;&gt;""),INDEX(pipot!N:N,SMALL(pipot!$W:$W,ROW($A36)))),"")</f>
        <v/>
      </c>
      <c r="Q39" t="str">
        <f>IFERROR(IF(COUNT(pipot!$W:$W&lt;&gt;""),INDEX(pipot!O:O,SMALL(pipot!$W:$W,ROW($A36)))),"")</f>
        <v/>
      </c>
      <c r="R39" t="str">
        <f>IFERROR(IF(COUNT(pipot!$W:$W&lt;&gt;""),INDEX(pipot!P:P,SMALL(pipot!$W:$W,ROW($A36)))),"")</f>
        <v/>
      </c>
      <c r="S39" t="str">
        <f>IFERROR(IF(COUNT(pipot!$W:$W&lt;&gt;""),INDEX(pipot!Q:Q,SMALL(pipot!$W:$W,ROW($A36)))),"")</f>
        <v/>
      </c>
      <c r="T39" t="str">
        <f>IFERROR(IF(COUNT(pipot!$W:$W&lt;&gt;""),INDEX(pipot!R:R,SMALL(pipot!$W:$W,ROW($A36)))),"")</f>
        <v/>
      </c>
    </row>
    <row r="40" spans="3:20">
      <c r="C40" t="str">
        <f>IFERROR(IF(COUNT(pipot!$W:$W&lt;&gt;""),INDEX(pipot!A:A,SMALL(pipot!$W:$W,ROW($A37)))),"")</f>
        <v/>
      </c>
      <c r="D40" s="13" t="str">
        <f>IFERROR(IF(COUNT(pipot!$W:$W&lt;&gt;""),INDEX(pipot!B:B,SMALL(pipot!$W:$W,ROW($A37)))),"")</f>
        <v/>
      </c>
      <c r="E40" s="15" t="str">
        <f>IFERROR(IF(COUNT(pipot!$W:$W&lt;&gt;""),INDEX(pipot!C:C,SMALL(pipot!$W:$W,ROW($A37)))),"")</f>
        <v/>
      </c>
      <c r="F40" t="str">
        <f>IFERROR(IF(COUNT(pipot!$W:$W&lt;&gt;""),INDEX(pipot!D:D,SMALL(pipot!$W:$W,ROW($A37)))),"")</f>
        <v/>
      </c>
      <c r="G40" t="str">
        <f>IFERROR(IF(COUNT(pipot!$W:$W&lt;&gt;""),INDEX(pipot!E:E,SMALL(pipot!$W:$W,ROW($A37)))),"")</f>
        <v/>
      </c>
      <c r="H40" t="str">
        <f>IFERROR(IF(COUNT(pipot!$W:$W&lt;&gt;""),INDEX(pipot!F:F,SMALL(pipot!$W:$W,ROW($A37)))),"")</f>
        <v/>
      </c>
      <c r="I40" t="str">
        <f>IFERROR(IF(COUNT(pipot!$W:$W&lt;&gt;""),INDEX(pipot!G:G,SMALL(pipot!$W:$W,ROW($A37)))),"")</f>
        <v/>
      </c>
      <c r="J40" t="str">
        <f>IFERROR(IF(COUNT(pipot!$W:$W&lt;&gt;""),INDEX(pipot!H:H,SMALL(pipot!$W:$W,ROW($A37)))),"")</f>
        <v/>
      </c>
      <c r="K40" t="str">
        <f>IFERROR(IF(COUNT(pipot!$W:$W&lt;&gt;""),INDEX(pipot!I:I,SMALL(pipot!$W:$W,ROW($A37)))),"")</f>
        <v/>
      </c>
      <c r="L40" t="str">
        <f>IFERROR(IF(COUNT(pipot!$W:$W&lt;&gt;""),INDEX(pipot!J:J,SMALL(pipot!$W:$W,ROW($A37)))),"")</f>
        <v/>
      </c>
      <c r="M40" t="str">
        <f>IFERROR(IF(COUNT(pipot!$W:$W&lt;&gt;""),INDEX(pipot!K:K,SMALL(pipot!$W:$W,ROW($A37)))),"")</f>
        <v/>
      </c>
      <c r="N40" t="str">
        <f>IFERROR(IF(COUNT(pipot!$W:$W&lt;&gt;""),INDEX(pipot!L:L,SMALL(pipot!$W:$W,ROW($A37)))),"")</f>
        <v/>
      </c>
      <c r="O40" t="str">
        <f>IFERROR(IF(COUNT(pipot!$W:$W&lt;&gt;""),INDEX(pipot!M:M,SMALL(pipot!$W:$W,ROW($A37)))),"")</f>
        <v/>
      </c>
      <c r="P40" t="str">
        <f>IFERROR(IF(COUNT(pipot!$W:$W&lt;&gt;""),INDEX(pipot!N:N,SMALL(pipot!$W:$W,ROW($A37)))),"")</f>
        <v/>
      </c>
      <c r="Q40" t="str">
        <f>IFERROR(IF(COUNT(pipot!$W:$W&lt;&gt;""),INDEX(pipot!O:O,SMALL(pipot!$W:$W,ROW($A37)))),"")</f>
        <v/>
      </c>
      <c r="R40" t="str">
        <f>IFERROR(IF(COUNT(pipot!$W:$W&lt;&gt;""),INDEX(pipot!P:P,SMALL(pipot!$W:$W,ROW($A37)))),"")</f>
        <v/>
      </c>
      <c r="S40" t="str">
        <f>IFERROR(IF(COUNT(pipot!$W:$W&lt;&gt;""),INDEX(pipot!Q:Q,SMALL(pipot!$W:$W,ROW($A37)))),"")</f>
        <v/>
      </c>
      <c r="T40" t="str">
        <f>IFERROR(IF(COUNT(pipot!$W:$W&lt;&gt;""),INDEX(pipot!R:R,SMALL(pipot!$W:$W,ROW($A37)))),"")</f>
        <v/>
      </c>
    </row>
    <row r="41" spans="3:20">
      <c r="C41" t="str">
        <f>IFERROR(IF(COUNT(pipot!$W:$W&lt;&gt;""),INDEX(pipot!A:A,SMALL(pipot!$W:$W,ROW($A38)))),"")</f>
        <v/>
      </c>
      <c r="D41" s="13" t="str">
        <f>IFERROR(IF(COUNT(pipot!$W:$W&lt;&gt;""),INDEX(pipot!B:B,SMALL(pipot!$W:$W,ROW($A38)))),"")</f>
        <v/>
      </c>
      <c r="E41" s="15" t="str">
        <f>IFERROR(IF(COUNT(pipot!$W:$W&lt;&gt;""),INDEX(pipot!C:C,SMALL(pipot!$W:$W,ROW($A38)))),"")</f>
        <v/>
      </c>
      <c r="F41" t="str">
        <f>IFERROR(IF(COUNT(pipot!$W:$W&lt;&gt;""),INDEX(pipot!D:D,SMALL(pipot!$W:$W,ROW($A38)))),"")</f>
        <v/>
      </c>
      <c r="G41" t="str">
        <f>IFERROR(IF(COUNT(pipot!$W:$W&lt;&gt;""),INDEX(pipot!E:E,SMALL(pipot!$W:$W,ROW($A38)))),"")</f>
        <v/>
      </c>
      <c r="H41" t="str">
        <f>IFERROR(IF(COUNT(pipot!$W:$W&lt;&gt;""),INDEX(pipot!F:F,SMALL(pipot!$W:$W,ROW($A38)))),"")</f>
        <v/>
      </c>
      <c r="I41" t="str">
        <f>IFERROR(IF(COUNT(pipot!$W:$W&lt;&gt;""),INDEX(pipot!G:G,SMALL(pipot!$W:$W,ROW($A38)))),"")</f>
        <v/>
      </c>
      <c r="J41" t="str">
        <f>IFERROR(IF(COUNT(pipot!$W:$W&lt;&gt;""),INDEX(pipot!H:H,SMALL(pipot!$W:$W,ROW($A38)))),"")</f>
        <v/>
      </c>
      <c r="K41" t="str">
        <f>IFERROR(IF(COUNT(pipot!$W:$W&lt;&gt;""),INDEX(pipot!I:I,SMALL(pipot!$W:$W,ROW($A38)))),"")</f>
        <v/>
      </c>
      <c r="L41" t="str">
        <f>IFERROR(IF(COUNT(pipot!$W:$W&lt;&gt;""),INDEX(pipot!J:J,SMALL(pipot!$W:$W,ROW($A38)))),"")</f>
        <v/>
      </c>
      <c r="M41" t="str">
        <f>IFERROR(IF(COUNT(pipot!$W:$W&lt;&gt;""),INDEX(pipot!K:K,SMALL(pipot!$W:$W,ROW($A38)))),"")</f>
        <v/>
      </c>
      <c r="N41" t="str">
        <f>IFERROR(IF(COUNT(pipot!$W:$W&lt;&gt;""),INDEX(pipot!L:L,SMALL(pipot!$W:$W,ROW($A38)))),"")</f>
        <v/>
      </c>
      <c r="O41" t="str">
        <f>IFERROR(IF(COUNT(pipot!$W:$W&lt;&gt;""),INDEX(pipot!M:M,SMALL(pipot!$W:$W,ROW($A38)))),"")</f>
        <v/>
      </c>
      <c r="P41" t="str">
        <f>IFERROR(IF(COUNT(pipot!$W:$W&lt;&gt;""),INDEX(pipot!N:N,SMALL(pipot!$W:$W,ROW($A38)))),"")</f>
        <v/>
      </c>
      <c r="Q41" t="str">
        <f>IFERROR(IF(COUNT(pipot!$W:$W&lt;&gt;""),INDEX(pipot!O:O,SMALL(pipot!$W:$W,ROW($A38)))),"")</f>
        <v/>
      </c>
      <c r="R41" t="str">
        <f>IFERROR(IF(COUNT(pipot!$W:$W&lt;&gt;""),INDEX(pipot!P:P,SMALL(pipot!$W:$W,ROW($A38)))),"")</f>
        <v/>
      </c>
      <c r="S41" t="str">
        <f>IFERROR(IF(COUNT(pipot!$W:$W&lt;&gt;""),INDEX(pipot!Q:Q,SMALL(pipot!$W:$W,ROW($A38)))),"")</f>
        <v/>
      </c>
      <c r="T41" t="str">
        <f>IFERROR(IF(COUNT(pipot!$W:$W&lt;&gt;""),INDEX(pipot!R:R,SMALL(pipot!$W:$W,ROW($A38)))),"")</f>
        <v/>
      </c>
    </row>
    <row r="42" spans="3:20">
      <c r="C42" t="str">
        <f>IFERROR(IF(COUNT(pipot!$W:$W&lt;&gt;""),INDEX(pipot!A:A,SMALL(pipot!$W:$W,ROW($A39)))),"")</f>
        <v/>
      </c>
      <c r="D42" s="13" t="str">
        <f>IFERROR(IF(COUNT(pipot!$W:$W&lt;&gt;""),INDEX(pipot!B:B,SMALL(pipot!$W:$W,ROW($A39)))),"")</f>
        <v/>
      </c>
      <c r="E42" s="15" t="str">
        <f>IFERROR(IF(COUNT(pipot!$W:$W&lt;&gt;""),INDEX(pipot!C:C,SMALL(pipot!$W:$W,ROW($A39)))),"")</f>
        <v/>
      </c>
      <c r="F42" t="str">
        <f>IFERROR(IF(COUNT(pipot!$W:$W&lt;&gt;""),INDEX(pipot!D:D,SMALL(pipot!$W:$W,ROW($A39)))),"")</f>
        <v/>
      </c>
      <c r="G42" t="str">
        <f>IFERROR(IF(COUNT(pipot!$W:$W&lt;&gt;""),INDEX(pipot!E:E,SMALL(pipot!$W:$W,ROW($A39)))),"")</f>
        <v/>
      </c>
      <c r="H42" t="str">
        <f>IFERROR(IF(COUNT(pipot!$W:$W&lt;&gt;""),INDEX(pipot!F:F,SMALL(pipot!$W:$W,ROW($A39)))),"")</f>
        <v/>
      </c>
      <c r="I42" t="str">
        <f>IFERROR(IF(COUNT(pipot!$W:$W&lt;&gt;""),INDEX(pipot!G:G,SMALL(pipot!$W:$W,ROW($A39)))),"")</f>
        <v/>
      </c>
      <c r="J42" t="str">
        <f>IFERROR(IF(COUNT(pipot!$W:$W&lt;&gt;""),INDEX(pipot!H:H,SMALL(pipot!$W:$W,ROW($A39)))),"")</f>
        <v/>
      </c>
      <c r="K42" t="str">
        <f>IFERROR(IF(COUNT(pipot!$W:$W&lt;&gt;""),INDEX(pipot!I:I,SMALL(pipot!$W:$W,ROW($A39)))),"")</f>
        <v/>
      </c>
      <c r="L42" t="str">
        <f>IFERROR(IF(COUNT(pipot!$W:$W&lt;&gt;""),INDEX(pipot!J:J,SMALL(pipot!$W:$W,ROW($A39)))),"")</f>
        <v/>
      </c>
      <c r="M42" t="str">
        <f>IFERROR(IF(COUNT(pipot!$W:$W&lt;&gt;""),INDEX(pipot!K:K,SMALL(pipot!$W:$W,ROW($A39)))),"")</f>
        <v/>
      </c>
      <c r="N42" t="str">
        <f>IFERROR(IF(COUNT(pipot!$W:$W&lt;&gt;""),INDEX(pipot!L:L,SMALL(pipot!$W:$W,ROW($A39)))),"")</f>
        <v/>
      </c>
      <c r="O42" t="str">
        <f>IFERROR(IF(COUNT(pipot!$W:$W&lt;&gt;""),INDEX(pipot!M:M,SMALL(pipot!$W:$W,ROW($A39)))),"")</f>
        <v/>
      </c>
      <c r="P42" t="str">
        <f>IFERROR(IF(COUNT(pipot!$W:$W&lt;&gt;""),INDEX(pipot!N:N,SMALL(pipot!$W:$W,ROW($A39)))),"")</f>
        <v/>
      </c>
      <c r="Q42" t="str">
        <f>IFERROR(IF(COUNT(pipot!$W:$W&lt;&gt;""),INDEX(pipot!O:O,SMALL(pipot!$W:$W,ROW($A39)))),"")</f>
        <v/>
      </c>
      <c r="R42" t="str">
        <f>IFERROR(IF(COUNT(pipot!$W:$W&lt;&gt;""),INDEX(pipot!P:P,SMALL(pipot!$W:$W,ROW($A39)))),"")</f>
        <v/>
      </c>
      <c r="S42" t="str">
        <f>IFERROR(IF(COUNT(pipot!$W:$W&lt;&gt;""),INDEX(pipot!Q:Q,SMALL(pipot!$W:$W,ROW($A39)))),"")</f>
        <v/>
      </c>
      <c r="T42" t="str">
        <f>IFERROR(IF(COUNT(pipot!$W:$W&lt;&gt;""),INDEX(pipot!R:R,SMALL(pipot!$W:$W,ROW($A39)))),"")</f>
        <v/>
      </c>
    </row>
    <row r="43" spans="3:20">
      <c r="C43" t="str">
        <f>IFERROR(IF(COUNT(pipot!$W:$W&lt;&gt;""),INDEX(pipot!A:A,SMALL(pipot!$W:$W,ROW($A40)))),"")</f>
        <v/>
      </c>
      <c r="D43" s="13" t="str">
        <f>IFERROR(IF(COUNT(pipot!$W:$W&lt;&gt;""),INDEX(pipot!B:B,SMALL(pipot!$W:$W,ROW($A40)))),"")</f>
        <v/>
      </c>
      <c r="E43" s="15" t="str">
        <f>IFERROR(IF(COUNT(pipot!$W:$W&lt;&gt;""),INDEX(pipot!C:C,SMALL(pipot!$W:$W,ROW($A40)))),"")</f>
        <v/>
      </c>
      <c r="F43" t="str">
        <f>IFERROR(IF(COUNT(pipot!$W:$W&lt;&gt;""),INDEX(pipot!D:D,SMALL(pipot!$W:$W,ROW($A40)))),"")</f>
        <v/>
      </c>
      <c r="G43" t="str">
        <f>IFERROR(IF(COUNT(pipot!$W:$W&lt;&gt;""),INDEX(pipot!E:E,SMALL(pipot!$W:$W,ROW($A40)))),"")</f>
        <v/>
      </c>
      <c r="H43" t="str">
        <f>IFERROR(IF(COUNT(pipot!$W:$W&lt;&gt;""),INDEX(pipot!F:F,SMALL(pipot!$W:$W,ROW($A40)))),"")</f>
        <v/>
      </c>
      <c r="I43" t="str">
        <f>IFERROR(IF(COUNT(pipot!$W:$W&lt;&gt;""),INDEX(pipot!G:G,SMALL(pipot!$W:$W,ROW($A40)))),"")</f>
        <v/>
      </c>
      <c r="J43" t="str">
        <f>IFERROR(IF(COUNT(pipot!$W:$W&lt;&gt;""),INDEX(pipot!H:H,SMALL(pipot!$W:$W,ROW($A40)))),"")</f>
        <v/>
      </c>
      <c r="K43" t="str">
        <f>IFERROR(IF(COUNT(pipot!$W:$W&lt;&gt;""),INDEX(pipot!I:I,SMALL(pipot!$W:$W,ROW($A40)))),"")</f>
        <v/>
      </c>
      <c r="L43" t="str">
        <f>IFERROR(IF(COUNT(pipot!$W:$W&lt;&gt;""),INDEX(pipot!J:J,SMALL(pipot!$W:$W,ROW($A40)))),"")</f>
        <v/>
      </c>
      <c r="M43" t="str">
        <f>IFERROR(IF(COUNT(pipot!$W:$W&lt;&gt;""),INDEX(pipot!K:K,SMALL(pipot!$W:$W,ROW($A40)))),"")</f>
        <v/>
      </c>
      <c r="N43" t="str">
        <f>IFERROR(IF(COUNT(pipot!$W:$W&lt;&gt;""),INDEX(pipot!L:L,SMALL(pipot!$W:$W,ROW($A40)))),"")</f>
        <v/>
      </c>
      <c r="O43" t="str">
        <f>IFERROR(IF(COUNT(pipot!$W:$W&lt;&gt;""),INDEX(pipot!M:M,SMALL(pipot!$W:$W,ROW($A40)))),"")</f>
        <v/>
      </c>
      <c r="P43" t="str">
        <f>IFERROR(IF(COUNT(pipot!$W:$W&lt;&gt;""),INDEX(pipot!N:N,SMALL(pipot!$W:$W,ROW($A40)))),"")</f>
        <v/>
      </c>
      <c r="Q43" t="str">
        <f>IFERROR(IF(COUNT(pipot!$W:$W&lt;&gt;""),INDEX(pipot!O:O,SMALL(pipot!$W:$W,ROW($A40)))),"")</f>
        <v/>
      </c>
      <c r="R43" t="str">
        <f>IFERROR(IF(COUNT(pipot!$W:$W&lt;&gt;""),INDEX(pipot!P:P,SMALL(pipot!$W:$W,ROW($A40)))),"")</f>
        <v/>
      </c>
      <c r="S43" t="str">
        <f>IFERROR(IF(COUNT(pipot!$W:$W&lt;&gt;""),INDEX(pipot!Q:Q,SMALL(pipot!$W:$W,ROW($A40)))),"")</f>
        <v/>
      </c>
      <c r="T43" t="str">
        <f>IFERROR(IF(COUNT(pipot!$W:$W&lt;&gt;""),INDEX(pipot!R:R,SMALL(pipot!$W:$W,ROW($A40)))),"")</f>
        <v/>
      </c>
    </row>
    <row r="44" spans="3:20">
      <c r="C44" t="str">
        <f>IFERROR(IF(COUNT(pipot!$W:$W&lt;&gt;""),INDEX(pipot!A:A,SMALL(pipot!$W:$W,ROW($A41)))),"")</f>
        <v/>
      </c>
      <c r="D44" s="13" t="str">
        <f>IFERROR(IF(COUNT(pipot!$W:$W&lt;&gt;""),INDEX(pipot!B:B,SMALL(pipot!$W:$W,ROW($A41)))),"")</f>
        <v/>
      </c>
      <c r="E44" s="15" t="str">
        <f>IFERROR(IF(COUNT(pipot!$W:$W&lt;&gt;""),INDEX(pipot!C:C,SMALL(pipot!$W:$W,ROW($A41)))),"")</f>
        <v/>
      </c>
      <c r="F44" t="str">
        <f>IFERROR(IF(COUNT(pipot!$W:$W&lt;&gt;""),INDEX(pipot!D:D,SMALL(pipot!$W:$W,ROW($A41)))),"")</f>
        <v/>
      </c>
      <c r="G44" t="str">
        <f>IFERROR(IF(COUNT(pipot!$W:$W&lt;&gt;""),INDEX(pipot!E:E,SMALL(pipot!$W:$W,ROW($A41)))),"")</f>
        <v/>
      </c>
      <c r="H44" t="str">
        <f>IFERROR(IF(COUNT(pipot!$W:$W&lt;&gt;""),INDEX(pipot!F:F,SMALL(pipot!$W:$W,ROW($A41)))),"")</f>
        <v/>
      </c>
      <c r="I44" t="str">
        <f>IFERROR(IF(COUNT(pipot!$W:$W&lt;&gt;""),INDEX(pipot!G:G,SMALL(pipot!$W:$W,ROW($A41)))),"")</f>
        <v/>
      </c>
      <c r="J44" t="str">
        <f>IFERROR(IF(COUNT(pipot!$W:$W&lt;&gt;""),INDEX(pipot!H:H,SMALL(pipot!$W:$W,ROW($A41)))),"")</f>
        <v/>
      </c>
      <c r="K44" t="str">
        <f>IFERROR(IF(COUNT(pipot!$W:$W&lt;&gt;""),INDEX(pipot!I:I,SMALL(pipot!$W:$W,ROW($A41)))),"")</f>
        <v/>
      </c>
      <c r="L44" t="str">
        <f>IFERROR(IF(COUNT(pipot!$W:$W&lt;&gt;""),INDEX(pipot!J:J,SMALL(pipot!$W:$W,ROW($A41)))),"")</f>
        <v/>
      </c>
      <c r="M44" t="str">
        <f>IFERROR(IF(COUNT(pipot!$W:$W&lt;&gt;""),INDEX(pipot!K:K,SMALL(pipot!$W:$W,ROW($A41)))),"")</f>
        <v/>
      </c>
      <c r="N44" t="str">
        <f>IFERROR(IF(COUNT(pipot!$W:$W&lt;&gt;""),INDEX(pipot!L:L,SMALL(pipot!$W:$W,ROW($A41)))),"")</f>
        <v/>
      </c>
      <c r="O44" t="str">
        <f>IFERROR(IF(COUNT(pipot!$W:$W&lt;&gt;""),INDEX(pipot!M:M,SMALL(pipot!$W:$W,ROW($A41)))),"")</f>
        <v/>
      </c>
      <c r="P44" t="str">
        <f>IFERROR(IF(COUNT(pipot!$W:$W&lt;&gt;""),INDEX(pipot!N:N,SMALL(pipot!$W:$W,ROW($A41)))),"")</f>
        <v/>
      </c>
      <c r="Q44" t="str">
        <f>IFERROR(IF(COUNT(pipot!$W:$W&lt;&gt;""),INDEX(pipot!O:O,SMALL(pipot!$W:$W,ROW($A41)))),"")</f>
        <v/>
      </c>
      <c r="R44" t="str">
        <f>IFERROR(IF(COUNT(pipot!$W:$W&lt;&gt;""),INDEX(pipot!P:P,SMALL(pipot!$W:$W,ROW($A41)))),"")</f>
        <v/>
      </c>
      <c r="S44" t="str">
        <f>IFERROR(IF(COUNT(pipot!$W:$W&lt;&gt;""),INDEX(pipot!Q:Q,SMALL(pipot!$W:$W,ROW($A41)))),"")</f>
        <v/>
      </c>
      <c r="T44" t="str">
        <f>IFERROR(IF(COUNT(pipot!$W:$W&lt;&gt;""),INDEX(pipot!R:R,SMALL(pipot!$W:$W,ROW($A41)))),"")</f>
        <v/>
      </c>
    </row>
    <row r="45" spans="3:20">
      <c r="C45" t="str">
        <f>IFERROR(IF(COUNT(pipot!$W:$W&lt;&gt;""),INDEX(pipot!A:A,SMALL(pipot!$W:$W,ROW($A42)))),"")</f>
        <v/>
      </c>
      <c r="D45" s="13" t="str">
        <f>IFERROR(IF(COUNT(pipot!$W:$W&lt;&gt;""),INDEX(pipot!B:B,SMALL(pipot!$W:$W,ROW($A42)))),"")</f>
        <v/>
      </c>
      <c r="E45" s="15" t="str">
        <f>IFERROR(IF(COUNT(pipot!$W:$W&lt;&gt;""),INDEX(pipot!C:C,SMALL(pipot!$W:$W,ROW($A42)))),"")</f>
        <v/>
      </c>
      <c r="F45" t="str">
        <f>IFERROR(IF(COUNT(pipot!$W:$W&lt;&gt;""),INDEX(pipot!D:D,SMALL(pipot!$W:$W,ROW($A42)))),"")</f>
        <v/>
      </c>
      <c r="G45" t="str">
        <f>IFERROR(IF(COUNT(pipot!$W:$W&lt;&gt;""),INDEX(pipot!E:E,SMALL(pipot!$W:$W,ROW($A42)))),"")</f>
        <v/>
      </c>
      <c r="H45" t="str">
        <f>IFERROR(IF(COUNT(pipot!$W:$W&lt;&gt;""),INDEX(pipot!F:F,SMALL(pipot!$W:$W,ROW($A42)))),"")</f>
        <v/>
      </c>
      <c r="I45" t="str">
        <f>IFERROR(IF(COUNT(pipot!$W:$W&lt;&gt;""),INDEX(pipot!G:G,SMALL(pipot!$W:$W,ROW($A42)))),"")</f>
        <v/>
      </c>
      <c r="J45" t="str">
        <f>IFERROR(IF(COUNT(pipot!$W:$W&lt;&gt;""),INDEX(pipot!H:H,SMALL(pipot!$W:$W,ROW($A42)))),"")</f>
        <v/>
      </c>
      <c r="K45" t="str">
        <f>IFERROR(IF(COUNT(pipot!$W:$W&lt;&gt;""),INDEX(pipot!I:I,SMALL(pipot!$W:$W,ROW($A42)))),"")</f>
        <v/>
      </c>
      <c r="L45" t="str">
        <f>IFERROR(IF(COUNT(pipot!$W:$W&lt;&gt;""),INDEX(pipot!J:J,SMALL(pipot!$W:$W,ROW($A42)))),"")</f>
        <v/>
      </c>
      <c r="M45" t="str">
        <f>IFERROR(IF(COUNT(pipot!$W:$W&lt;&gt;""),INDEX(pipot!K:K,SMALL(pipot!$W:$W,ROW($A42)))),"")</f>
        <v/>
      </c>
      <c r="N45" t="str">
        <f>IFERROR(IF(COUNT(pipot!$W:$W&lt;&gt;""),INDEX(pipot!L:L,SMALL(pipot!$W:$W,ROW($A42)))),"")</f>
        <v/>
      </c>
      <c r="O45" t="str">
        <f>IFERROR(IF(COUNT(pipot!$W:$W&lt;&gt;""),INDEX(pipot!M:M,SMALL(pipot!$W:$W,ROW($A42)))),"")</f>
        <v/>
      </c>
      <c r="P45" t="str">
        <f>IFERROR(IF(COUNT(pipot!$W:$W&lt;&gt;""),INDEX(pipot!N:N,SMALL(pipot!$W:$W,ROW($A42)))),"")</f>
        <v/>
      </c>
      <c r="Q45" t="str">
        <f>IFERROR(IF(COUNT(pipot!$W:$W&lt;&gt;""),INDEX(pipot!O:O,SMALL(pipot!$W:$W,ROW($A42)))),"")</f>
        <v/>
      </c>
      <c r="R45" t="str">
        <f>IFERROR(IF(COUNT(pipot!$W:$W&lt;&gt;""),INDEX(pipot!P:P,SMALL(pipot!$W:$W,ROW($A42)))),"")</f>
        <v/>
      </c>
      <c r="S45" t="str">
        <f>IFERROR(IF(COUNT(pipot!$W:$W&lt;&gt;""),INDEX(pipot!Q:Q,SMALL(pipot!$W:$W,ROW($A42)))),"")</f>
        <v/>
      </c>
      <c r="T45" t="str">
        <f>IFERROR(IF(COUNT(pipot!$W:$W&lt;&gt;""),INDEX(pipot!R:R,SMALL(pipot!$W:$W,ROW($A42)))),"")</f>
        <v/>
      </c>
    </row>
    <row r="46" spans="3:20">
      <c r="C46" t="str">
        <f>IFERROR(IF(COUNT(pipot!$W:$W&lt;&gt;""),INDEX(pipot!A:A,SMALL(pipot!$W:$W,ROW($A43)))),"")</f>
        <v/>
      </c>
      <c r="D46" s="13" t="str">
        <f>IFERROR(IF(COUNT(pipot!$W:$W&lt;&gt;""),INDEX(pipot!B:B,SMALL(pipot!$W:$W,ROW($A43)))),"")</f>
        <v/>
      </c>
      <c r="E46" s="15" t="str">
        <f>IFERROR(IF(COUNT(pipot!$W:$W&lt;&gt;""),INDEX(pipot!C:C,SMALL(pipot!$W:$W,ROW($A43)))),"")</f>
        <v/>
      </c>
      <c r="F46" t="str">
        <f>IFERROR(IF(COUNT(pipot!$W:$W&lt;&gt;""),INDEX(pipot!D:D,SMALL(pipot!$W:$W,ROW($A43)))),"")</f>
        <v/>
      </c>
      <c r="G46" t="str">
        <f>IFERROR(IF(COUNT(pipot!$W:$W&lt;&gt;""),INDEX(pipot!E:E,SMALL(pipot!$W:$W,ROW($A43)))),"")</f>
        <v/>
      </c>
      <c r="H46" t="str">
        <f>IFERROR(IF(COUNT(pipot!$W:$W&lt;&gt;""),INDEX(pipot!F:F,SMALL(pipot!$W:$W,ROW($A43)))),"")</f>
        <v/>
      </c>
      <c r="I46" t="str">
        <f>IFERROR(IF(COUNT(pipot!$W:$W&lt;&gt;""),INDEX(pipot!G:G,SMALL(pipot!$W:$W,ROW($A43)))),"")</f>
        <v/>
      </c>
      <c r="J46" t="str">
        <f>IFERROR(IF(COUNT(pipot!$W:$W&lt;&gt;""),INDEX(pipot!H:H,SMALL(pipot!$W:$W,ROW($A43)))),"")</f>
        <v/>
      </c>
      <c r="K46" t="str">
        <f>IFERROR(IF(COUNT(pipot!$W:$W&lt;&gt;""),INDEX(pipot!I:I,SMALL(pipot!$W:$W,ROW($A43)))),"")</f>
        <v/>
      </c>
      <c r="L46" t="str">
        <f>IFERROR(IF(COUNT(pipot!$W:$W&lt;&gt;""),INDEX(pipot!J:J,SMALL(pipot!$W:$W,ROW($A43)))),"")</f>
        <v/>
      </c>
      <c r="M46" t="str">
        <f>IFERROR(IF(COUNT(pipot!$W:$W&lt;&gt;""),INDEX(pipot!K:K,SMALL(pipot!$W:$W,ROW($A43)))),"")</f>
        <v/>
      </c>
      <c r="N46" t="str">
        <f>IFERROR(IF(COUNT(pipot!$W:$W&lt;&gt;""),INDEX(pipot!L:L,SMALL(pipot!$W:$W,ROW($A43)))),"")</f>
        <v/>
      </c>
      <c r="O46" t="str">
        <f>IFERROR(IF(COUNT(pipot!$W:$W&lt;&gt;""),INDEX(pipot!M:M,SMALL(pipot!$W:$W,ROW($A43)))),"")</f>
        <v/>
      </c>
      <c r="P46" t="str">
        <f>IFERROR(IF(COUNT(pipot!$W:$W&lt;&gt;""),INDEX(pipot!N:N,SMALL(pipot!$W:$W,ROW($A43)))),"")</f>
        <v/>
      </c>
      <c r="Q46" t="str">
        <f>IFERROR(IF(COUNT(pipot!$W:$W&lt;&gt;""),INDEX(pipot!O:O,SMALL(pipot!$W:$W,ROW($A43)))),"")</f>
        <v/>
      </c>
      <c r="R46" t="str">
        <f>IFERROR(IF(COUNT(pipot!$W:$W&lt;&gt;""),INDEX(pipot!P:P,SMALL(pipot!$W:$W,ROW($A43)))),"")</f>
        <v/>
      </c>
      <c r="S46" t="str">
        <f>IFERROR(IF(COUNT(pipot!$W:$W&lt;&gt;""),INDEX(pipot!Q:Q,SMALL(pipot!$W:$W,ROW($A43)))),"")</f>
        <v/>
      </c>
      <c r="T46" t="str">
        <f>IFERROR(IF(COUNT(pipot!$W:$W&lt;&gt;""),INDEX(pipot!R:R,SMALL(pipot!$W:$W,ROW($A43)))),"")</f>
        <v/>
      </c>
    </row>
    <row r="47" spans="3:20">
      <c r="C47" t="str">
        <f>IFERROR(IF(COUNT(pipot!$W:$W&lt;&gt;""),INDEX(pipot!A:A,SMALL(pipot!$W:$W,ROW($A44)))),"")</f>
        <v/>
      </c>
      <c r="D47" s="13" t="str">
        <f>IFERROR(IF(COUNT(pipot!$W:$W&lt;&gt;""),INDEX(pipot!B:B,SMALL(pipot!$W:$W,ROW($A44)))),"")</f>
        <v/>
      </c>
      <c r="E47" s="15" t="str">
        <f>IFERROR(IF(COUNT(pipot!$W:$W&lt;&gt;""),INDEX(pipot!C:C,SMALL(pipot!$W:$W,ROW($A44)))),"")</f>
        <v/>
      </c>
      <c r="F47" t="str">
        <f>IFERROR(IF(COUNT(pipot!$W:$W&lt;&gt;""),INDEX(pipot!D:D,SMALL(pipot!$W:$W,ROW($A44)))),"")</f>
        <v/>
      </c>
      <c r="G47" t="str">
        <f>IFERROR(IF(COUNT(pipot!$W:$W&lt;&gt;""),INDEX(pipot!E:E,SMALL(pipot!$W:$W,ROW($A44)))),"")</f>
        <v/>
      </c>
      <c r="H47" t="str">
        <f>IFERROR(IF(COUNT(pipot!$W:$W&lt;&gt;""),INDEX(pipot!F:F,SMALL(pipot!$W:$W,ROW($A44)))),"")</f>
        <v/>
      </c>
      <c r="I47" t="str">
        <f>IFERROR(IF(COUNT(pipot!$W:$W&lt;&gt;""),INDEX(pipot!G:G,SMALL(pipot!$W:$W,ROW($A44)))),"")</f>
        <v/>
      </c>
      <c r="J47" t="str">
        <f>IFERROR(IF(COUNT(pipot!$W:$W&lt;&gt;""),INDEX(pipot!H:H,SMALL(pipot!$W:$W,ROW($A44)))),"")</f>
        <v/>
      </c>
      <c r="K47" t="str">
        <f>IFERROR(IF(COUNT(pipot!$W:$W&lt;&gt;""),INDEX(pipot!I:I,SMALL(pipot!$W:$W,ROW($A44)))),"")</f>
        <v/>
      </c>
      <c r="L47" t="str">
        <f>IFERROR(IF(COUNT(pipot!$W:$W&lt;&gt;""),INDEX(pipot!J:J,SMALL(pipot!$W:$W,ROW($A44)))),"")</f>
        <v/>
      </c>
      <c r="M47" t="str">
        <f>IFERROR(IF(COUNT(pipot!$W:$W&lt;&gt;""),INDEX(pipot!K:K,SMALL(pipot!$W:$W,ROW($A44)))),"")</f>
        <v/>
      </c>
      <c r="N47" t="str">
        <f>IFERROR(IF(COUNT(pipot!$W:$W&lt;&gt;""),INDEX(pipot!L:L,SMALL(pipot!$W:$W,ROW($A44)))),"")</f>
        <v/>
      </c>
      <c r="O47" t="str">
        <f>IFERROR(IF(COUNT(pipot!$W:$W&lt;&gt;""),INDEX(pipot!M:M,SMALL(pipot!$W:$W,ROW($A44)))),"")</f>
        <v/>
      </c>
      <c r="P47" t="str">
        <f>IFERROR(IF(COUNT(pipot!$W:$W&lt;&gt;""),INDEX(pipot!N:N,SMALL(pipot!$W:$W,ROW($A44)))),"")</f>
        <v/>
      </c>
      <c r="Q47" t="str">
        <f>IFERROR(IF(COUNT(pipot!$W:$W&lt;&gt;""),INDEX(pipot!O:O,SMALL(pipot!$W:$W,ROW($A44)))),"")</f>
        <v/>
      </c>
      <c r="R47" t="str">
        <f>IFERROR(IF(COUNT(pipot!$W:$W&lt;&gt;""),INDEX(pipot!P:P,SMALL(pipot!$W:$W,ROW($A44)))),"")</f>
        <v/>
      </c>
      <c r="S47" t="str">
        <f>IFERROR(IF(COUNT(pipot!$W:$W&lt;&gt;""),INDEX(pipot!Q:Q,SMALL(pipot!$W:$W,ROW($A44)))),"")</f>
        <v/>
      </c>
      <c r="T47" t="str">
        <f>IFERROR(IF(COUNT(pipot!$W:$W&lt;&gt;""),INDEX(pipot!R:R,SMALL(pipot!$W:$W,ROW($A44)))),"")</f>
        <v/>
      </c>
    </row>
    <row r="48" spans="3:20">
      <c r="C48" t="str">
        <f>IFERROR(IF(COUNT(pipot!$W:$W&lt;&gt;""),INDEX(pipot!A:A,SMALL(pipot!$W:$W,ROW($A45)))),"")</f>
        <v/>
      </c>
      <c r="D48" s="13" t="str">
        <f>IFERROR(IF(COUNT(pipot!$W:$W&lt;&gt;""),INDEX(pipot!B:B,SMALL(pipot!$W:$W,ROW($A45)))),"")</f>
        <v/>
      </c>
      <c r="E48" s="15" t="str">
        <f>IFERROR(IF(COUNT(pipot!$W:$W&lt;&gt;""),INDEX(pipot!C:C,SMALL(pipot!$W:$W,ROW($A45)))),"")</f>
        <v/>
      </c>
      <c r="F48" t="str">
        <f>IFERROR(IF(COUNT(pipot!$W:$W&lt;&gt;""),INDEX(pipot!D:D,SMALL(pipot!$W:$W,ROW($A45)))),"")</f>
        <v/>
      </c>
      <c r="G48" t="str">
        <f>IFERROR(IF(COUNT(pipot!$W:$W&lt;&gt;""),INDEX(pipot!E:E,SMALL(pipot!$W:$W,ROW($A45)))),"")</f>
        <v/>
      </c>
      <c r="H48" t="str">
        <f>IFERROR(IF(COUNT(pipot!$W:$W&lt;&gt;""),INDEX(pipot!F:F,SMALL(pipot!$W:$W,ROW($A45)))),"")</f>
        <v/>
      </c>
      <c r="I48" t="str">
        <f>IFERROR(IF(COUNT(pipot!$W:$W&lt;&gt;""),INDEX(pipot!G:G,SMALL(pipot!$W:$W,ROW($A45)))),"")</f>
        <v/>
      </c>
      <c r="J48" t="str">
        <f>IFERROR(IF(COUNT(pipot!$W:$W&lt;&gt;""),INDEX(pipot!H:H,SMALL(pipot!$W:$W,ROW($A45)))),"")</f>
        <v/>
      </c>
      <c r="K48" t="str">
        <f>IFERROR(IF(COUNT(pipot!$W:$W&lt;&gt;""),INDEX(pipot!I:I,SMALL(pipot!$W:$W,ROW($A45)))),"")</f>
        <v/>
      </c>
      <c r="L48" t="str">
        <f>IFERROR(IF(COUNT(pipot!$W:$W&lt;&gt;""),INDEX(pipot!J:J,SMALL(pipot!$W:$W,ROW($A45)))),"")</f>
        <v/>
      </c>
      <c r="M48" t="str">
        <f>IFERROR(IF(COUNT(pipot!$W:$W&lt;&gt;""),INDEX(pipot!K:K,SMALL(pipot!$W:$W,ROW($A45)))),"")</f>
        <v/>
      </c>
      <c r="N48" t="str">
        <f>IFERROR(IF(COUNT(pipot!$W:$W&lt;&gt;""),INDEX(pipot!L:L,SMALL(pipot!$W:$W,ROW($A45)))),"")</f>
        <v/>
      </c>
      <c r="O48" t="str">
        <f>IFERROR(IF(COUNT(pipot!$W:$W&lt;&gt;""),INDEX(pipot!M:M,SMALL(pipot!$W:$W,ROW($A45)))),"")</f>
        <v/>
      </c>
      <c r="P48" t="str">
        <f>IFERROR(IF(COUNT(pipot!$W:$W&lt;&gt;""),INDEX(pipot!N:N,SMALL(pipot!$W:$W,ROW($A45)))),"")</f>
        <v/>
      </c>
      <c r="Q48" t="str">
        <f>IFERROR(IF(COUNT(pipot!$W:$W&lt;&gt;""),INDEX(pipot!O:O,SMALL(pipot!$W:$W,ROW($A45)))),"")</f>
        <v/>
      </c>
      <c r="R48" t="str">
        <f>IFERROR(IF(COUNT(pipot!$W:$W&lt;&gt;""),INDEX(pipot!P:P,SMALL(pipot!$W:$W,ROW($A45)))),"")</f>
        <v/>
      </c>
      <c r="S48" t="str">
        <f>IFERROR(IF(COUNT(pipot!$W:$W&lt;&gt;""),INDEX(pipot!Q:Q,SMALL(pipot!$W:$W,ROW($A45)))),"")</f>
        <v/>
      </c>
      <c r="T48" t="str">
        <f>IFERROR(IF(COUNT(pipot!$W:$W&lt;&gt;""),INDEX(pipot!R:R,SMALL(pipot!$W:$W,ROW($A45)))),"")</f>
        <v/>
      </c>
    </row>
    <row r="49" spans="3:20">
      <c r="C49" t="str">
        <f>IFERROR(IF(COUNT(pipot!$W:$W&lt;&gt;""),INDEX(pipot!A:A,SMALL(pipot!$W:$W,ROW($A46)))),"")</f>
        <v/>
      </c>
      <c r="D49" s="13" t="str">
        <f>IFERROR(IF(COUNT(pipot!$W:$W&lt;&gt;""),INDEX(pipot!B:B,SMALL(pipot!$W:$W,ROW($A46)))),"")</f>
        <v/>
      </c>
      <c r="E49" s="15" t="str">
        <f>IFERROR(IF(COUNT(pipot!$W:$W&lt;&gt;""),INDEX(pipot!C:C,SMALL(pipot!$W:$W,ROW($A46)))),"")</f>
        <v/>
      </c>
      <c r="F49" t="str">
        <f>IFERROR(IF(COUNT(pipot!$W:$W&lt;&gt;""),INDEX(pipot!D:D,SMALL(pipot!$W:$W,ROW($A46)))),"")</f>
        <v/>
      </c>
      <c r="G49" t="str">
        <f>IFERROR(IF(COUNT(pipot!$W:$W&lt;&gt;""),INDEX(pipot!E:E,SMALL(pipot!$W:$W,ROW($A46)))),"")</f>
        <v/>
      </c>
      <c r="H49" t="str">
        <f>IFERROR(IF(COUNT(pipot!$W:$W&lt;&gt;""),INDEX(pipot!F:F,SMALL(pipot!$W:$W,ROW($A46)))),"")</f>
        <v/>
      </c>
      <c r="I49" t="str">
        <f>IFERROR(IF(COUNT(pipot!$W:$W&lt;&gt;""),INDEX(pipot!G:G,SMALL(pipot!$W:$W,ROW($A46)))),"")</f>
        <v/>
      </c>
      <c r="J49" t="str">
        <f>IFERROR(IF(COUNT(pipot!$W:$W&lt;&gt;""),INDEX(pipot!H:H,SMALL(pipot!$W:$W,ROW($A46)))),"")</f>
        <v/>
      </c>
      <c r="K49" t="str">
        <f>IFERROR(IF(COUNT(pipot!$W:$W&lt;&gt;""),INDEX(pipot!I:I,SMALL(pipot!$W:$W,ROW($A46)))),"")</f>
        <v/>
      </c>
      <c r="L49" t="str">
        <f>IFERROR(IF(COUNT(pipot!$W:$W&lt;&gt;""),INDEX(pipot!J:J,SMALL(pipot!$W:$W,ROW($A46)))),"")</f>
        <v/>
      </c>
      <c r="M49" t="str">
        <f>IFERROR(IF(COUNT(pipot!$W:$W&lt;&gt;""),INDEX(pipot!K:K,SMALL(pipot!$W:$W,ROW($A46)))),"")</f>
        <v/>
      </c>
      <c r="N49" t="str">
        <f>IFERROR(IF(COUNT(pipot!$W:$W&lt;&gt;""),INDEX(pipot!L:L,SMALL(pipot!$W:$W,ROW($A46)))),"")</f>
        <v/>
      </c>
      <c r="O49" t="str">
        <f>IFERROR(IF(COUNT(pipot!$W:$W&lt;&gt;""),INDEX(pipot!M:M,SMALL(pipot!$W:$W,ROW($A46)))),"")</f>
        <v/>
      </c>
      <c r="P49" t="str">
        <f>IFERROR(IF(COUNT(pipot!$W:$W&lt;&gt;""),INDEX(pipot!N:N,SMALL(pipot!$W:$W,ROW($A46)))),"")</f>
        <v/>
      </c>
      <c r="Q49" t="str">
        <f>IFERROR(IF(COUNT(pipot!$W:$W&lt;&gt;""),INDEX(pipot!O:O,SMALL(pipot!$W:$W,ROW($A46)))),"")</f>
        <v/>
      </c>
      <c r="R49" t="str">
        <f>IFERROR(IF(COUNT(pipot!$W:$W&lt;&gt;""),INDEX(pipot!P:P,SMALL(pipot!$W:$W,ROW($A46)))),"")</f>
        <v/>
      </c>
      <c r="S49" t="str">
        <f>IFERROR(IF(COUNT(pipot!$W:$W&lt;&gt;""),INDEX(pipot!Q:Q,SMALL(pipot!$W:$W,ROW($A46)))),"")</f>
        <v/>
      </c>
      <c r="T49" t="str">
        <f>IFERROR(IF(COUNT(pipot!$W:$W&lt;&gt;""),INDEX(pipot!R:R,SMALL(pipot!$W:$W,ROW($A46)))),"")</f>
        <v/>
      </c>
    </row>
    <row r="50" spans="3:20">
      <c r="C50" t="str">
        <f>IFERROR(IF(COUNT(pipot!$W:$W&lt;&gt;""),INDEX(pipot!A:A,SMALL(pipot!$W:$W,ROW($A47)))),"")</f>
        <v/>
      </c>
      <c r="D50" s="13" t="str">
        <f>IFERROR(IF(COUNT(pipot!$W:$W&lt;&gt;""),INDEX(pipot!B:B,SMALL(pipot!$W:$W,ROW($A47)))),"")</f>
        <v/>
      </c>
      <c r="E50" s="15" t="str">
        <f>IFERROR(IF(COUNT(pipot!$W:$W&lt;&gt;""),INDEX(pipot!C:C,SMALL(pipot!$W:$W,ROW($A47)))),"")</f>
        <v/>
      </c>
      <c r="F50" t="str">
        <f>IFERROR(IF(COUNT(pipot!$W:$W&lt;&gt;""),INDEX(pipot!D:D,SMALL(pipot!$W:$W,ROW($A47)))),"")</f>
        <v/>
      </c>
      <c r="G50" t="str">
        <f>IFERROR(IF(COUNT(pipot!$W:$W&lt;&gt;""),INDEX(pipot!E:E,SMALL(pipot!$W:$W,ROW($A47)))),"")</f>
        <v/>
      </c>
      <c r="H50" t="str">
        <f>IFERROR(IF(COUNT(pipot!$W:$W&lt;&gt;""),INDEX(pipot!F:F,SMALL(pipot!$W:$W,ROW($A47)))),"")</f>
        <v/>
      </c>
      <c r="I50" t="str">
        <f>IFERROR(IF(COUNT(pipot!$W:$W&lt;&gt;""),INDEX(pipot!G:G,SMALL(pipot!$W:$W,ROW($A47)))),"")</f>
        <v/>
      </c>
      <c r="J50" t="str">
        <f>IFERROR(IF(COUNT(pipot!$W:$W&lt;&gt;""),INDEX(pipot!H:H,SMALL(pipot!$W:$W,ROW($A47)))),"")</f>
        <v/>
      </c>
      <c r="K50" t="str">
        <f>IFERROR(IF(COUNT(pipot!$W:$W&lt;&gt;""),INDEX(pipot!I:I,SMALL(pipot!$W:$W,ROW($A47)))),"")</f>
        <v/>
      </c>
      <c r="L50" t="str">
        <f>IFERROR(IF(COUNT(pipot!$W:$W&lt;&gt;""),INDEX(pipot!J:J,SMALL(pipot!$W:$W,ROW($A47)))),"")</f>
        <v/>
      </c>
      <c r="M50" t="str">
        <f>IFERROR(IF(COUNT(pipot!$W:$W&lt;&gt;""),INDEX(pipot!K:K,SMALL(pipot!$W:$W,ROW($A47)))),"")</f>
        <v/>
      </c>
      <c r="N50" t="str">
        <f>IFERROR(IF(COUNT(pipot!$W:$W&lt;&gt;""),INDEX(pipot!L:L,SMALL(pipot!$W:$W,ROW($A47)))),"")</f>
        <v/>
      </c>
      <c r="O50" t="str">
        <f>IFERROR(IF(COUNT(pipot!$W:$W&lt;&gt;""),INDEX(pipot!M:M,SMALL(pipot!$W:$W,ROW($A47)))),"")</f>
        <v/>
      </c>
      <c r="P50" t="str">
        <f>IFERROR(IF(COUNT(pipot!$W:$W&lt;&gt;""),INDEX(pipot!N:N,SMALL(pipot!$W:$W,ROW($A47)))),"")</f>
        <v/>
      </c>
      <c r="Q50" t="str">
        <f>IFERROR(IF(COUNT(pipot!$W:$W&lt;&gt;""),INDEX(pipot!O:O,SMALL(pipot!$W:$W,ROW($A47)))),"")</f>
        <v/>
      </c>
      <c r="R50" t="str">
        <f>IFERROR(IF(COUNT(pipot!$W:$W&lt;&gt;""),INDEX(pipot!P:P,SMALL(pipot!$W:$W,ROW($A47)))),"")</f>
        <v/>
      </c>
      <c r="S50" t="str">
        <f>IFERROR(IF(COUNT(pipot!$W:$W&lt;&gt;""),INDEX(pipot!Q:Q,SMALL(pipot!$W:$W,ROW($A47)))),"")</f>
        <v/>
      </c>
      <c r="T50" t="str">
        <f>IFERROR(IF(COUNT(pipot!$W:$W&lt;&gt;""),INDEX(pipot!R:R,SMALL(pipot!$W:$W,ROW($A47)))),"")</f>
        <v/>
      </c>
    </row>
    <row r="51" spans="3:20">
      <c r="C51" t="str">
        <f>IFERROR(IF(COUNT(pipot!$W:$W&lt;&gt;""),INDEX(pipot!A:A,SMALL(pipot!$W:$W,ROW($A48)))),"")</f>
        <v/>
      </c>
      <c r="D51" s="13" t="str">
        <f>IFERROR(IF(COUNT(pipot!$W:$W&lt;&gt;""),INDEX(pipot!B:B,SMALL(pipot!$W:$W,ROW($A48)))),"")</f>
        <v/>
      </c>
      <c r="E51" s="15" t="str">
        <f>IFERROR(IF(COUNT(pipot!$W:$W&lt;&gt;""),INDEX(pipot!C:C,SMALL(pipot!$W:$W,ROW($A48)))),"")</f>
        <v/>
      </c>
      <c r="F51" t="str">
        <f>IFERROR(IF(COUNT(pipot!$W:$W&lt;&gt;""),INDEX(pipot!D:D,SMALL(pipot!$W:$W,ROW($A48)))),"")</f>
        <v/>
      </c>
      <c r="G51" t="str">
        <f>IFERROR(IF(COUNT(pipot!$W:$W&lt;&gt;""),INDEX(pipot!E:E,SMALL(pipot!$W:$W,ROW($A48)))),"")</f>
        <v/>
      </c>
      <c r="H51" t="str">
        <f>IFERROR(IF(COUNT(pipot!$W:$W&lt;&gt;""),INDEX(pipot!F:F,SMALL(pipot!$W:$W,ROW($A48)))),"")</f>
        <v/>
      </c>
      <c r="I51" t="str">
        <f>IFERROR(IF(COUNT(pipot!$W:$W&lt;&gt;""),INDEX(pipot!G:G,SMALL(pipot!$W:$W,ROW($A48)))),"")</f>
        <v/>
      </c>
      <c r="J51" t="str">
        <f>IFERROR(IF(COUNT(pipot!$W:$W&lt;&gt;""),INDEX(pipot!H:H,SMALL(pipot!$W:$W,ROW($A48)))),"")</f>
        <v/>
      </c>
      <c r="K51" t="str">
        <f>IFERROR(IF(COUNT(pipot!$W:$W&lt;&gt;""),INDEX(pipot!I:I,SMALL(pipot!$W:$W,ROW($A48)))),"")</f>
        <v/>
      </c>
      <c r="L51" t="str">
        <f>IFERROR(IF(COUNT(pipot!$W:$W&lt;&gt;""),INDEX(pipot!J:J,SMALL(pipot!$W:$W,ROW($A48)))),"")</f>
        <v/>
      </c>
      <c r="M51" t="str">
        <f>IFERROR(IF(COUNT(pipot!$W:$W&lt;&gt;""),INDEX(pipot!K:K,SMALL(pipot!$W:$W,ROW($A48)))),"")</f>
        <v/>
      </c>
      <c r="N51" t="str">
        <f>IFERROR(IF(COUNT(pipot!$W:$W&lt;&gt;""),INDEX(pipot!L:L,SMALL(pipot!$W:$W,ROW($A48)))),"")</f>
        <v/>
      </c>
      <c r="O51" t="str">
        <f>IFERROR(IF(COUNT(pipot!$W:$W&lt;&gt;""),INDEX(pipot!M:M,SMALL(pipot!$W:$W,ROW($A48)))),"")</f>
        <v/>
      </c>
      <c r="P51" t="str">
        <f>IFERROR(IF(COUNT(pipot!$W:$W&lt;&gt;""),INDEX(pipot!N:N,SMALL(pipot!$W:$W,ROW($A48)))),"")</f>
        <v/>
      </c>
      <c r="Q51" t="str">
        <f>IFERROR(IF(COUNT(pipot!$W:$W&lt;&gt;""),INDEX(pipot!O:O,SMALL(pipot!$W:$W,ROW($A48)))),"")</f>
        <v/>
      </c>
      <c r="R51" t="str">
        <f>IFERROR(IF(COUNT(pipot!$W:$W&lt;&gt;""),INDEX(pipot!P:P,SMALL(pipot!$W:$W,ROW($A48)))),"")</f>
        <v/>
      </c>
      <c r="S51" t="str">
        <f>IFERROR(IF(COUNT(pipot!$W:$W&lt;&gt;""),INDEX(pipot!Q:Q,SMALL(pipot!$W:$W,ROW($A48)))),"")</f>
        <v/>
      </c>
      <c r="T51" t="str">
        <f>IFERROR(IF(COUNT(pipot!$W:$W&lt;&gt;""),INDEX(pipot!R:R,SMALL(pipot!$W:$W,ROW($A48)))),"")</f>
        <v/>
      </c>
    </row>
    <row r="52" spans="3:20">
      <c r="C52" t="str">
        <f>IFERROR(IF(COUNT(pipot!$W:$W&lt;&gt;""),INDEX(pipot!A:A,SMALL(pipot!$W:$W,ROW($A49)))),"")</f>
        <v/>
      </c>
      <c r="D52" s="13" t="str">
        <f>IFERROR(IF(COUNT(pipot!$W:$W&lt;&gt;""),INDEX(pipot!B:B,SMALL(pipot!$W:$W,ROW($A49)))),"")</f>
        <v/>
      </c>
      <c r="E52" s="15" t="str">
        <f>IFERROR(IF(COUNT(pipot!$W:$W&lt;&gt;""),INDEX(pipot!C:C,SMALL(pipot!$W:$W,ROW($A49)))),"")</f>
        <v/>
      </c>
      <c r="F52" t="str">
        <f>IFERROR(IF(COUNT(pipot!$W:$W&lt;&gt;""),INDEX(pipot!D:D,SMALL(pipot!$W:$W,ROW($A49)))),"")</f>
        <v/>
      </c>
      <c r="G52" t="str">
        <f>IFERROR(IF(COUNT(pipot!$W:$W&lt;&gt;""),INDEX(pipot!E:E,SMALL(pipot!$W:$W,ROW($A49)))),"")</f>
        <v/>
      </c>
      <c r="H52" t="str">
        <f>IFERROR(IF(COUNT(pipot!$W:$W&lt;&gt;""),INDEX(pipot!F:F,SMALL(pipot!$W:$W,ROW($A49)))),"")</f>
        <v/>
      </c>
      <c r="I52" t="str">
        <f>IFERROR(IF(COUNT(pipot!$W:$W&lt;&gt;""),INDEX(pipot!G:G,SMALL(pipot!$W:$W,ROW($A49)))),"")</f>
        <v/>
      </c>
      <c r="J52" t="str">
        <f>IFERROR(IF(COUNT(pipot!$W:$W&lt;&gt;""),INDEX(pipot!H:H,SMALL(pipot!$W:$W,ROW($A49)))),"")</f>
        <v/>
      </c>
      <c r="K52" t="str">
        <f>IFERROR(IF(COUNT(pipot!$W:$W&lt;&gt;""),INDEX(pipot!I:I,SMALL(pipot!$W:$W,ROW($A49)))),"")</f>
        <v/>
      </c>
      <c r="L52" t="str">
        <f>IFERROR(IF(COUNT(pipot!$W:$W&lt;&gt;""),INDEX(pipot!J:J,SMALL(pipot!$W:$W,ROW($A49)))),"")</f>
        <v/>
      </c>
      <c r="M52" t="str">
        <f>IFERROR(IF(COUNT(pipot!$W:$W&lt;&gt;""),INDEX(pipot!K:K,SMALL(pipot!$W:$W,ROW($A49)))),"")</f>
        <v/>
      </c>
      <c r="N52" t="str">
        <f>IFERROR(IF(COUNT(pipot!$W:$W&lt;&gt;""),INDEX(pipot!L:L,SMALL(pipot!$W:$W,ROW($A49)))),"")</f>
        <v/>
      </c>
      <c r="O52" t="str">
        <f>IFERROR(IF(COUNT(pipot!$W:$W&lt;&gt;""),INDEX(pipot!M:M,SMALL(pipot!$W:$W,ROW($A49)))),"")</f>
        <v/>
      </c>
      <c r="P52" t="str">
        <f>IFERROR(IF(COUNT(pipot!$W:$W&lt;&gt;""),INDEX(pipot!N:N,SMALL(pipot!$W:$W,ROW($A49)))),"")</f>
        <v/>
      </c>
      <c r="Q52" t="str">
        <f>IFERROR(IF(COUNT(pipot!$W:$W&lt;&gt;""),INDEX(pipot!O:O,SMALL(pipot!$W:$W,ROW($A49)))),"")</f>
        <v/>
      </c>
      <c r="R52" t="str">
        <f>IFERROR(IF(COUNT(pipot!$W:$W&lt;&gt;""),INDEX(pipot!P:P,SMALL(pipot!$W:$W,ROW($A49)))),"")</f>
        <v/>
      </c>
      <c r="S52" t="str">
        <f>IFERROR(IF(COUNT(pipot!$W:$W&lt;&gt;""),INDEX(pipot!Q:Q,SMALL(pipot!$W:$W,ROW($A49)))),"")</f>
        <v/>
      </c>
      <c r="T52" t="str">
        <f>IFERROR(IF(COUNT(pipot!$W:$W&lt;&gt;""),INDEX(pipot!R:R,SMALL(pipot!$W:$W,ROW($A49)))),"")</f>
        <v/>
      </c>
    </row>
    <row r="53" spans="3:20">
      <c r="C53" t="str">
        <f>IFERROR(IF(COUNT(pipot!$W:$W&lt;&gt;""),INDEX(pipot!A:A,SMALL(pipot!$W:$W,ROW($A50)))),"")</f>
        <v/>
      </c>
      <c r="D53" s="13" t="str">
        <f>IFERROR(IF(COUNT(pipot!$W:$W&lt;&gt;""),INDEX(pipot!B:B,SMALL(pipot!$W:$W,ROW($A50)))),"")</f>
        <v/>
      </c>
      <c r="E53" s="15" t="str">
        <f>IFERROR(IF(COUNT(pipot!$W:$W&lt;&gt;""),INDEX(pipot!C:C,SMALL(pipot!$W:$W,ROW($A50)))),"")</f>
        <v/>
      </c>
      <c r="F53" t="str">
        <f>IFERROR(IF(COUNT(pipot!$W:$W&lt;&gt;""),INDEX(pipot!D:D,SMALL(pipot!$W:$W,ROW($A50)))),"")</f>
        <v/>
      </c>
      <c r="G53" t="str">
        <f>IFERROR(IF(COUNT(pipot!$W:$W&lt;&gt;""),INDEX(pipot!E:E,SMALL(pipot!$W:$W,ROW($A50)))),"")</f>
        <v/>
      </c>
      <c r="H53" t="str">
        <f>IFERROR(IF(COUNT(pipot!$W:$W&lt;&gt;""),INDEX(pipot!F:F,SMALL(pipot!$W:$W,ROW($A50)))),"")</f>
        <v/>
      </c>
      <c r="I53" t="str">
        <f>IFERROR(IF(COUNT(pipot!$W:$W&lt;&gt;""),INDEX(pipot!G:G,SMALL(pipot!$W:$W,ROW($A50)))),"")</f>
        <v/>
      </c>
      <c r="J53" t="str">
        <f>IFERROR(IF(COUNT(pipot!$W:$W&lt;&gt;""),INDEX(pipot!H:H,SMALL(pipot!$W:$W,ROW($A50)))),"")</f>
        <v/>
      </c>
      <c r="K53" t="str">
        <f>IFERROR(IF(COUNT(pipot!$W:$W&lt;&gt;""),INDEX(pipot!I:I,SMALL(pipot!$W:$W,ROW($A50)))),"")</f>
        <v/>
      </c>
      <c r="L53" t="str">
        <f>IFERROR(IF(COUNT(pipot!$W:$W&lt;&gt;""),INDEX(pipot!J:J,SMALL(pipot!$W:$W,ROW($A50)))),"")</f>
        <v/>
      </c>
      <c r="M53" t="str">
        <f>IFERROR(IF(COUNT(pipot!$W:$W&lt;&gt;""),INDEX(pipot!K:K,SMALL(pipot!$W:$W,ROW($A50)))),"")</f>
        <v/>
      </c>
      <c r="N53" t="str">
        <f>IFERROR(IF(COUNT(pipot!$W:$W&lt;&gt;""),INDEX(pipot!L:L,SMALL(pipot!$W:$W,ROW($A50)))),"")</f>
        <v/>
      </c>
      <c r="O53" t="str">
        <f>IFERROR(IF(COUNT(pipot!$W:$W&lt;&gt;""),INDEX(pipot!M:M,SMALL(pipot!$W:$W,ROW($A50)))),"")</f>
        <v/>
      </c>
      <c r="P53" t="str">
        <f>IFERROR(IF(COUNT(pipot!$W:$W&lt;&gt;""),INDEX(pipot!N:N,SMALL(pipot!$W:$W,ROW($A50)))),"")</f>
        <v/>
      </c>
      <c r="Q53" t="str">
        <f>IFERROR(IF(COUNT(pipot!$W:$W&lt;&gt;""),INDEX(pipot!O:O,SMALL(pipot!$W:$W,ROW($A50)))),"")</f>
        <v/>
      </c>
      <c r="R53" t="str">
        <f>IFERROR(IF(COUNT(pipot!$W:$W&lt;&gt;""),INDEX(pipot!P:P,SMALL(pipot!$W:$W,ROW($A50)))),"")</f>
        <v/>
      </c>
      <c r="S53" t="str">
        <f>IFERROR(IF(COUNT(pipot!$W:$W&lt;&gt;""),INDEX(pipot!Q:Q,SMALL(pipot!$W:$W,ROW($A50)))),"")</f>
        <v/>
      </c>
      <c r="T53" t="str">
        <f>IFERROR(IF(COUNT(pipot!$W:$W&lt;&gt;""),INDEX(pipot!R:R,SMALL(pipot!$W:$W,ROW($A50)))),"")</f>
        <v/>
      </c>
    </row>
    <row r="54" spans="3:20">
      <c r="C54" t="str">
        <f>IFERROR(IF(COUNT(pipot!$W:$W&lt;&gt;""),INDEX(pipot!A:A,SMALL(pipot!$W:$W,ROW($A51)))),"")</f>
        <v/>
      </c>
      <c r="D54" s="13" t="str">
        <f>IFERROR(IF(COUNT(pipot!$W:$W&lt;&gt;""),INDEX(pipot!B:B,SMALL(pipot!$W:$W,ROW($A51)))),"")</f>
        <v/>
      </c>
      <c r="E54" s="15" t="str">
        <f>IFERROR(IF(COUNT(pipot!$W:$W&lt;&gt;""),INDEX(pipot!C:C,SMALL(pipot!$W:$W,ROW($A51)))),"")</f>
        <v/>
      </c>
      <c r="F54" t="str">
        <f>IFERROR(IF(COUNT(pipot!$W:$W&lt;&gt;""),INDEX(pipot!D:D,SMALL(pipot!$W:$W,ROW($A51)))),"")</f>
        <v/>
      </c>
      <c r="G54" t="str">
        <f>IFERROR(IF(COUNT(pipot!$W:$W&lt;&gt;""),INDEX(pipot!E:E,SMALL(pipot!$W:$W,ROW($A51)))),"")</f>
        <v/>
      </c>
      <c r="H54" t="str">
        <f>IFERROR(IF(COUNT(pipot!$W:$W&lt;&gt;""),INDEX(pipot!F:F,SMALL(pipot!$W:$W,ROW($A51)))),"")</f>
        <v/>
      </c>
      <c r="I54" t="str">
        <f>IFERROR(IF(COUNT(pipot!$W:$W&lt;&gt;""),INDEX(pipot!G:G,SMALL(pipot!$W:$W,ROW($A51)))),"")</f>
        <v/>
      </c>
      <c r="J54" t="str">
        <f>IFERROR(IF(COUNT(pipot!$W:$W&lt;&gt;""),INDEX(pipot!H:H,SMALL(pipot!$W:$W,ROW($A51)))),"")</f>
        <v/>
      </c>
      <c r="K54" t="str">
        <f>IFERROR(IF(COUNT(pipot!$W:$W&lt;&gt;""),INDEX(pipot!I:I,SMALL(pipot!$W:$W,ROW($A51)))),"")</f>
        <v/>
      </c>
      <c r="L54" t="str">
        <f>IFERROR(IF(COUNT(pipot!$W:$W&lt;&gt;""),INDEX(pipot!J:J,SMALL(pipot!$W:$W,ROW($A51)))),"")</f>
        <v/>
      </c>
      <c r="M54" t="str">
        <f>IFERROR(IF(COUNT(pipot!$W:$W&lt;&gt;""),INDEX(pipot!K:K,SMALL(pipot!$W:$W,ROW($A51)))),"")</f>
        <v/>
      </c>
      <c r="N54" t="str">
        <f>IFERROR(IF(COUNT(pipot!$W:$W&lt;&gt;""),INDEX(pipot!L:L,SMALL(pipot!$W:$W,ROW($A51)))),"")</f>
        <v/>
      </c>
      <c r="O54" t="str">
        <f>IFERROR(IF(COUNT(pipot!$W:$W&lt;&gt;""),INDEX(pipot!M:M,SMALL(pipot!$W:$W,ROW($A51)))),"")</f>
        <v/>
      </c>
      <c r="P54" t="str">
        <f>IFERROR(IF(COUNT(pipot!$W:$W&lt;&gt;""),INDEX(pipot!N:N,SMALL(pipot!$W:$W,ROW($A51)))),"")</f>
        <v/>
      </c>
      <c r="Q54" t="str">
        <f>IFERROR(IF(COUNT(pipot!$W:$W&lt;&gt;""),INDEX(pipot!O:O,SMALL(pipot!$W:$W,ROW($A51)))),"")</f>
        <v/>
      </c>
      <c r="R54" t="str">
        <f>IFERROR(IF(COUNT(pipot!$W:$W&lt;&gt;""),INDEX(pipot!P:P,SMALL(pipot!$W:$W,ROW($A51)))),"")</f>
        <v/>
      </c>
      <c r="S54" t="str">
        <f>IFERROR(IF(COUNT(pipot!$W:$W&lt;&gt;""),INDEX(pipot!Q:Q,SMALL(pipot!$W:$W,ROW($A51)))),"")</f>
        <v/>
      </c>
      <c r="T54" t="str">
        <f>IFERROR(IF(COUNT(pipot!$W:$W&lt;&gt;""),INDEX(pipot!R:R,SMALL(pipot!$W:$W,ROW($A51)))),"")</f>
        <v/>
      </c>
    </row>
    <row r="55" spans="3:20">
      <c r="C55" t="str">
        <f>IFERROR(IF(COUNT(pipot!$W:$W&lt;&gt;""),INDEX(pipot!A:A,SMALL(pipot!$W:$W,ROW($A52)))),"")</f>
        <v/>
      </c>
      <c r="D55" s="13" t="str">
        <f>IFERROR(IF(COUNT(pipot!$W:$W&lt;&gt;""),INDEX(pipot!B:B,SMALL(pipot!$W:$W,ROW($A52)))),"")</f>
        <v/>
      </c>
      <c r="E55" s="15" t="str">
        <f>IFERROR(IF(COUNT(pipot!$W:$W&lt;&gt;""),INDEX(pipot!C:C,SMALL(pipot!$W:$W,ROW($A52)))),"")</f>
        <v/>
      </c>
      <c r="F55" t="str">
        <f>IFERROR(IF(COUNT(pipot!$W:$W&lt;&gt;""),INDEX(pipot!D:D,SMALL(pipot!$W:$W,ROW($A52)))),"")</f>
        <v/>
      </c>
      <c r="G55" t="str">
        <f>IFERROR(IF(COUNT(pipot!$W:$W&lt;&gt;""),INDEX(pipot!E:E,SMALL(pipot!$W:$W,ROW($A52)))),"")</f>
        <v/>
      </c>
      <c r="H55" t="str">
        <f>IFERROR(IF(COUNT(pipot!$W:$W&lt;&gt;""),INDEX(pipot!F:F,SMALL(pipot!$W:$W,ROW($A52)))),"")</f>
        <v/>
      </c>
      <c r="I55" t="str">
        <f>IFERROR(IF(COUNT(pipot!$W:$W&lt;&gt;""),INDEX(pipot!G:G,SMALL(pipot!$W:$W,ROW($A52)))),"")</f>
        <v/>
      </c>
      <c r="J55" t="str">
        <f>IFERROR(IF(COUNT(pipot!$W:$W&lt;&gt;""),INDEX(pipot!H:H,SMALL(pipot!$W:$W,ROW($A52)))),"")</f>
        <v/>
      </c>
      <c r="K55" t="str">
        <f>IFERROR(IF(COUNT(pipot!$W:$W&lt;&gt;""),INDEX(pipot!I:I,SMALL(pipot!$W:$W,ROW($A52)))),"")</f>
        <v/>
      </c>
      <c r="L55" t="str">
        <f>IFERROR(IF(COUNT(pipot!$W:$W&lt;&gt;""),INDEX(pipot!J:J,SMALL(pipot!$W:$W,ROW($A52)))),"")</f>
        <v/>
      </c>
      <c r="M55" t="str">
        <f>IFERROR(IF(COUNT(pipot!$W:$W&lt;&gt;""),INDEX(pipot!K:K,SMALL(pipot!$W:$W,ROW($A52)))),"")</f>
        <v/>
      </c>
      <c r="N55" t="str">
        <f>IFERROR(IF(COUNT(pipot!$W:$W&lt;&gt;""),INDEX(pipot!L:L,SMALL(pipot!$W:$W,ROW($A52)))),"")</f>
        <v/>
      </c>
      <c r="O55" t="str">
        <f>IFERROR(IF(COUNT(pipot!$W:$W&lt;&gt;""),INDEX(pipot!M:M,SMALL(pipot!$W:$W,ROW($A52)))),"")</f>
        <v/>
      </c>
      <c r="P55" t="str">
        <f>IFERROR(IF(COUNT(pipot!$W:$W&lt;&gt;""),INDEX(pipot!N:N,SMALL(pipot!$W:$W,ROW($A52)))),"")</f>
        <v/>
      </c>
      <c r="Q55" t="str">
        <f>IFERROR(IF(COUNT(pipot!$W:$W&lt;&gt;""),INDEX(pipot!O:O,SMALL(pipot!$W:$W,ROW($A52)))),"")</f>
        <v/>
      </c>
      <c r="R55" t="str">
        <f>IFERROR(IF(COUNT(pipot!$W:$W&lt;&gt;""),INDEX(pipot!P:P,SMALL(pipot!$W:$W,ROW($A52)))),"")</f>
        <v/>
      </c>
      <c r="S55" t="str">
        <f>IFERROR(IF(COUNT(pipot!$W:$W&lt;&gt;""),INDEX(pipot!Q:Q,SMALL(pipot!$W:$W,ROW($A52)))),"")</f>
        <v/>
      </c>
      <c r="T55" t="str">
        <f>IFERROR(IF(COUNT(pipot!$W:$W&lt;&gt;""),INDEX(pipot!R:R,SMALL(pipot!$W:$W,ROW($A52)))),"")</f>
        <v/>
      </c>
    </row>
    <row r="56" spans="3:20">
      <c r="C56" t="str">
        <f>IFERROR(IF(COUNT(pipot!$W:$W&lt;&gt;""),INDEX(pipot!A:A,SMALL(pipot!$W:$W,ROW($A53)))),"")</f>
        <v/>
      </c>
      <c r="D56" s="13" t="str">
        <f>IFERROR(IF(COUNT(pipot!$W:$W&lt;&gt;""),INDEX(pipot!B:B,SMALL(pipot!$W:$W,ROW($A53)))),"")</f>
        <v/>
      </c>
      <c r="E56" s="15" t="str">
        <f>IFERROR(IF(COUNT(pipot!$W:$W&lt;&gt;""),INDEX(pipot!C:C,SMALL(pipot!$W:$W,ROW($A53)))),"")</f>
        <v/>
      </c>
      <c r="F56" t="str">
        <f>IFERROR(IF(COUNT(pipot!$W:$W&lt;&gt;""),INDEX(pipot!D:D,SMALL(pipot!$W:$W,ROW($A53)))),"")</f>
        <v/>
      </c>
      <c r="G56" t="str">
        <f>IFERROR(IF(COUNT(pipot!$W:$W&lt;&gt;""),INDEX(pipot!E:E,SMALL(pipot!$W:$W,ROW($A53)))),"")</f>
        <v/>
      </c>
      <c r="H56" t="str">
        <f>IFERROR(IF(COUNT(pipot!$W:$W&lt;&gt;""),INDEX(pipot!F:F,SMALL(pipot!$W:$W,ROW($A53)))),"")</f>
        <v/>
      </c>
      <c r="I56" t="str">
        <f>IFERROR(IF(COUNT(pipot!$W:$W&lt;&gt;""),INDEX(pipot!G:G,SMALL(pipot!$W:$W,ROW($A53)))),"")</f>
        <v/>
      </c>
      <c r="J56" t="str">
        <f>IFERROR(IF(COUNT(pipot!$W:$W&lt;&gt;""),INDEX(pipot!H:H,SMALL(pipot!$W:$W,ROW($A53)))),"")</f>
        <v/>
      </c>
      <c r="K56" t="str">
        <f>IFERROR(IF(COUNT(pipot!$W:$W&lt;&gt;""),INDEX(pipot!I:I,SMALL(pipot!$W:$W,ROW($A53)))),"")</f>
        <v/>
      </c>
      <c r="L56" t="str">
        <f>IFERROR(IF(COUNT(pipot!$W:$W&lt;&gt;""),INDEX(pipot!J:J,SMALL(pipot!$W:$W,ROW($A53)))),"")</f>
        <v/>
      </c>
      <c r="M56" t="str">
        <f>IFERROR(IF(COUNT(pipot!$W:$W&lt;&gt;""),INDEX(pipot!K:K,SMALL(pipot!$W:$W,ROW($A53)))),"")</f>
        <v/>
      </c>
      <c r="N56" t="str">
        <f>IFERROR(IF(COUNT(pipot!$W:$W&lt;&gt;""),INDEX(pipot!L:L,SMALL(pipot!$W:$W,ROW($A53)))),"")</f>
        <v/>
      </c>
      <c r="O56" t="str">
        <f>IFERROR(IF(COUNT(pipot!$W:$W&lt;&gt;""),INDEX(pipot!M:M,SMALL(pipot!$W:$W,ROW($A53)))),"")</f>
        <v/>
      </c>
      <c r="P56" t="str">
        <f>IFERROR(IF(COUNT(pipot!$W:$W&lt;&gt;""),INDEX(pipot!N:N,SMALL(pipot!$W:$W,ROW($A53)))),"")</f>
        <v/>
      </c>
      <c r="Q56" t="str">
        <f>IFERROR(IF(COUNT(pipot!$W:$W&lt;&gt;""),INDEX(pipot!O:O,SMALL(pipot!$W:$W,ROW($A53)))),"")</f>
        <v/>
      </c>
      <c r="R56" t="str">
        <f>IFERROR(IF(COUNT(pipot!$W:$W&lt;&gt;""),INDEX(pipot!P:P,SMALL(pipot!$W:$W,ROW($A53)))),"")</f>
        <v/>
      </c>
      <c r="S56" t="str">
        <f>IFERROR(IF(COUNT(pipot!$W:$W&lt;&gt;""),INDEX(pipot!Q:Q,SMALL(pipot!$W:$W,ROW($A53)))),"")</f>
        <v/>
      </c>
      <c r="T56" t="str">
        <f>IFERROR(IF(COUNT(pipot!$W:$W&lt;&gt;""),INDEX(pipot!R:R,SMALL(pipot!$W:$W,ROW($A53)))),"")</f>
        <v/>
      </c>
    </row>
    <row r="57" spans="3:20">
      <c r="C57" t="str">
        <f>IFERROR(IF(COUNT(pipot!$W:$W&lt;&gt;""),INDEX(pipot!A:A,SMALL(pipot!$W:$W,ROW($A54)))),"")</f>
        <v/>
      </c>
      <c r="D57" s="13" t="str">
        <f>IFERROR(IF(COUNT(pipot!$W:$W&lt;&gt;""),INDEX(pipot!B:B,SMALL(pipot!$W:$W,ROW($A54)))),"")</f>
        <v/>
      </c>
      <c r="E57" s="15" t="str">
        <f>IFERROR(IF(COUNT(pipot!$W:$W&lt;&gt;""),INDEX(pipot!C:C,SMALL(pipot!$W:$W,ROW($A54)))),"")</f>
        <v/>
      </c>
      <c r="F57" t="str">
        <f>IFERROR(IF(COUNT(pipot!$W:$W&lt;&gt;""),INDEX(pipot!D:D,SMALL(pipot!$W:$W,ROW($A54)))),"")</f>
        <v/>
      </c>
      <c r="G57" t="str">
        <f>IFERROR(IF(COUNT(pipot!$W:$W&lt;&gt;""),INDEX(pipot!E:E,SMALL(pipot!$W:$W,ROW($A54)))),"")</f>
        <v/>
      </c>
      <c r="H57" t="str">
        <f>IFERROR(IF(COUNT(pipot!$W:$W&lt;&gt;""),INDEX(pipot!F:F,SMALL(pipot!$W:$W,ROW($A54)))),"")</f>
        <v/>
      </c>
      <c r="I57" t="str">
        <f>IFERROR(IF(COUNT(pipot!$W:$W&lt;&gt;""),INDEX(pipot!G:G,SMALL(pipot!$W:$W,ROW($A54)))),"")</f>
        <v/>
      </c>
      <c r="J57" t="str">
        <f>IFERROR(IF(COUNT(pipot!$W:$W&lt;&gt;""),INDEX(pipot!H:H,SMALL(pipot!$W:$W,ROW($A54)))),"")</f>
        <v/>
      </c>
      <c r="K57" t="str">
        <f>IFERROR(IF(COUNT(pipot!$W:$W&lt;&gt;""),INDEX(pipot!I:I,SMALL(pipot!$W:$W,ROW($A54)))),"")</f>
        <v/>
      </c>
      <c r="L57" t="str">
        <f>IFERROR(IF(COUNT(pipot!$W:$W&lt;&gt;""),INDEX(pipot!J:J,SMALL(pipot!$W:$W,ROW($A54)))),"")</f>
        <v/>
      </c>
      <c r="M57" t="str">
        <f>IFERROR(IF(COUNT(pipot!$W:$W&lt;&gt;""),INDEX(pipot!K:K,SMALL(pipot!$W:$W,ROW($A54)))),"")</f>
        <v/>
      </c>
      <c r="N57" t="str">
        <f>IFERROR(IF(COUNT(pipot!$W:$W&lt;&gt;""),INDEX(pipot!L:L,SMALL(pipot!$W:$W,ROW($A54)))),"")</f>
        <v/>
      </c>
      <c r="O57" t="str">
        <f>IFERROR(IF(COUNT(pipot!$W:$W&lt;&gt;""),INDEX(pipot!M:M,SMALL(pipot!$W:$W,ROW($A54)))),"")</f>
        <v/>
      </c>
      <c r="P57" t="str">
        <f>IFERROR(IF(COUNT(pipot!$W:$W&lt;&gt;""),INDEX(pipot!N:N,SMALL(pipot!$W:$W,ROW($A54)))),"")</f>
        <v/>
      </c>
      <c r="Q57" t="str">
        <f>IFERROR(IF(COUNT(pipot!$W:$W&lt;&gt;""),INDEX(pipot!O:O,SMALL(pipot!$W:$W,ROW($A54)))),"")</f>
        <v/>
      </c>
      <c r="R57" t="str">
        <f>IFERROR(IF(COUNT(pipot!$W:$W&lt;&gt;""),INDEX(pipot!P:P,SMALL(pipot!$W:$W,ROW($A54)))),"")</f>
        <v/>
      </c>
      <c r="S57" t="str">
        <f>IFERROR(IF(COUNT(pipot!$W:$W&lt;&gt;""),INDEX(pipot!Q:Q,SMALL(pipot!$W:$W,ROW($A54)))),"")</f>
        <v/>
      </c>
      <c r="T57" t="str">
        <f>IFERROR(IF(COUNT(pipot!$W:$W&lt;&gt;""),INDEX(pipot!R:R,SMALL(pipot!$W:$W,ROW($A54)))),"")</f>
        <v/>
      </c>
    </row>
    <row r="58" spans="3:20">
      <c r="C58" t="str">
        <f>IFERROR(IF(COUNT(pipot!$W:$W&lt;&gt;""),INDEX(pipot!A:A,SMALL(pipot!$W:$W,ROW($A55)))),"")</f>
        <v/>
      </c>
      <c r="D58" s="13" t="str">
        <f>IFERROR(IF(COUNT(pipot!$W:$W&lt;&gt;""),INDEX(pipot!B:B,SMALL(pipot!$W:$W,ROW($A55)))),"")</f>
        <v/>
      </c>
      <c r="E58" s="15" t="str">
        <f>IFERROR(IF(COUNT(pipot!$W:$W&lt;&gt;""),INDEX(pipot!C:C,SMALL(pipot!$W:$W,ROW($A55)))),"")</f>
        <v/>
      </c>
      <c r="F58" t="str">
        <f>IFERROR(IF(COUNT(pipot!$W:$W&lt;&gt;""),INDEX(pipot!D:D,SMALL(pipot!$W:$W,ROW($A55)))),"")</f>
        <v/>
      </c>
      <c r="G58" t="str">
        <f>IFERROR(IF(COUNT(pipot!$W:$W&lt;&gt;""),INDEX(pipot!E:E,SMALL(pipot!$W:$W,ROW($A55)))),"")</f>
        <v/>
      </c>
      <c r="H58" t="str">
        <f>IFERROR(IF(COUNT(pipot!$W:$W&lt;&gt;""),INDEX(pipot!F:F,SMALL(pipot!$W:$W,ROW($A55)))),"")</f>
        <v/>
      </c>
      <c r="I58" t="str">
        <f>IFERROR(IF(COUNT(pipot!$W:$W&lt;&gt;""),INDEX(pipot!G:G,SMALL(pipot!$W:$W,ROW($A55)))),"")</f>
        <v/>
      </c>
      <c r="J58" t="str">
        <f>IFERROR(IF(COUNT(pipot!$W:$W&lt;&gt;""),INDEX(pipot!H:H,SMALL(pipot!$W:$W,ROW($A55)))),"")</f>
        <v/>
      </c>
      <c r="K58" t="str">
        <f>IFERROR(IF(COUNT(pipot!$W:$W&lt;&gt;""),INDEX(pipot!I:I,SMALL(pipot!$W:$W,ROW($A55)))),"")</f>
        <v/>
      </c>
      <c r="L58" t="str">
        <f>IFERROR(IF(COUNT(pipot!$W:$W&lt;&gt;""),INDEX(pipot!J:J,SMALL(pipot!$W:$W,ROW($A55)))),"")</f>
        <v/>
      </c>
      <c r="M58" t="str">
        <f>IFERROR(IF(COUNT(pipot!$W:$W&lt;&gt;""),INDEX(pipot!K:K,SMALL(pipot!$W:$W,ROW($A55)))),"")</f>
        <v/>
      </c>
      <c r="N58" t="str">
        <f>IFERROR(IF(COUNT(pipot!$W:$W&lt;&gt;""),INDEX(pipot!L:L,SMALL(pipot!$W:$W,ROW($A55)))),"")</f>
        <v/>
      </c>
      <c r="O58" t="str">
        <f>IFERROR(IF(COUNT(pipot!$W:$W&lt;&gt;""),INDEX(pipot!M:M,SMALL(pipot!$W:$W,ROW($A55)))),"")</f>
        <v/>
      </c>
      <c r="P58" t="str">
        <f>IFERROR(IF(COUNT(pipot!$W:$W&lt;&gt;""),INDEX(pipot!N:N,SMALL(pipot!$W:$W,ROW($A55)))),"")</f>
        <v/>
      </c>
      <c r="Q58" t="str">
        <f>IFERROR(IF(COUNT(pipot!$W:$W&lt;&gt;""),INDEX(pipot!O:O,SMALL(pipot!$W:$W,ROW($A55)))),"")</f>
        <v/>
      </c>
      <c r="R58" t="str">
        <f>IFERROR(IF(COUNT(pipot!$W:$W&lt;&gt;""),INDEX(pipot!P:P,SMALL(pipot!$W:$W,ROW($A55)))),"")</f>
        <v/>
      </c>
      <c r="S58" t="str">
        <f>IFERROR(IF(COUNT(pipot!$W:$W&lt;&gt;""),INDEX(pipot!Q:Q,SMALL(pipot!$W:$W,ROW($A55)))),"")</f>
        <v/>
      </c>
      <c r="T58" t="str">
        <f>IFERROR(IF(COUNT(pipot!$W:$W&lt;&gt;""),INDEX(pipot!R:R,SMALL(pipot!$W:$W,ROW($A55)))),"")</f>
        <v/>
      </c>
    </row>
    <row r="59" spans="3:20">
      <c r="C59" t="str">
        <f>IFERROR(IF(COUNT(pipot!$W:$W&lt;&gt;""),INDEX(pipot!A:A,SMALL(pipot!$W:$W,ROW($A56)))),"")</f>
        <v/>
      </c>
      <c r="D59" s="13" t="str">
        <f>IFERROR(IF(COUNT(pipot!$W:$W&lt;&gt;""),INDEX(pipot!B:B,SMALL(pipot!$W:$W,ROW($A56)))),"")</f>
        <v/>
      </c>
      <c r="E59" s="15" t="str">
        <f>IFERROR(IF(COUNT(pipot!$W:$W&lt;&gt;""),INDEX(pipot!C:C,SMALL(pipot!$W:$W,ROW($A56)))),"")</f>
        <v/>
      </c>
      <c r="F59" t="str">
        <f>IFERROR(IF(COUNT(pipot!$W:$W&lt;&gt;""),INDEX(pipot!D:D,SMALL(pipot!$W:$W,ROW($A56)))),"")</f>
        <v/>
      </c>
      <c r="G59" t="str">
        <f>IFERROR(IF(COUNT(pipot!$W:$W&lt;&gt;""),INDEX(pipot!E:E,SMALL(pipot!$W:$W,ROW($A56)))),"")</f>
        <v/>
      </c>
      <c r="H59" t="str">
        <f>IFERROR(IF(COUNT(pipot!$W:$W&lt;&gt;""),INDEX(pipot!F:F,SMALL(pipot!$W:$W,ROW($A56)))),"")</f>
        <v/>
      </c>
      <c r="I59" t="str">
        <f>IFERROR(IF(COUNT(pipot!$W:$W&lt;&gt;""),INDEX(pipot!G:G,SMALL(pipot!$W:$W,ROW($A56)))),"")</f>
        <v/>
      </c>
      <c r="J59" t="str">
        <f>IFERROR(IF(COUNT(pipot!$W:$W&lt;&gt;""),INDEX(pipot!H:H,SMALL(pipot!$W:$W,ROW($A56)))),"")</f>
        <v/>
      </c>
      <c r="K59" t="str">
        <f>IFERROR(IF(COUNT(pipot!$W:$W&lt;&gt;""),INDEX(pipot!I:I,SMALL(pipot!$W:$W,ROW($A56)))),"")</f>
        <v/>
      </c>
      <c r="L59" t="str">
        <f>IFERROR(IF(COUNT(pipot!$W:$W&lt;&gt;""),INDEX(pipot!J:J,SMALL(pipot!$W:$W,ROW($A56)))),"")</f>
        <v/>
      </c>
      <c r="M59" t="str">
        <f>IFERROR(IF(COUNT(pipot!$W:$W&lt;&gt;""),INDEX(pipot!K:K,SMALL(pipot!$W:$W,ROW($A56)))),"")</f>
        <v/>
      </c>
      <c r="N59" t="str">
        <f>IFERROR(IF(COUNT(pipot!$W:$W&lt;&gt;""),INDEX(pipot!L:L,SMALL(pipot!$W:$W,ROW($A56)))),"")</f>
        <v/>
      </c>
      <c r="O59" t="str">
        <f>IFERROR(IF(COUNT(pipot!$W:$W&lt;&gt;""),INDEX(pipot!M:M,SMALL(pipot!$W:$W,ROW($A56)))),"")</f>
        <v/>
      </c>
      <c r="P59" t="str">
        <f>IFERROR(IF(COUNT(pipot!$W:$W&lt;&gt;""),INDEX(pipot!N:N,SMALL(pipot!$W:$W,ROW($A56)))),"")</f>
        <v/>
      </c>
      <c r="Q59" t="str">
        <f>IFERROR(IF(COUNT(pipot!$W:$W&lt;&gt;""),INDEX(pipot!O:O,SMALL(pipot!$W:$W,ROW($A56)))),"")</f>
        <v/>
      </c>
      <c r="R59" t="str">
        <f>IFERROR(IF(COUNT(pipot!$W:$W&lt;&gt;""),INDEX(pipot!P:P,SMALL(pipot!$W:$W,ROW($A56)))),"")</f>
        <v/>
      </c>
      <c r="S59" t="str">
        <f>IFERROR(IF(COUNT(pipot!$W:$W&lt;&gt;""),INDEX(pipot!Q:Q,SMALL(pipot!$W:$W,ROW($A56)))),"")</f>
        <v/>
      </c>
      <c r="T59" t="str">
        <f>IFERROR(IF(COUNT(pipot!$W:$W&lt;&gt;""),INDEX(pipot!R:R,SMALL(pipot!$W:$W,ROW($A56)))),"")</f>
        <v/>
      </c>
    </row>
    <row r="60" spans="3:20">
      <c r="C60" t="str">
        <f>IFERROR(IF(COUNT(pipot!$W:$W&lt;&gt;""),INDEX(pipot!A:A,SMALL(pipot!$W:$W,ROW($A57)))),"")</f>
        <v/>
      </c>
      <c r="D60" s="13" t="str">
        <f>IFERROR(IF(COUNT(pipot!$W:$W&lt;&gt;""),INDEX(pipot!B:B,SMALL(pipot!$W:$W,ROW($A57)))),"")</f>
        <v/>
      </c>
      <c r="E60" s="15" t="str">
        <f>IFERROR(IF(COUNT(pipot!$W:$W&lt;&gt;""),INDEX(pipot!C:C,SMALL(pipot!$W:$W,ROW($A57)))),"")</f>
        <v/>
      </c>
      <c r="F60" t="str">
        <f>IFERROR(IF(COUNT(pipot!$W:$W&lt;&gt;""),INDEX(pipot!D:D,SMALL(pipot!$W:$W,ROW($A57)))),"")</f>
        <v/>
      </c>
      <c r="G60" t="str">
        <f>IFERROR(IF(COUNT(pipot!$W:$W&lt;&gt;""),INDEX(pipot!E:E,SMALL(pipot!$W:$W,ROW($A57)))),"")</f>
        <v/>
      </c>
      <c r="H60" t="str">
        <f>IFERROR(IF(COUNT(pipot!$W:$W&lt;&gt;""),INDEX(pipot!F:F,SMALL(pipot!$W:$W,ROW($A57)))),"")</f>
        <v/>
      </c>
      <c r="I60" t="str">
        <f>IFERROR(IF(COUNT(pipot!$W:$W&lt;&gt;""),INDEX(pipot!G:G,SMALL(pipot!$W:$W,ROW($A57)))),"")</f>
        <v/>
      </c>
      <c r="J60" t="str">
        <f>IFERROR(IF(COUNT(pipot!$W:$W&lt;&gt;""),INDEX(pipot!H:H,SMALL(pipot!$W:$W,ROW($A57)))),"")</f>
        <v/>
      </c>
      <c r="K60" t="str">
        <f>IFERROR(IF(COUNT(pipot!$W:$W&lt;&gt;""),INDEX(pipot!I:I,SMALL(pipot!$W:$W,ROW($A57)))),"")</f>
        <v/>
      </c>
      <c r="L60" t="str">
        <f>IFERROR(IF(COUNT(pipot!$W:$W&lt;&gt;""),INDEX(pipot!J:J,SMALL(pipot!$W:$W,ROW($A57)))),"")</f>
        <v/>
      </c>
      <c r="M60" t="str">
        <f>IFERROR(IF(COUNT(pipot!$W:$W&lt;&gt;""),INDEX(pipot!K:K,SMALL(pipot!$W:$W,ROW($A57)))),"")</f>
        <v/>
      </c>
      <c r="N60" t="str">
        <f>IFERROR(IF(COUNT(pipot!$W:$W&lt;&gt;""),INDEX(pipot!L:L,SMALL(pipot!$W:$W,ROW($A57)))),"")</f>
        <v/>
      </c>
      <c r="O60" t="str">
        <f>IFERROR(IF(COUNT(pipot!$W:$W&lt;&gt;""),INDEX(pipot!M:M,SMALL(pipot!$W:$W,ROW($A57)))),"")</f>
        <v/>
      </c>
      <c r="P60" t="str">
        <f>IFERROR(IF(COUNT(pipot!$W:$W&lt;&gt;""),INDEX(pipot!N:N,SMALL(pipot!$W:$W,ROW($A57)))),"")</f>
        <v/>
      </c>
      <c r="Q60" t="str">
        <f>IFERROR(IF(COUNT(pipot!$W:$W&lt;&gt;""),INDEX(pipot!O:O,SMALL(pipot!$W:$W,ROW($A57)))),"")</f>
        <v/>
      </c>
      <c r="R60" t="str">
        <f>IFERROR(IF(COUNT(pipot!$W:$W&lt;&gt;""),INDEX(pipot!P:P,SMALL(pipot!$W:$W,ROW($A57)))),"")</f>
        <v/>
      </c>
      <c r="S60" t="str">
        <f>IFERROR(IF(COUNT(pipot!$W:$W&lt;&gt;""),INDEX(pipot!Q:Q,SMALL(pipot!$W:$W,ROW($A57)))),"")</f>
        <v/>
      </c>
      <c r="T60" t="str">
        <f>IFERROR(IF(COUNT(pipot!$W:$W&lt;&gt;""),INDEX(pipot!R:R,SMALL(pipot!$W:$W,ROW($A57)))),"")</f>
        <v/>
      </c>
    </row>
    <row r="61" spans="3:20">
      <c r="C61" t="str">
        <f>IFERROR(IF(COUNT(pipot!$W:$W&lt;&gt;""),INDEX(pipot!A:A,SMALL(pipot!$W:$W,ROW($A58)))),"")</f>
        <v/>
      </c>
      <c r="D61" s="13" t="str">
        <f>IFERROR(IF(COUNT(pipot!$W:$W&lt;&gt;""),INDEX(pipot!B:B,SMALL(pipot!$W:$W,ROW($A58)))),"")</f>
        <v/>
      </c>
      <c r="E61" s="15" t="str">
        <f>IFERROR(IF(COUNT(pipot!$W:$W&lt;&gt;""),INDEX(pipot!C:C,SMALL(pipot!$W:$W,ROW($A58)))),"")</f>
        <v/>
      </c>
      <c r="F61" t="str">
        <f>IFERROR(IF(COUNT(pipot!$W:$W&lt;&gt;""),INDEX(pipot!D:D,SMALL(pipot!$W:$W,ROW($A58)))),"")</f>
        <v/>
      </c>
      <c r="G61" t="str">
        <f>IFERROR(IF(COUNT(pipot!$W:$W&lt;&gt;""),INDEX(pipot!E:E,SMALL(pipot!$W:$W,ROW($A58)))),"")</f>
        <v/>
      </c>
      <c r="H61" t="str">
        <f>IFERROR(IF(COUNT(pipot!$W:$W&lt;&gt;""),INDEX(pipot!F:F,SMALL(pipot!$W:$W,ROW($A58)))),"")</f>
        <v/>
      </c>
      <c r="I61" t="str">
        <f>IFERROR(IF(COUNT(pipot!$W:$W&lt;&gt;""),INDEX(pipot!G:G,SMALL(pipot!$W:$W,ROW($A58)))),"")</f>
        <v/>
      </c>
      <c r="J61" t="str">
        <f>IFERROR(IF(COUNT(pipot!$W:$W&lt;&gt;""),INDEX(pipot!H:H,SMALL(pipot!$W:$W,ROW($A58)))),"")</f>
        <v/>
      </c>
      <c r="K61" t="str">
        <f>IFERROR(IF(COUNT(pipot!$W:$W&lt;&gt;""),INDEX(pipot!I:I,SMALL(pipot!$W:$W,ROW($A58)))),"")</f>
        <v/>
      </c>
      <c r="L61" t="str">
        <f>IFERROR(IF(COUNT(pipot!$W:$W&lt;&gt;""),INDEX(pipot!J:J,SMALL(pipot!$W:$W,ROW($A58)))),"")</f>
        <v/>
      </c>
      <c r="M61" t="str">
        <f>IFERROR(IF(COUNT(pipot!$W:$W&lt;&gt;""),INDEX(pipot!K:K,SMALL(pipot!$W:$W,ROW($A58)))),"")</f>
        <v/>
      </c>
      <c r="N61" t="str">
        <f>IFERROR(IF(COUNT(pipot!$W:$W&lt;&gt;""),INDEX(pipot!L:L,SMALL(pipot!$W:$W,ROW($A58)))),"")</f>
        <v/>
      </c>
      <c r="O61" t="str">
        <f>IFERROR(IF(COUNT(pipot!$W:$W&lt;&gt;""),INDEX(pipot!M:M,SMALL(pipot!$W:$W,ROW($A58)))),"")</f>
        <v/>
      </c>
      <c r="P61" t="str">
        <f>IFERROR(IF(COUNT(pipot!$W:$W&lt;&gt;""),INDEX(pipot!N:N,SMALL(pipot!$W:$W,ROW($A58)))),"")</f>
        <v/>
      </c>
      <c r="Q61" t="str">
        <f>IFERROR(IF(COUNT(pipot!$W:$W&lt;&gt;""),INDEX(pipot!O:O,SMALL(pipot!$W:$W,ROW($A58)))),"")</f>
        <v/>
      </c>
      <c r="R61" t="str">
        <f>IFERROR(IF(COUNT(pipot!$W:$W&lt;&gt;""),INDEX(pipot!P:P,SMALL(pipot!$W:$W,ROW($A58)))),"")</f>
        <v/>
      </c>
      <c r="S61" t="str">
        <f>IFERROR(IF(COUNT(pipot!$W:$W&lt;&gt;""),INDEX(pipot!Q:Q,SMALL(pipot!$W:$W,ROW($A58)))),"")</f>
        <v/>
      </c>
      <c r="T61" t="str">
        <f>IFERROR(IF(COUNT(pipot!$W:$W&lt;&gt;""),INDEX(pipot!R:R,SMALL(pipot!$W:$W,ROW($A58)))),"")</f>
        <v/>
      </c>
    </row>
    <row r="62" spans="3:20">
      <c r="C62" t="str">
        <f>IFERROR(IF(COUNT(pipot!$W:$W&lt;&gt;""),INDEX(pipot!A:A,SMALL(pipot!$W:$W,ROW($A59)))),"")</f>
        <v/>
      </c>
      <c r="D62" s="13" t="str">
        <f>IFERROR(IF(COUNT(pipot!$W:$W&lt;&gt;""),INDEX(pipot!B:B,SMALL(pipot!$W:$W,ROW($A59)))),"")</f>
        <v/>
      </c>
      <c r="E62" s="15" t="str">
        <f>IFERROR(IF(COUNT(pipot!$W:$W&lt;&gt;""),INDEX(pipot!C:C,SMALL(pipot!$W:$W,ROW($A59)))),"")</f>
        <v/>
      </c>
      <c r="F62" t="str">
        <f>IFERROR(IF(COUNT(pipot!$W:$W&lt;&gt;""),INDEX(pipot!D:D,SMALL(pipot!$W:$W,ROW($A59)))),"")</f>
        <v/>
      </c>
      <c r="G62" t="str">
        <f>IFERROR(IF(COUNT(pipot!$W:$W&lt;&gt;""),INDEX(pipot!E:E,SMALL(pipot!$W:$W,ROW($A59)))),"")</f>
        <v/>
      </c>
      <c r="H62" t="str">
        <f>IFERROR(IF(COUNT(pipot!$W:$W&lt;&gt;""),INDEX(pipot!F:F,SMALL(pipot!$W:$W,ROW($A59)))),"")</f>
        <v/>
      </c>
      <c r="I62" t="str">
        <f>IFERROR(IF(COUNT(pipot!$W:$W&lt;&gt;""),INDEX(pipot!G:G,SMALL(pipot!$W:$W,ROW($A59)))),"")</f>
        <v/>
      </c>
      <c r="J62" t="str">
        <f>IFERROR(IF(COUNT(pipot!$W:$W&lt;&gt;""),INDEX(pipot!H:H,SMALL(pipot!$W:$W,ROW($A59)))),"")</f>
        <v/>
      </c>
      <c r="K62" t="str">
        <f>IFERROR(IF(COUNT(pipot!$W:$W&lt;&gt;""),INDEX(pipot!I:I,SMALL(pipot!$W:$W,ROW($A59)))),"")</f>
        <v/>
      </c>
      <c r="L62" t="str">
        <f>IFERROR(IF(COUNT(pipot!$W:$W&lt;&gt;""),INDEX(pipot!J:J,SMALL(pipot!$W:$W,ROW($A59)))),"")</f>
        <v/>
      </c>
      <c r="M62" t="str">
        <f>IFERROR(IF(COUNT(pipot!$W:$W&lt;&gt;""),INDEX(pipot!K:K,SMALL(pipot!$W:$W,ROW($A59)))),"")</f>
        <v/>
      </c>
      <c r="N62" t="str">
        <f>IFERROR(IF(COUNT(pipot!$W:$W&lt;&gt;""),INDEX(pipot!L:L,SMALL(pipot!$W:$W,ROW($A59)))),"")</f>
        <v/>
      </c>
      <c r="O62" t="str">
        <f>IFERROR(IF(COUNT(pipot!$W:$W&lt;&gt;""),INDEX(pipot!M:M,SMALL(pipot!$W:$W,ROW($A59)))),"")</f>
        <v/>
      </c>
      <c r="P62" t="str">
        <f>IFERROR(IF(COUNT(pipot!$W:$W&lt;&gt;""),INDEX(pipot!N:N,SMALL(pipot!$W:$W,ROW($A59)))),"")</f>
        <v/>
      </c>
      <c r="Q62" t="str">
        <f>IFERROR(IF(COUNT(pipot!$W:$W&lt;&gt;""),INDEX(pipot!O:O,SMALL(pipot!$W:$W,ROW($A59)))),"")</f>
        <v/>
      </c>
      <c r="R62" t="str">
        <f>IFERROR(IF(COUNT(pipot!$W:$W&lt;&gt;""),INDEX(pipot!P:P,SMALL(pipot!$W:$W,ROW($A59)))),"")</f>
        <v/>
      </c>
      <c r="S62" t="str">
        <f>IFERROR(IF(COUNT(pipot!$W:$W&lt;&gt;""),INDEX(pipot!Q:Q,SMALL(pipot!$W:$W,ROW($A59)))),"")</f>
        <v/>
      </c>
      <c r="T62" t="str">
        <f>IFERROR(IF(COUNT(pipot!$W:$W&lt;&gt;""),INDEX(pipot!R:R,SMALL(pipot!$W:$W,ROW($A59)))),"")</f>
        <v/>
      </c>
    </row>
    <row r="63" spans="3:20">
      <c r="C63" t="str">
        <f>IFERROR(IF(COUNT(pipot!$W:$W&lt;&gt;""),INDEX(pipot!A:A,SMALL(pipot!$W:$W,ROW($A60)))),"")</f>
        <v/>
      </c>
      <c r="D63" s="13" t="str">
        <f>IFERROR(IF(COUNT(pipot!$W:$W&lt;&gt;""),INDEX(pipot!B:B,SMALL(pipot!$W:$W,ROW($A60)))),"")</f>
        <v/>
      </c>
      <c r="E63" s="15" t="str">
        <f>IFERROR(IF(COUNT(pipot!$W:$W&lt;&gt;""),INDEX(pipot!C:C,SMALL(pipot!$W:$W,ROW($A60)))),"")</f>
        <v/>
      </c>
      <c r="F63" t="str">
        <f>IFERROR(IF(COUNT(pipot!$W:$W&lt;&gt;""),INDEX(pipot!D:D,SMALL(pipot!$W:$W,ROW($A60)))),"")</f>
        <v/>
      </c>
      <c r="G63" t="str">
        <f>IFERROR(IF(COUNT(pipot!$W:$W&lt;&gt;""),INDEX(pipot!E:E,SMALL(pipot!$W:$W,ROW($A60)))),"")</f>
        <v/>
      </c>
      <c r="H63" t="str">
        <f>IFERROR(IF(COUNT(pipot!$W:$W&lt;&gt;""),INDEX(pipot!F:F,SMALL(pipot!$W:$W,ROW($A60)))),"")</f>
        <v/>
      </c>
      <c r="I63" t="str">
        <f>IFERROR(IF(COUNT(pipot!$W:$W&lt;&gt;""),INDEX(pipot!G:G,SMALL(pipot!$W:$W,ROW($A60)))),"")</f>
        <v/>
      </c>
      <c r="J63" t="str">
        <f>IFERROR(IF(COUNT(pipot!$W:$W&lt;&gt;""),INDEX(pipot!H:H,SMALL(pipot!$W:$W,ROW($A60)))),"")</f>
        <v/>
      </c>
      <c r="K63" t="str">
        <f>IFERROR(IF(COUNT(pipot!$W:$W&lt;&gt;""),INDEX(pipot!I:I,SMALL(pipot!$W:$W,ROW($A60)))),"")</f>
        <v/>
      </c>
      <c r="L63" t="str">
        <f>IFERROR(IF(COUNT(pipot!$W:$W&lt;&gt;""),INDEX(pipot!J:J,SMALL(pipot!$W:$W,ROW($A60)))),"")</f>
        <v/>
      </c>
      <c r="M63" t="str">
        <f>IFERROR(IF(COUNT(pipot!$W:$W&lt;&gt;""),INDEX(pipot!K:K,SMALL(pipot!$W:$W,ROW($A60)))),"")</f>
        <v/>
      </c>
      <c r="N63" t="str">
        <f>IFERROR(IF(COUNT(pipot!$W:$W&lt;&gt;""),INDEX(pipot!L:L,SMALL(pipot!$W:$W,ROW($A60)))),"")</f>
        <v/>
      </c>
      <c r="O63" t="str">
        <f>IFERROR(IF(COUNT(pipot!$W:$W&lt;&gt;""),INDEX(pipot!M:M,SMALL(pipot!$W:$W,ROW($A60)))),"")</f>
        <v/>
      </c>
      <c r="P63" t="str">
        <f>IFERROR(IF(COUNT(pipot!$W:$W&lt;&gt;""),INDEX(pipot!N:N,SMALL(pipot!$W:$W,ROW($A60)))),"")</f>
        <v/>
      </c>
      <c r="Q63" t="str">
        <f>IFERROR(IF(COUNT(pipot!$W:$W&lt;&gt;""),INDEX(pipot!O:O,SMALL(pipot!$W:$W,ROW($A60)))),"")</f>
        <v/>
      </c>
      <c r="R63" t="str">
        <f>IFERROR(IF(COUNT(pipot!$W:$W&lt;&gt;""),INDEX(pipot!P:P,SMALL(pipot!$W:$W,ROW($A60)))),"")</f>
        <v/>
      </c>
      <c r="S63" t="str">
        <f>IFERROR(IF(COUNT(pipot!$W:$W&lt;&gt;""),INDEX(pipot!Q:Q,SMALL(pipot!$W:$W,ROW($A60)))),"")</f>
        <v/>
      </c>
      <c r="T63" t="str">
        <f>IFERROR(IF(COUNT(pipot!$W:$W&lt;&gt;""),INDEX(pipot!R:R,SMALL(pipot!$W:$W,ROW($A60)))),"")</f>
        <v/>
      </c>
    </row>
    <row r="64" spans="3:20">
      <c r="C64" t="str">
        <f>IFERROR(IF(COUNT(pipot!$W:$W&lt;&gt;""),INDEX(pipot!A:A,SMALL(pipot!$W:$W,ROW($A61)))),"")</f>
        <v/>
      </c>
      <c r="D64" s="13" t="str">
        <f>IFERROR(IF(COUNT(pipot!$W:$W&lt;&gt;""),INDEX(pipot!B:B,SMALL(pipot!$W:$W,ROW($A61)))),"")</f>
        <v/>
      </c>
      <c r="E64" s="15" t="str">
        <f>IFERROR(IF(COUNT(pipot!$W:$W&lt;&gt;""),INDEX(pipot!C:C,SMALL(pipot!$W:$W,ROW($A61)))),"")</f>
        <v/>
      </c>
      <c r="F64" t="str">
        <f>IFERROR(IF(COUNT(pipot!$W:$W&lt;&gt;""),INDEX(pipot!D:D,SMALL(pipot!$W:$W,ROW($A61)))),"")</f>
        <v/>
      </c>
      <c r="G64" t="str">
        <f>IFERROR(IF(COUNT(pipot!$W:$W&lt;&gt;""),INDEX(pipot!E:E,SMALL(pipot!$W:$W,ROW($A61)))),"")</f>
        <v/>
      </c>
      <c r="H64" t="str">
        <f>IFERROR(IF(COUNT(pipot!$W:$W&lt;&gt;""),INDEX(pipot!F:F,SMALL(pipot!$W:$W,ROW($A61)))),"")</f>
        <v/>
      </c>
      <c r="I64" t="str">
        <f>IFERROR(IF(COUNT(pipot!$W:$W&lt;&gt;""),INDEX(pipot!G:G,SMALL(pipot!$W:$W,ROW($A61)))),"")</f>
        <v/>
      </c>
      <c r="J64" t="str">
        <f>IFERROR(IF(COUNT(pipot!$W:$W&lt;&gt;""),INDEX(pipot!H:H,SMALL(pipot!$W:$W,ROW($A61)))),"")</f>
        <v/>
      </c>
      <c r="K64" t="str">
        <f>IFERROR(IF(COUNT(pipot!$W:$W&lt;&gt;""),INDEX(pipot!I:I,SMALL(pipot!$W:$W,ROW($A61)))),"")</f>
        <v/>
      </c>
      <c r="L64" t="str">
        <f>IFERROR(IF(COUNT(pipot!$W:$W&lt;&gt;""),INDEX(pipot!J:J,SMALL(pipot!$W:$W,ROW($A61)))),"")</f>
        <v/>
      </c>
      <c r="M64" t="str">
        <f>IFERROR(IF(COUNT(pipot!$W:$W&lt;&gt;""),INDEX(pipot!K:K,SMALL(pipot!$W:$W,ROW($A61)))),"")</f>
        <v/>
      </c>
      <c r="N64" t="str">
        <f>IFERROR(IF(COUNT(pipot!$W:$W&lt;&gt;""),INDEX(pipot!L:L,SMALL(pipot!$W:$W,ROW($A61)))),"")</f>
        <v/>
      </c>
      <c r="O64" t="str">
        <f>IFERROR(IF(COUNT(pipot!$W:$W&lt;&gt;""),INDEX(pipot!M:M,SMALL(pipot!$W:$W,ROW($A61)))),"")</f>
        <v/>
      </c>
      <c r="P64" t="str">
        <f>IFERROR(IF(COUNT(pipot!$W:$W&lt;&gt;""),INDEX(pipot!N:N,SMALL(pipot!$W:$W,ROW($A61)))),"")</f>
        <v/>
      </c>
      <c r="Q64" t="str">
        <f>IFERROR(IF(COUNT(pipot!$W:$W&lt;&gt;""),INDEX(pipot!O:O,SMALL(pipot!$W:$W,ROW($A61)))),"")</f>
        <v/>
      </c>
      <c r="R64" t="str">
        <f>IFERROR(IF(COUNT(pipot!$W:$W&lt;&gt;""),INDEX(pipot!P:P,SMALL(pipot!$W:$W,ROW($A61)))),"")</f>
        <v/>
      </c>
      <c r="S64" t="str">
        <f>IFERROR(IF(COUNT(pipot!$W:$W&lt;&gt;""),INDEX(pipot!Q:Q,SMALL(pipot!$W:$W,ROW($A61)))),"")</f>
        <v/>
      </c>
      <c r="T64" t="str">
        <f>IFERROR(IF(COUNT(pipot!$W:$W&lt;&gt;""),INDEX(pipot!R:R,SMALL(pipot!$W:$W,ROW($A61)))),"")</f>
        <v/>
      </c>
    </row>
    <row r="65" spans="3:20">
      <c r="C65" t="str">
        <f>IFERROR(IF(COUNT(pipot!$W:$W&lt;&gt;""),INDEX(pipot!A:A,SMALL(pipot!$W:$W,ROW($A62)))),"")</f>
        <v/>
      </c>
      <c r="D65" s="13" t="str">
        <f>IFERROR(IF(COUNT(pipot!$W:$W&lt;&gt;""),INDEX(pipot!B:B,SMALL(pipot!$W:$W,ROW($A62)))),"")</f>
        <v/>
      </c>
      <c r="E65" s="15" t="str">
        <f>IFERROR(IF(COUNT(pipot!$W:$W&lt;&gt;""),INDEX(pipot!C:C,SMALL(pipot!$W:$W,ROW($A62)))),"")</f>
        <v/>
      </c>
      <c r="F65" t="str">
        <f>IFERROR(IF(COUNT(pipot!$W:$W&lt;&gt;""),INDEX(pipot!D:D,SMALL(pipot!$W:$W,ROW($A62)))),"")</f>
        <v/>
      </c>
      <c r="G65" t="str">
        <f>IFERROR(IF(COUNT(pipot!$W:$W&lt;&gt;""),INDEX(pipot!E:E,SMALL(pipot!$W:$W,ROW($A62)))),"")</f>
        <v/>
      </c>
      <c r="H65" t="str">
        <f>IFERROR(IF(COUNT(pipot!$W:$W&lt;&gt;""),INDEX(pipot!F:F,SMALL(pipot!$W:$W,ROW($A62)))),"")</f>
        <v/>
      </c>
      <c r="I65" t="str">
        <f>IFERROR(IF(COUNT(pipot!$W:$W&lt;&gt;""),INDEX(pipot!G:G,SMALL(pipot!$W:$W,ROW($A62)))),"")</f>
        <v/>
      </c>
      <c r="J65" t="str">
        <f>IFERROR(IF(COUNT(pipot!$W:$W&lt;&gt;""),INDEX(pipot!H:H,SMALL(pipot!$W:$W,ROW($A62)))),"")</f>
        <v/>
      </c>
      <c r="K65" t="str">
        <f>IFERROR(IF(COUNT(pipot!$W:$W&lt;&gt;""),INDEX(pipot!I:I,SMALL(pipot!$W:$W,ROW($A62)))),"")</f>
        <v/>
      </c>
      <c r="L65" t="str">
        <f>IFERROR(IF(COUNT(pipot!$W:$W&lt;&gt;""),INDEX(pipot!J:J,SMALL(pipot!$W:$W,ROW($A62)))),"")</f>
        <v/>
      </c>
      <c r="M65" t="str">
        <f>IFERROR(IF(COUNT(pipot!$W:$W&lt;&gt;""),INDEX(pipot!K:K,SMALL(pipot!$W:$W,ROW($A62)))),"")</f>
        <v/>
      </c>
      <c r="N65" t="str">
        <f>IFERROR(IF(COUNT(pipot!$W:$W&lt;&gt;""),INDEX(pipot!L:L,SMALL(pipot!$W:$W,ROW($A62)))),"")</f>
        <v/>
      </c>
      <c r="O65" t="str">
        <f>IFERROR(IF(COUNT(pipot!$W:$W&lt;&gt;""),INDEX(pipot!M:M,SMALL(pipot!$W:$W,ROW($A62)))),"")</f>
        <v/>
      </c>
      <c r="P65" t="str">
        <f>IFERROR(IF(COUNT(pipot!$W:$W&lt;&gt;""),INDEX(pipot!N:N,SMALL(pipot!$W:$W,ROW($A62)))),"")</f>
        <v/>
      </c>
      <c r="Q65" t="str">
        <f>IFERROR(IF(COUNT(pipot!$W:$W&lt;&gt;""),INDEX(pipot!O:O,SMALL(pipot!$W:$W,ROW($A62)))),"")</f>
        <v/>
      </c>
      <c r="R65" t="str">
        <f>IFERROR(IF(COUNT(pipot!$W:$W&lt;&gt;""),INDEX(pipot!P:P,SMALL(pipot!$W:$W,ROW($A62)))),"")</f>
        <v/>
      </c>
      <c r="S65" t="str">
        <f>IFERROR(IF(COUNT(pipot!$W:$W&lt;&gt;""),INDEX(pipot!Q:Q,SMALL(pipot!$W:$W,ROW($A62)))),"")</f>
        <v/>
      </c>
      <c r="T65" t="str">
        <f>IFERROR(IF(COUNT(pipot!$W:$W&lt;&gt;""),INDEX(pipot!R:R,SMALL(pipot!$W:$W,ROW($A62)))),"")</f>
        <v/>
      </c>
    </row>
    <row r="66" spans="3:20">
      <c r="C66" t="str">
        <f>IFERROR(IF(COUNT(pipot!$W:$W&lt;&gt;""),INDEX(pipot!A:A,SMALL(pipot!$W:$W,ROW($A63)))),"")</f>
        <v/>
      </c>
      <c r="D66" s="13" t="str">
        <f>IFERROR(IF(COUNT(pipot!$W:$W&lt;&gt;""),INDEX(pipot!B:B,SMALL(pipot!$W:$W,ROW($A63)))),"")</f>
        <v/>
      </c>
      <c r="E66" s="15" t="str">
        <f>IFERROR(IF(COUNT(pipot!$W:$W&lt;&gt;""),INDEX(pipot!C:C,SMALL(pipot!$W:$W,ROW($A63)))),"")</f>
        <v/>
      </c>
      <c r="F66" t="str">
        <f>IFERROR(IF(COUNT(pipot!$W:$W&lt;&gt;""),INDEX(pipot!D:D,SMALL(pipot!$W:$W,ROW($A63)))),"")</f>
        <v/>
      </c>
      <c r="G66" t="str">
        <f>IFERROR(IF(COUNT(pipot!$W:$W&lt;&gt;""),INDEX(pipot!E:E,SMALL(pipot!$W:$W,ROW($A63)))),"")</f>
        <v/>
      </c>
      <c r="H66" t="str">
        <f>IFERROR(IF(COUNT(pipot!$W:$W&lt;&gt;""),INDEX(pipot!F:F,SMALL(pipot!$W:$W,ROW($A63)))),"")</f>
        <v/>
      </c>
      <c r="I66" t="str">
        <f>IFERROR(IF(COUNT(pipot!$W:$W&lt;&gt;""),INDEX(pipot!G:G,SMALL(pipot!$W:$W,ROW($A63)))),"")</f>
        <v/>
      </c>
      <c r="J66" t="str">
        <f>IFERROR(IF(COUNT(pipot!$W:$W&lt;&gt;""),INDEX(pipot!H:H,SMALL(pipot!$W:$W,ROW($A63)))),"")</f>
        <v/>
      </c>
      <c r="K66" t="str">
        <f>IFERROR(IF(COUNT(pipot!$W:$W&lt;&gt;""),INDEX(pipot!I:I,SMALL(pipot!$W:$W,ROW($A63)))),"")</f>
        <v/>
      </c>
      <c r="L66" t="str">
        <f>IFERROR(IF(COUNT(pipot!$W:$W&lt;&gt;""),INDEX(pipot!J:J,SMALL(pipot!$W:$W,ROW($A63)))),"")</f>
        <v/>
      </c>
      <c r="M66" t="str">
        <f>IFERROR(IF(COUNT(pipot!$W:$W&lt;&gt;""),INDEX(pipot!K:K,SMALL(pipot!$W:$W,ROW($A63)))),"")</f>
        <v/>
      </c>
      <c r="N66" t="str">
        <f>IFERROR(IF(COUNT(pipot!$W:$W&lt;&gt;""),INDEX(pipot!L:L,SMALL(pipot!$W:$W,ROW($A63)))),"")</f>
        <v/>
      </c>
      <c r="O66" t="str">
        <f>IFERROR(IF(COUNT(pipot!$W:$W&lt;&gt;""),INDEX(pipot!M:M,SMALL(pipot!$W:$W,ROW($A63)))),"")</f>
        <v/>
      </c>
      <c r="P66" t="str">
        <f>IFERROR(IF(COUNT(pipot!$W:$W&lt;&gt;""),INDEX(pipot!N:N,SMALL(pipot!$W:$W,ROW($A63)))),"")</f>
        <v/>
      </c>
      <c r="Q66" t="str">
        <f>IFERROR(IF(COUNT(pipot!$W:$W&lt;&gt;""),INDEX(pipot!O:O,SMALL(pipot!$W:$W,ROW($A63)))),"")</f>
        <v/>
      </c>
      <c r="R66" t="str">
        <f>IFERROR(IF(COUNT(pipot!$W:$W&lt;&gt;""),INDEX(pipot!P:P,SMALL(pipot!$W:$W,ROW($A63)))),"")</f>
        <v/>
      </c>
      <c r="S66" t="str">
        <f>IFERROR(IF(COUNT(pipot!$W:$W&lt;&gt;""),INDEX(pipot!Q:Q,SMALL(pipot!$W:$W,ROW($A63)))),"")</f>
        <v/>
      </c>
      <c r="T66" t="str">
        <f>IFERROR(IF(COUNT(pipot!$W:$W&lt;&gt;""),INDEX(pipot!R:R,SMALL(pipot!$W:$W,ROW($A63)))),"")</f>
        <v/>
      </c>
    </row>
    <row r="67" spans="3:20">
      <c r="C67" t="str">
        <f>IFERROR(IF(COUNT(pipot!$W:$W&lt;&gt;""),INDEX(pipot!A:A,SMALL(pipot!$W:$W,ROW($A64)))),"")</f>
        <v/>
      </c>
      <c r="D67" s="13" t="str">
        <f>IFERROR(IF(COUNT(pipot!$W:$W&lt;&gt;""),INDEX(pipot!B:B,SMALL(pipot!$W:$W,ROW($A64)))),"")</f>
        <v/>
      </c>
      <c r="E67" s="15" t="str">
        <f>IFERROR(IF(COUNT(pipot!$W:$W&lt;&gt;""),INDEX(pipot!C:C,SMALL(pipot!$W:$W,ROW($A64)))),"")</f>
        <v/>
      </c>
      <c r="F67" t="str">
        <f>IFERROR(IF(COUNT(pipot!$W:$W&lt;&gt;""),INDEX(pipot!D:D,SMALL(pipot!$W:$W,ROW($A64)))),"")</f>
        <v/>
      </c>
      <c r="G67" t="str">
        <f>IFERROR(IF(COUNT(pipot!$W:$W&lt;&gt;""),INDEX(pipot!E:E,SMALL(pipot!$W:$W,ROW($A64)))),"")</f>
        <v/>
      </c>
      <c r="H67" t="str">
        <f>IFERROR(IF(COUNT(pipot!$W:$W&lt;&gt;""),INDEX(pipot!F:F,SMALL(pipot!$W:$W,ROW($A64)))),"")</f>
        <v/>
      </c>
      <c r="I67" t="str">
        <f>IFERROR(IF(COUNT(pipot!$W:$W&lt;&gt;""),INDEX(pipot!G:G,SMALL(pipot!$W:$W,ROW($A64)))),"")</f>
        <v/>
      </c>
      <c r="J67" t="str">
        <f>IFERROR(IF(COUNT(pipot!$W:$W&lt;&gt;""),INDEX(pipot!H:H,SMALL(pipot!$W:$W,ROW($A64)))),"")</f>
        <v/>
      </c>
      <c r="K67" t="str">
        <f>IFERROR(IF(COUNT(pipot!$W:$W&lt;&gt;""),INDEX(pipot!I:I,SMALL(pipot!$W:$W,ROW($A64)))),"")</f>
        <v/>
      </c>
      <c r="L67" t="str">
        <f>IFERROR(IF(COUNT(pipot!$W:$W&lt;&gt;""),INDEX(pipot!J:J,SMALL(pipot!$W:$W,ROW($A64)))),"")</f>
        <v/>
      </c>
      <c r="M67" t="str">
        <f>IFERROR(IF(COUNT(pipot!$W:$W&lt;&gt;""),INDEX(pipot!K:K,SMALL(pipot!$W:$W,ROW($A64)))),"")</f>
        <v/>
      </c>
      <c r="N67" t="str">
        <f>IFERROR(IF(COUNT(pipot!$W:$W&lt;&gt;""),INDEX(pipot!L:L,SMALL(pipot!$W:$W,ROW($A64)))),"")</f>
        <v/>
      </c>
      <c r="O67" t="str">
        <f>IFERROR(IF(COUNT(pipot!$W:$W&lt;&gt;""),INDEX(pipot!M:M,SMALL(pipot!$W:$W,ROW($A64)))),"")</f>
        <v/>
      </c>
      <c r="P67" t="str">
        <f>IFERROR(IF(COUNT(pipot!$W:$W&lt;&gt;""),INDEX(pipot!N:N,SMALL(pipot!$W:$W,ROW($A64)))),"")</f>
        <v/>
      </c>
      <c r="Q67" t="str">
        <f>IFERROR(IF(COUNT(pipot!$W:$W&lt;&gt;""),INDEX(pipot!O:O,SMALL(pipot!$W:$W,ROW($A64)))),"")</f>
        <v/>
      </c>
      <c r="R67" t="str">
        <f>IFERROR(IF(COUNT(pipot!$W:$W&lt;&gt;""),INDEX(pipot!P:P,SMALL(pipot!$W:$W,ROW($A64)))),"")</f>
        <v/>
      </c>
      <c r="S67" t="str">
        <f>IFERROR(IF(COUNT(pipot!$W:$W&lt;&gt;""),INDEX(pipot!Q:Q,SMALL(pipot!$W:$W,ROW($A64)))),"")</f>
        <v/>
      </c>
      <c r="T67" t="str">
        <f>IFERROR(IF(COUNT(pipot!$W:$W&lt;&gt;""),INDEX(pipot!R:R,SMALL(pipot!$W:$W,ROW($A64)))),"")</f>
        <v/>
      </c>
    </row>
    <row r="68" spans="3:20">
      <c r="C68" t="str">
        <f>IFERROR(IF(COUNT(pipot!$W:$W&lt;&gt;""),INDEX(pipot!A:A,SMALL(pipot!$W:$W,ROW($A65)))),"")</f>
        <v/>
      </c>
      <c r="D68" s="13" t="str">
        <f>IFERROR(IF(COUNT(pipot!$W:$W&lt;&gt;""),INDEX(pipot!B:B,SMALL(pipot!$W:$W,ROW($A65)))),"")</f>
        <v/>
      </c>
      <c r="E68" s="15" t="str">
        <f>IFERROR(IF(COUNT(pipot!$W:$W&lt;&gt;""),INDEX(pipot!C:C,SMALL(pipot!$W:$W,ROW($A65)))),"")</f>
        <v/>
      </c>
      <c r="F68" t="str">
        <f>IFERROR(IF(COUNT(pipot!$W:$W&lt;&gt;""),INDEX(pipot!D:D,SMALL(pipot!$W:$W,ROW($A65)))),"")</f>
        <v/>
      </c>
      <c r="G68" t="str">
        <f>IFERROR(IF(COUNT(pipot!$W:$W&lt;&gt;""),INDEX(pipot!E:E,SMALL(pipot!$W:$W,ROW($A65)))),"")</f>
        <v/>
      </c>
      <c r="H68" t="str">
        <f>IFERROR(IF(COUNT(pipot!$W:$W&lt;&gt;""),INDEX(pipot!F:F,SMALL(pipot!$W:$W,ROW($A65)))),"")</f>
        <v/>
      </c>
      <c r="I68" t="str">
        <f>IFERROR(IF(COUNT(pipot!$W:$W&lt;&gt;""),INDEX(pipot!G:G,SMALL(pipot!$W:$W,ROW($A65)))),"")</f>
        <v/>
      </c>
      <c r="J68" t="str">
        <f>IFERROR(IF(COUNT(pipot!$W:$W&lt;&gt;""),INDEX(pipot!H:H,SMALL(pipot!$W:$W,ROW($A65)))),"")</f>
        <v/>
      </c>
      <c r="K68" t="str">
        <f>IFERROR(IF(COUNT(pipot!$W:$W&lt;&gt;""),INDEX(pipot!I:I,SMALL(pipot!$W:$W,ROW($A65)))),"")</f>
        <v/>
      </c>
      <c r="L68" t="str">
        <f>IFERROR(IF(COUNT(pipot!$W:$W&lt;&gt;""),INDEX(pipot!J:J,SMALL(pipot!$W:$W,ROW($A65)))),"")</f>
        <v/>
      </c>
      <c r="M68" t="str">
        <f>IFERROR(IF(COUNT(pipot!$W:$W&lt;&gt;""),INDEX(pipot!K:K,SMALL(pipot!$W:$W,ROW($A65)))),"")</f>
        <v/>
      </c>
      <c r="N68" t="str">
        <f>IFERROR(IF(COUNT(pipot!$W:$W&lt;&gt;""),INDEX(pipot!L:L,SMALL(pipot!$W:$W,ROW($A65)))),"")</f>
        <v/>
      </c>
      <c r="O68" t="str">
        <f>IFERROR(IF(COUNT(pipot!$W:$W&lt;&gt;""),INDEX(pipot!M:M,SMALL(pipot!$W:$W,ROW($A65)))),"")</f>
        <v/>
      </c>
      <c r="P68" t="str">
        <f>IFERROR(IF(COUNT(pipot!$W:$W&lt;&gt;""),INDEX(pipot!N:N,SMALL(pipot!$W:$W,ROW($A65)))),"")</f>
        <v/>
      </c>
      <c r="Q68" t="str">
        <f>IFERROR(IF(COUNT(pipot!$W:$W&lt;&gt;""),INDEX(pipot!O:O,SMALL(pipot!$W:$W,ROW($A65)))),"")</f>
        <v/>
      </c>
      <c r="R68" t="str">
        <f>IFERROR(IF(COUNT(pipot!$W:$W&lt;&gt;""),INDEX(pipot!P:P,SMALL(pipot!$W:$W,ROW($A65)))),"")</f>
        <v/>
      </c>
      <c r="S68" t="str">
        <f>IFERROR(IF(COUNT(pipot!$W:$W&lt;&gt;""),INDEX(pipot!Q:Q,SMALL(pipot!$W:$W,ROW($A65)))),"")</f>
        <v/>
      </c>
      <c r="T68" t="str">
        <f>IFERROR(IF(COUNT(pipot!$W:$W&lt;&gt;""),INDEX(pipot!R:R,SMALL(pipot!$W:$W,ROW($A65)))),"")</f>
        <v/>
      </c>
    </row>
    <row r="69" spans="3:20">
      <c r="C69" t="str">
        <f>IFERROR(IF(COUNT(pipot!$W:$W&lt;&gt;""),INDEX(pipot!A:A,SMALL(pipot!$W:$W,ROW($A66)))),"")</f>
        <v/>
      </c>
      <c r="D69" s="13" t="str">
        <f>IFERROR(IF(COUNT(pipot!$W:$W&lt;&gt;""),INDEX(pipot!B:B,SMALL(pipot!$W:$W,ROW($A66)))),"")</f>
        <v/>
      </c>
      <c r="E69" s="15" t="str">
        <f>IFERROR(IF(COUNT(pipot!$W:$W&lt;&gt;""),INDEX(pipot!C:C,SMALL(pipot!$W:$W,ROW($A66)))),"")</f>
        <v/>
      </c>
      <c r="F69" t="str">
        <f>IFERROR(IF(COUNT(pipot!$W:$W&lt;&gt;""),INDEX(pipot!D:D,SMALL(pipot!$W:$W,ROW($A66)))),"")</f>
        <v/>
      </c>
      <c r="G69" t="str">
        <f>IFERROR(IF(COUNT(pipot!$W:$W&lt;&gt;""),INDEX(pipot!E:E,SMALL(pipot!$W:$W,ROW($A66)))),"")</f>
        <v/>
      </c>
      <c r="H69" t="str">
        <f>IFERROR(IF(COUNT(pipot!$W:$W&lt;&gt;""),INDEX(pipot!F:F,SMALL(pipot!$W:$W,ROW($A66)))),"")</f>
        <v/>
      </c>
      <c r="I69" t="str">
        <f>IFERROR(IF(COUNT(pipot!$W:$W&lt;&gt;""),INDEX(pipot!G:G,SMALL(pipot!$W:$W,ROW($A66)))),"")</f>
        <v/>
      </c>
      <c r="J69" t="str">
        <f>IFERROR(IF(COUNT(pipot!$W:$W&lt;&gt;""),INDEX(pipot!H:H,SMALL(pipot!$W:$W,ROW($A66)))),"")</f>
        <v/>
      </c>
      <c r="K69" t="str">
        <f>IFERROR(IF(COUNT(pipot!$W:$W&lt;&gt;""),INDEX(pipot!I:I,SMALL(pipot!$W:$W,ROW($A66)))),"")</f>
        <v/>
      </c>
      <c r="L69" t="str">
        <f>IFERROR(IF(COUNT(pipot!$W:$W&lt;&gt;""),INDEX(pipot!J:J,SMALL(pipot!$W:$W,ROW($A66)))),"")</f>
        <v/>
      </c>
      <c r="M69" t="str">
        <f>IFERROR(IF(COUNT(pipot!$W:$W&lt;&gt;""),INDEX(pipot!K:K,SMALL(pipot!$W:$W,ROW($A66)))),"")</f>
        <v/>
      </c>
      <c r="N69" t="str">
        <f>IFERROR(IF(COUNT(pipot!$W:$W&lt;&gt;""),INDEX(pipot!L:L,SMALL(pipot!$W:$W,ROW($A66)))),"")</f>
        <v/>
      </c>
      <c r="O69" t="str">
        <f>IFERROR(IF(COUNT(pipot!$W:$W&lt;&gt;""),INDEX(pipot!M:M,SMALL(pipot!$W:$W,ROW($A66)))),"")</f>
        <v/>
      </c>
      <c r="P69" t="str">
        <f>IFERROR(IF(COUNT(pipot!$W:$W&lt;&gt;""),INDEX(pipot!N:N,SMALL(pipot!$W:$W,ROW($A66)))),"")</f>
        <v/>
      </c>
      <c r="Q69" t="str">
        <f>IFERROR(IF(COUNT(pipot!$W:$W&lt;&gt;""),INDEX(pipot!O:O,SMALL(pipot!$W:$W,ROW($A66)))),"")</f>
        <v/>
      </c>
      <c r="R69" t="str">
        <f>IFERROR(IF(COUNT(pipot!$W:$W&lt;&gt;""),INDEX(pipot!P:P,SMALL(pipot!$W:$W,ROW($A66)))),"")</f>
        <v/>
      </c>
      <c r="S69" t="str">
        <f>IFERROR(IF(COUNT(pipot!$W:$W&lt;&gt;""),INDEX(pipot!Q:Q,SMALL(pipot!$W:$W,ROW($A66)))),"")</f>
        <v/>
      </c>
      <c r="T69" t="str">
        <f>IFERROR(IF(COUNT(pipot!$W:$W&lt;&gt;""),INDEX(pipot!R:R,SMALL(pipot!$W:$W,ROW($A66)))),"")</f>
        <v/>
      </c>
    </row>
    <row r="70" spans="3:20">
      <c r="C70" t="str">
        <f>IFERROR(IF(COUNT(pipot!$W:$W&lt;&gt;""),INDEX(pipot!A:A,SMALL(pipot!$W:$W,ROW($A67)))),"")</f>
        <v/>
      </c>
      <c r="D70" s="13" t="str">
        <f>IFERROR(IF(COUNT(pipot!$W:$W&lt;&gt;""),INDEX(pipot!B:B,SMALL(pipot!$W:$W,ROW($A67)))),"")</f>
        <v/>
      </c>
      <c r="E70" s="15" t="str">
        <f>IFERROR(IF(COUNT(pipot!$W:$W&lt;&gt;""),INDEX(pipot!C:C,SMALL(pipot!$W:$W,ROW($A67)))),"")</f>
        <v/>
      </c>
      <c r="F70" t="str">
        <f>IFERROR(IF(COUNT(pipot!$W:$W&lt;&gt;""),INDEX(pipot!D:D,SMALL(pipot!$W:$W,ROW($A67)))),"")</f>
        <v/>
      </c>
      <c r="G70" t="str">
        <f>IFERROR(IF(COUNT(pipot!$W:$W&lt;&gt;""),INDEX(pipot!E:E,SMALL(pipot!$W:$W,ROW($A67)))),"")</f>
        <v/>
      </c>
      <c r="H70" t="str">
        <f>IFERROR(IF(COUNT(pipot!$W:$W&lt;&gt;""),INDEX(pipot!F:F,SMALL(pipot!$W:$W,ROW($A67)))),"")</f>
        <v/>
      </c>
      <c r="I70" t="str">
        <f>IFERROR(IF(COUNT(pipot!$W:$W&lt;&gt;""),INDEX(pipot!G:G,SMALL(pipot!$W:$W,ROW($A67)))),"")</f>
        <v/>
      </c>
      <c r="J70" t="str">
        <f>IFERROR(IF(COUNT(pipot!$W:$W&lt;&gt;""),INDEX(pipot!H:H,SMALL(pipot!$W:$W,ROW($A67)))),"")</f>
        <v/>
      </c>
      <c r="K70" t="str">
        <f>IFERROR(IF(COUNT(pipot!$W:$W&lt;&gt;""),INDEX(pipot!I:I,SMALL(pipot!$W:$W,ROW($A67)))),"")</f>
        <v/>
      </c>
      <c r="L70" t="str">
        <f>IFERROR(IF(COUNT(pipot!$W:$W&lt;&gt;""),INDEX(pipot!J:J,SMALL(pipot!$W:$W,ROW($A67)))),"")</f>
        <v/>
      </c>
      <c r="M70" t="str">
        <f>IFERROR(IF(COUNT(pipot!$W:$W&lt;&gt;""),INDEX(pipot!K:K,SMALL(pipot!$W:$W,ROW($A67)))),"")</f>
        <v/>
      </c>
      <c r="N70" t="str">
        <f>IFERROR(IF(COUNT(pipot!$W:$W&lt;&gt;""),INDEX(pipot!L:L,SMALL(pipot!$W:$W,ROW($A67)))),"")</f>
        <v/>
      </c>
      <c r="O70" t="str">
        <f>IFERROR(IF(COUNT(pipot!$W:$W&lt;&gt;""),INDEX(pipot!M:M,SMALL(pipot!$W:$W,ROW($A67)))),"")</f>
        <v/>
      </c>
      <c r="P70" t="str">
        <f>IFERROR(IF(COUNT(pipot!$W:$W&lt;&gt;""),INDEX(pipot!N:N,SMALL(pipot!$W:$W,ROW($A67)))),"")</f>
        <v/>
      </c>
      <c r="Q70" t="str">
        <f>IFERROR(IF(COUNT(pipot!$W:$W&lt;&gt;""),INDEX(pipot!O:O,SMALL(pipot!$W:$W,ROW($A67)))),"")</f>
        <v/>
      </c>
      <c r="R70" t="str">
        <f>IFERROR(IF(COUNT(pipot!$W:$W&lt;&gt;""),INDEX(pipot!P:P,SMALL(pipot!$W:$W,ROW($A67)))),"")</f>
        <v/>
      </c>
      <c r="S70" t="str">
        <f>IFERROR(IF(COUNT(pipot!$W:$W&lt;&gt;""),INDEX(pipot!Q:Q,SMALL(pipot!$W:$W,ROW($A67)))),"")</f>
        <v/>
      </c>
      <c r="T70" t="str">
        <f>IFERROR(IF(COUNT(pipot!$W:$W&lt;&gt;""),INDEX(pipot!R:R,SMALL(pipot!$W:$W,ROW($A67)))),"")</f>
        <v/>
      </c>
    </row>
    <row r="71" spans="3:20">
      <c r="C71" t="str">
        <f>IFERROR(IF(COUNT(pipot!$W:$W&lt;&gt;""),INDEX(pipot!A:A,SMALL(pipot!$W:$W,ROW($A68)))),"")</f>
        <v/>
      </c>
      <c r="D71" s="13" t="str">
        <f>IFERROR(IF(COUNT(pipot!$W:$W&lt;&gt;""),INDEX(pipot!B:B,SMALL(pipot!$W:$W,ROW($A68)))),"")</f>
        <v/>
      </c>
      <c r="E71" s="15" t="str">
        <f>IFERROR(IF(COUNT(pipot!$W:$W&lt;&gt;""),INDEX(pipot!C:C,SMALL(pipot!$W:$W,ROW($A68)))),"")</f>
        <v/>
      </c>
      <c r="F71" t="str">
        <f>IFERROR(IF(COUNT(pipot!$W:$W&lt;&gt;""),INDEX(pipot!D:D,SMALL(pipot!$W:$W,ROW($A68)))),"")</f>
        <v/>
      </c>
      <c r="G71" t="str">
        <f>IFERROR(IF(COUNT(pipot!$W:$W&lt;&gt;""),INDEX(pipot!E:E,SMALL(pipot!$W:$W,ROW($A68)))),"")</f>
        <v/>
      </c>
      <c r="H71" t="str">
        <f>IFERROR(IF(COUNT(pipot!$W:$W&lt;&gt;""),INDEX(pipot!F:F,SMALL(pipot!$W:$W,ROW($A68)))),"")</f>
        <v/>
      </c>
      <c r="I71" t="str">
        <f>IFERROR(IF(COUNT(pipot!$W:$W&lt;&gt;""),INDEX(pipot!G:G,SMALL(pipot!$W:$W,ROW($A68)))),"")</f>
        <v/>
      </c>
      <c r="J71" t="str">
        <f>IFERROR(IF(COUNT(pipot!$W:$W&lt;&gt;""),INDEX(pipot!H:H,SMALL(pipot!$W:$W,ROW($A68)))),"")</f>
        <v/>
      </c>
      <c r="K71" t="str">
        <f>IFERROR(IF(COUNT(pipot!$W:$W&lt;&gt;""),INDEX(pipot!I:I,SMALL(pipot!$W:$W,ROW($A68)))),"")</f>
        <v/>
      </c>
      <c r="L71" t="str">
        <f>IFERROR(IF(COUNT(pipot!$W:$W&lt;&gt;""),INDEX(pipot!J:J,SMALL(pipot!$W:$W,ROW($A68)))),"")</f>
        <v/>
      </c>
      <c r="M71" t="str">
        <f>IFERROR(IF(COUNT(pipot!$W:$W&lt;&gt;""),INDEX(pipot!K:K,SMALL(pipot!$W:$W,ROW($A68)))),"")</f>
        <v/>
      </c>
      <c r="N71" t="str">
        <f>IFERROR(IF(COUNT(pipot!$W:$W&lt;&gt;""),INDEX(pipot!L:L,SMALL(pipot!$W:$W,ROW($A68)))),"")</f>
        <v/>
      </c>
      <c r="O71" t="str">
        <f>IFERROR(IF(COUNT(pipot!$W:$W&lt;&gt;""),INDEX(pipot!M:M,SMALL(pipot!$W:$W,ROW($A68)))),"")</f>
        <v/>
      </c>
      <c r="P71" t="str">
        <f>IFERROR(IF(COUNT(pipot!$W:$W&lt;&gt;""),INDEX(pipot!N:N,SMALL(pipot!$W:$W,ROW($A68)))),"")</f>
        <v/>
      </c>
      <c r="Q71" t="str">
        <f>IFERROR(IF(COUNT(pipot!$W:$W&lt;&gt;""),INDEX(pipot!O:O,SMALL(pipot!$W:$W,ROW($A68)))),"")</f>
        <v/>
      </c>
      <c r="R71" t="str">
        <f>IFERROR(IF(COUNT(pipot!$W:$W&lt;&gt;""),INDEX(pipot!P:P,SMALL(pipot!$W:$W,ROW($A68)))),"")</f>
        <v/>
      </c>
      <c r="S71" t="str">
        <f>IFERROR(IF(COUNT(pipot!$W:$W&lt;&gt;""),INDEX(pipot!Q:Q,SMALL(pipot!$W:$W,ROW($A68)))),"")</f>
        <v/>
      </c>
      <c r="T71" t="str">
        <f>IFERROR(IF(COUNT(pipot!$W:$W&lt;&gt;""),INDEX(pipot!R:R,SMALL(pipot!$W:$W,ROW($A68)))),"")</f>
        <v/>
      </c>
    </row>
    <row r="72" spans="3:20">
      <c r="C72" t="str">
        <f>IFERROR(IF(COUNT(pipot!$W:$W&lt;&gt;""),INDEX(pipot!A:A,SMALL(pipot!$W:$W,ROW($A69)))),"")</f>
        <v/>
      </c>
      <c r="D72" s="13" t="str">
        <f>IFERROR(IF(COUNT(pipot!$W:$W&lt;&gt;""),INDEX(pipot!B:B,SMALL(pipot!$W:$W,ROW($A69)))),"")</f>
        <v/>
      </c>
      <c r="E72" s="15" t="str">
        <f>IFERROR(IF(COUNT(pipot!$W:$W&lt;&gt;""),INDEX(pipot!C:C,SMALL(pipot!$W:$W,ROW($A69)))),"")</f>
        <v/>
      </c>
      <c r="F72" t="str">
        <f>IFERROR(IF(COUNT(pipot!$W:$W&lt;&gt;""),INDEX(pipot!D:D,SMALL(pipot!$W:$W,ROW($A69)))),"")</f>
        <v/>
      </c>
      <c r="G72" t="str">
        <f>IFERROR(IF(COUNT(pipot!$W:$W&lt;&gt;""),INDEX(pipot!E:E,SMALL(pipot!$W:$W,ROW($A69)))),"")</f>
        <v/>
      </c>
      <c r="H72" t="str">
        <f>IFERROR(IF(COUNT(pipot!$W:$W&lt;&gt;""),INDEX(pipot!F:F,SMALL(pipot!$W:$W,ROW($A69)))),"")</f>
        <v/>
      </c>
      <c r="I72" t="str">
        <f>IFERROR(IF(COUNT(pipot!$W:$W&lt;&gt;""),INDEX(pipot!G:G,SMALL(pipot!$W:$W,ROW($A69)))),"")</f>
        <v/>
      </c>
      <c r="J72" t="str">
        <f>IFERROR(IF(COUNT(pipot!$W:$W&lt;&gt;""),INDEX(pipot!H:H,SMALL(pipot!$W:$W,ROW($A69)))),"")</f>
        <v/>
      </c>
      <c r="K72" t="str">
        <f>IFERROR(IF(COUNT(pipot!$W:$W&lt;&gt;""),INDEX(pipot!I:I,SMALL(pipot!$W:$W,ROW($A69)))),"")</f>
        <v/>
      </c>
      <c r="L72" t="str">
        <f>IFERROR(IF(COUNT(pipot!$W:$W&lt;&gt;""),INDEX(pipot!J:J,SMALL(pipot!$W:$W,ROW($A69)))),"")</f>
        <v/>
      </c>
      <c r="M72" t="str">
        <f>IFERROR(IF(COUNT(pipot!$W:$W&lt;&gt;""),INDEX(pipot!K:K,SMALL(pipot!$W:$W,ROW($A69)))),"")</f>
        <v/>
      </c>
      <c r="N72" t="str">
        <f>IFERROR(IF(COUNT(pipot!$W:$W&lt;&gt;""),INDEX(pipot!L:L,SMALL(pipot!$W:$W,ROW($A69)))),"")</f>
        <v/>
      </c>
      <c r="O72" t="str">
        <f>IFERROR(IF(COUNT(pipot!$W:$W&lt;&gt;""),INDEX(pipot!M:M,SMALL(pipot!$W:$W,ROW($A69)))),"")</f>
        <v/>
      </c>
      <c r="P72" t="str">
        <f>IFERROR(IF(COUNT(pipot!$W:$W&lt;&gt;""),INDEX(pipot!N:N,SMALL(pipot!$W:$W,ROW($A69)))),"")</f>
        <v/>
      </c>
      <c r="Q72" t="str">
        <f>IFERROR(IF(COUNT(pipot!$W:$W&lt;&gt;""),INDEX(pipot!O:O,SMALL(pipot!$W:$W,ROW($A69)))),"")</f>
        <v/>
      </c>
      <c r="R72" t="str">
        <f>IFERROR(IF(COUNT(pipot!$W:$W&lt;&gt;""),INDEX(pipot!P:P,SMALL(pipot!$W:$W,ROW($A69)))),"")</f>
        <v/>
      </c>
      <c r="S72" t="str">
        <f>IFERROR(IF(COUNT(pipot!$W:$W&lt;&gt;""),INDEX(pipot!Q:Q,SMALL(pipot!$W:$W,ROW($A69)))),"")</f>
        <v/>
      </c>
      <c r="T72" t="str">
        <f>IFERROR(IF(COUNT(pipot!$W:$W&lt;&gt;""),INDEX(pipot!R:R,SMALL(pipot!$W:$W,ROW($A69)))),"")</f>
        <v/>
      </c>
    </row>
    <row r="73" spans="3:20">
      <c r="C73" t="str">
        <f>IFERROR(IF(COUNT(pipot!$W:$W&lt;&gt;""),INDEX(pipot!A:A,SMALL(pipot!$W:$W,ROW($A70)))),"")</f>
        <v/>
      </c>
      <c r="D73" s="13" t="str">
        <f>IFERROR(IF(COUNT(pipot!$W:$W&lt;&gt;""),INDEX(pipot!B:B,SMALL(pipot!$W:$W,ROW($A70)))),"")</f>
        <v/>
      </c>
      <c r="E73" s="15" t="str">
        <f>IFERROR(IF(COUNT(pipot!$W:$W&lt;&gt;""),INDEX(pipot!C:C,SMALL(pipot!$W:$W,ROW($A70)))),"")</f>
        <v/>
      </c>
      <c r="F73" t="str">
        <f>IFERROR(IF(COUNT(pipot!$W:$W&lt;&gt;""),INDEX(pipot!D:D,SMALL(pipot!$W:$W,ROW($A70)))),"")</f>
        <v/>
      </c>
      <c r="G73" t="str">
        <f>IFERROR(IF(COUNT(pipot!$W:$W&lt;&gt;""),INDEX(pipot!E:E,SMALL(pipot!$W:$W,ROW($A70)))),"")</f>
        <v/>
      </c>
      <c r="H73" t="str">
        <f>IFERROR(IF(COUNT(pipot!$W:$W&lt;&gt;""),INDEX(pipot!F:F,SMALL(pipot!$W:$W,ROW($A70)))),"")</f>
        <v/>
      </c>
      <c r="I73" t="str">
        <f>IFERROR(IF(COUNT(pipot!$W:$W&lt;&gt;""),INDEX(pipot!G:G,SMALL(pipot!$W:$W,ROW($A70)))),"")</f>
        <v/>
      </c>
      <c r="J73" t="str">
        <f>IFERROR(IF(COUNT(pipot!$W:$W&lt;&gt;""),INDEX(pipot!H:H,SMALL(pipot!$W:$W,ROW($A70)))),"")</f>
        <v/>
      </c>
      <c r="K73" t="str">
        <f>IFERROR(IF(COUNT(pipot!$W:$W&lt;&gt;""),INDEX(pipot!I:I,SMALL(pipot!$W:$W,ROW($A70)))),"")</f>
        <v/>
      </c>
      <c r="L73" t="str">
        <f>IFERROR(IF(COUNT(pipot!$W:$W&lt;&gt;""),INDEX(pipot!J:J,SMALL(pipot!$W:$W,ROW($A70)))),"")</f>
        <v/>
      </c>
      <c r="M73" t="str">
        <f>IFERROR(IF(COUNT(pipot!$W:$W&lt;&gt;""),INDEX(pipot!K:K,SMALL(pipot!$W:$W,ROW($A70)))),"")</f>
        <v/>
      </c>
      <c r="N73" t="str">
        <f>IFERROR(IF(COUNT(pipot!$W:$W&lt;&gt;""),INDEX(pipot!L:L,SMALL(pipot!$W:$W,ROW($A70)))),"")</f>
        <v/>
      </c>
      <c r="O73" t="str">
        <f>IFERROR(IF(COUNT(pipot!$W:$W&lt;&gt;""),INDEX(pipot!M:M,SMALL(pipot!$W:$W,ROW($A70)))),"")</f>
        <v/>
      </c>
      <c r="P73" t="str">
        <f>IFERROR(IF(COUNT(pipot!$W:$W&lt;&gt;""),INDEX(pipot!N:N,SMALL(pipot!$W:$W,ROW($A70)))),"")</f>
        <v/>
      </c>
      <c r="Q73" t="str">
        <f>IFERROR(IF(COUNT(pipot!$W:$W&lt;&gt;""),INDEX(pipot!O:O,SMALL(pipot!$W:$W,ROW($A70)))),"")</f>
        <v/>
      </c>
      <c r="R73" t="str">
        <f>IFERROR(IF(COUNT(pipot!$W:$W&lt;&gt;""),INDEX(pipot!P:P,SMALL(pipot!$W:$W,ROW($A70)))),"")</f>
        <v/>
      </c>
      <c r="S73" t="str">
        <f>IFERROR(IF(COUNT(pipot!$W:$W&lt;&gt;""),INDEX(pipot!Q:Q,SMALL(pipot!$W:$W,ROW($A70)))),"")</f>
        <v/>
      </c>
      <c r="T73" t="str">
        <f>IFERROR(IF(COUNT(pipot!$W:$W&lt;&gt;""),INDEX(pipot!R:R,SMALL(pipot!$W:$W,ROW($A70)))),"")</f>
        <v/>
      </c>
    </row>
    <row r="74" spans="3:20">
      <c r="C74" t="str">
        <f>IFERROR(IF(COUNT(pipot!$W:$W&lt;&gt;""),INDEX(pipot!A:A,SMALL(pipot!$W:$W,ROW($A71)))),"")</f>
        <v/>
      </c>
      <c r="D74" s="13" t="str">
        <f>IFERROR(IF(COUNT(pipot!$W:$W&lt;&gt;""),INDEX(pipot!B:B,SMALL(pipot!$W:$W,ROW($A71)))),"")</f>
        <v/>
      </c>
      <c r="E74" s="15" t="str">
        <f>IFERROR(IF(COUNT(pipot!$W:$W&lt;&gt;""),INDEX(pipot!C:C,SMALL(pipot!$W:$W,ROW($A71)))),"")</f>
        <v/>
      </c>
      <c r="F74" t="str">
        <f>IFERROR(IF(COUNT(pipot!$W:$W&lt;&gt;""),INDEX(pipot!D:D,SMALL(pipot!$W:$W,ROW($A71)))),"")</f>
        <v/>
      </c>
      <c r="G74" t="str">
        <f>IFERROR(IF(COUNT(pipot!$W:$W&lt;&gt;""),INDEX(pipot!E:E,SMALL(pipot!$W:$W,ROW($A71)))),"")</f>
        <v/>
      </c>
      <c r="H74" t="str">
        <f>IFERROR(IF(COUNT(pipot!$W:$W&lt;&gt;""),INDEX(pipot!F:F,SMALL(pipot!$W:$W,ROW($A71)))),"")</f>
        <v/>
      </c>
      <c r="I74" t="str">
        <f>IFERROR(IF(COUNT(pipot!$W:$W&lt;&gt;""),INDEX(pipot!G:G,SMALL(pipot!$W:$W,ROW($A71)))),"")</f>
        <v/>
      </c>
      <c r="J74" t="str">
        <f>IFERROR(IF(COUNT(pipot!$W:$W&lt;&gt;""),INDEX(pipot!H:H,SMALL(pipot!$W:$W,ROW($A71)))),"")</f>
        <v/>
      </c>
      <c r="K74" t="str">
        <f>IFERROR(IF(COUNT(pipot!$W:$W&lt;&gt;""),INDEX(pipot!I:I,SMALL(pipot!$W:$W,ROW($A71)))),"")</f>
        <v/>
      </c>
      <c r="L74" t="str">
        <f>IFERROR(IF(COUNT(pipot!$W:$W&lt;&gt;""),INDEX(pipot!J:J,SMALL(pipot!$W:$W,ROW($A71)))),"")</f>
        <v/>
      </c>
      <c r="M74" t="str">
        <f>IFERROR(IF(COUNT(pipot!$W:$W&lt;&gt;""),INDEX(pipot!K:K,SMALL(pipot!$W:$W,ROW($A71)))),"")</f>
        <v/>
      </c>
      <c r="N74" t="str">
        <f>IFERROR(IF(COUNT(pipot!$W:$W&lt;&gt;""),INDEX(pipot!L:L,SMALL(pipot!$W:$W,ROW($A71)))),"")</f>
        <v/>
      </c>
      <c r="O74" t="str">
        <f>IFERROR(IF(COUNT(pipot!$W:$W&lt;&gt;""),INDEX(pipot!M:M,SMALL(pipot!$W:$W,ROW($A71)))),"")</f>
        <v/>
      </c>
      <c r="P74" t="str">
        <f>IFERROR(IF(COUNT(pipot!$W:$W&lt;&gt;""),INDEX(pipot!N:N,SMALL(pipot!$W:$W,ROW($A71)))),"")</f>
        <v/>
      </c>
      <c r="Q74" t="str">
        <f>IFERROR(IF(COUNT(pipot!$W:$W&lt;&gt;""),INDEX(pipot!O:O,SMALL(pipot!$W:$W,ROW($A71)))),"")</f>
        <v/>
      </c>
      <c r="R74" t="str">
        <f>IFERROR(IF(COUNT(pipot!$W:$W&lt;&gt;""),INDEX(pipot!P:P,SMALL(pipot!$W:$W,ROW($A71)))),"")</f>
        <v/>
      </c>
      <c r="S74" t="str">
        <f>IFERROR(IF(COUNT(pipot!$W:$W&lt;&gt;""),INDEX(pipot!Q:Q,SMALL(pipot!$W:$W,ROW($A71)))),"")</f>
        <v/>
      </c>
      <c r="T74" t="str">
        <f>IFERROR(IF(COUNT(pipot!$W:$W&lt;&gt;""),INDEX(pipot!R:R,SMALL(pipot!$W:$W,ROW($A71)))),"")</f>
        <v/>
      </c>
    </row>
    <row r="75" spans="3:20">
      <c r="C75" t="str">
        <f>IFERROR(IF(COUNT(pipot!$W:$W&lt;&gt;""),INDEX(pipot!A:A,SMALL(pipot!$W:$W,ROW($A72)))),"")</f>
        <v/>
      </c>
      <c r="D75" s="13" t="str">
        <f>IFERROR(IF(COUNT(pipot!$W:$W&lt;&gt;""),INDEX(pipot!B:B,SMALL(pipot!$W:$W,ROW($A72)))),"")</f>
        <v/>
      </c>
      <c r="E75" s="15" t="str">
        <f>IFERROR(IF(COUNT(pipot!$W:$W&lt;&gt;""),INDEX(pipot!C:C,SMALL(pipot!$W:$W,ROW($A72)))),"")</f>
        <v/>
      </c>
      <c r="F75" t="str">
        <f>IFERROR(IF(COUNT(pipot!$W:$W&lt;&gt;""),INDEX(pipot!D:D,SMALL(pipot!$W:$W,ROW($A72)))),"")</f>
        <v/>
      </c>
      <c r="G75" t="str">
        <f>IFERROR(IF(COUNT(pipot!$W:$W&lt;&gt;""),INDEX(pipot!E:E,SMALL(pipot!$W:$W,ROW($A72)))),"")</f>
        <v/>
      </c>
      <c r="H75" t="str">
        <f>IFERROR(IF(COUNT(pipot!$W:$W&lt;&gt;""),INDEX(pipot!F:F,SMALL(pipot!$W:$W,ROW($A72)))),"")</f>
        <v/>
      </c>
      <c r="I75" t="str">
        <f>IFERROR(IF(COUNT(pipot!$W:$W&lt;&gt;""),INDEX(pipot!G:G,SMALL(pipot!$W:$W,ROW($A72)))),"")</f>
        <v/>
      </c>
      <c r="J75" t="str">
        <f>IFERROR(IF(COUNT(pipot!$W:$W&lt;&gt;""),INDEX(pipot!H:H,SMALL(pipot!$W:$W,ROW($A72)))),"")</f>
        <v/>
      </c>
      <c r="K75" t="str">
        <f>IFERROR(IF(COUNT(pipot!$W:$W&lt;&gt;""),INDEX(pipot!I:I,SMALL(pipot!$W:$W,ROW($A72)))),"")</f>
        <v/>
      </c>
      <c r="L75" t="str">
        <f>IFERROR(IF(COUNT(pipot!$W:$W&lt;&gt;""),INDEX(pipot!J:J,SMALL(pipot!$W:$W,ROW($A72)))),"")</f>
        <v/>
      </c>
      <c r="M75" t="str">
        <f>IFERROR(IF(COUNT(pipot!$W:$W&lt;&gt;""),INDEX(pipot!K:K,SMALL(pipot!$W:$W,ROW($A72)))),"")</f>
        <v/>
      </c>
      <c r="N75" t="str">
        <f>IFERROR(IF(COUNT(pipot!$W:$W&lt;&gt;""),INDEX(pipot!L:L,SMALL(pipot!$W:$W,ROW($A72)))),"")</f>
        <v/>
      </c>
      <c r="O75" t="str">
        <f>IFERROR(IF(COUNT(pipot!$W:$W&lt;&gt;""),INDEX(pipot!M:M,SMALL(pipot!$W:$W,ROW($A72)))),"")</f>
        <v/>
      </c>
      <c r="P75" t="str">
        <f>IFERROR(IF(COUNT(pipot!$W:$W&lt;&gt;""),INDEX(pipot!N:N,SMALL(pipot!$W:$W,ROW($A72)))),"")</f>
        <v/>
      </c>
      <c r="Q75" t="str">
        <f>IFERROR(IF(COUNT(pipot!$W:$W&lt;&gt;""),INDEX(pipot!O:O,SMALL(pipot!$W:$W,ROW($A72)))),"")</f>
        <v/>
      </c>
      <c r="R75" t="str">
        <f>IFERROR(IF(COUNT(pipot!$W:$W&lt;&gt;""),INDEX(pipot!P:P,SMALL(pipot!$W:$W,ROW($A72)))),"")</f>
        <v/>
      </c>
      <c r="S75" t="str">
        <f>IFERROR(IF(COUNT(pipot!$W:$W&lt;&gt;""),INDEX(pipot!Q:Q,SMALL(pipot!$W:$W,ROW($A72)))),"")</f>
        <v/>
      </c>
      <c r="T75" t="str">
        <f>IFERROR(IF(COUNT(pipot!$W:$W&lt;&gt;""),INDEX(pipot!R:R,SMALL(pipot!$W:$W,ROW($A72)))),"")</f>
        <v/>
      </c>
    </row>
    <row r="76" spans="3:20">
      <c r="C76" t="str">
        <f>IFERROR(IF(COUNT(pipot!$W:$W&lt;&gt;""),INDEX(pipot!A:A,SMALL(pipot!$W:$W,ROW($A73)))),"")</f>
        <v/>
      </c>
      <c r="D76" s="13" t="str">
        <f>IFERROR(IF(COUNT(pipot!$W:$W&lt;&gt;""),INDEX(pipot!B:B,SMALL(pipot!$W:$W,ROW($A73)))),"")</f>
        <v/>
      </c>
      <c r="E76" s="15" t="str">
        <f>IFERROR(IF(COUNT(pipot!$W:$W&lt;&gt;""),INDEX(pipot!C:C,SMALL(pipot!$W:$W,ROW($A73)))),"")</f>
        <v/>
      </c>
      <c r="F76" t="str">
        <f>IFERROR(IF(COUNT(pipot!$W:$W&lt;&gt;""),INDEX(pipot!D:D,SMALL(pipot!$W:$W,ROW($A73)))),"")</f>
        <v/>
      </c>
      <c r="G76" t="str">
        <f>IFERROR(IF(COUNT(pipot!$W:$W&lt;&gt;""),INDEX(pipot!E:E,SMALL(pipot!$W:$W,ROW($A73)))),"")</f>
        <v/>
      </c>
      <c r="H76" t="str">
        <f>IFERROR(IF(COUNT(pipot!$W:$W&lt;&gt;""),INDEX(pipot!F:F,SMALL(pipot!$W:$W,ROW($A73)))),"")</f>
        <v/>
      </c>
      <c r="I76" t="str">
        <f>IFERROR(IF(COUNT(pipot!$W:$W&lt;&gt;""),INDEX(pipot!G:G,SMALL(pipot!$W:$W,ROW($A73)))),"")</f>
        <v/>
      </c>
      <c r="J76" t="str">
        <f>IFERROR(IF(COUNT(pipot!$W:$W&lt;&gt;""),INDEX(pipot!H:H,SMALL(pipot!$W:$W,ROW($A73)))),"")</f>
        <v/>
      </c>
      <c r="K76" t="str">
        <f>IFERROR(IF(COUNT(pipot!$W:$W&lt;&gt;""),INDEX(pipot!I:I,SMALL(pipot!$W:$W,ROW($A73)))),"")</f>
        <v/>
      </c>
      <c r="L76" t="str">
        <f>IFERROR(IF(COUNT(pipot!$W:$W&lt;&gt;""),INDEX(pipot!J:J,SMALL(pipot!$W:$W,ROW($A73)))),"")</f>
        <v/>
      </c>
      <c r="M76" t="str">
        <f>IFERROR(IF(COUNT(pipot!$W:$W&lt;&gt;""),INDEX(pipot!K:K,SMALL(pipot!$W:$W,ROW($A73)))),"")</f>
        <v/>
      </c>
      <c r="N76" t="str">
        <f>IFERROR(IF(COUNT(pipot!$W:$W&lt;&gt;""),INDEX(pipot!L:L,SMALL(pipot!$W:$W,ROW($A73)))),"")</f>
        <v/>
      </c>
      <c r="O76" t="str">
        <f>IFERROR(IF(COUNT(pipot!$W:$W&lt;&gt;""),INDEX(pipot!M:M,SMALL(pipot!$W:$W,ROW($A73)))),"")</f>
        <v/>
      </c>
      <c r="P76" t="str">
        <f>IFERROR(IF(COUNT(pipot!$W:$W&lt;&gt;""),INDEX(pipot!N:N,SMALL(pipot!$W:$W,ROW($A73)))),"")</f>
        <v/>
      </c>
      <c r="Q76" t="str">
        <f>IFERROR(IF(COUNT(pipot!$W:$W&lt;&gt;""),INDEX(pipot!O:O,SMALL(pipot!$W:$W,ROW($A73)))),"")</f>
        <v/>
      </c>
      <c r="R76" t="str">
        <f>IFERROR(IF(COUNT(pipot!$W:$W&lt;&gt;""),INDEX(pipot!P:P,SMALL(pipot!$W:$W,ROW($A73)))),"")</f>
        <v/>
      </c>
      <c r="S76" t="str">
        <f>IFERROR(IF(COUNT(pipot!$W:$W&lt;&gt;""),INDEX(pipot!Q:Q,SMALL(pipot!$W:$W,ROW($A73)))),"")</f>
        <v/>
      </c>
      <c r="T76" t="str">
        <f>IFERROR(IF(COUNT(pipot!$W:$W&lt;&gt;""),INDEX(pipot!R:R,SMALL(pipot!$W:$W,ROW($A73)))),"")</f>
        <v/>
      </c>
    </row>
    <row r="77" spans="3:20">
      <c r="C77" t="str">
        <f>IFERROR(IF(COUNT(pipot!$W:$W&lt;&gt;""),INDEX(pipot!A:A,SMALL(pipot!$W:$W,ROW($A74)))),"")</f>
        <v/>
      </c>
      <c r="D77" s="13" t="str">
        <f>IFERROR(IF(COUNT(pipot!$W:$W&lt;&gt;""),INDEX(pipot!B:B,SMALL(pipot!$W:$W,ROW($A74)))),"")</f>
        <v/>
      </c>
      <c r="E77" s="15" t="str">
        <f>IFERROR(IF(COUNT(pipot!$W:$W&lt;&gt;""),INDEX(pipot!C:C,SMALL(pipot!$W:$W,ROW($A74)))),"")</f>
        <v/>
      </c>
      <c r="F77" t="str">
        <f>IFERROR(IF(COUNT(pipot!$W:$W&lt;&gt;""),INDEX(pipot!D:D,SMALL(pipot!$W:$W,ROW($A74)))),"")</f>
        <v/>
      </c>
      <c r="G77" t="str">
        <f>IFERROR(IF(COUNT(pipot!$W:$W&lt;&gt;""),INDEX(pipot!E:E,SMALL(pipot!$W:$W,ROW($A74)))),"")</f>
        <v/>
      </c>
      <c r="H77" t="str">
        <f>IFERROR(IF(COUNT(pipot!$W:$W&lt;&gt;""),INDEX(pipot!F:F,SMALL(pipot!$W:$W,ROW($A74)))),"")</f>
        <v/>
      </c>
      <c r="I77" t="str">
        <f>IFERROR(IF(COUNT(pipot!$W:$W&lt;&gt;""),INDEX(pipot!G:G,SMALL(pipot!$W:$W,ROW($A74)))),"")</f>
        <v/>
      </c>
      <c r="J77" t="str">
        <f>IFERROR(IF(COUNT(pipot!$W:$W&lt;&gt;""),INDEX(pipot!H:H,SMALL(pipot!$W:$W,ROW($A74)))),"")</f>
        <v/>
      </c>
      <c r="K77" t="str">
        <f>IFERROR(IF(COUNT(pipot!$W:$W&lt;&gt;""),INDEX(pipot!I:I,SMALL(pipot!$W:$W,ROW($A74)))),"")</f>
        <v/>
      </c>
      <c r="L77" t="str">
        <f>IFERROR(IF(COUNT(pipot!$W:$W&lt;&gt;""),INDEX(pipot!J:J,SMALL(pipot!$W:$W,ROW($A74)))),"")</f>
        <v/>
      </c>
      <c r="M77" t="str">
        <f>IFERROR(IF(COUNT(pipot!$W:$W&lt;&gt;""),INDEX(pipot!K:K,SMALL(pipot!$W:$W,ROW($A74)))),"")</f>
        <v/>
      </c>
      <c r="N77" t="str">
        <f>IFERROR(IF(COUNT(pipot!$W:$W&lt;&gt;""),INDEX(pipot!L:L,SMALL(pipot!$W:$W,ROW($A74)))),"")</f>
        <v/>
      </c>
      <c r="O77" t="str">
        <f>IFERROR(IF(COUNT(pipot!$W:$W&lt;&gt;""),INDEX(pipot!M:M,SMALL(pipot!$W:$W,ROW($A74)))),"")</f>
        <v/>
      </c>
      <c r="P77" t="str">
        <f>IFERROR(IF(COUNT(pipot!$W:$W&lt;&gt;""),INDEX(pipot!N:N,SMALL(pipot!$W:$W,ROW($A74)))),"")</f>
        <v/>
      </c>
      <c r="Q77" t="str">
        <f>IFERROR(IF(COUNT(pipot!$W:$W&lt;&gt;""),INDEX(pipot!O:O,SMALL(pipot!$W:$W,ROW($A74)))),"")</f>
        <v/>
      </c>
      <c r="R77" t="str">
        <f>IFERROR(IF(COUNT(pipot!$W:$W&lt;&gt;""),INDEX(pipot!P:P,SMALL(pipot!$W:$W,ROW($A74)))),"")</f>
        <v/>
      </c>
      <c r="S77" t="str">
        <f>IFERROR(IF(COUNT(pipot!$W:$W&lt;&gt;""),INDEX(pipot!Q:Q,SMALL(pipot!$W:$W,ROW($A74)))),"")</f>
        <v/>
      </c>
      <c r="T77" t="str">
        <f>IFERROR(IF(COUNT(pipot!$W:$W&lt;&gt;""),INDEX(pipot!R:R,SMALL(pipot!$W:$W,ROW($A74)))),"")</f>
        <v/>
      </c>
    </row>
    <row r="78" spans="3:20">
      <c r="C78" t="str">
        <f>IFERROR(IF(COUNT(pipot!$W:$W&lt;&gt;""),INDEX(pipot!A:A,SMALL(pipot!$W:$W,ROW($A75)))),"")</f>
        <v/>
      </c>
      <c r="D78" s="13" t="str">
        <f>IFERROR(IF(COUNT(pipot!$W:$W&lt;&gt;""),INDEX(pipot!B:B,SMALL(pipot!$W:$W,ROW($A75)))),"")</f>
        <v/>
      </c>
      <c r="E78" s="15" t="str">
        <f>IFERROR(IF(COUNT(pipot!$W:$W&lt;&gt;""),INDEX(pipot!C:C,SMALL(pipot!$W:$W,ROW($A75)))),"")</f>
        <v/>
      </c>
      <c r="F78" t="str">
        <f>IFERROR(IF(COUNT(pipot!$W:$W&lt;&gt;""),INDEX(pipot!D:D,SMALL(pipot!$W:$W,ROW($A75)))),"")</f>
        <v/>
      </c>
      <c r="G78" t="str">
        <f>IFERROR(IF(COUNT(pipot!$W:$W&lt;&gt;""),INDEX(pipot!E:E,SMALL(pipot!$W:$W,ROW($A75)))),"")</f>
        <v/>
      </c>
      <c r="H78" t="str">
        <f>IFERROR(IF(COUNT(pipot!$W:$W&lt;&gt;""),INDEX(pipot!F:F,SMALL(pipot!$W:$W,ROW($A75)))),"")</f>
        <v/>
      </c>
      <c r="I78" t="str">
        <f>IFERROR(IF(COUNT(pipot!$W:$W&lt;&gt;""),INDEX(pipot!G:G,SMALL(pipot!$W:$W,ROW($A75)))),"")</f>
        <v/>
      </c>
      <c r="J78" t="str">
        <f>IFERROR(IF(COUNT(pipot!$W:$W&lt;&gt;""),INDEX(pipot!H:H,SMALL(pipot!$W:$W,ROW($A75)))),"")</f>
        <v/>
      </c>
      <c r="K78" t="str">
        <f>IFERROR(IF(COUNT(pipot!$W:$W&lt;&gt;""),INDEX(pipot!I:I,SMALL(pipot!$W:$W,ROW($A75)))),"")</f>
        <v/>
      </c>
      <c r="L78" t="str">
        <f>IFERROR(IF(COUNT(pipot!$W:$W&lt;&gt;""),INDEX(pipot!J:J,SMALL(pipot!$W:$W,ROW($A75)))),"")</f>
        <v/>
      </c>
      <c r="M78" t="str">
        <f>IFERROR(IF(COUNT(pipot!$W:$W&lt;&gt;""),INDEX(pipot!K:K,SMALL(pipot!$W:$W,ROW($A75)))),"")</f>
        <v/>
      </c>
      <c r="N78" t="str">
        <f>IFERROR(IF(COUNT(pipot!$W:$W&lt;&gt;""),INDEX(pipot!L:L,SMALL(pipot!$W:$W,ROW($A75)))),"")</f>
        <v/>
      </c>
      <c r="O78" t="str">
        <f>IFERROR(IF(COUNT(pipot!$W:$W&lt;&gt;""),INDEX(pipot!M:M,SMALL(pipot!$W:$W,ROW($A75)))),"")</f>
        <v/>
      </c>
      <c r="P78" t="str">
        <f>IFERROR(IF(COUNT(pipot!$W:$W&lt;&gt;""),INDEX(pipot!N:N,SMALL(pipot!$W:$W,ROW($A75)))),"")</f>
        <v/>
      </c>
      <c r="Q78" t="str">
        <f>IFERROR(IF(COUNT(pipot!$W:$W&lt;&gt;""),INDEX(pipot!O:O,SMALL(pipot!$W:$W,ROW($A75)))),"")</f>
        <v/>
      </c>
      <c r="R78" t="str">
        <f>IFERROR(IF(COUNT(pipot!$W:$W&lt;&gt;""),INDEX(pipot!P:P,SMALL(pipot!$W:$W,ROW($A75)))),"")</f>
        <v/>
      </c>
      <c r="S78" t="str">
        <f>IFERROR(IF(COUNT(pipot!$W:$W&lt;&gt;""),INDEX(pipot!Q:Q,SMALL(pipot!$W:$W,ROW($A75)))),"")</f>
        <v/>
      </c>
      <c r="T78" t="str">
        <f>IFERROR(IF(COUNT(pipot!$W:$W&lt;&gt;""),INDEX(pipot!R:R,SMALL(pipot!$W:$W,ROW($A75)))),"")</f>
        <v/>
      </c>
    </row>
    <row r="79" spans="3:20">
      <c r="C79" t="str">
        <f>IFERROR(IF(COUNT(pipot!$W:$W&lt;&gt;""),INDEX(pipot!A:A,SMALL(pipot!$W:$W,ROW($A76)))),"")</f>
        <v/>
      </c>
      <c r="D79" s="13" t="str">
        <f>IFERROR(IF(COUNT(pipot!$W:$W&lt;&gt;""),INDEX(pipot!B:B,SMALL(pipot!$W:$W,ROW($A76)))),"")</f>
        <v/>
      </c>
      <c r="E79" s="15" t="str">
        <f>IFERROR(IF(COUNT(pipot!$W:$W&lt;&gt;""),INDEX(pipot!C:C,SMALL(pipot!$W:$W,ROW($A76)))),"")</f>
        <v/>
      </c>
      <c r="F79" t="str">
        <f>IFERROR(IF(COUNT(pipot!$W:$W&lt;&gt;""),INDEX(pipot!D:D,SMALL(pipot!$W:$W,ROW($A76)))),"")</f>
        <v/>
      </c>
      <c r="G79" t="str">
        <f>IFERROR(IF(COUNT(pipot!$W:$W&lt;&gt;""),INDEX(pipot!E:E,SMALL(pipot!$W:$W,ROW($A76)))),"")</f>
        <v/>
      </c>
      <c r="H79" t="str">
        <f>IFERROR(IF(COUNT(pipot!$W:$W&lt;&gt;""),INDEX(pipot!F:F,SMALL(pipot!$W:$W,ROW($A76)))),"")</f>
        <v/>
      </c>
      <c r="I79" t="str">
        <f>IFERROR(IF(COUNT(pipot!$W:$W&lt;&gt;""),INDEX(pipot!G:G,SMALL(pipot!$W:$W,ROW($A76)))),"")</f>
        <v/>
      </c>
      <c r="J79" t="str">
        <f>IFERROR(IF(COUNT(pipot!$W:$W&lt;&gt;""),INDEX(pipot!H:H,SMALL(pipot!$W:$W,ROW($A76)))),"")</f>
        <v/>
      </c>
      <c r="K79" t="str">
        <f>IFERROR(IF(COUNT(pipot!$W:$W&lt;&gt;""),INDEX(pipot!I:I,SMALL(pipot!$W:$W,ROW($A76)))),"")</f>
        <v/>
      </c>
      <c r="L79" t="str">
        <f>IFERROR(IF(COUNT(pipot!$W:$W&lt;&gt;""),INDEX(pipot!J:J,SMALL(pipot!$W:$W,ROW($A76)))),"")</f>
        <v/>
      </c>
      <c r="M79" t="str">
        <f>IFERROR(IF(COUNT(pipot!$W:$W&lt;&gt;""),INDEX(pipot!K:K,SMALL(pipot!$W:$W,ROW($A76)))),"")</f>
        <v/>
      </c>
      <c r="N79" t="str">
        <f>IFERROR(IF(COUNT(pipot!$W:$W&lt;&gt;""),INDEX(pipot!L:L,SMALL(pipot!$W:$W,ROW($A76)))),"")</f>
        <v/>
      </c>
      <c r="O79" t="str">
        <f>IFERROR(IF(COUNT(pipot!$W:$W&lt;&gt;""),INDEX(pipot!M:M,SMALL(pipot!$W:$W,ROW($A76)))),"")</f>
        <v/>
      </c>
      <c r="P79" t="str">
        <f>IFERROR(IF(COUNT(pipot!$W:$W&lt;&gt;""),INDEX(pipot!N:N,SMALL(pipot!$W:$W,ROW($A76)))),"")</f>
        <v/>
      </c>
      <c r="Q79" t="str">
        <f>IFERROR(IF(COUNT(pipot!$W:$W&lt;&gt;""),INDEX(pipot!O:O,SMALL(pipot!$W:$W,ROW($A76)))),"")</f>
        <v/>
      </c>
      <c r="R79" t="str">
        <f>IFERROR(IF(COUNT(pipot!$W:$W&lt;&gt;""),INDEX(pipot!P:P,SMALL(pipot!$W:$W,ROW($A76)))),"")</f>
        <v/>
      </c>
      <c r="S79" t="str">
        <f>IFERROR(IF(COUNT(pipot!$W:$W&lt;&gt;""),INDEX(pipot!Q:Q,SMALL(pipot!$W:$W,ROW($A76)))),"")</f>
        <v/>
      </c>
      <c r="T79" t="str">
        <f>IFERROR(IF(COUNT(pipot!$W:$W&lt;&gt;""),INDEX(pipot!R:R,SMALL(pipot!$W:$W,ROW($A76)))),"")</f>
        <v/>
      </c>
    </row>
    <row r="80" spans="3:20">
      <c r="C80" t="str">
        <f>IFERROR(IF(COUNT(pipot!$W:$W&lt;&gt;""),INDEX(pipot!A:A,SMALL(pipot!$W:$W,ROW($A77)))),"")</f>
        <v/>
      </c>
      <c r="D80" s="13" t="str">
        <f>IFERROR(IF(COUNT(pipot!$W:$W&lt;&gt;""),INDEX(pipot!B:B,SMALL(pipot!$W:$W,ROW($A77)))),"")</f>
        <v/>
      </c>
      <c r="E80" s="15" t="str">
        <f>IFERROR(IF(COUNT(pipot!$W:$W&lt;&gt;""),INDEX(pipot!C:C,SMALL(pipot!$W:$W,ROW($A77)))),"")</f>
        <v/>
      </c>
      <c r="F80" t="str">
        <f>IFERROR(IF(COUNT(pipot!$W:$W&lt;&gt;""),INDEX(pipot!D:D,SMALL(pipot!$W:$W,ROW($A77)))),"")</f>
        <v/>
      </c>
      <c r="G80" t="str">
        <f>IFERROR(IF(COUNT(pipot!$W:$W&lt;&gt;""),INDEX(pipot!E:E,SMALL(pipot!$W:$W,ROW($A77)))),"")</f>
        <v/>
      </c>
      <c r="H80" t="str">
        <f>IFERROR(IF(COUNT(pipot!$W:$W&lt;&gt;""),INDEX(pipot!F:F,SMALL(pipot!$W:$W,ROW($A77)))),"")</f>
        <v/>
      </c>
      <c r="I80" t="str">
        <f>IFERROR(IF(COUNT(pipot!$W:$W&lt;&gt;""),INDEX(pipot!G:G,SMALL(pipot!$W:$W,ROW($A77)))),"")</f>
        <v/>
      </c>
      <c r="J80" t="str">
        <f>IFERROR(IF(COUNT(pipot!$W:$W&lt;&gt;""),INDEX(pipot!H:H,SMALL(pipot!$W:$W,ROW($A77)))),"")</f>
        <v/>
      </c>
      <c r="K80" t="str">
        <f>IFERROR(IF(COUNT(pipot!$W:$W&lt;&gt;""),INDEX(pipot!I:I,SMALL(pipot!$W:$W,ROW($A77)))),"")</f>
        <v/>
      </c>
      <c r="L80" t="str">
        <f>IFERROR(IF(COUNT(pipot!$W:$W&lt;&gt;""),INDEX(pipot!J:J,SMALL(pipot!$W:$W,ROW($A77)))),"")</f>
        <v/>
      </c>
      <c r="M80" t="str">
        <f>IFERROR(IF(COUNT(pipot!$W:$W&lt;&gt;""),INDEX(pipot!K:K,SMALL(pipot!$W:$W,ROW($A77)))),"")</f>
        <v/>
      </c>
      <c r="N80" t="str">
        <f>IFERROR(IF(COUNT(pipot!$W:$W&lt;&gt;""),INDEX(pipot!L:L,SMALL(pipot!$W:$W,ROW($A77)))),"")</f>
        <v/>
      </c>
      <c r="O80" t="str">
        <f>IFERROR(IF(COUNT(pipot!$W:$W&lt;&gt;""),INDEX(pipot!M:M,SMALL(pipot!$W:$W,ROW($A77)))),"")</f>
        <v/>
      </c>
      <c r="P80" t="str">
        <f>IFERROR(IF(COUNT(pipot!$W:$W&lt;&gt;""),INDEX(pipot!N:N,SMALL(pipot!$W:$W,ROW($A77)))),"")</f>
        <v/>
      </c>
      <c r="Q80" t="str">
        <f>IFERROR(IF(COUNT(pipot!$W:$W&lt;&gt;""),INDEX(pipot!O:O,SMALL(pipot!$W:$W,ROW($A77)))),"")</f>
        <v/>
      </c>
      <c r="R80" t="str">
        <f>IFERROR(IF(COUNT(pipot!$W:$W&lt;&gt;""),INDEX(pipot!P:P,SMALL(pipot!$W:$W,ROW($A77)))),"")</f>
        <v/>
      </c>
      <c r="S80" t="str">
        <f>IFERROR(IF(COUNT(pipot!$W:$W&lt;&gt;""),INDEX(pipot!Q:Q,SMALL(pipot!$W:$W,ROW($A77)))),"")</f>
        <v/>
      </c>
      <c r="T80" t="str">
        <f>IFERROR(IF(COUNT(pipot!$W:$W&lt;&gt;""),INDEX(pipot!R:R,SMALL(pipot!$W:$W,ROW($A77)))),"")</f>
        <v/>
      </c>
    </row>
    <row r="81" spans="3:20">
      <c r="C81" t="str">
        <f>IFERROR(IF(COUNT(pipot!$W:$W&lt;&gt;""),INDEX(pipot!A:A,SMALL(pipot!$W:$W,ROW($A78)))),"")</f>
        <v/>
      </c>
      <c r="D81" s="13" t="str">
        <f>IFERROR(IF(COUNT(pipot!$W:$W&lt;&gt;""),INDEX(pipot!B:B,SMALL(pipot!$W:$W,ROW($A78)))),"")</f>
        <v/>
      </c>
      <c r="E81" s="15" t="str">
        <f>IFERROR(IF(COUNT(pipot!$W:$W&lt;&gt;""),INDEX(pipot!C:C,SMALL(pipot!$W:$W,ROW($A78)))),"")</f>
        <v/>
      </c>
      <c r="F81" t="str">
        <f>IFERROR(IF(COUNT(pipot!$W:$W&lt;&gt;""),INDEX(pipot!D:D,SMALL(pipot!$W:$W,ROW($A78)))),"")</f>
        <v/>
      </c>
      <c r="G81" t="str">
        <f>IFERROR(IF(COUNT(pipot!$W:$W&lt;&gt;""),INDEX(pipot!E:E,SMALL(pipot!$W:$W,ROW($A78)))),"")</f>
        <v/>
      </c>
      <c r="H81" t="str">
        <f>IFERROR(IF(COUNT(pipot!$W:$W&lt;&gt;""),INDEX(pipot!F:F,SMALL(pipot!$W:$W,ROW($A78)))),"")</f>
        <v/>
      </c>
      <c r="I81" t="str">
        <f>IFERROR(IF(COUNT(pipot!$W:$W&lt;&gt;""),INDEX(pipot!G:G,SMALL(pipot!$W:$W,ROW($A78)))),"")</f>
        <v/>
      </c>
      <c r="J81" t="str">
        <f>IFERROR(IF(COUNT(pipot!$W:$W&lt;&gt;""),INDEX(pipot!H:H,SMALL(pipot!$W:$W,ROW($A78)))),"")</f>
        <v/>
      </c>
      <c r="K81" t="str">
        <f>IFERROR(IF(COUNT(pipot!$W:$W&lt;&gt;""),INDEX(pipot!I:I,SMALL(pipot!$W:$W,ROW($A78)))),"")</f>
        <v/>
      </c>
      <c r="L81" t="str">
        <f>IFERROR(IF(COUNT(pipot!$W:$W&lt;&gt;""),INDEX(pipot!J:J,SMALL(pipot!$W:$W,ROW($A78)))),"")</f>
        <v/>
      </c>
      <c r="M81" t="str">
        <f>IFERROR(IF(COUNT(pipot!$W:$W&lt;&gt;""),INDEX(pipot!K:K,SMALL(pipot!$W:$W,ROW($A78)))),"")</f>
        <v/>
      </c>
      <c r="N81" t="str">
        <f>IFERROR(IF(COUNT(pipot!$W:$W&lt;&gt;""),INDEX(pipot!L:L,SMALL(pipot!$W:$W,ROW($A78)))),"")</f>
        <v/>
      </c>
      <c r="O81" t="str">
        <f>IFERROR(IF(COUNT(pipot!$W:$W&lt;&gt;""),INDEX(pipot!M:M,SMALL(pipot!$W:$W,ROW($A78)))),"")</f>
        <v/>
      </c>
      <c r="P81" t="str">
        <f>IFERROR(IF(COUNT(pipot!$W:$W&lt;&gt;""),INDEX(pipot!N:N,SMALL(pipot!$W:$W,ROW($A78)))),"")</f>
        <v/>
      </c>
      <c r="Q81" t="str">
        <f>IFERROR(IF(COUNT(pipot!$W:$W&lt;&gt;""),INDEX(pipot!O:O,SMALL(pipot!$W:$W,ROW($A78)))),"")</f>
        <v/>
      </c>
      <c r="R81" t="str">
        <f>IFERROR(IF(COUNT(pipot!$W:$W&lt;&gt;""),INDEX(pipot!P:P,SMALL(pipot!$W:$W,ROW($A78)))),"")</f>
        <v/>
      </c>
      <c r="S81" t="str">
        <f>IFERROR(IF(COUNT(pipot!$W:$W&lt;&gt;""),INDEX(pipot!Q:Q,SMALL(pipot!$W:$W,ROW($A78)))),"")</f>
        <v/>
      </c>
      <c r="T81" t="str">
        <f>IFERROR(IF(COUNT(pipot!$W:$W&lt;&gt;""),INDEX(pipot!R:R,SMALL(pipot!$W:$W,ROW($A78)))),"")</f>
        <v/>
      </c>
    </row>
    <row r="82" spans="3:20">
      <c r="C82" t="str">
        <f>IFERROR(IF(COUNT(pipot!$W:$W&lt;&gt;""),INDEX(pipot!A:A,SMALL(pipot!$W:$W,ROW($A79)))),"")</f>
        <v/>
      </c>
      <c r="D82" s="13" t="str">
        <f>IFERROR(IF(COUNT(pipot!$W:$W&lt;&gt;""),INDEX(pipot!B:B,SMALL(pipot!$W:$W,ROW($A79)))),"")</f>
        <v/>
      </c>
      <c r="E82" s="15" t="str">
        <f>IFERROR(IF(COUNT(pipot!$W:$W&lt;&gt;""),INDEX(pipot!C:C,SMALL(pipot!$W:$W,ROW($A79)))),"")</f>
        <v/>
      </c>
      <c r="F82" t="str">
        <f>IFERROR(IF(COUNT(pipot!$W:$W&lt;&gt;""),INDEX(pipot!D:D,SMALL(pipot!$W:$W,ROW($A79)))),"")</f>
        <v/>
      </c>
      <c r="G82" t="str">
        <f>IFERROR(IF(COUNT(pipot!$W:$W&lt;&gt;""),INDEX(pipot!E:E,SMALL(pipot!$W:$W,ROW($A79)))),"")</f>
        <v/>
      </c>
      <c r="H82" t="str">
        <f>IFERROR(IF(COUNT(pipot!$W:$W&lt;&gt;""),INDEX(pipot!F:F,SMALL(pipot!$W:$W,ROW($A79)))),"")</f>
        <v/>
      </c>
      <c r="I82" t="str">
        <f>IFERROR(IF(COUNT(pipot!$W:$W&lt;&gt;""),INDEX(pipot!G:G,SMALL(pipot!$W:$W,ROW($A79)))),"")</f>
        <v/>
      </c>
      <c r="J82" t="str">
        <f>IFERROR(IF(COUNT(pipot!$W:$W&lt;&gt;""),INDEX(pipot!H:H,SMALL(pipot!$W:$W,ROW($A79)))),"")</f>
        <v/>
      </c>
      <c r="K82" t="str">
        <f>IFERROR(IF(COUNT(pipot!$W:$W&lt;&gt;""),INDEX(pipot!I:I,SMALL(pipot!$W:$W,ROW($A79)))),"")</f>
        <v/>
      </c>
      <c r="L82" t="str">
        <f>IFERROR(IF(COUNT(pipot!$W:$W&lt;&gt;""),INDEX(pipot!J:J,SMALL(pipot!$W:$W,ROW($A79)))),"")</f>
        <v/>
      </c>
      <c r="M82" t="str">
        <f>IFERROR(IF(COUNT(pipot!$W:$W&lt;&gt;""),INDEX(pipot!K:K,SMALL(pipot!$W:$W,ROW($A79)))),"")</f>
        <v/>
      </c>
      <c r="N82" t="str">
        <f>IFERROR(IF(COUNT(pipot!$W:$W&lt;&gt;""),INDEX(pipot!L:L,SMALL(pipot!$W:$W,ROW($A79)))),"")</f>
        <v/>
      </c>
      <c r="O82" t="str">
        <f>IFERROR(IF(COUNT(pipot!$W:$W&lt;&gt;""),INDEX(pipot!M:M,SMALL(pipot!$W:$W,ROW($A79)))),"")</f>
        <v/>
      </c>
      <c r="P82" t="str">
        <f>IFERROR(IF(COUNT(pipot!$W:$W&lt;&gt;""),INDEX(pipot!N:N,SMALL(pipot!$W:$W,ROW($A79)))),"")</f>
        <v/>
      </c>
      <c r="Q82" t="str">
        <f>IFERROR(IF(COUNT(pipot!$W:$W&lt;&gt;""),INDEX(pipot!O:O,SMALL(pipot!$W:$W,ROW($A79)))),"")</f>
        <v/>
      </c>
      <c r="R82" t="str">
        <f>IFERROR(IF(COUNT(pipot!$W:$W&lt;&gt;""),INDEX(pipot!P:P,SMALL(pipot!$W:$W,ROW($A79)))),"")</f>
        <v/>
      </c>
      <c r="S82" t="str">
        <f>IFERROR(IF(COUNT(pipot!$W:$W&lt;&gt;""),INDEX(pipot!Q:Q,SMALL(pipot!$W:$W,ROW($A79)))),"")</f>
        <v/>
      </c>
      <c r="T82" t="str">
        <f>IFERROR(IF(COUNT(pipot!$W:$W&lt;&gt;""),INDEX(pipot!R:R,SMALL(pipot!$W:$W,ROW($A79)))),"")</f>
        <v/>
      </c>
    </row>
    <row r="83" spans="3:20">
      <c r="C83" t="str">
        <f>IFERROR(IF(COUNT(pipot!$W:$W&lt;&gt;""),INDEX(pipot!A:A,SMALL(pipot!$W:$W,ROW($A80)))),"")</f>
        <v/>
      </c>
      <c r="D83" s="13" t="str">
        <f>IFERROR(IF(COUNT(pipot!$W:$W&lt;&gt;""),INDEX(pipot!B:B,SMALL(pipot!$W:$W,ROW($A80)))),"")</f>
        <v/>
      </c>
      <c r="E83" s="15" t="str">
        <f>IFERROR(IF(COUNT(pipot!$W:$W&lt;&gt;""),INDEX(pipot!C:C,SMALL(pipot!$W:$W,ROW($A80)))),"")</f>
        <v/>
      </c>
      <c r="F83" t="str">
        <f>IFERROR(IF(COUNT(pipot!$W:$W&lt;&gt;""),INDEX(pipot!D:D,SMALL(pipot!$W:$W,ROW($A80)))),"")</f>
        <v/>
      </c>
      <c r="G83" t="str">
        <f>IFERROR(IF(COUNT(pipot!$W:$W&lt;&gt;""),INDEX(pipot!E:E,SMALL(pipot!$W:$W,ROW($A80)))),"")</f>
        <v/>
      </c>
      <c r="H83" t="str">
        <f>IFERROR(IF(COUNT(pipot!$W:$W&lt;&gt;""),INDEX(pipot!F:F,SMALL(pipot!$W:$W,ROW($A80)))),"")</f>
        <v/>
      </c>
      <c r="I83" t="str">
        <f>IFERROR(IF(COUNT(pipot!$W:$W&lt;&gt;""),INDEX(pipot!G:G,SMALL(pipot!$W:$W,ROW($A80)))),"")</f>
        <v/>
      </c>
      <c r="J83" t="str">
        <f>IFERROR(IF(COUNT(pipot!$W:$W&lt;&gt;""),INDEX(pipot!H:H,SMALL(pipot!$W:$W,ROW($A80)))),"")</f>
        <v/>
      </c>
      <c r="K83" t="str">
        <f>IFERROR(IF(COUNT(pipot!$W:$W&lt;&gt;""),INDEX(pipot!I:I,SMALL(pipot!$W:$W,ROW($A80)))),"")</f>
        <v/>
      </c>
      <c r="L83" t="str">
        <f>IFERROR(IF(COUNT(pipot!$W:$W&lt;&gt;""),INDEX(pipot!J:J,SMALL(pipot!$W:$W,ROW($A80)))),"")</f>
        <v/>
      </c>
      <c r="M83" t="str">
        <f>IFERROR(IF(COUNT(pipot!$W:$W&lt;&gt;""),INDEX(pipot!K:K,SMALL(pipot!$W:$W,ROW($A80)))),"")</f>
        <v/>
      </c>
      <c r="N83" t="str">
        <f>IFERROR(IF(COUNT(pipot!$W:$W&lt;&gt;""),INDEX(pipot!L:L,SMALL(pipot!$W:$W,ROW($A80)))),"")</f>
        <v/>
      </c>
      <c r="O83" t="str">
        <f>IFERROR(IF(COUNT(pipot!$W:$W&lt;&gt;""),INDEX(pipot!M:M,SMALL(pipot!$W:$W,ROW($A80)))),"")</f>
        <v/>
      </c>
      <c r="P83" t="str">
        <f>IFERROR(IF(COUNT(pipot!$W:$W&lt;&gt;""),INDEX(pipot!N:N,SMALL(pipot!$W:$W,ROW($A80)))),"")</f>
        <v/>
      </c>
      <c r="Q83" t="str">
        <f>IFERROR(IF(COUNT(pipot!$W:$W&lt;&gt;""),INDEX(pipot!O:O,SMALL(pipot!$W:$W,ROW($A80)))),"")</f>
        <v/>
      </c>
      <c r="R83" t="str">
        <f>IFERROR(IF(COUNT(pipot!$W:$W&lt;&gt;""),INDEX(pipot!P:P,SMALL(pipot!$W:$W,ROW($A80)))),"")</f>
        <v/>
      </c>
      <c r="S83" t="str">
        <f>IFERROR(IF(COUNT(pipot!$W:$W&lt;&gt;""),INDEX(pipot!Q:Q,SMALL(pipot!$W:$W,ROW($A80)))),"")</f>
        <v/>
      </c>
      <c r="T83" t="str">
        <f>IFERROR(IF(COUNT(pipot!$W:$W&lt;&gt;""),INDEX(pipot!R:R,SMALL(pipot!$W:$W,ROW($A80)))),"")</f>
        <v/>
      </c>
    </row>
    <row r="84" spans="3:20">
      <c r="C84" t="str">
        <f>IFERROR(IF(COUNT(pipot!$W:$W&lt;&gt;""),INDEX(pipot!A:A,SMALL(pipot!$W:$W,ROW($A81)))),"")</f>
        <v/>
      </c>
      <c r="D84" s="13" t="str">
        <f>IFERROR(IF(COUNT(pipot!$W:$W&lt;&gt;""),INDEX(pipot!B:B,SMALL(pipot!$W:$W,ROW($A81)))),"")</f>
        <v/>
      </c>
      <c r="E84" s="15" t="str">
        <f>IFERROR(IF(COUNT(pipot!$W:$W&lt;&gt;""),INDEX(pipot!C:C,SMALL(pipot!$W:$W,ROW($A81)))),"")</f>
        <v/>
      </c>
      <c r="F84" t="str">
        <f>IFERROR(IF(COUNT(pipot!$W:$W&lt;&gt;""),INDEX(pipot!D:D,SMALL(pipot!$W:$W,ROW($A81)))),"")</f>
        <v/>
      </c>
      <c r="G84" t="str">
        <f>IFERROR(IF(COUNT(pipot!$W:$W&lt;&gt;""),INDEX(pipot!E:E,SMALL(pipot!$W:$W,ROW($A81)))),"")</f>
        <v/>
      </c>
      <c r="H84" t="str">
        <f>IFERROR(IF(COUNT(pipot!$W:$W&lt;&gt;""),INDEX(pipot!F:F,SMALL(pipot!$W:$W,ROW($A81)))),"")</f>
        <v/>
      </c>
      <c r="I84" t="str">
        <f>IFERROR(IF(COUNT(pipot!$W:$W&lt;&gt;""),INDEX(pipot!G:G,SMALL(pipot!$W:$W,ROW($A81)))),"")</f>
        <v/>
      </c>
      <c r="J84" t="str">
        <f>IFERROR(IF(COUNT(pipot!$W:$W&lt;&gt;""),INDEX(pipot!H:H,SMALL(pipot!$W:$W,ROW($A81)))),"")</f>
        <v/>
      </c>
      <c r="K84" t="str">
        <f>IFERROR(IF(COUNT(pipot!$W:$W&lt;&gt;""),INDEX(pipot!I:I,SMALL(pipot!$W:$W,ROW($A81)))),"")</f>
        <v/>
      </c>
      <c r="L84" t="str">
        <f>IFERROR(IF(COUNT(pipot!$W:$W&lt;&gt;""),INDEX(pipot!J:J,SMALL(pipot!$W:$W,ROW($A81)))),"")</f>
        <v/>
      </c>
      <c r="M84" t="str">
        <f>IFERROR(IF(COUNT(pipot!$W:$W&lt;&gt;""),INDEX(pipot!K:K,SMALL(pipot!$W:$W,ROW($A81)))),"")</f>
        <v/>
      </c>
      <c r="N84" t="str">
        <f>IFERROR(IF(COUNT(pipot!$W:$W&lt;&gt;""),INDEX(pipot!L:L,SMALL(pipot!$W:$W,ROW($A81)))),"")</f>
        <v/>
      </c>
      <c r="O84" t="str">
        <f>IFERROR(IF(COUNT(pipot!$W:$W&lt;&gt;""),INDEX(pipot!M:M,SMALL(pipot!$W:$W,ROW($A81)))),"")</f>
        <v/>
      </c>
      <c r="P84" t="str">
        <f>IFERROR(IF(COUNT(pipot!$W:$W&lt;&gt;""),INDEX(pipot!N:N,SMALL(pipot!$W:$W,ROW($A81)))),"")</f>
        <v/>
      </c>
      <c r="Q84" t="str">
        <f>IFERROR(IF(COUNT(pipot!$W:$W&lt;&gt;""),INDEX(pipot!O:O,SMALL(pipot!$W:$W,ROW($A81)))),"")</f>
        <v/>
      </c>
      <c r="R84" t="str">
        <f>IFERROR(IF(COUNT(pipot!$W:$W&lt;&gt;""),INDEX(pipot!P:P,SMALL(pipot!$W:$W,ROW($A81)))),"")</f>
        <v/>
      </c>
      <c r="S84" t="str">
        <f>IFERROR(IF(COUNT(pipot!$W:$W&lt;&gt;""),INDEX(pipot!Q:Q,SMALL(pipot!$W:$W,ROW($A81)))),"")</f>
        <v/>
      </c>
      <c r="T84" t="str">
        <f>IFERROR(IF(COUNT(pipot!$W:$W&lt;&gt;""),INDEX(pipot!R:R,SMALL(pipot!$W:$W,ROW($A81)))),"")</f>
        <v/>
      </c>
    </row>
    <row r="85" spans="3:20">
      <c r="C85" t="str">
        <f>IFERROR(IF(COUNT(pipot!$W:$W&lt;&gt;""),INDEX(pipot!A:A,SMALL(pipot!$W:$W,ROW($A82)))),"")</f>
        <v/>
      </c>
      <c r="D85" s="13" t="str">
        <f>IFERROR(IF(COUNT(pipot!$W:$W&lt;&gt;""),INDEX(pipot!B:B,SMALL(pipot!$W:$W,ROW($A82)))),"")</f>
        <v/>
      </c>
      <c r="E85" s="15" t="str">
        <f>IFERROR(IF(COUNT(pipot!$W:$W&lt;&gt;""),INDEX(pipot!C:C,SMALL(pipot!$W:$W,ROW($A82)))),"")</f>
        <v/>
      </c>
      <c r="F85" t="str">
        <f>IFERROR(IF(COUNT(pipot!$W:$W&lt;&gt;""),INDEX(pipot!D:D,SMALL(pipot!$W:$W,ROW($A82)))),"")</f>
        <v/>
      </c>
      <c r="G85" t="str">
        <f>IFERROR(IF(COUNT(pipot!$W:$W&lt;&gt;""),INDEX(pipot!E:E,SMALL(pipot!$W:$W,ROW($A82)))),"")</f>
        <v/>
      </c>
      <c r="H85" t="str">
        <f>IFERROR(IF(COUNT(pipot!$W:$W&lt;&gt;""),INDEX(pipot!F:F,SMALL(pipot!$W:$W,ROW($A82)))),"")</f>
        <v/>
      </c>
      <c r="I85" t="str">
        <f>IFERROR(IF(COUNT(pipot!$W:$W&lt;&gt;""),INDEX(pipot!G:G,SMALL(pipot!$W:$W,ROW($A82)))),"")</f>
        <v/>
      </c>
      <c r="J85" t="str">
        <f>IFERROR(IF(COUNT(pipot!$W:$W&lt;&gt;""),INDEX(pipot!H:H,SMALL(pipot!$W:$W,ROW($A82)))),"")</f>
        <v/>
      </c>
      <c r="K85" t="str">
        <f>IFERROR(IF(COUNT(pipot!$W:$W&lt;&gt;""),INDEX(pipot!I:I,SMALL(pipot!$W:$W,ROW($A82)))),"")</f>
        <v/>
      </c>
      <c r="L85" t="str">
        <f>IFERROR(IF(COUNT(pipot!$W:$W&lt;&gt;""),INDEX(pipot!J:J,SMALL(pipot!$W:$W,ROW($A82)))),"")</f>
        <v/>
      </c>
      <c r="M85" t="str">
        <f>IFERROR(IF(COUNT(pipot!$W:$W&lt;&gt;""),INDEX(pipot!K:K,SMALL(pipot!$W:$W,ROW($A82)))),"")</f>
        <v/>
      </c>
      <c r="N85" t="str">
        <f>IFERROR(IF(COUNT(pipot!$W:$W&lt;&gt;""),INDEX(pipot!L:L,SMALL(pipot!$W:$W,ROW($A82)))),"")</f>
        <v/>
      </c>
      <c r="O85" t="str">
        <f>IFERROR(IF(COUNT(pipot!$W:$W&lt;&gt;""),INDEX(pipot!M:M,SMALL(pipot!$W:$W,ROW($A82)))),"")</f>
        <v/>
      </c>
      <c r="P85" t="str">
        <f>IFERROR(IF(COUNT(pipot!$W:$W&lt;&gt;""),INDEX(pipot!N:N,SMALL(pipot!$W:$W,ROW($A82)))),"")</f>
        <v/>
      </c>
      <c r="Q85" t="str">
        <f>IFERROR(IF(COUNT(pipot!$W:$W&lt;&gt;""),INDEX(pipot!O:O,SMALL(pipot!$W:$W,ROW($A82)))),"")</f>
        <v/>
      </c>
      <c r="R85" t="str">
        <f>IFERROR(IF(COUNT(pipot!$W:$W&lt;&gt;""),INDEX(pipot!P:P,SMALL(pipot!$W:$W,ROW($A82)))),"")</f>
        <v/>
      </c>
      <c r="S85" t="str">
        <f>IFERROR(IF(COUNT(pipot!$W:$W&lt;&gt;""),INDEX(pipot!Q:Q,SMALL(pipot!$W:$W,ROW($A82)))),"")</f>
        <v/>
      </c>
      <c r="T85" t="str">
        <f>IFERROR(IF(COUNT(pipot!$W:$W&lt;&gt;""),INDEX(pipot!R:R,SMALL(pipot!$W:$W,ROW($A82)))),"")</f>
        <v/>
      </c>
    </row>
    <row r="86" spans="3:20">
      <c r="C86" t="str">
        <f>IFERROR(IF(COUNT(pipot!$W:$W&lt;&gt;""),INDEX(pipot!A:A,SMALL(pipot!$W:$W,ROW($A83)))),"")</f>
        <v/>
      </c>
      <c r="D86" s="13" t="str">
        <f>IFERROR(IF(COUNT(pipot!$W:$W&lt;&gt;""),INDEX(pipot!B:B,SMALL(pipot!$W:$W,ROW($A83)))),"")</f>
        <v/>
      </c>
      <c r="E86" s="15" t="str">
        <f>IFERROR(IF(COUNT(pipot!$W:$W&lt;&gt;""),INDEX(pipot!C:C,SMALL(pipot!$W:$W,ROW($A83)))),"")</f>
        <v/>
      </c>
      <c r="F86" t="str">
        <f>IFERROR(IF(COUNT(pipot!$W:$W&lt;&gt;""),INDEX(pipot!D:D,SMALL(pipot!$W:$W,ROW($A83)))),"")</f>
        <v/>
      </c>
      <c r="G86" t="str">
        <f>IFERROR(IF(COUNT(pipot!$W:$W&lt;&gt;""),INDEX(pipot!E:E,SMALL(pipot!$W:$W,ROW($A83)))),"")</f>
        <v/>
      </c>
      <c r="H86" t="str">
        <f>IFERROR(IF(COUNT(pipot!$W:$W&lt;&gt;""),INDEX(pipot!F:F,SMALL(pipot!$W:$W,ROW($A83)))),"")</f>
        <v/>
      </c>
      <c r="I86" t="str">
        <f>IFERROR(IF(COUNT(pipot!$W:$W&lt;&gt;""),INDEX(pipot!G:G,SMALL(pipot!$W:$W,ROW($A83)))),"")</f>
        <v/>
      </c>
      <c r="J86" t="str">
        <f>IFERROR(IF(COUNT(pipot!$W:$W&lt;&gt;""),INDEX(pipot!H:H,SMALL(pipot!$W:$W,ROW($A83)))),"")</f>
        <v/>
      </c>
      <c r="K86" t="str">
        <f>IFERROR(IF(COUNT(pipot!$W:$W&lt;&gt;""),INDEX(pipot!I:I,SMALL(pipot!$W:$W,ROW($A83)))),"")</f>
        <v/>
      </c>
      <c r="L86" t="str">
        <f>IFERROR(IF(COUNT(pipot!$W:$W&lt;&gt;""),INDEX(pipot!J:J,SMALL(pipot!$W:$W,ROW($A83)))),"")</f>
        <v/>
      </c>
      <c r="M86" t="str">
        <f>IFERROR(IF(COUNT(pipot!$W:$W&lt;&gt;""),INDEX(pipot!K:K,SMALL(pipot!$W:$W,ROW($A83)))),"")</f>
        <v/>
      </c>
      <c r="N86" t="str">
        <f>IFERROR(IF(COUNT(pipot!$W:$W&lt;&gt;""),INDEX(pipot!L:L,SMALL(pipot!$W:$W,ROW($A83)))),"")</f>
        <v/>
      </c>
      <c r="O86" t="str">
        <f>IFERROR(IF(COUNT(pipot!$W:$W&lt;&gt;""),INDEX(pipot!M:M,SMALL(pipot!$W:$W,ROW($A83)))),"")</f>
        <v/>
      </c>
      <c r="P86" t="str">
        <f>IFERROR(IF(COUNT(pipot!$W:$W&lt;&gt;""),INDEX(pipot!N:N,SMALL(pipot!$W:$W,ROW($A83)))),"")</f>
        <v/>
      </c>
      <c r="Q86" t="str">
        <f>IFERROR(IF(COUNT(pipot!$W:$W&lt;&gt;""),INDEX(pipot!O:O,SMALL(pipot!$W:$W,ROW($A83)))),"")</f>
        <v/>
      </c>
      <c r="R86" t="str">
        <f>IFERROR(IF(COUNT(pipot!$W:$W&lt;&gt;""),INDEX(pipot!P:P,SMALL(pipot!$W:$W,ROW($A83)))),"")</f>
        <v/>
      </c>
      <c r="S86" t="str">
        <f>IFERROR(IF(COUNT(pipot!$W:$W&lt;&gt;""),INDEX(pipot!Q:Q,SMALL(pipot!$W:$W,ROW($A83)))),"")</f>
        <v/>
      </c>
      <c r="T86" t="str">
        <f>IFERROR(IF(COUNT(pipot!$W:$W&lt;&gt;""),INDEX(pipot!R:R,SMALL(pipot!$W:$W,ROW($A83)))),"")</f>
        <v/>
      </c>
    </row>
    <row r="87" spans="3:20">
      <c r="C87" t="str">
        <f>IFERROR(IF(COUNT(pipot!$W:$W&lt;&gt;""),INDEX(pipot!A:A,SMALL(pipot!$W:$W,ROW($A84)))),"")</f>
        <v/>
      </c>
      <c r="D87" s="13" t="str">
        <f>IFERROR(IF(COUNT(pipot!$W:$W&lt;&gt;""),INDEX(pipot!B:B,SMALL(pipot!$W:$W,ROW($A84)))),"")</f>
        <v/>
      </c>
      <c r="E87" s="15" t="str">
        <f>IFERROR(IF(COUNT(pipot!$W:$W&lt;&gt;""),INDEX(pipot!C:C,SMALL(pipot!$W:$W,ROW($A84)))),"")</f>
        <v/>
      </c>
      <c r="F87" t="str">
        <f>IFERROR(IF(COUNT(pipot!$W:$W&lt;&gt;""),INDEX(pipot!D:D,SMALL(pipot!$W:$W,ROW($A84)))),"")</f>
        <v/>
      </c>
      <c r="G87" t="str">
        <f>IFERROR(IF(COUNT(pipot!$W:$W&lt;&gt;""),INDEX(pipot!E:E,SMALL(pipot!$W:$W,ROW($A84)))),"")</f>
        <v/>
      </c>
      <c r="H87" t="str">
        <f>IFERROR(IF(COUNT(pipot!$W:$W&lt;&gt;""),INDEX(pipot!F:F,SMALL(pipot!$W:$W,ROW($A84)))),"")</f>
        <v/>
      </c>
      <c r="I87" t="str">
        <f>IFERROR(IF(COUNT(pipot!$W:$W&lt;&gt;""),INDEX(pipot!G:G,SMALL(pipot!$W:$W,ROW($A84)))),"")</f>
        <v/>
      </c>
      <c r="J87" t="str">
        <f>IFERROR(IF(COUNT(pipot!$W:$W&lt;&gt;""),INDEX(pipot!H:H,SMALL(pipot!$W:$W,ROW($A84)))),"")</f>
        <v/>
      </c>
      <c r="K87" t="str">
        <f>IFERROR(IF(COUNT(pipot!$W:$W&lt;&gt;""),INDEX(pipot!I:I,SMALL(pipot!$W:$W,ROW($A84)))),"")</f>
        <v/>
      </c>
      <c r="L87" t="str">
        <f>IFERROR(IF(COUNT(pipot!$W:$W&lt;&gt;""),INDEX(pipot!J:J,SMALL(pipot!$W:$W,ROW($A84)))),"")</f>
        <v/>
      </c>
      <c r="M87" t="str">
        <f>IFERROR(IF(COUNT(pipot!$W:$W&lt;&gt;""),INDEX(pipot!K:K,SMALL(pipot!$W:$W,ROW($A84)))),"")</f>
        <v/>
      </c>
      <c r="N87" t="str">
        <f>IFERROR(IF(COUNT(pipot!$W:$W&lt;&gt;""),INDEX(pipot!L:L,SMALL(pipot!$W:$W,ROW($A84)))),"")</f>
        <v/>
      </c>
      <c r="O87" t="str">
        <f>IFERROR(IF(COUNT(pipot!$W:$W&lt;&gt;""),INDEX(pipot!M:M,SMALL(pipot!$W:$W,ROW($A84)))),"")</f>
        <v/>
      </c>
      <c r="P87" t="str">
        <f>IFERROR(IF(COUNT(pipot!$W:$W&lt;&gt;""),INDEX(pipot!N:N,SMALL(pipot!$W:$W,ROW($A84)))),"")</f>
        <v/>
      </c>
      <c r="Q87" t="str">
        <f>IFERROR(IF(COUNT(pipot!$W:$W&lt;&gt;""),INDEX(pipot!O:O,SMALL(pipot!$W:$W,ROW($A84)))),"")</f>
        <v/>
      </c>
      <c r="R87" t="str">
        <f>IFERROR(IF(COUNT(pipot!$W:$W&lt;&gt;""),INDEX(pipot!P:P,SMALL(pipot!$W:$W,ROW($A84)))),"")</f>
        <v/>
      </c>
      <c r="S87" t="str">
        <f>IFERROR(IF(COUNT(pipot!$W:$W&lt;&gt;""),INDEX(pipot!Q:Q,SMALL(pipot!$W:$W,ROW($A84)))),"")</f>
        <v/>
      </c>
      <c r="T87" t="str">
        <f>IFERROR(IF(COUNT(pipot!$W:$W&lt;&gt;""),INDEX(pipot!R:R,SMALL(pipot!$W:$W,ROW($A84)))),"")</f>
        <v/>
      </c>
    </row>
    <row r="88" spans="3:20">
      <c r="C88" t="str">
        <f>IFERROR(IF(COUNT(pipot!$W:$W&lt;&gt;""),INDEX(pipot!A:A,SMALL(pipot!$W:$W,ROW($A85)))),"")</f>
        <v/>
      </c>
      <c r="D88" s="13" t="str">
        <f>IFERROR(IF(COUNT(pipot!$W:$W&lt;&gt;""),INDEX(pipot!B:B,SMALL(pipot!$W:$W,ROW($A85)))),"")</f>
        <v/>
      </c>
      <c r="E88" s="15" t="str">
        <f>IFERROR(IF(COUNT(pipot!$W:$W&lt;&gt;""),INDEX(pipot!C:C,SMALL(pipot!$W:$W,ROW($A85)))),"")</f>
        <v/>
      </c>
      <c r="F88" t="str">
        <f>IFERROR(IF(COUNT(pipot!$W:$W&lt;&gt;""),INDEX(pipot!D:D,SMALL(pipot!$W:$W,ROW($A85)))),"")</f>
        <v/>
      </c>
      <c r="G88" t="str">
        <f>IFERROR(IF(COUNT(pipot!$W:$W&lt;&gt;""),INDEX(pipot!E:E,SMALL(pipot!$W:$W,ROW($A85)))),"")</f>
        <v/>
      </c>
      <c r="H88" t="str">
        <f>IFERROR(IF(COUNT(pipot!$W:$W&lt;&gt;""),INDEX(pipot!F:F,SMALL(pipot!$W:$W,ROW($A85)))),"")</f>
        <v/>
      </c>
      <c r="I88" t="str">
        <f>IFERROR(IF(COUNT(pipot!$W:$W&lt;&gt;""),INDEX(pipot!G:G,SMALL(pipot!$W:$W,ROW($A85)))),"")</f>
        <v/>
      </c>
      <c r="J88" t="str">
        <f>IFERROR(IF(COUNT(pipot!$W:$W&lt;&gt;""),INDEX(pipot!H:H,SMALL(pipot!$W:$W,ROW($A85)))),"")</f>
        <v/>
      </c>
      <c r="K88" t="str">
        <f>IFERROR(IF(COUNT(pipot!$W:$W&lt;&gt;""),INDEX(pipot!I:I,SMALL(pipot!$W:$W,ROW($A85)))),"")</f>
        <v/>
      </c>
      <c r="L88" t="str">
        <f>IFERROR(IF(COUNT(pipot!$W:$W&lt;&gt;""),INDEX(pipot!J:J,SMALL(pipot!$W:$W,ROW($A85)))),"")</f>
        <v/>
      </c>
      <c r="M88" t="str">
        <f>IFERROR(IF(COUNT(pipot!$W:$W&lt;&gt;""),INDEX(pipot!K:K,SMALL(pipot!$W:$W,ROW($A85)))),"")</f>
        <v/>
      </c>
      <c r="N88" t="str">
        <f>IFERROR(IF(COUNT(pipot!$W:$W&lt;&gt;""),INDEX(pipot!L:L,SMALL(pipot!$W:$W,ROW($A85)))),"")</f>
        <v/>
      </c>
      <c r="O88" t="str">
        <f>IFERROR(IF(COUNT(pipot!$W:$W&lt;&gt;""),INDEX(pipot!M:M,SMALL(pipot!$W:$W,ROW($A85)))),"")</f>
        <v/>
      </c>
      <c r="P88" t="str">
        <f>IFERROR(IF(COUNT(pipot!$W:$W&lt;&gt;""),INDEX(pipot!N:N,SMALL(pipot!$W:$W,ROW($A85)))),"")</f>
        <v/>
      </c>
      <c r="Q88" t="str">
        <f>IFERROR(IF(COUNT(pipot!$W:$W&lt;&gt;""),INDEX(pipot!O:O,SMALL(pipot!$W:$W,ROW($A85)))),"")</f>
        <v/>
      </c>
      <c r="R88" t="str">
        <f>IFERROR(IF(COUNT(pipot!$W:$W&lt;&gt;""),INDEX(pipot!P:P,SMALL(pipot!$W:$W,ROW($A85)))),"")</f>
        <v/>
      </c>
      <c r="S88" t="str">
        <f>IFERROR(IF(COUNT(pipot!$W:$W&lt;&gt;""),INDEX(pipot!Q:Q,SMALL(pipot!$W:$W,ROW($A85)))),"")</f>
        <v/>
      </c>
      <c r="T88" t="str">
        <f>IFERROR(IF(COUNT(pipot!$W:$W&lt;&gt;""),INDEX(pipot!R:R,SMALL(pipot!$W:$W,ROW($A85)))),"")</f>
        <v/>
      </c>
    </row>
    <row r="89" spans="3:20">
      <c r="C89" t="str">
        <f>IFERROR(IF(COUNT(pipot!$W:$W&lt;&gt;""),INDEX(pipot!A:A,SMALL(pipot!$W:$W,ROW($A86)))),"")</f>
        <v/>
      </c>
      <c r="D89" s="13" t="str">
        <f>IFERROR(IF(COUNT(pipot!$W:$W&lt;&gt;""),INDEX(pipot!B:B,SMALL(pipot!$W:$W,ROW($A86)))),"")</f>
        <v/>
      </c>
      <c r="E89" s="15" t="str">
        <f>IFERROR(IF(COUNT(pipot!$W:$W&lt;&gt;""),INDEX(pipot!C:C,SMALL(pipot!$W:$W,ROW($A86)))),"")</f>
        <v/>
      </c>
      <c r="F89" t="str">
        <f>IFERROR(IF(COUNT(pipot!$W:$W&lt;&gt;""),INDEX(pipot!D:D,SMALL(pipot!$W:$W,ROW($A86)))),"")</f>
        <v/>
      </c>
      <c r="G89" t="str">
        <f>IFERROR(IF(COUNT(pipot!$W:$W&lt;&gt;""),INDEX(pipot!E:E,SMALL(pipot!$W:$W,ROW($A86)))),"")</f>
        <v/>
      </c>
      <c r="H89" t="str">
        <f>IFERROR(IF(COUNT(pipot!$W:$W&lt;&gt;""),INDEX(pipot!F:F,SMALL(pipot!$W:$W,ROW($A86)))),"")</f>
        <v/>
      </c>
      <c r="I89" t="str">
        <f>IFERROR(IF(COUNT(pipot!$W:$W&lt;&gt;""),INDEX(pipot!G:G,SMALL(pipot!$W:$W,ROW($A86)))),"")</f>
        <v/>
      </c>
      <c r="J89" t="str">
        <f>IFERROR(IF(COUNT(pipot!$W:$W&lt;&gt;""),INDEX(pipot!H:H,SMALL(pipot!$W:$W,ROW($A86)))),"")</f>
        <v/>
      </c>
      <c r="K89" t="str">
        <f>IFERROR(IF(COUNT(pipot!$W:$W&lt;&gt;""),INDEX(pipot!I:I,SMALL(pipot!$W:$W,ROW($A86)))),"")</f>
        <v/>
      </c>
      <c r="L89" t="str">
        <f>IFERROR(IF(COUNT(pipot!$W:$W&lt;&gt;""),INDEX(pipot!J:J,SMALL(pipot!$W:$W,ROW($A86)))),"")</f>
        <v/>
      </c>
      <c r="M89" t="str">
        <f>IFERROR(IF(COUNT(pipot!$W:$W&lt;&gt;""),INDEX(pipot!K:K,SMALL(pipot!$W:$W,ROW($A86)))),"")</f>
        <v/>
      </c>
      <c r="N89" t="str">
        <f>IFERROR(IF(COUNT(pipot!$W:$W&lt;&gt;""),INDEX(pipot!L:L,SMALL(pipot!$W:$W,ROW($A86)))),"")</f>
        <v/>
      </c>
      <c r="O89" t="str">
        <f>IFERROR(IF(COUNT(pipot!$W:$W&lt;&gt;""),INDEX(pipot!M:M,SMALL(pipot!$W:$W,ROW($A86)))),"")</f>
        <v/>
      </c>
      <c r="P89" t="str">
        <f>IFERROR(IF(COUNT(pipot!$W:$W&lt;&gt;""),INDEX(pipot!N:N,SMALL(pipot!$W:$W,ROW($A86)))),"")</f>
        <v/>
      </c>
      <c r="Q89" t="str">
        <f>IFERROR(IF(COUNT(pipot!$W:$W&lt;&gt;""),INDEX(pipot!O:O,SMALL(pipot!$W:$W,ROW($A86)))),"")</f>
        <v/>
      </c>
      <c r="R89" t="str">
        <f>IFERROR(IF(COUNT(pipot!$W:$W&lt;&gt;""),INDEX(pipot!P:P,SMALL(pipot!$W:$W,ROW($A86)))),"")</f>
        <v/>
      </c>
      <c r="S89" t="str">
        <f>IFERROR(IF(COUNT(pipot!$W:$W&lt;&gt;""),INDEX(pipot!Q:Q,SMALL(pipot!$W:$W,ROW($A86)))),"")</f>
        <v/>
      </c>
      <c r="T89" t="str">
        <f>IFERROR(IF(COUNT(pipot!$W:$W&lt;&gt;""),INDEX(pipot!R:R,SMALL(pipot!$W:$W,ROW($A86)))),"")</f>
        <v/>
      </c>
    </row>
    <row r="90" spans="3:20">
      <c r="C90" t="str">
        <f>IFERROR(IF(COUNT(pipot!$W:$W&lt;&gt;""),INDEX(pipot!A:A,SMALL(pipot!$W:$W,ROW($A87)))),"")</f>
        <v/>
      </c>
      <c r="D90" s="13" t="str">
        <f>IFERROR(IF(COUNT(pipot!$W:$W&lt;&gt;""),INDEX(pipot!B:B,SMALL(pipot!$W:$W,ROW($A87)))),"")</f>
        <v/>
      </c>
      <c r="E90" s="15" t="str">
        <f>IFERROR(IF(COUNT(pipot!$W:$W&lt;&gt;""),INDEX(pipot!C:C,SMALL(pipot!$W:$W,ROW($A87)))),"")</f>
        <v/>
      </c>
      <c r="F90" t="str">
        <f>IFERROR(IF(COUNT(pipot!$W:$W&lt;&gt;""),INDEX(pipot!D:D,SMALL(pipot!$W:$W,ROW($A87)))),"")</f>
        <v/>
      </c>
      <c r="G90" t="str">
        <f>IFERROR(IF(COUNT(pipot!$W:$W&lt;&gt;""),INDEX(pipot!E:E,SMALL(pipot!$W:$W,ROW($A87)))),"")</f>
        <v/>
      </c>
      <c r="H90" t="str">
        <f>IFERROR(IF(COUNT(pipot!$W:$W&lt;&gt;""),INDEX(pipot!F:F,SMALL(pipot!$W:$W,ROW($A87)))),"")</f>
        <v/>
      </c>
      <c r="I90" t="str">
        <f>IFERROR(IF(COUNT(pipot!$W:$W&lt;&gt;""),INDEX(pipot!G:G,SMALL(pipot!$W:$W,ROW($A87)))),"")</f>
        <v/>
      </c>
      <c r="J90" t="str">
        <f>IFERROR(IF(COUNT(pipot!$W:$W&lt;&gt;""),INDEX(pipot!H:H,SMALL(pipot!$W:$W,ROW($A87)))),"")</f>
        <v/>
      </c>
      <c r="K90" t="str">
        <f>IFERROR(IF(COUNT(pipot!$W:$W&lt;&gt;""),INDEX(pipot!I:I,SMALL(pipot!$W:$W,ROW($A87)))),"")</f>
        <v/>
      </c>
      <c r="L90" t="str">
        <f>IFERROR(IF(COUNT(pipot!$W:$W&lt;&gt;""),INDEX(pipot!J:J,SMALL(pipot!$W:$W,ROW($A87)))),"")</f>
        <v/>
      </c>
      <c r="M90" t="str">
        <f>IFERROR(IF(COUNT(pipot!$W:$W&lt;&gt;""),INDEX(pipot!K:K,SMALL(pipot!$W:$W,ROW($A87)))),"")</f>
        <v/>
      </c>
      <c r="N90" t="str">
        <f>IFERROR(IF(COUNT(pipot!$W:$W&lt;&gt;""),INDEX(pipot!L:L,SMALL(pipot!$W:$W,ROW($A87)))),"")</f>
        <v/>
      </c>
      <c r="O90" t="str">
        <f>IFERROR(IF(COUNT(pipot!$W:$W&lt;&gt;""),INDEX(pipot!M:M,SMALL(pipot!$W:$W,ROW($A87)))),"")</f>
        <v/>
      </c>
      <c r="P90" t="str">
        <f>IFERROR(IF(COUNT(pipot!$W:$W&lt;&gt;""),INDEX(pipot!N:N,SMALL(pipot!$W:$W,ROW($A87)))),"")</f>
        <v/>
      </c>
      <c r="Q90" t="str">
        <f>IFERROR(IF(COUNT(pipot!$W:$W&lt;&gt;""),INDEX(pipot!O:O,SMALL(pipot!$W:$W,ROW($A87)))),"")</f>
        <v/>
      </c>
      <c r="R90" t="str">
        <f>IFERROR(IF(COUNT(pipot!$W:$W&lt;&gt;""),INDEX(pipot!P:P,SMALL(pipot!$W:$W,ROW($A87)))),"")</f>
        <v/>
      </c>
      <c r="S90" t="str">
        <f>IFERROR(IF(COUNT(pipot!$W:$W&lt;&gt;""),INDEX(pipot!Q:Q,SMALL(pipot!$W:$W,ROW($A87)))),"")</f>
        <v/>
      </c>
      <c r="T90" t="str">
        <f>IFERROR(IF(COUNT(pipot!$W:$W&lt;&gt;""),INDEX(pipot!R:R,SMALL(pipot!$W:$W,ROW($A87)))),"")</f>
        <v/>
      </c>
    </row>
    <row r="91" spans="3:20">
      <c r="C91" t="str">
        <f>IFERROR(IF(COUNT(pipot!$W:$W&lt;&gt;""),INDEX(pipot!A:A,SMALL(pipot!$W:$W,ROW($A88)))),"")</f>
        <v/>
      </c>
      <c r="D91" s="13" t="str">
        <f>IFERROR(IF(COUNT(pipot!$W:$W&lt;&gt;""),INDEX(pipot!B:B,SMALL(pipot!$W:$W,ROW($A88)))),"")</f>
        <v/>
      </c>
      <c r="E91" s="15" t="str">
        <f>IFERROR(IF(COUNT(pipot!$W:$W&lt;&gt;""),INDEX(pipot!C:C,SMALL(pipot!$W:$W,ROW($A88)))),"")</f>
        <v/>
      </c>
      <c r="F91" t="str">
        <f>IFERROR(IF(COUNT(pipot!$W:$W&lt;&gt;""),INDEX(pipot!D:D,SMALL(pipot!$W:$W,ROW($A88)))),"")</f>
        <v/>
      </c>
      <c r="G91" t="str">
        <f>IFERROR(IF(COUNT(pipot!$W:$W&lt;&gt;""),INDEX(pipot!E:E,SMALL(pipot!$W:$W,ROW($A88)))),"")</f>
        <v/>
      </c>
      <c r="H91" t="str">
        <f>IFERROR(IF(COUNT(pipot!$W:$W&lt;&gt;""),INDEX(pipot!F:F,SMALL(pipot!$W:$W,ROW($A88)))),"")</f>
        <v/>
      </c>
      <c r="I91" t="str">
        <f>IFERROR(IF(COUNT(pipot!$W:$W&lt;&gt;""),INDEX(pipot!G:G,SMALL(pipot!$W:$W,ROW($A88)))),"")</f>
        <v/>
      </c>
      <c r="J91" t="str">
        <f>IFERROR(IF(COUNT(pipot!$W:$W&lt;&gt;""),INDEX(pipot!H:H,SMALL(pipot!$W:$W,ROW($A88)))),"")</f>
        <v/>
      </c>
      <c r="K91" t="str">
        <f>IFERROR(IF(COUNT(pipot!$W:$W&lt;&gt;""),INDEX(pipot!I:I,SMALL(pipot!$W:$W,ROW($A88)))),"")</f>
        <v/>
      </c>
      <c r="L91" t="str">
        <f>IFERROR(IF(COUNT(pipot!$W:$W&lt;&gt;""),INDEX(pipot!J:J,SMALL(pipot!$W:$W,ROW($A88)))),"")</f>
        <v/>
      </c>
      <c r="M91" t="str">
        <f>IFERROR(IF(COUNT(pipot!$W:$W&lt;&gt;""),INDEX(pipot!K:K,SMALL(pipot!$W:$W,ROW($A88)))),"")</f>
        <v/>
      </c>
      <c r="N91" t="str">
        <f>IFERROR(IF(COUNT(pipot!$W:$W&lt;&gt;""),INDEX(pipot!L:L,SMALL(pipot!$W:$W,ROW($A88)))),"")</f>
        <v/>
      </c>
      <c r="O91" t="str">
        <f>IFERROR(IF(COUNT(pipot!$W:$W&lt;&gt;""),INDEX(pipot!M:M,SMALL(pipot!$W:$W,ROW($A88)))),"")</f>
        <v/>
      </c>
      <c r="P91" t="str">
        <f>IFERROR(IF(COUNT(pipot!$W:$W&lt;&gt;""),INDEX(pipot!N:N,SMALL(pipot!$W:$W,ROW($A88)))),"")</f>
        <v/>
      </c>
      <c r="Q91" t="str">
        <f>IFERROR(IF(COUNT(pipot!$W:$W&lt;&gt;""),INDEX(pipot!O:O,SMALL(pipot!$W:$W,ROW($A88)))),"")</f>
        <v/>
      </c>
      <c r="R91" t="str">
        <f>IFERROR(IF(COUNT(pipot!$W:$W&lt;&gt;""),INDEX(pipot!P:P,SMALL(pipot!$W:$W,ROW($A88)))),"")</f>
        <v/>
      </c>
      <c r="S91" t="str">
        <f>IFERROR(IF(COUNT(pipot!$W:$W&lt;&gt;""),INDEX(pipot!Q:Q,SMALL(pipot!$W:$W,ROW($A88)))),"")</f>
        <v/>
      </c>
      <c r="T91" t="str">
        <f>IFERROR(IF(COUNT(pipot!$W:$W&lt;&gt;""),INDEX(pipot!R:R,SMALL(pipot!$W:$W,ROW($A88)))),"")</f>
        <v/>
      </c>
    </row>
    <row r="92" spans="3:20">
      <c r="C92" t="str">
        <f>IFERROR(IF(COUNT(pipot!$W:$W&lt;&gt;""),INDEX(pipot!A:A,SMALL(pipot!$W:$W,ROW($A89)))),"")</f>
        <v/>
      </c>
      <c r="D92" s="13" t="str">
        <f>IFERROR(IF(COUNT(pipot!$W:$W&lt;&gt;""),INDEX(pipot!B:B,SMALL(pipot!$W:$W,ROW($A89)))),"")</f>
        <v/>
      </c>
      <c r="E92" s="15" t="str">
        <f>IFERROR(IF(COUNT(pipot!$W:$W&lt;&gt;""),INDEX(pipot!C:C,SMALL(pipot!$W:$W,ROW($A89)))),"")</f>
        <v/>
      </c>
      <c r="F92" t="str">
        <f>IFERROR(IF(COUNT(pipot!$W:$W&lt;&gt;""),INDEX(pipot!D:D,SMALL(pipot!$W:$W,ROW($A89)))),"")</f>
        <v/>
      </c>
      <c r="G92" t="str">
        <f>IFERROR(IF(COUNT(pipot!$W:$W&lt;&gt;""),INDEX(pipot!E:E,SMALL(pipot!$W:$W,ROW($A89)))),"")</f>
        <v/>
      </c>
      <c r="H92" t="str">
        <f>IFERROR(IF(COUNT(pipot!$W:$W&lt;&gt;""),INDEX(pipot!F:F,SMALL(pipot!$W:$W,ROW($A89)))),"")</f>
        <v/>
      </c>
      <c r="I92" t="str">
        <f>IFERROR(IF(COUNT(pipot!$W:$W&lt;&gt;""),INDEX(pipot!G:G,SMALL(pipot!$W:$W,ROW($A89)))),"")</f>
        <v/>
      </c>
      <c r="J92" t="str">
        <f>IFERROR(IF(COUNT(pipot!$W:$W&lt;&gt;""),INDEX(pipot!H:H,SMALL(pipot!$W:$W,ROW($A89)))),"")</f>
        <v/>
      </c>
      <c r="K92" t="str">
        <f>IFERROR(IF(COUNT(pipot!$W:$W&lt;&gt;""),INDEX(pipot!I:I,SMALL(pipot!$W:$W,ROW($A89)))),"")</f>
        <v/>
      </c>
      <c r="L92" t="str">
        <f>IFERROR(IF(COUNT(pipot!$W:$W&lt;&gt;""),INDEX(pipot!J:J,SMALL(pipot!$W:$W,ROW($A89)))),"")</f>
        <v/>
      </c>
      <c r="M92" t="str">
        <f>IFERROR(IF(COUNT(pipot!$W:$W&lt;&gt;""),INDEX(pipot!K:K,SMALL(pipot!$W:$W,ROW($A89)))),"")</f>
        <v/>
      </c>
      <c r="N92" t="str">
        <f>IFERROR(IF(COUNT(pipot!$W:$W&lt;&gt;""),INDEX(pipot!L:L,SMALL(pipot!$W:$W,ROW($A89)))),"")</f>
        <v/>
      </c>
      <c r="O92" t="str">
        <f>IFERROR(IF(COUNT(pipot!$W:$W&lt;&gt;""),INDEX(pipot!M:M,SMALL(pipot!$W:$W,ROW($A89)))),"")</f>
        <v/>
      </c>
      <c r="P92" t="str">
        <f>IFERROR(IF(COUNT(pipot!$W:$W&lt;&gt;""),INDEX(pipot!N:N,SMALL(pipot!$W:$W,ROW($A89)))),"")</f>
        <v/>
      </c>
      <c r="Q92" t="str">
        <f>IFERROR(IF(COUNT(pipot!$W:$W&lt;&gt;""),INDEX(pipot!O:O,SMALL(pipot!$W:$W,ROW($A89)))),"")</f>
        <v/>
      </c>
      <c r="R92" t="str">
        <f>IFERROR(IF(COUNT(pipot!$W:$W&lt;&gt;""),INDEX(pipot!P:P,SMALL(pipot!$W:$W,ROW($A89)))),"")</f>
        <v/>
      </c>
      <c r="S92" t="str">
        <f>IFERROR(IF(COUNT(pipot!$W:$W&lt;&gt;""),INDEX(pipot!Q:Q,SMALL(pipot!$W:$W,ROW($A89)))),"")</f>
        <v/>
      </c>
      <c r="T92" t="str">
        <f>IFERROR(IF(COUNT(pipot!$W:$W&lt;&gt;""),INDEX(pipot!R:R,SMALL(pipot!$W:$W,ROW($A89)))),"")</f>
        <v/>
      </c>
    </row>
    <row r="93" spans="3:20">
      <c r="C93" t="str">
        <f>IFERROR(IF(COUNT(pipot!$W:$W&lt;&gt;""),INDEX(pipot!A:A,SMALL(pipot!$W:$W,ROW($A90)))),"")</f>
        <v/>
      </c>
      <c r="D93" s="13" t="str">
        <f>IFERROR(IF(COUNT(pipot!$W:$W&lt;&gt;""),INDEX(pipot!B:B,SMALL(pipot!$W:$W,ROW($A90)))),"")</f>
        <v/>
      </c>
      <c r="E93" s="15" t="str">
        <f>IFERROR(IF(COUNT(pipot!$W:$W&lt;&gt;""),INDEX(pipot!C:C,SMALL(pipot!$W:$W,ROW($A90)))),"")</f>
        <v/>
      </c>
      <c r="F93" t="str">
        <f>IFERROR(IF(COUNT(pipot!$W:$W&lt;&gt;""),INDEX(pipot!D:D,SMALL(pipot!$W:$W,ROW($A90)))),"")</f>
        <v/>
      </c>
      <c r="G93" t="str">
        <f>IFERROR(IF(COUNT(pipot!$W:$W&lt;&gt;""),INDEX(pipot!E:E,SMALL(pipot!$W:$W,ROW($A90)))),"")</f>
        <v/>
      </c>
      <c r="H93" t="str">
        <f>IFERROR(IF(COUNT(pipot!$W:$W&lt;&gt;""),INDEX(pipot!F:F,SMALL(pipot!$W:$W,ROW($A90)))),"")</f>
        <v/>
      </c>
      <c r="I93" t="str">
        <f>IFERROR(IF(COUNT(pipot!$W:$W&lt;&gt;""),INDEX(pipot!G:G,SMALL(pipot!$W:$W,ROW($A90)))),"")</f>
        <v/>
      </c>
      <c r="J93" t="str">
        <f>IFERROR(IF(COUNT(pipot!$W:$W&lt;&gt;""),INDEX(pipot!H:H,SMALL(pipot!$W:$W,ROW($A90)))),"")</f>
        <v/>
      </c>
      <c r="K93" t="str">
        <f>IFERROR(IF(COUNT(pipot!$W:$W&lt;&gt;""),INDEX(pipot!I:I,SMALL(pipot!$W:$W,ROW($A90)))),"")</f>
        <v/>
      </c>
      <c r="L93" t="str">
        <f>IFERROR(IF(COUNT(pipot!$W:$W&lt;&gt;""),INDEX(pipot!J:J,SMALL(pipot!$W:$W,ROW($A90)))),"")</f>
        <v/>
      </c>
      <c r="M93" t="str">
        <f>IFERROR(IF(COUNT(pipot!$W:$W&lt;&gt;""),INDEX(pipot!K:K,SMALL(pipot!$W:$W,ROW($A90)))),"")</f>
        <v/>
      </c>
      <c r="N93" t="str">
        <f>IFERROR(IF(COUNT(pipot!$W:$W&lt;&gt;""),INDEX(pipot!L:L,SMALL(pipot!$W:$W,ROW($A90)))),"")</f>
        <v/>
      </c>
      <c r="O93" t="str">
        <f>IFERROR(IF(COUNT(pipot!$W:$W&lt;&gt;""),INDEX(pipot!M:M,SMALL(pipot!$W:$W,ROW($A90)))),"")</f>
        <v/>
      </c>
      <c r="P93" t="str">
        <f>IFERROR(IF(COUNT(pipot!$W:$W&lt;&gt;""),INDEX(pipot!N:N,SMALL(pipot!$W:$W,ROW($A90)))),"")</f>
        <v/>
      </c>
      <c r="Q93" t="str">
        <f>IFERROR(IF(COUNT(pipot!$W:$W&lt;&gt;""),INDEX(pipot!O:O,SMALL(pipot!$W:$W,ROW($A90)))),"")</f>
        <v/>
      </c>
      <c r="R93" t="str">
        <f>IFERROR(IF(COUNT(pipot!$W:$W&lt;&gt;""),INDEX(pipot!P:P,SMALL(pipot!$W:$W,ROW($A90)))),"")</f>
        <v/>
      </c>
      <c r="S93" t="str">
        <f>IFERROR(IF(COUNT(pipot!$W:$W&lt;&gt;""),INDEX(pipot!Q:Q,SMALL(pipot!$W:$W,ROW($A90)))),"")</f>
        <v/>
      </c>
      <c r="T93" t="str">
        <f>IFERROR(IF(COUNT(pipot!$W:$W&lt;&gt;""),INDEX(pipot!R:R,SMALL(pipot!$W:$W,ROW($A90)))),"")</f>
        <v/>
      </c>
    </row>
    <row r="94" spans="3:20">
      <c r="C94" t="str">
        <f>IFERROR(IF(COUNT(pipot!$W:$W&lt;&gt;""),INDEX(pipot!A:A,SMALL(pipot!$W:$W,ROW($A91)))),"")</f>
        <v/>
      </c>
      <c r="D94" s="13" t="str">
        <f>IFERROR(IF(COUNT(pipot!$W:$W&lt;&gt;""),INDEX(pipot!B:B,SMALL(pipot!$W:$W,ROW($A91)))),"")</f>
        <v/>
      </c>
      <c r="E94" s="15" t="str">
        <f>IFERROR(IF(COUNT(pipot!$W:$W&lt;&gt;""),INDEX(pipot!C:C,SMALL(pipot!$W:$W,ROW($A91)))),"")</f>
        <v/>
      </c>
      <c r="F94" t="str">
        <f>IFERROR(IF(COUNT(pipot!$W:$W&lt;&gt;""),INDEX(pipot!D:D,SMALL(pipot!$W:$W,ROW($A91)))),"")</f>
        <v/>
      </c>
      <c r="G94" t="str">
        <f>IFERROR(IF(COUNT(pipot!$W:$W&lt;&gt;""),INDEX(pipot!E:E,SMALL(pipot!$W:$W,ROW($A91)))),"")</f>
        <v/>
      </c>
      <c r="H94" t="str">
        <f>IFERROR(IF(COUNT(pipot!$W:$W&lt;&gt;""),INDEX(pipot!F:F,SMALL(pipot!$W:$W,ROW($A91)))),"")</f>
        <v/>
      </c>
      <c r="I94" t="str">
        <f>IFERROR(IF(COUNT(pipot!$W:$W&lt;&gt;""),INDEX(pipot!G:G,SMALL(pipot!$W:$W,ROW($A91)))),"")</f>
        <v/>
      </c>
      <c r="J94" t="str">
        <f>IFERROR(IF(COUNT(pipot!$W:$W&lt;&gt;""),INDEX(pipot!H:H,SMALL(pipot!$W:$W,ROW($A91)))),"")</f>
        <v/>
      </c>
      <c r="K94" t="str">
        <f>IFERROR(IF(COUNT(pipot!$W:$W&lt;&gt;""),INDEX(pipot!I:I,SMALL(pipot!$W:$W,ROW($A91)))),"")</f>
        <v/>
      </c>
      <c r="L94" t="str">
        <f>IFERROR(IF(COUNT(pipot!$W:$W&lt;&gt;""),INDEX(pipot!J:J,SMALL(pipot!$W:$W,ROW($A91)))),"")</f>
        <v/>
      </c>
      <c r="M94" t="str">
        <f>IFERROR(IF(COUNT(pipot!$W:$W&lt;&gt;""),INDEX(pipot!K:K,SMALL(pipot!$W:$W,ROW($A91)))),"")</f>
        <v/>
      </c>
      <c r="N94" t="str">
        <f>IFERROR(IF(COUNT(pipot!$W:$W&lt;&gt;""),INDEX(pipot!L:L,SMALL(pipot!$W:$W,ROW($A91)))),"")</f>
        <v/>
      </c>
      <c r="O94" t="str">
        <f>IFERROR(IF(COUNT(pipot!$W:$W&lt;&gt;""),INDEX(pipot!M:M,SMALL(pipot!$W:$W,ROW($A91)))),"")</f>
        <v/>
      </c>
      <c r="P94" t="str">
        <f>IFERROR(IF(COUNT(pipot!$W:$W&lt;&gt;""),INDEX(pipot!N:N,SMALL(pipot!$W:$W,ROW($A91)))),"")</f>
        <v/>
      </c>
      <c r="Q94" t="str">
        <f>IFERROR(IF(COUNT(pipot!$W:$W&lt;&gt;""),INDEX(pipot!O:O,SMALL(pipot!$W:$W,ROW($A91)))),"")</f>
        <v/>
      </c>
      <c r="R94" t="str">
        <f>IFERROR(IF(COUNT(pipot!$W:$W&lt;&gt;""),INDEX(pipot!P:P,SMALL(pipot!$W:$W,ROW($A91)))),"")</f>
        <v/>
      </c>
      <c r="S94" t="str">
        <f>IFERROR(IF(COUNT(pipot!$W:$W&lt;&gt;""),INDEX(pipot!Q:Q,SMALL(pipot!$W:$W,ROW($A91)))),"")</f>
        <v/>
      </c>
      <c r="T94" t="str">
        <f>IFERROR(IF(COUNT(pipot!$W:$W&lt;&gt;""),INDEX(pipot!R:R,SMALL(pipot!$W:$W,ROW($A91)))),"")</f>
        <v/>
      </c>
    </row>
    <row r="95" spans="3:20">
      <c r="C95" t="str">
        <f>IFERROR(IF(COUNT(pipot!$W:$W&lt;&gt;""),INDEX(pipot!A:A,SMALL(pipot!$W:$W,ROW($A92)))),"")</f>
        <v/>
      </c>
      <c r="D95" s="13" t="str">
        <f>IFERROR(IF(COUNT(pipot!$W:$W&lt;&gt;""),INDEX(pipot!B:B,SMALL(pipot!$W:$W,ROW($A92)))),"")</f>
        <v/>
      </c>
      <c r="E95" s="15" t="str">
        <f>IFERROR(IF(COUNT(pipot!$W:$W&lt;&gt;""),INDEX(pipot!C:C,SMALL(pipot!$W:$W,ROW($A92)))),"")</f>
        <v/>
      </c>
      <c r="F95" t="str">
        <f>IFERROR(IF(COUNT(pipot!$W:$W&lt;&gt;""),INDEX(pipot!D:D,SMALL(pipot!$W:$W,ROW($A92)))),"")</f>
        <v/>
      </c>
      <c r="G95" t="str">
        <f>IFERROR(IF(COUNT(pipot!$W:$W&lt;&gt;""),INDEX(pipot!E:E,SMALL(pipot!$W:$W,ROW($A92)))),"")</f>
        <v/>
      </c>
      <c r="H95" t="str">
        <f>IFERROR(IF(COUNT(pipot!$W:$W&lt;&gt;""),INDEX(pipot!F:F,SMALL(pipot!$W:$W,ROW($A92)))),"")</f>
        <v/>
      </c>
      <c r="I95" t="str">
        <f>IFERROR(IF(COUNT(pipot!$W:$W&lt;&gt;""),INDEX(pipot!G:G,SMALL(pipot!$W:$W,ROW($A92)))),"")</f>
        <v/>
      </c>
      <c r="J95" t="str">
        <f>IFERROR(IF(COUNT(pipot!$W:$W&lt;&gt;""),INDEX(pipot!H:H,SMALL(pipot!$W:$W,ROW($A92)))),"")</f>
        <v/>
      </c>
      <c r="K95" t="str">
        <f>IFERROR(IF(COUNT(pipot!$W:$W&lt;&gt;""),INDEX(pipot!I:I,SMALL(pipot!$W:$W,ROW($A92)))),"")</f>
        <v/>
      </c>
      <c r="L95" t="str">
        <f>IFERROR(IF(COUNT(pipot!$W:$W&lt;&gt;""),INDEX(pipot!J:J,SMALL(pipot!$W:$W,ROW($A92)))),"")</f>
        <v/>
      </c>
      <c r="M95" t="str">
        <f>IFERROR(IF(COUNT(pipot!$W:$W&lt;&gt;""),INDEX(pipot!K:K,SMALL(pipot!$W:$W,ROW($A92)))),"")</f>
        <v/>
      </c>
      <c r="N95" t="str">
        <f>IFERROR(IF(COUNT(pipot!$W:$W&lt;&gt;""),INDEX(pipot!L:L,SMALL(pipot!$W:$W,ROW($A92)))),"")</f>
        <v/>
      </c>
      <c r="O95" t="str">
        <f>IFERROR(IF(COUNT(pipot!$W:$W&lt;&gt;""),INDEX(pipot!M:M,SMALL(pipot!$W:$W,ROW($A92)))),"")</f>
        <v/>
      </c>
      <c r="P95" t="str">
        <f>IFERROR(IF(COUNT(pipot!$W:$W&lt;&gt;""),INDEX(pipot!N:N,SMALL(pipot!$W:$W,ROW($A92)))),"")</f>
        <v/>
      </c>
      <c r="Q95" t="str">
        <f>IFERROR(IF(COUNT(pipot!$W:$W&lt;&gt;""),INDEX(pipot!O:O,SMALL(pipot!$W:$W,ROW($A92)))),"")</f>
        <v/>
      </c>
      <c r="R95" t="str">
        <f>IFERROR(IF(COUNT(pipot!$W:$W&lt;&gt;""),INDEX(pipot!P:P,SMALL(pipot!$W:$W,ROW($A92)))),"")</f>
        <v/>
      </c>
      <c r="S95" t="str">
        <f>IFERROR(IF(COUNT(pipot!$W:$W&lt;&gt;""),INDEX(pipot!Q:Q,SMALL(pipot!$W:$W,ROW($A92)))),"")</f>
        <v/>
      </c>
      <c r="T95" t="str">
        <f>IFERROR(IF(COUNT(pipot!$W:$W&lt;&gt;""),INDEX(pipot!R:R,SMALL(pipot!$W:$W,ROW($A92)))),"")</f>
        <v/>
      </c>
    </row>
    <row r="96" spans="3:20">
      <c r="C96" t="str">
        <f>IFERROR(IF(COUNT(pipot!$W:$W&lt;&gt;""),INDEX(pipot!A:A,SMALL(pipot!$W:$W,ROW($A93)))),"")</f>
        <v/>
      </c>
      <c r="D96" s="13" t="str">
        <f>IFERROR(IF(COUNT(pipot!$W:$W&lt;&gt;""),INDEX(pipot!B:B,SMALL(pipot!$W:$W,ROW($A93)))),"")</f>
        <v/>
      </c>
      <c r="E96" s="15" t="str">
        <f>IFERROR(IF(COUNT(pipot!$W:$W&lt;&gt;""),INDEX(pipot!C:C,SMALL(pipot!$W:$W,ROW($A93)))),"")</f>
        <v/>
      </c>
      <c r="F96" t="str">
        <f>IFERROR(IF(COUNT(pipot!$W:$W&lt;&gt;""),INDEX(pipot!D:D,SMALL(pipot!$W:$W,ROW($A93)))),"")</f>
        <v/>
      </c>
      <c r="G96" t="str">
        <f>IFERROR(IF(COUNT(pipot!$W:$W&lt;&gt;""),INDEX(pipot!E:E,SMALL(pipot!$W:$W,ROW($A93)))),"")</f>
        <v/>
      </c>
      <c r="H96" t="str">
        <f>IFERROR(IF(COUNT(pipot!$W:$W&lt;&gt;""),INDEX(pipot!F:F,SMALL(pipot!$W:$W,ROW($A93)))),"")</f>
        <v/>
      </c>
      <c r="I96" t="str">
        <f>IFERROR(IF(COUNT(pipot!$W:$W&lt;&gt;""),INDEX(pipot!G:G,SMALL(pipot!$W:$W,ROW($A93)))),"")</f>
        <v/>
      </c>
      <c r="J96" t="str">
        <f>IFERROR(IF(COUNT(pipot!$W:$W&lt;&gt;""),INDEX(pipot!H:H,SMALL(pipot!$W:$W,ROW($A93)))),"")</f>
        <v/>
      </c>
      <c r="K96" t="str">
        <f>IFERROR(IF(COUNT(pipot!$W:$W&lt;&gt;""),INDEX(pipot!I:I,SMALL(pipot!$W:$W,ROW($A93)))),"")</f>
        <v/>
      </c>
      <c r="L96" t="str">
        <f>IFERROR(IF(COUNT(pipot!$W:$W&lt;&gt;""),INDEX(pipot!J:J,SMALL(pipot!$W:$W,ROW($A93)))),"")</f>
        <v/>
      </c>
      <c r="M96" t="str">
        <f>IFERROR(IF(COUNT(pipot!$W:$W&lt;&gt;""),INDEX(pipot!K:K,SMALL(pipot!$W:$W,ROW($A93)))),"")</f>
        <v/>
      </c>
      <c r="N96" t="str">
        <f>IFERROR(IF(COUNT(pipot!$W:$W&lt;&gt;""),INDEX(pipot!L:L,SMALL(pipot!$W:$W,ROW($A93)))),"")</f>
        <v/>
      </c>
      <c r="O96" t="str">
        <f>IFERROR(IF(COUNT(pipot!$W:$W&lt;&gt;""),INDEX(pipot!M:M,SMALL(pipot!$W:$W,ROW($A93)))),"")</f>
        <v/>
      </c>
      <c r="P96" t="str">
        <f>IFERROR(IF(COUNT(pipot!$W:$W&lt;&gt;""),INDEX(pipot!N:N,SMALL(pipot!$W:$W,ROW($A93)))),"")</f>
        <v/>
      </c>
      <c r="Q96" t="str">
        <f>IFERROR(IF(COUNT(pipot!$W:$W&lt;&gt;""),INDEX(pipot!O:O,SMALL(pipot!$W:$W,ROW($A93)))),"")</f>
        <v/>
      </c>
      <c r="R96" t="str">
        <f>IFERROR(IF(COUNT(pipot!$W:$W&lt;&gt;""),INDEX(pipot!P:P,SMALL(pipot!$W:$W,ROW($A93)))),"")</f>
        <v/>
      </c>
      <c r="S96" t="str">
        <f>IFERROR(IF(COUNT(pipot!$W:$W&lt;&gt;""),INDEX(pipot!Q:Q,SMALL(pipot!$W:$W,ROW($A93)))),"")</f>
        <v/>
      </c>
      <c r="T96" t="str">
        <f>IFERROR(IF(COUNT(pipot!$W:$W&lt;&gt;""),INDEX(pipot!R:R,SMALL(pipot!$W:$W,ROW($A93)))),"")</f>
        <v/>
      </c>
    </row>
    <row r="97" spans="3:20">
      <c r="C97" t="str">
        <f>IFERROR(IF(COUNT(pipot!$W:$W&lt;&gt;""),INDEX(pipot!A:A,SMALL(pipot!$W:$W,ROW($A94)))),"")</f>
        <v/>
      </c>
      <c r="D97" s="13" t="str">
        <f>IFERROR(IF(COUNT(pipot!$W:$W&lt;&gt;""),INDEX(pipot!B:B,SMALL(pipot!$W:$W,ROW($A94)))),"")</f>
        <v/>
      </c>
      <c r="E97" s="15" t="str">
        <f>IFERROR(IF(COUNT(pipot!$W:$W&lt;&gt;""),INDEX(pipot!C:C,SMALL(pipot!$W:$W,ROW($A94)))),"")</f>
        <v/>
      </c>
      <c r="F97" t="str">
        <f>IFERROR(IF(COUNT(pipot!$W:$W&lt;&gt;""),INDEX(pipot!D:D,SMALL(pipot!$W:$W,ROW($A94)))),"")</f>
        <v/>
      </c>
      <c r="G97" t="str">
        <f>IFERROR(IF(COUNT(pipot!$W:$W&lt;&gt;""),INDEX(pipot!E:E,SMALL(pipot!$W:$W,ROW($A94)))),"")</f>
        <v/>
      </c>
      <c r="H97" t="str">
        <f>IFERROR(IF(COUNT(pipot!$W:$W&lt;&gt;""),INDEX(pipot!F:F,SMALL(pipot!$W:$W,ROW($A94)))),"")</f>
        <v/>
      </c>
      <c r="I97" t="str">
        <f>IFERROR(IF(COUNT(pipot!$W:$W&lt;&gt;""),INDEX(pipot!G:G,SMALL(pipot!$W:$W,ROW($A94)))),"")</f>
        <v/>
      </c>
      <c r="J97" t="str">
        <f>IFERROR(IF(COUNT(pipot!$W:$W&lt;&gt;""),INDEX(pipot!H:H,SMALL(pipot!$W:$W,ROW($A94)))),"")</f>
        <v/>
      </c>
      <c r="K97" t="str">
        <f>IFERROR(IF(COUNT(pipot!$W:$W&lt;&gt;""),INDEX(pipot!I:I,SMALL(pipot!$W:$W,ROW($A94)))),"")</f>
        <v/>
      </c>
      <c r="L97" t="str">
        <f>IFERROR(IF(COUNT(pipot!$W:$W&lt;&gt;""),INDEX(pipot!J:J,SMALL(pipot!$W:$W,ROW($A94)))),"")</f>
        <v/>
      </c>
      <c r="M97" t="str">
        <f>IFERROR(IF(COUNT(pipot!$W:$W&lt;&gt;""),INDEX(pipot!K:K,SMALL(pipot!$W:$W,ROW($A94)))),"")</f>
        <v/>
      </c>
      <c r="N97" t="str">
        <f>IFERROR(IF(COUNT(pipot!$W:$W&lt;&gt;""),INDEX(pipot!L:L,SMALL(pipot!$W:$W,ROW($A94)))),"")</f>
        <v/>
      </c>
      <c r="O97" t="str">
        <f>IFERROR(IF(COUNT(pipot!$W:$W&lt;&gt;""),INDEX(pipot!M:M,SMALL(pipot!$W:$W,ROW($A94)))),"")</f>
        <v/>
      </c>
      <c r="P97" t="str">
        <f>IFERROR(IF(COUNT(pipot!$W:$W&lt;&gt;""),INDEX(pipot!N:N,SMALL(pipot!$W:$W,ROW($A94)))),"")</f>
        <v/>
      </c>
      <c r="Q97" t="str">
        <f>IFERROR(IF(COUNT(pipot!$W:$W&lt;&gt;""),INDEX(pipot!O:O,SMALL(pipot!$W:$W,ROW($A94)))),"")</f>
        <v/>
      </c>
      <c r="R97" t="str">
        <f>IFERROR(IF(COUNT(pipot!$W:$W&lt;&gt;""),INDEX(pipot!P:P,SMALL(pipot!$W:$W,ROW($A94)))),"")</f>
        <v/>
      </c>
      <c r="S97" t="str">
        <f>IFERROR(IF(COUNT(pipot!$W:$W&lt;&gt;""),INDEX(pipot!Q:Q,SMALL(pipot!$W:$W,ROW($A94)))),"")</f>
        <v/>
      </c>
      <c r="T97" t="str">
        <f>IFERROR(IF(COUNT(pipot!$W:$W&lt;&gt;""),INDEX(pipot!R:R,SMALL(pipot!$W:$W,ROW($A94)))),"")</f>
        <v/>
      </c>
    </row>
    <row r="98" spans="3:20">
      <c r="C98" t="str">
        <f>IFERROR(IF(COUNT(pipot!$W:$W&lt;&gt;""),INDEX(pipot!A:A,SMALL(pipot!$W:$W,ROW($A95)))),"")</f>
        <v/>
      </c>
      <c r="D98" s="13" t="str">
        <f>IFERROR(IF(COUNT(pipot!$W:$W&lt;&gt;""),INDEX(pipot!B:B,SMALL(pipot!$W:$W,ROW($A95)))),"")</f>
        <v/>
      </c>
      <c r="E98" s="15" t="str">
        <f>IFERROR(IF(COUNT(pipot!$W:$W&lt;&gt;""),INDEX(pipot!C:C,SMALL(pipot!$W:$W,ROW($A95)))),"")</f>
        <v/>
      </c>
      <c r="F98" t="str">
        <f>IFERROR(IF(COUNT(pipot!$W:$W&lt;&gt;""),INDEX(pipot!D:D,SMALL(pipot!$W:$W,ROW($A95)))),"")</f>
        <v/>
      </c>
      <c r="G98" t="str">
        <f>IFERROR(IF(COUNT(pipot!$W:$W&lt;&gt;""),INDEX(pipot!E:E,SMALL(pipot!$W:$W,ROW($A95)))),"")</f>
        <v/>
      </c>
      <c r="H98" t="str">
        <f>IFERROR(IF(COUNT(pipot!$W:$W&lt;&gt;""),INDEX(pipot!F:F,SMALL(pipot!$W:$W,ROW($A95)))),"")</f>
        <v/>
      </c>
      <c r="I98" t="str">
        <f>IFERROR(IF(COUNT(pipot!$W:$W&lt;&gt;""),INDEX(pipot!G:G,SMALL(pipot!$W:$W,ROW($A95)))),"")</f>
        <v/>
      </c>
      <c r="J98" t="str">
        <f>IFERROR(IF(COUNT(pipot!$W:$W&lt;&gt;""),INDEX(pipot!H:H,SMALL(pipot!$W:$W,ROW($A95)))),"")</f>
        <v/>
      </c>
      <c r="K98" t="str">
        <f>IFERROR(IF(COUNT(pipot!$W:$W&lt;&gt;""),INDEX(pipot!I:I,SMALL(pipot!$W:$W,ROW($A95)))),"")</f>
        <v/>
      </c>
      <c r="L98" t="str">
        <f>IFERROR(IF(COUNT(pipot!$W:$W&lt;&gt;""),INDEX(pipot!J:J,SMALL(pipot!$W:$W,ROW($A95)))),"")</f>
        <v/>
      </c>
      <c r="M98" t="str">
        <f>IFERROR(IF(COUNT(pipot!$W:$W&lt;&gt;""),INDEX(pipot!K:K,SMALL(pipot!$W:$W,ROW($A95)))),"")</f>
        <v/>
      </c>
      <c r="N98" t="str">
        <f>IFERROR(IF(COUNT(pipot!$W:$W&lt;&gt;""),INDEX(pipot!L:L,SMALL(pipot!$W:$W,ROW($A95)))),"")</f>
        <v/>
      </c>
      <c r="O98" t="str">
        <f>IFERROR(IF(COUNT(pipot!$W:$W&lt;&gt;""),INDEX(pipot!M:M,SMALL(pipot!$W:$W,ROW($A95)))),"")</f>
        <v/>
      </c>
      <c r="P98" t="str">
        <f>IFERROR(IF(COUNT(pipot!$W:$W&lt;&gt;""),INDEX(pipot!N:N,SMALL(pipot!$W:$W,ROW($A95)))),"")</f>
        <v/>
      </c>
      <c r="Q98" t="str">
        <f>IFERROR(IF(COUNT(pipot!$W:$W&lt;&gt;""),INDEX(pipot!O:O,SMALL(pipot!$W:$W,ROW($A95)))),"")</f>
        <v/>
      </c>
      <c r="R98" t="str">
        <f>IFERROR(IF(COUNT(pipot!$W:$W&lt;&gt;""),INDEX(pipot!P:P,SMALL(pipot!$W:$W,ROW($A95)))),"")</f>
        <v/>
      </c>
      <c r="S98" t="str">
        <f>IFERROR(IF(COUNT(pipot!$W:$W&lt;&gt;""),INDEX(pipot!Q:Q,SMALL(pipot!$W:$W,ROW($A95)))),"")</f>
        <v/>
      </c>
      <c r="T98" t="str">
        <f>IFERROR(IF(COUNT(pipot!$W:$W&lt;&gt;""),INDEX(pipot!R:R,SMALL(pipot!$W:$W,ROW($A95)))),"")</f>
        <v/>
      </c>
    </row>
    <row r="99" spans="3:20">
      <c r="C99" t="str">
        <f>IFERROR(IF(COUNT(pipot!$W:$W&lt;&gt;""),INDEX(pipot!A:A,SMALL(pipot!$W:$W,ROW($A96)))),"")</f>
        <v/>
      </c>
      <c r="D99" s="13" t="str">
        <f>IFERROR(IF(COUNT(pipot!$W:$W&lt;&gt;""),INDEX(pipot!B:B,SMALL(pipot!$W:$W,ROW($A96)))),"")</f>
        <v/>
      </c>
      <c r="E99" s="15" t="str">
        <f>IFERROR(IF(COUNT(pipot!$W:$W&lt;&gt;""),INDEX(pipot!C:C,SMALL(pipot!$W:$W,ROW($A96)))),"")</f>
        <v/>
      </c>
      <c r="F99" t="str">
        <f>IFERROR(IF(COUNT(pipot!$W:$W&lt;&gt;""),INDEX(pipot!D:D,SMALL(pipot!$W:$W,ROW($A96)))),"")</f>
        <v/>
      </c>
      <c r="G99" t="str">
        <f>IFERROR(IF(COUNT(pipot!$W:$W&lt;&gt;""),INDEX(pipot!E:E,SMALL(pipot!$W:$W,ROW($A96)))),"")</f>
        <v/>
      </c>
      <c r="H99" t="str">
        <f>IFERROR(IF(COUNT(pipot!$W:$W&lt;&gt;""),INDEX(pipot!F:F,SMALL(pipot!$W:$W,ROW($A96)))),"")</f>
        <v/>
      </c>
      <c r="I99" t="str">
        <f>IFERROR(IF(COUNT(pipot!$W:$W&lt;&gt;""),INDEX(pipot!G:G,SMALL(pipot!$W:$W,ROW($A96)))),"")</f>
        <v/>
      </c>
      <c r="J99" t="str">
        <f>IFERROR(IF(COUNT(pipot!$W:$W&lt;&gt;""),INDEX(pipot!H:H,SMALL(pipot!$W:$W,ROW($A96)))),"")</f>
        <v/>
      </c>
      <c r="K99" t="str">
        <f>IFERROR(IF(COUNT(pipot!$W:$W&lt;&gt;""),INDEX(pipot!I:I,SMALL(pipot!$W:$W,ROW($A96)))),"")</f>
        <v/>
      </c>
      <c r="L99" t="str">
        <f>IFERROR(IF(COUNT(pipot!$W:$W&lt;&gt;""),INDEX(pipot!J:J,SMALL(pipot!$W:$W,ROW($A96)))),"")</f>
        <v/>
      </c>
      <c r="M99" t="str">
        <f>IFERROR(IF(COUNT(pipot!$W:$W&lt;&gt;""),INDEX(pipot!K:K,SMALL(pipot!$W:$W,ROW($A96)))),"")</f>
        <v/>
      </c>
      <c r="N99" t="str">
        <f>IFERROR(IF(COUNT(pipot!$W:$W&lt;&gt;""),INDEX(pipot!L:L,SMALL(pipot!$W:$W,ROW($A96)))),"")</f>
        <v/>
      </c>
      <c r="O99" t="str">
        <f>IFERROR(IF(COUNT(pipot!$W:$W&lt;&gt;""),INDEX(pipot!M:M,SMALL(pipot!$W:$W,ROW($A96)))),"")</f>
        <v/>
      </c>
      <c r="P99" t="str">
        <f>IFERROR(IF(COUNT(pipot!$W:$W&lt;&gt;""),INDEX(pipot!N:N,SMALL(pipot!$W:$W,ROW($A96)))),"")</f>
        <v/>
      </c>
      <c r="Q99" t="str">
        <f>IFERROR(IF(COUNT(pipot!$W:$W&lt;&gt;""),INDEX(pipot!O:O,SMALL(pipot!$W:$W,ROW($A96)))),"")</f>
        <v/>
      </c>
      <c r="R99" t="str">
        <f>IFERROR(IF(COUNT(pipot!$W:$W&lt;&gt;""),INDEX(pipot!P:P,SMALL(pipot!$W:$W,ROW($A96)))),"")</f>
        <v/>
      </c>
      <c r="S99" t="str">
        <f>IFERROR(IF(COUNT(pipot!$W:$W&lt;&gt;""),INDEX(pipot!Q:Q,SMALL(pipot!$W:$W,ROW($A96)))),"")</f>
        <v/>
      </c>
      <c r="T99" t="str">
        <f>IFERROR(IF(COUNT(pipot!$W:$W&lt;&gt;""),INDEX(pipot!R:R,SMALL(pipot!$W:$W,ROW($A96)))),"")</f>
        <v/>
      </c>
    </row>
    <row r="100" spans="3:20">
      <c r="C100" t="str">
        <f>IFERROR(IF(COUNT(pipot!$W:$W&lt;&gt;""),INDEX(pipot!A:A,SMALL(pipot!$W:$W,ROW($A97)))),"")</f>
        <v/>
      </c>
      <c r="D100" s="13" t="str">
        <f>IFERROR(IF(COUNT(pipot!$W:$W&lt;&gt;""),INDEX(pipot!B:B,SMALL(pipot!$W:$W,ROW($A97)))),"")</f>
        <v/>
      </c>
      <c r="E100" s="15" t="str">
        <f>IFERROR(IF(COUNT(pipot!$W:$W&lt;&gt;""),INDEX(pipot!C:C,SMALL(pipot!$W:$W,ROW($A97)))),"")</f>
        <v/>
      </c>
      <c r="F100" t="str">
        <f>IFERROR(IF(COUNT(pipot!$W:$W&lt;&gt;""),INDEX(pipot!D:D,SMALL(pipot!$W:$W,ROW($A97)))),"")</f>
        <v/>
      </c>
      <c r="G100" t="str">
        <f>IFERROR(IF(COUNT(pipot!$W:$W&lt;&gt;""),INDEX(pipot!E:E,SMALL(pipot!$W:$W,ROW($A97)))),"")</f>
        <v/>
      </c>
      <c r="H100" t="str">
        <f>IFERROR(IF(COUNT(pipot!$W:$W&lt;&gt;""),INDEX(pipot!F:F,SMALL(pipot!$W:$W,ROW($A97)))),"")</f>
        <v/>
      </c>
      <c r="I100" t="str">
        <f>IFERROR(IF(COUNT(pipot!$W:$W&lt;&gt;""),INDEX(pipot!G:G,SMALL(pipot!$W:$W,ROW($A97)))),"")</f>
        <v/>
      </c>
      <c r="J100" t="str">
        <f>IFERROR(IF(COUNT(pipot!$W:$W&lt;&gt;""),INDEX(pipot!H:H,SMALL(pipot!$W:$W,ROW($A97)))),"")</f>
        <v/>
      </c>
      <c r="K100" t="str">
        <f>IFERROR(IF(COUNT(pipot!$W:$W&lt;&gt;""),INDEX(pipot!I:I,SMALL(pipot!$W:$W,ROW($A97)))),"")</f>
        <v/>
      </c>
      <c r="L100" t="str">
        <f>IFERROR(IF(COUNT(pipot!$W:$W&lt;&gt;""),INDEX(pipot!J:J,SMALL(pipot!$W:$W,ROW($A97)))),"")</f>
        <v/>
      </c>
      <c r="M100" t="str">
        <f>IFERROR(IF(COUNT(pipot!$W:$W&lt;&gt;""),INDEX(pipot!K:K,SMALL(pipot!$W:$W,ROW($A97)))),"")</f>
        <v/>
      </c>
      <c r="N100" t="str">
        <f>IFERROR(IF(COUNT(pipot!$W:$W&lt;&gt;""),INDEX(pipot!L:L,SMALL(pipot!$W:$W,ROW($A97)))),"")</f>
        <v/>
      </c>
      <c r="O100" t="str">
        <f>IFERROR(IF(COUNT(pipot!$W:$W&lt;&gt;""),INDEX(pipot!M:M,SMALL(pipot!$W:$W,ROW($A97)))),"")</f>
        <v/>
      </c>
      <c r="P100" t="str">
        <f>IFERROR(IF(COUNT(pipot!$W:$W&lt;&gt;""),INDEX(pipot!N:N,SMALL(pipot!$W:$W,ROW($A97)))),"")</f>
        <v/>
      </c>
      <c r="Q100" t="str">
        <f>IFERROR(IF(COUNT(pipot!$W:$W&lt;&gt;""),INDEX(pipot!O:O,SMALL(pipot!$W:$W,ROW($A97)))),"")</f>
        <v/>
      </c>
      <c r="R100" t="str">
        <f>IFERROR(IF(COUNT(pipot!$W:$W&lt;&gt;""),INDEX(pipot!P:P,SMALL(pipot!$W:$W,ROW($A97)))),"")</f>
        <v/>
      </c>
      <c r="S100" t="str">
        <f>IFERROR(IF(COUNT(pipot!$W:$W&lt;&gt;""),INDEX(pipot!Q:Q,SMALL(pipot!$W:$W,ROW($A97)))),"")</f>
        <v/>
      </c>
      <c r="T100" t="str">
        <f>IFERROR(IF(COUNT(pipot!$W:$W&lt;&gt;""),INDEX(pipot!R:R,SMALL(pipot!$W:$W,ROW($A97)))),"")</f>
        <v/>
      </c>
    </row>
    <row r="101" spans="3:20">
      <c r="C101" t="str">
        <f>IFERROR(IF(COUNT(pipot!$W:$W&lt;&gt;""),INDEX(pipot!A:A,SMALL(pipot!$W:$W,ROW($A98)))),"")</f>
        <v/>
      </c>
      <c r="D101" s="13" t="str">
        <f>IFERROR(IF(COUNT(pipot!$W:$W&lt;&gt;""),INDEX(pipot!B:B,SMALL(pipot!$W:$W,ROW($A98)))),"")</f>
        <v/>
      </c>
      <c r="E101" s="15" t="str">
        <f>IFERROR(IF(COUNT(pipot!$W:$W&lt;&gt;""),INDEX(pipot!C:C,SMALL(pipot!$W:$W,ROW($A98)))),"")</f>
        <v/>
      </c>
      <c r="F101" t="str">
        <f>IFERROR(IF(COUNT(pipot!$W:$W&lt;&gt;""),INDEX(pipot!D:D,SMALL(pipot!$W:$W,ROW($A98)))),"")</f>
        <v/>
      </c>
      <c r="G101" t="str">
        <f>IFERROR(IF(COUNT(pipot!$W:$W&lt;&gt;""),INDEX(pipot!E:E,SMALL(pipot!$W:$W,ROW($A98)))),"")</f>
        <v/>
      </c>
      <c r="H101" t="str">
        <f>IFERROR(IF(COUNT(pipot!$W:$W&lt;&gt;""),INDEX(pipot!F:F,SMALL(pipot!$W:$W,ROW($A98)))),"")</f>
        <v/>
      </c>
      <c r="I101" t="str">
        <f>IFERROR(IF(COUNT(pipot!$W:$W&lt;&gt;""),INDEX(pipot!G:G,SMALL(pipot!$W:$W,ROW($A98)))),"")</f>
        <v/>
      </c>
      <c r="J101" t="str">
        <f>IFERROR(IF(COUNT(pipot!$W:$W&lt;&gt;""),INDEX(pipot!H:H,SMALL(pipot!$W:$W,ROW($A98)))),"")</f>
        <v/>
      </c>
      <c r="K101" t="str">
        <f>IFERROR(IF(COUNT(pipot!$W:$W&lt;&gt;""),INDEX(pipot!I:I,SMALL(pipot!$W:$W,ROW($A98)))),"")</f>
        <v/>
      </c>
      <c r="L101" t="str">
        <f>IFERROR(IF(COUNT(pipot!$W:$W&lt;&gt;""),INDEX(pipot!J:J,SMALL(pipot!$W:$W,ROW($A98)))),"")</f>
        <v/>
      </c>
      <c r="M101" t="str">
        <f>IFERROR(IF(COUNT(pipot!$W:$W&lt;&gt;""),INDEX(pipot!K:K,SMALL(pipot!$W:$W,ROW($A98)))),"")</f>
        <v/>
      </c>
      <c r="N101" t="str">
        <f>IFERROR(IF(COUNT(pipot!$W:$W&lt;&gt;""),INDEX(pipot!L:L,SMALL(pipot!$W:$W,ROW($A98)))),"")</f>
        <v/>
      </c>
      <c r="O101" t="str">
        <f>IFERROR(IF(COUNT(pipot!$W:$W&lt;&gt;""),INDEX(pipot!M:M,SMALL(pipot!$W:$W,ROW($A98)))),"")</f>
        <v/>
      </c>
      <c r="P101" t="str">
        <f>IFERROR(IF(COUNT(pipot!$W:$W&lt;&gt;""),INDEX(pipot!N:N,SMALL(pipot!$W:$W,ROW($A98)))),"")</f>
        <v/>
      </c>
      <c r="Q101" t="str">
        <f>IFERROR(IF(COUNT(pipot!$W:$W&lt;&gt;""),INDEX(pipot!O:O,SMALL(pipot!$W:$W,ROW($A98)))),"")</f>
        <v/>
      </c>
      <c r="R101" t="str">
        <f>IFERROR(IF(COUNT(pipot!$W:$W&lt;&gt;""),INDEX(pipot!P:P,SMALL(pipot!$W:$W,ROW($A98)))),"")</f>
        <v/>
      </c>
      <c r="S101" t="str">
        <f>IFERROR(IF(COUNT(pipot!$W:$W&lt;&gt;""),INDEX(pipot!Q:Q,SMALL(pipot!$W:$W,ROW($A98)))),"")</f>
        <v/>
      </c>
      <c r="T101" t="str">
        <f>IFERROR(IF(COUNT(pipot!$W:$W&lt;&gt;""),INDEX(pipot!R:R,SMALL(pipot!$W:$W,ROW($A98)))),"")</f>
        <v/>
      </c>
    </row>
    <row r="102" spans="3:20">
      <c r="C102" t="str">
        <f>IFERROR(IF(COUNT(pipot!$W:$W&lt;&gt;""),INDEX(pipot!A:A,SMALL(pipot!$W:$W,ROW($A99)))),"")</f>
        <v/>
      </c>
      <c r="D102" s="13" t="str">
        <f>IFERROR(IF(COUNT(pipot!$W:$W&lt;&gt;""),INDEX(pipot!B:B,SMALL(pipot!$W:$W,ROW($A99)))),"")</f>
        <v/>
      </c>
      <c r="E102" s="15" t="str">
        <f>IFERROR(IF(COUNT(pipot!$W:$W&lt;&gt;""),INDEX(pipot!C:C,SMALL(pipot!$W:$W,ROW($A99)))),"")</f>
        <v/>
      </c>
      <c r="F102" t="str">
        <f>IFERROR(IF(COUNT(pipot!$W:$W&lt;&gt;""),INDEX(pipot!D:D,SMALL(pipot!$W:$W,ROW($A99)))),"")</f>
        <v/>
      </c>
      <c r="G102" t="str">
        <f>IFERROR(IF(COUNT(pipot!$W:$W&lt;&gt;""),INDEX(pipot!E:E,SMALL(pipot!$W:$W,ROW($A99)))),"")</f>
        <v/>
      </c>
      <c r="H102" t="str">
        <f>IFERROR(IF(COUNT(pipot!$W:$W&lt;&gt;""),INDEX(pipot!F:F,SMALL(pipot!$W:$W,ROW($A99)))),"")</f>
        <v/>
      </c>
      <c r="I102" t="str">
        <f>IFERROR(IF(COUNT(pipot!$W:$W&lt;&gt;""),INDEX(pipot!G:G,SMALL(pipot!$W:$W,ROW($A99)))),"")</f>
        <v/>
      </c>
      <c r="J102" t="str">
        <f>IFERROR(IF(COUNT(pipot!$W:$W&lt;&gt;""),INDEX(pipot!H:H,SMALL(pipot!$W:$W,ROW($A99)))),"")</f>
        <v/>
      </c>
      <c r="K102" t="str">
        <f>IFERROR(IF(COUNT(pipot!$W:$W&lt;&gt;""),INDEX(pipot!I:I,SMALL(pipot!$W:$W,ROW($A99)))),"")</f>
        <v/>
      </c>
      <c r="L102" t="str">
        <f>IFERROR(IF(COUNT(pipot!$W:$W&lt;&gt;""),INDEX(pipot!J:J,SMALL(pipot!$W:$W,ROW($A99)))),"")</f>
        <v/>
      </c>
      <c r="M102" t="str">
        <f>IFERROR(IF(COUNT(pipot!$W:$W&lt;&gt;""),INDEX(pipot!K:K,SMALL(pipot!$W:$W,ROW($A99)))),"")</f>
        <v/>
      </c>
      <c r="N102" t="str">
        <f>IFERROR(IF(COUNT(pipot!$W:$W&lt;&gt;""),INDEX(pipot!L:L,SMALL(pipot!$W:$W,ROW($A99)))),"")</f>
        <v/>
      </c>
      <c r="O102" t="str">
        <f>IFERROR(IF(COUNT(pipot!$W:$W&lt;&gt;""),INDEX(pipot!M:M,SMALL(pipot!$W:$W,ROW($A99)))),"")</f>
        <v/>
      </c>
      <c r="P102" t="str">
        <f>IFERROR(IF(COUNT(pipot!$W:$W&lt;&gt;""),INDEX(pipot!N:N,SMALL(pipot!$W:$W,ROW($A99)))),"")</f>
        <v/>
      </c>
      <c r="Q102" t="str">
        <f>IFERROR(IF(COUNT(pipot!$W:$W&lt;&gt;""),INDEX(pipot!O:O,SMALL(pipot!$W:$W,ROW($A99)))),"")</f>
        <v/>
      </c>
      <c r="R102" t="str">
        <f>IFERROR(IF(COUNT(pipot!$W:$W&lt;&gt;""),INDEX(pipot!P:P,SMALL(pipot!$W:$W,ROW($A99)))),"")</f>
        <v/>
      </c>
      <c r="S102" t="str">
        <f>IFERROR(IF(COUNT(pipot!$W:$W&lt;&gt;""),INDEX(pipot!Q:Q,SMALL(pipot!$W:$W,ROW($A99)))),"")</f>
        <v/>
      </c>
      <c r="T102" t="str">
        <f>IFERROR(IF(COUNT(pipot!$W:$W&lt;&gt;""),INDEX(pipot!R:R,SMALL(pipot!$W:$W,ROW($A99)))),"")</f>
        <v/>
      </c>
    </row>
    <row r="103" spans="3:20">
      <c r="C103" t="str">
        <f>IFERROR(IF(COUNT(pipot!$W:$W&lt;&gt;""),INDEX(pipot!A:A,SMALL(pipot!$W:$W,ROW($A100)))),"")</f>
        <v/>
      </c>
      <c r="D103" s="13" t="str">
        <f>IFERROR(IF(COUNT(pipot!$W:$W&lt;&gt;""),INDEX(pipot!B:B,SMALL(pipot!$W:$W,ROW($A100)))),"")</f>
        <v/>
      </c>
      <c r="E103" s="15" t="str">
        <f>IFERROR(IF(COUNT(pipot!$W:$W&lt;&gt;""),INDEX(pipot!C:C,SMALL(pipot!$W:$W,ROW($A100)))),"")</f>
        <v/>
      </c>
      <c r="F103" t="str">
        <f>IFERROR(IF(COUNT(pipot!$W:$W&lt;&gt;""),INDEX(pipot!D:D,SMALL(pipot!$W:$W,ROW($A100)))),"")</f>
        <v/>
      </c>
      <c r="G103" t="str">
        <f>IFERROR(IF(COUNT(pipot!$W:$W&lt;&gt;""),INDEX(pipot!E:E,SMALL(pipot!$W:$W,ROW($A100)))),"")</f>
        <v/>
      </c>
      <c r="H103" t="str">
        <f>IFERROR(IF(COUNT(pipot!$W:$W&lt;&gt;""),INDEX(pipot!F:F,SMALL(pipot!$W:$W,ROW($A100)))),"")</f>
        <v/>
      </c>
      <c r="I103" t="str">
        <f>IFERROR(IF(COUNT(pipot!$W:$W&lt;&gt;""),INDEX(pipot!G:G,SMALL(pipot!$W:$W,ROW($A100)))),"")</f>
        <v/>
      </c>
      <c r="J103" t="str">
        <f>IFERROR(IF(COUNT(pipot!$W:$W&lt;&gt;""),INDEX(pipot!H:H,SMALL(pipot!$W:$W,ROW($A100)))),"")</f>
        <v/>
      </c>
      <c r="K103" t="str">
        <f>IFERROR(IF(COUNT(pipot!$W:$W&lt;&gt;""),INDEX(pipot!I:I,SMALL(pipot!$W:$W,ROW($A100)))),"")</f>
        <v/>
      </c>
      <c r="L103" t="str">
        <f>IFERROR(IF(COUNT(pipot!$W:$W&lt;&gt;""),INDEX(pipot!J:J,SMALL(pipot!$W:$W,ROW($A100)))),"")</f>
        <v/>
      </c>
      <c r="M103" t="str">
        <f>IFERROR(IF(COUNT(pipot!$W:$W&lt;&gt;""),INDEX(pipot!K:K,SMALL(pipot!$W:$W,ROW($A100)))),"")</f>
        <v/>
      </c>
      <c r="N103" t="str">
        <f>IFERROR(IF(COUNT(pipot!$W:$W&lt;&gt;""),INDEX(pipot!L:L,SMALL(pipot!$W:$W,ROW($A100)))),"")</f>
        <v/>
      </c>
      <c r="O103" t="str">
        <f>IFERROR(IF(COUNT(pipot!$W:$W&lt;&gt;""),INDEX(pipot!M:M,SMALL(pipot!$W:$W,ROW($A100)))),"")</f>
        <v/>
      </c>
      <c r="P103" t="str">
        <f>IFERROR(IF(COUNT(pipot!$W:$W&lt;&gt;""),INDEX(pipot!N:N,SMALL(pipot!$W:$W,ROW($A100)))),"")</f>
        <v/>
      </c>
      <c r="Q103" t="str">
        <f>IFERROR(IF(COUNT(pipot!$W:$W&lt;&gt;""),INDEX(pipot!O:O,SMALL(pipot!$W:$W,ROW($A100)))),"")</f>
        <v/>
      </c>
      <c r="R103" t="str">
        <f>IFERROR(IF(COUNT(pipot!$W:$W&lt;&gt;""),INDEX(pipot!P:P,SMALL(pipot!$W:$W,ROW($A100)))),"")</f>
        <v/>
      </c>
      <c r="S103" t="str">
        <f>IFERROR(IF(COUNT(pipot!$W:$W&lt;&gt;""),INDEX(pipot!Q:Q,SMALL(pipot!$W:$W,ROW($A100)))),"")</f>
        <v/>
      </c>
      <c r="T103" t="str">
        <f>IFERROR(IF(COUNT(pipot!$W:$W&lt;&gt;""),INDEX(pipot!R:R,SMALL(pipot!$W:$W,ROW($A100)))),"")</f>
        <v/>
      </c>
    </row>
    <row r="104" spans="3:20">
      <c r="C104" t="str">
        <f>IFERROR(IF(COUNT(pipot!$W:$W&lt;&gt;""),INDEX(pipot!A:A,SMALL(pipot!$W:$W,ROW($A101)))),"")</f>
        <v/>
      </c>
      <c r="D104" s="13" t="str">
        <f>IFERROR(IF(COUNT(pipot!$W:$W&lt;&gt;""),INDEX(pipot!B:B,SMALL(pipot!$W:$W,ROW($A101)))),"")</f>
        <v/>
      </c>
      <c r="E104" s="15" t="str">
        <f>IFERROR(IF(COUNT(pipot!$W:$W&lt;&gt;""),INDEX(pipot!C:C,SMALL(pipot!$W:$W,ROW($A101)))),"")</f>
        <v/>
      </c>
      <c r="F104" t="str">
        <f>IFERROR(IF(COUNT(pipot!$W:$W&lt;&gt;""),INDEX(pipot!D:D,SMALL(pipot!$W:$W,ROW($A101)))),"")</f>
        <v/>
      </c>
      <c r="G104" t="str">
        <f>IFERROR(IF(COUNT(pipot!$W:$W&lt;&gt;""),INDEX(pipot!E:E,SMALL(pipot!$W:$W,ROW($A101)))),"")</f>
        <v/>
      </c>
      <c r="H104" t="str">
        <f>IFERROR(IF(COUNT(pipot!$W:$W&lt;&gt;""),INDEX(pipot!F:F,SMALL(pipot!$W:$W,ROW($A101)))),"")</f>
        <v/>
      </c>
      <c r="I104" t="str">
        <f>IFERROR(IF(COUNT(pipot!$W:$W&lt;&gt;""),INDEX(pipot!G:G,SMALL(pipot!$W:$W,ROW($A101)))),"")</f>
        <v/>
      </c>
      <c r="J104" t="str">
        <f>IFERROR(IF(COUNT(pipot!$W:$W&lt;&gt;""),INDEX(pipot!H:H,SMALL(pipot!$W:$W,ROW($A101)))),"")</f>
        <v/>
      </c>
      <c r="K104" t="str">
        <f>IFERROR(IF(COUNT(pipot!$W:$W&lt;&gt;""),INDEX(pipot!I:I,SMALL(pipot!$W:$W,ROW($A101)))),"")</f>
        <v/>
      </c>
      <c r="L104" t="str">
        <f>IFERROR(IF(COUNT(pipot!$W:$W&lt;&gt;""),INDEX(pipot!J:J,SMALL(pipot!$W:$W,ROW($A101)))),"")</f>
        <v/>
      </c>
      <c r="M104" t="str">
        <f>IFERROR(IF(COUNT(pipot!$W:$W&lt;&gt;""),INDEX(pipot!K:K,SMALL(pipot!$W:$W,ROW($A101)))),"")</f>
        <v/>
      </c>
      <c r="N104" t="str">
        <f>IFERROR(IF(COUNT(pipot!$W:$W&lt;&gt;""),INDEX(pipot!L:L,SMALL(pipot!$W:$W,ROW($A101)))),"")</f>
        <v/>
      </c>
      <c r="O104" t="str">
        <f>IFERROR(IF(COUNT(pipot!$W:$W&lt;&gt;""),INDEX(pipot!M:M,SMALL(pipot!$W:$W,ROW($A101)))),"")</f>
        <v/>
      </c>
      <c r="P104" t="str">
        <f>IFERROR(IF(COUNT(pipot!$W:$W&lt;&gt;""),INDEX(pipot!N:N,SMALL(pipot!$W:$W,ROW($A101)))),"")</f>
        <v/>
      </c>
      <c r="Q104" t="str">
        <f>IFERROR(IF(COUNT(pipot!$W:$W&lt;&gt;""),INDEX(pipot!O:O,SMALL(pipot!$W:$W,ROW($A101)))),"")</f>
        <v/>
      </c>
      <c r="R104" t="str">
        <f>IFERROR(IF(COUNT(pipot!$W:$W&lt;&gt;""),INDEX(pipot!P:P,SMALL(pipot!$W:$W,ROW($A101)))),"")</f>
        <v/>
      </c>
      <c r="S104" t="str">
        <f>IFERROR(IF(COUNT(pipot!$W:$W&lt;&gt;""),INDEX(pipot!Q:Q,SMALL(pipot!$W:$W,ROW($A101)))),"")</f>
        <v/>
      </c>
      <c r="T104" t="str">
        <f>IFERROR(IF(COUNT(pipot!$W:$W&lt;&gt;""),INDEX(pipot!R:R,SMALL(pipot!$W:$W,ROW($A101)))),"")</f>
        <v/>
      </c>
    </row>
    <row r="105" spans="3:20">
      <c r="C105" t="str">
        <f>IFERROR(IF(COUNT(pipot!$W:$W&lt;&gt;""),INDEX(pipot!A:A,SMALL(pipot!$W:$W,ROW($A102)))),"")</f>
        <v/>
      </c>
      <c r="D105" s="13" t="str">
        <f>IFERROR(IF(COUNT(pipot!$W:$W&lt;&gt;""),INDEX(pipot!B:B,SMALL(pipot!$W:$W,ROW($A102)))),"")</f>
        <v/>
      </c>
      <c r="E105" s="15" t="str">
        <f>IFERROR(IF(COUNT(pipot!$W:$W&lt;&gt;""),INDEX(pipot!C:C,SMALL(pipot!$W:$W,ROW($A102)))),"")</f>
        <v/>
      </c>
      <c r="F105" t="str">
        <f>IFERROR(IF(COUNT(pipot!$W:$W&lt;&gt;""),INDEX(pipot!D:D,SMALL(pipot!$W:$W,ROW($A102)))),"")</f>
        <v/>
      </c>
      <c r="G105" t="str">
        <f>IFERROR(IF(COUNT(pipot!$W:$W&lt;&gt;""),INDEX(pipot!E:E,SMALL(pipot!$W:$W,ROW($A102)))),"")</f>
        <v/>
      </c>
      <c r="H105" t="str">
        <f>IFERROR(IF(COUNT(pipot!$W:$W&lt;&gt;""),INDEX(pipot!F:F,SMALL(pipot!$W:$W,ROW($A102)))),"")</f>
        <v/>
      </c>
      <c r="I105" t="str">
        <f>IFERROR(IF(COUNT(pipot!$W:$W&lt;&gt;""),INDEX(pipot!G:G,SMALL(pipot!$W:$W,ROW($A102)))),"")</f>
        <v/>
      </c>
      <c r="J105" t="str">
        <f>IFERROR(IF(COUNT(pipot!$W:$W&lt;&gt;""),INDEX(pipot!H:H,SMALL(pipot!$W:$W,ROW($A102)))),"")</f>
        <v/>
      </c>
      <c r="K105" t="str">
        <f>IFERROR(IF(COUNT(pipot!$W:$W&lt;&gt;""),INDEX(pipot!I:I,SMALL(pipot!$W:$W,ROW($A102)))),"")</f>
        <v/>
      </c>
      <c r="L105" t="str">
        <f>IFERROR(IF(COUNT(pipot!$W:$W&lt;&gt;""),INDEX(pipot!J:J,SMALL(pipot!$W:$W,ROW($A102)))),"")</f>
        <v/>
      </c>
      <c r="M105" t="str">
        <f>IFERROR(IF(COUNT(pipot!$W:$W&lt;&gt;""),INDEX(pipot!K:K,SMALL(pipot!$W:$W,ROW($A102)))),"")</f>
        <v/>
      </c>
      <c r="N105" t="str">
        <f>IFERROR(IF(COUNT(pipot!$W:$W&lt;&gt;""),INDEX(pipot!L:L,SMALL(pipot!$W:$W,ROW($A102)))),"")</f>
        <v/>
      </c>
      <c r="O105" t="str">
        <f>IFERROR(IF(COUNT(pipot!$W:$W&lt;&gt;""),INDEX(pipot!M:M,SMALL(pipot!$W:$W,ROW($A102)))),"")</f>
        <v/>
      </c>
      <c r="P105" t="str">
        <f>IFERROR(IF(COUNT(pipot!$W:$W&lt;&gt;""),INDEX(pipot!N:N,SMALL(pipot!$W:$W,ROW($A102)))),"")</f>
        <v/>
      </c>
      <c r="Q105" t="str">
        <f>IFERROR(IF(COUNT(pipot!$W:$W&lt;&gt;""),INDEX(pipot!O:O,SMALL(pipot!$W:$W,ROW($A102)))),"")</f>
        <v/>
      </c>
      <c r="R105" t="str">
        <f>IFERROR(IF(COUNT(pipot!$W:$W&lt;&gt;""),INDEX(pipot!P:P,SMALL(pipot!$W:$W,ROW($A102)))),"")</f>
        <v/>
      </c>
      <c r="S105" t="str">
        <f>IFERROR(IF(COUNT(pipot!$W:$W&lt;&gt;""),INDEX(pipot!Q:Q,SMALL(pipot!$W:$W,ROW($A102)))),"")</f>
        <v/>
      </c>
      <c r="T105" t="str">
        <f>IFERROR(IF(COUNT(pipot!$W:$W&lt;&gt;""),INDEX(pipot!R:R,SMALL(pipot!$W:$W,ROW($A102)))),"")</f>
        <v/>
      </c>
    </row>
    <row r="106" spans="3:20">
      <c r="C106" t="str">
        <f>IFERROR(IF(COUNT(pipot!$W:$W&lt;&gt;""),INDEX(pipot!A:A,SMALL(pipot!$W:$W,ROW($A103)))),"")</f>
        <v/>
      </c>
      <c r="D106" s="13" t="str">
        <f>IFERROR(IF(COUNT(pipot!$W:$W&lt;&gt;""),INDEX(pipot!B:B,SMALL(pipot!$W:$W,ROW($A103)))),"")</f>
        <v/>
      </c>
      <c r="E106" s="15" t="str">
        <f>IFERROR(IF(COUNT(pipot!$W:$W&lt;&gt;""),INDEX(pipot!C:C,SMALL(pipot!$W:$W,ROW($A103)))),"")</f>
        <v/>
      </c>
      <c r="F106" t="str">
        <f>IFERROR(IF(COUNT(pipot!$W:$W&lt;&gt;""),INDEX(pipot!D:D,SMALL(pipot!$W:$W,ROW($A103)))),"")</f>
        <v/>
      </c>
      <c r="G106" t="str">
        <f>IFERROR(IF(COUNT(pipot!$W:$W&lt;&gt;""),INDEX(pipot!E:E,SMALL(pipot!$W:$W,ROW($A103)))),"")</f>
        <v/>
      </c>
      <c r="H106" t="str">
        <f>IFERROR(IF(COUNT(pipot!$W:$W&lt;&gt;""),INDEX(pipot!F:F,SMALL(pipot!$W:$W,ROW($A103)))),"")</f>
        <v/>
      </c>
      <c r="I106" t="str">
        <f>IFERROR(IF(COUNT(pipot!$W:$W&lt;&gt;""),INDEX(pipot!G:G,SMALL(pipot!$W:$W,ROW($A103)))),"")</f>
        <v/>
      </c>
      <c r="J106" t="str">
        <f>IFERROR(IF(COUNT(pipot!$W:$W&lt;&gt;""),INDEX(pipot!H:H,SMALL(pipot!$W:$W,ROW($A103)))),"")</f>
        <v/>
      </c>
      <c r="K106" t="str">
        <f>IFERROR(IF(COUNT(pipot!$W:$W&lt;&gt;""),INDEX(pipot!I:I,SMALL(pipot!$W:$W,ROW($A103)))),"")</f>
        <v/>
      </c>
      <c r="L106" t="str">
        <f>IFERROR(IF(COUNT(pipot!$W:$W&lt;&gt;""),INDEX(pipot!J:J,SMALL(pipot!$W:$W,ROW($A103)))),"")</f>
        <v/>
      </c>
      <c r="M106" t="str">
        <f>IFERROR(IF(COUNT(pipot!$W:$W&lt;&gt;""),INDEX(pipot!K:K,SMALL(pipot!$W:$W,ROW($A103)))),"")</f>
        <v/>
      </c>
      <c r="N106" t="str">
        <f>IFERROR(IF(COUNT(pipot!$W:$W&lt;&gt;""),INDEX(pipot!L:L,SMALL(pipot!$W:$W,ROW($A103)))),"")</f>
        <v/>
      </c>
      <c r="O106" t="str">
        <f>IFERROR(IF(COUNT(pipot!$W:$W&lt;&gt;""),INDEX(pipot!M:M,SMALL(pipot!$W:$W,ROW($A103)))),"")</f>
        <v/>
      </c>
      <c r="P106" t="str">
        <f>IFERROR(IF(COUNT(pipot!$W:$W&lt;&gt;""),INDEX(pipot!N:N,SMALL(pipot!$W:$W,ROW($A103)))),"")</f>
        <v/>
      </c>
      <c r="Q106" t="str">
        <f>IFERROR(IF(COUNT(pipot!$W:$W&lt;&gt;""),INDEX(pipot!O:O,SMALL(pipot!$W:$W,ROW($A103)))),"")</f>
        <v/>
      </c>
      <c r="R106" t="str">
        <f>IFERROR(IF(COUNT(pipot!$W:$W&lt;&gt;""),INDEX(pipot!P:P,SMALL(pipot!$W:$W,ROW($A103)))),"")</f>
        <v/>
      </c>
      <c r="S106" t="str">
        <f>IFERROR(IF(COUNT(pipot!$W:$W&lt;&gt;""),INDEX(pipot!Q:Q,SMALL(pipot!$W:$W,ROW($A103)))),"")</f>
        <v/>
      </c>
      <c r="T106" t="str">
        <f>IFERROR(IF(COUNT(pipot!$W:$W&lt;&gt;""),INDEX(pipot!R:R,SMALL(pipot!$W:$W,ROW($A103)))),"")</f>
        <v/>
      </c>
    </row>
    <row r="107" spans="3:20">
      <c r="C107" t="str">
        <f>IFERROR(IF(COUNT(pipot!$W:$W&lt;&gt;""),INDEX(pipot!A:A,SMALL(pipot!$W:$W,ROW($A104)))),"")</f>
        <v/>
      </c>
      <c r="D107" s="13" t="str">
        <f>IFERROR(IF(COUNT(pipot!$W:$W&lt;&gt;""),INDEX(pipot!B:B,SMALL(pipot!$W:$W,ROW($A104)))),"")</f>
        <v/>
      </c>
      <c r="E107" s="15" t="str">
        <f>IFERROR(IF(COUNT(pipot!$W:$W&lt;&gt;""),INDEX(pipot!C:C,SMALL(pipot!$W:$W,ROW($A104)))),"")</f>
        <v/>
      </c>
      <c r="F107" t="str">
        <f>IFERROR(IF(COUNT(pipot!$W:$W&lt;&gt;""),INDEX(pipot!D:D,SMALL(pipot!$W:$W,ROW($A104)))),"")</f>
        <v/>
      </c>
      <c r="G107" t="str">
        <f>IFERROR(IF(COUNT(pipot!$W:$W&lt;&gt;""),INDEX(pipot!E:E,SMALL(pipot!$W:$W,ROW($A104)))),"")</f>
        <v/>
      </c>
      <c r="H107" t="str">
        <f>IFERROR(IF(COUNT(pipot!$W:$W&lt;&gt;""),INDEX(pipot!F:F,SMALL(pipot!$W:$W,ROW($A104)))),"")</f>
        <v/>
      </c>
      <c r="I107" t="str">
        <f>IFERROR(IF(COUNT(pipot!$W:$W&lt;&gt;""),INDEX(pipot!G:G,SMALL(pipot!$W:$W,ROW($A104)))),"")</f>
        <v/>
      </c>
      <c r="J107" t="str">
        <f>IFERROR(IF(COUNT(pipot!$W:$W&lt;&gt;""),INDEX(pipot!H:H,SMALL(pipot!$W:$W,ROW($A104)))),"")</f>
        <v/>
      </c>
      <c r="K107" t="str">
        <f>IFERROR(IF(COUNT(pipot!$W:$W&lt;&gt;""),INDEX(pipot!I:I,SMALL(pipot!$W:$W,ROW($A104)))),"")</f>
        <v/>
      </c>
      <c r="L107" t="str">
        <f>IFERROR(IF(COUNT(pipot!$W:$W&lt;&gt;""),INDEX(pipot!J:J,SMALL(pipot!$W:$W,ROW($A104)))),"")</f>
        <v/>
      </c>
      <c r="M107" t="str">
        <f>IFERROR(IF(COUNT(pipot!$W:$W&lt;&gt;""),INDEX(pipot!K:K,SMALL(pipot!$W:$W,ROW($A104)))),"")</f>
        <v/>
      </c>
      <c r="N107" t="str">
        <f>IFERROR(IF(COUNT(pipot!$W:$W&lt;&gt;""),INDEX(pipot!L:L,SMALL(pipot!$W:$W,ROW($A104)))),"")</f>
        <v/>
      </c>
      <c r="O107" t="str">
        <f>IFERROR(IF(COUNT(pipot!$W:$W&lt;&gt;""),INDEX(pipot!M:M,SMALL(pipot!$W:$W,ROW($A104)))),"")</f>
        <v/>
      </c>
      <c r="P107" t="str">
        <f>IFERROR(IF(COUNT(pipot!$W:$W&lt;&gt;""),INDEX(pipot!N:N,SMALL(pipot!$W:$W,ROW($A104)))),"")</f>
        <v/>
      </c>
      <c r="Q107" t="str">
        <f>IFERROR(IF(COUNT(pipot!$W:$W&lt;&gt;""),INDEX(pipot!O:O,SMALL(pipot!$W:$W,ROW($A104)))),"")</f>
        <v/>
      </c>
      <c r="R107" t="str">
        <f>IFERROR(IF(COUNT(pipot!$W:$W&lt;&gt;""),INDEX(pipot!P:P,SMALL(pipot!$W:$W,ROW($A104)))),"")</f>
        <v/>
      </c>
      <c r="S107" t="str">
        <f>IFERROR(IF(COUNT(pipot!$W:$W&lt;&gt;""),INDEX(pipot!Q:Q,SMALL(pipot!$W:$W,ROW($A104)))),"")</f>
        <v/>
      </c>
      <c r="T107" t="str">
        <f>IFERROR(IF(COUNT(pipot!$W:$W&lt;&gt;""),INDEX(pipot!R:R,SMALL(pipot!$W:$W,ROW($A104)))),"")</f>
        <v/>
      </c>
    </row>
    <row r="108" spans="3:20">
      <c r="C108" t="str">
        <f>IFERROR(IF(COUNT(pipot!$W:$W&lt;&gt;""),INDEX(pipot!A:A,SMALL(pipot!$W:$W,ROW($A105)))),"")</f>
        <v/>
      </c>
      <c r="D108" s="13" t="str">
        <f>IFERROR(IF(COUNT(pipot!$W:$W&lt;&gt;""),INDEX(pipot!B:B,SMALL(pipot!$W:$W,ROW($A105)))),"")</f>
        <v/>
      </c>
      <c r="E108" s="15" t="str">
        <f>IFERROR(IF(COUNT(pipot!$W:$W&lt;&gt;""),INDEX(pipot!C:C,SMALL(pipot!$W:$W,ROW($A105)))),"")</f>
        <v/>
      </c>
      <c r="F108" t="str">
        <f>IFERROR(IF(COUNT(pipot!$W:$W&lt;&gt;""),INDEX(pipot!D:D,SMALL(pipot!$W:$W,ROW($A105)))),"")</f>
        <v/>
      </c>
      <c r="G108" t="str">
        <f>IFERROR(IF(COUNT(pipot!$W:$W&lt;&gt;""),INDEX(pipot!E:E,SMALL(pipot!$W:$W,ROW($A105)))),"")</f>
        <v/>
      </c>
      <c r="H108" t="str">
        <f>IFERROR(IF(COUNT(pipot!$W:$W&lt;&gt;""),INDEX(pipot!F:F,SMALL(pipot!$W:$W,ROW($A105)))),"")</f>
        <v/>
      </c>
      <c r="I108" t="str">
        <f>IFERROR(IF(COUNT(pipot!$W:$W&lt;&gt;""),INDEX(pipot!G:G,SMALL(pipot!$W:$W,ROW($A105)))),"")</f>
        <v/>
      </c>
      <c r="J108" t="str">
        <f>IFERROR(IF(COUNT(pipot!$W:$W&lt;&gt;""),INDEX(pipot!H:H,SMALL(pipot!$W:$W,ROW($A105)))),"")</f>
        <v/>
      </c>
      <c r="K108" t="str">
        <f>IFERROR(IF(COUNT(pipot!$W:$W&lt;&gt;""),INDEX(pipot!I:I,SMALL(pipot!$W:$W,ROW($A105)))),"")</f>
        <v/>
      </c>
      <c r="L108" t="str">
        <f>IFERROR(IF(COUNT(pipot!$W:$W&lt;&gt;""),INDEX(pipot!J:J,SMALL(pipot!$W:$W,ROW($A105)))),"")</f>
        <v/>
      </c>
      <c r="M108" t="str">
        <f>IFERROR(IF(COUNT(pipot!$W:$W&lt;&gt;""),INDEX(pipot!K:K,SMALL(pipot!$W:$W,ROW($A105)))),"")</f>
        <v/>
      </c>
      <c r="N108" t="str">
        <f>IFERROR(IF(COUNT(pipot!$W:$W&lt;&gt;""),INDEX(pipot!L:L,SMALL(pipot!$W:$W,ROW($A105)))),"")</f>
        <v/>
      </c>
      <c r="O108" t="str">
        <f>IFERROR(IF(COUNT(pipot!$W:$W&lt;&gt;""),INDEX(pipot!M:M,SMALL(pipot!$W:$W,ROW($A105)))),"")</f>
        <v/>
      </c>
      <c r="P108" t="str">
        <f>IFERROR(IF(COUNT(pipot!$W:$W&lt;&gt;""),INDEX(pipot!N:N,SMALL(pipot!$W:$W,ROW($A105)))),"")</f>
        <v/>
      </c>
      <c r="Q108" t="str">
        <f>IFERROR(IF(COUNT(pipot!$W:$W&lt;&gt;""),INDEX(pipot!O:O,SMALL(pipot!$W:$W,ROW($A105)))),"")</f>
        <v/>
      </c>
      <c r="R108" t="str">
        <f>IFERROR(IF(COUNT(pipot!$W:$W&lt;&gt;""),INDEX(pipot!P:P,SMALL(pipot!$W:$W,ROW($A105)))),"")</f>
        <v/>
      </c>
      <c r="S108" t="str">
        <f>IFERROR(IF(COUNT(pipot!$W:$W&lt;&gt;""),INDEX(pipot!Q:Q,SMALL(pipot!$W:$W,ROW($A105)))),"")</f>
        <v/>
      </c>
      <c r="T108" t="str">
        <f>IFERROR(IF(COUNT(pipot!$W:$W&lt;&gt;""),INDEX(pipot!R:R,SMALL(pipot!$W:$W,ROW($A105)))),"")</f>
        <v/>
      </c>
    </row>
    <row r="109" spans="3:20">
      <c r="C109" t="str">
        <f>IFERROR(IF(COUNT(pipot!$W:$W&lt;&gt;""),INDEX(pipot!A:A,SMALL(pipot!$W:$W,ROW($A106)))),"")</f>
        <v/>
      </c>
      <c r="D109" s="13" t="str">
        <f>IFERROR(IF(COUNT(pipot!$W:$W&lt;&gt;""),INDEX(pipot!B:B,SMALL(pipot!$W:$W,ROW($A106)))),"")</f>
        <v/>
      </c>
      <c r="E109" s="15" t="str">
        <f>IFERROR(IF(COUNT(pipot!$W:$W&lt;&gt;""),INDEX(pipot!C:C,SMALL(pipot!$W:$W,ROW($A106)))),"")</f>
        <v/>
      </c>
      <c r="F109" t="str">
        <f>IFERROR(IF(COUNT(pipot!$W:$W&lt;&gt;""),INDEX(pipot!D:D,SMALL(pipot!$W:$W,ROW($A106)))),"")</f>
        <v/>
      </c>
      <c r="G109" t="str">
        <f>IFERROR(IF(COUNT(pipot!$W:$W&lt;&gt;""),INDEX(pipot!E:E,SMALL(pipot!$W:$W,ROW($A106)))),"")</f>
        <v/>
      </c>
      <c r="H109" t="str">
        <f>IFERROR(IF(COUNT(pipot!$W:$W&lt;&gt;""),INDEX(pipot!F:F,SMALL(pipot!$W:$W,ROW($A106)))),"")</f>
        <v/>
      </c>
      <c r="I109" t="str">
        <f>IFERROR(IF(COUNT(pipot!$W:$W&lt;&gt;""),INDEX(pipot!G:G,SMALL(pipot!$W:$W,ROW($A106)))),"")</f>
        <v/>
      </c>
      <c r="J109" t="str">
        <f>IFERROR(IF(COUNT(pipot!$W:$W&lt;&gt;""),INDEX(pipot!H:H,SMALL(pipot!$W:$W,ROW($A106)))),"")</f>
        <v/>
      </c>
      <c r="K109" t="str">
        <f>IFERROR(IF(COUNT(pipot!$W:$W&lt;&gt;""),INDEX(pipot!I:I,SMALL(pipot!$W:$W,ROW($A106)))),"")</f>
        <v/>
      </c>
      <c r="L109" t="str">
        <f>IFERROR(IF(COUNT(pipot!$W:$W&lt;&gt;""),INDEX(pipot!J:J,SMALL(pipot!$W:$W,ROW($A106)))),"")</f>
        <v/>
      </c>
      <c r="M109" t="str">
        <f>IFERROR(IF(COUNT(pipot!$W:$W&lt;&gt;""),INDEX(pipot!K:K,SMALL(pipot!$W:$W,ROW($A106)))),"")</f>
        <v/>
      </c>
      <c r="N109" t="str">
        <f>IFERROR(IF(COUNT(pipot!$W:$W&lt;&gt;""),INDEX(pipot!L:L,SMALL(pipot!$W:$W,ROW($A106)))),"")</f>
        <v/>
      </c>
      <c r="O109" t="str">
        <f>IFERROR(IF(COUNT(pipot!$W:$W&lt;&gt;""),INDEX(pipot!M:M,SMALL(pipot!$W:$W,ROW($A106)))),"")</f>
        <v/>
      </c>
      <c r="P109" t="str">
        <f>IFERROR(IF(COUNT(pipot!$W:$W&lt;&gt;""),INDEX(pipot!N:N,SMALL(pipot!$W:$W,ROW($A106)))),"")</f>
        <v/>
      </c>
      <c r="Q109" t="str">
        <f>IFERROR(IF(COUNT(pipot!$W:$W&lt;&gt;""),INDEX(pipot!O:O,SMALL(pipot!$W:$W,ROW($A106)))),"")</f>
        <v/>
      </c>
      <c r="R109" t="str">
        <f>IFERROR(IF(COUNT(pipot!$W:$W&lt;&gt;""),INDEX(pipot!P:P,SMALL(pipot!$W:$W,ROW($A106)))),"")</f>
        <v/>
      </c>
      <c r="S109" t="str">
        <f>IFERROR(IF(COUNT(pipot!$W:$W&lt;&gt;""),INDEX(pipot!Q:Q,SMALL(pipot!$W:$W,ROW($A106)))),"")</f>
        <v/>
      </c>
      <c r="T109" t="str">
        <f>IFERROR(IF(COUNT(pipot!$W:$W&lt;&gt;""),INDEX(pipot!R:R,SMALL(pipot!$W:$W,ROW($A106)))),"")</f>
        <v/>
      </c>
    </row>
    <row r="110" spans="3:20">
      <c r="C110" t="str">
        <f>IFERROR(IF(COUNT(pipot!$W:$W&lt;&gt;""),INDEX(pipot!A:A,SMALL(pipot!$W:$W,ROW($A107)))),"")</f>
        <v/>
      </c>
      <c r="D110" s="13" t="str">
        <f>IFERROR(IF(COUNT(pipot!$W:$W&lt;&gt;""),INDEX(pipot!B:B,SMALL(pipot!$W:$W,ROW($A107)))),"")</f>
        <v/>
      </c>
      <c r="E110" s="15" t="str">
        <f>IFERROR(IF(COUNT(pipot!$W:$W&lt;&gt;""),INDEX(pipot!C:C,SMALL(pipot!$W:$W,ROW($A107)))),"")</f>
        <v/>
      </c>
      <c r="F110" t="str">
        <f>IFERROR(IF(COUNT(pipot!$W:$W&lt;&gt;""),INDEX(pipot!D:D,SMALL(pipot!$W:$W,ROW($A107)))),"")</f>
        <v/>
      </c>
      <c r="G110" t="str">
        <f>IFERROR(IF(COUNT(pipot!$W:$W&lt;&gt;""),INDEX(pipot!E:E,SMALL(pipot!$W:$W,ROW($A107)))),"")</f>
        <v/>
      </c>
      <c r="H110" t="str">
        <f>IFERROR(IF(COUNT(pipot!$W:$W&lt;&gt;""),INDEX(pipot!F:F,SMALL(pipot!$W:$W,ROW($A107)))),"")</f>
        <v/>
      </c>
      <c r="I110" t="str">
        <f>IFERROR(IF(COUNT(pipot!$W:$W&lt;&gt;""),INDEX(pipot!G:G,SMALL(pipot!$W:$W,ROW($A107)))),"")</f>
        <v/>
      </c>
      <c r="J110" t="str">
        <f>IFERROR(IF(COUNT(pipot!$W:$W&lt;&gt;""),INDEX(pipot!H:H,SMALL(pipot!$W:$W,ROW($A107)))),"")</f>
        <v/>
      </c>
      <c r="K110" t="str">
        <f>IFERROR(IF(COUNT(pipot!$W:$W&lt;&gt;""),INDEX(pipot!I:I,SMALL(pipot!$W:$W,ROW($A107)))),"")</f>
        <v/>
      </c>
      <c r="L110" t="str">
        <f>IFERROR(IF(COUNT(pipot!$W:$W&lt;&gt;""),INDEX(pipot!J:J,SMALL(pipot!$W:$W,ROW($A107)))),"")</f>
        <v/>
      </c>
      <c r="M110" t="str">
        <f>IFERROR(IF(COUNT(pipot!$W:$W&lt;&gt;""),INDEX(pipot!K:K,SMALL(pipot!$W:$W,ROW($A107)))),"")</f>
        <v/>
      </c>
      <c r="N110" t="str">
        <f>IFERROR(IF(COUNT(pipot!$W:$W&lt;&gt;""),INDEX(pipot!L:L,SMALL(pipot!$W:$W,ROW($A107)))),"")</f>
        <v/>
      </c>
      <c r="O110" t="str">
        <f>IFERROR(IF(COUNT(pipot!$W:$W&lt;&gt;""),INDEX(pipot!M:M,SMALL(pipot!$W:$W,ROW($A107)))),"")</f>
        <v/>
      </c>
      <c r="P110" t="str">
        <f>IFERROR(IF(COUNT(pipot!$W:$W&lt;&gt;""),INDEX(pipot!N:N,SMALL(pipot!$W:$W,ROW($A107)))),"")</f>
        <v/>
      </c>
      <c r="Q110" t="str">
        <f>IFERROR(IF(COUNT(pipot!$W:$W&lt;&gt;""),INDEX(pipot!O:O,SMALL(pipot!$W:$W,ROW($A107)))),"")</f>
        <v/>
      </c>
      <c r="R110" t="str">
        <f>IFERROR(IF(COUNT(pipot!$W:$W&lt;&gt;""),INDEX(pipot!P:P,SMALL(pipot!$W:$W,ROW($A107)))),"")</f>
        <v/>
      </c>
      <c r="S110" t="str">
        <f>IFERROR(IF(COUNT(pipot!$W:$W&lt;&gt;""),INDEX(pipot!Q:Q,SMALL(pipot!$W:$W,ROW($A107)))),"")</f>
        <v/>
      </c>
      <c r="T110" t="str">
        <f>IFERROR(IF(COUNT(pipot!$W:$W&lt;&gt;""),INDEX(pipot!R:R,SMALL(pipot!$W:$W,ROW($A107)))),"")</f>
        <v/>
      </c>
    </row>
    <row r="111" spans="3:20">
      <c r="C111" t="str">
        <f>IFERROR(IF(COUNT(pipot!$W:$W&lt;&gt;""),INDEX(pipot!A:A,SMALL(pipot!$W:$W,ROW($A108)))),"")</f>
        <v/>
      </c>
      <c r="D111" s="13" t="str">
        <f>IFERROR(IF(COUNT(pipot!$W:$W&lt;&gt;""),INDEX(pipot!B:B,SMALL(pipot!$W:$W,ROW($A108)))),"")</f>
        <v/>
      </c>
      <c r="E111" s="15" t="str">
        <f>IFERROR(IF(COUNT(pipot!$W:$W&lt;&gt;""),INDEX(pipot!C:C,SMALL(pipot!$W:$W,ROW($A108)))),"")</f>
        <v/>
      </c>
      <c r="F111" t="str">
        <f>IFERROR(IF(COUNT(pipot!$W:$W&lt;&gt;""),INDEX(pipot!D:D,SMALL(pipot!$W:$W,ROW($A108)))),"")</f>
        <v/>
      </c>
      <c r="G111" t="str">
        <f>IFERROR(IF(COUNT(pipot!$W:$W&lt;&gt;""),INDEX(pipot!E:E,SMALL(pipot!$W:$W,ROW($A108)))),"")</f>
        <v/>
      </c>
      <c r="H111" t="str">
        <f>IFERROR(IF(COUNT(pipot!$W:$W&lt;&gt;""),INDEX(pipot!F:F,SMALL(pipot!$W:$W,ROW($A108)))),"")</f>
        <v/>
      </c>
      <c r="I111" t="str">
        <f>IFERROR(IF(COUNT(pipot!$W:$W&lt;&gt;""),INDEX(pipot!G:G,SMALL(pipot!$W:$W,ROW($A108)))),"")</f>
        <v/>
      </c>
      <c r="J111" t="str">
        <f>IFERROR(IF(COUNT(pipot!$W:$W&lt;&gt;""),INDEX(pipot!H:H,SMALL(pipot!$W:$W,ROW($A108)))),"")</f>
        <v/>
      </c>
      <c r="K111" t="str">
        <f>IFERROR(IF(COUNT(pipot!$W:$W&lt;&gt;""),INDEX(pipot!I:I,SMALL(pipot!$W:$W,ROW($A108)))),"")</f>
        <v/>
      </c>
      <c r="L111" t="str">
        <f>IFERROR(IF(COUNT(pipot!$W:$W&lt;&gt;""),INDEX(pipot!J:J,SMALL(pipot!$W:$W,ROW($A108)))),"")</f>
        <v/>
      </c>
      <c r="M111" t="str">
        <f>IFERROR(IF(COUNT(pipot!$W:$W&lt;&gt;""),INDEX(pipot!K:K,SMALL(pipot!$W:$W,ROW($A108)))),"")</f>
        <v/>
      </c>
      <c r="N111" t="str">
        <f>IFERROR(IF(COUNT(pipot!$W:$W&lt;&gt;""),INDEX(pipot!L:L,SMALL(pipot!$W:$W,ROW($A108)))),"")</f>
        <v/>
      </c>
      <c r="O111" t="str">
        <f>IFERROR(IF(COUNT(pipot!$W:$W&lt;&gt;""),INDEX(pipot!M:M,SMALL(pipot!$W:$W,ROW($A108)))),"")</f>
        <v/>
      </c>
      <c r="P111" t="str">
        <f>IFERROR(IF(COUNT(pipot!$W:$W&lt;&gt;""),INDEX(pipot!N:N,SMALL(pipot!$W:$W,ROW($A108)))),"")</f>
        <v/>
      </c>
      <c r="Q111" t="str">
        <f>IFERROR(IF(COUNT(pipot!$W:$W&lt;&gt;""),INDEX(pipot!O:O,SMALL(pipot!$W:$W,ROW($A108)))),"")</f>
        <v/>
      </c>
      <c r="R111" t="str">
        <f>IFERROR(IF(COUNT(pipot!$W:$W&lt;&gt;""),INDEX(pipot!P:P,SMALL(pipot!$W:$W,ROW($A108)))),"")</f>
        <v/>
      </c>
      <c r="S111" t="str">
        <f>IFERROR(IF(COUNT(pipot!$W:$W&lt;&gt;""),INDEX(pipot!Q:Q,SMALL(pipot!$W:$W,ROW($A108)))),"")</f>
        <v/>
      </c>
      <c r="T111" t="str">
        <f>IFERROR(IF(COUNT(pipot!$W:$W&lt;&gt;""),INDEX(pipot!R:R,SMALL(pipot!$W:$W,ROW($A108)))),"")</f>
        <v/>
      </c>
    </row>
    <row r="112" spans="3:20">
      <c r="C112" t="str">
        <f>IFERROR(IF(COUNT(pipot!$W:$W&lt;&gt;""),INDEX(pipot!A:A,SMALL(pipot!$W:$W,ROW($A109)))),"")</f>
        <v/>
      </c>
      <c r="D112" s="13" t="str">
        <f>IFERROR(IF(COUNT(pipot!$W:$W&lt;&gt;""),INDEX(pipot!B:B,SMALL(pipot!$W:$W,ROW($A109)))),"")</f>
        <v/>
      </c>
      <c r="E112" s="15" t="str">
        <f>IFERROR(IF(COUNT(pipot!$W:$W&lt;&gt;""),INDEX(pipot!C:C,SMALL(pipot!$W:$W,ROW($A109)))),"")</f>
        <v/>
      </c>
      <c r="F112" t="str">
        <f>IFERROR(IF(COUNT(pipot!$W:$W&lt;&gt;""),INDEX(pipot!D:D,SMALL(pipot!$W:$W,ROW($A109)))),"")</f>
        <v/>
      </c>
      <c r="G112" t="str">
        <f>IFERROR(IF(COUNT(pipot!$W:$W&lt;&gt;""),INDEX(pipot!E:E,SMALL(pipot!$W:$W,ROW($A109)))),"")</f>
        <v/>
      </c>
      <c r="H112" t="str">
        <f>IFERROR(IF(COUNT(pipot!$W:$W&lt;&gt;""),INDEX(pipot!F:F,SMALL(pipot!$W:$W,ROW($A109)))),"")</f>
        <v/>
      </c>
      <c r="I112" t="str">
        <f>IFERROR(IF(COUNT(pipot!$W:$W&lt;&gt;""),INDEX(pipot!G:G,SMALL(pipot!$W:$W,ROW($A109)))),"")</f>
        <v/>
      </c>
      <c r="J112" t="str">
        <f>IFERROR(IF(COUNT(pipot!$W:$W&lt;&gt;""),INDEX(pipot!H:H,SMALL(pipot!$W:$W,ROW($A109)))),"")</f>
        <v/>
      </c>
      <c r="K112" t="str">
        <f>IFERROR(IF(COUNT(pipot!$W:$W&lt;&gt;""),INDEX(pipot!I:I,SMALL(pipot!$W:$W,ROW($A109)))),"")</f>
        <v/>
      </c>
      <c r="L112" t="str">
        <f>IFERROR(IF(COUNT(pipot!$W:$W&lt;&gt;""),INDEX(pipot!J:J,SMALL(pipot!$W:$W,ROW($A109)))),"")</f>
        <v/>
      </c>
      <c r="M112" t="str">
        <f>IFERROR(IF(COUNT(pipot!$W:$W&lt;&gt;""),INDEX(pipot!K:K,SMALL(pipot!$W:$W,ROW($A109)))),"")</f>
        <v/>
      </c>
      <c r="N112" t="str">
        <f>IFERROR(IF(COUNT(pipot!$W:$W&lt;&gt;""),INDEX(pipot!L:L,SMALL(pipot!$W:$W,ROW($A109)))),"")</f>
        <v/>
      </c>
      <c r="O112" t="str">
        <f>IFERROR(IF(COUNT(pipot!$W:$W&lt;&gt;""),INDEX(pipot!M:M,SMALL(pipot!$W:$W,ROW($A109)))),"")</f>
        <v/>
      </c>
      <c r="P112" t="str">
        <f>IFERROR(IF(COUNT(pipot!$W:$W&lt;&gt;""),INDEX(pipot!N:N,SMALL(pipot!$W:$W,ROW($A109)))),"")</f>
        <v/>
      </c>
      <c r="Q112" t="str">
        <f>IFERROR(IF(COUNT(pipot!$W:$W&lt;&gt;""),INDEX(pipot!O:O,SMALL(pipot!$W:$W,ROW($A109)))),"")</f>
        <v/>
      </c>
      <c r="R112" t="str">
        <f>IFERROR(IF(COUNT(pipot!$W:$W&lt;&gt;""),INDEX(pipot!P:P,SMALL(pipot!$W:$W,ROW($A109)))),"")</f>
        <v/>
      </c>
      <c r="S112" t="str">
        <f>IFERROR(IF(COUNT(pipot!$W:$W&lt;&gt;""),INDEX(pipot!Q:Q,SMALL(pipot!$W:$W,ROW($A109)))),"")</f>
        <v/>
      </c>
      <c r="T112" t="str">
        <f>IFERROR(IF(COUNT(pipot!$W:$W&lt;&gt;""),INDEX(pipot!R:R,SMALL(pipot!$W:$W,ROW($A109)))),"")</f>
        <v/>
      </c>
    </row>
    <row r="113" spans="3:20">
      <c r="C113" t="str">
        <f>IFERROR(IF(COUNT(pipot!$W:$W&lt;&gt;""),INDEX(pipot!A:A,SMALL(pipot!$W:$W,ROW($A110)))),"")</f>
        <v/>
      </c>
      <c r="D113" s="13" t="str">
        <f>IFERROR(IF(COUNT(pipot!$W:$W&lt;&gt;""),INDEX(pipot!B:B,SMALL(pipot!$W:$W,ROW($A110)))),"")</f>
        <v/>
      </c>
      <c r="E113" s="15" t="str">
        <f>IFERROR(IF(COUNT(pipot!$W:$W&lt;&gt;""),INDEX(pipot!C:C,SMALL(pipot!$W:$W,ROW($A110)))),"")</f>
        <v/>
      </c>
      <c r="F113" t="str">
        <f>IFERROR(IF(COUNT(pipot!$W:$W&lt;&gt;""),INDEX(pipot!D:D,SMALL(pipot!$W:$W,ROW($A110)))),"")</f>
        <v/>
      </c>
      <c r="G113" t="str">
        <f>IFERROR(IF(COUNT(pipot!$W:$W&lt;&gt;""),INDEX(pipot!E:E,SMALL(pipot!$W:$W,ROW($A110)))),"")</f>
        <v/>
      </c>
      <c r="H113" t="str">
        <f>IFERROR(IF(COUNT(pipot!$W:$W&lt;&gt;""),INDEX(pipot!F:F,SMALL(pipot!$W:$W,ROW($A110)))),"")</f>
        <v/>
      </c>
      <c r="I113" t="str">
        <f>IFERROR(IF(COUNT(pipot!$W:$W&lt;&gt;""),INDEX(pipot!G:G,SMALL(pipot!$W:$W,ROW($A110)))),"")</f>
        <v/>
      </c>
      <c r="J113" t="str">
        <f>IFERROR(IF(COUNT(pipot!$W:$W&lt;&gt;""),INDEX(pipot!H:H,SMALL(pipot!$W:$W,ROW($A110)))),"")</f>
        <v/>
      </c>
      <c r="K113" t="str">
        <f>IFERROR(IF(COUNT(pipot!$W:$W&lt;&gt;""),INDEX(pipot!I:I,SMALL(pipot!$W:$W,ROW($A110)))),"")</f>
        <v/>
      </c>
      <c r="L113" t="str">
        <f>IFERROR(IF(COUNT(pipot!$W:$W&lt;&gt;""),INDEX(pipot!J:J,SMALL(pipot!$W:$W,ROW($A110)))),"")</f>
        <v/>
      </c>
      <c r="M113" t="str">
        <f>IFERROR(IF(COUNT(pipot!$W:$W&lt;&gt;""),INDEX(pipot!K:K,SMALL(pipot!$W:$W,ROW($A110)))),"")</f>
        <v/>
      </c>
      <c r="N113" t="str">
        <f>IFERROR(IF(COUNT(pipot!$W:$W&lt;&gt;""),INDEX(pipot!L:L,SMALL(pipot!$W:$W,ROW($A110)))),"")</f>
        <v/>
      </c>
      <c r="O113" t="str">
        <f>IFERROR(IF(COUNT(pipot!$W:$W&lt;&gt;""),INDEX(pipot!M:M,SMALL(pipot!$W:$W,ROW($A110)))),"")</f>
        <v/>
      </c>
      <c r="P113" t="str">
        <f>IFERROR(IF(COUNT(pipot!$W:$W&lt;&gt;""),INDEX(pipot!N:N,SMALL(pipot!$W:$W,ROW($A110)))),"")</f>
        <v/>
      </c>
      <c r="Q113" t="str">
        <f>IFERROR(IF(COUNT(pipot!$W:$W&lt;&gt;""),INDEX(pipot!O:O,SMALL(pipot!$W:$W,ROW($A110)))),"")</f>
        <v/>
      </c>
      <c r="R113" t="str">
        <f>IFERROR(IF(COUNT(pipot!$W:$W&lt;&gt;""),INDEX(pipot!P:P,SMALL(pipot!$W:$W,ROW($A110)))),"")</f>
        <v/>
      </c>
      <c r="S113" t="str">
        <f>IFERROR(IF(COUNT(pipot!$W:$W&lt;&gt;""),INDEX(pipot!Q:Q,SMALL(pipot!$W:$W,ROW($A110)))),"")</f>
        <v/>
      </c>
      <c r="T113" t="str">
        <f>IFERROR(IF(COUNT(pipot!$W:$W&lt;&gt;""),INDEX(pipot!R:R,SMALL(pipot!$W:$W,ROW($A110)))),"")</f>
        <v/>
      </c>
    </row>
    <row r="114" spans="3:20">
      <c r="C114" t="str">
        <f>IFERROR(IF(COUNT(pipot!$W:$W&lt;&gt;""),INDEX(pipot!A:A,SMALL(pipot!$W:$W,ROW($A111)))),"")</f>
        <v/>
      </c>
      <c r="D114" s="13" t="str">
        <f>IFERROR(IF(COUNT(pipot!$W:$W&lt;&gt;""),INDEX(pipot!B:B,SMALL(pipot!$W:$W,ROW($A111)))),"")</f>
        <v/>
      </c>
      <c r="E114" s="15" t="str">
        <f>IFERROR(IF(COUNT(pipot!$W:$W&lt;&gt;""),INDEX(pipot!C:C,SMALL(pipot!$W:$W,ROW($A111)))),"")</f>
        <v/>
      </c>
      <c r="F114" t="str">
        <f>IFERROR(IF(COUNT(pipot!$W:$W&lt;&gt;""),INDEX(pipot!D:D,SMALL(pipot!$W:$W,ROW($A111)))),"")</f>
        <v/>
      </c>
      <c r="G114" t="str">
        <f>IFERROR(IF(COUNT(pipot!$W:$W&lt;&gt;""),INDEX(pipot!E:E,SMALL(pipot!$W:$W,ROW($A111)))),"")</f>
        <v/>
      </c>
      <c r="H114" t="str">
        <f>IFERROR(IF(COUNT(pipot!$W:$W&lt;&gt;""),INDEX(pipot!F:F,SMALL(pipot!$W:$W,ROW($A111)))),"")</f>
        <v/>
      </c>
      <c r="I114" t="str">
        <f>IFERROR(IF(COUNT(pipot!$W:$W&lt;&gt;""),INDEX(pipot!G:G,SMALL(pipot!$W:$W,ROW($A111)))),"")</f>
        <v/>
      </c>
      <c r="J114" t="str">
        <f>IFERROR(IF(COUNT(pipot!$W:$W&lt;&gt;""),INDEX(pipot!H:H,SMALL(pipot!$W:$W,ROW($A111)))),"")</f>
        <v/>
      </c>
      <c r="K114" t="str">
        <f>IFERROR(IF(COUNT(pipot!$W:$W&lt;&gt;""),INDEX(pipot!I:I,SMALL(pipot!$W:$W,ROW($A111)))),"")</f>
        <v/>
      </c>
      <c r="L114" t="str">
        <f>IFERROR(IF(COUNT(pipot!$W:$W&lt;&gt;""),INDEX(pipot!J:J,SMALL(pipot!$W:$W,ROW($A111)))),"")</f>
        <v/>
      </c>
      <c r="M114" t="str">
        <f>IFERROR(IF(COUNT(pipot!$W:$W&lt;&gt;""),INDEX(pipot!K:K,SMALL(pipot!$W:$W,ROW($A111)))),"")</f>
        <v/>
      </c>
      <c r="N114" t="str">
        <f>IFERROR(IF(COUNT(pipot!$W:$W&lt;&gt;""),INDEX(pipot!L:L,SMALL(pipot!$W:$W,ROW($A111)))),"")</f>
        <v/>
      </c>
      <c r="O114" t="str">
        <f>IFERROR(IF(COUNT(pipot!$W:$W&lt;&gt;""),INDEX(pipot!M:M,SMALL(pipot!$W:$W,ROW($A111)))),"")</f>
        <v/>
      </c>
      <c r="P114" t="str">
        <f>IFERROR(IF(COUNT(pipot!$W:$W&lt;&gt;""),INDEX(pipot!N:N,SMALL(pipot!$W:$W,ROW($A111)))),"")</f>
        <v/>
      </c>
      <c r="Q114" t="str">
        <f>IFERROR(IF(COUNT(pipot!$W:$W&lt;&gt;""),INDEX(pipot!O:O,SMALL(pipot!$W:$W,ROW($A111)))),"")</f>
        <v/>
      </c>
      <c r="R114" t="str">
        <f>IFERROR(IF(COUNT(pipot!$W:$W&lt;&gt;""),INDEX(pipot!P:P,SMALL(pipot!$W:$W,ROW($A111)))),"")</f>
        <v/>
      </c>
      <c r="S114" t="str">
        <f>IFERROR(IF(COUNT(pipot!$W:$W&lt;&gt;""),INDEX(pipot!Q:Q,SMALL(pipot!$W:$W,ROW($A111)))),"")</f>
        <v/>
      </c>
      <c r="T114" t="str">
        <f>IFERROR(IF(COUNT(pipot!$W:$W&lt;&gt;""),INDEX(pipot!R:R,SMALL(pipot!$W:$W,ROW($A111)))),"")</f>
        <v/>
      </c>
    </row>
    <row r="115" spans="3:20">
      <c r="C115" t="str">
        <f>IFERROR(IF(COUNT(pipot!$W:$W&lt;&gt;""),INDEX(pipot!A:A,SMALL(pipot!$W:$W,ROW($A112)))),"")</f>
        <v/>
      </c>
      <c r="D115" s="13" t="str">
        <f>IFERROR(IF(COUNT(pipot!$W:$W&lt;&gt;""),INDEX(pipot!B:B,SMALL(pipot!$W:$W,ROW($A112)))),"")</f>
        <v/>
      </c>
      <c r="E115" s="15" t="str">
        <f>IFERROR(IF(COUNT(pipot!$W:$W&lt;&gt;""),INDEX(pipot!C:C,SMALL(pipot!$W:$W,ROW($A112)))),"")</f>
        <v/>
      </c>
      <c r="F115" t="str">
        <f>IFERROR(IF(COUNT(pipot!$W:$W&lt;&gt;""),INDEX(pipot!D:D,SMALL(pipot!$W:$W,ROW($A112)))),"")</f>
        <v/>
      </c>
      <c r="G115" t="str">
        <f>IFERROR(IF(COUNT(pipot!$W:$W&lt;&gt;""),INDEX(pipot!E:E,SMALL(pipot!$W:$W,ROW($A112)))),"")</f>
        <v/>
      </c>
      <c r="H115" t="str">
        <f>IFERROR(IF(COUNT(pipot!$W:$W&lt;&gt;""),INDEX(pipot!F:F,SMALL(pipot!$W:$W,ROW($A112)))),"")</f>
        <v/>
      </c>
      <c r="I115" t="str">
        <f>IFERROR(IF(COUNT(pipot!$W:$W&lt;&gt;""),INDEX(pipot!G:G,SMALL(pipot!$W:$W,ROW($A112)))),"")</f>
        <v/>
      </c>
      <c r="J115" t="str">
        <f>IFERROR(IF(COUNT(pipot!$W:$W&lt;&gt;""),INDEX(pipot!H:H,SMALL(pipot!$W:$W,ROW($A112)))),"")</f>
        <v/>
      </c>
      <c r="K115" t="str">
        <f>IFERROR(IF(COUNT(pipot!$W:$W&lt;&gt;""),INDEX(pipot!I:I,SMALL(pipot!$W:$W,ROW($A112)))),"")</f>
        <v/>
      </c>
      <c r="L115" t="str">
        <f>IFERROR(IF(COUNT(pipot!$W:$W&lt;&gt;""),INDEX(pipot!J:J,SMALL(pipot!$W:$W,ROW($A112)))),"")</f>
        <v/>
      </c>
      <c r="M115" t="str">
        <f>IFERROR(IF(COUNT(pipot!$W:$W&lt;&gt;""),INDEX(pipot!K:K,SMALL(pipot!$W:$W,ROW($A112)))),"")</f>
        <v/>
      </c>
      <c r="N115" t="str">
        <f>IFERROR(IF(COUNT(pipot!$W:$W&lt;&gt;""),INDEX(pipot!L:L,SMALL(pipot!$W:$W,ROW($A112)))),"")</f>
        <v/>
      </c>
      <c r="O115" t="str">
        <f>IFERROR(IF(COUNT(pipot!$W:$W&lt;&gt;""),INDEX(pipot!M:M,SMALL(pipot!$W:$W,ROW($A112)))),"")</f>
        <v/>
      </c>
      <c r="P115" t="str">
        <f>IFERROR(IF(COUNT(pipot!$W:$W&lt;&gt;""),INDEX(pipot!N:N,SMALL(pipot!$W:$W,ROW($A112)))),"")</f>
        <v/>
      </c>
      <c r="Q115" t="str">
        <f>IFERROR(IF(COUNT(pipot!$W:$W&lt;&gt;""),INDEX(pipot!O:O,SMALL(pipot!$W:$W,ROW($A112)))),"")</f>
        <v/>
      </c>
      <c r="R115" t="str">
        <f>IFERROR(IF(COUNT(pipot!$W:$W&lt;&gt;""),INDEX(pipot!P:P,SMALL(pipot!$W:$W,ROW($A112)))),"")</f>
        <v/>
      </c>
      <c r="S115" t="str">
        <f>IFERROR(IF(COUNT(pipot!$W:$W&lt;&gt;""),INDEX(pipot!Q:Q,SMALL(pipot!$W:$W,ROW($A112)))),"")</f>
        <v/>
      </c>
      <c r="T115" t="str">
        <f>IFERROR(IF(COUNT(pipot!$W:$W&lt;&gt;""),INDEX(pipot!R:R,SMALL(pipot!$W:$W,ROW($A112)))),"")</f>
        <v/>
      </c>
    </row>
    <row r="116" spans="3:20">
      <c r="C116" t="str">
        <f>IFERROR(IF(COUNT(pipot!$W:$W&lt;&gt;""),INDEX(pipot!A:A,SMALL(pipot!$W:$W,ROW($A113)))),"")</f>
        <v/>
      </c>
      <c r="D116" s="13" t="str">
        <f>IFERROR(IF(COUNT(pipot!$W:$W&lt;&gt;""),INDEX(pipot!B:B,SMALL(pipot!$W:$W,ROW($A113)))),"")</f>
        <v/>
      </c>
      <c r="E116" s="15" t="str">
        <f>IFERROR(IF(COUNT(pipot!$W:$W&lt;&gt;""),INDEX(pipot!C:C,SMALL(pipot!$W:$W,ROW($A113)))),"")</f>
        <v/>
      </c>
      <c r="F116" t="str">
        <f>IFERROR(IF(COUNT(pipot!$W:$W&lt;&gt;""),INDEX(pipot!D:D,SMALL(pipot!$W:$W,ROW($A113)))),"")</f>
        <v/>
      </c>
      <c r="G116" t="str">
        <f>IFERROR(IF(COUNT(pipot!$W:$W&lt;&gt;""),INDEX(pipot!E:E,SMALL(pipot!$W:$W,ROW($A113)))),"")</f>
        <v/>
      </c>
      <c r="H116" t="str">
        <f>IFERROR(IF(COUNT(pipot!$W:$W&lt;&gt;""),INDEX(pipot!F:F,SMALL(pipot!$W:$W,ROW($A113)))),"")</f>
        <v/>
      </c>
      <c r="I116" t="str">
        <f>IFERROR(IF(COUNT(pipot!$W:$W&lt;&gt;""),INDEX(pipot!G:G,SMALL(pipot!$W:$W,ROW($A113)))),"")</f>
        <v/>
      </c>
      <c r="J116" t="str">
        <f>IFERROR(IF(COUNT(pipot!$W:$W&lt;&gt;""),INDEX(pipot!H:H,SMALL(pipot!$W:$W,ROW($A113)))),"")</f>
        <v/>
      </c>
      <c r="K116" t="str">
        <f>IFERROR(IF(COUNT(pipot!$W:$W&lt;&gt;""),INDEX(pipot!I:I,SMALL(pipot!$W:$W,ROW($A113)))),"")</f>
        <v/>
      </c>
      <c r="L116" t="str">
        <f>IFERROR(IF(COUNT(pipot!$W:$W&lt;&gt;""),INDEX(pipot!J:J,SMALL(pipot!$W:$W,ROW($A113)))),"")</f>
        <v/>
      </c>
      <c r="M116" t="str">
        <f>IFERROR(IF(COUNT(pipot!$W:$W&lt;&gt;""),INDEX(pipot!K:K,SMALL(pipot!$W:$W,ROW($A113)))),"")</f>
        <v/>
      </c>
      <c r="N116" t="str">
        <f>IFERROR(IF(COUNT(pipot!$W:$W&lt;&gt;""),INDEX(pipot!L:L,SMALL(pipot!$W:$W,ROW($A113)))),"")</f>
        <v/>
      </c>
      <c r="O116" t="str">
        <f>IFERROR(IF(COUNT(pipot!$W:$W&lt;&gt;""),INDEX(pipot!M:M,SMALL(pipot!$W:$W,ROW($A113)))),"")</f>
        <v/>
      </c>
      <c r="P116" t="str">
        <f>IFERROR(IF(COUNT(pipot!$W:$W&lt;&gt;""),INDEX(pipot!N:N,SMALL(pipot!$W:$W,ROW($A113)))),"")</f>
        <v/>
      </c>
      <c r="Q116" t="str">
        <f>IFERROR(IF(COUNT(pipot!$W:$W&lt;&gt;""),INDEX(pipot!O:O,SMALL(pipot!$W:$W,ROW($A113)))),"")</f>
        <v/>
      </c>
      <c r="R116" t="str">
        <f>IFERROR(IF(COUNT(pipot!$W:$W&lt;&gt;""),INDEX(pipot!P:P,SMALL(pipot!$W:$W,ROW($A113)))),"")</f>
        <v/>
      </c>
      <c r="S116" t="str">
        <f>IFERROR(IF(COUNT(pipot!$W:$W&lt;&gt;""),INDEX(pipot!Q:Q,SMALL(pipot!$W:$W,ROW($A113)))),"")</f>
        <v/>
      </c>
      <c r="T116" t="str">
        <f>IFERROR(IF(COUNT(pipot!$W:$W&lt;&gt;""),INDEX(pipot!R:R,SMALL(pipot!$W:$W,ROW($A113)))),"")</f>
        <v/>
      </c>
    </row>
    <row r="117" spans="3:20">
      <c r="C117" t="str">
        <f>IFERROR(IF(COUNT(pipot!$W:$W&lt;&gt;""),INDEX(pipot!A:A,SMALL(pipot!$W:$W,ROW($A114)))),"")</f>
        <v/>
      </c>
      <c r="D117" s="13" t="str">
        <f>IFERROR(IF(COUNT(pipot!$W:$W&lt;&gt;""),INDEX(pipot!B:B,SMALL(pipot!$W:$W,ROW($A114)))),"")</f>
        <v/>
      </c>
      <c r="E117" s="15" t="str">
        <f>IFERROR(IF(COUNT(pipot!$W:$W&lt;&gt;""),INDEX(pipot!C:C,SMALL(pipot!$W:$W,ROW($A114)))),"")</f>
        <v/>
      </c>
      <c r="F117" t="str">
        <f>IFERROR(IF(COUNT(pipot!$W:$W&lt;&gt;""),INDEX(pipot!D:D,SMALL(pipot!$W:$W,ROW($A114)))),"")</f>
        <v/>
      </c>
      <c r="G117" t="str">
        <f>IFERROR(IF(COUNT(pipot!$W:$W&lt;&gt;""),INDEX(pipot!E:E,SMALL(pipot!$W:$W,ROW($A114)))),"")</f>
        <v/>
      </c>
      <c r="H117" t="str">
        <f>IFERROR(IF(COUNT(pipot!$W:$W&lt;&gt;""),INDEX(pipot!F:F,SMALL(pipot!$W:$W,ROW($A114)))),"")</f>
        <v/>
      </c>
      <c r="I117" t="str">
        <f>IFERROR(IF(COUNT(pipot!$W:$W&lt;&gt;""),INDEX(pipot!G:G,SMALL(pipot!$W:$W,ROW($A114)))),"")</f>
        <v/>
      </c>
      <c r="J117" t="str">
        <f>IFERROR(IF(COUNT(pipot!$W:$W&lt;&gt;""),INDEX(pipot!H:H,SMALL(pipot!$W:$W,ROW($A114)))),"")</f>
        <v/>
      </c>
      <c r="K117" t="str">
        <f>IFERROR(IF(COUNT(pipot!$W:$W&lt;&gt;""),INDEX(pipot!I:I,SMALL(pipot!$W:$W,ROW($A114)))),"")</f>
        <v/>
      </c>
      <c r="L117" t="str">
        <f>IFERROR(IF(COUNT(pipot!$W:$W&lt;&gt;""),INDEX(pipot!J:J,SMALL(pipot!$W:$W,ROW($A114)))),"")</f>
        <v/>
      </c>
      <c r="M117" t="str">
        <f>IFERROR(IF(COUNT(pipot!$W:$W&lt;&gt;""),INDEX(pipot!K:K,SMALL(pipot!$W:$W,ROW($A114)))),"")</f>
        <v/>
      </c>
      <c r="N117" t="str">
        <f>IFERROR(IF(COUNT(pipot!$W:$W&lt;&gt;""),INDEX(pipot!L:L,SMALL(pipot!$W:$W,ROW($A114)))),"")</f>
        <v/>
      </c>
      <c r="O117" t="str">
        <f>IFERROR(IF(COUNT(pipot!$W:$W&lt;&gt;""),INDEX(pipot!M:M,SMALL(pipot!$W:$W,ROW($A114)))),"")</f>
        <v/>
      </c>
      <c r="P117" t="str">
        <f>IFERROR(IF(COUNT(pipot!$W:$W&lt;&gt;""),INDEX(pipot!N:N,SMALL(pipot!$W:$W,ROW($A114)))),"")</f>
        <v/>
      </c>
      <c r="Q117" t="str">
        <f>IFERROR(IF(COUNT(pipot!$W:$W&lt;&gt;""),INDEX(pipot!O:O,SMALL(pipot!$W:$W,ROW($A114)))),"")</f>
        <v/>
      </c>
      <c r="R117" t="str">
        <f>IFERROR(IF(COUNT(pipot!$W:$W&lt;&gt;""),INDEX(pipot!P:P,SMALL(pipot!$W:$W,ROW($A114)))),"")</f>
        <v/>
      </c>
      <c r="S117" t="str">
        <f>IFERROR(IF(COUNT(pipot!$W:$W&lt;&gt;""),INDEX(pipot!Q:Q,SMALL(pipot!$W:$W,ROW($A114)))),"")</f>
        <v/>
      </c>
      <c r="T117" t="str">
        <f>IFERROR(IF(COUNT(pipot!$W:$W&lt;&gt;""),INDEX(pipot!R:R,SMALL(pipot!$W:$W,ROW($A114)))),"")</f>
        <v/>
      </c>
    </row>
    <row r="118" spans="3:20">
      <c r="C118" t="str">
        <f>IFERROR(IF(COUNT(pipot!$W:$W&lt;&gt;""),INDEX(pipot!A:A,SMALL(pipot!$W:$W,ROW($A115)))),"")</f>
        <v/>
      </c>
      <c r="D118" s="13" t="str">
        <f>IFERROR(IF(COUNT(pipot!$W:$W&lt;&gt;""),INDEX(pipot!B:B,SMALL(pipot!$W:$W,ROW($A115)))),"")</f>
        <v/>
      </c>
      <c r="E118" s="15" t="str">
        <f>IFERROR(IF(COUNT(pipot!$W:$W&lt;&gt;""),INDEX(pipot!C:C,SMALL(pipot!$W:$W,ROW($A115)))),"")</f>
        <v/>
      </c>
      <c r="F118" t="str">
        <f>IFERROR(IF(COUNT(pipot!$W:$W&lt;&gt;""),INDEX(pipot!D:D,SMALL(pipot!$W:$W,ROW($A115)))),"")</f>
        <v/>
      </c>
      <c r="G118" t="str">
        <f>IFERROR(IF(COUNT(pipot!$W:$W&lt;&gt;""),INDEX(pipot!E:E,SMALL(pipot!$W:$W,ROW($A115)))),"")</f>
        <v/>
      </c>
      <c r="H118" t="str">
        <f>IFERROR(IF(COUNT(pipot!$W:$W&lt;&gt;""),INDEX(pipot!F:F,SMALL(pipot!$W:$W,ROW($A115)))),"")</f>
        <v/>
      </c>
      <c r="I118" t="str">
        <f>IFERROR(IF(COUNT(pipot!$W:$W&lt;&gt;""),INDEX(pipot!G:G,SMALL(pipot!$W:$W,ROW($A115)))),"")</f>
        <v/>
      </c>
      <c r="J118" t="str">
        <f>IFERROR(IF(COUNT(pipot!$W:$W&lt;&gt;""),INDEX(pipot!H:H,SMALL(pipot!$W:$W,ROW($A115)))),"")</f>
        <v/>
      </c>
      <c r="K118" t="str">
        <f>IFERROR(IF(COUNT(pipot!$W:$W&lt;&gt;""),INDEX(pipot!I:I,SMALL(pipot!$W:$W,ROW($A115)))),"")</f>
        <v/>
      </c>
      <c r="L118" t="str">
        <f>IFERROR(IF(COUNT(pipot!$W:$W&lt;&gt;""),INDEX(pipot!J:J,SMALL(pipot!$W:$W,ROW($A115)))),"")</f>
        <v/>
      </c>
      <c r="M118" t="str">
        <f>IFERROR(IF(COUNT(pipot!$W:$W&lt;&gt;""),INDEX(pipot!K:K,SMALL(pipot!$W:$W,ROW($A115)))),"")</f>
        <v/>
      </c>
      <c r="N118" t="str">
        <f>IFERROR(IF(COUNT(pipot!$W:$W&lt;&gt;""),INDEX(pipot!L:L,SMALL(pipot!$W:$W,ROW($A115)))),"")</f>
        <v/>
      </c>
      <c r="O118" t="str">
        <f>IFERROR(IF(COUNT(pipot!$W:$W&lt;&gt;""),INDEX(pipot!M:M,SMALL(pipot!$W:$W,ROW($A115)))),"")</f>
        <v/>
      </c>
      <c r="P118" t="str">
        <f>IFERROR(IF(COUNT(pipot!$W:$W&lt;&gt;""),INDEX(pipot!N:N,SMALL(pipot!$W:$W,ROW($A115)))),"")</f>
        <v/>
      </c>
      <c r="Q118" t="str">
        <f>IFERROR(IF(COUNT(pipot!$W:$W&lt;&gt;""),INDEX(pipot!O:O,SMALL(pipot!$W:$W,ROW($A115)))),"")</f>
        <v/>
      </c>
      <c r="R118" t="str">
        <f>IFERROR(IF(COUNT(pipot!$W:$W&lt;&gt;""),INDEX(pipot!P:P,SMALL(pipot!$W:$W,ROW($A115)))),"")</f>
        <v/>
      </c>
      <c r="S118" t="str">
        <f>IFERROR(IF(COUNT(pipot!$W:$W&lt;&gt;""),INDEX(pipot!Q:Q,SMALL(pipot!$W:$W,ROW($A115)))),"")</f>
        <v/>
      </c>
      <c r="T118" t="str">
        <f>IFERROR(IF(COUNT(pipot!$W:$W&lt;&gt;""),INDEX(pipot!R:R,SMALL(pipot!$W:$W,ROW($A115)))),"")</f>
        <v/>
      </c>
    </row>
    <row r="119" spans="3:20">
      <c r="C119" t="str">
        <f>IFERROR(IF(COUNT(pipot!$W:$W&lt;&gt;""),INDEX(pipot!A:A,SMALL(pipot!$W:$W,ROW($A116)))),"")</f>
        <v/>
      </c>
      <c r="D119" s="13" t="str">
        <f>IFERROR(IF(COUNT(pipot!$W:$W&lt;&gt;""),INDEX(pipot!B:B,SMALL(pipot!$W:$W,ROW($A116)))),"")</f>
        <v/>
      </c>
      <c r="E119" s="15" t="str">
        <f>IFERROR(IF(COUNT(pipot!$W:$W&lt;&gt;""),INDEX(pipot!C:C,SMALL(pipot!$W:$W,ROW($A116)))),"")</f>
        <v/>
      </c>
      <c r="F119" t="str">
        <f>IFERROR(IF(COUNT(pipot!$W:$W&lt;&gt;""),INDEX(pipot!D:D,SMALL(pipot!$W:$W,ROW($A116)))),"")</f>
        <v/>
      </c>
      <c r="G119" t="str">
        <f>IFERROR(IF(COUNT(pipot!$W:$W&lt;&gt;""),INDEX(pipot!E:E,SMALL(pipot!$W:$W,ROW($A116)))),"")</f>
        <v/>
      </c>
      <c r="H119" t="str">
        <f>IFERROR(IF(COUNT(pipot!$W:$W&lt;&gt;""),INDEX(pipot!F:F,SMALL(pipot!$W:$W,ROW($A116)))),"")</f>
        <v/>
      </c>
      <c r="I119" t="str">
        <f>IFERROR(IF(COUNT(pipot!$W:$W&lt;&gt;""),INDEX(pipot!G:G,SMALL(pipot!$W:$W,ROW($A116)))),"")</f>
        <v/>
      </c>
      <c r="J119" t="str">
        <f>IFERROR(IF(COUNT(pipot!$W:$W&lt;&gt;""),INDEX(pipot!H:H,SMALL(pipot!$W:$W,ROW($A116)))),"")</f>
        <v/>
      </c>
      <c r="K119" t="str">
        <f>IFERROR(IF(COUNT(pipot!$W:$W&lt;&gt;""),INDEX(pipot!I:I,SMALL(pipot!$W:$W,ROW($A116)))),"")</f>
        <v/>
      </c>
      <c r="L119" t="str">
        <f>IFERROR(IF(COUNT(pipot!$W:$W&lt;&gt;""),INDEX(pipot!J:J,SMALL(pipot!$W:$W,ROW($A116)))),"")</f>
        <v/>
      </c>
      <c r="M119" t="str">
        <f>IFERROR(IF(COUNT(pipot!$W:$W&lt;&gt;""),INDEX(pipot!K:K,SMALL(pipot!$W:$W,ROW($A116)))),"")</f>
        <v/>
      </c>
      <c r="N119" t="str">
        <f>IFERROR(IF(COUNT(pipot!$W:$W&lt;&gt;""),INDEX(pipot!L:L,SMALL(pipot!$W:$W,ROW($A116)))),"")</f>
        <v/>
      </c>
      <c r="O119" t="str">
        <f>IFERROR(IF(COUNT(pipot!$W:$W&lt;&gt;""),INDEX(pipot!M:M,SMALL(pipot!$W:$W,ROW($A116)))),"")</f>
        <v/>
      </c>
      <c r="P119" t="str">
        <f>IFERROR(IF(COUNT(pipot!$W:$W&lt;&gt;""),INDEX(pipot!N:N,SMALL(pipot!$W:$W,ROW($A116)))),"")</f>
        <v/>
      </c>
      <c r="Q119" t="str">
        <f>IFERROR(IF(COUNT(pipot!$W:$W&lt;&gt;""),INDEX(pipot!O:O,SMALL(pipot!$W:$W,ROW($A116)))),"")</f>
        <v/>
      </c>
      <c r="R119" t="str">
        <f>IFERROR(IF(COUNT(pipot!$W:$W&lt;&gt;""),INDEX(pipot!P:P,SMALL(pipot!$W:$W,ROW($A116)))),"")</f>
        <v/>
      </c>
      <c r="S119" t="str">
        <f>IFERROR(IF(COUNT(pipot!$W:$W&lt;&gt;""),INDEX(pipot!Q:Q,SMALL(pipot!$W:$W,ROW($A116)))),"")</f>
        <v/>
      </c>
      <c r="T119" t="str">
        <f>IFERROR(IF(COUNT(pipot!$W:$W&lt;&gt;""),INDEX(pipot!R:R,SMALL(pipot!$W:$W,ROW($A116)))),"")</f>
        <v/>
      </c>
    </row>
    <row r="120" spans="3:20">
      <c r="C120" t="str">
        <f>IFERROR(IF(COUNT(pipot!$W:$W&lt;&gt;""),INDEX(pipot!A:A,SMALL(pipot!$W:$W,ROW($A117)))),"")</f>
        <v/>
      </c>
      <c r="D120" s="13" t="str">
        <f>IFERROR(IF(COUNT(pipot!$W:$W&lt;&gt;""),INDEX(pipot!B:B,SMALL(pipot!$W:$W,ROW($A117)))),"")</f>
        <v/>
      </c>
      <c r="E120" s="15" t="str">
        <f>IFERROR(IF(COUNT(pipot!$W:$W&lt;&gt;""),INDEX(pipot!C:C,SMALL(pipot!$W:$W,ROW($A117)))),"")</f>
        <v/>
      </c>
      <c r="F120" t="str">
        <f>IFERROR(IF(COUNT(pipot!$W:$W&lt;&gt;""),INDEX(pipot!D:D,SMALL(pipot!$W:$W,ROW($A117)))),"")</f>
        <v/>
      </c>
      <c r="G120" t="str">
        <f>IFERROR(IF(COUNT(pipot!$W:$W&lt;&gt;""),INDEX(pipot!E:E,SMALL(pipot!$W:$W,ROW($A117)))),"")</f>
        <v/>
      </c>
      <c r="H120" t="str">
        <f>IFERROR(IF(COUNT(pipot!$W:$W&lt;&gt;""),INDEX(pipot!F:F,SMALL(pipot!$W:$W,ROW($A117)))),"")</f>
        <v/>
      </c>
      <c r="I120" t="str">
        <f>IFERROR(IF(COUNT(pipot!$W:$W&lt;&gt;""),INDEX(pipot!G:G,SMALL(pipot!$W:$W,ROW($A117)))),"")</f>
        <v/>
      </c>
      <c r="J120" t="str">
        <f>IFERROR(IF(COUNT(pipot!$W:$W&lt;&gt;""),INDEX(pipot!H:H,SMALL(pipot!$W:$W,ROW($A117)))),"")</f>
        <v/>
      </c>
      <c r="K120" t="str">
        <f>IFERROR(IF(COUNT(pipot!$W:$W&lt;&gt;""),INDEX(pipot!I:I,SMALL(pipot!$W:$W,ROW($A117)))),"")</f>
        <v/>
      </c>
      <c r="L120" t="str">
        <f>IFERROR(IF(COUNT(pipot!$W:$W&lt;&gt;""),INDEX(pipot!J:J,SMALL(pipot!$W:$W,ROW($A117)))),"")</f>
        <v/>
      </c>
      <c r="M120" t="str">
        <f>IFERROR(IF(COUNT(pipot!$W:$W&lt;&gt;""),INDEX(pipot!K:K,SMALL(pipot!$W:$W,ROW($A117)))),"")</f>
        <v/>
      </c>
      <c r="N120" t="str">
        <f>IFERROR(IF(COUNT(pipot!$W:$W&lt;&gt;""),INDEX(pipot!L:L,SMALL(pipot!$W:$W,ROW($A117)))),"")</f>
        <v/>
      </c>
      <c r="O120" t="str">
        <f>IFERROR(IF(COUNT(pipot!$W:$W&lt;&gt;""),INDEX(pipot!M:M,SMALL(pipot!$W:$W,ROW($A117)))),"")</f>
        <v/>
      </c>
      <c r="P120" t="str">
        <f>IFERROR(IF(COUNT(pipot!$W:$W&lt;&gt;""),INDEX(pipot!N:N,SMALL(pipot!$W:$W,ROW($A117)))),"")</f>
        <v/>
      </c>
      <c r="Q120" t="str">
        <f>IFERROR(IF(COUNT(pipot!$W:$W&lt;&gt;""),INDEX(pipot!O:O,SMALL(pipot!$W:$W,ROW($A117)))),"")</f>
        <v/>
      </c>
      <c r="R120" t="str">
        <f>IFERROR(IF(COUNT(pipot!$W:$W&lt;&gt;""),INDEX(pipot!P:P,SMALL(pipot!$W:$W,ROW($A117)))),"")</f>
        <v/>
      </c>
      <c r="S120" t="str">
        <f>IFERROR(IF(COUNT(pipot!$W:$W&lt;&gt;""),INDEX(pipot!Q:Q,SMALL(pipot!$W:$W,ROW($A117)))),"")</f>
        <v/>
      </c>
      <c r="T120" t="str">
        <f>IFERROR(IF(COUNT(pipot!$W:$W&lt;&gt;""),INDEX(pipot!R:R,SMALL(pipot!$W:$W,ROW($A117)))),"")</f>
        <v/>
      </c>
    </row>
    <row r="121" spans="3:20">
      <c r="C121" t="str">
        <f>IFERROR(IF(COUNT(pipot!$W:$W&lt;&gt;""),INDEX(pipot!A:A,SMALL(pipot!$W:$W,ROW($A118)))),"")</f>
        <v/>
      </c>
      <c r="D121" s="13" t="str">
        <f>IFERROR(IF(COUNT(pipot!$W:$W&lt;&gt;""),INDEX(pipot!B:B,SMALL(pipot!$W:$W,ROW($A118)))),"")</f>
        <v/>
      </c>
      <c r="E121" s="15" t="str">
        <f>IFERROR(IF(COUNT(pipot!$W:$W&lt;&gt;""),INDEX(pipot!C:C,SMALL(pipot!$W:$W,ROW($A118)))),"")</f>
        <v/>
      </c>
      <c r="F121" t="str">
        <f>IFERROR(IF(COUNT(pipot!$W:$W&lt;&gt;""),INDEX(pipot!D:D,SMALL(pipot!$W:$W,ROW($A118)))),"")</f>
        <v/>
      </c>
      <c r="G121" t="str">
        <f>IFERROR(IF(COUNT(pipot!$W:$W&lt;&gt;""),INDEX(pipot!E:E,SMALL(pipot!$W:$W,ROW($A118)))),"")</f>
        <v/>
      </c>
      <c r="H121" t="str">
        <f>IFERROR(IF(COUNT(pipot!$W:$W&lt;&gt;""),INDEX(pipot!F:F,SMALL(pipot!$W:$W,ROW($A118)))),"")</f>
        <v/>
      </c>
      <c r="I121" t="str">
        <f>IFERROR(IF(COUNT(pipot!$W:$W&lt;&gt;""),INDEX(pipot!G:G,SMALL(pipot!$W:$W,ROW($A118)))),"")</f>
        <v/>
      </c>
      <c r="J121" t="str">
        <f>IFERROR(IF(COUNT(pipot!$W:$W&lt;&gt;""),INDEX(pipot!H:H,SMALL(pipot!$W:$W,ROW($A118)))),"")</f>
        <v/>
      </c>
      <c r="K121" t="str">
        <f>IFERROR(IF(COUNT(pipot!$W:$W&lt;&gt;""),INDEX(pipot!I:I,SMALL(pipot!$W:$W,ROW($A118)))),"")</f>
        <v/>
      </c>
      <c r="L121" t="str">
        <f>IFERROR(IF(COUNT(pipot!$W:$W&lt;&gt;""),INDEX(pipot!J:J,SMALL(pipot!$W:$W,ROW($A118)))),"")</f>
        <v/>
      </c>
      <c r="M121" t="str">
        <f>IFERROR(IF(COUNT(pipot!$W:$W&lt;&gt;""),INDEX(pipot!K:K,SMALL(pipot!$W:$W,ROW($A118)))),"")</f>
        <v/>
      </c>
      <c r="N121" t="str">
        <f>IFERROR(IF(COUNT(pipot!$W:$W&lt;&gt;""),INDEX(pipot!L:L,SMALL(pipot!$W:$W,ROW($A118)))),"")</f>
        <v/>
      </c>
      <c r="O121" t="str">
        <f>IFERROR(IF(COUNT(pipot!$W:$W&lt;&gt;""),INDEX(pipot!M:M,SMALL(pipot!$W:$W,ROW($A118)))),"")</f>
        <v/>
      </c>
      <c r="P121" t="str">
        <f>IFERROR(IF(COUNT(pipot!$W:$W&lt;&gt;""),INDEX(pipot!N:N,SMALL(pipot!$W:$W,ROW($A118)))),"")</f>
        <v/>
      </c>
      <c r="Q121" t="str">
        <f>IFERROR(IF(COUNT(pipot!$W:$W&lt;&gt;""),INDEX(pipot!O:O,SMALL(pipot!$W:$W,ROW($A118)))),"")</f>
        <v/>
      </c>
      <c r="R121" t="str">
        <f>IFERROR(IF(COUNT(pipot!$W:$W&lt;&gt;""),INDEX(pipot!P:P,SMALL(pipot!$W:$W,ROW($A118)))),"")</f>
        <v/>
      </c>
      <c r="S121" t="str">
        <f>IFERROR(IF(COUNT(pipot!$W:$W&lt;&gt;""),INDEX(pipot!Q:Q,SMALL(pipot!$W:$W,ROW($A118)))),"")</f>
        <v/>
      </c>
      <c r="T121" t="str">
        <f>IFERROR(IF(COUNT(pipot!$W:$W&lt;&gt;""),INDEX(pipot!R:R,SMALL(pipot!$W:$W,ROW($A118)))),"")</f>
        <v/>
      </c>
    </row>
    <row r="122" spans="3:20">
      <c r="C122" t="str">
        <f>IFERROR(IF(COUNT(pipot!$W:$W&lt;&gt;""),INDEX(pipot!A:A,SMALL(pipot!$W:$W,ROW($A119)))),"")</f>
        <v/>
      </c>
      <c r="D122" s="13" t="str">
        <f>IFERROR(IF(COUNT(pipot!$W:$W&lt;&gt;""),INDEX(pipot!B:B,SMALL(pipot!$W:$W,ROW($A119)))),"")</f>
        <v/>
      </c>
      <c r="E122" s="15" t="str">
        <f>IFERROR(IF(COUNT(pipot!$W:$W&lt;&gt;""),INDEX(pipot!C:C,SMALL(pipot!$W:$W,ROW($A119)))),"")</f>
        <v/>
      </c>
      <c r="F122" t="str">
        <f>IFERROR(IF(COUNT(pipot!$W:$W&lt;&gt;""),INDEX(pipot!D:D,SMALL(pipot!$W:$W,ROW($A119)))),"")</f>
        <v/>
      </c>
      <c r="G122" t="str">
        <f>IFERROR(IF(COUNT(pipot!$W:$W&lt;&gt;""),INDEX(pipot!E:E,SMALL(pipot!$W:$W,ROW($A119)))),"")</f>
        <v/>
      </c>
      <c r="H122" t="str">
        <f>IFERROR(IF(COUNT(pipot!$W:$W&lt;&gt;""),INDEX(pipot!F:F,SMALL(pipot!$W:$W,ROW($A119)))),"")</f>
        <v/>
      </c>
      <c r="I122" t="str">
        <f>IFERROR(IF(COUNT(pipot!$W:$W&lt;&gt;""),INDEX(pipot!G:G,SMALL(pipot!$W:$W,ROW($A119)))),"")</f>
        <v/>
      </c>
      <c r="J122" t="str">
        <f>IFERROR(IF(COUNT(pipot!$W:$W&lt;&gt;""),INDEX(pipot!H:H,SMALL(pipot!$W:$W,ROW($A119)))),"")</f>
        <v/>
      </c>
      <c r="K122" t="str">
        <f>IFERROR(IF(COUNT(pipot!$W:$W&lt;&gt;""),INDEX(pipot!I:I,SMALL(pipot!$W:$W,ROW($A119)))),"")</f>
        <v/>
      </c>
      <c r="L122" t="str">
        <f>IFERROR(IF(COUNT(pipot!$W:$W&lt;&gt;""),INDEX(pipot!J:J,SMALL(pipot!$W:$W,ROW($A119)))),"")</f>
        <v/>
      </c>
      <c r="M122" t="str">
        <f>IFERROR(IF(COUNT(pipot!$W:$W&lt;&gt;""),INDEX(pipot!K:K,SMALL(pipot!$W:$W,ROW($A119)))),"")</f>
        <v/>
      </c>
      <c r="N122" t="str">
        <f>IFERROR(IF(COUNT(pipot!$W:$W&lt;&gt;""),INDEX(pipot!L:L,SMALL(pipot!$W:$W,ROW($A119)))),"")</f>
        <v/>
      </c>
      <c r="O122" t="str">
        <f>IFERROR(IF(COUNT(pipot!$W:$W&lt;&gt;""),INDEX(pipot!M:M,SMALL(pipot!$W:$W,ROW($A119)))),"")</f>
        <v/>
      </c>
      <c r="P122" t="str">
        <f>IFERROR(IF(COUNT(pipot!$W:$W&lt;&gt;""),INDEX(pipot!N:N,SMALL(pipot!$W:$W,ROW($A119)))),"")</f>
        <v/>
      </c>
      <c r="Q122" t="str">
        <f>IFERROR(IF(COUNT(pipot!$W:$W&lt;&gt;""),INDEX(pipot!O:O,SMALL(pipot!$W:$W,ROW($A119)))),"")</f>
        <v/>
      </c>
      <c r="R122" t="str">
        <f>IFERROR(IF(COUNT(pipot!$W:$W&lt;&gt;""),INDEX(pipot!P:P,SMALL(pipot!$W:$W,ROW($A119)))),"")</f>
        <v/>
      </c>
      <c r="S122" t="str">
        <f>IFERROR(IF(COUNT(pipot!$W:$W&lt;&gt;""),INDEX(pipot!Q:Q,SMALL(pipot!$W:$W,ROW($A119)))),"")</f>
        <v/>
      </c>
      <c r="T122" t="str">
        <f>IFERROR(IF(COUNT(pipot!$W:$W&lt;&gt;""),INDEX(pipot!R:R,SMALL(pipot!$W:$W,ROW($A119)))),"")</f>
        <v/>
      </c>
    </row>
    <row r="123" spans="3:20">
      <c r="C123" t="str">
        <f>IFERROR(IF(COUNT(pipot!$W:$W&lt;&gt;""),INDEX(pipot!A:A,SMALL(pipot!$W:$W,ROW($A120)))),"")</f>
        <v/>
      </c>
      <c r="D123" s="13" t="str">
        <f>IFERROR(IF(COUNT(pipot!$W:$W&lt;&gt;""),INDEX(pipot!B:B,SMALL(pipot!$W:$W,ROW($A120)))),"")</f>
        <v/>
      </c>
      <c r="E123" s="15" t="str">
        <f>IFERROR(IF(COUNT(pipot!$W:$W&lt;&gt;""),INDEX(pipot!C:C,SMALL(pipot!$W:$W,ROW($A120)))),"")</f>
        <v/>
      </c>
      <c r="F123" t="str">
        <f>IFERROR(IF(COUNT(pipot!$W:$W&lt;&gt;""),INDEX(pipot!D:D,SMALL(pipot!$W:$W,ROW($A120)))),"")</f>
        <v/>
      </c>
      <c r="G123" t="str">
        <f>IFERROR(IF(COUNT(pipot!$W:$W&lt;&gt;""),INDEX(pipot!E:E,SMALL(pipot!$W:$W,ROW($A120)))),"")</f>
        <v/>
      </c>
      <c r="H123" t="str">
        <f>IFERROR(IF(COUNT(pipot!$W:$W&lt;&gt;""),INDEX(pipot!F:F,SMALL(pipot!$W:$W,ROW($A120)))),"")</f>
        <v/>
      </c>
      <c r="I123" t="str">
        <f>IFERROR(IF(COUNT(pipot!$W:$W&lt;&gt;""),INDEX(pipot!G:G,SMALL(pipot!$W:$W,ROW($A120)))),"")</f>
        <v/>
      </c>
      <c r="J123" t="str">
        <f>IFERROR(IF(COUNT(pipot!$W:$W&lt;&gt;""),INDEX(pipot!H:H,SMALL(pipot!$W:$W,ROW($A120)))),"")</f>
        <v/>
      </c>
      <c r="K123" t="str">
        <f>IFERROR(IF(COUNT(pipot!$W:$W&lt;&gt;""),INDEX(pipot!I:I,SMALL(pipot!$W:$W,ROW($A120)))),"")</f>
        <v/>
      </c>
      <c r="L123" t="str">
        <f>IFERROR(IF(COUNT(pipot!$W:$W&lt;&gt;""),INDEX(pipot!J:J,SMALL(pipot!$W:$W,ROW($A120)))),"")</f>
        <v/>
      </c>
      <c r="M123" t="str">
        <f>IFERROR(IF(COUNT(pipot!$W:$W&lt;&gt;""),INDEX(pipot!K:K,SMALL(pipot!$W:$W,ROW($A120)))),"")</f>
        <v/>
      </c>
      <c r="N123" t="str">
        <f>IFERROR(IF(COUNT(pipot!$W:$W&lt;&gt;""),INDEX(pipot!L:L,SMALL(pipot!$W:$W,ROW($A120)))),"")</f>
        <v/>
      </c>
      <c r="O123" t="str">
        <f>IFERROR(IF(COUNT(pipot!$W:$W&lt;&gt;""),INDEX(pipot!M:M,SMALL(pipot!$W:$W,ROW($A120)))),"")</f>
        <v/>
      </c>
      <c r="P123" t="str">
        <f>IFERROR(IF(COUNT(pipot!$W:$W&lt;&gt;""),INDEX(pipot!N:N,SMALL(pipot!$W:$W,ROW($A120)))),"")</f>
        <v/>
      </c>
      <c r="Q123" t="str">
        <f>IFERROR(IF(COUNT(pipot!$W:$W&lt;&gt;""),INDEX(pipot!O:O,SMALL(pipot!$W:$W,ROW($A120)))),"")</f>
        <v/>
      </c>
      <c r="R123" t="str">
        <f>IFERROR(IF(COUNT(pipot!$W:$W&lt;&gt;""),INDEX(pipot!P:P,SMALL(pipot!$W:$W,ROW($A120)))),"")</f>
        <v/>
      </c>
      <c r="S123" t="str">
        <f>IFERROR(IF(COUNT(pipot!$W:$W&lt;&gt;""),INDEX(pipot!Q:Q,SMALL(pipot!$W:$W,ROW($A120)))),"")</f>
        <v/>
      </c>
      <c r="T123" t="str">
        <f>IFERROR(IF(COUNT(pipot!$W:$W&lt;&gt;""),INDEX(pipot!R:R,SMALL(pipot!$W:$W,ROW($A120)))),"")</f>
        <v/>
      </c>
    </row>
    <row r="124" spans="3:20">
      <c r="C124" t="str">
        <f>IFERROR(IF(COUNT(pipot!$W:$W&lt;&gt;""),INDEX(pipot!A:A,SMALL(pipot!$W:$W,ROW($A121)))),"")</f>
        <v/>
      </c>
      <c r="D124" s="13" t="str">
        <f>IFERROR(IF(COUNT(pipot!$W:$W&lt;&gt;""),INDEX(pipot!B:B,SMALL(pipot!$W:$W,ROW($A121)))),"")</f>
        <v/>
      </c>
      <c r="E124" s="15" t="str">
        <f>IFERROR(IF(COUNT(pipot!$W:$W&lt;&gt;""),INDEX(pipot!C:C,SMALL(pipot!$W:$W,ROW($A121)))),"")</f>
        <v/>
      </c>
      <c r="F124" t="str">
        <f>IFERROR(IF(COUNT(pipot!$W:$W&lt;&gt;""),INDEX(pipot!D:D,SMALL(pipot!$W:$W,ROW($A121)))),"")</f>
        <v/>
      </c>
      <c r="G124" t="str">
        <f>IFERROR(IF(COUNT(pipot!$W:$W&lt;&gt;""),INDEX(pipot!E:E,SMALL(pipot!$W:$W,ROW($A121)))),"")</f>
        <v/>
      </c>
      <c r="H124" t="str">
        <f>IFERROR(IF(COUNT(pipot!$W:$W&lt;&gt;""),INDEX(pipot!F:F,SMALL(pipot!$W:$W,ROW($A121)))),"")</f>
        <v/>
      </c>
      <c r="I124" t="str">
        <f>IFERROR(IF(COUNT(pipot!$W:$W&lt;&gt;""),INDEX(pipot!G:G,SMALL(pipot!$W:$W,ROW($A121)))),"")</f>
        <v/>
      </c>
      <c r="J124" t="str">
        <f>IFERROR(IF(COUNT(pipot!$W:$W&lt;&gt;""),INDEX(pipot!H:H,SMALL(pipot!$W:$W,ROW($A121)))),"")</f>
        <v/>
      </c>
      <c r="K124" t="str">
        <f>IFERROR(IF(COUNT(pipot!$W:$W&lt;&gt;""),INDEX(pipot!I:I,SMALL(pipot!$W:$W,ROW($A121)))),"")</f>
        <v/>
      </c>
      <c r="L124" t="str">
        <f>IFERROR(IF(COUNT(pipot!$W:$W&lt;&gt;""),INDEX(pipot!J:J,SMALL(pipot!$W:$W,ROW($A121)))),"")</f>
        <v/>
      </c>
      <c r="M124" t="str">
        <f>IFERROR(IF(COUNT(pipot!$W:$W&lt;&gt;""),INDEX(pipot!K:K,SMALL(pipot!$W:$W,ROW($A121)))),"")</f>
        <v/>
      </c>
      <c r="N124" t="str">
        <f>IFERROR(IF(COUNT(pipot!$W:$W&lt;&gt;""),INDEX(pipot!L:L,SMALL(pipot!$W:$W,ROW($A121)))),"")</f>
        <v/>
      </c>
      <c r="O124" t="str">
        <f>IFERROR(IF(COUNT(pipot!$W:$W&lt;&gt;""),INDEX(pipot!M:M,SMALL(pipot!$W:$W,ROW($A121)))),"")</f>
        <v/>
      </c>
      <c r="P124" t="str">
        <f>IFERROR(IF(COUNT(pipot!$W:$W&lt;&gt;""),INDEX(pipot!N:N,SMALL(pipot!$W:$W,ROW($A121)))),"")</f>
        <v/>
      </c>
      <c r="Q124" t="str">
        <f>IFERROR(IF(COUNT(pipot!$W:$W&lt;&gt;""),INDEX(pipot!O:O,SMALL(pipot!$W:$W,ROW($A121)))),"")</f>
        <v/>
      </c>
      <c r="R124" t="str">
        <f>IFERROR(IF(COUNT(pipot!$W:$W&lt;&gt;""),INDEX(pipot!P:P,SMALL(pipot!$W:$W,ROW($A121)))),"")</f>
        <v/>
      </c>
      <c r="S124" t="str">
        <f>IFERROR(IF(COUNT(pipot!$W:$W&lt;&gt;""),INDEX(pipot!Q:Q,SMALL(pipot!$W:$W,ROW($A121)))),"")</f>
        <v/>
      </c>
      <c r="T124" t="str">
        <f>IFERROR(IF(COUNT(pipot!$W:$W&lt;&gt;""),INDEX(pipot!R:R,SMALL(pipot!$W:$W,ROW($A121)))),"")</f>
        <v/>
      </c>
    </row>
    <row r="125" spans="3:20">
      <c r="C125" t="str">
        <f>IFERROR(IF(COUNT(pipot!$W:$W&lt;&gt;""),INDEX(pipot!A:A,SMALL(pipot!$W:$W,ROW($A122)))),"")</f>
        <v/>
      </c>
      <c r="D125" s="13" t="str">
        <f>IFERROR(IF(COUNT(pipot!$W:$W&lt;&gt;""),INDEX(pipot!B:B,SMALL(pipot!$W:$W,ROW($A122)))),"")</f>
        <v/>
      </c>
      <c r="E125" s="15" t="str">
        <f>IFERROR(IF(COUNT(pipot!$W:$W&lt;&gt;""),INDEX(pipot!C:C,SMALL(pipot!$W:$W,ROW($A122)))),"")</f>
        <v/>
      </c>
      <c r="F125" t="str">
        <f>IFERROR(IF(COUNT(pipot!$W:$W&lt;&gt;""),INDEX(pipot!D:D,SMALL(pipot!$W:$W,ROW($A122)))),"")</f>
        <v/>
      </c>
      <c r="G125" t="str">
        <f>IFERROR(IF(COUNT(pipot!$W:$W&lt;&gt;""),INDEX(pipot!E:E,SMALL(pipot!$W:$W,ROW($A122)))),"")</f>
        <v/>
      </c>
      <c r="H125" t="str">
        <f>IFERROR(IF(COUNT(pipot!$W:$W&lt;&gt;""),INDEX(pipot!F:F,SMALL(pipot!$W:$W,ROW($A122)))),"")</f>
        <v/>
      </c>
      <c r="I125" t="str">
        <f>IFERROR(IF(COUNT(pipot!$W:$W&lt;&gt;""),INDEX(pipot!G:G,SMALL(pipot!$W:$W,ROW($A122)))),"")</f>
        <v/>
      </c>
      <c r="J125" t="str">
        <f>IFERROR(IF(COUNT(pipot!$W:$W&lt;&gt;""),INDEX(pipot!H:H,SMALL(pipot!$W:$W,ROW($A122)))),"")</f>
        <v/>
      </c>
      <c r="K125" t="str">
        <f>IFERROR(IF(COUNT(pipot!$W:$W&lt;&gt;""),INDEX(pipot!I:I,SMALL(pipot!$W:$W,ROW($A122)))),"")</f>
        <v/>
      </c>
      <c r="L125" t="str">
        <f>IFERROR(IF(COUNT(pipot!$W:$W&lt;&gt;""),INDEX(pipot!J:J,SMALL(pipot!$W:$W,ROW($A122)))),"")</f>
        <v/>
      </c>
      <c r="M125" t="str">
        <f>IFERROR(IF(COUNT(pipot!$W:$W&lt;&gt;""),INDEX(pipot!K:K,SMALL(pipot!$W:$W,ROW($A122)))),"")</f>
        <v/>
      </c>
      <c r="N125" t="str">
        <f>IFERROR(IF(COUNT(pipot!$W:$W&lt;&gt;""),INDEX(pipot!L:L,SMALL(pipot!$W:$W,ROW($A122)))),"")</f>
        <v/>
      </c>
      <c r="O125" t="str">
        <f>IFERROR(IF(COUNT(pipot!$W:$W&lt;&gt;""),INDEX(pipot!M:M,SMALL(pipot!$W:$W,ROW($A122)))),"")</f>
        <v/>
      </c>
      <c r="P125" t="str">
        <f>IFERROR(IF(COUNT(pipot!$W:$W&lt;&gt;""),INDEX(pipot!N:N,SMALL(pipot!$W:$W,ROW($A122)))),"")</f>
        <v/>
      </c>
      <c r="Q125" t="str">
        <f>IFERROR(IF(COUNT(pipot!$W:$W&lt;&gt;""),INDEX(pipot!O:O,SMALL(pipot!$W:$W,ROW($A122)))),"")</f>
        <v/>
      </c>
      <c r="R125" t="str">
        <f>IFERROR(IF(COUNT(pipot!$W:$W&lt;&gt;""),INDEX(pipot!P:P,SMALL(pipot!$W:$W,ROW($A122)))),"")</f>
        <v/>
      </c>
      <c r="S125" t="str">
        <f>IFERROR(IF(COUNT(pipot!$W:$W&lt;&gt;""),INDEX(pipot!Q:Q,SMALL(pipot!$W:$W,ROW($A122)))),"")</f>
        <v/>
      </c>
      <c r="T125" t="str">
        <f>IFERROR(IF(COUNT(pipot!$W:$W&lt;&gt;""),INDEX(pipot!R:R,SMALL(pipot!$W:$W,ROW($A122)))),"")</f>
        <v/>
      </c>
    </row>
    <row r="126" spans="3:20">
      <c r="C126" t="str">
        <f>IFERROR(IF(COUNT(pipot!$W:$W&lt;&gt;""),INDEX(pipot!A:A,SMALL(pipot!$W:$W,ROW($A123)))),"")</f>
        <v/>
      </c>
      <c r="D126" s="13" t="str">
        <f>IFERROR(IF(COUNT(pipot!$W:$W&lt;&gt;""),INDEX(pipot!B:B,SMALL(pipot!$W:$W,ROW($A123)))),"")</f>
        <v/>
      </c>
      <c r="E126" s="15" t="str">
        <f>IFERROR(IF(COUNT(pipot!$W:$W&lt;&gt;""),INDEX(pipot!C:C,SMALL(pipot!$W:$W,ROW($A123)))),"")</f>
        <v/>
      </c>
      <c r="F126" t="str">
        <f>IFERROR(IF(COUNT(pipot!$W:$W&lt;&gt;""),INDEX(pipot!D:D,SMALL(pipot!$W:$W,ROW($A123)))),"")</f>
        <v/>
      </c>
      <c r="G126" t="str">
        <f>IFERROR(IF(COUNT(pipot!$W:$W&lt;&gt;""),INDEX(pipot!E:E,SMALL(pipot!$W:$W,ROW($A123)))),"")</f>
        <v/>
      </c>
      <c r="H126" t="str">
        <f>IFERROR(IF(COUNT(pipot!$W:$W&lt;&gt;""),INDEX(pipot!F:F,SMALL(pipot!$W:$W,ROW($A123)))),"")</f>
        <v/>
      </c>
      <c r="I126" t="str">
        <f>IFERROR(IF(COUNT(pipot!$W:$W&lt;&gt;""),INDEX(pipot!G:G,SMALL(pipot!$W:$W,ROW($A123)))),"")</f>
        <v/>
      </c>
      <c r="J126" t="str">
        <f>IFERROR(IF(COUNT(pipot!$W:$W&lt;&gt;""),INDEX(pipot!H:H,SMALL(pipot!$W:$W,ROW($A123)))),"")</f>
        <v/>
      </c>
      <c r="K126" t="str">
        <f>IFERROR(IF(COUNT(pipot!$W:$W&lt;&gt;""),INDEX(pipot!I:I,SMALL(pipot!$W:$W,ROW($A123)))),"")</f>
        <v/>
      </c>
      <c r="L126" t="str">
        <f>IFERROR(IF(COUNT(pipot!$W:$W&lt;&gt;""),INDEX(pipot!J:J,SMALL(pipot!$W:$W,ROW($A123)))),"")</f>
        <v/>
      </c>
      <c r="M126" t="str">
        <f>IFERROR(IF(COUNT(pipot!$W:$W&lt;&gt;""),INDEX(pipot!K:K,SMALL(pipot!$W:$W,ROW($A123)))),"")</f>
        <v/>
      </c>
      <c r="N126" t="str">
        <f>IFERROR(IF(COUNT(pipot!$W:$W&lt;&gt;""),INDEX(pipot!L:L,SMALL(pipot!$W:$W,ROW($A123)))),"")</f>
        <v/>
      </c>
      <c r="O126" t="str">
        <f>IFERROR(IF(COUNT(pipot!$W:$W&lt;&gt;""),INDEX(pipot!M:M,SMALL(pipot!$W:$W,ROW($A123)))),"")</f>
        <v/>
      </c>
      <c r="P126" t="str">
        <f>IFERROR(IF(COUNT(pipot!$W:$W&lt;&gt;""),INDEX(pipot!N:N,SMALL(pipot!$W:$W,ROW($A123)))),"")</f>
        <v/>
      </c>
      <c r="Q126" t="str">
        <f>IFERROR(IF(COUNT(pipot!$W:$W&lt;&gt;""),INDEX(pipot!O:O,SMALL(pipot!$W:$W,ROW($A123)))),"")</f>
        <v/>
      </c>
      <c r="R126" t="str">
        <f>IFERROR(IF(COUNT(pipot!$W:$W&lt;&gt;""),INDEX(pipot!P:P,SMALL(pipot!$W:$W,ROW($A123)))),"")</f>
        <v/>
      </c>
      <c r="S126" t="str">
        <f>IFERROR(IF(COUNT(pipot!$W:$W&lt;&gt;""),INDEX(pipot!Q:Q,SMALL(pipot!$W:$W,ROW($A123)))),"")</f>
        <v/>
      </c>
      <c r="T126" t="str">
        <f>IFERROR(IF(COUNT(pipot!$W:$W&lt;&gt;""),INDEX(pipot!R:R,SMALL(pipot!$W:$W,ROW($A123)))),"")</f>
        <v/>
      </c>
    </row>
    <row r="127" spans="3:20">
      <c r="C127" t="str">
        <f>IFERROR(IF(COUNT(pipot!$W:$W&lt;&gt;""),INDEX(pipot!A:A,SMALL(pipot!$W:$W,ROW($A124)))),"")</f>
        <v/>
      </c>
      <c r="D127" s="13" t="str">
        <f>IFERROR(IF(COUNT(pipot!$W:$W&lt;&gt;""),INDEX(pipot!B:B,SMALL(pipot!$W:$W,ROW($A124)))),"")</f>
        <v/>
      </c>
      <c r="E127" s="15" t="str">
        <f>IFERROR(IF(COUNT(pipot!$W:$W&lt;&gt;""),INDEX(pipot!C:C,SMALL(pipot!$W:$W,ROW($A124)))),"")</f>
        <v/>
      </c>
      <c r="F127" t="str">
        <f>IFERROR(IF(COUNT(pipot!$W:$W&lt;&gt;""),INDEX(pipot!D:D,SMALL(pipot!$W:$W,ROW($A124)))),"")</f>
        <v/>
      </c>
      <c r="G127" t="str">
        <f>IFERROR(IF(COUNT(pipot!$W:$W&lt;&gt;""),INDEX(pipot!E:E,SMALL(pipot!$W:$W,ROW($A124)))),"")</f>
        <v/>
      </c>
      <c r="H127" t="str">
        <f>IFERROR(IF(COUNT(pipot!$W:$W&lt;&gt;""),INDEX(pipot!F:F,SMALL(pipot!$W:$W,ROW($A124)))),"")</f>
        <v/>
      </c>
      <c r="I127" t="str">
        <f>IFERROR(IF(COUNT(pipot!$W:$W&lt;&gt;""),INDEX(pipot!G:G,SMALL(pipot!$W:$W,ROW($A124)))),"")</f>
        <v/>
      </c>
      <c r="J127" t="str">
        <f>IFERROR(IF(COUNT(pipot!$W:$W&lt;&gt;""),INDEX(pipot!H:H,SMALL(pipot!$W:$W,ROW($A124)))),"")</f>
        <v/>
      </c>
      <c r="K127" t="str">
        <f>IFERROR(IF(COUNT(pipot!$W:$W&lt;&gt;""),INDEX(pipot!I:I,SMALL(pipot!$W:$W,ROW($A124)))),"")</f>
        <v/>
      </c>
      <c r="L127" t="str">
        <f>IFERROR(IF(COUNT(pipot!$W:$W&lt;&gt;""),INDEX(pipot!J:J,SMALL(pipot!$W:$W,ROW($A124)))),"")</f>
        <v/>
      </c>
      <c r="M127" t="str">
        <f>IFERROR(IF(COUNT(pipot!$W:$W&lt;&gt;""),INDEX(pipot!K:K,SMALL(pipot!$W:$W,ROW($A124)))),"")</f>
        <v/>
      </c>
      <c r="N127" t="str">
        <f>IFERROR(IF(COUNT(pipot!$W:$W&lt;&gt;""),INDEX(pipot!L:L,SMALL(pipot!$W:$W,ROW($A124)))),"")</f>
        <v/>
      </c>
      <c r="O127" t="str">
        <f>IFERROR(IF(COUNT(pipot!$W:$W&lt;&gt;""),INDEX(pipot!M:M,SMALL(pipot!$W:$W,ROW($A124)))),"")</f>
        <v/>
      </c>
      <c r="P127" t="str">
        <f>IFERROR(IF(COUNT(pipot!$W:$W&lt;&gt;""),INDEX(pipot!N:N,SMALL(pipot!$W:$W,ROW($A124)))),"")</f>
        <v/>
      </c>
      <c r="Q127" t="str">
        <f>IFERROR(IF(COUNT(pipot!$W:$W&lt;&gt;""),INDEX(pipot!O:O,SMALL(pipot!$W:$W,ROW($A124)))),"")</f>
        <v/>
      </c>
      <c r="R127" t="str">
        <f>IFERROR(IF(COUNT(pipot!$W:$W&lt;&gt;""),INDEX(pipot!P:P,SMALL(pipot!$W:$W,ROW($A124)))),"")</f>
        <v/>
      </c>
      <c r="S127" t="str">
        <f>IFERROR(IF(COUNT(pipot!$W:$W&lt;&gt;""),INDEX(pipot!Q:Q,SMALL(pipot!$W:$W,ROW($A124)))),"")</f>
        <v/>
      </c>
      <c r="T127" t="str">
        <f>IFERROR(IF(COUNT(pipot!$W:$W&lt;&gt;""),INDEX(pipot!R:R,SMALL(pipot!$W:$W,ROW($A124)))),"")</f>
        <v/>
      </c>
    </row>
    <row r="128" spans="3:20">
      <c r="C128" t="str">
        <f>IFERROR(IF(COUNT(pipot!$W:$W&lt;&gt;""),INDEX(pipot!A:A,SMALL(pipot!$W:$W,ROW($A125)))),"")</f>
        <v/>
      </c>
      <c r="D128" s="13" t="str">
        <f>IFERROR(IF(COUNT(pipot!$W:$W&lt;&gt;""),INDEX(pipot!B:B,SMALL(pipot!$W:$W,ROW($A125)))),"")</f>
        <v/>
      </c>
      <c r="E128" s="15" t="str">
        <f>IFERROR(IF(COUNT(pipot!$W:$W&lt;&gt;""),INDEX(pipot!C:C,SMALL(pipot!$W:$W,ROW($A125)))),"")</f>
        <v/>
      </c>
      <c r="F128" t="str">
        <f>IFERROR(IF(COUNT(pipot!$W:$W&lt;&gt;""),INDEX(pipot!D:D,SMALL(pipot!$W:$W,ROW($A125)))),"")</f>
        <v/>
      </c>
      <c r="G128" t="str">
        <f>IFERROR(IF(COUNT(pipot!$W:$W&lt;&gt;""),INDEX(pipot!E:E,SMALL(pipot!$W:$W,ROW($A125)))),"")</f>
        <v/>
      </c>
      <c r="H128" t="str">
        <f>IFERROR(IF(COUNT(pipot!$W:$W&lt;&gt;""),INDEX(pipot!F:F,SMALL(pipot!$W:$W,ROW($A125)))),"")</f>
        <v/>
      </c>
      <c r="I128" t="str">
        <f>IFERROR(IF(COUNT(pipot!$W:$W&lt;&gt;""),INDEX(pipot!G:G,SMALL(pipot!$W:$W,ROW($A125)))),"")</f>
        <v/>
      </c>
      <c r="J128" t="str">
        <f>IFERROR(IF(COUNT(pipot!$W:$W&lt;&gt;""),INDEX(pipot!H:H,SMALL(pipot!$W:$W,ROW($A125)))),"")</f>
        <v/>
      </c>
      <c r="K128" t="str">
        <f>IFERROR(IF(COUNT(pipot!$W:$W&lt;&gt;""),INDEX(pipot!I:I,SMALL(pipot!$W:$W,ROW($A125)))),"")</f>
        <v/>
      </c>
      <c r="L128" t="str">
        <f>IFERROR(IF(COUNT(pipot!$W:$W&lt;&gt;""),INDEX(pipot!J:J,SMALL(pipot!$W:$W,ROW($A125)))),"")</f>
        <v/>
      </c>
      <c r="M128" t="str">
        <f>IFERROR(IF(COUNT(pipot!$W:$W&lt;&gt;""),INDEX(pipot!K:K,SMALL(pipot!$W:$W,ROW($A125)))),"")</f>
        <v/>
      </c>
      <c r="N128" t="str">
        <f>IFERROR(IF(COUNT(pipot!$W:$W&lt;&gt;""),INDEX(pipot!L:L,SMALL(pipot!$W:$W,ROW($A125)))),"")</f>
        <v/>
      </c>
      <c r="O128" t="str">
        <f>IFERROR(IF(COUNT(pipot!$W:$W&lt;&gt;""),INDEX(pipot!M:M,SMALL(pipot!$W:$W,ROW($A125)))),"")</f>
        <v/>
      </c>
      <c r="P128" t="str">
        <f>IFERROR(IF(COUNT(pipot!$W:$W&lt;&gt;""),INDEX(pipot!N:N,SMALL(pipot!$W:$W,ROW($A125)))),"")</f>
        <v/>
      </c>
      <c r="Q128" t="str">
        <f>IFERROR(IF(COUNT(pipot!$W:$W&lt;&gt;""),INDEX(pipot!O:O,SMALL(pipot!$W:$W,ROW($A125)))),"")</f>
        <v/>
      </c>
      <c r="R128" t="str">
        <f>IFERROR(IF(COUNT(pipot!$W:$W&lt;&gt;""),INDEX(pipot!P:P,SMALL(pipot!$W:$W,ROW($A125)))),"")</f>
        <v/>
      </c>
      <c r="S128" t="str">
        <f>IFERROR(IF(COUNT(pipot!$W:$W&lt;&gt;""),INDEX(pipot!Q:Q,SMALL(pipot!$W:$W,ROW($A125)))),"")</f>
        <v/>
      </c>
      <c r="T128" t="str">
        <f>IFERROR(IF(COUNT(pipot!$W:$W&lt;&gt;""),INDEX(pipot!R:R,SMALL(pipot!$W:$W,ROW($A125)))),"")</f>
        <v/>
      </c>
    </row>
    <row r="129" spans="3:20">
      <c r="C129" t="str">
        <f>IFERROR(IF(COUNT(pipot!$W:$W&lt;&gt;""),INDEX(pipot!A:A,SMALL(pipot!$W:$W,ROW($A126)))),"")</f>
        <v/>
      </c>
      <c r="D129" s="13" t="str">
        <f>IFERROR(IF(COUNT(pipot!$W:$W&lt;&gt;""),INDEX(pipot!B:B,SMALL(pipot!$W:$W,ROW($A126)))),"")</f>
        <v/>
      </c>
      <c r="E129" s="15" t="str">
        <f>IFERROR(IF(COUNT(pipot!$W:$W&lt;&gt;""),INDEX(pipot!C:C,SMALL(pipot!$W:$W,ROW($A126)))),"")</f>
        <v/>
      </c>
      <c r="F129" t="str">
        <f>IFERROR(IF(COUNT(pipot!$W:$W&lt;&gt;""),INDEX(pipot!D:D,SMALL(pipot!$W:$W,ROW($A126)))),"")</f>
        <v/>
      </c>
      <c r="G129" t="str">
        <f>IFERROR(IF(COUNT(pipot!$W:$W&lt;&gt;""),INDEX(pipot!E:E,SMALL(pipot!$W:$W,ROW($A126)))),"")</f>
        <v/>
      </c>
      <c r="H129" t="str">
        <f>IFERROR(IF(COUNT(pipot!$W:$W&lt;&gt;""),INDEX(pipot!F:F,SMALL(pipot!$W:$W,ROW($A126)))),"")</f>
        <v/>
      </c>
      <c r="I129" t="str">
        <f>IFERROR(IF(COUNT(pipot!$W:$W&lt;&gt;""),INDEX(pipot!G:G,SMALL(pipot!$W:$W,ROW($A126)))),"")</f>
        <v/>
      </c>
      <c r="J129" t="str">
        <f>IFERROR(IF(COUNT(pipot!$W:$W&lt;&gt;""),INDEX(pipot!H:H,SMALL(pipot!$W:$W,ROW($A126)))),"")</f>
        <v/>
      </c>
      <c r="K129" t="str">
        <f>IFERROR(IF(COUNT(pipot!$W:$W&lt;&gt;""),INDEX(pipot!I:I,SMALL(pipot!$W:$W,ROW($A126)))),"")</f>
        <v/>
      </c>
      <c r="L129" t="str">
        <f>IFERROR(IF(COUNT(pipot!$W:$W&lt;&gt;""),INDEX(pipot!J:J,SMALL(pipot!$W:$W,ROW($A126)))),"")</f>
        <v/>
      </c>
      <c r="M129" t="str">
        <f>IFERROR(IF(COUNT(pipot!$W:$W&lt;&gt;""),INDEX(pipot!K:K,SMALL(pipot!$W:$W,ROW($A126)))),"")</f>
        <v/>
      </c>
      <c r="N129" t="str">
        <f>IFERROR(IF(COUNT(pipot!$W:$W&lt;&gt;""),INDEX(pipot!L:L,SMALL(pipot!$W:$W,ROW($A126)))),"")</f>
        <v/>
      </c>
      <c r="O129" t="str">
        <f>IFERROR(IF(COUNT(pipot!$W:$W&lt;&gt;""),INDEX(pipot!M:M,SMALL(pipot!$W:$W,ROW($A126)))),"")</f>
        <v/>
      </c>
      <c r="P129" t="str">
        <f>IFERROR(IF(COUNT(pipot!$W:$W&lt;&gt;""),INDEX(pipot!N:N,SMALL(pipot!$W:$W,ROW($A126)))),"")</f>
        <v/>
      </c>
      <c r="Q129" t="str">
        <f>IFERROR(IF(COUNT(pipot!$W:$W&lt;&gt;""),INDEX(pipot!O:O,SMALL(pipot!$W:$W,ROW($A126)))),"")</f>
        <v/>
      </c>
      <c r="R129" t="str">
        <f>IFERROR(IF(COUNT(pipot!$W:$W&lt;&gt;""),INDEX(pipot!P:P,SMALL(pipot!$W:$W,ROW($A126)))),"")</f>
        <v/>
      </c>
      <c r="S129" t="str">
        <f>IFERROR(IF(COUNT(pipot!$W:$W&lt;&gt;""),INDEX(pipot!Q:Q,SMALL(pipot!$W:$W,ROW($A126)))),"")</f>
        <v/>
      </c>
      <c r="T129" t="str">
        <f>IFERROR(IF(COUNT(pipot!$W:$W&lt;&gt;""),INDEX(pipot!R:R,SMALL(pipot!$W:$W,ROW($A126)))),"")</f>
        <v/>
      </c>
    </row>
    <row r="130" spans="3:20">
      <c r="C130" t="str">
        <f>IFERROR(IF(COUNT(pipot!$W:$W&lt;&gt;""),INDEX(pipot!A:A,SMALL(pipot!$W:$W,ROW($A127)))),"")</f>
        <v/>
      </c>
      <c r="D130" s="13" t="str">
        <f>IFERROR(IF(COUNT(pipot!$W:$W&lt;&gt;""),INDEX(pipot!B:B,SMALL(pipot!$W:$W,ROW($A127)))),"")</f>
        <v/>
      </c>
      <c r="E130" s="15" t="str">
        <f>IFERROR(IF(COUNT(pipot!$W:$W&lt;&gt;""),INDEX(pipot!C:C,SMALL(pipot!$W:$W,ROW($A127)))),"")</f>
        <v/>
      </c>
      <c r="F130" t="str">
        <f>IFERROR(IF(COUNT(pipot!$W:$W&lt;&gt;""),INDEX(pipot!D:D,SMALL(pipot!$W:$W,ROW($A127)))),"")</f>
        <v/>
      </c>
      <c r="G130" t="str">
        <f>IFERROR(IF(COUNT(pipot!$W:$W&lt;&gt;""),INDEX(pipot!E:E,SMALL(pipot!$W:$W,ROW($A127)))),"")</f>
        <v/>
      </c>
      <c r="H130" t="str">
        <f>IFERROR(IF(COUNT(pipot!$W:$W&lt;&gt;""),INDEX(pipot!F:F,SMALL(pipot!$W:$W,ROW($A127)))),"")</f>
        <v/>
      </c>
      <c r="I130" t="str">
        <f>IFERROR(IF(COUNT(pipot!$W:$W&lt;&gt;""),INDEX(pipot!G:G,SMALL(pipot!$W:$W,ROW($A127)))),"")</f>
        <v/>
      </c>
      <c r="J130" t="str">
        <f>IFERROR(IF(COUNT(pipot!$W:$W&lt;&gt;""),INDEX(pipot!H:H,SMALL(pipot!$W:$W,ROW($A127)))),"")</f>
        <v/>
      </c>
      <c r="K130" t="str">
        <f>IFERROR(IF(COUNT(pipot!$W:$W&lt;&gt;""),INDEX(pipot!I:I,SMALL(pipot!$W:$W,ROW($A127)))),"")</f>
        <v/>
      </c>
      <c r="L130" t="str">
        <f>IFERROR(IF(COUNT(pipot!$W:$W&lt;&gt;""),INDEX(pipot!J:J,SMALL(pipot!$W:$W,ROW($A127)))),"")</f>
        <v/>
      </c>
      <c r="M130" t="str">
        <f>IFERROR(IF(COUNT(pipot!$W:$W&lt;&gt;""),INDEX(pipot!K:K,SMALL(pipot!$W:$W,ROW($A127)))),"")</f>
        <v/>
      </c>
      <c r="N130" t="str">
        <f>IFERROR(IF(COUNT(pipot!$W:$W&lt;&gt;""),INDEX(pipot!L:L,SMALL(pipot!$W:$W,ROW($A127)))),"")</f>
        <v/>
      </c>
      <c r="O130" t="str">
        <f>IFERROR(IF(COUNT(pipot!$W:$W&lt;&gt;""),INDEX(pipot!M:M,SMALL(pipot!$W:$W,ROW($A127)))),"")</f>
        <v/>
      </c>
      <c r="P130" t="str">
        <f>IFERROR(IF(COUNT(pipot!$W:$W&lt;&gt;""),INDEX(pipot!N:N,SMALL(pipot!$W:$W,ROW($A127)))),"")</f>
        <v/>
      </c>
      <c r="Q130" t="str">
        <f>IFERROR(IF(COUNT(pipot!$W:$W&lt;&gt;""),INDEX(pipot!O:O,SMALL(pipot!$W:$W,ROW($A127)))),"")</f>
        <v/>
      </c>
      <c r="R130" t="str">
        <f>IFERROR(IF(COUNT(pipot!$W:$W&lt;&gt;""),INDEX(pipot!P:P,SMALL(pipot!$W:$W,ROW($A127)))),"")</f>
        <v/>
      </c>
      <c r="S130" t="str">
        <f>IFERROR(IF(COUNT(pipot!$W:$W&lt;&gt;""),INDEX(pipot!Q:Q,SMALL(pipot!$W:$W,ROW($A127)))),"")</f>
        <v/>
      </c>
      <c r="T130" t="str">
        <f>IFERROR(IF(COUNT(pipot!$W:$W&lt;&gt;""),INDEX(pipot!R:R,SMALL(pipot!$W:$W,ROW($A127)))),"")</f>
        <v/>
      </c>
    </row>
    <row r="131" spans="3:20">
      <c r="C131" t="str">
        <f>IFERROR(IF(COUNT(pipot!$W:$W&lt;&gt;""),INDEX(pipot!A:A,SMALL(pipot!$W:$W,ROW($A128)))),"")</f>
        <v/>
      </c>
      <c r="D131" s="13" t="str">
        <f>IFERROR(IF(COUNT(pipot!$W:$W&lt;&gt;""),INDEX(pipot!B:B,SMALL(pipot!$W:$W,ROW($A128)))),"")</f>
        <v/>
      </c>
      <c r="E131" s="15" t="str">
        <f>IFERROR(IF(COUNT(pipot!$W:$W&lt;&gt;""),INDEX(pipot!C:C,SMALL(pipot!$W:$W,ROW($A128)))),"")</f>
        <v/>
      </c>
      <c r="F131" t="str">
        <f>IFERROR(IF(COUNT(pipot!$W:$W&lt;&gt;""),INDEX(pipot!D:D,SMALL(pipot!$W:$W,ROW($A128)))),"")</f>
        <v/>
      </c>
      <c r="G131" t="str">
        <f>IFERROR(IF(COUNT(pipot!$W:$W&lt;&gt;""),INDEX(pipot!E:E,SMALL(pipot!$W:$W,ROW($A128)))),"")</f>
        <v/>
      </c>
      <c r="H131" t="str">
        <f>IFERROR(IF(COUNT(pipot!$W:$W&lt;&gt;""),INDEX(pipot!F:F,SMALL(pipot!$W:$W,ROW($A128)))),"")</f>
        <v/>
      </c>
      <c r="I131" t="str">
        <f>IFERROR(IF(COUNT(pipot!$W:$W&lt;&gt;""),INDEX(pipot!G:G,SMALL(pipot!$W:$W,ROW($A128)))),"")</f>
        <v/>
      </c>
      <c r="J131" t="str">
        <f>IFERROR(IF(COUNT(pipot!$W:$W&lt;&gt;""),INDEX(pipot!H:H,SMALL(pipot!$W:$W,ROW($A128)))),"")</f>
        <v/>
      </c>
      <c r="K131" t="str">
        <f>IFERROR(IF(COUNT(pipot!$W:$W&lt;&gt;""),INDEX(pipot!I:I,SMALL(pipot!$W:$W,ROW($A128)))),"")</f>
        <v/>
      </c>
      <c r="L131" t="str">
        <f>IFERROR(IF(COUNT(pipot!$W:$W&lt;&gt;""),INDEX(pipot!J:J,SMALL(pipot!$W:$W,ROW($A128)))),"")</f>
        <v/>
      </c>
      <c r="M131" t="str">
        <f>IFERROR(IF(COUNT(pipot!$W:$W&lt;&gt;""),INDEX(pipot!K:K,SMALL(pipot!$W:$W,ROW($A128)))),"")</f>
        <v/>
      </c>
      <c r="N131" t="str">
        <f>IFERROR(IF(COUNT(pipot!$W:$W&lt;&gt;""),INDEX(pipot!L:L,SMALL(pipot!$W:$W,ROW($A128)))),"")</f>
        <v/>
      </c>
      <c r="O131" t="str">
        <f>IFERROR(IF(COUNT(pipot!$W:$W&lt;&gt;""),INDEX(pipot!M:M,SMALL(pipot!$W:$W,ROW($A128)))),"")</f>
        <v/>
      </c>
      <c r="P131" t="str">
        <f>IFERROR(IF(COUNT(pipot!$W:$W&lt;&gt;""),INDEX(pipot!N:N,SMALL(pipot!$W:$W,ROW($A128)))),"")</f>
        <v/>
      </c>
      <c r="Q131" t="str">
        <f>IFERROR(IF(COUNT(pipot!$W:$W&lt;&gt;""),INDEX(pipot!O:O,SMALL(pipot!$W:$W,ROW($A128)))),"")</f>
        <v/>
      </c>
      <c r="R131" t="str">
        <f>IFERROR(IF(COUNT(pipot!$W:$W&lt;&gt;""),INDEX(pipot!P:P,SMALL(pipot!$W:$W,ROW($A128)))),"")</f>
        <v/>
      </c>
      <c r="S131" t="str">
        <f>IFERROR(IF(COUNT(pipot!$W:$W&lt;&gt;""),INDEX(pipot!Q:Q,SMALL(pipot!$W:$W,ROW($A128)))),"")</f>
        <v/>
      </c>
      <c r="T131" t="str">
        <f>IFERROR(IF(COUNT(pipot!$W:$W&lt;&gt;""),INDEX(pipot!R:R,SMALL(pipot!$W:$W,ROW($A128)))),"")</f>
        <v/>
      </c>
    </row>
    <row r="132" spans="3:20">
      <c r="C132" t="str">
        <f>IFERROR(IF(COUNT(pipot!$W:$W&lt;&gt;""),INDEX(pipot!A:A,SMALL(pipot!$W:$W,ROW($A129)))),"")</f>
        <v/>
      </c>
      <c r="D132" s="13" t="str">
        <f>IFERROR(IF(COUNT(pipot!$W:$W&lt;&gt;""),INDEX(pipot!B:B,SMALL(pipot!$W:$W,ROW($A129)))),"")</f>
        <v/>
      </c>
      <c r="E132" s="15" t="str">
        <f>IFERROR(IF(COUNT(pipot!$W:$W&lt;&gt;""),INDEX(pipot!C:C,SMALL(pipot!$W:$W,ROW($A129)))),"")</f>
        <v/>
      </c>
      <c r="F132" t="str">
        <f>IFERROR(IF(COUNT(pipot!$W:$W&lt;&gt;""),INDEX(pipot!D:D,SMALL(pipot!$W:$W,ROW($A129)))),"")</f>
        <v/>
      </c>
      <c r="G132" t="str">
        <f>IFERROR(IF(COUNT(pipot!$W:$W&lt;&gt;""),INDEX(pipot!E:E,SMALL(pipot!$W:$W,ROW($A129)))),"")</f>
        <v/>
      </c>
      <c r="H132" t="str">
        <f>IFERROR(IF(COUNT(pipot!$W:$W&lt;&gt;""),INDEX(pipot!F:F,SMALL(pipot!$W:$W,ROW($A129)))),"")</f>
        <v/>
      </c>
      <c r="I132" t="str">
        <f>IFERROR(IF(COUNT(pipot!$W:$W&lt;&gt;""),INDEX(pipot!G:G,SMALL(pipot!$W:$W,ROW($A129)))),"")</f>
        <v/>
      </c>
      <c r="J132" t="str">
        <f>IFERROR(IF(COUNT(pipot!$W:$W&lt;&gt;""),INDEX(pipot!H:H,SMALL(pipot!$W:$W,ROW($A129)))),"")</f>
        <v/>
      </c>
      <c r="K132" t="str">
        <f>IFERROR(IF(COUNT(pipot!$W:$W&lt;&gt;""),INDEX(pipot!I:I,SMALL(pipot!$W:$W,ROW($A129)))),"")</f>
        <v/>
      </c>
      <c r="L132" t="str">
        <f>IFERROR(IF(COUNT(pipot!$W:$W&lt;&gt;""),INDEX(pipot!J:J,SMALL(pipot!$W:$W,ROW($A129)))),"")</f>
        <v/>
      </c>
      <c r="M132" t="str">
        <f>IFERROR(IF(COUNT(pipot!$W:$W&lt;&gt;""),INDEX(pipot!K:K,SMALL(pipot!$W:$W,ROW($A129)))),"")</f>
        <v/>
      </c>
      <c r="N132" t="str">
        <f>IFERROR(IF(COUNT(pipot!$W:$W&lt;&gt;""),INDEX(pipot!L:L,SMALL(pipot!$W:$W,ROW($A129)))),"")</f>
        <v/>
      </c>
      <c r="O132" t="str">
        <f>IFERROR(IF(COUNT(pipot!$W:$W&lt;&gt;""),INDEX(pipot!M:M,SMALL(pipot!$W:$W,ROW($A129)))),"")</f>
        <v/>
      </c>
      <c r="P132" t="str">
        <f>IFERROR(IF(COUNT(pipot!$W:$W&lt;&gt;""),INDEX(pipot!N:N,SMALL(pipot!$W:$W,ROW($A129)))),"")</f>
        <v/>
      </c>
      <c r="Q132" t="str">
        <f>IFERROR(IF(COUNT(pipot!$W:$W&lt;&gt;""),INDEX(pipot!O:O,SMALL(pipot!$W:$W,ROW($A129)))),"")</f>
        <v/>
      </c>
      <c r="R132" t="str">
        <f>IFERROR(IF(COUNT(pipot!$W:$W&lt;&gt;""),INDEX(pipot!P:P,SMALL(pipot!$W:$W,ROW($A129)))),"")</f>
        <v/>
      </c>
      <c r="S132" t="str">
        <f>IFERROR(IF(COUNT(pipot!$W:$W&lt;&gt;""),INDEX(pipot!Q:Q,SMALL(pipot!$W:$W,ROW($A129)))),"")</f>
        <v/>
      </c>
      <c r="T132" t="str">
        <f>IFERROR(IF(COUNT(pipot!$W:$W&lt;&gt;""),INDEX(pipot!R:R,SMALL(pipot!$W:$W,ROW($A129)))),"")</f>
        <v/>
      </c>
    </row>
    <row r="133" spans="3:20">
      <c r="C133" t="str">
        <f>IFERROR(IF(COUNT(pipot!$W:$W&lt;&gt;""),INDEX(pipot!A:A,SMALL(pipot!$W:$W,ROW($A130)))),"")</f>
        <v/>
      </c>
      <c r="D133" s="13" t="str">
        <f>IFERROR(IF(COUNT(pipot!$W:$W&lt;&gt;""),INDEX(pipot!B:B,SMALL(pipot!$W:$W,ROW($A130)))),"")</f>
        <v/>
      </c>
      <c r="E133" s="15" t="str">
        <f>IFERROR(IF(COUNT(pipot!$W:$W&lt;&gt;""),INDEX(pipot!C:C,SMALL(pipot!$W:$W,ROW($A130)))),"")</f>
        <v/>
      </c>
      <c r="F133" t="str">
        <f>IFERROR(IF(COUNT(pipot!$W:$W&lt;&gt;""),INDEX(pipot!D:D,SMALL(pipot!$W:$W,ROW($A130)))),"")</f>
        <v/>
      </c>
      <c r="G133" t="str">
        <f>IFERROR(IF(COUNT(pipot!$W:$W&lt;&gt;""),INDEX(pipot!E:E,SMALL(pipot!$W:$W,ROW($A130)))),"")</f>
        <v/>
      </c>
      <c r="H133" t="str">
        <f>IFERROR(IF(COUNT(pipot!$W:$W&lt;&gt;""),INDEX(pipot!F:F,SMALL(pipot!$W:$W,ROW($A130)))),"")</f>
        <v/>
      </c>
      <c r="I133" t="str">
        <f>IFERROR(IF(COUNT(pipot!$W:$W&lt;&gt;""),INDEX(pipot!G:G,SMALL(pipot!$W:$W,ROW($A130)))),"")</f>
        <v/>
      </c>
      <c r="J133" t="str">
        <f>IFERROR(IF(COUNT(pipot!$W:$W&lt;&gt;""),INDEX(pipot!H:H,SMALL(pipot!$W:$W,ROW($A130)))),"")</f>
        <v/>
      </c>
      <c r="K133" t="str">
        <f>IFERROR(IF(COUNT(pipot!$W:$W&lt;&gt;""),INDEX(pipot!I:I,SMALL(pipot!$W:$W,ROW($A130)))),"")</f>
        <v/>
      </c>
      <c r="L133" t="str">
        <f>IFERROR(IF(COUNT(pipot!$W:$W&lt;&gt;""),INDEX(pipot!J:J,SMALL(pipot!$W:$W,ROW($A130)))),"")</f>
        <v/>
      </c>
      <c r="M133" t="str">
        <f>IFERROR(IF(COUNT(pipot!$W:$W&lt;&gt;""),INDEX(pipot!K:K,SMALL(pipot!$W:$W,ROW($A130)))),"")</f>
        <v/>
      </c>
      <c r="N133" t="str">
        <f>IFERROR(IF(COUNT(pipot!$W:$W&lt;&gt;""),INDEX(pipot!L:L,SMALL(pipot!$W:$W,ROW($A130)))),"")</f>
        <v/>
      </c>
      <c r="O133" t="str">
        <f>IFERROR(IF(COUNT(pipot!$W:$W&lt;&gt;""),INDEX(pipot!M:M,SMALL(pipot!$W:$W,ROW($A130)))),"")</f>
        <v/>
      </c>
      <c r="P133" t="str">
        <f>IFERROR(IF(COUNT(pipot!$W:$W&lt;&gt;""),INDEX(pipot!N:N,SMALL(pipot!$W:$W,ROW($A130)))),"")</f>
        <v/>
      </c>
      <c r="Q133" t="str">
        <f>IFERROR(IF(COUNT(pipot!$W:$W&lt;&gt;""),INDEX(pipot!O:O,SMALL(pipot!$W:$W,ROW($A130)))),"")</f>
        <v/>
      </c>
      <c r="R133" t="str">
        <f>IFERROR(IF(COUNT(pipot!$W:$W&lt;&gt;""),INDEX(pipot!P:P,SMALL(pipot!$W:$W,ROW($A130)))),"")</f>
        <v/>
      </c>
      <c r="S133" t="str">
        <f>IFERROR(IF(COUNT(pipot!$W:$W&lt;&gt;""),INDEX(pipot!Q:Q,SMALL(pipot!$W:$W,ROW($A130)))),"")</f>
        <v/>
      </c>
      <c r="T133" t="str">
        <f>IFERROR(IF(COUNT(pipot!$W:$W&lt;&gt;""),INDEX(pipot!R:R,SMALL(pipot!$W:$W,ROW($A130)))),"")</f>
        <v/>
      </c>
    </row>
    <row r="134" spans="3:20">
      <c r="C134" t="str">
        <f>IFERROR(IF(AND(COUNT(pipot!$V:$V)&lt;&gt;"",COUNT(pipot!$AB:$AB)&lt;&gt;""),INDEX(pipot!A:A,SMALL(pipot!$AB:$AB,ROW($A131)))),"")</f>
        <v/>
      </c>
      <c r="D134" s="13" t="str">
        <f>IFERROR(IF(AND(COUNT(pipot!$V:$V)&lt;&gt;"",COUNT(pipot!$AB:$AB)&lt;&gt;""),INDEX(pipot!B:B,SMALL(pipot!$AB:$AB,ROW($A131)))),"")</f>
        <v/>
      </c>
      <c r="E134" s="15" t="str">
        <f>IFERROR(IF(AND(COUNT(pipot!$V:$V)&lt;&gt;"",COUNT(pipot!$AB:$AB)&lt;&gt;""),INDEX(pipot!C:C,SMALL(pipot!$AB:$AB,ROW($A131)))),"")</f>
        <v/>
      </c>
      <c r="F134" t="str">
        <f>IFERROR(IF(AND(COUNT(pipot!$V:$V)&lt;&gt;"",COUNT(pipot!$AB:$AB)&lt;&gt;""),INDEX(pipot!D:D,SMALL(pipot!$AB:$AB,ROW($A131)))),"")</f>
        <v/>
      </c>
      <c r="G134" t="str">
        <f>IFERROR(IF(AND(COUNT(pipot!$V:$V)&lt;&gt;"",COUNT(pipot!$AB:$AB)&lt;&gt;""),INDEX(pipot!E:E,SMALL(pipot!$AB:$AB,ROW($A131)))),"")</f>
        <v/>
      </c>
      <c r="H134" t="str">
        <f>IFERROR(IF(AND(COUNT(pipot!$V:$V)&lt;&gt;"",COUNT(pipot!$AB:$AB)&lt;&gt;""),INDEX(pipot!F:F,SMALL(pipot!$AB:$AB,ROW($A131)))),"")</f>
        <v/>
      </c>
      <c r="I134" t="str">
        <f>IFERROR(IF(AND(COUNT(pipot!$V:$V)&lt;&gt;"",COUNT(pipot!$AB:$AB)&lt;&gt;""),INDEX(pipot!G:G,SMALL(pipot!$AB:$AB,ROW($A131)))),"")</f>
        <v/>
      </c>
      <c r="J134" t="str">
        <f>IFERROR(IF(AND(COUNT(pipot!$V:$V)&lt;&gt;"",COUNT(pipot!$AB:$AB)&lt;&gt;""),INDEX(pipot!H:H,SMALL(pipot!$AB:$AB,ROW($A131)))),"")</f>
        <v/>
      </c>
      <c r="K134" t="str">
        <f>IFERROR(IF(AND(COUNT(pipot!$V:$V)&lt;&gt;"",COUNT(pipot!$AB:$AB)&lt;&gt;""),INDEX(pipot!I:I,SMALL(pipot!$AB:$AB,ROW($A131)))),"")</f>
        <v/>
      </c>
      <c r="L134" t="str">
        <f>IFERROR(IF(AND(COUNT(pipot!$V:$V)&lt;&gt;"",COUNT(pipot!$AB:$AB)&lt;&gt;""),INDEX(pipot!J:J,SMALL(pipot!$AB:$AB,ROW($A131)))),"")</f>
        <v/>
      </c>
      <c r="M134" t="str">
        <f>IFERROR(IF(AND(COUNT(pipot!$V:$V)&lt;&gt;"",COUNT(pipot!$AB:$AB)&lt;&gt;""),INDEX(pipot!K:K,SMALL(pipot!$AB:$AB,ROW($A131)))),"")</f>
        <v/>
      </c>
      <c r="N134" t="str">
        <f>IFERROR(IF(AND(COUNT(pipot!$V:$V)&lt;&gt;"",COUNT(pipot!$AB:$AB)&lt;&gt;""),INDEX(pipot!L:L,SMALL(pipot!$AB:$AB,ROW($A131)))),"")</f>
        <v/>
      </c>
      <c r="O134" t="str">
        <f>IFERROR(IF(AND(COUNT(pipot!$V:$V)&lt;&gt;"",COUNT(pipot!$AB:$AB)&lt;&gt;""),INDEX(pipot!M:M,SMALL(pipot!$AB:$AB,ROW($A131)))),"")</f>
        <v/>
      </c>
      <c r="P134" t="str">
        <f>IFERROR(IF(AND(COUNT(pipot!$V:$V)&lt;&gt;"",COUNT(pipot!$AB:$AB)&lt;&gt;""),INDEX(pipot!N:N,SMALL(pipot!$AB:$AB,ROW($A131)))),"")</f>
        <v/>
      </c>
      <c r="Q134" t="str">
        <f>IFERROR(IF(AND(COUNT(pipot!$V:$V)&lt;&gt;"",COUNT(pipot!$AB:$AB)&lt;&gt;""),INDEX(pipot!O:O,SMALL(pipot!$AB:$AB,ROW($A131)))),"")</f>
        <v/>
      </c>
      <c r="R134" t="str">
        <f>IFERROR(IF(AND(COUNT(pipot!$V:$V)&lt;&gt;"",COUNT(pipot!$AB:$AB)&lt;&gt;""),INDEX(pipot!P:P,SMALL(pipot!$AB:$AB,ROW($A131)))),"")</f>
        <v/>
      </c>
      <c r="S134">
        <f>IFERROR(IF(AND(COUNT(pipot!$V:$V)&lt;&gt;"",COUNT(pipot!$AB:$AB)&lt;&gt;""),INDEX(pipot!Q:Q,SMALL(pipot!$V:$V,ROW($A131)))),"")</f>
        <v>217</v>
      </c>
      <c r="T134">
        <f>IFERROR(IF(AND(COUNT(pipot!$V:$V)&lt;&gt;"",COUNT(pipot!$AB:$AB)&lt;&gt;""),INDEX(pipot!R:R,SMALL(pipot!$V:$V,ROW($A131)))),"")</f>
        <v>163.34521000000001</v>
      </c>
    </row>
    <row r="135" spans="3:20">
      <c r="C135" t="str">
        <f>IFERROR(IF(AND(COUNT(pipot!$V:$V)&lt;&gt;"",COUNT(pipot!$AB:$AB)&lt;&gt;""),INDEX(pipot!A:A,SMALL(pipot!$AB:$AB,ROW($A132)))),"")</f>
        <v/>
      </c>
      <c r="D135" s="13" t="str">
        <f>IFERROR(IF(AND(COUNT(pipot!$V:$V)&lt;&gt;"",COUNT(pipot!$AB:$AB)&lt;&gt;""),INDEX(pipot!B:B,SMALL(pipot!$AB:$AB,ROW($A132)))),"")</f>
        <v/>
      </c>
      <c r="E135" s="15" t="str">
        <f>IFERROR(IF(AND(COUNT(pipot!$V:$V)&lt;&gt;"",COUNT(pipot!$AB:$AB)&lt;&gt;""),INDEX(pipot!C:C,SMALL(pipot!$AB:$AB,ROW($A132)))),"")</f>
        <v/>
      </c>
      <c r="F135" t="str">
        <f>IFERROR(IF(AND(COUNT(pipot!$V:$V)&lt;&gt;"",COUNT(pipot!$AB:$AB)&lt;&gt;""),INDEX(pipot!D:D,SMALL(pipot!$AB:$AB,ROW($A132)))),"")</f>
        <v/>
      </c>
      <c r="G135" t="str">
        <f>IFERROR(IF(AND(COUNT(pipot!$V:$V)&lt;&gt;"",COUNT(pipot!$AB:$AB)&lt;&gt;""),INDEX(pipot!E:E,SMALL(pipot!$AB:$AB,ROW($A132)))),"")</f>
        <v/>
      </c>
      <c r="H135" t="str">
        <f>IFERROR(IF(AND(COUNT(pipot!$V:$V)&lt;&gt;"",COUNT(pipot!$AB:$AB)&lt;&gt;""),INDEX(pipot!F:F,SMALL(pipot!$AB:$AB,ROW($A132)))),"")</f>
        <v/>
      </c>
      <c r="I135" t="str">
        <f>IFERROR(IF(AND(COUNT(pipot!$V:$V)&lt;&gt;"",COUNT(pipot!$AB:$AB)&lt;&gt;""),INDEX(pipot!G:G,SMALL(pipot!$AB:$AB,ROW($A132)))),"")</f>
        <v/>
      </c>
      <c r="J135" t="str">
        <f>IFERROR(IF(AND(COUNT(pipot!$V:$V)&lt;&gt;"",COUNT(pipot!$AB:$AB)&lt;&gt;""),INDEX(pipot!H:H,SMALL(pipot!$AB:$AB,ROW($A132)))),"")</f>
        <v/>
      </c>
      <c r="K135" t="str">
        <f>IFERROR(IF(AND(COUNT(pipot!$V:$V)&lt;&gt;"",COUNT(pipot!$AB:$AB)&lt;&gt;""),INDEX(pipot!I:I,SMALL(pipot!$AB:$AB,ROW($A132)))),"")</f>
        <v/>
      </c>
      <c r="L135" t="str">
        <f>IFERROR(IF(AND(COUNT(pipot!$V:$V)&lt;&gt;"",COUNT(pipot!$AB:$AB)&lt;&gt;""),INDEX(pipot!J:J,SMALL(pipot!$AB:$AB,ROW($A132)))),"")</f>
        <v/>
      </c>
      <c r="M135" t="str">
        <f>IFERROR(IF(AND(COUNT(pipot!$V:$V)&lt;&gt;"",COUNT(pipot!$AB:$AB)&lt;&gt;""),INDEX(pipot!K:K,SMALL(pipot!$AB:$AB,ROW($A132)))),"")</f>
        <v/>
      </c>
      <c r="N135" t="str">
        <f>IFERROR(IF(AND(COUNT(pipot!$V:$V)&lt;&gt;"",COUNT(pipot!$AB:$AB)&lt;&gt;""),INDEX(pipot!L:L,SMALL(pipot!$AB:$AB,ROW($A132)))),"")</f>
        <v/>
      </c>
      <c r="O135" t="str">
        <f>IFERROR(IF(AND(COUNT(pipot!$V:$V)&lt;&gt;"",COUNT(pipot!$AB:$AB)&lt;&gt;""),INDEX(pipot!M:M,SMALL(pipot!$AB:$AB,ROW($A132)))),"")</f>
        <v/>
      </c>
      <c r="P135" t="str">
        <f>IFERROR(IF(AND(COUNT(pipot!$V:$V)&lt;&gt;"",COUNT(pipot!$AB:$AB)&lt;&gt;""),INDEX(pipot!N:N,SMALL(pipot!$AB:$AB,ROW($A132)))),"")</f>
        <v/>
      </c>
      <c r="Q135" t="str">
        <f>IFERROR(IF(AND(COUNT(pipot!$V:$V)&lt;&gt;"",COUNT(pipot!$AB:$AB)&lt;&gt;""),INDEX(pipot!O:O,SMALL(pipot!$AB:$AB,ROW($A132)))),"")</f>
        <v/>
      </c>
      <c r="R135" t="str">
        <f>IFERROR(IF(AND(COUNT(pipot!$V:$V)&lt;&gt;"",COUNT(pipot!$AB:$AB)&lt;&gt;""),INDEX(pipot!P:P,SMALL(pipot!$AB:$AB,ROW($A132)))),"")</f>
        <v/>
      </c>
      <c r="S135">
        <f>IFERROR(IF(AND(COUNT(pipot!$V:$V)&lt;&gt;"",COUNT(pipot!$AB:$AB)&lt;&gt;""),INDEX(pipot!Q:Q,SMALL(pipot!$V:$V,ROW($A132)))),"")</f>
        <v>193</v>
      </c>
      <c r="T135">
        <f>IFERROR(IF(AND(COUNT(pipot!$V:$V)&lt;&gt;"",COUNT(pipot!$AB:$AB)&lt;&gt;""),INDEX(pipot!R:R,SMALL(pipot!$V:$V,ROW($A132)))),"")</f>
        <v>148.49494000000001</v>
      </c>
    </row>
    <row r="136" spans="3:20">
      <c r="C136" t="str">
        <f>IFERROR(IF(AND(COUNT(pipot!$V:$V)&lt;&gt;"",COUNT(pipot!$AB:$AB)&lt;&gt;""),INDEX(pipot!A:A,SMALL(pipot!$AB:$AB,ROW($A133)))),"")</f>
        <v/>
      </c>
      <c r="D136" s="13" t="str">
        <f>IFERROR(IF(AND(COUNT(pipot!$V:$V)&lt;&gt;"",COUNT(pipot!$AB:$AB)&lt;&gt;""),INDEX(pipot!B:B,SMALL(pipot!$AB:$AB,ROW($A133)))),"")</f>
        <v/>
      </c>
      <c r="E136" s="15" t="str">
        <f>IFERROR(IF(AND(COUNT(pipot!$V:$V)&lt;&gt;"",COUNT(pipot!$AB:$AB)&lt;&gt;""),INDEX(pipot!C:C,SMALL(pipot!$AB:$AB,ROW($A133)))),"")</f>
        <v/>
      </c>
      <c r="F136" t="str">
        <f>IFERROR(IF(AND(COUNT(pipot!$V:$V)&lt;&gt;"",COUNT(pipot!$AB:$AB)&lt;&gt;""),INDEX(pipot!D:D,SMALL(pipot!$AB:$AB,ROW($A133)))),"")</f>
        <v/>
      </c>
      <c r="G136" t="str">
        <f>IFERROR(IF(AND(COUNT(pipot!$V:$V)&lt;&gt;"",COUNT(pipot!$AB:$AB)&lt;&gt;""),INDEX(pipot!E:E,SMALL(pipot!$AB:$AB,ROW($A133)))),"")</f>
        <v/>
      </c>
      <c r="H136" t="str">
        <f>IFERROR(IF(AND(COUNT(pipot!$V:$V)&lt;&gt;"",COUNT(pipot!$AB:$AB)&lt;&gt;""),INDEX(pipot!F:F,SMALL(pipot!$AB:$AB,ROW($A133)))),"")</f>
        <v/>
      </c>
      <c r="I136" t="str">
        <f>IFERROR(IF(AND(COUNT(pipot!$V:$V)&lt;&gt;"",COUNT(pipot!$AB:$AB)&lt;&gt;""),INDEX(pipot!G:G,SMALL(pipot!$AB:$AB,ROW($A133)))),"")</f>
        <v/>
      </c>
      <c r="J136" t="str">
        <f>IFERROR(IF(AND(COUNT(pipot!$V:$V)&lt;&gt;"",COUNT(pipot!$AB:$AB)&lt;&gt;""),INDEX(pipot!H:H,SMALL(pipot!$AB:$AB,ROW($A133)))),"")</f>
        <v/>
      </c>
      <c r="K136" t="str">
        <f>IFERROR(IF(AND(COUNT(pipot!$V:$V)&lt;&gt;"",COUNT(pipot!$AB:$AB)&lt;&gt;""),INDEX(pipot!I:I,SMALL(pipot!$AB:$AB,ROW($A133)))),"")</f>
        <v/>
      </c>
      <c r="L136" t="str">
        <f>IFERROR(IF(AND(COUNT(pipot!$V:$V)&lt;&gt;"",COUNT(pipot!$AB:$AB)&lt;&gt;""),INDEX(pipot!J:J,SMALL(pipot!$AB:$AB,ROW($A133)))),"")</f>
        <v/>
      </c>
      <c r="M136" t="str">
        <f>IFERROR(IF(AND(COUNT(pipot!$V:$V)&lt;&gt;"",COUNT(pipot!$AB:$AB)&lt;&gt;""),INDEX(pipot!K:K,SMALL(pipot!$AB:$AB,ROW($A133)))),"")</f>
        <v/>
      </c>
      <c r="N136" t="str">
        <f>IFERROR(IF(AND(COUNT(pipot!$V:$V)&lt;&gt;"",COUNT(pipot!$AB:$AB)&lt;&gt;""),INDEX(pipot!L:L,SMALL(pipot!$AB:$AB,ROW($A133)))),"")</f>
        <v/>
      </c>
      <c r="O136" t="str">
        <f>IFERROR(IF(AND(COUNT(pipot!$V:$V)&lt;&gt;"",COUNT(pipot!$AB:$AB)&lt;&gt;""),INDEX(pipot!M:M,SMALL(pipot!$AB:$AB,ROW($A133)))),"")</f>
        <v/>
      </c>
      <c r="P136" t="str">
        <f>IFERROR(IF(AND(COUNT(pipot!$V:$V)&lt;&gt;"",COUNT(pipot!$AB:$AB)&lt;&gt;""),INDEX(pipot!N:N,SMALL(pipot!$AB:$AB,ROW($A133)))),"")</f>
        <v/>
      </c>
      <c r="Q136" t="str">
        <f>IFERROR(IF(AND(COUNT(pipot!$V:$V)&lt;&gt;"",COUNT(pipot!$AB:$AB)&lt;&gt;""),INDEX(pipot!O:O,SMALL(pipot!$AB:$AB,ROW($A133)))),"")</f>
        <v/>
      </c>
      <c r="R136" t="str">
        <f>IFERROR(IF(AND(COUNT(pipot!$V:$V)&lt;&gt;"",COUNT(pipot!$AB:$AB)&lt;&gt;""),INDEX(pipot!P:P,SMALL(pipot!$AB:$AB,ROW($A133)))),"")</f>
        <v/>
      </c>
      <c r="S136">
        <f>IFERROR(IF(AND(COUNT(pipot!$V:$V)&lt;&gt;"",COUNT(pipot!$AB:$AB)&lt;&gt;""),INDEX(pipot!Q:Q,SMALL(pipot!$V:$V,ROW($A133)))),"")</f>
        <v>213</v>
      </c>
      <c r="T136">
        <f>IFERROR(IF(AND(COUNT(pipot!$V:$V)&lt;&gt;"",COUNT(pipot!$AB:$AB)&lt;&gt;""),INDEX(pipot!R:R,SMALL(pipot!$V:$V,ROW($A133)))),"")</f>
        <v>147.55228</v>
      </c>
    </row>
    <row r="137" spans="3:20">
      <c r="C137" t="str">
        <f>IFERROR(IF(AND(COUNT(pipot!$V:$V)&lt;&gt;"",COUNT(pipot!$AB:$AB)&lt;&gt;""),INDEX(pipot!A:A,SMALL(pipot!$AB:$AB,ROW($A134)))),"")</f>
        <v/>
      </c>
      <c r="D137" s="13" t="str">
        <f>IFERROR(IF(AND(COUNT(pipot!$V:$V)&lt;&gt;"",COUNT(pipot!$AB:$AB)&lt;&gt;""),INDEX(pipot!B:B,SMALL(pipot!$AB:$AB,ROW($A134)))),"")</f>
        <v/>
      </c>
      <c r="E137" s="15" t="str">
        <f>IFERROR(IF(AND(COUNT(pipot!$V:$V)&lt;&gt;"",COUNT(pipot!$AB:$AB)&lt;&gt;""),INDEX(pipot!C:C,SMALL(pipot!$AB:$AB,ROW($A134)))),"")</f>
        <v/>
      </c>
      <c r="F137" t="str">
        <f>IFERROR(IF(AND(COUNT(pipot!$V:$V)&lt;&gt;"",COUNT(pipot!$AB:$AB)&lt;&gt;""),INDEX(pipot!D:D,SMALL(pipot!$AB:$AB,ROW($A134)))),"")</f>
        <v/>
      </c>
      <c r="G137" t="str">
        <f>IFERROR(IF(AND(COUNT(pipot!$V:$V)&lt;&gt;"",COUNT(pipot!$AB:$AB)&lt;&gt;""),INDEX(pipot!E:E,SMALL(pipot!$AB:$AB,ROW($A134)))),"")</f>
        <v/>
      </c>
      <c r="H137" t="str">
        <f>IFERROR(IF(AND(COUNT(pipot!$V:$V)&lt;&gt;"",COUNT(pipot!$AB:$AB)&lt;&gt;""),INDEX(pipot!F:F,SMALL(pipot!$AB:$AB,ROW($A134)))),"")</f>
        <v/>
      </c>
      <c r="I137" t="str">
        <f>IFERROR(IF(AND(COUNT(pipot!$V:$V)&lt;&gt;"",COUNT(pipot!$AB:$AB)&lt;&gt;""),INDEX(pipot!G:G,SMALL(pipot!$AB:$AB,ROW($A134)))),"")</f>
        <v/>
      </c>
      <c r="J137" t="str">
        <f>IFERROR(IF(AND(COUNT(pipot!$V:$V)&lt;&gt;"",COUNT(pipot!$AB:$AB)&lt;&gt;""),INDEX(pipot!H:H,SMALL(pipot!$AB:$AB,ROW($A134)))),"")</f>
        <v/>
      </c>
      <c r="K137" t="str">
        <f>IFERROR(IF(AND(COUNT(pipot!$V:$V)&lt;&gt;"",COUNT(pipot!$AB:$AB)&lt;&gt;""),INDEX(pipot!I:I,SMALL(pipot!$AB:$AB,ROW($A134)))),"")</f>
        <v/>
      </c>
      <c r="L137" t="str">
        <f>IFERROR(IF(AND(COUNT(pipot!$V:$V)&lt;&gt;"",COUNT(pipot!$AB:$AB)&lt;&gt;""),INDEX(pipot!J:J,SMALL(pipot!$AB:$AB,ROW($A134)))),"")</f>
        <v/>
      </c>
      <c r="M137" t="str">
        <f>IFERROR(IF(AND(COUNT(pipot!$V:$V)&lt;&gt;"",COUNT(pipot!$AB:$AB)&lt;&gt;""),INDEX(pipot!K:K,SMALL(pipot!$AB:$AB,ROW($A134)))),"")</f>
        <v/>
      </c>
      <c r="N137" t="str">
        <f>IFERROR(IF(AND(COUNT(pipot!$V:$V)&lt;&gt;"",COUNT(pipot!$AB:$AB)&lt;&gt;""),INDEX(pipot!L:L,SMALL(pipot!$AB:$AB,ROW($A134)))),"")</f>
        <v/>
      </c>
      <c r="O137" t="str">
        <f>IFERROR(IF(AND(COUNT(pipot!$V:$V)&lt;&gt;"",COUNT(pipot!$AB:$AB)&lt;&gt;""),INDEX(pipot!M:M,SMALL(pipot!$AB:$AB,ROW($A134)))),"")</f>
        <v/>
      </c>
      <c r="P137" t="str">
        <f>IFERROR(IF(AND(COUNT(pipot!$V:$V)&lt;&gt;"",COUNT(pipot!$AB:$AB)&lt;&gt;""),INDEX(pipot!N:N,SMALL(pipot!$AB:$AB,ROW($A134)))),"")</f>
        <v/>
      </c>
      <c r="Q137" t="str">
        <f>IFERROR(IF(AND(COUNT(pipot!$V:$V)&lt;&gt;"",COUNT(pipot!$AB:$AB)&lt;&gt;""),INDEX(pipot!O:O,SMALL(pipot!$AB:$AB,ROW($A134)))),"")</f>
        <v/>
      </c>
      <c r="R137" t="str">
        <f>IFERROR(IF(AND(COUNT(pipot!$V:$V)&lt;&gt;"",COUNT(pipot!$AB:$AB)&lt;&gt;""),INDEX(pipot!P:P,SMALL(pipot!$AB:$AB,ROW($A134)))),"")</f>
        <v/>
      </c>
      <c r="S137">
        <f>IFERROR(IF(AND(COUNT(pipot!$V:$V)&lt;&gt;"",COUNT(pipot!$AB:$AB)&lt;&gt;""),INDEX(pipot!Q:Q,SMALL(pipot!$V:$V,ROW($A134)))),"")</f>
        <v>217</v>
      </c>
      <c r="T137">
        <f>IFERROR(IF(AND(COUNT(pipot!$V:$V)&lt;&gt;"",COUNT(pipot!$AB:$AB)&lt;&gt;""),INDEX(pipot!R:R,SMALL(pipot!$V:$V,ROW($A134)))),"")</f>
        <v>133.39635000000001</v>
      </c>
    </row>
    <row r="138" spans="3:20">
      <c r="C138" t="str">
        <f>IFERROR(IF(AND(COUNT(pipot!$V:$V)&lt;&gt;"",COUNT(pipot!$AB:$AB)&lt;&gt;""),INDEX(pipot!A:A,SMALL(pipot!$AB:$AB,ROW($A135)))),"")</f>
        <v/>
      </c>
      <c r="D138" s="13" t="str">
        <f>IFERROR(IF(AND(COUNT(pipot!$V:$V)&lt;&gt;"",COUNT(pipot!$AB:$AB)&lt;&gt;""),INDEX(pipot!B:B,SMALL(pipot!$AB:$AB,ROW($A135)))),"")</f>
        <v/>
      </c>
      <c r="E138" s="15" t="str">
        <f>IFERROR(IF(AND(COUNT(pipot!$V:$V)&lt;&gt;"",COUNT(pipot!$AB:$AB)&lt;&gt;""),INDEX(pipot!C:C,SMALL(pipot!$AB:$AB,ROW($A135)))),"")</f>
        <v/>
      </c>
      <c r="F138" t="str">
        <f>IFERROR(IF(AND(COUNT(pipot!$V:$V)&lt;&gt;"",COUNT(pipot!$AB:$AB)&lt;&gt;""),INDEX(pipot!D:D,SMALL(pipot!$AB:$AB,ROW($A135)))),"")</f>
        <v/>
      </c>
      <c r="G138" t="str">
        <f>IFERROR(IF(AND(COUNT(pipot!$V:$V)&lt;&gt;"",COUNT(pipot!$AB:$AB)&lt;&gt;""),INDEX(pipot!E:E,SMALL(pipot!$AB:$AB,ROW($A135)))),"")</f>
        <v/>
      </c>
      <c r="H138" t="str">
        <f>IFERROR(IF(AND(COUNT(pipot!$V:$V)&lt;&gt;"",COUNT(pipot!$AB:$AB)&lt;&gt;""),INDEX(pipot!F:F,SMALL(pipot!$AB:$AB,ROW($A135)))),"")</f>
        <v/>
      </c>
      <c r="I138" t="str">
        <f>IFERROR(IF(AND(COUNT(pipot!$V:$V)&lt;&gt;"",COUNT(pipot!$AB:$AB)&lt;&gt;""),INDEX(pipot!G:G,SMALL(pipot!$AB:$AB,ROW($A135)))),"")</f>
        <v/>
      </c>
      <c r="J138" t="str">
        <f>IFERROR(IF(AND(COUNT(pipot!$V:$V)&lt;&gt;"",COUNT(pipot!$AB:$AB)&lt;&gt;""),INDEX(pipot!H:H,SMALL(pipot!$AB:$AB,ROW($A135)))),"")</f>
        <v/>
      </c>
      <c r="K138" t="str">
        <f>IFERROR(IF(AND(COUNT(pipot!$V:$V)&lt;&gt;"",COUNT(pipot!$AB:$AB)&lt;&gt;""),INDEX(pipot!I:I,SMALL(pipot!$AB:$AB,ROW($A135)))),"")</f>
        <v/>
      </c>
      <c r="L138" t="str">
        <f>IFERROR(IF(AND(COUNT(pipot!$V:$V)&lt;&gt;"",COUNT(pipot!$AB:$AB)&lt;&gt;""),INDEX(pipot!J:J,SMALL(pipot!$AB:$AB,ROW($A135)))),"")</f>
        <v/>
      </c>
      <c r="M138" t="str">
        <f>IFERROR(IF(AND(COUNT(pipot!$V:$V)&lt;&gt;"",COUNT(pipot!$AB:$AB)&lt;&gt;""),INDEX(pipot!K:K,SMALL(pipot!$AB:$AB,ROW($A135)))),"")</f>
        <v/>
      </c>
      <c r="N138" t="str">
        <f>IFERROR(IF(AND(COUNT(pipot!$V:$V)&lt;&gt;"",COUNT(pipot!$AB:$AB)&lt;&gt;""),INDEX(pipot!L:L,SMALL(pipot!$AB:$AB,ROW($A135)))),"")</f>
        <v/>
      </c>
      <c r="O138" t="str">
        <f>IFERROR(IF(AND(COUNT(pipot!$V:$V)&lt;&gt;"",COUNT(pipot!$AB:$AB)&lt;&gt;""),INDEX(pipot!M:M,SMALL(pipot!$AB:$AB,ROW($A135)))),"")</f>
        <v/>
      </c>
      <c r="P138" t="str">
        <f>IFERROR(IF(AND(COUNT(pipot!$V:$V)&lt;&gt;"",COUNT(pipot!$AB:$AB)&lt;&gt;""),INDEX(pipot!N:N,SMALL(pipot!$AB:$AB,ROW($A135)))),"")</f>
        <v/>
      </c>
      <c r="Q138" t="str">
        <f>IFERROR(IF(AND(COUNT(pipot!$V:$V)&lt;&gt;"",COUNT(pipot!$AB:$AB)&lt;&gt;""),INDEX(pipot!O:O,SMALL(pipot!$AB:$AB,ROW($A135)))),"")</f>
        <v/>
      </c>
      <c r="R138" t="str">
        <f>IFERROR(IF(AND(COUNT(pipot!$V:$V)&lt;&gt;"",COUNT(pipot!$AB:$AB)&lt;&gt;""),INDEX(pipot!P:P,SMALL(pipot!$AB:$AB,ROW($A135)))),"")</f>
        <v/>
      </c>
      <c r="S138">
        <f>IFERROR(IF(AND(COUNT(pipot!$V:$V)&lt;&gt;"",COUNT(pipot!$AB:$AB)&lt;&gt;""),INDEX(pipot!Q:Q,SMALL(pipot!$V:$V,ROW($A135)))),"")</f>
        <v>202</v>
      </c>
      <c r="T138">
        <f>IFERROR(IF(AND(COUNT(pipot!$V:$V)&lt;&gt;"",COUNT(pipot!$AB:$AB)&lt;&gt;""),INDEX(pipot!R:R,SMALL(pipot!$V:$V,ROW($A135)))),"")</f>
        <v>156.72746000000001</v>
      </c>
    </row>
    <row r="139" spans="3:20">
      <c r="C139" t="str">
        <f>IFERROR(IF(AND(COUNT(pipot!$V:$V)&lt;&gt;"",COUNT(pipot!$AB:$AB)&lt;&gt;""),INDEX(pipot!A:A,SMALL(pipot!$AB:$AB,ROW($A136)))),"")</f>
        <v/>
      </c>
      <c r="D139" s="13" t="str">
        <f>IFERROR(IF(AND(COUNT(pipot!$V:$V)&lt;&gt;"",COUNT(pipot!$AB:$AB)&lt;&gt;""),INDEX(pipot!B:B,SMALL(pipot!$AB:$AB,ROW($A136)))),"")</f>
        <v/>
      </c>
      <c r="E139" s="15" t="str">
        <f>IFERROR(IF(AND(COUNT(pipot!$V:$V)&lt;&gt;"",COUNT(pipot!$AB:$AB)&lt;&gt;""),INDEX(pipot!C:C,SMALL(pipot!$AB:$AB,ROW($A136)))),"")</f>
        <v/>
      </c>
      <c r="F139" t="str">
        <f>IFERROR(IF(AND(COUNT(pipot!$V:$V)&lt;&gt;"",COUNT(pipot!$AB:$AB)&lt;&gt;""),INDEX(pipot!D:D,SMALL(pipot!$AB:$AB,ROW($A136)))),"")</f>
        <v/>
      </c>
      <c r="G139" t="str">
        <f>IFERROR(IF(AND(COUNT(pipot!$V:$V)&lt;&gt;"",COUNT(pipot!$AB:$AB)&lt;&gt;""),INDEX(pipot!E:E,SMALL(pipot!$AB:$AB,ROW($A136)))),"")</f>
        <v/>
      </c>
      <c r="H139" t="str">
        <f>IFERROR(IF(AND(COUNT(pipot!$V:$V)&lt;&gt;"",COUNT(pipot!$AB:$AB)&lt;&gt;""),INDEX(pipot!F:F,SMALL(pipot!$AB:$AB,ROW($A136)))),"")</f>
        <v/>
      </c>
      <c r="I139" t="str">
        <f>IFERROR(IF(AND(COUNT(pipot!$V:$V)&lt;&gt;"",COUNT(pipot!$AB:$AB)&lt;&gt;""),INDEX(pipot!G:G,SMALL(pipot!$AB:$AB,ROW($A136)))),"")</f>
        <v/>
      </c>
      <c r="J139" t="str">
        <f>IFERROR(IF(AND(COUNT(pipot!$V:$V)&lt;&gt;"",COUNT(pipot!$AB:$AB)&lt;&gt;""),INDEX(pipot!H:H,SMALL(pipot!$AB:$AB,ROW($A136)))),"")</f>
        <v/>
      </c>
      <c r="K139" t="str">
        <f>IFERROR(IF(AND(COUNT(pipot!$V:$V)&lt;&gt;"",COUNT(pipot!$AB:$AB)&lt;&gt;""),INDEX(pipot!I:I,SMALL(pipot!$AB:$AB,ROW($A136)))),"")</f>
        <v/>
      </c>
      <c r="L139" t="str">
        <f>IFERROR(IF(AND(COUNT(pipot!$V:$V)&lt;&gt;"",COUNT(pipot!$AB:$AB)&lt;&gt;""),INDEX(pipot!J:J,SMALL(pipot!$AB:$AB,ROW($A136)))),"")</f>
        <v/>
      </c>
      <c r="M139" t="str">
        <f>IFERROR(IF(AND(COUNT(pipot!$V:$V)&lt;&gt;"",COUNT(pipot!$AB:$AB)&lt;&gt;""),INDEX(pipot!K:K,SMALL(pipot!$AB:$AB,ROW($A136)))),"")</f>
        <v/>
      </c>
      <c r="N139" t="str">
        <f>IFERROR(IF(AND(COUNT(pipot!$V:$V)&lt;&gt;"",COUNT(pipot!$AB:$AB)&lt;&gt;""),INDEX(pipot!L:L,SMALL(pipot!$AB:$AB,ROW($A136)))),"")</f>
        <v/>
      </c>
      <c r="O139" t="str">
        <f>IFERROR(IF(AND(COUNT(pipot!$V:$V)&lt;&gt;"",COUNT(pipot!$AB:$AB)&lt;&gt;""),INDEX(pipot!M:M,SMALL(pipot!$AB:$AB,ROW($A136)))),"")</f>
        <v/>
      </c>
      <c r="P139" t="str">
        <f>IFERROR(IF(AND(COUNT(pipot!$V:$V)&lt;&gt;"",COUNT(pipot!$AB:$AB)&lt;&gt;""),INDEX(pipot!N:N,SMALL(pipot!$AB:$AB,ROW($A136)))),"")</f>
        <v/>
      </c>
      <c r="Q139" t="str">
        <f>IFERROR(IF(AND(COUNT(pipot!$V:$V)&lt;&gt;"",COUNT(pipot!$AB:$AB)&lt;&gt;""),INDEX(pipot!O:O,SMALL(pipot!$AB:$AB,ROW($A136)))),"")</f>
        <v/>
      </c>
      <c r="R139" t="str">
        <f>IFERROR(IF(AND(COUNT(pipot!$V:$V)&lt;&gt;"",COUNT(pipot!$AB:$AB)&lt;&gt;""),INDEX(pipot!P:P,SMALL(pipot!$AB:$AB,ROW($A136)))),"")</f>
        <v/>
      </c>
      <c r="S139">
        <f>IFERROR(IF(AND(COUNT(pipot!$V:$V)&lt;&gt;"",COUNT(pipot!$AB:$AB)&lt;&gt;""),INDEX(pipot!Q:Q,SMALL(pipot!$V:$V,ROW($A136)))),"")</f>
        <v>171</v>
      </c>
      <c r="T139">
        <f>IFERROR(IF(AND(COUNT(pipot!$V:$V)&lt;&gt;"",COUNT(pipot!$AB:$AB)&lt;&gt;""),INDEX(pipot!R:R,SMALL(pipot!$V:$V,ROW($A136)))),"")</f>
        <v>122.0412</v>
      </c>
    </row>
    <row r="140" spans="3:20">
      <c r="C140" t="str">
        <f>IFERROR(IF(AND(COUNT(pipot!$V:$V)&lt;&gt;"",COUNT(pipot!$AB:$AB)&lt;&gt;""),INDEX(pipot!A:A,SMALL(pipot!$AB:$AB,ROW($A137)))),"")</f>
        <v/>
      </c>
      <c r="D140" s="13" t="str">
        <f>IFERROR(IF(AND(COUNT(pipot!$V:$V)&lt;&gt;"",COUNT(pipot!$AB:$AB)&lt;&gt;""),INDEX(pipot!B:B,SMALL(pipot!$AB:$AB,ROW($A137)))),"")</f>
        <v/>
      </c>
      <c r="E140" s="15" t="str">
        <f>IFERROR(IF(AND(COUNT(pipot!$V:$V)&lt;&gt;"",COUNT(pipot!$AB:$AB)&lt;&gt;""),INDEX(pipot!C:C,SMALL(pipot!$AB:$AB,ROW($A137)))),"")</f>
        <v/>
      </c>
      <c r="F140" t="str">
        <f>IFERROR(IF(AND(COUNT(pipot!$V:$V)&lt;&gt;"",COUNT(pipot!$AB:$AB)&lt;&gt;""),INDEX(pipot!D:D,SMALL(pipot!$AB:$AB,ROW($A137)))),"")</f>
        <v/>
      </c>
      <c r="G140" t="str">
        <f>IFERROR(IF(AND(COUNT(pipot!$V:$V)&lt;&gt;"",COUNT(pipot!$AB:$AB)&lt;&gt;""),INDEX(pipot!E:E,SMALL(pipot!$AB:$AB,ROW($A137)))),"")</f>
        <v/>
      </c>
      <c r="H140" t="str">
        <f>IFERROR(IF(AND(COUNT(pipot!$V:$V)&lt;&gt;"",COUNT(pipot!$AB:$AB)&lt;&gt;""),INDEX(pipot!F:F,SMALL(pipot!$AB:$AB,ROW($A137)))),"")</f>
        <v/>
      </c>
      <c r="I140" t="str">
        <f>IFERROR(IF(AND(COUNT(pipot!$V:$V)&lt;&gt;"",COUNT(pipot!$AB:$AB)&lt;&gt;""),INDEX(pipot!G:G,SMALL(pipot!$AB:$AB,ROW($A137)))),"")</f>
        <v/>
      </c>
      <c r="J140" t="str">
        <f>IFERROR(IF(AND(COUNT(pipot!$V:$V)&lt;&gt;"",COUNT(pipot!$AB:$AB)&lt;&gt;""),INDEX(pipot!H:H,SMALL(pipot!$AB:$AB,ROW($A137)))),"")</f>
        <v/>
      </c>
      <c r="K140" t="str">
        <f>IFERROR(IF(AND(COUNT(pipot!$V:$V)&lt;&gt;"",COUNT(pipot!$AB:$AB)&lt;&gt;""),INDEX(pipot!I:I,SMALL(pipot!$AB:$AB,ROW($A137)))),"")</f>
        <v/>
      </c>
      <c r="L140" t="str">
        <f>IFERROR(IF(AND(COUNT(pipot!$V:$V)&lt;&gt;"",COUNT(pipot!$AB:$AB)&lt;&gt;""),INDEX(pipot!J:J,SMALL(pipot!$AB:$AB,ROW($A137)))),"")</f>
        <v/>
      </c>
      <c r="M140" t="str">
        <f>IFERROR(IF(AND(COUNT(pipot!$V:$V)&lt;&gt;"",COUNT(pipot!$AB:$AB)&lt;&gt;""),INDEX(pipot!K:K,SMALL(pipot!$AB:$AB,ROW($A137)))),"")</f>
        <v/>
      </c>
      <c r="N140" t="str">
        <f>IFERROR(IF(AND(COUNT(pipot!$V:$V)&lt;&gt;"",COUNT(pipot!$AB:$AB)&lt;&gt;""),INDEX(pipot!L:L,SMALL(pipot!$AB:$AB,ROW($A137)))),"")</f>
        <v/>
      </c>
      <c r="O140" t="str">
        <f>IFERROR(IF(AND(COUNT(pipot!$V:$V)&lt;&gt;"",COUNT(pipot!$AB:$AB)&lt;&gt;""),INDEX(pipot!M:M,SMALL(pipot!$AB:$AB,ROW($A137)))),"")</f>
        <v/>
      </c>
      <c r="P140" t="str">
        <f>IFERROR(IF(AND(COUNT(pipot!$V:$V)&lt;&gt;"",COUNT(pipot!$AB:$AB)&lt;&gt;""),INDEX(pipot!N:N,SMALL(pipot!$AB:$AB,ROW($A137)))),"")</f>
        <v/>
      </c>
      <c r="Q140" t="str">
        <f>IFERROR(IF(AND(COUNT(pipot!$V:$V)&lt;&gt;"",COUNT(pipot!$AB:$AB)&lt;&gt;""),INDEX(pipot!O:O,SMALL(pipot!$AB:$AB,ROW($A137)))),"")</f>
        <v/>
      </c>
      <c r="R140" t="str">
        <f>IFERROR(IF(AND(COUNT(pipot!$V:$V)&lt;&gt;"",COUNT(pipot!$AB:$AB)&lt;&gt;""),INDEX(pipot!P:P,SMALL(pipot!$AB:$AB,ROW($A137)))),"")</f>
        <v/>
      </c>
      <c r="S140">
        <f>IFERROR(IF(AND(COUNT(pipot!$V:$V)&lt;&gt;"",COUNT(pipot!$AB:$AB)&lt;&gt;""),INDEX(pipot!Q:Q,SMALL(pipot!$V:$V,ROW($A137)))),"")</f>
        <v>193</v>
      </c>
      <c r="T140">
        <f>IFERROR(IF(AND(COUNT(pipot!$V:$V)&lt;&gt;"",COUNT(pipot!$AB:$AB)&lt;&gt;""),INDEX(pipot!R:R,SMALL(pipot!$V:$V,ROW($A137)))),"")</f>
        <v>150.48346000000001</v>
      </c>
    </row>
    <row r="141" spans="3:20">
      <c r="C141" t="str">
        <f>IFERROR(IF(AND(COUNT(pipot!$V:$V)&lt;&gt;"",COUNT(pipot!$AB:$AB)&lt;&gt;""),INDEX(pipot!A:A,SMALL(pipot!$AB:$AB,ROW($A138)))),"")</f>
        <v/>
      </c>
      <c r="D141" s="13" t="str">
        <f>IFERROR(IF(AND(COUNT(pipot!$V:$V)&lt;&gt;"",COUNT(pipot!$AB:$AB)&lt;&gt;""),INDEX(pipot!B:B,SMALL(pipot!$AB:$AB,ROW($A138)))),"")</f>
        <v/>
      </c>
      <c r="E141" s="15" t="str">
        <f>IFERROR(IF(AND(COUNT(pipot!$V:$V)&lt;&gt;"",COUNT(pipot!$AB:$AB)&lt;&gt;""),INDEX(pipot!C:C,SMALL(pipot!$AB:$AB,ROW($A138)))),"")</f>
        <v/>
      </c>
      <c r="F141" t="str">
        <f>IFERROR(IF(AND(COUNT(pipot!$V:$V)&lt;&gt;"",COUNT(pipot!$AB:$AB)&lt;&gt;""),INDEX(pipot!D:D,SMALL(pipot!$AB:$AB,ROW($A138)))),"")</f>
        <v/>
      </c>
      <c r="G141" t="str">
        <f>IFERROR(IF(AND(COUNT(pipot!$V:$V)&lt;&gt;"",COUNT(pipot!$AB:$AB)&lt;&gt;""),INDEX(pipot!E:E,SMALL(pipot!$AB:$AB,ROW($A138)))),"")</f>
        <v/>
      </c>
      <c r="H141" t="str">
        <f>IFERROR(IF(AND(COUNT(pipot!$V:$V)&lt;&gt;"",COUNT(pipot!$AB:$AB)&lt;&gt;""),INDEX(pipot!F:F,SMALL(pipot!$AB:$AB,ROW($A138)))),"")</f>
        <v/>
      </c>
      <c r="I141" t="str">
        <f>IFERROR(IF(AND(COUNT(pipot!$V:$V)&lt;&gt;"",COUNT(pipot!$AB:$AB)&lt;&gt;""),INDEX(pipot!G:G,SMALL(pipot!$AB:$AB,ROW($A138)))),"")</f>
        <v/>
      </c>
      <c r="J141" t="str">
        <f>IFERROR(IF(AND(COUNT(pipot!$V:$V)&lt;&gt;"",COUNT(pipot!$AB:$AB)&lt;&gt;""),INDEX(pipot!H:H,SMALL(pipot!$AB:$AB,ROW($A138)))),"")</f>
        <v/>
      </c>
      <c r="K141" t="str">
        <f>IFERROR(IF(AND(COUNT(pipot!$V:$V)&lt;&gt;"",COUNT(pipot!$AB:$AB)&lt;&gt;""),INDEX(pipot!I:I,SMALL(pipot!$AB:$AB,ROW($A138)))),"")</f>
        <v/>
      </c>
      <c r="L141" t="str">
        <f>IFERROR(IF(AND(COUNT(pipot!$V:$V)&lt;&gt;"",COUNT(pipot!$AB:$AB)&lt;&gt;""),INDEX(pipot!J:J,SMALL(pipot!$AB:$AB,ROW($A138)))),"")</f>
        <v/>
      </c>
      <c r="M141" t="str">
        <f>IFERROR(IF(AND(COUNT(pipot!$V:$V)&lt;&gt;"",COUNT(pipot!$AB:$AB)&lt;&gt;""),INDEX(pipot!K:K,SMALL(pipot!$AB:$AB,ROW($A138)))),"")</f>
        <v/>
      </c>
      <c r="N141" t="str">
        <f>IFERROR(IF(AND(COUNT(pipot!$V:$V)&lt;&gt;"",COUNT(pipot!$AB:$AB)&lt;&gt;""),INDEX(pipot!L:L,SMALL(pipot!$AB:$AB,ROW($A138)))),"")</f>
        <v/>
      </c>
      <c r="O141" t="str">
        <f>IFERROR(IF(AND(COUNT(pipot!$V:$V)&lt;&gt;"",COUNT(pipot!$AB:$AB)&lt;&gt;""),INDEX(pipot!M:M,SMALL(pipot!$AB:$AB,ROW($A138)))),"")</f>
        <v/>
      </c>
      <c r="P141" t="str">
        <f>IFERROR(IF(AND(COUNT(pipot!$V:$V)&lt;&gt;"",COUNT(pipot!$AB:$AB)&lt;&gt;""),INDEX(pipot!N:N,SMALL(pipot!$AB:$AB,ROW($A138)))),"")</f>
        <v/>
      </c>
      <c r="Q141" t="str">
        <f>IFERROR(IF(AND(COUNT(pipot!$V:$V)&lt;&gt;"",COUNT(pipot!$AB:$AB)&lt;&gt;""),INDEX(pipot!O:O,SMALL(pipot!$AB:$AB,ROW($A138)))),"")</f>
        <v/>
      </c>
      <c r="R141" t="str">
        <f>IFERROR(IF(AND(COUNT(pipot!$V:$V)&lt;&gt;"",COUNT(pipot!$AB:$AB)&lt;&gt;""),INDEX(pipot!P:P,SMALL(pipot!$AB:$AB,ROW($A138)))),"")</f>
        <v/>
      </c>
      <c r="S141">
        <f>IFERROR(IF(AND(COUNT(pipot!$V:$V)&lt;&gt;"",COUNT(pipot!$AB:$AB)&lt;&gt;""),INDEX(pipot!Q:Q,SMALL(pipot!$V:$V,ROW($A138)))),"")</f>
        <v>205</v>
      </c>
      <c r="T141">
        <f>IFERROR(IF(AND(COUNT(pipot!$V:$V)&lt;&gt;"",COUNT(pipot!$AB:$AB)&lt;&gt;""),INDEX(pipot!R:R,SMALL(pipot!$V:$V,ROW($A138)))),"")</f>
        <v>125.63211</v>
      </c>
    </row>
    <row r="142" spans="3:20">
      <c r="C142" t="str">
        <f>IFERROR(IF(AND(COUNT(pipot!$V:$V)&lt;&gt;"",COUNT(pipot!$AB:$AB)&lt;&gt;""),INDEX(pipot!A:A,SMALL(pipot!$AB:$AB,ROW($A139)))),"")</f>
        <v/>
      </c>
      <c r="D142" s="13" t="str">
        <f>IFERROR(IF(AND(COUNT(pipot!$V:$V)&lt;&gt;"",COUNT(pipot!$AB:$AB)&lt;&gt;""),INDEX(pipot!B:B,SMALL(pipot!$AB:$AB,ROW($A139)))),"")</f>
        <v/>
      </c>
      <c r="E142" s="15" t="str">
        <f>IFERROR(IF(AND(COUNT(pipot!$V:$V)&lt;&gt;"",COUNT(pipot!$AB:$AB)&lt;&gt;""),INDEX(pipot!C:C,SMALL(pipot!$AB:$AB,ROW($A139)))),"")</f>
        <v/>
      </c>
      <c r="F142" t="str">
        <f>IFERROR(IF(AND(COUNT(pipot!$V:$V)&lt;&gt;"",COUNT(pipot!$AB:$AB)&lt;&gt;""),INDEX(pipot!D:D,SMALL(pipot!$AB:$AB,ROW($A139)))),"")</f>
        <v/>
      </c>
      <c r="G142" t="str">
        <f>IFERROR(IF(AND(COUNT(pipot!$V:$V)&lt;&gt;"",COUNT(pipot!$AB:$AB)&lt;&gt;""),INDEX(pipot!E:E,SMALL(pipot!$AB:$AB,ROW($A139)))),"")</f>
        <v/>
      </c>
      <c r="H142" t="str">
        <f>IFERROR(IF(AND(COUNT(pipot!$V:$V)&lt;&gt;"",COUNT(pipot!$AB:$AB)&lt;&gt;""),INDEX(pipot!F:F,SMALL(pipot!$AB:$AB,ROW($A139)))),"")</f>
        <v/>
      </c>
      <c r="I142" t="str">
        <f>IFERROR(IF(AND(COUNT(pipot!$V:$V)&lt;&gt;"",COUNT(pipot!$AB:$AB)&lt;&gt;""),INDEX(pipot!G:G,SMALL(pipot!$AB:$AB,ROW($A139)))),"")</f>
        <v/>
      </c>
      <c r="J142" t="str">
        <f>IFERROR(IF(AND(COUNT(pipot!$V:$V)&lt;&gt;"",COUNT(pipot!$AB:$AB)&lt;&gt;""),INDEX(pipot!H:H,SMALL(pipot!$AB:$AB,ROW($A139)))),"")</f>
        <v/>
      </c>
      <c r="K142" t="str">
        <f>IFERROR(IF(AND(COUNT(pipot!$V:$V)&lt;&gt;"",COUNT(pipot!$AB:$AB)&lt;&gt;""),INDEX(pipot!I:I,SMALL(pipot!$AB:$AB,ROW($A139)))),"")</f>
        <v/>
      </c>
      <c r="L142" t="str">
        <f>IFERROR(IF(AND(COUNT(pipot!$V:$V)&lt;&gt;"",COUNT(pipot!$AB:$AB)&lt;&gt;""),INDEX(pipot!J:J,SMALL(pipot!$AB:$AB,ROW($A139)))),"")</f>
        <v/>
      </c>
      <c r="M142" t="str">
        <f>IFERROR(IF(AND(COUNT(pipot!$V:$V)&lt;&gt;"",COUNT(pipot!$AB:$AB)&lt;&gt;""),INDEX(pipot!K:K,SMALL(pipot!$AB:$AB,ROW($A139)))),"")</f>
        <v/>
      </c>
      <c r="N142" t="str">
        <f>IFERROR(IF(AND(COUNT(pipot!$V:$V)&lt;&gt;"",COUNT(pipot!$AB:$AB)&lt;&gt;""),INDEX(pipot!L:L,SMALL(pipot!$AB:$AB,ROW($A139)))),"")</f>
        <v/>
      </c>
      <c r="O142" t="str">
        <f>IFERROR(IF(AND(COUNT(pipot!$V:$V)&lt;&gt;"",COUNT(pipot!$AB:$AB)&lt;&gt;""),INDEX(pipot!M:M,SMALL(pipot!$AB:$AB,ROW($A139)))),"")</f>
        <v/>
      </c>
      <c r="P142" t="str">
        <f>IFERROR(IF(AND(COUNT(pipot!$V:$V)&lt;&gt;"",COUNT(pipot!$AB:$AB)&lt;&gt;""),INDEX(pipot!N:N,SMALL(pipot!$AB:$AB,ROW($A139)))),"")</f>
        <v/>
      </c>
      <c r="Q142" t="str">
        <f>IFERROR(IF(AND(COUNT(pipot!$V:$V)&lt;&gt;"",COUNT(pipot!$AB:$AB)&lt;&gt;""),INDEX(pipot!O:O,SMALL(pipot!$AB:$AB,ROW($A139)))),"")</f>
        <v/>
      </c>
      <c r="R142" t="str">
        <f>IFERROR(IF(AND(COUNT(pipot!$V:$V)&lt;&gt;"",COUNT(pipot!$AB:$AB)&lt;&gt;""),INDEX(pipot!P:P,SMALL(pipot!$AB:$AB,ROW($A139)))),"")</f>
        <v/>
      </c>
      <c r="S142" t="str">
        <f>IFERROR(IF(AND(COUNT(pipot!$V:$V)&lt;&gt;"",COUNT(pipot!$AB:$AB)&lt;&gt;""),INDEX(pipot!Q:Q,SMALL(pipot!$V:$V,ROW($A139)))),"")</f>
        <v>-</v>
      </c>
      <c r="T142" t="str">
        <f>IFERROR(IF(AND(COUNT(pipot!$V:$V)&lt;&gt;"",COUNT(pipot!$AB:$AB)&lt;&gt;""),INDEX(pipot!R:R,SMALL(pipot!$V:$V,ROW($A139)))),"")</f>
        <v>-</v>
      </c>
    </row>
    <row r="143" spans="3:20">
      <c r="C143" t="str">
        <f>IFERROR(IF(COUNT(pipot!$V:$V)&lt;&gt;"",INDEX(pipot!A:A,SMALL(pipot!$V:$V,ROW($A140)))),"")</f>
        <v>Nanako Fujita</v>
      </c>
      <c r="D143" s="13">
        <f>IFERROR(IF(COUNT(pipot!$V:$V)&lt;&gt;"",INDEX(pipot!B:B,SMALL(pipot!$V:$V,ROW($A140)))),"")</f>
        <v>44110</v>
      </c>
      <c r="E143" s="15">
        <f>IFERROR(IF(COUNT(pipot!$V:$V)&lt;&gt;"",INDEX(pipot!C:C,SMALL(pipot!$V:$V,ROW($A140)))),"")</f>
        <v>5.5219907407407405E-2</v>
      </c>
      <c r="F143" s="19">
        <f>IFERROR(IF(COUNT(pipot!$V:$V)&lt;&gt;"",INDEX(pipot!D:D,SMALL(pipot!$V:$V,ROW($A140)))),"")</f>
        <v>6091.7358999999997</v>
      </c>
      <c r="G143" s="19">
        <f>IFERROR(IF(COUNT(pipot!$V:$V)&lt;&gt;"",INDEX(pipot!E:E,SMALL(pipot!$V:$V,ROW($A140)))),"")</f>
        <v>855.54084999999998</v>
      </c>
      <c r="H143" s="19">
        <f>IFERROR(IF(COUNT(pipot!$V:$V)&lt;&gt;"",INDEX(pipot!F:F,SMALL(pipot!$V:$V,ROW($A140)))),"")</f>
        <v>10.759259999999999</v>
      </c>
      <c r="I143" s="19">
        <f>IFERROR(IF(COUNT(pipot!$V:$V)&lt;&gt;"",INDEX(pipot!G:G,SMALL(pipot!$V:$V,ROW($A140)))),"")</f>
        <v>564.98000999999999</v>
      </c>
      <c r="J143" s="19">
        <f>IFERROR(IF(COUNT(pipot!$V:$V)&lt;&gt;"",INDEX(pipot!H:H,SMALL(pipot!$V:$V,ROW($A140)))),"")</f>
        <v>429.70001000000002</v>
      </c>
      <c r="K143" s="19">
        <f>IFERROR(IF(COUNT(pipot!$V:$V)&lt;&gt;"",INDEX(pipot!I:I,SMALL(pipot!$V:$V,ROW($A140)))),"")</f>
        <v>126.73</v>
      </c>
      <c r="L143" s="19">
        <f>IFERROR(IF(COUNT(pipot!$V:$V)&lt;&gt;"",INDEX(pipot!J:J,SMALL(pipot!$V:$V,ROW($A140)))),"")</f>
        <v>8.5500000000000007</v>
      </c>
      <c r="M143" s="19">
        <f>IFERROR(IF(COUNT(pipot!$V:$V)&lt;&gt;"",INDEX(pipot!K:K,SMALL(pipot!$V:$V,ROW($A140)))),"")</f>
        <v>0</v>
      </c>
      <c r="N143" s="19">
        <f>IFERROR(IF(COUNT(pipot!$V:$V)&lt;&gt;"",INDEX(pipot!L:L,SMALL(pipot!$V:$V,ROW($A140)))),"")</f>
        <v>8</v>
      </c>
      <c r="O143" s="19">
        <f>IFERROR(IF(COUNT(pipot!$V:$V)&lt;&gt;"",INDEX(pipot!M:M,SMALL(pipot!$V:$V,ROW($A140)))),"")</f>
        <v>19</v>
      </c>
      <c r="P143" s="19">
        <f>IFERROR(IF(COUNT(pipot!$V:$V)&lt;&gt;"",INDEX(pipot!N:N,SMALL(pipot!$V:$V,ROW($A140)))),"")</f>
        <v>34</v>
      </c>
      <c r="Q143" s="19">
        <f>IFERROR(IF(COUNT(pipot!$V:$V)&lt;&gt;"",INDEX(pipot!O:O,SMALL(pipot!$V:$V,ROW($A140)))),"")</f>
        <v>22.167000000000002</v>
      </c>
      <c r="R143" s="19">
        <f>IFERROR(IF(COUNT(pipot!$V:$V)&lt;&gt;"",INDEX(pipot!P:P,SMALL(pipot!$V:$V,ROW($A140)))),"")</f>
        <v>1</v>
      </c>
      <c r="S143" s="19">
        <f>IFERROR(IF(COUNT(pipot!$V:$V)&lt;&gt;"",INDEX(pipot!Q:Q,SMALL(pipot!$V:$V,ROW($A140)))),"")</f>
        <v>193</v>
      </c>
      <c r="T143" s="19">
        <f>IFERROR(IF(COUNT(pipot!$V:$V)&lt;&gt;"",INDEX(pipot!R:R,SMALL(pipot!$V:$V,ROW($A140)))),"")</f>
        <v>148.75416000000001</v>
      </c>
    </row>
    <row r="144" spans="3:20">
      <c r="C144" t="str">
        <f>IFERROR(IF(COUNT(pipot!$V:$V)&lt;&gt;"",INDEX(pipot!A:A,SMALL(pipot!$V:$V,ROW($A141)))),"")</f>
        <v>Fuka Yamashita</v>
      </c>
      <c r="D144" s="13">
        <f>IFERROR(IF(COUNT(pipot!$V:$V)&lt;&gt;"",INDEX(pipot!B:B,SMALL(pipot!$V:$V,ROW($A141)))),"")</f>
        <v>44110</v>
      </c>
      <c r="E144" s="15">
        <f>IFERROR(IF(COUNT(pipot!$V:$V)&lt;&gt;"",INDEX(pipot!C:C,SMALL(pipot!$V:$V,ROW($A141)))),"")</f>
        <v>5.5219907407407405E-2</v>
      </c>
      <c r="F144" s="19">
        <f>IFERROR(IF(COUNT(pipot!$V:$V)&lt;&gt;"",INDEX(pipot!D:D,SMALL(pipot!$V:$V,ROW($A141)))),"")</f>
        <v>6083.1842299999998</v>
      </c>
      <c r="G144" s="19">
        <f>IFERROR(IF(COUNT(pipot!$V:$V)&lt;&gt;"",INDEX(pipot!E:E,SMALL(pipot!$V:$V,ROW($A141)))),"")</f>
        <v>718.23676999999998</v>
      </c>
      <c r="H144" s="19">
        <f>IFERROR(IF(COUNT(pipot!$V:$V)&lt;&gt;"",INDEX(pipot!F:F,SMALL(pipot!$V:$V,ROW($A141)))),"")</f>
        <v>9.0325299999999995</v>
      </c>
      <c r="I144" s="19">
        <f>IFERROR(IF(COUNT(pipot!$V:$V)&lt;&gt;"",INDEX(pipot!G:G,SMALL(pipot!$V:$V,ROW($A141)))),"")</f>
        <v>487.29</v>
      </c>
      <c r="J144" s="19">
        <f>IFERROR(IF(COUNT(pipot!$V:$V)&lt;&gt;"",INDEX(pipot!H:H,SMALL(pipot!$V:$V,ROW($A141)))),"")</f>
        <v>410.73</v>
      </c>
      <c r="K144" s="19">
        <f>IFERROR(IF(COUNT(pipot!$V:$V)&lt;&gt;"",INDEX(pipot!I:I,SMALL(pipot!$V:$V,ROW($A141)))),"")</f>
        <v>67.400000000000006</v>
      </c>
      <c r="L144" s="19">
        <f>IFERROR(IF(COUNT(pipot!$V:$V)&lt;&gt;"",INDEX(pipot!J:J,SMALL(pipot!$V:$V,ROW($A141)))),"")</f>
        <v>9.16</v>
      </c>
      <c r="M144" s="19">
        <f>IFERROR(IF(COUNT(pipot!$V:$V)&lt;&gt;"",INDEX(pipot!K:K,SMALL(pipot!$V:$V,ROW($A141)))),"")</f>
        <v>0</v>
      </c>
      <c r="N144" s="19">
        <f>IFERROR(IF(COUNT(pipot!$V:$V)&lt;&gt;"",INDEX(pipot!L:L,SMALL(pipot!$V:$V,ROW($A141)))),"")</f>
        <v>12</v>
      </c>
      <c r="O144" s="19">
        <f>IFERROR(IF(COUNT(pipot!$V:$V)&lt;&gt;"",INDEX(pipot!M:M,SMALL(pipot!$V:$V,ROW($A141)))),"")</f>
        <v>2</v>
      </c>
      <c r="P144" s="19">
        <f>IFERROR(IF(COUNT(pipot!$V:$V)&lt;&gt;"",INDEX(pipot!N:N,SMALL(pipot!$V:$V,ROW($A141)))),"")</f>
        <v>38</v>
      </c>
      <c r="Q144" s="19">
        <f>IFERROR(IF(COUNT(pipot!$V:$V)&lt;&gt;"",INDEX(pipot!O:O,SMALL(pipot!$V:$V,ROW($A141)))),"")</f>
        <v>21.645</v>
      </c>
      <c r="R144" s="19">
        <f>IFERROR(IF(COUNT(pipot!$V:$V)&lt;&gt;"",INDEX(pipot!P:P,SMALL(pipot!$V:$V,ROW($A141)))),"")</f>
        <v>0</v>
      </c>
      <c r="S144" s="19" t="str">
        <f>IFERROR(IF(COUNT(pipot!$V:$V)&lt;&gt;"",INDEX(pipot!Q:Q,SMALL(pipot!$V:$V,ROW($A141)))),"")</f>
        <v>-</v>
      </c>
      <c r="T144" s="19" t="str">
        <f>IFERROR(IF(COUNT(pipot!$V:$V)&lt;&gt;"",INDEX(pipot!R:R,SMALL(pipot!$V:$V,ROW($A141)))),"")</f>
        <v>-</v>
      </c>
    </row>
    <row r="145" spans="3:20">
      <c r="C145" t="str">
        <f>IFERROR(IF(COUNT(pipot!$V:$V)&lt;&gt;"",INDEX(pipot!A:A,SMALL(pipot!$V:$V,ROW($A142)))),"")</f>
        <v>Sayuri Yamamoto</v>
      </c>
      <c r="D145" s="13">
        <f>IFERROR(IF(COUNT(pipot!$V:$V)&lt;&gt;"",INDEX(pipot!B:B,SMALL(pipot!$V:$V,ROW($A142)))),"")</f>
        <v>44110</v>
      </c>
      <c r="E145" s="15">
        <f>IFERROR(IF(COUNT(pipot!$V:$V)&lt;&gt;"",INDEX(pipot!C:C,SMALL(pipot!$V:$V,ROW($A142)))),"")</f>
        <v>5.4143518518518514E-2</v>
      </c>
      <c r="F145" s="19">
        <f>IFERROR(IF(COUNT(pipot!$V:$V)&lt;&gt;"",INDEX(pipot!D:D,SMALL(pipot!$V:$V,ROW($A142)))),"")</f>
        <v>5842.2335499999999</v>
      </c>
      <c r="G145" s="19">
        <f>IFERROR(IF(COUNT(pipot!$V:$V)&lt;&gt;"",INDEX(pipot!E:E,SMALL(pipot!$V:$V,ROW($A142)))),"")</f>
        <v>688.04525000000001</v>
      </c>
      <c r="H145" s="19">
        <f>IFERROR(IF(COUNT(pipot!$V:$V)&lt;&gt;"",INDEX(pipot!F:F,SMALL(pipot!$V:$V,ROW($A142)))),"")</f>
        <v>8.8248599999999993</v>
      </c>
      <c r="I145" s="19">
        <f>IFERROR(IF(COUNT(pipot!$V:$V)&lt;&gt;"",INDEX(pipot!G:G,SMALL(pipot!$V:$V,ROW($A142)))),"")</f>
        <v>726.83</v>
      </c>
      <c r="J145" s="19">
        <f>IFERROR(IF(COUNT(pipot!$V:$V)&lt;&gt;"",INDEX(pipot!H:H,SMALL(pipot!$V:$V,ROW($A142)))),"")</f>
        <v>457.57</v>
      </c>
      <c r="K145" s="19">
        <f>IFERROR(IF(COUNT(pipot!$V:$V)&lt;&gt;"",INDEX(pipot!I:I,SMALL(pipot!$V:$V,ROW($A142)))),"")</f>
        <v>212.16</v>
      </c>
      <c r="L145" s="19">
        <f>IFERROR(IF(COUNT(pipot!$V:$V)&lt;&gt;"",INDEX(pipot!J:J,SMALL(pipot!$V:$V,ROW($A142)))),"")</f>
        <v>57.1</v>
      </c>
      <c r="M145" s="19">
        <f>IFERROR(IF(COUNT(pipot!$V:$V)&lt;&gt;"",INDEX(pipot!K:K,SMALL(pipot!$V:$V,ROW($A142)))),"")</f>
        <v>0</v>
      </c>
      <c r="N145" s="19">
        <f>IFERROR(IF(COUNT(pipot!$V:$V)&lt;&gt;"",INDEX(pipot!L:L,SMALL(pipot!$V:$V,ROW($A142)))),"")</f>
        <v>11</v>
      </c>
      <c r="O145" s="19">
        <f>IFERROR(IF(COUNT(pipot!$V:$V)&lt;&gt;"",INDEX(pipot!M:M,SMALL(pipot!$V:$V,ROW($A142)))),"")</f>
        <v>17</v>
      </c>
      <c r="P145" s="19">
        <f>IFERROR(IF(COUNT(pipot!$V:$V)&lt;&gt;"",INDEX(pipot!N:N,SMALL(pipot!$V:$V,ROW($A142)))),"")</f>
        <v>40</v>
      </c>
      <c r="Q145" s="19">
        <f>IFERROR(IF(COUNT(pipot!$V:$V)&lt;&gt;"",INDEX(pipot!O:O,SMALL(pipot!$V:$V,ROW($A142)))),"")</f>
        <v>22.685400000000001</v>
      </c>
      <c r="R145" s="19">
        <f>IFERROR(IF(COUNT(pipot!$V:$V)&lt;&gt;"",INDEX(pipot!P:P,SMALL(pipot!$V:$V,ROW($A142)))),"")</f>
        <v>4</v>
      </c>
      <c r="S145" s="19">
        <f>IFERROR(IF(COUNT(pipot!$V:$V)&lt;&gt;"",INDEX(pipot!Q:Q,SMALL(pipot!$V:$V,ROW($A142)))),"")</f>
        <v>211</v>
      </c>
      <c r="T145" s="19">
        <f>IFERROR(IF(COUNT(pipot!$V:$V)&lt;&gt;"",INDEX(pipot!R:R,SMALL(pipot!$V:$V,ROW($A142)))),"")</f>
        <v>132.71969999999999</v>
      </c>
    </row>
    <row r="146" spans="3:20">
      <c r="C146" t="str">
        <f>IFERROR(IF(COUNT(pipot!$V:$V)&lt;&gt;"",INDEX(pipot!A:A,SMALL(pipot!$V:$V,ROW($A143)))),"")</f>
        <v>Monami Takuno</v>
      </c>
      <c r="D146" s="13">
        <f>IFERROR(IF(COUNT(pipot!$V:$V)&lt;&gt;"",INDEX(pipot!B:B,SMALL(pipot!$V:$V,ROW($A143)))),"")</f>
        <v>44110</v>
      </c>
      <c r="E146" s="15">
        <f>IFERROR(IF(COUNT(pipot!$V:$V)&lt;&gt;"",INDEX(pipot!C:C,SMALL(pipot!$V:$V,ROW($A143)))),"")</f>
        <v>5.785879629629629E-2</v>
      </c>
      <c r="F146" s="19">
        <f>IFERROR(IF(COUNT(pipot!$V:$V)&lt;&gt;"",INDEX(pipot!D:D,SMALL(pipot!$V:$V,ROW($A143)))),"")</f>
        <v>5721.6244500000003</v>
      </c>
      <c r="G146" s="19">
        <f>IFERROR(IF(COUNT(pipot!$V:$V)&lt;&gt;"",INDEX(pipot!E:E,SMALL(pipot!$V:$V,ROW($A143)))),"")</f>
        <v>676.26171999999997</v>
      </c>
      <c r="H146" s="19">
        <f>IFERROR(IF(COUNT(pipot!$V:$V)&lt;&gt;"",INDEX(pipot!F:F,SMALL(pipot!$V:$V,ROW($A143)))),"")</f>
        <v>8.1167599999999993</v>
      </c>
      <c r="I146" s="19">
        <f>IFERROR(IF(COUNT(pipot!$V:$V)&lt;&gt;"",INDEX(pipot!G:G,SMALL(pipot!$V:$V,ROW($A143)))),"")</f>
        <v>586.54999999999995</v>
      </c>
      <c r="J146" s="19">
        <f>IFERROR(IF(COUNT(pipot!$V:$V)&lt;&gt;"",INDEX(pipot!H:H,SMALL(pipot!$V:$V,ROW($A143)))),"")</f>
        <v>328.92</v>
      </c>
      <c r="K146" s="19">
        <f>IFERROR(IF(COUNT(pipot!$V:$V)&lt;&gt;"",INDEX(pipot!I:I,SMALL(pipot!$V:$V,ROW($A143)))),"")</f>
        <v>178.07</v>
      </c>
      <c r="L146" s="19">
        <f>IFERROR(IF(COUNT(pipot!$V:$V)&lt;&gt;"",INDEX(pipot!J:J,SMALL(pipot!$V:$V,ROW($A143)))),"")</f>
        <v>79.56</v>
      </c>
      <c r="M146" s="19">
        <f>IFERROR(IF(COUNT(pipot!$V:$V)&lt;&gt;"",INDEX(pipot!K:K,SMALL(pipot!$V:$V,ROW($A143)))),"")</f>
        <v>0</v>
      </c>
      <c r="N146" s="19">
        <f>IFERROR(IF(COUNT(pipot!$V:$V)&lt;&gt;"",INDEX(pipot!L:L,SMALL(pipot!$V:$V,ROW($A143)))),"")</f>
        <v>5</v>
      </c>
      <c r="O146" s="19">
        <f>IFERROR(IF(COUNT(pipot!$V:$V)&lt;&gt;"",INDEX(pipot!M:M,SMALL(pipot!$V:$V,ROW($A143)))),"")</f>
        <v>12</v>
      </c>
      <c r="P146" s="19">
        <f>IFERROR(IF(COUNT(pipot!$V:$V)&lt;&gt;"",INDEX(pipot!N:N,SMALL(pipot!$V:$V,ROW($A143)))),"")</f>
        <v>56</v>
      </c>
      <c r="Q146" s="19">
        <f>IFERROR(IF(COUNT(pipot!$V:$V)&lt;&gt;"",INDEX(pipot!O:O,SMALL(pipot!$V:$V,ROW($A143)))),"")</f>
        <v>22.926600000000001</v>
      </c>
      <c r="R146" s="19">
        <f>IFERROR(IF(COUNT(pipot!$V:$V)&lt;&gt;"",INDEX(pipot!P:P,SMALL(pipot!$V:$V,ROW($A143)))),"")</f>
        <v>5</v>
      </c>
      <c r="S146" s="19">
        <f>IFERROR(IF(COUNT(pipot!$V:$V)&lt;&gt;"",INDEX(pipot!Q:Q,SMALL(pipot!$V:$V,ROW($A143)))),"")</f>
        <v>184</v>
      </c>
      <c r="T146" s="19">
        <f>IFERROR(IF(COUNT(pipot!$V:$V)&lt;&gt;"",INDEX(pipot!R:R,SMALL(pipot!$V:$V,ROW($A143)))),"")</f>
        <v>142.54674</v>
      </c>
    </row>
    <row r="147" spans="3:20">
      <c r="C147" t="str">
        <f>IFERROR(IF(COUNT(pipot!$V:$V)&lt;&gt;"",INDEX(pipot!A:A,SMALL(pipot!$V:$V,ROW($A144)))),"")</f>
        <v>Yuki Tsunoda</v>
      </c>
      <c r="D147" s="13">
        <f>IFERROR(IF(COUNT(pipot!$V:$V)&lt;&gt;"",INDEX(pipot!B:B,SMALL(pipot!$V:$V,ROW($A144)))),"")</f>
        <v>44110</v>
      </c>
      <c r="E147" s="15">
        <f>IFERROR(IF(COUNT(pipot!$V:$V)&lt;&gt;"",INDEX(pipot!C:C,SMALL(pipot!$V:$V,ROW($A144)))),"")</f>
        <v>5.4143518518518514E-2</v>
      </c>
      <c r="F147" s="19">
        <f>IFERROR(IF(COUNT(pipot!$V:$V)&lt;&gt;"",INDEX(pipot!D:D,SMALL(pipot!$V:$V,ROW($A144)))),"")</f>
        <v>5629.2818299999999</v>
      </c>
      <c r="G147" s="19">
        <f>IFERROR(IF(COUNT(pipot!$V:$V)&lt;&gt;"",INDEX(pipot!E:E,SMALL(pipot!$V:$V,ROW($A144)))),"")</f>
        <v>560.25829999999996</v>
      </c>
      <c r="H147" s="19">
        <f>IFERROR(IF(COUNT(pipot!$V:$V)&lt;&gt;"",INDEX(pipot!F:F,SMALL(pipot!$V:$V,ROW($A144)))),"")</f>
        <v>7.1858700000000004</v>
      </c>
      <c r="I147" s="19">
        <f>IFERROR(IF(COUNT(pipot!$V:$V)&lt;&gt;"",INDEX(pipot!G:G,SMALL(pipot!$V:$V,ROW($A144)))),"")</f>
        <v>499.98</v>
      </c>
      <c r="J147" s="19">
        <f>IFERROR(IF(COUNT(pipot!$V:$V)&lt;&gt;"",INDEX(pipot!H:H,SMALL(pipot!$V:$V,ROW($A144)))),"")</f>
        <v>405.88</v>
      </c>
      <c r="K147" s="19">
        <f>IFERROR(IF(COUNT(pipot!$V:$V)&lt;&gt;"",INDEX(pipot!I:I,SMALL(pipot!$V:$V,ROW($A144)))),"")</f>
        <v>85.62</v>
      </c>
      <c r="L147" s="19">
        <f>IFERROR(IF(COUNT(pipot!$V:$V)&lt;&gt;"",INDEX(pipot!J:J,SMALL(pipot!$V:$V,ROW($A144)))),"")</f>
        <v>8.48</v>
      </c>
      <c r="M147" s="19">
        <f>IFERROR(IF(COUNT(pipot!$V:$V)&lt;&gt;"",INDEX(pipot!K:K,SMALL(pipot!$V:$V,ROW($A144)))),"")</f>
        <v>0</v>
      </c>
      <c r="N147" s="19">
        <f>IFERROR(IF(COUNT(pipot!$V:$V)&lt;&gt;"",INDEX(pipot!L:L,SMALL(pipot!$V:$V,ROW($A144)))),"")</f>
        <v>11</v>
      </c>
      <c r="O147" s="19">
        <f>IFERROR(IF(COUNT(pipot!$V:$V)&lt;&gt;"",INDEX(pipot!M:M,SMALL(pipot!$V:$V,ROW($A144)))),"")</f>
        <v>7</v>
      </c>
      <c r="P147" s="19">
        <f>IFERROR(IF(COUNT(pipot!$V:$V)&lt;&gt;"",INDEX(pipot!N:N,SMALL(pipot!$V:$V,ROW($A144)))),"")</f>
        <v>46</v>
      </c>
      <c r="Q147" s="19">
        <f>IFERROR(IF(COUNT(pipot!$V:$V)&lt;&gt;"",INDEX(pipot!O:O,SMALL(pipot!$V:$V,ROW($A144)))),"")</f>
        <v>21.824999999999999</v>
      </c>
      <c r="R147" s="19">
        <f>IFERROR(IF(COUNT(pipot!$V:$V)&lt;&gt;"",INDEX(pipot!P:P,SMALL(pipot!$V:$V,ROW($A144)))),"")</f>
        <v>1</v>
      </c>
      <c r="S147" s="19">
        <f>IFERROR(IF(COUNT(pipot!$V:$V)&lt;&gt;"",INDEX(pipot!Q:Q,SMALL(pipot!$V:$V,ROW($A144)))),"")</f>
        <v>187</v>
      </c>
      <c r="T147" s="19">
        <f>IFERROR(IF(COUNT(pipot!$V:$V)&lt;&gt;"",INDEX(pipot!R:R,SMALL(pipot!$V:$V,ROW($A144)))),"")</f>
        <v>134.02967000000001</v>
      </c>
    </row>
    <row r="148" spans="3:20">
      <c r="C148" t="str">
        <f>IFERROR(IF(COUNT(pipot!$V:$V)&lt;&gt;"",INDEX(pipot!A:A,SMALL(pipot!$V:$V,ROW($A145)))),"")</f>
        <v>Harune Takayama</v>
      </c>
      <c r="D148" s="13">
        <f>IFERROR(IF(COUNT(pipot!$V:$V)&lt;&gt;"",INDEX(pipot!B:B,SMALL(pipot!$V:$V,ROW($A145)))),"")</f>
        <v>44110</v>
      </c>
      <c r="E148" s="15">
        <f>IFERROR(IF(COUNT(pipot!$V:$V)&lt;&gt;"",INDEX(pipot!C:C,SMALL(pipot!$V:$V,ROW($A145)))),"")</f>
        <v>5.4143518518518514E-2</v>
      </c>
      <c r="F148" s="19">
        <f>IFERROR(IF(COUNT(pipot!$V:$V)&lt;&gt;"",INDEX(pipot!D:D,SMALL(pipot!$V:$V,ROW($A145)))),"")</f>
        <v>5399.43073</v>
      </c>
      <c r="G148" s="19">
        <f>IFERROR(IF(COUNT(pipot!$V:$V)&lt;&gt;"",INDEX(pipot!E:E,SMALL(pipot!$V:$V,ROW($A145)))),"")</f>
        <v>667.77084000000002</v>
      </c>
      <c r="H148" s="19">
        <f>IFERROR(IF(COUNT(pipot!$V:$V)&lt;&gt;"",INDEX(pipot!F:F,SMALL(pipot!$V:$V,ROW($A145)))),"")</f>
        <v>8.5648199999999992</v>
      </c>
      <c r="I148" s="19">
        <f>IFERROR(IF(COUNT(pipot!$V:$V)&lt;&gt;"",INDEX(pipot!G:G,SMALL(pipot!$V:$V,ROW($A145)))),"")</f>
        <v>444.21001000000001</v>
      </c>
      <c r="J148" s="19">
        <f>IFERROR(IF(COUNT(pipot!$V:$V)&lt;&gt;"",INDEX(pipot!H:H,SMALL(pipot!$V:$V,ROW($A145)))),"")</f>
        <v>253.72001</v>
      </c>
      <c r="K148" s="19">
        <f>IFERROR(IF(COUNT(pipot!$V:$V)&lt;&gt;"",INDEX(pipot!I:I,SMALL(pipot!$V:$V,ROW($A145)))),"")</f>
        <v>102.36</v>
      </c>
      <c r="L148" s="19">
        <f>IFERROR(IF(COUNT(pipot!$V:$V)&lt;&gt;"",INDEX(pipot!J:J,SMALL(pipot!$V:$V,ROW($A145)))),"")</f>
        <v>61.29</v>
      </c>
      <c r="M148" s="19">
        <f>IFERROR(IF(COUNT(pipot!$V:$V)&lt;&gt;"",INDEX(pipot!K:K,SMALL(pipot!$V:$V,ROW($A145)))),"")</f>
        <v>26.84</v>
      </c>
      <c r="N148" s="19">
        <f>IFERROR(IF(COUNT(pipot!$V:$V)&lt;&gt;"",INDEX(pipot!L:L,SMALL(pipot!$V:$V,ROW($A145)))),"")</f>
        <v>23</v>
      </c>
      <c r="O148" s="19">
        <f>IFERROR(IF(COUNT(pipot!$V:$V)&lt;&gt;"",INDEX(pipot!M:M,SMALL(pipot!$V:$V,ROW($A145)))),"")</f>
        <v>25</v>
      </c>
      <c r="P148" s="19">
        <f>IFERROR(IF(COUNT(pipot!$V:$V)&lt;&gt;"",INDEX(pipot!N:N,SMALL(pipot!$V:$V,ROW($A145)))),"")</f>
        <v>40</v>
      </c>
      <c r="Q148" s="19">
        <f>IFERROR(IF(COUNT(pipot!$V:$V)&lt;&gt;"",INDEX(pipot!O:O,SMALL(pipot!$V:$V,ROW($A145)))),"")</f>
        <v>25.3062</v>
      </c>
      <c r="R148" s="19">
        <f>IFERROR(IF(COUNT(pipot!$V:$V)&lt;&gt;"",INDEX(pipot!P:P,SMALL(pipot!$V:$V,ROW($A145)))),"")</f>
        <v>5</v>
      </c>
      <c r="S148" s="19">
        <f>IFERROR(IF(COUNT(pipot!$V:$V)&lt;&gt;"",INDEX(pipot!Q:Q,SMALL(pipot!$V:$V,ROW($A145)))),"")</f>
        <v>215</v>
      </c>
      <c r="T148" s="19">
        <f>IFERROR(IF(COUNT(pipot!$V:$V)&lt;&gt;"",INDEX(pipot!R:R,SMALL(pipot!$V:$V,ROW($A145)))),"")</f>
        <v>130.25056000000001</v>
      </c>
    </row>
    <row r="149" spans="3:20">
      <c r="C149" t="str">
        <f>IFERROR(IF(COUNT(pipot!$V:$V)&lt;&gt;"",INDEX(pipot!A:A,SMALL(pipot!$V:$V,ROW($A146)))),"")</f>
        <v>Rio Kubota</v>
      </c>
      <c r="D149" s="13">
        <f>IFERROR(IF(COUNT(pipot!$V:$V)&lt;&gt;"",INDEX(pipot!B:B,SMALL(pipot!$V:$V,ROW($A146)))),"")</f>
        <v>44110</v>
      </c>
      <c r="E149" s="15">
        <f>IFERROR(IF(COUNT(pipot!$V:$V)&lt;&gt;"",INDEX(pipot!C:C,SMALL(pipot!$V:$V,ROW($A146)))),"")</f>
        <v>5.4143518518518514E-2</v>
      </c>
      <c r="F149" s="19">
        <f>IFERROR(IF(COUNT(pipot!$V:$V)&lt;&gt;"",INDEX(pipot!D:D,SMALL(pipot!$V:$V,ROW($A146)))),"")</f>
        <v>5326.7097199999998</v>
      </c>
      <c r="G149" s="19">
        <f>IFERROR(IF(COUNT(pipot!$V:$V)&lt;&gt;"",INDEX(pipot!E:E,SMALL(pipot!$V:$V,ROW($A146)))),"")</f>
        <v>643.86707000000001</v>
      </c>
      <c r="H149" s="19">
        <f>IFERROR(IF(COUNT(pipot!$V:$V)&lt;&gt;"",INDEX(pipot!F:F,SMALL(pipot!$V:$V,ROW($A146)))),"")</f>
        <v>8.2582400000000007</v>
      </c>
      <c r="I149" s="19">
        <f>IFERROR(IF(COUNT(pipot!$V:$V)&lt;&gt;"",INDEX(pipot!G:G,SMALL(pipot!$V:$V,ROW($A146)))),"")</f>
        <v>758.63000999999997</v>
      </c>
      <c r="J149" s="19">
        <f>IFERROR(IF(COUNT(pipot!$V:$V)&lt;&gt;"",INDEX(pipot!H:H,SMALL(pipot!$V:$V,ROW($A146)))),"")</f>
        <v>314.8</v>
      </c>
      <c r="K149" s="19">
        <f>IFERROR(IF(COUNT(pipot!$V:$V)&lt;&gt;"",INDEX(pipot!I:I,SMALL(pipot!$V:$V,ROW($A146)))),"")</f>
        <v>246.56001000000001</v>
      </c>
      <c r="L149" s="19">
        <f>IFERROR(IF(COUNT(pipot!$V:$V)&lt;&gt;"",INDEX(pipot!J:J,SMALL(pipot!$V:$V,ROW($A146)))),"")</f>
        <v>136.13999999999999</v>
      </c>
      <c r="M149" s="19">
        <f>IFERROR(IF(COUNT(pipot!$V:$V)&lt;&gt;"",INDEX(pipot!K:K,SMALL(pipot!$V:$V,ROW($A146)))),"")</f>
        <v>61.13</v>
      </c>
      <c r="N149" s="19">
        <f>IFERROR(IF(COUNT(pipot!$V:$V)&lt;&gt;"",INDEX(pipot!L:L,SMALL(pipot!$V:$V,ROW($A146)))),"")</f>
        <v>16</v>
      </c>
      <c r="O149" s="19">
        <f>IFERROR(IF(COUNT(pipot!$V:$V)&lt;&gt;"",INDEX(pipot!M:M,SMALL(pipot!$V:$V,ROW($A146)))),"")</f>
        <v>10</v>
      </c>
      <c r="P149" s="19">
        <f>IFERROR(IF(COUNT(pipot!$V:$V)&lt;&gt;"",INDEX(pipot!N:N,SMALL(pipot!$V:$V,ROW($A146)))),"")</f>
        <v>27</v>
      </c>
      <c r="Q149" s="19">
        <f>IFERROR(IF(COUNT(pipot!$V:$V)&lt;&gt;"",INDEX(pipot!O:O,SMALL(pipot!$V:$V,ROW($A146)))),"")</f>
        <v>27.5274</v>
      </c>
      <c r="R149" s="19">
        <f>IFERROR(IF(COUNT(pipot!$V:$V)&lt;&gt;"",INDEX(pipot!P:P,SMALL(pipot!$V:$V,ROW($A146)))),"")</f>
        <v>9</v>
      </c>
      <c r="S149" s="19">
        <f>IFERROR(IF(COUNT(pipot!$V:$V)&lt;&gt;"",INDEX(pipot!Q:Q,SMALL(pipot!$V:$V,ROW($A146)))),"")</f>
        <v>234</v>
      </c>
      <c r="T149" s="19">
        <f>IFERROR(IF(COUNT(pipot!$V:$V)&lt;&gt;"",INDEX(pipot!R:R,SMALL(pipot!$V:$V,ROW($A146)))),"")</f>
        <v>146.42734999999999</v>
      </c>
    </row>
    <row r="150" spans="3:20">
      <c r="C150" t="str">
        <f>IFERROR(IF(COUNT(pipot!$V:$V)&lt;&gt;"",INDEX(pipot!A:A,SMALL(pipot!$V:$V,ROW($A147)))),"")</f>
        <v>Ikumi Matushima</v>
      </c>
      <c r="D150" s="13">
        <f>IFERROR(IF(COUNT(pipot!$V:$V)&lt;&gt;"",INDEX(pipot!B:B,SMALL(pipot!$V:$V,ROW($A147)))),"")</f>
        <v>44110</v>
      </c>
      <c r="E150" s="15">
        <f>IFERROR(IF(COUNT(pipot!$V:$V)&lt;&gt;"",INDEX(pipot!C:C,SMALL(pipot!$V:$V,ROW($A147)))),"")</f>
        <v>5.4143518518518514E-2</v>
      </c>
      <c r="F150" s="19">
        <f>IFERROR(IF(COUNT(pipot!$V:$V)&lt;&gt;"",INDEX(pipot!D:D,SMALL(pipot!$V:$V,ROW($A147)))),"")</f>
        <v>5199.9045599999999</v>
      </c>
      <c r="G150" s="19">
        <f>IFERROR(IF(COUNT(pipot!$V:$V)&lt;&gt;"",INDEX(pipot!E:E,SMALL(pipot!$V:$V,ROW($A147)))),"")</f>
        <v>588.66123000000005</v>
      </c>
      <c r="H150" s="19">
        <f>IFERROR(IF(COUNT(pipot!$V:$V)&lt;&gt;"",INDEX(pipot!F:F,SMALL(pipot!$V:$V,ROW($A147)))),"")</f>
        <v>7.5501699999999996</v>
      </c>
      <c r="I150" s="19">
        <f>IFERROR(IF(COUNT(pipot!$V:$V)&lt;&gt;"",INDEX(pipot!G:G,SMALL(pipot!$V:$V,ROW($A147)))),"")</f>
        <v>369.12</v>
      </c>
      <c r="J150" s="19">
        <f>IFERROR(IF(COUNT(pipot!$V:$V)&lt;&gt;"",INDEX(pipot!H:H,SMALL(pipot!$V:$V,ROW($A147)))),"")</f>
        <v>228.91</v>
      </c>
      <c r="K150" s="19">
        <f>IFERROR(IF(COUNT(pipot!$V:$V)&lt;&gt;"",INDEX(pipot!I:I,SMALL(pipot!$V:$V,ROW($A147)))),"")</f>
        <v>103.54</v>
      </c>
      <c r="L150" s="19">
        <f>IFERROR(IF(COUNT(pipot!$V:$V)&lt;&gt;"",INDEX(pipot!J:J,SMALL(pipot!$V:$V,ROW($A147)))),"")</f>
        <v>34.68</v>
      </c>
      <c r="M150" s="19">
        <f>IFERROR(IF(COUNT(pipot!$V:$V)&lt;&gt;"",INDEX(pipot!K:K,SMALL(pipot!$V:$V,ROW($A147)))),"")</f>
        <v>1.99</v>
      </c>
      <c r="N150" s="19">
        <f>IFERROR(IF(COUNT(pipot!$V:$V)&lt;&gt;"",INDEX(pipot!L:L,SMALL(pipot!$V:$V,ROW($A147)))),"")</f>
        <v>15</v>
      </c>
      <c r="O150" s="19">
        <f>IFERROR(IF(COUNT(pipot!$V:$V)&lt;&gt;"",INDEX(pipot!M:M,SMALL(pipot!$V:$V,ROW($A147)))),"")</f>
        <v>9</v>
      </c>
      <c r="P150" s="19">
        <f>IFERROR(IF(COUNT(pipot!$V:$V)&lt;&gt;"",INDEX(pipot!N:N,SMALL(pipot!$V:$V,ROW($A147)))),"")</f>
        <v>36</v>
      </c>
      <c r="Q150" s="19">
        <f>IFERROR(IF(COUNT(pipot!$V:$V)&lt;&gt;"",INDEX(pipot!O:O,SMALL(pipot!$V:$V,ROW($A147)))),"")</f>
        <v>24.287400000000002</v>
      </c>
      <c r="R150" s="19">
        <f>IFERROR(IF(COUNT(pipot!$V:$V)&lt;&gt;"",INDEX(pipot!P:P,SMALL(pipot!$V:$V,ROW($A147)))),"")</f>
        <v>3</v>
      </c>
      <c r="S150" s="19" t="str">
        <f>IFERROR(IF(COUNT(pipot!$V:$V)&lt;&gt;"",INDEX(pipot!Q:Q,SMALL(pipot!$V:$V,ROW($A147)))),"")</f>
        <v>-</v>
      </c>
      <c r="T150" s="19" t="str">
        <f>IFERROR(IF(COUNT(pipot!$V:$V)&lt;&gt;"",INDEX(pipot!R:R,SMALL(pipot!$V:$V,ROW($A147)))),"")</f>
        <v>-</v>
      </c>
    </row>
    <row r="151" spans="3:20">
      <c r="C151" t="str">
        <f>IFERROR(IF(COUNT(pipot!$V:$V)&lt;&gt;"",INDEX(pipot!A:A,SMALL(pipot!$V:$V,ROW($A148)))),"")</f>
        <v>Arisa Okada</v>
      </c>
      <c r="D151" s="13">
        <f>IFERROR(IF(COUNT(pipot!$V:$V)&lt;&gt;"",INDEX(pipot!B:B,SMALL(pipot!$V:$V,ROW($A148)))),"")</f>
        <v>44110</v>
      </c>
      <c r="E151" s="15">
        <f>IFERROR(IF(COUNT(pipot!$V:$V)&lt;&gt;"",INDEX(pipot!C:C,SMALL(pipot!$V:$V,ROW($A148)))),"")</f>
        <v>5.4143518518518514E-2</v>
      </c>
      <c r="F151" s="19">
        <f>IFERROR(IF(COUNT(pipot!$V:$V)&lt;&gt;"",INDEX(pipot!D:D,SMALL(pipot!$V:$V,ROW($A148)))),"")</f>
        <v>5090.8098799999998</v>
      </c>
      <c r="G151" s="19">
        <f>IFERROR(IF(COUNT(pipot!$V:$V)&lt;&gt;"",INDEX(pipot!E:E,SMALL(pipot!$V:$V,ROW($A148)))),"")</f>
        <v>597.21870999999999</v>
      </c>
      <c r="H151" s="19">
        <f>IFERROR(IF(COUNT(pipot!$V:$V)&lt;&gt;"",INDEX(pipot!F:F,SMALL(pipot!$V:$V,ROW($A148)))),"")</f>
        <v>7.6599199999999996</v>
      </c>
      <c r="I151" s="19">
        <f>IFERROR(IF(COUNT(pipot!$V:$V)&lt;&gt;"",INDEX(pipot!G:G,SMALL(pipot!$V:$V,ROW($A148)))),"")</f>
        <v>734.89999</v>
      </c>
      <c r="J151" s="19">
        <f>IFERROR(IF(COUNT(pipot!$V:$V)&lt;&gt;"",INDEX(pipot!H:H,SMALL(pipot!$V:$V,ROW($A148)))),"")</f>
        <v>405.11998999999997</v>
      </c>
      <c r="K151" s="19">
        <f>IFERROR(IF(COUNT(pipot!$V:$V)&lt;&gt;"",INDEX(pipot!I:I,SMALL(pipot!$V:$V,ROW($A148)))),"")</f>
        <v>232.65</v>
      </c>
      <c r="L151" s="19">
        <f>IFERROR(IF(COUNT(pipot!$V:$V)&lt;&gt;"",INDEX(pipot!J:J,SMALL(pipot!$V:$V,ROW($A148)))),"")</f>
        <v>97.13</v>
      </c>
      <c r="M151" s="19">
        <f>IFERROR(IF(COUNT(pipot!$V:$V)&lt;&gt;"",INDEX(pipot!K:K,SMALL(pipot!$V:$V,ROW($A148)))),"")</f>
        <v>0</v>
      </c>
      <c r="N151" s="19">
        <f>IFERROR(IF(COUNT(pipot!$V:$V)&lt;&gt;"",INDEX(pipot!L:L,SMALL(pipot!$V:$V,ROW($A148)))),"")</f>
        <v>21</v>
      </c>
      <c r="O151" s="19">
        <f>IFERROR(IF(COUNT(pipot!$V:$V)&lt;&gt;"",INDEX(pipot!M:M,SMALL(pipot!$V:$V,ROW($A148)))),"")</f>
        <v>16</v>
      </c>
      <c r="P151" s="19">
        <f>IFERROR(IF(COUNT(pipot!$V:$V)&lt;&gt;"",INDEX(pipot!N:N,SMALL(pipot!$V:$V,ROW($A148)))),"")</f>
        <v>59</v>
      </c>
      <c r="Q151" s="19">
        <f>IFERROR(IF(COUNT(pipot!$V:$V)&lt;&gt;"",INDEX(pipot!O:O,SMALL(pipot!$V:$V,ROW($A148)))),"")</f>
        <v>23.8626</v>
      </c>
      <c r="R151" s="19">
        <f>IFERROR(IF(COUNT(pipot!$V:$V)&lt;&gt;"",INDEX(pipot!P:P,SMALL(pipot!$V:$V,ROW($A148)))),"")</f>
        <v>6</v>
      </c>
      <c r="S151" s="19">
        <f>IFERROR(IF(COUNT(pipot!$V:$V)&lt;&gt;"",INDEX(pipot!Q:Q,SMALL(pipot!$V:$V,ROW($A148)))),"")</f>
        <v>213</v>
      </c>
      <c r="T151" s="19">
        <f>IFERROR(IF(COUNT(pipot!$V:$V)&lt;&gt;"",INDEX(pipot!R:R,SMALL(pipot!$V:$V,ROW($A148)))),"")</f>
        <v>151.72084000000001</v>
      </c>
    </row>
    <row r="152" spans="3:20">
      <c r="C152" t="str">
        <f>IFERROR(IF(COUNT(pipot!$V:$V)&lt;&gt;"",INDEX(pipot!A:A,SMALL(pipot!$V:$V,ROW($A149)))),"")</f>
        <v>Mao Miyake</v>
      </c>
      <c r="D152" s="13">
        <f>IFERROR(IF(COUNT(pipot!$V:$V)&lt;&gt;"",INDEX(pipot!B:B,SMALL(pipot!$V:$V,ROW($A149)))),"")</f>
        <v>44110</v>
      </c>
      <c r="E152" s="15">
        <f>IFERROR(IF(COUNT(pipot!$V:$V)&lt;&gt;"",INDEX(pipot!C:C,SMALL(pipot!$V:$V,ROW($A149)))),"")</f>
        <v>4.4293981481481483E-2</v>
      </c>
      <c r="F152" s="19">
        <f>IFERROR(IF(COUNT(pipot!$V:$V)&lt;&gt;"",INDEX(pipot!D:D,SMALL(pipot!$V:$V,ROW($A149)))),"")</f>
        <v>4965.03024</v>
      </c>
      <c r="G152" s="19">
        <f>IFERROR(IF(COUNT(pipot!$V:$V)&lt;&gt;"",INDEX(pipot!E:E,SMALL(pipot!$V:$V,ROW($A149)))),"")</f>
        <v>632.29930000000002</v>
      </c>
      <c r="H152" s="19">
        <f>IFERROR(IF(COUNT(pipot!$V:$V)&lt;&gt;"",INDEX(pipot!F:F,SMALL(pipot!$V:$V,ROW($A149)))),"")</f>
        <v>9.9132400000000001</v>
      </c>
      <c r="I152" s="19">
        <f>IFERROR(IF(COUNT(pipot!$V:$V)&lt;&gt;"",INDEX(pipot!G:G,SMALL(pipot!$V:$V,ROW($A149)))),"")</f>
        <v>377.16</v>
      </c>
      <c r="J152" s="19">
        <f>IFERROR(IF(COUNT(pipot!$V:$V)&lt;&gt;"",INDEX(pipot!H:H,SMALL(pipot!$V:$V,ROW($A149)))),"")</f>
        <v>270.17</v>
      </c>
      <c r="K152" s="19">
        <f>IFERROR(IF(COUNT(pipot!$V:$V)&lt;&gt;"",INDEX(pipot!I:I,SMALL(pipot!$V:$V,ROW($A149)))),"")</f>
        <v>89.31</v>
      </c>
      <c r="L152" s="19">
        <f>IFERROR(IF(COUNT(pipot!$V:$V)&lt;&gt;"",INDEX(pipot!J:J,SMALL(pipot!$V:$V,ROW($A149)))),"")</f>
        <v>17.68</v>
      </c>
      <c r="M152" s="19">
        <f>IFERROR(IF(COUNT(pipot!$V:$V)&lt;&gt;"",INDEX(pipot!K:K,SMALL(pipot!$V:$V,ROW($A149)))),"")</f>
        <v>0</v>
      </c>
      <c r="N152" s="19">
        <f>IFERROR(IF(COUNT(pipot!$V:$V)&lt;&gt;"",INDEX(pipot!L:L,SMALL(pipot!$V:$V,ROW($A149)))),"")</f>
        <v>24</v>
      </c>
      <c r="O152" s="19">
        <f>IFERROR(IF(COUNT(pipot!$V:$V)&lt;&gt;"",INDEX(pipot!M:M,SMALL(pipot!$V:$V,ROW($A149)))),"")</f>
        <v>9</v>
      </c>
      <c r="P152" s="19">
        <f>IFERROR(IF(COUNT(pipot!$V:$V)&lt;&gt;"",INDEX(pipot!N:N,SMALL(pipot!$V:$V,ROW($A149)))),"")</f>
        <v>56</v>
      </c>
      <c r="Q152" s="19">
        <f>IFERROR(IF(COUNT(pipot!$V:$V)&lt;&gt;"",INDEX(pipot!O:O,SMALL(pipot!$V:$V,ROW($A149)))),"")</f>
        <v>23.0562</v>
      </c>
      <c r="R152" s="19">
        <f>IFERROR(IF(COUNT(pipot!$V:$V)&lt;&gt;"",INDEX(pipot!P:P,SMALL(pipot!$V:$V,ROW($A149)))),"")</f>
        <v>1</v>
      </c>
      <c r="S152" s="19">
        <f>IFERROR(IF(COUNT(pipot!$V:$V)&lt;&gt;"",INDEX(pipot!Q:Q,SMALL(pipot!$V:$V,ROW($A149)))),"")</f>
        <v>205</v>
      </c>
      <c r="T152" s="19">
        <f>IFERROR(IF(COUNT(pipot!$V:$V)&lt;&gt;"",INDEX(pipot!R:R,SMALL(pipot!$V:$V,ROW($A149)))),"")</f>
        <v>163.31229999999999</v>
      </c>
    </row>
    <row r="153" spans="3:20">
      <c r="C153" t="str">
        <f>IFERROR(IF(COUNT(pipot!$V:$V)&lt;&gt;"",INDEX(pipot!A:A,SMALL(pipot!$V:$V,ROW($A150)))),"")</f>
        <v>Nei Tanabe</v>
      </c>
      <c r="D153" s="13">
        <f>IFERROR(IF(COUNT(pipot!$V:$V)&lt;&gt;"",INDEX(pipot!B:B,SMALL(pipot!$V:$V,ROW($A150)))),"")</f>
        <v>44110</v>
      </c>
      <c r="E153" s="15">
        <f>IFERROR(IF(COUNT(pipot!$V:$V)&lt;&gt;"",INDEX(pipot!C:C,SMALL(pipot!$V:$V,ROW($A150)))),"")</f>
        <v>5.4143518518518514E-2</v>
      </c>
      <c r="F153" s="19">
        <f>IFERROR(IF(COUNT(pipot!$V:$V)&lt;&gt;"",INDEX(pipot!D:D,SMALL(pipot!$V:$V,ROW($A150)))),"")</f>
        <v>4799.0544900000004</v>
      </c>
      <c r="G153" s="19">
        <f>IFERROR(IF(COUNT(pipot!$V:$V)&lt;&gt;"",INDEX(pipot!E:E,SMALL(pipot!$V:$V,ROW($A150)))),"")</f>
        <v>648.01025000000004</v>
      </c>
      <c r="H153" s="19">
        <f>IFERROR(IF(COUNT(pipot!$V:$V)&lt;&gt;"",INDEX(pipot!F:F,SMALL(pipot!$V:$V,ROW($A150)))),"")</f>
        <v>8.3113799999999998</v>
      </c>
      <c r="I153" s="19">
        <f>IFERROR(IF(COUNT(pipot!$V:$V)&lt;&gt;"",INDEX(pipot!G:G,SMALL(pipot!$V:$V,ROW($A150)))),"")</f>
        <v>433.58</v>
      </c>
      <c r="J153" s="19">
        <f>IFERROR(IF(COUNT(pipot!$V:$V)&lt;&gt;"",INDEX(pipot!H:H,SMALL(pipot!$V:$V,ROW($A150)))),"")</f>
        <v>207.3</v>
      </c>
      <c r="K153" s="19">
        <f>IFERROR(IF(COUNT(pipot!$V:$V)&lt;&gt;"",INDEX(pipot!I:I,SMALL(pipot!$V:$V,ROW($A150)))),"")</f>
        <v>121.92</v>
      </c>
      <c r="L153" s="19">
        <f>IFERROR(IF(COUNT(pipot!$V:$V)&lt;&gt;"",INDEX(pipot!J:J,SMALL(pipot!$V:$V,ROW($A150)))),"")</f>
        <v>103.84</v>
      </c>
      <c r="M153" s="19">
        <f>IFERROR(IF(COUNT(pipot!$V:$V)&lt;&gt;"",INDEX(pipot!K:K,SMALL(pipot!$V:$V,ROW($A150)))),"")</f>
        <v>0.52</v>
      </c>
      <c r="N153" s="19">
        <f>IFERROR(IF(COUNT(pipot!$V:$V)&lt;&gt;"",INDEX(pipot!L:L,SMALL(pipot!$V:$V,ROW($A150)))),"")</f>
        <v>32</v>
      </c>
      <c r="O153" s="19">
        <f>IFERROR(IF(COUNT(pipot!$V:$V)&lt;&gt;"",INDEX(pipot!M:M,SMALL(pipot!$V:$V,ROW($A150)))),"")</f>
        <v>23</v>
      </c>
      <c r="P153" s="19">
        <f>IFERROR(IF(COUNT(pipot!$V:$V)&lt;&gt;"",INDEX(pipot!N:N,SMALL(pipot!$V:$V,ROW($A150)))),"")</f>
        <v>56</v>
      </c>
      <c r="Q153" s="19">
        <f>IFERROR(IF(COUNT(pipot!$V:$V)&lt;&gt;"",INDEX(pipot!O:O,SMALL(pipot!$V:$V,ROW($A150)))),"")</f>
        <v>24.139800000000001</v>
      </c>
      <c r="R153" s="19">
        <f>IFERROR(IF(COUNT(pipot!$V:$V)&lt;&gt;"",INDEX(pipot!P:P,SMALL(pipot!$V:$V,ROW($A150)))),"")</f>
        <v>6</v>
      </c>
      <c r="S153" s="19">
        <f>IFERROR(IF(COUNT(pipot!$V:$V)&lt;&gt;"",INDEX(pipot!Q:Q,SMALL(pipot!$V:$V,ROW($A150)))),"")</f>
        <v>209</v>
      </c>
      <c r="T153" s="19">
        <f>IFERROR(IF(COUNT(pipot!$V:$V)&lt;&gt;"",INDEX(pipot!R:R,SMALL(pipot!$V:$V,ROW($A150)))),"")</f>
        <v>122.62472</v>
      </c>
    </row>
    <row r="154" spans="3:20">
      <c r="C154" t="str">
        <f>IFERROR(IF(COUNT(pipot!$V:$V)&lt;&gt;"",INDEX(pipot!A:A,SMALL(pipot!$V:$V,ROW($A151)))),"")</f>
        <v>Naho Hayashi</v>
      </c>
      <c r="D154" s="13">
        <f>IFERROR(IF(COUNT(pipot!$V:$V)&lt;&gt;"",INDEX(pipot!B:B,SMALL(pipot!$V:$V,ROW($A151)))),"")</f>
        <v>44110</v>
      </c>
      <c r="E154" s="15">
        <f>IFERROR(IF(COUNT(pipot!$V:$V)&lt;&gt;"",INDEX(pipot!C:C,SMALL(pipot!$V:$V,ROW($A151)))),"")</f>
        <v>4.4293981481481483E-2</v>
      </c>
      <c r="F154" s="19">
        <f>IFERROR(IF(COUNT(pipot!$V:$V)&lt;&gt;"",INDEX(pipot!D:D,SMALL(pipot!$V:$V,ROW($A151)))),"")</f>
        <v>4519.1437999999998</v>
      </c>
      <c r="G154" s="19">
        <f>IFERROR(IF(COUNT(pipot!$V:$V)&lt;&gt;"",INDEX(pipot!E:E,SMALL(pipot!$V:$V,ROW($A151)))),"")</f>
        <v>571.39961000000005</v>
      </c>
      <c r="H154" s="19">
        <f>IFERROR(IF(COUNT(pipot!$V:$V)&lt;&gt;"",INDEX(pipot!F:F,SMALL(pipot!$V:$V,ROW($A151)))),"")</f>
        <v>8.9584499999999991</v>
      </c>
      <c r="I154" s="19">
        <f>IFERROR(IF(COUNT(pipot!$V:$V)&lt;&gt;"",INDEX(pipot!G:G,SMALL(pipot!$V:$V,ROW($A151)))),"")</f>
        <v>299.52999</v>
      </c>
      <c r="J154" s="19">
        <f>IFERROR(IF(COUNT(pipot!$V:$V)&lt;&gt;"",INDEX(pipot!H:H,SMALL(pipot!$V:$V,ROW($A151)))),"")</f>
        <v>234.13999000000001</v>
      </c>
      <c r="K154" s="19">
        <f>IFERROR(IF(COUNT(pipot!$V:$V)&lt;&gt;"",INDEX(pipot!I:I,SMALL(pipot!$V:$V,ROW($A151)))),"")</f>
        <v>53.98</v>
      </c>
      <c r="L154" s="19">
        <f>IFERROR(IF(COUNT(pipot!$V:$V)&lt;&gt;"",INDEX(pipot!J:J,SMALL(pipot!$V:$V,ROW($A151)))),"")</f>
        <v>11.41</v>
      </c>
      <c r="M154" s="19">
        <f>IFERROR(IF(COUNT(pipot!$V:$V)&lt;&gt;"",INDEX(pipot!K:K,SMALL(pipot!$V:$V,ROW($A151)))),"")</f>
        <v>0</v>
      </c>
      <c r="N154" s="19">
        <f>IFERROR(IF(COUNT(pipot!$V:$V)&lt;&gt;"",INDEX(pipot!L:L,SMALL(pipot!$V:$V,ROW($A151)))),"")</f>
        <v>12</v>
      </c>
      <c r="O154" s="19">
        <f>IFERROR(IF(COUNT(pipot!$V:$V)&lt;&gt;"",INDEX(pipot!M:M,SMALL(pipot!$V:$V,ROW($A151)))),"")</f>
        <v>12</v>
      </c>
      <c r="P154" s="19">
        <f>IFERROR(IF(COUNT(pipot!$V:$V)&lt;&gt;"",INDEX(pipot!N:N,SMALL(pipot!$V:$V,ROW($A151)))),"")</f>
        <v>29</v>
      </c>
      <c r="Q154" s="19">
        <f>IFERROR(IF(COUNT(pipot!$V:$V)&lt;&gt;"",INDEX(pipot!O:O,SMALL(pipot!$V:$V,ROW($A151)))),"")</f>
        <v>22.509</v>
      </c>
      <c r="R154" s="19">
        <f>IFERROR(IF(COUNT(pipot!$V:$V)&lt;&gt;"",INDEX(pipot!P:P,SMALL(pipot!$V:$V,ROW($A151)))),"")</f>
        <v>1</v>
      </c>
      <c r="S154" s="19">
        <f>IFERROR(IF(COUNT(pipot!$V:$V)&lt;&gt;"",INDEX(pipot!Q:Q,SMALL(pipot!$V:$V,ROW($A151)))),"")</f>
        <v>205</v>
      </c>
      <c r="T154" s="19">
        <f>IFERROR(IF(COUNT(pipot!$V:$V)&lt;&gt;"",INDEX(pipot!R:R,SMALL(pipot!$V:$V,ROW($A151)))),"")</f>
        <v>133.59072</v>
      </c>
    </row>
    <row r="155" spans="3:20">
      <c r="C155" t="str">
        <f>IFERROR(IF(COUNT(pipot!$V:$V)&lt;&gt;"",INDEX(pipot!A:A,SMALL(pipot!$V:$V,ROW($A152)))),"")</f>
        <v>Sawako Jingu</v>
      </c>
      <c r="D155" s="13">
        <f>IFERROR(IF(COUNT(pipot!$V:$V)&lt;&gt;"",INDEX(pipot!B:B,SMALL(pipot!$V:$V,ROW($A152)))),"")</f>
        <v>44110</v>
      </c>
      <c r="E155" s="15">
        <f>IFERROR(IF(COUNT(pipot!$V:$V)&lt;&gt;"",INDEX(pipot!C:C,SMALL(pipot!$V:$V,ROW($A152)))),"")</f>
        <v>4.4293981481481483E-2</v>
      </c>
      <c r="F155" s="19">
        <f>IFERROR(IF(COUNT(pipot!$V:$V)&lt;&gt;"",INDEX(pipot!D:D,SMALL(pipot!$V:$V,ROW($A152)))),"")</f>
        <v>4507.5922499999997</v>
      </c>
      <c r="G155" s="19">
        <f>IFERROR(IF(COUNT(pipot!$V:$V)&lt;&gt;"",INDEX(pipot!E:E,SMALL(pipot!$V:$V,ROW($A152)))),"")</f>
        <v>573.32664</v>
      </c>
      <c r="H155" s="19">
        <f>IFERROR(IF(COUNT(pipot!$V:$V)&lt;&gt;"",INDEX(pipot!F:F,SMALL(pipot!$V:$V,ROW($A152)))),"")</f>
        <v>8.9886599999999994</v>
      </c>
      <c r="I155" s="19">
        <f>IFERROR(IF(COUNT(pipot!$V:$V)&lt;&gt;"",INDEX(pipot!G:G,SMALL(pipot!$V:$V,ROW($A152)))),"")</f>
        <v>225.08</v>
      </c>
      <c r="J155" s="19">
        <f>IFERROR(IF(COUNT(pipot!$V:$V)&lt;&gt;"",INDEX(pipot!H:H,SMALL(pipot!$V:$V,ROW($A152)))),"")</f>
        <v>195.71</v>
      </c>
      <c r="K155" s="19">
        <f>IFERROR(IF(COUNT(pipot!$V:$V)&lt;&gt;"",INDEX(pipot!I:I,SMALL(pipot!$V:$V,ROW($A152)))),"")</f>
        <v>16.52</v>
      </c>
      <c r="L155" s="19">
        <f>IFERROR(IF(COUNT(pipot!$V:$V)&lt;&gt;"",INDEX(pipot!J:J,SMALL(pipot!$V:$V,ROW($A152)))),"")</f>
        <v>12.85</v>
      </c>
      <c r="M155" s="19">
        <f>IFERROR(IF(COUNT(pipot!$V:$V)&lt;&gt;"",INDEX(pipot!K:K,SMALL(pipot!$V:$V,ROW($A152)))),"")</f>
        <v>0</v>
      </c>
      <c r="N155" s="19">
        <f>IFERROR(IF(COUNT(pipot!$V:$V)&lt;&gt;"",INDEX(pipot!L:L,SMALL(pipot!$V:$V,ROW($A152)))),"")</f>
        <v>8</v>
      </c>
      <c r="O155" s="19">
        <f>IFERROR(IF(COUNT(pipot!$V:$V)&lt;&gt;"",INDEX(pipot!M:M,SMALL(pipot!$V:$V,ROW($A152)))),"")</f>
        <v>10</v>
      </c>
      <c r="P155" s="19">
        <f>IFERROR(IF(COUNT(pipot!$V:$V)&lt;&gt;"",INDEX(pipot!N:N,SMALL(pipot!$V:$V,ROW($A152)))),"")</f>
        <v>29</v>
      </c>
      <c r="Q155" s="19">
        <f>IFERROR(IF(COUNT(pipot!$V:$V)&lt;&gt;"",INDEX(pipot!O:O,SMALL(pipot!$V:$V,ROW($A152)))),"")</f>
        <v>23.599799999999998</v>
      </c>
      <c r="R155" s="19">
        <f>IFERROR(IF(COUNT(pipot!$V:$V)&lt;&gt;"",INDEX(pipot!P:P,SMALL(pipot!$V:$V,ROW($A152)))),"")</f>
        <v>1</v>
      </c>
      <c r="S155" s="19">
        <f>IFERROR(IF(COUNT(pipot!$V:$V)&lt;&gt;"",INDEX(pipot!Q:Q,SMALL(pipot!$V:$V,ROW($A152)))),"")</f>
        <v>193</v>
      </c>
      <c r="T155" s="19">
        <f>IFERROR(IF(COUNT(pipot!$V:$V)&lt;&gt;"",INDEX(pipot!R:R,SMALL(pipot!$V:$V,ROW($A152)))),"")</f>
        <v>130.51508000000001</v>
      </c>
    </row>
    <row r="156" spans="3:20">
      <c r="C156" t="str">
        <f>IFERROR(IF(COUNT(pipot!$V:$V)&lt;&gt;"",INDEX(pipot!A:A,SMALL(pipot!$V:$V,ROW($A153)))),"")</f>
        <v>Mizuki Kajiwara</v>
      </c>
      <c r="D156" s="13">
        <f>IFERROR(IF(COUNT(pipot!$V:$V)&lt;&gt;"",INDEX(pipot!B:B,SMALL(pipot!$V:$V,ROW($A153)))),"")</f>
        <v>44110</v>
      </c>
      <c r="E156" s="15">
        <f>IFERROR(IF(COUNT(pipot!$V:$V)&lt;&gt;"",INDEX(pipot!C:C,SMALL(pipot!$V:$V,ROW($A153)))),"")</f>
        <v>4.4293981481481483E-2</v>
      </c>
      <c r="F156" s="19">
        <f>IFERROR(IF(COUNT(pipot!$V:$V)&lt;&gt;"",INDEX(pipot!D:D,SMALL(pipot!$V:$V,ROW($A153)))),"")</f>
        <v>3844.3461000000002</v>
      </c>
      <c r="G156" s="19">
        <f>IFERROR(IF(COUNT(pipot!$V:$V)&lt;&gt;"",INDEX(pipot!E:E,SMALL(pipot!$V:$V,ROW($A153)))),"")</f>
        <v>452.07555000000002</v>
      </c>
      <c r="H156" s="19">
        <f>IFERROR(IF(COUNT(pipot!$V:$V)&lt;&gt;"",INDEX(pipot!F:F,SMALL(pipot!$V:$V,ROW($A153)))),"")</f>
        <v>7.0876799999999998</v>
      </c>
      <c r="I156" s="19">
        <f>IFERROR(IF(COUNT(pipot!$V:$V)&lt;&gt;"",INDEX(pipot!G:G,SMALL(pipot!$V:$V,ROW($A153)))),"")</f>
        <v>88.98</v>
      </c>
      <c r="J156" s="19">
        <f>IFERROR(IF(COUNT(pipot!$V:$V)&lt;&gt;"",INDEX(pipot!H:H,SMALL(pipot!$V:$V,ROW($A153)))),"")</f>
        <v>47.68</v>
      </c>
      <c r="K156" s="19">
        <f>IFERROR(IF(COUNT(pipot!$V:$V)&lt;&gt;"",INDEX(pipot!I:I,SMALL(pipot!$V:$V,ROW($A153)))),"")</f>
        <v>41.3</v>
      </c>
      <c r="L156" s="19">
        <f>IFERROR(IF(COUNT(pipot!$V:$V)&lt;&gt;"",INDEX(pipot!J:J,SMALL(pipot!$V:$V,ROW($A153)))),"")</f>
        <v>0</v>
      </c>
      <c r="M156" s="19">
        <f>IFERROR(IF(COUNT(pipot!$V:$V)&lt;&gt;"",INDEX(pipot!K:K,SMALL(pipot!$V:$V,ROW($A153)))),"")</f>
        <v>0</v>
      </c>
      <c r="N156" s="19">
        <f>IFERROR(IF(COUNT(pipot!$V:$V)&lt;&gt;"",INDEX(pipot!L:L,SMALL(pipot!$V:$V,ROW($A153)))),"")</f>
        <v>10</v>
      </c>
      <c r="O156" s="19">
        <f>IFERROR(IF(COUNT(pipot!$V:$V)&lt;&gt;"",INDEX(pipot!M:M,SMALL(pipot!$V:$V,ROW($A153)))),"")</f>
        <v>13</v>
      </c>
      <c r="P156" s="19">
        <f>IFERROR(IF(COUNT(pipot!$V:$V)&lt;&gt;"",INDEX(pipot!N:N,SMALL(pipot!$V:$V,ROW($A153)))),"")</f>
        <v>15</v>
      </c>
      <c r="Q156" s="19">
        <f>IFERROR(IF(COUNT(pipot!$V:$V)&lt;&gt;"",INDEX(pipot!O:O,SMALL(pipot!$V:$V,ROW($A153)))),"")</f>
        <v>20.435400000000001</v>
      </c>
      <c r="R156" s="19">
        <f>IFERROR(IF(COUNT(pipot!$V:$V)&lt;&gt;"",INDEX(pipot!P:P,SMALL(pipot!$V:$V,ROW($A153)))),"")</f>
        <v>0</v>
      </c>
      <c r="S156" s="19">
        <f>IFERROR(IF(COUNT(pipot!$V:$V)&lt;&gt;"",INDEX(pipot!Q:Q,SMALL(pipot!$V:$V,ROW($A153)))),"")</f>
        <v>177</v>
      </c>
      <c r="T156" s="19">
        <f>IFERROR(IF(COUNT(pipot!$V:$V)&lt;&gt;"",INDEX(pipot!R:R,SMALL(pipot!$V:$V,ROW($A153)))),"")</f>
        <v>127.96749</v>
      </c>
    </row>
    <row r="157" spans="3:20">
      <c r="C157" t="str">
        <f>IFERROR(IF(COUNT(pipot!$V:$V)&lt;&gt;"",INDEX(pipot!A:A,SMALL(pipot!$V:$V,ROW($A154)))),"")</f>
        <v>Ayane Nakajima</v>
      </c>
      <c r="D157" s="13">
        <f>IFERROR(IF(COUNT(pipot!$V:$V)&lt;&gt;"",INDEX(pipot!B:B,SMALL(pipot!$V:$V,ROW($A154)))),"")</f>
        <v>44110</v>
      </c>
      <c r="E157" s="15">
        <f>IFERROR(IF(COUNT(pipot!$V:$V)&lt;&gt;"",INDEX(pipot!C:C,SMALL(pipot!$V:$V,ROW($A154)))),"")</f>
        <v>4.05787037037037E-2</v>
      </c>
      <c r="F157" s="19">
        <f>IFERROR(IF(COUNT(pipot!$V:$V)&lt;&gt;"",INDEX(pipot!D:D,SMALL(pipot!$V:$V,ROW($A154)))),"")</f>
        <v>3501.5314600000002</v>
      </c>
      <c r="G157" s="19">
        <f>IFERROR(IF(COUNT(pipot!$V:$V)&lt;&gt;"",INDEX(pipot!E:E,SMALL(pipot!$V:$V,ROW($A154)))),"")</f>
        <v>445.32686999999999</v>
      </c>
      <c r="H157" s="19">
        <f>IFERROR(IF(COUNT(pipot!$V:$V)&lt;&gt;"",INDEX(pipot!F:F,SMALL(pipot!$V:$V,ROW($A154)))),"")</f>
        <v>7.6211099999999998</v>
      </c>
      <c r="I157" s="19">
        <f>IFERROR(IF(COUNT(pipot!$V:$V)&lt;&gt;"",INDEX(pipot!G:G,SMALL(pipot!$V:$V,ROW($A154)))),"")</f>
        <v>134.88</v>
      </c>
      <c r="J157" s="19">
        <f>IFERROR(IF(COUNT(pipot!$V:$V)&lt;&gt;"",INDEX(pipot!H:H,SMALL(pipot!$V:$V,ROW($A154)))),"")</f>
        <v>102.75</v>
      </c>
      <c r="K157" s="19">
        <f>IFERROR(IF(COUNT(pipot!$V:$V)&lt;&gt;"",INDEX(pipot!I:I,SMALL(pipot!$V:$V,ROW($A154)))),"")</f>
        <v>23.92</v>
      </c>
      <c r="L157" s="19">
        <f>IFERROR(IF(COUNT(pipot!$V:$V)&lt;&gt;"",INDEX(pipot!J:J,SMALL(pipot!$V:$V,ROW($A154)))),"")</f>
        <v>8.2100000000000009</v>
      </c>
      <c r="M157" s="19">
        <f>IFERROR(IF(COUNT(pipot!$V:$V)&lt;&gt;"",INDEX(pipot!K:K,SMALL(pipot!$V:$V,ROW($A154)))),"")</f>
        <v>0</v>
      </c>
      <c r="N157" s="19">
        <f>IFERROR(IF(COUNT(pipot!$V:$V)&lt;&gt;"",INDEX(pipot!L:L,SMALL(pipot!$V:$V,ROW($A154)))),"")</f>
        <v>13</v>
      </c>
      <c r="O157" s="19">
        <f>IFERROR(IF(COUNT(pipot!$V:$V)&lt;&gt;"",INDEX(pipot!M:M,SMALL(pipot!$V:$V,ROW($A154)))),"")</f>
        <v>9</v>
      </c>
      <c r="P157" s="19">
        <f>IFERROR(IF(COUNT(pipot!$V:$V)&lt;&gt;"",INDEX(pipot!N:N,SMALL(pipot!$V:$V,ROW($A154)))),"")</f>
        <v>31</v>
      </c>
      <c r="Q157" s="19">
        <f>IFERROR(IF(COUNT(pipot!$V:$V)&lt;&gt;"",INDEX(pipot!O:O,SMALL(pipot!$V:$V,ROW($A154)))),"")</f>
        <v>23.6934</v>
      </c>
      <c r="R157" s="19">
        <f>IFERROR(IF(COUNT(pipot!$V:$V)&lt;&gt;"",INDEX(pipot!P:P,SMALL(pipot!$V:$V,ROW($A154)))),"")</f>
        <v>1</v>
      </c>
      <c r="S157" s="19">
        <f>IFERROR(IF(COUNT(pipot!$V:$V)&lt;&gt;"",INDEX(pipot!Q:Q,SMALL(pipot!$V:$V,ROW($A154)))),"")</f>
        <v>183</v>
      </c>
      <c r="T157" s="19">
        <f>IFERROR(IF(COUNT(pipot!$V:$V)&lt;&gt;"",INDEX(pipot!R:R,SMALL(pipot!$V:$V,ROW($A154)))),"")</f>
        <v>137.59334999999999</v>
      </c>
    </row>
    <row r="158" spans="3:20">
      <c r="C158" t="str">
        <f>IFERROR(IF(COUNT(pipot!$V:$V)&lt;&gt;"",INDEX(pipot!A:A,SMALL(pipot!$V:$V,ROW($A155)))),"")</f>
        <v>Nanako Ebine</v>
      </c>
      <c r="D158" s="13">
        <f>IFERROR(IF(COUNT(pipot!$V:$V)&lt;&gt;"",INDEX(pipot!B:B,SMALL(pipot!$V:$V,ROW($A155)))),"")</f>
        <v>44110</v>
      </c>
      <c r="E158" s="15">
        <f>IFERROR(IF(COUNT(pipot!$V:$V)&lt;&gt;"",INDEX(pipot!C:C,SMALL(pipot!$V:$V,ROW($A155)))),"")</f>
        <v>5.4143518518518514E-2</v>
      </c>
      <c r="F158" s="19">
        <f>IFERROR(IF(COUNT(pipot!$V:$V)&lt;&gt;"",INDEX(pipot!D:D,SMALL(pipot!$V:$V,ROW($A155)))),"")</f>
        <v>3472.5620100000001</v>
      </c>
      <c r="G158" s="19">
        <f>IFERROR(IF(COUNT(pipot!$V:$V)&lt;&gt;"",INDEX(pipot!E:E,SMALL(pipot!$V:$V,ROW($A155)))),"")</f>
        <v>404.88385</v>
      </c>
      <c r="H158" s="19">
        <f>IFERROR(IF(COUNT(pipot!$V:$V)&lt;&gt;"",INDEX(pipot!F:F,SMALL(pipot!$V:$V,ROW($A155)))),"")</f>
        <v>5.1930399999999999</v>
      </c>
      <c r="I158" s="19">
        <f>IFERROR(IF(COUNT(pipot!$V:$V)&lt;&gt;"",INDEX(pipot!G:G,SMALL(pipot!$V:$V,ROW($A155)))),"")</f>
        <v>90.07</v>
      </c>
      <c r="J158" s="19">
        <f>IFERROR(IF(COUNT(pipot!$V:$V)&lt;&gt;"",INDEX(pipot!H:H,SMALL(pipot!$V:$V,ROW($A155)))),"")</f>
        <v>75.41</v>
      </c>
      <c r="K158" s="19">
        <f>IFERROR(IF(COUNT(pipot!$V:$V)&lt;&gt;"",INDEX(pipot!I:I,SMALL(pipot!$V:$V,ROW($A155)))),"")</f>
        <v>14.66</v>
      </c>
      <c r="L158" s="19">
        <f>IFERROR(IF(COUNT(pipot!$V:$V)&lt;&gt;"",INDEX(pipot!J:J,SMALL(pipot!$V:$V,ROW($A155)))),"")</f>
        <v>0</v>
      </c>
      <c r="M158" s="19">
        <f>IFERROR(IF(COUNT(pipot!$V:$V)&lt;&gt;"",INDEX(pipot!K:K,SMALL(pipot!$V:$V,ROW($A155)))),"")</f>
        <v>0</v>
      </c>
      <c r="N158" s="19">
        <f>IFERROR(IF(COUNT(pipot!$V:$V)&lt;&gt;"",INDEX(pipot!L:L,SMALL(pipot!$V:$V,ROW($A155)))),"")</f>
        <v>12</v>
      </c>
      <c r="O158" s="19">
        <f>IFERROR(IF(COUNT(pipot!$V:$V)&lt;&gt;"",INDEX(pipot!M:M,SMALL(pipot!$V:$V,ROW($A155)))),"")</f>
        <v>11</v>
      </c>
      <c r="P158" s="19">
        <f>IFERROR(IF(COUNT(pipot!$V:$V)&lt;&gt;"",INDEX(pipot!N:N,SMALL(pipot!$V:$V,ROW($A155)))),"")</f>
        <v>30</v>
      </c>
      <c r="Q158" s="19">
        <f>IFERROR(IF(COUNT(pipot!$V:$V)&lt;&gt;"",INDEX(pipot!O:O,SMALL(pipot!$V:$V,ROW($A155)))),"")</f>
        <v>20.716200000000001</v>
      </c>
      <c r="R158" s="19">
        <f>IFERROR(IF(COUNT(pipot!$V:$V)&lt;&gt;"",INDEX(pipot!P:P,SMALL(pipot!$V:$V,ROW($A155)))),"")</f>
        <v>0</v>
      </c>
      <c r="S158" s="19">
        <f>IFERROR(IF(COUNT(pipot!$V:$V)&lt;&gt;"",INDEX(pipot!Q:Q,SMALL(pipot!$V:$V,ROW($A155)))),"")</f>
        <v>205</v>
      </c>
      <c r="T158" s="19">
        <f>IFERROR(IF(COUNT(pipot!$V:$V)&lt;&gt;"",INDEX(pipot!R:R,SMALL(pipot!$V:$V,ROW($A155)))),"")</f>
        <v>131.06827999999999</v>
      </c>
    </row>
    <row r="159" spans="3:20">
      <c r="C159" t="str">
        <f>IFERROR(IF(COUNT(pipot!$V:$V)&lt;&gt;"",INDEX(pipot!A:A,SMALL(pipot!$V:$V,ROW($A156)))),"")</f>
        <v>Haruna Oyanai</v>
      </c>
      <c r="D159" s="13">
        <f>IFERROR(IF(COUNT(pipot!$V:$V)&lt;&gt;"",INDEX(pipot!B:B,SMALL(pipot!$V:$V,ROW($A156)))),"")</f>
        <v>44110</v>
      </c>
      <c r="E159" s="15">
        <f>IFERROR(IF(COUNT(pipot!$V:$V)&lt;&gt;"",INDEX(pipot!C:C,SMALL(pipot!$V:$V,ROW($A156)))),"")</f>
        <v>5.4143518518518514E-2</v>
      </c>
      <c r="F159" s="19">
        <f>IFERROR(IF(COUNT(pipot!$V:$V)&lt;&gt;"",INDEX(pipot!D:D,SMALL(pipot!$V:$V,ROW($A156)))),"")</f>
        <v>3180.0164500000001</v>
      </c>
      <c r="G159" s="19">
        <f>IFERROR(IF(COUNT(pipot!$V:$V)&lt;&gt;"",INDEX(pipot!E:E,SMALL(pipot!$V:$V,ROW($A156)))),"")</f>
        <v>385.41685000000001</v>
      </c>
      <c r="H159" s="19">
        <f>IFERROR(IF(COUNT(pipot!$V:$V)&lt;&gt;"",INDEX(pipot!F:F,SMALL(pipot!$V:$V,ROW($A156)))),"")</f>
        <v>4.9433499999999997</v>
      </c>
      <c r="I159" s="19">
        <f>IFERROR(IF(COUNT(pipot!$V:$V)&lt;&gt;"",INDEX(pipot!G:G,SMALL(pipot!$V:$V,ROW($A156)))),"")</f>
        <v>53.32</v>
      </c>
      <c r="J159" s="19">
        <f>IFERROR(IF(COUNT(pipot!$V:$V)&lt;&gt;"",INDEX(pipot!H:H,SMALL(pipot!$V:$V,ROW($A156)))),"")</f>
        <v>53.32</v>
      </c>
      <c r="K159" s="19">
        <f>IFERROR(IF(COUNT(pipot!$V:$V)&lt;&gt;"",INDEX(pipot!I:I,SMALL(pipot!$V:$V,ROW($A156)))),"")</f>
        <v>0</v>
      </c>
      <c r="L159" s="19">
        <f>IFERROR(IF(COUNT(pipot!$V:$V)&lt;&gt;"",INDEX(pipot!J:J,SMALL(pipot!$V:$V,ROW($A156)))),"")</f>
        <v>0</v>
      </c>
      <c r="M159" s="19">
        <f>IFERROR(IF(COUNT(pipot!$V:$V)&lt;&gt;"",INDEX(pipot!K:K,SMALL(pipot!$V:$V,ROW($A156)))),"")</f>
        <v>0</v>
      </c>
      <c r="N159" s="19">
        <f>IFERROR(IF(COUNT(pipot!$V:$V)&lt;&gt;"",INDEX(pipot!L:L,SMALL(pipot!$V:$V,ROW($A156)))),"")</f>
        <v>29</v>
      </c>
      <c r="O159" s="19">
        <f>IFERROR(IF(COUNT(pipot!$V:$V)&lt;&gt;"",INDEX(pipot!M:M,SMALL(pipot!$V:$V,ROW($A156)))),"")</f>
        <v>13</v>
      </c>
      <c r="P159" s="19">
        <f>IFERROR(IF(COUNT(pipot!$V:$V)&lt;&gt;"",INDEX(pipot!N:N,SMALL(pipot!$V:$V,ROW($A156)))),"")</f>
        <v>40</v>
      </c>
      <c r="Q159" s="19">
        <f>IFERROR(IF(COUNT(pipot!$V:$V)&lt;&gt;"",INDEX(pipot!O:O,SMALL(pipot!$V:$V,ROW($A156)))),"")</f>
        <v>17.4114</v>
      </c>
      <c r="R159" s="19">
        <f>IFERROR(IF(COUNT(pipot!$V:$V)&lt;&gt;"",INDEX(pipot!P:P,SMALL(pipot!$V:$V,ROW($A156)))),"")</f>
        <v>0</v>
      </c>
      <c r="S159" s="19">
        <f>IFERROR(IF(COUNT(pipot!$V:$V)&lt;&gt;"",INDEX(pipot!Q:Q,SMALL(pipot!$V:$V,ROW($A156)))),"")</f>
        <v>218</v>
      </c>
      <c r="T159" s="19">
        <f>IFERROR(IF(COUNT(pipot!$V:$V)&lt;&gt;"",INDEX(pipot!R:R,SMALL(pipot!$V:$V,ROW($A156)))),"")</f>
        <v>118.32183000000001</v>
      </c>
    </row>
    <row r="160" spans="3:20">
      <c r="C160" t="str">
        <f>IFERROR(IF(COUNT(pipot!$V:$V)&lt;&gt;"",INDEX(pipot!A:A,SMALL(pipot!$V:$V,ROW($A157)))),"")</f>
        <v>Average</v>
      </c>
      <c r="D160" s="13">
        <f>IFERROR(IF(COUNT(pipot!$V:$V)&lt;&gt;"",INDEX(pipot!B:B,SMALL(pipot!$V:$V,ROW($A157)))),"")</f>
        <v>44110</v>
      </c>
      <c r="E160" s="15">
        <f>IFERROR(IF(COUNT(pipot!$V:$V)&lt;&gt;"",INDEX(pipot!C:C,SMALL(pipot!$V:$V,ROW($A157)))),"")</f>
        <v>5.6597222222222222E-2</v>
      </c>
      <c r="F160" s="19">
        <f>IFERROR(IF(COUNT(pipot!$V:$V)&lt;&gt;"",INDEX(pipot!D:D,SMALL(pipot!$V:$V,ROW($A157)))),"")</f>
        <v>5876</v>
      </c>
      <c r="G160" s="19">
        <f>IFERROR(IF(COUNT(pipot!$V:$V)&lt;&gt;"",INDEX(pipot!E:E,SMALL(pipot!$V:$V,ROW($A157)))),"")</f>
        <v>698</v>
      </c>
      <c r="H160" s="19">
        <f>IFERROR(IF(COUNT(pipot!$V:$V)&lt;&gt;"",INDEX(pipot!F:F,SMALL(pipot!$V:$V,ROW($A157)))),"")</f>
        <v>8.57</v>
      </c>
      <c r="I160" s="19">
        <f>IFERROR(IF(COUNT(pipot!$V:$V)&lt;&gt;"",INDEX(pipot!G:G,SMALL(pipot!$V:$V,ROW($A157)))),"")</f>
        <v>528</v>
      </c>
      <c r="J160" s="19">
        <f>IFERROR(IF(COUNT(pipot!$V:$V)&lt;&gt;"",INDEX(pipot!H:H,SMALL(pipot!$V:$V,ROW($A157)))),"")</f>
        <v>333</v>
      </c>
      <c r="K160" s="19">
        <f>IFERROR(IF(COUNT(pipot!$V:$V)&lt;&gt;"",INDEX(pipot!I:I,SMALL(pipot!$V:$V,ROW($A157)))),"")</f>
        <v>143</v>
      </c>
      <c r="L160" s="19">
        <f>IFERROR(IF(COUNT(pipot!$V:$V)&lt;&gt;"",INDEX(pipot!J:J,SMALL(pipot!$V:$V,ROW($A157)))),"")</f>
        <v>48</v>
      </c>
      <c r="M160" s="19">
        <f>IFERROR(IF(COUNT(pipot!$V:$V)&lt;&gt;"",INDEX(pipot!K:K,SMALL(pipot!$V:$V,ROW($A157)))),"")</f>
        <v>4</v>
      </c>
      <c r="N160" s="19">
        <f>IFERROR(IF(COUNT(pipot!$V:$V)&lt;&gt;"",INDEX(pipot!L:L,SMALL(pipot!$V:$V,ROW($A157)))),"")</f>
        <v>18</v>
      </c>
      <c r="O160" s="19">
        <f>IFERROR(IF(COUNT(pipot!$V:$V)&lt;&gt;"",INDEX(pipot!M:M,SMALL(pipot!$V:$V,ROW($A157)))),"")</f>
        <v>15</v>
      </c>
      <c r="P160" s="19">
        <f>IFERROR(IF(COUNT(pipot!$V:$V)&lt;&gt;"",INDEX(pipot!N:N,SMALL(pipot!$V:$V,ROW($A157)))),"")</f>
        <v>46</v>
      </c>
      <c r="Q160" s="19">
        <f>IFERROR(IF(COUNT(pipot!$V:$V)&lt;&gt;"",INDEX(pipot!O:O,SMALL(pipot!$V:$V,ROW($A157)))),"")</f>
        <v>23</v>
      </c>
      <c r="R160" s="19">
        <f>IFERROR(IF(COUNT(pipot!$V:$V)&lt;&gt;"",INDEX(pipot!P:P,SMALL(pipot!$V:$V,ROW($A157)))),"")</f>
        <v>3</v>
      </c>
      <c r="S160" s="19">
        <f>IFERROR(IF(COUNT(pipot!$V:$V)&lt;&gt;"",INDEX(pipot!Q:Q,SMALL(pipot!$V:$V,ROW($A157)))),"")</f>
        <v>201.84615384615384</v>
      </c>
      <c r="T160" s="19">
        <f>IFERROR(IF(COUNT(pipot!$V:$V)&lt;&gt;"",INDEX(pipot!R:R,SMALL(pipot!$V:$V,ROW($A157)))),"")</f>
        <v>140.92114961538462</v>
      </c>
    </row>
    <row r="161" spans="3:20">
      <c r="C161" t="str">
        <f>IFERROR(IF(COUNT(pipot!$V:$V)&lt;&gt;"",INDEX(pipot!A:A,SMALL(pipot!$V:$V,ROW($A158)))),"")</f>
        <v>Kiyomi Kamijyo</v>
      </c>
      <c r="D161" s="13">
        <f>IFERROR(IF(COUNT(pipot!$V:$V)&lt;&gt;"",INDEX(pipot!B:B,SMALL(pipot!$V:$V,ROW($A158)))),"")</f>
        <v>44117</v>
      </c>
      <c r="E161" s="15">
        <f>IFERROR(IF(COUNT(pipot!$V:$V)&lt;&gt;"",INDEX(pipot!C:C,SMALL(pipot!$V:$V,ROW($A158)))),"")</f>
        <v>7.8148148148148147E-2</v>
      </c>
      <c r="F161" s="19">
        <f>IFERROR(IF(COUNT(pipot!$V:$V)&lt;&gt;"",INDEX(pipot!D:D,SMALL(pipot!$V:$V,ROW($A158)))),"")</f>
        <v>5536.7638500000003</v>
      </c>
      <c r="G161" s="19">
        <f>IFERROR(IF(COUNT(pipot!$V:$V)&lt;&gt;"",INDEX(pipot!E:E,SMALL(pipot!$V:$V,ROW($A158)))),"")</f>
        <v>711.46297000000004</v>
      </c>
      <c r="H161" s="19">
        <f>IFERROR(IF(COUNT(pipot!$V:$V)&lt;&gt;"",INDEX(pipot!F:F,SMALL(pipot!$V:$V,ROW($A158)))),"")</f>
        <v>6.3222399999999999</v>
      </c>
      <c r="I161" s="19">
        <f>IFERROR(IF(COUNT(pipot!$V:$V)&lt;&gt;"",INDEX(pipot!G:G,SMALL(pipot!$V:$V,ROW($A158)))),"")</f>
        <v>102.36</v>
      </c>
      <c r="J161" s="19">
        <f>IFERROR(IF(COUNT(pipot!$V:$V)&lt;&gt;"",INDEX(pipot!H:H,SMALL(pipot!$V:$V,ROW($A158)))),"")</f>
        <v>74.98</v>
      </c>
      <c r="K161" s="19">
        <f>IFERROR(IF(COUNT(pipot!$V:$V)&lt;&gt;"",INDEX(pipot!I:I,SMALL(pipot!$V:$V,ROW($A158)))),"")</f>
        <v>11.71</v>
      </c>
      <c r="L161" s="19">
        <f>IFERROR(IF(COUNT(pipot!$V:$V)&lt;&gt;"",INDEX(pipot!J:J,SMALL(pipot!$V:$V,ROW($A158)))),"")</f>
        <v>15.67</v>
      </c>
      <c r="M161" s="19">
        <f>IFERROR(IF(COUNT(pipot!$V:$V)&lt;&gt;"",INDEX(pipot!K:K,SMALL(pipot!$V:$V,ROW($A158)))),"")</f>
        <v>0</v>
      </c>
      <c r="N161" s="19">
        <f>IFERROR(IF(COUNT(pipot!$V:$V)&lt;&gt;"",INDEX(pipot!L:L,SMALL(pipot!$V:$V,ROW($A158)))),"")</f>
        <v>13</v>
      </c>
      <c r="O161" s="19">
        <f>IFERROR(IF(COUNT(pipot!$V:$V)&lt;&gt;"",INDEX(pipot!M:M,SMALL(pipot!$V:$V,ROW($A158)))),"")</f>
        <v>29</v>
      </c>
      <c r="P161" s="19">
        <f>IFERROR(IF(COUNT(pipot!$V:$V)&lt;&gt;"",INDEX(pipot!N:N,SMALL(pipot!$V:$V,ROW($A158)))),"")</f>
        <v>49</v>
      </c>
      <c r="Q161" s="19">
        <f>IFERROR(IF(COUNT(pipot!$V:$V)&lt;&gt;"",INDEX(pipot!O:O,SMALL(pipot!$V:$V,ROW($A158)))),"")</f>
        <v>23.045400000000001</v>
      </c>
      <c r="R161" s="19">
        <f>IFERROR(IF(COUNT(pipot!$V:$V)&lt;&gt;"",INDEX(pipot!P:P,SMALL(pipot!$V:$V,ROW($A158)))),"")</f>
        <v>0</v>
      </c>
      <c r="S161" s="19">
        <f>IFERROR(IF(COUNT(pipot!$V:$V)&lt;&gt;"",INDEX(pipot!Q:Q,SMALL(pipot!$V:$V,ROW($A158)))),"")</f>
        <v>202</v>
      </c>
      <c r="T161" s="19">
        <f>IFERROR(IF(COUNT(pipot!$V:$V)&lt;&gt;"",INDEX(pipot!R:R,SMALL(pipot!$V:$V,ROW($A158)))),"")</f>
        <v>122.90201</v>
      </c>
    </row>
    <row r="162" spans="3:20">
      <c r="C162" t="str">
        <f>IFERROR(IF(COUNT(pipot!$V:$V)&lt;&gt;"",INDEX(pipot!A:A,SMALL(pipot!$V:$V,ROW($A159)))),"")</f>
        <v>Sawako Jingu</v>
      </c>
      <c r="D162" s="13">
        <f>IFERROR(IF(COUNT(pipot!$V:$V)&lt;&gt;"",INDEX(pipot!B:B,SMALL(pipot!$V:$V,ROW($A159)))),"")</f>
        <v>44117</v>
      </c>
      <c r="E162" s="15">
        <f>IFERROR(IF(COUNT(pipot!$V:$V)&lt;&gt;"",INDEX(pipot!C:C,SMALL(pipot!$V:$V,ROW($A159)))),"")</f>
        <v>7.8148148148148147E-2</v>
      </c>
      <c r="F162" s="19">
        <f>IFERROR(IF(COUNT(pipot!$V:$V)&lt;&gt;"",INDEX(pipot!D:D,SMALL(pipot!$V:$V,ROW($A159)))),"")</f>
        <v>5371.0169699999997</v>
      </c>
      <c r="G162" s="19">
        <f>IFERROR(IF(COUNT(pipot!$V:$V)&lt;&gt;"",INDEX(pipot!E:E,SMALL(pipot!$V:$V,ROW($A159)))),"")</f>
        <v>747.98479999999995</v>
      </c>
      <c r="H162" s="19">
        <f>IFERROR(IF(COUNT(pipot!$V:$V)&lt;&gt;"",INDEX(pipot!F:F,SMALL(pipot!$V:$V,ROW($A159)))),"")</f>
        <v>6.6467799999999997</v>
      </c>
      <c r="I162" s="19">
        <f>IFERROR(IF(COUNT(pipot!$V:$V)&lt;&gt;"",INDEX(pipot!G:G,SMALL(pipot!$V:$V,ROW($A159)))),"")</f>
        <v>106.62</v>
      </c>
      <c r="J162" s="19">
        <f>IFERROR(IF(COUNT(pipot!$V:$V)&lt;&gt;"",INDEX(pipot!H:H,SMALL(pipot!$V:$V,ROW($A159)))),"")</f>
        <v>97.28</v>
      </c>
      <c r="K162" s="19">
        <f>IFERROR(IF(COUNT(pipot!$V:$V)&lt;&gt;"",INDEX(pipot!I:I,SMALL(pipot!$V:$V,ROW($A159)))),"")</f>
        <v>9.34</v>
      </c>
      <c r="L162" s="19">
        <f>IFERROR(IF(COUNT(pipot!$V:$V)&lt;&gt;"",INDEX(pipot!J:J,SMALL(pipot!$V:$V,ROW($A159)))),"")</f>
        <v>0</v>
      </c>
      <c r="M162" s="19">
        <f>IFERROR(IF(COUNT(pipot!$V:$V)&lt;&gt;"",INDEX(pipot!K:K,SMALL(pipot!$V:$V,ROW($A159)))),"")</f>
        <v>0</v>
      </c>
      <c r="N162" s="19">
        <f>IFERROR(IF(COUNT(pipot!$V:$V)&lt;&gt;"",INDEX(pipot!L:L,SMALL(pipot!$V:$V,ROW($A159)))),"")</f>
        <v>11</v>
      </c>
      <c r="O162" s="19">
        <f>IFERROR(IF(COUNT(pipot!$V:$V)&lt;&gt;"",INDEX(pipot!M:M,SMALL(pipot!$V:$V,ROW($A159)))),"")</f>
        <v>10</v>
      </c>
      <c r="P162" s="19">
        <f>IFERROR(IF(COUNT(pipot!$V:$V)&lt;&gt;"",INDEX(pipot!N:N,SMALL(pipot!$V:$V,ROW($A159)))),"")</f>
        <v>41</v>
      </c>
      <c r="Q162" s="19">
        <f>IFERROR(IF(COUNT(pipot!$V:$V)&lt;&gt;"",INDEX(pipot!O:O,SMALL(pipot!$V:$V,ROW($A159)))),"")</f>
        <v>19.477799999999998</v>
      </c>
      <c r="R162" s="19">
        <f>IFERROR(IF(COUNT(pipot!$V:$V)&lt;&gt;"",INDEX(pipot!P:P,SMALL(pipot!$V:$V,ROW($A159)))),"")</f>
        <v>0</v>
      </c>
      <c r="S162" s="19">
        <f>IFERROR(IF(COUNT(pipot!$V:$V)&lt;&gt;"",INDEX(pipot!Q:Q,SMALL(pipot!$V:$V,ROW($A159)))),"")</f>
        <v>189</v>
      </c>
      <c r="T162" s="19">
        <f>IFERROR(IF(COUNT(pipot!$V:$V)&lt;&gt;"",INDEX(pipot!R:R,SMALL(pipot!$V:$V,ROW($A159)))),"")</f>
        <v>117.70541</v>
      </c>
    </row>
    <row r="163" spans="3:20">
      <c r="C163" t="str">
        <f>IFERROR(IF(COUNT(pipot!$V:$V)&lt;&gt;"",INDEX(pipot!A:A,SMALL(pipot!$V:$V,ROW($A160)))),"")</f>
        <v>Fuka Yamashita</v>
      </c>
      <c r="D163" s="13">
        <f>IFERROR(IF(COUNT(pipot!$V:$V)&lt;&gt;"",INDEX(pipot!B:B,SMALL(pipot!$V:$V,ROW($A160)))),"")</f>
        <v>44117</v>
      </c>
      <c r="E163" s="15">
        <f>IFERROR(IF(COUNT(pipot!$V:$V)&lt;&gt;"",INDEX(pipot!C:C,SMALL(pipot!$V:$V,ROW($A160)))),"")</f>
        <v>7.8148148148148147E-2</v>
      </c>
      <c r="F163" s="19">
        <f>IFERROR(IF(COUNT(pipot!$V:$V)&lt;&gt;"",INDEX(pipot!D:D,SMALL(pipot!$V:$V,ROW($A160)))),"")</f>
        <v>5254.3604100000002</v>
      </c>
      <c r="G163" s="19">
        <f>IFERROR(IF(COUNT(pipot!$V:$V)&lt;&gt;"",INDEX(pipot!E:E,SMALL(pipot!$V:$V,ROW($A160)))),"")</f>
        <v>755.24566000000004</v>
      </c>
      <c r="H163" s="19">
        <f>IFERROR(IF(COUNT(pipot!$V:$V)&lt;&gt;"",INDEX(pipot!F:F,SMALL(pipot!$V:$V,ROW($A160)))),"")</f>
        <v>6.7113100000000001</v>
      </c>
      <c r="I163" s="19">
        <f>IFERROR(IF(COUNT(pipot!$V:$V)&lt;&gt;"",INDEX(pipot!G:G,SMALL(pipot!$V:$V,ROW($A160)))),"")</f>
        <v>104.91</v>
      </c>
      <c r="J163" s="19">
        <f>IFERROR(IF(COUNT(pipot!$V:$V)&lt;&gt;"",INDEX(pipot!H:H,SMALL(pipot!$V:$V,ROW($A160)))),"")</f>
        <v>91.36</v>
      </c>
      <c r="K163" s="19">
        <f>IFERROR(IF(COUNT(pipot!$V:$V)&lt;&gt;"",INDEX(pipot!I:I,SMALL(pipot!$V:$V,ROW($A160)))),"")</f>
        <v>13.55</v>
      </c>
      <c r="L163" s="19">
        <f>IFERROR(IF(COUNT(pipot!$V:$V)&lt;&gt;"",INDEX(pipot!J:J,SMALL(pipot!$V:$V,ROW($A160)))),"")</f>
        <v>0</v>
      </c>
      <c r="M163" s="19">
        <f>IFERROR(IF(COUNT(pipot!$V:$V)&lt;&gt;"",INDEX(pipot!K:K,SMALL(pipot!$V:$V,ROW($A160)))),"")</f>
        <v>0</v>
      </c>
      <c r="N163" s="19">
        <f>IFERROR(IF(COUNT(pipot!$V:$V)&lt;&gt;"",INDEX(pipot!L:L,SMALL(pipot!$V:$V,ROW($A160)))),"")</f>
        <v>15</v>
      </c>
      <c r="O163" s="19">
        <f>IFERROR(IF(COUNT(pipot!$V:$V)&lt;&gt;"",INDEX(pipot!M:M,SMALL(pipot!$V:$V,ROW($A160)))),"")</f>
        <v>5</v>
      </c>
      <c r="P163" s="19">
        <f>IFERROR(IF(COUNT(pipot!$V:$V)&lt;&gt;"",INDEX(pipot!N:N,SMALL(pipot!$V:$V,ROW($A160)))),"")</f>
        <v>41</v>
      </c>
      <c r="Q163" s="19">
        <f>IFERROR(IF(COUNT(pipot!$V:$V)&lt;&gt;"",INDEX(pipot!O:O,SMALL(pipot!$V:$V,ROW($A160)))),"")</f>
        <v>20.716200000000001</v>
      </c>
      <c r="R163" s="19">
        <f>IFERROR(IF(COUNT(pipot!$V:$V)&lt;&gt;"",INDEX(pipot!P:P,SMALL(pipot!$V:$V,ROW($A160)))),"")</f>
        <v>0</v>
      </c>
      <c r="S163" s="19">
        <f>IFERROR(IF(COUNT(pipot!$V:$V)&lt;&gt;"",INDEX(pipot!Q:Q,SMALL(pipot!$V:$V,ROW($A160)))),"")</f>
        <v>195</v>
      </c>
      <c r="T163" s="19">
        <f>IFERROR(IF(COUNT(pipot!$V:$V)&lt;&gt;"",INDEX(pipot!R:R,SMALL(pipot!$V:$V,ROW($A160)))),"")</f>
        <v>127.44269</v>
      </c>
    </row>
    <row r="164" spans="3:20">
      <c r="C164" t="str">
        <f>IFERROR(IF(COUNT(pipot!$V:$V)&lt;&gt;"",INDEX(pipot!A:A,SMALL(pipot!$V:$V,ROW($A161)))),"")</f>
        <v>Azumi Esashi</v>
      </c>
      <c r="D164" s="13">
        <f>IFERROR(IF(COUNT(pipot!$V:$V)&lt;&gt;"",INDEX(pipot!B:B,SMALL(pipot!$V:$V,ROW($A161)))),"")</f>
        <v>44117</v>
      </c>
      <c r="E164" s="15">
        <f>IFERROR(IF(COUNT(pipot!$V:$V)&lt;&gt;"",INDEX(pipot!C:C,SMALL(pipot!$V:$V,ROW($A161)))),"")</f>
        <v>7.4699074074074071E-2</v>
      </c>
      <c r="F164" s="19">
        <f>IFERROR(IF(COUNT(pipot!$V:$V)&lt;&gt;"",INDEX(pipot!D:D,SMALL(pipot!$V:$V,ROW($A161)))),"")</f>
        <v>4897.4786400000003</v>
      </c>
      <c r="G164" s="19">
        <f>IFERROR(IF(COUNT(pipot!$V:$V)&lt;&gt;"",INDEX(pipot!E:E,SMALL(pipot!$V:$V,ROW($A161)))),"")</f>
        <v>626.28315999999995</v>
      </c>
      <c r="H164" s="19">
        <f>IFERROR(IF(COUNT(pipot!$V:$V)&lt;&gt;"",INDEX(pipot!F:F,SMALL(pipot!$V:$V,ROW($A161)))),"")</f>
        <v>5.8222800000000001</v>
      </c>
      <c r="I164" s="19">
        <f>IFERROR(IF(COUNT(pipot!$V:$V)&lt;&gt;"",INDEX(pipot!G:G,SMALL(pipot!$V:$V,ROW($A161)))),"")</f>
        <v>256.14999999999998</v>
      </c>
      <c r="J164" s="19">
        <f>IFERROR(IF(COUNT(pipot!$V:$V)&lt;&gt;"",INDEX(pipot!H:H,SMALL(pipot!$V:$V,ROW($A161)))),"")</f>
        <v>179.13</v>
      </c>
      <c r="K164" s="19">
        <f>IFERROR(IF(COUNT(pipot!$V:$V)&lt;&gt;"",INDEX(pipot!I:I,SMALL(pipot!$V:$V,ROW($A161)))),"")</f>
        <v>68.14</v>
      </c>
      <c r="L164" s="19">
        <f>IFERROR(IF(COUNT(pipot!$V:$V)&lt;&gt;"",INDEX(pipot!J:J,SMALL(pipot!$V:$V,ROW($A161)))),"")</f>
        <v>8.8800000000000008</v>
      </c>
      <c r="M164" s="19">
        <f>IFERROR(IF(COUNT(pipot!$V:$V)&lt;&gt;"",INDEX(pipot!K:K,SMALL(pipot!$V:$V,ROW($A161)))),"")</f>
        <v>0</v>
      </c>
      <c r="N164" s="19">
        <f>IFERROR(IF(COUNT(pipot!$V:$V)&lt;&gt;"",INDEX(pipot!L:L,SMALL(pipot!$V:$V,ROW($A161)))),"")</f>
        <v>13</v>
      </c>
      <c r="O164" s="19">
        <f>IFERROR(IF(COUNT(pipot!$V:$V)&lt;&gt;"",INDEX(pipot!M:M,SMALL(pipot!$V:$V,ROW($A161)))),"")</f>
        <v>16</v>
      </c>
      <c r="P164" s="19">
        <f>IFERROR(IF(COUNT(pipot!$V:$V)&lt;&gt;"",INDEX(pipot!N:N,SMALL(pipot!$V:$V,ROW($A161)))),"")</f>
        <v>60</v>
      </c>
      <c r="Q164" s="19">
        <f>IFERROR(IF(COUNT(pipot!$V:$V)&lt;&gt;"",INDEX(pipot!O:O,SMALL(pipot!$V:$V,ROW($A161)))),"")</f>
        <v>21.914999999999999</v>
      </c>
      <c r="R164" s="19">
        <f>IFERROR(IF(COUNT(pipot!$V:$V)&lt;&gt;"",INDEX(pipot!P:P,SMALL(pipot!$V:$V,ROW($A161)))),"")</f>
        <v>0</v>
      </c>
      <c r="S164" s="19">
        <f>IFERROR(IF(COUNT(pipot!$V:$V)&lt;&gt;"",INDEX(pipot!Q:Q,SMALL(pipot!$V:$V,ROW($A161)))),"")</f>
        <v>195</v>
      </c>
      <c r="T164" s="19">
        <f>IFERROR(IF(COUNT(pipot!$V:$V)&lt;&gt;"",INDEX(pipot!R:R,SMALL(pipot!$V:$V,ROW($A161)))),"")</f>
        <v>139.47075000000001</v>
      </c>
    </row>
    <row r="165" spans="3:20">
      <c r="C165" t="str">
        <f>IFERROR(IF(COUNT(pipot!$V:$V)&lt;&gt;"",INDEX(pipot!A:A,SMALL(pipot!$V:$V,ROW($A162)))),"")</f>
        <v>Kotone Tanigawa</v>
      </c>
      <c r="D165" s="13">
        <f>IFERROR(IF(COUNT(pipot!$V:$V)&lt;&gt;"",INDEX(pipot!B:B,SMALL(pipot!$V:$V,ROW($A162)))),"")</f>
        <v>44117</v>
      </c>
      <c r="E165" s="15">
        <f>IFERROR(IF(COUNT(pipot!$V:$V)&lt;&gt;"",INDEX(pipot!C:C,SMALL(pipot!$V:$V,ROW($A162)))),"")</f>
        <v>7.4699074074074071E-2</v>
      </c>
      <c r="F165" s="19">
        <f>IFERROR(IF(COUNT(pipot!$V:$V)&lt;&gt;"",INDEX(pipot!D:D,SMALL(pipot!$V:$V,ROW($A162)))),"")</f>
        <v>4823.81891</v>
      </c>
      <c r="G165" s="19">
        <f>IFERROR(IF(COUNT(pipot!$V:$V)&lt;&gt;"",INDEX(pipot!E:E,SMALL(pipot!$V:$V,ROW($A162)))),"")</f>
        <v>537.59686999999997</v>
      </c>
      <c r="H165" s="19">
        <f>IFERROR(IF(COUNT(pipot!$V:$V)&lt;&gt;"",INDEX(pipot!F:F,SMALL(pipot!$V:$V,ROW($A162)))),"")</f>
        <v>4.9977999999999998</v>
      </c>
      <c r="I165" s="19">
        <f>IFERROR(IF(COUNT(pipot!$V:$V)&lt;&gt;"",INDEX(pipot!G:G,SMALL(pipot!$V:$V,ROW($A162)))),"")</f>
        <v>304.82</v>
      </c>
      <c r="J165" s="19">
        <f>IFERROR(IF(COUNT(pipot!$V:$V)&lt;&gt;"",INDEX(pipot!H:H,SMALL(pipot!$V:$V,ROW($A162)))),"")</f>
        <v>206.11</v>
      </c>
      <c r="K165" s="19">
        <f>IFERROR(IF(COUNT(pipot!$V:$V)&lt;&gt;"",INDEX(pipot!I:I,SMALL(pipot!$V:$V,ROW($A162)))),"")</f>
        <v>64.98</v>
      </c>
      <c r="L165" s="19">
        <f>IFERROR(IF(COUNT(pipot!$V:$V)&lt;&gt;"",INDEX(pipot!J:J,SMALL(pipot!$V:$V,ROW($A162)))),"")</f>
        <v>33.729999999999997</v>
      </c>
      <c r="M165" s="19">
        <f>IFERROR(IF(COUNT(pipot!$V:$V)&lt;&gt;"",INDEX(pipot!K:K,SMALL(pipot!$V:$V,ROW($A162)))),"")</f>
        <v>0</v>
      </c>
      <c r="N165" s="19">
        <f>IFERROR(IF(COUNT(pipot!$V:$V)&lt;&gt;"",INDEX(pipot!L:L,SMALL(pipot!$V:$V,ROW($A162)))),"")</f>
        <v>5</v>
      </c>
      <c r="O165" s="19">
        <f>IFERROR(IF(COUNT(pipot!$V:$V)&lt;&gt;"",INDEX(pipot!M:M,SMALL(pipot!$V:$V,ROW($A162)))),"")</f>
        <v>18</v>
      </c>
      <c r="P165" s="19">
        <f>IFERROR(IF(COUNT(pipot!$V:$V)&lt;&gt;"",INDEX(pipot!N:N,SMALL(pipot!$V:$V,ROW($A162)))),"")</f>
        <v>37</v>
      </c>
      <c r="Q165" s="19">
        <f>IFERROR(IF(COUNT(pipot!$V:$V)&lt;&gt;"",INDEX(pipot!O:O,SMALL(pipot!$V:$V,ROW($A162)))),"")</f>
        <v>23.4558</v>
      </c>
      <c r="R165" s="19">
        <f>IFERROR(IF(COUNT(pipot!$V:$V)&lt;&gt;"",INDEX(pipot!P:P,SMALL(pipot!$V:$V,ROW($A162)))),"")</f>
        <v>1</v>
      </c>
      <c r="S165" s="19">
        <f>IFERROR(IF(COUNT(pipot!$V:$V)&lt;&gt;"",INDEX(pipot!Q:Q,SMALL(pipot!$V:$V,ROW($A162)))),"")</f>
        <v>199</v>
      </c>
      <c r="T165" s="19">
        <f>IFERROR(IF(COUNT(pipot!$V:$V)&lt;&gt;"",INDEX(pipot!R:R,SMALL(pipot!$V:$V,ROW($A162)))),"")</f>
        <v>136.48697000000001</v>
      </c>
    </row>
    <row r="166" spans="3:20">
      <c r="C166" t="str">
        <f>IFERROR(IF(COUNT(pipot!$V:$V)&lt;&gt;"",INDEX(pipot!A:A,SMALL(pipot!$V:$V,ROW($A163)))),"")</f>
        <v>Yuki Tsunoda</v>
      </c>
      <c r="D166" s="13">
        <f>IFERROR(IF(COUNT(pipot!$V:$V)&lt;&gt;"",INDEX(pipot!B:B,SMALL(pipot!$V:$V,ROW($A163)))),"")</f>
        <v>44117</v>
      </c>
      <c r="E166" s="15">
        <f>IFERROR(IF(COUNT(pipot!$V:$V)&lt;&gt;"",INDEX(pipot!C:C,SMALL(pipot!$V:$V,ROW($A163)))),"")</f>
        <v>7.4699074074074071E-2</v>
      </c>
      <c r="F166" s="19">
        <f>IFERROR(IF(COUNT(pipot!$V:$V)&lt;&gt;"",INDEX(pipot!D:D,SMALL(pipot!$V:$V,ROW($A163)))),"")</f>
        <v>4820.0153799999998</v>
      </c>
      <c r="G166" s="19">
        <f>IFERROR(IF(COUNT(pipot!$V:$V)&lt;&gt;"",INDEX(pipot!E:E,SMALL(pipot!$V:$V,ROW($A163)))),"")</f>
        <v>542.41853000000003</v>
      </c>
      <c r="H166" s="19">
        <f>IFERROR(IF(COUNT(pipot!$V:$V)&lt;&gt;"",INDEX(pipot!F:F,SMALL(pipot!$V:$V,ROW($A163)))),"")</f>
        <v>5.0426299999999999</v>
      </c>
      <c r="I166" s="19">
        <f>IFERROR(IF(COUNT(pipot!$V:$V)&lt;&gt;"",INDEX(pipot!G:G,SMALL(pipot!$V:$V,ROW($A163)))),"")</f>
        <v>230.94</v>
      </c>
      <c r="J166" s="19">
        <f>IFERROR(IF(COUNT(pipot!$V:$V)&lt;&gt;"",INDEX(pipot!H:H,SMALL(pipot!$V:$V,ROW($A163)))),"")</f>
        <v>175.54</v>
      </c>
      <c r="K166" s="19">
        <f>IFERROR(IF(COUNT(pipot!$V:$V)&lt;&gt;"",INDEX(pipot!I:I,SMALL(pipot!$V:$V,ROW($A163)))),"")</f>
        <v>52.95</v>
      </c>
      <c r="L166" s="19">
        <f>IFERROR(IF(COUNT(pipot!$V:$V)&lt;&gt;"",INDEX(pipot!J:J,SMALL(pipot!$V:$V,ROW($A163)))),"")</f>
        <v>2.4500000000000002</v>
      </c>
      <c r="M166" s="19">
        <f>IFERROR(IF(COUNT(pipot!$V:$V)&lt;&gt;"",INDEX(pipot!K:K,SMALL(pipot!$V:$V,ROW($A163)))),"")</f>
        <v>0</v>
      </c>
      <c r="N166" s="19">
        <f>IFERROR(IF(COUNT(pipot!$V:$V)&lt;&gt;"",INDEX(pipot!L:L,SMALL(pipot!$V:$V,ROW($A163)))),"")</f>
        <v>9</v>
      </c>
      <c r="O166" s="19">
        <f>IFERROR(IF(COUNT(pipot!$V:$V)&lt;&gt;"",INDEX(pipot!M:M,SMALL(pipot!$V:$V,ROW($A163)))),"")</f>
        <v>9</v>
      </c>
      <c r="P166" s="19">
        <f>IFERROR(IF(COUNT(pipot!$V:$V)&lt;&gt;"",INDEX(pipot!N:N,SMALL(pipot!$V:$V,ROW($A163)))),"")</f>
        <v>47</v>
      </c>
      <c r="Q166" s="19">
        <f>IFERROR(IF(COUNT(pipot!$V:$V)&lt;&gt;"",INDEX(pipot!O:O,SMALL(pipot!$V:$V,ROW($A163)))),"")</f>
        <v>21.918600000000001</v>
      </c>
      <c r="R166" s="19">
        <f>IFERROR(IF(COUNT(pipot!$V:$V)&lt;&gt;"",INDEX(pipot!P:P,SMALL(pipot!$V:$V,ROW($A163)))),"")</f>
        <v>0</v>
      </c>
      <c r="S166" s="19">
        <f>IFERROR(IF(COUNT(pipot!$V:$V)&lt;&gt;"",INDEX(pipot!Q:Q,SMALL(pipot!$V:$V,ROW($A163)))),"")</f>
        <v>175</v>
      </c>
      <c r="T166" s="19">
        <f>IFERROR(IF(COUNT(pipot!$V:$V)&lt;&gt;"",INDEX(pipot!R:R,SMALL(pipot!$V:$V,ROW($A163)))),"")</f>
        <v>119.0592</v>
      </c>
    </row>
    <row r="167" spans="3:20">
      <c r="C167" t="str">
        <f>IFERROR(IF(COUNT(pipot!$V:$V)&lt;&gt;"",INDEX(pipot!A:A,SMALL(pipot!$V:$V,ROW($A164)))),"")</f>
        <v>Naho Hayashi</v>
      </c>
      <c r="D167" s="13">
        <f>IFERROR(IF(COUNT(pipot!$V:$V)&lt;&gt;"",INDEX(pipot!B:B,SMALL(pipot!$V:$V,ROW($A164)))),"")</f>
        <v>44117</v>
      </c>
      <c r="E167" s="15">
        <f>IFERROR(IF(COUNT(pipot!$V:$V)&lt;&gt;"",INDEX(pipot!C:C,SMALL(pipot!$V:$V,ROW($A164)))),"")</f>
        <v>7.8148148148148147E-2</v>
      </c>
      <c r="F167" s="19">
        <f>IFERROR(IF(COUNT(pipot!$V:$V)&lt;&gt;"",INDEX(pipot!D:D,SMALL(pipot!$V:$V,ROW($A164)))),"")</f>
        <v>4806.3236699999998</v>
      </c>
      <c r="G167" s="19">
        <f>IFERROR(IF(COUNT(pipot!$V:$V)&lt;&gt;"",INDEX(pipot!E:E,SMALL(pipot!$V:$V,ROW($A164)))),"")</f>
        <v>669.04778999999996</v>
      </c>
      <c r="H167" s="19">
        <f>IFERROR(IF(COUNT(pipot!$V:$V)&lt;&gt;"",INDEX(pipot!F:F,SMALL(pipot!$V:$V,ROW($A164)))),"")</f>
        <v>5.9453300000000002</v>
      </c>
      <c r="I167" s="19">
        <f>IFERROR(IF(COUNT(pipot!$V:$V)&lt;&gt;"",INDEX(pipot!G:G,SMALL(pipot!$V:$V,ROW($A164)))),"")</f>
        <v>87.58</v>
      </c>
      <c r="J167" s="19">
        <f>IFERROR(IF(COUNT(pipot!$V:$V)&lt;&gt;"",INDEX(pipot!H:H,SMALL(pipot!$V:$V,ROW($A164)))),"")</f>
        <v>68.400000000000006</v>
      </c>
      <c r="K167" s="19">
        <f>IFERROR(IF(COUNT(pipot!$V:$V)&lt;&gt;"",INDEX(pipot!I:I,SMALL(pipot!$V:$V,ROW($A164)))),"")</f>
        <v>19.18</v>
      </c>
      <c r="L167" s="19">
        <f>IFERROR(IF(COUNT(pipot!$V:$V)&lt;&gt;"",INDEX(pipot!J:J,SMALL(pipot!$V:$V,ROW($A164)))),"")</f>
        <v>0</v>
      </c>
      <c r="M167" s="19">
        <f>IFERROR(IF(COUNT(pipot!$V:$V)&lt;&gt;"",INDEX(pipot!K:K,SMALL(pipot!$V:$V,ROW($A164)))),"")</f>
        <v>0</v>
      </c>
      <c r="N167" s="19">
        <f>IFERROR(IF(COUNT(pipot!$V:$V)&lt;&gt;"",INDEX(pipot!L:L,SMALL(pipot!$V:$V,ROW($A164)))),"")</f>
        <v>13</v>
      </c>
      <c r="O167" s="19">
        <f>IFERROR(IF(COUNT(pipot!$V:$V)&lt;&gt;"",INDEX(pipot!M:M,SMALL(pipot!$V:$V,ROW($A164)))),"")</f>
        <v>20</v>
      </c>
      <c r="P167" s="19">
        <f>IFERROR(IF(COUNT(pipot!$V:$V)&lt;&gt;"",INDEX(pipot!N:N,SMALL(pipot!$V:$V,ROW($A164)))),"")</f>
        <v>24</v>
      </c>
      <c r="Q167" s="19">
        <f>IFERROR(IF(COUNT(pipot!$V:$V)&lt;&gt;"",INDEX(pipot!O:O,SMALL(pipot!$V:$V,ROW($A164)))),"")</f>
        <v>21.2742</v>
      </c>
      <c r="R167" s="19">
        <f>IFERROR(IF(COUNT(pipot!$V:$V)&lt;&gt;"",INDEX(pipot!P:P,SMALL(pipot!$V:$V,ROW($A164)))),"")</f>
        <v>0</v>
      </c>
      <c r="S167" s="19">
        <f>IFERROR(IF(COUNT(pipot!$V:$V)&lt;&gt;"",INDEX(pipot!Q:Q,SMALL(pipot!$V:$V,ROW($A164)))),"")</f>
        <v>171</v>
      </c>
      <c r="T167" s="19">
        <f>IFERROR(IF(COUNT(pipot!$V:$V)&lt;&gt;"",INDEX(pipot!R:R,SMALL(pipot!$V:$V,ROW($A164)))),"")</f>
        <v>110.7448</v>
      </c>
    </row>
    <row r="168" spans="3:20">
      <c r="C168" t="str">
        <f>IFERROR(IF(COUNT(pipot!$V:$V)&lt;&gt;"",INDEX(pipot!A:A,SMALL(pipot!$V:$V,ROW($A165)))),"")</f>
        <v>Yuriko Takeda</v>
      </c>
      <c r="D168" s="13">
        <f>IFERROR(IF(COUNT(pipot!$V:$V)&lt;&gt;"",INDEX(pipot!B:B,SMALL(pipot!$V:$V,ROW($A165)))),"")</f>
        <v>44117</v>
      </c>
      <c r="E168" s="15">
        <f>IFERROR(IF(COUNT(pipot!$V:$V)&lt;&gt;"",INDEX(pipot!C:C,SMALL(pipot!$V:$V,ROW($A165)))),"")</f>
        <v>7.4699074074074071E-2</v>
      </c>
      <c r="F168" s="19">
        <f>IFERROR(IF(COUNT(pipot!$V:$V)&lt;&gt;"",INDEX(pipot!D:D,SMALL(pipot!$V:$V,ROW($A165)))),"")</f>
        <v>4745.2244300000002</v>
      </c>
      <c r="G168" s="19">
        <f>IFERROR(IF(COUNT(pipot!$V:$V)&lt;&gt;"",INDEX(pipot!E:E,SMALL(pipot!$V:$V,ROW($A165)))),"")</f>
        <v>608.15521999999999</v>
      </c>
      <c r="H168" s="19">
        <f>IFERROR(IF(COUNT(pipot!$V:$V)&lt;&gt;"",INDEX(pipot!F:F,SMALL(pipot!$V:$V,ROW($A165)))),"")</f>
        <v>5.6537499999999996</v>
      </c>
      <c r="I168" s="19">
        <f>IFERROR(IF(COUNT(pipot!$V:$V)&lt;&gt;"",INDEX(pipot!G:G,SMALL(pipot!$V:$V,ROW($A165)))),"")</f>
        <v>192.95</v>
      </c>
      <c r="J168" s="19">
        <f>IFERROR(IF(COUNT(pipot!$V:$V)&lt;&gt;"",INDEX(pipot!H:H,SMALL(pipot!$V:$V,ROW($A165)))),"")</f>
        <v>174.56</v>
      </c>
      <c r="K168" s="19">
        <f>IFERROR(IF(COUNT(pipot!$V:$V)&lt;&gt;"",INDEX(pipot!I:I,SMALL(pipot!$V:$V,ROW($A165)))),"")</f>
        <v>18.39</v>
      </c>
      <c r="L168" s="19">
        <f>IFERROR(IF(COUNT(pipot!$V:$V)&lt;&gt;"",INDEX(pipot!J:J,SMALL(pipot!$V:$V,ROW($A165)))),"")</f>
        <v>0</v>
      </c>
      <c r="M168" s="19">
        <f>IFERROR(IF(COUNT(pipot!$V:$V)&lt;&gt;"",INDEX(pipot!K:K,SMALL(pipot!$V:$V,ROW($A165)))),"")</f>
        <v>0</v>
      </c>
      <c r="N168" s="19">
        <f>IFERROR(IF(COUNT(pipot!$V:$V)&lt;&gt;"",INDEX(pipot!L:L,SMALL(pipot!$V:$V,ROW($A165)))),"")</f>
        <v>10</v>
      </c>
      <c r="O168" s="19">
        <f>IFERROR(IF(COUNT(pipot!$V:$V)&lt;&gt;"",INDEX(pipot!M:M,SMALL(pipot!$V:$V,ROW($A165)))),"")</f>
        <v>10</v>
      </c>
      <c r="P168" s="19">
        <f>IFERROR(IF(COUNT(pipot!$V:$V)&lt;&gt;"",INDEX(pipot!N:N,SMALL(pipot!$V:$V,ROW($A165)))),"")</f>
        <v>33</v>
      </c>
      <c r="Q168" s="19">
        <f>IFERROR(IF(COUNT(pipot!$V:$V)&lt;&gt;"",INDEX(pipot!O:O,SMALL(pipot!$V:$V,ROW($A165)))),"")</f>
        <v>20.6694</v>
      </c>
      <c r="R168" s="19">
        <f>IFERROR(IF(COUNT(pipot!$V:$V)&lt;&gt;"",INDEX(pipot!P:P,SMALL(pipot!$V:$V,ROW($A165)))),"")</f>
        <v>0</v>
      </c>
      <c r="S168" s="19">
        <f>IFERROR(IF(COUNT(pipot!$V:$V)&lt;&gt;"",INDEX(pipot!Q:Q,SMALL(pipot!$V:$V,ROW($A165)))),"")</f>
        <v>213</v>
      </c>
      <c r="T168" s="19">
        <f>IFERROR(IF(COUNT(pipot!$V:$V)&lt;&gt;"",INDEX(pipot!R:R,SMALL(pipot!$V:$V,ROW($A165)))),"")</f>
        <v>147.80023</v>
      </c>
    </row>
    <row r="169" spans="3:20">
      <c r="C169" t="str">
        <f>IFERROR(IF(COUNT(pipot!$V:$V)&lt;&gt;"",INDEX(pipot!A:A,SMALL(pipot!$V:$V,ROW($A166)))),"")</f>
        <v>Moe Nakamura</v>
      </c>
      <c r="D169" s="13">
        <f>IFERROR(IF(COUNT(pipot!$V:$V)&lt;&gt;"",INDEX(pipot!B:B,SMALL(pipot!$V:$V,ROW($A166)))),"")</f>
        <v>44117</v>
      </c>
      <c r="E169" s="15">
        <f>IFERROR(IF(COUNT(pipot!$V:$V)&lt;&gt;"",INDEX(pipot!C:C,SMALL(pipot!$V:$V,ROW($A166)))),"")</f>
        <v>7.4699074074074071E-2</v>
      </c>
      <c r="F169" s="19">
        <f>IFERROR(IF(COUNT(pipot!$V:$V)&lt;&gt;"",INDEX(pipot!D:D,SMALL(pipot!$V:$V,ROW($A166)))),"")</f>
        <v>4674.6004599999997</v>
      </c>
      <c r="G169" s="19">
        <f>IFERROR(IF(COUNT(pipot!$V:$V)&lt;&gt;"",INDEX(pipot!E:E,SMALL(pipot!$V:$V,ROW($A166)))),"")</f>
        <v>590.27062000000001</v>
      </c>
      <c r="H169" s="19">
        <f>IFERROR(IF(COUNT(pipot!$V:$V)&lt;&gt;"",INDEX(pipot!F:F,SMALL(pipot!$V:$V,ROW($A166)))),"")</f>
        <v>5.4874900000000002</v>
      </c>
      <c r="I169" s="19">
        <f>IFERROR(IF(COUNT(pipot!$V:$V)&lt;&gt;"",INDEX(pipot!G:G,SMALL(pipot!$V:$V,ROW($A166)))),"")</f>
        <v>199.35</v>
      </c>
      <c r="J169" s="19">
        <f>IFERROR(IF(COUNT(pipot!$V:$V)&lt;&gt;"",INDEX(pipot!H:H,SMALL(pipot!$V:$V,ROW($A166)))),"")</f>
        <v>168.08</v>
      </c>
      <c r="K169" s="19">
        <f>IFERROR(IF(COUNT(pipot!$V:$V)&lt;&gt;"",INDEX(pipot!I:I,SMALL(pipot!$V:$V,ROW($A166)))),"")</f>
        <v>28.03</v>
      </c>
      <c r="L169" s="19">
        <f>IFERROR(IF(COUNT(pipot!$V:$V)&lt;&gt;"",INDEX(pipot!J:J,SMALL(pipot!$V:$V,ROW($A166)))),"")</f>
        <v>3.24</v>
      </c>
      <c r="M169" s="19">
        <f>IFERROR(IF(COUNT(pipot!$V:$V)&lt;&gt;"",INDEX(pipot!K:K,SMALL(pipot!$V:$V,ROW($A166)))),"")</f>
        <v>0</v>
      </c>
      <c r="N169" s="19">
        <f>IFERROR(IF(COUNT(pipot!$V:$V)&lt;&gt;"",INDEX(pipot!L:L,SMALL(pipot!$V:$V,ROW($A166)))),"")</f>
        <v>9</v>
      </c>
      <c r="O169" s="19">
        <f>IFERROR(IF(COUNT(pipot!$V:$V)&lt;&gt;"",INDEX(pipot!M:M,SMALL(pipot!$V:$V,ROW($A166)))),"")</f>
        <v>12</v>
      </c>
      <c r="P169" s="19">
        <f>IFERROR(IF(COUNT(pipot!$V:$V)&lt;&gt;"",INDEX(pipot!N:N,SMALL(pipot!$V:$V,ROW($A166)))),"")</f>
        <v>37</v>
      </c>
      <c r="Q169" s="19">
        <f>IFERROR(IF(COUNT(pipot!$V:$V)&lt;&gt;"",INDEX(pipot!O:O,SMALL(pipot!$V:$V,ROW($A166)))),"")</f>
        <v>21.457799999999999</v>
      </c>
      <c r="R169" s="19">
        <f>IFERROR(IF(COUNT(pipot!$V:$V)&lt;&gt;"",INDEX(pipot!P:P,SMALL(pipot!$V:$V,ROW($A166)))),"")</f>
        <v>0</v>
      </c>
      <c r="S169" s="19">
        <f>IFERROR(IF(COUNT(pipot!$V:$V)&lt;&gt;"",INDEX(pipot!Q:Q,SMALL(pipot!$V:$V,ROW($A166)))),"")</f>
        <v>183</v>
      </c>
      <c r="T169" s="19">
        <f>IFERROR(IF(COUNT(pipot!$V:$V)&lt;&gt;"",INDEX(pipot!R:R,SMALL(pipot!$V:$V,ROW($A166)))),"")</f>
        <v>127.00418000000001</v>
      </c>
    </row>
    <row r="170" spans="3:20">
      <c r="C170" t="str">
        <f>IFERROR(IF(COUNT(pipot!$V:$V)&lt;&gt;"",INDEX(pipot!A:A,SMALL(pipot!$V:$V,ROW($A167)))),"")</f>
        <v>Ikumi Matushima</v>
      </c>
      <c r="D170" s="13">
        <f>IFERROR(IF(COUNT(pipot!$V:$V)&lt;&gt;"",INDEX(pipot!B:B,SMALL(pipot!$V:$V,ROW($A167)))),"")</f>
        <v>44117</v>
      </c>
      <c r="E170" s="15">
        <f>IFERROR(IF(COUNT(pipot!$V:$V)&lt;&gt;"",INDEX(pipot!C:C,SMALL(pipot!$V:$V,ROW($A167)))),"")</f>
        <v>7.4699074074074071E-2</v>
      </c>
      <c r="F170" s="19">
        <f>IFERROR(IF(COUNT(pipot!$V:$V)&lt;&gt;"",INDEX(pipot!D:D,SMALL(pipot!$V:$V,ROW($A167)))),"")</f>
        <v>4620.7821700000004</v>
      </c>
      <c r="G170" s="19">
        <f>IFERROR(IF(COUNT(pipot!$V:$V)&lt;&gt;"",INDEX(pipot!E:E,SMALL(pipot!$V:$V,ROW($A167)))),"")</f>
        <v>565.93588</v>
      </c>
      <c r="H170" s="19">
        <f>IFERROR(IF(COUNT(pipot!$V:$V)&lt;&gt;"",INDEX(pipot!F:F,SMALL(pipot!$V:$V,ROW($A167)))),"")</f>
        <v>5.26126</v>
      </c>
      <c r="I170" s="19">
        <f>IFERROR(IF(COUNT(pipot!$V:$V)&lt;&gt;"",INDEX(pipot!G:G,SMALL(pipot!$V:$V,ROW($A167)))),"")</f>
        <v>149.59</v>
      </c>
      <c r="J170" s="19">
        <f>IFERROR(IF(COUNT(pipot!$V:$V)&lt;&gt;"",INDEX(pipot!H:H,SMALL(pipot!$V:$V,ROW($A167)))),"")</f>
        <v>82.39</v>
      </c>
      <c r="K170" s="19">
        <f>IFERROR(IF(COUNT(pipot!$V:$V)&lt;&gt;"",INDEX(pipot!I:I,SMALL(pipot!$V:$V,ROW($A167)))),"")</f>
        <v>35.6</v>
      </c>
      <c r="L170" s="19">
        <f>IFERROR(IF(COUNT(pipot!$V:$V)&lt;&gt;"",INDEX(pipot!J:J,SMALL(pipot!$V:$V,ROW($A167)))),"")</f>
        <v>30.98</v>
      </c>
      <c r="M170" s="19">
        <f>IFERROR(IF(COUNT(pipot!$V:$V)&lt;&gt;"",INDEX(pipot!K:K,SMALL(pipot!$V:$V,ROW($A167)))),"")</f>
        <v>0.62</v>
      </c>
      <c r="N170" s="19">
        <f>IFERROR(IF(COUNT(pipot!$V:$V)&lt;&gt;"",INDEX(pipot!L:L,SMALL(pipot!$V:$V,ROW($A167)))),"")</f>
        <v>10</v>
      </c>
      <c r="O170" s="19">
        <f>IFERROR(IF(COUNT(pipot!$V:$V)&lt;&gt;"",INDEX(pipot!M:M,SMALL(pipot!$V:$V,ROW($A167)))),"")</f>
        <v>12</v>
      </c>
      <c r="P170" s="19">
        <f>IFERROR(IF(COUNT(pipot!$V:$V)&lt;&gt;"",INDEX(pipot!N:N,SMALL(pipot!$V:$V,ROW($A167)))),"")</f>
        <v>29</v>
      </c>
      <c r="Q170" s="19">
        <f>IFERROR(IF(COUNT(pipot!$V:$V)&lt;&gt;"",INDEX(pipot!O:O,SMALL(pipot!$V:$V,ROW($A167)))),"")</f>
        <v>24.168600000000001</v>
      </c>
      <c r="R170" s="19">
        <f>IFERROR(IF(COUNT(pipot!$V:$V)&lt;&gt;"",INDEX(pipot!P:P,SMALL(pipot!$V:$V,ROW($A167)))),"")</f>
        <v>2</v>
      </c>
      <c r="S170" s="19">
        <f>IFERROR(IF(COUNT(pipot!$V:$V)&lt;&gt;"",INDEX(pipot!Q:Q,SMALL(pipot!$V:$V,ROW($A167)))),"")</f>
        <v>186</v>
      </c>
      <c r="T170" s="19">
        <f>IFERROR(IF(COUNT(pipot!$V:$V)&lt;&gt;"",INDEX(pipot!R:R,SMALL(pipot!$V:$V,ROW($A167)))),"")</f>
        <v>120.06256999999999</v>
      </c>
    </row>
    <row r="171" spans="3:20">
      <c r="C171" t="str">
        <f>IFERROR(IF(COUNT(pipot!$V:$V)&lt;&gt;"",INDEX(pipot!A:A,SMALL(pipot!$V:$V,ROW($A168)))),"")</f>
        <v>Ayane Nakajima</v>
      </c>
      <c r="D171" s="13">
        <f>IFERROR(IF(COUNT(pipot!$V:$V)&lt;&gt;"",INDEX(pipot!B:B,SMALL(pipot!$V:$V,ROW($A168)))),"")</f>
        <v>44117</v>
      </c>
      <c r="E171" s="15">
        <f>IFERROR(IF(COUNT(pipot!$V:$V)&lt;&gt;"",INDEX(pipot!C:C,SMALL(pipot!$V:$V,ROW($A168)))),"")</f>
        <v>7.4699074074074071E-2</v>
      </c>
      <c r="F171" s="19">
        <f>IFERROR(IF(COUNT(pipot!$V:$V)&lt;&gt;"",INDEX(pipot!D:D,SMALL(pipot!$V:$V,ROW($A168)))),"")</f>
        <v>4562.1009100000001</v>
      </c>
      <c r="G171" s="19">
        <f>IFERROR(IF(COUNT(pipot!$V:$V)&lt;&gt;"",INDEX(pipot!E:E,SMALL(pipot!$V:$V,ROW($A168)))),"")</f>
        <v>597.33410000000003</v>
      </c>
      <c r="H171" s="19">
        <f>IFERROR(IF(COUNT(pipot!$V:$V)&lt;&gt;"",INDEX(pipot!F:F,SMALL(pipot!$V:$V,ROW($A168)))),"")</f>
        <v>5.5531499999999996</v>
      </c>
      <c r="I171" s="19">
        <f>IFERROR(IF(COUNT(pipot!$V:$V)&lt;&gt;"",INDEX(pipot!G:G,SMALL(pipot!$V:$V,ROW($A168)))),"")</f>
        <v>197.23</v>
      </c>
      <c r="J171" s="19">
        <f>IFERROR(IF(COUNT(pipot!$V:$V)&lt;&gt;"",INDEX(pipot!H:H,SMALL(pipot!$V:$V,ROW($A168)))),"")</f>
        <v>150.79</v>
      </c>
      <c r="K171" s="19">
        <f>IFERROR(IF(COUNT(pipot!$V:$V)&lt;&gt;"",INDEX(pipot!I:I,SMALL(pipot!$V:$V,ROW($A168)))),"")</f>
        <v>27.74</v>
      </c>
      <c r="L171" s="19">
        <f>IFERROR(IF(COUNT(pipot!$V:$V)&lt;&gt;"",INDEX(pipot!J:J,SMALL(pipot!$V:$V,ROW($A168)))),"")</f>
        <v>15.48</v>
      </c>
      <c r="M171" s="19">
        <f>IFERROR(IF(COUNT(pipot!$V:$V)&lt;&gt;"",INDEX(pipot!K:K,SMALL(pipot!$V:$V,ROW($A168)))),"")</f>
        <v>3.22</v>
      </c>
      <c r="N171" s="19">
        <f>IFERROR(IF(COUNT(pipot!$V:$V)&lt;&gt;"",INDEX(pipot!L:L,SMALL(pipot!$V:$V,ROW($A168)))),"")</f>
        <v>10</v>
      </c>
      <c r="O171" s="19">
        <f>IFERROR(IF(COUNT(pipot!$V:$V)&lt;&gt;"",INDEX(pipot!M:M,SMALL(pipot!$V:$V,ROW($A168)))),"")</f>
        <v>11</v>
      </c>
      <c r="P171" s="19">
        <f>IFERROR(IF(COUNT(pipot!$V:$V)&lt;&gt;"",INDEX(pipot!N:N,SMALL(pipot!$V:$V,ROW($A168)))),"")</f>
        <v>39</v>
      </c>
      <c r="Q171" s="19">
        <f>IFERROR(IF(COUNT(pipot!$V:$V)&lt;&gt;"",INDEX(pipot!O:O,SMALL(pipot!$V:$V,ROW($A168)))),"")</f>
        <v>24.737400000000001</v>
      </c>
      <c r="R171" s="19">
        <f>IFERROR(IF(COUNT(pipot!$V:$V)&lt;&gt;"",INDEX(pipot!P:P,SMALL(pipot!$V:$V,ROW($A168)))),"")</f>
        <v>1</v>
      </c>
      <c r="S171" s="19">
        <f>IFERROR(IF(COUNT(pipot!$V:$V)&lt;&gt;"",INDEX(pipot!Q:Q,SMALL(pipot!$V:$V,ROW($A168)))),"")</f>
        <v>186</v>
      </c>
      <c r="T171" s="19">
        <f>IFERROR(IF(COUNT(pipot!$V:$V)&lt;&gt;"",INDEX(pipot!R:R,SMALL(pipot!$V:$V,ROW($A168)))),"")</f>
        <v>122.64076</v>
      </c>
    </row>
    <row r="172" spans="3:20">
      <c r="C172" t="str">
        <f>IFERROR(IF(COUNT(pipot!$V:$V)&lt;&gt;"",INDEX(pipot!A:A,SMALL(pipot!$V:$V,ROW($A169)))),"")</f>
        <v>Rio Kubota</v>
      </c>
      <c r="D172" s="13">
        <f>IFERROR(IF(COUNT(pipot!$V:$V)&lt;&gt;"",INDEX(pipot!B:B,SMALL(pipot!$V:$V,ROW($A169)))),"")</f>
        <v>44117</v>
      </c>
      <c r="E172" s="15">
        <f>IFERROR(IF(COUNT(pipot!$V:$V)&lt;&gt;"",INDEX(pipot!C:C,SMALL(pipot!$V:$V,ROW($A169)))),"")</f>
        <v>7.4699074074074071E-2</v>
      </c>
      <c r="F172" s="19">
        <f>IFERROR(IF(COUNT(pipot!$V:$V)&lt;&gt;"",INDEX(pipot!D:D,SMALL(pipot!$V:$V,ROW($A169)))),"")</f>
        <v>4512.4692400000004</v>
      </c>
      <c r="G172" s="19">
        <f>IFERROR(IF(COUNT(pipot!$V:$V)&lt;&gt;"",INDEX(pipot!E:E,SMALL(pipot!$V:$V,ROW($A169)))),"")</f>
        <v>610.07763</v>
      </c>
      <c r="H172" s="19">
        <f>IFERROR(IF(COUNT(pipot!$V:$V)&lt;&gt;"",INDEX(pipot!F:F,SMALL(pipot!$V:$V,ROW($A169)))),"")</f>
        <v>5.6716199999999999</v>
      </c>
      <c r="I172" s="19">
        <f>IFERROR(IF(COUNT(pipot!$V:$V)&lt;&gt;"",INDEX(pipot!G:G,SMALL(pipot!$V:$V,ROW($A169)))),"")</f>
        <v>329.41001</v>
      </c>
      <c r="J172" s="19">
        <f>IFERROR(IF(COUNT(pipot!$V:$V)&lt;&gt;"",INDEX(pipot!H:H,SMALL(pipot!$V:$V,ROW($A169)))),"")</f>
        <v>245.22001</v>
      </c>
      <c r="K172" s="19">
        <f>IFERROR(IF(COUNT(pipot!$V:$V)&lt;&gt;"",INDEX(pipot!I:I,SMALL(pipot!$V:$V,ROW($A169)))),"")</f>
        <v>57.71</v>
      </c>
      <c r="L172" s="19">
        <f>IFERROR(IF(COUNT(pipot!$V:$V)&lt;&gt;"",INDEX(pipot!J:J,SMALL(pipot!$V:$V,ROW($A169)))),"")</f>
        <v>26.48</v>
      </c>
      <c r="M172" s="19">
        <f>IFERROR(IF(COUNT(pipot!$V:$V)&lt;&gt;"",INDEX(pipot!K:K,SMALL(pipot!$V:$V,ROW($A169)))),"")</f>
        <v>0</v>
      </c>
      <c r="N172" s="19">
        <f>IFERROR(IF(COUNT(pipot!$V:$V)&lt;&gt;"",INDEX(pipot!L:L,SMALL(pipot!$V:$V,ROW($A169)))),"")</f>
        <v>8</v>
      </c>
      <c r="O172" s="19">
        <f>IFERROR(IF(COUNT(pipot!$V:$V)&lt;&gt;"",INDEX(pipot!M:M,SMALL(pipot!$V:$V,ROW($A169)))),"")</f>
        <v>9</v>
      </c>
      <c r="P172" s="19">
        <f>IFERROR(IF(COUNT(pipot!$V:$V)&lt;&gt;"",INDEX(pipot!N:N,SMALL(pipot!$V:$V,ROW($A169)))),"")</f>
        <v>32</v>
      </c>
      <c r="Q172" s="19">
        <f>IFERROR(IF(COUNT(pipot!$V:$V)&lt;&gt;"",INDEX(pipot!O:O,SMALL(pipot!$V:$V,ROW($A169)))),"")</f>
        <v>23.610600000000002</v>
      </c>
      <c r="R172" s="19">
        <f>IFERROR(IF(COUNT(pipot!$V:$V)&lt;&gt;"",INDEX(pipot!P:P,SMALL(pipot!$V:$V,ROW($A169)))),"")</f>
        <v>1</v>
      </c>
      <c r="S172" s="19">
        <f>IFERROR(IF(COUNT(pipot!$V:$V)&lt;&gt;"",INDEX(pipot!Q:Q,SMALL(pipot!$V:$V,ROW($A169)))),"")</f>
        <v>219</v>
      </c>
      <c r="T172" s="19">
        <f>IFERROR(IF(COUNT(pipot!$V:$V)&lt;&gt;"",INDEX(pipot!R:R,SMALL(pipot!$V:$V,ROW($A169)))),"")</f>
        <v>146.0163</v>
      </c>
    </row>
    <row r="173" spans="3:20">
      <c r="C173" t="str">
        <f>IFERROR(IF(COUNT(pipot!$V:$V)&lt;&gt;"",INDEX(pipot!A:A,SMALL(pipot!$V:$V,ROW($A170)))),"")</f>
        <v>Kaoru Houchi</v>
      </c>
      <c r="D173" s="13">
        <f>IFERROR(IF(COUNT(pipot!$V:$V)&lt;&gt;"",INDEX(pipot!B:B,SMALL(pipot!$V:$V,ROW($A170)))),"")</f>
        <v>44117</v>
      </c>
      <c r="E173" s="15">
        <f>IFERROR(IF(COUNT(pipot!$V:$V)&lt;&gt;"",INDEX(pipot!C:C,SMALL(pipot!$V:$V,ROW($A170)))),"")</f>
        <v>7.4699074074074071E-2</v>
      </c>
      <c r="F173" s="19">
        <f>IFERROR(IF(COUNT(pipot!$V:$V)&lt;&gt;"",INDEX(pipot!D:D,SMALL(pipot!$V:$V,ROW($A170)))),"")</f>
        <v>4508.4937499999996</v>
      </c>
      <c r="G173" s="19">
        <f>IFERROR(IF(COUNT(pipot!$V:$V)&lt;&gt;"",INDEX(pipot!E:E,SMALL(pipot!$V:$V,ROW($A170)))),"")</f>
        <v>545.36368000000004</v>
      </c>
      <c r="H173" s="19">
        <f>IFERROR(IF(COUNT(pipot!$V:$V)&lt;&gt;"",INDEX(pipot!F:F,SMALL(pipot!$V:$V,ROW($A170)))),"")</f>
        <v>5.0700099999999999</v>
      </c>
      <c r="I173" s="19">
        <f>IFERROR(IF(COUNT(pipot!$V:$V)&lt;&gt;"",INDEX(pipot!G:G,SMALL(pipot!$V:$V,ROW($A170)))),"")</f>
        <v>271.08001000000002</v>
      </c>
      <c r="J173" s="19">
        <f>IFERROR(IF(COUNT(pipot!$V:$V)&lt;&gt;"",INDEX(pipot!H:H,SMALL(pipot!$V:$V,ROW($A170)))),"")</f>
        <v>220.45000999999999</v>
      </c>
      <c r="K173" s="19">
        <f>IFERROR(IF(COUNT(pipot!$V:$V)&lt;&gt;"",INDEX(pipot!I:I,SMALL(pipot!$V:$V,ROW($A170)))),"")</f>
        <v>50.63</v>
      </c>
      <c r="L173" s="19">
        <f>IFERROR(IF(COUNT(pipot!$V:$V)&lt;&gt;"",INDEX(pipot!J:J,SMALL(pipot!$V:$V,ROW($A170)))),"")</f>
        <v>0</v>
      </c>
      <c r="M173" s="19">
        <f>IFERROR(IF(COUNT(pipot!$V:$V)&lt;&gt;"",INDEX(pipot!K:K,SMALL(pipot!$V:$V,ROW($A170)))),"")</f>
        <v>0</v>
      </c>
      <c r="N173" s="19">
        <f>IFERROR(IF(COUNT(pipot!$V:$V)&lt;&gt;"",INDEX(pipot!L:L,SMALL(pipot!$V:$V,ROW($A170)))),"")</f>
        <v>7</v>
      </c>
      <c r="O173" s="19">
        <f>IFERROR(IF(COUNT(pipot!$V:$V)&lt;&gt;"",INDEX(pipot!M:M,SMALL(pipot!$V:$V,ROW($A170)))),"")</f>
        <v>12</v>
      </c>
      <c r="P173" s="19">
        <f>IFERROR(IF(COUNT(pipot!$V:$V)&lt;&gt;"",INDEX(pipot!N:N,SMALL(pipot!$V:$V,ROW($A170)))),"")</f>
        <v>31</v>
      </c>
      <c r="Q173" s="19">
        <f>IFERROR(IF(COUNT(pipot!$V:$V)&lt;&gt;"",INDEX(pipot!O:O,SMALL(pipot!$V:$V,ROW($A170)))),"")</f>
        <v>20.712599999999998</v>
      </c>
      <c r="R173" s="19">
        <f>IFERROR(IF(COUNT(pipot!$V:$V)&lt;&gt;"",INDEX(pipot!P:P,SMALL(pipot!$V:$V,ROW($A170)))),"")</f>
        <v>0</v>
      </c>
      <c r="S173" s="19">
        <f>IFERROR(IF(COUNT(pipot!$V:$V)&lt;&gt;"",INDEX(pipot!Q:Q,SMALL(pipot!$V:$V,ROW($A170)))),"")</f>
        <v>171</v>
      </c>
      <c r="T173" s="19">
        <f>IFERROR(IF(COUNT(pipot!$V:$V)&lt;&gt;"",INDEX(pipot!R:R,SMALL(pipot!$V:$V,ROW($A170)))),"")</f>
        <v>116.79468</v>
      </c>
    </row>
    <row r="174" spans="3:20">
      <c r="C174" t="str">
        <f>IFERROR(IF(COUNT(pipot!$V:$V)&lt;&gt;"",INDEX(pipot!A:A,SMALL(pipot!$V:$V,ROW($A171)))),"")</f>
        <v>Hinako Takahashi</v>
      </c>
      <c r="D174" s="13">
        <f>IFERROR(IF(COUNT(pipot!$V:$V)&lt;&gt;"",INDEX(pipot!B:B,SMALL(pipot!$V:$V,ROW($A171)))),"")</f>
        <v>44117</v>
      </c>
      <c r="E174" s="15">
        <f>IFERROR(IF(COUNT(pipot!$V:$V)&lt;&gt;"",INDEX(pipot!C:C,SMALL(pipot!$V:$V,ROW($A171)))),"")</f>
        <v>7.4699074074074071E-2</v>
      </c>
      <c r="F174" s="19">
        <f>IFERROR(IF(COUNT(pipot!$V:$V)&lt;&gt;"",INDEX(pipot!D:D,SMALL(pipot!$V:$V,ROW($A171)))),"")</f>
        <v>4451.1931500000001</v>
      </c>
      <c r="G174" s="19">
        <f>IFERROR(IF(COUNT(pipot!$V:$V)&lt;&gt;"",INDEX(pipot!E:E,SMALL(pipot!$V:$V,ROW($A171)))),"")</f>
        <v>559.84609</v>
      </c>
      <c r="H174" s="19">
        <f>IFERROR(IF(COUNT(pipot!$V:$V)&lt;&gt;"",INDEX(pipot!F:F,SMALL(pipot!$V:$V,ROW($A171)))),"")</f>
        <v>5.2046400000000004</v>
      </c>
      <c r="I174" s="19">
        <f>IFERROR(IF(COUNT(pipot!$V:$V)&lt;&gt;"",INDEX(pipot!G:G,SMALL(pipot!$V:$V,ROW($A171)))),"")</f>
        <v>204.09</v>
      </c>
      <c r="J174" s="19">
        <f>IFERROR(IF(COUNT(pipot!$V:$V)&lt;&gt;"",INDEX(pipot!H:H,SMALL(pipot!$V:$V,ROW($A171)))),"")</f>
        <v>157</v>
      </c>
      <c r="K174" s="19">
        <f>IFERROR(IF(COUNT(pipot!$V:$V)&lt;&gt;"",INDEX(pipot!I:I,SMALL(pipot!$V:$V,ROW($A171)))),"")</f>
        <v>47.09</v>
      </c>
      <c r="L174" s="19">
        <f>IFERROR(IF(COUNT(pipot!$V:$V)&lt;&gt;"",INDEX(pipot!J:J,SMALL(pipot!$V:$V,ROW($A171)))),"")</f>
        <v>0</v>
      </c>
      <c r="M174" s="19">
        <f>IFERROR(IF(COUNT(pipot!$V:$V)&lt;&gt;"",INDEX(pipot!K:K,SMALL(pipot!$V:$V,ROW($A171)))),"")</f>
        <v>0</v>
      </c>
      <c r="N174" s="19">
        <f>IFERROR(IF(COUNT(pipot!$V:$V)&lt;&gt;"",INDEX(pipot!L:L,SMALL(pipot!$V:$V,ROW($A171)))),"")</f>
        <v>9</v>
      </c>
      <c r="O174" s="19">
        <f>IFERROR(IF(COUNT(pipot!$V:$V)&lt;&gt;"",INDEX(pipot!M:M,SMALL(pipot!$V:$V,ROW($A171)))),"")</f>
        <v>5</v>
      </c>
      <c r="P174" s="19">
        <f>IFERROR(IF(COUNT(pipot!$V:$V)&lt;&gt;"",INDEX(pipot!N:N,SMALL(pipot!$V:$V,ROW($A171)))),"")</f>
        <v>28</v>
      </c>
      <c r="Q174" s="19">
        <f>IFERROR(IF(COUNT(pipot!$V:$V)&lt;&gt;"",INDEX(pipot!O:O,SMALL(pipot!$V:$V,ROW($A171)))),"")</f>
        <v>20.266200000000001</v>
      </c>
      <c r="R174" s="19">
        <f>IFERROR(IF(COUNT(pipot!$V:$V)&lt;&gt;"",INDEX(pipot!P:P,SMALL(pipot!$V:$V,ROW($A171)))),"")</f>
        <v>0</v>
      </c>
      <c r="S174" s="19">
        <f>IFERROR(IF(COUNT(pipot!$V:$V)&lt;&gt;"",INDEX(pipot!Q:Q,SMALL(pipot!$V:$V,ROW($A171)))),"")</f>
        <v>202</v>
      </c>
      <c r="T174" s="19">
        <f>IFERROR(IF(COUNT(pipot!$V:$V)&lt;&gt;"",INDEX(pipot!R:R,SMALL(pipot!$V:$V,ROW($A171)))),"")</f>
        <v>124.46641</v>
      </c>
    </row>
    <row r="175" spans="3:20">
      <c r="C175" t="str">
        <f>IFERROR(IF(COUNT(pipot!$V:$V)&lt;&gt;"",INDEX(pipot!A:A,SMALL(pipot!$V:$V,ROW($A172)))),"")</f>
        <v>Harune Takayama</v>
      </c>
      <c r="D175" s="13">
        <f>IFERROR(IF(COUNT(pipot!$V:$V)&lt;&gt;"",INDEX(pipot!B:B,SMALL(pipot!$V:$V,ROW($A172)))),"")</f>
        <v>44117</v>
      </c>
      <c r="E175" s="15">
        <f>IFERROR(IF(COUNT(pipot!$V:$V)&lt;&gt;"",INDEX(pipot!C:C,SMALL(pipot!$V:$V,ROW($A172)))),"")</f>
        <v>7.4699074074074071E-2</v>
      </c>
      <c r="F175" s="19">
        <f>IFERROR(IF(COUNT(pipot!$V:$V)&lt;&gt;"",INDEX(pipot!D:D,SMALL(pipot!$V:$V,ROW($A172)))),"")</f>
        <v>4441.6061200000004</v>
      </c>
      <c r="G175" s="19">
        <f>IFERROR(IF(COUNT(pipot!$V:$V)&lt;&gt;"",INDEX(pipot!E:E,SMALL(pipot!$V:$V,ROW($A172)))),"")</f>
        <v>543.66457000000003</v>
      </c>
      <c r="H175" s="19">
        <f>IFERROR(IF(COUNT(pipot!$V:$V)&lt;&gt;"",INDEX(pipot!F:F,SMALL(pipot!$V:$V,ROW($A172)))),"")</f>
        <v>5.0542100000000003</v>
      </c>
      <c r="I175" s="19">
        <f>IFERROR(IF(COUNT(pipot!$V:$V)&lt;&gt;"",INDEX(pipot!G:G,SMALL(pipot!$V:$V,ROW($A172)))),"")</f>
        <v>167.49</v>
      </c>
      <c r="J175" s="19">
        <f>IFERROR(IF(COUNT(pipot!$V:$V)&lt;&gt;"",INDEX(pipot!H:H,SMALL(pipot!$V:$V,ROW($A172)))),"")</f>
        <v>131.47</v>
      </c>
      <c r="K175" s="19">
        <f>IFERROR(IF(COUNT(pipot!$V:$V)&lt;&gt;"",INDEX(pipot!I:I,SMALL(pipot!$V:$V,ROW($A172)))),"")</f>
        <v>36.020000000000003</v>
      </c>
      <c r="L175" s="19">
        <f>IFERROR(IF(COUNT(pipot!$V:$V)&lt;&gt;"",INDEX(pipot!J:J,SMALL(pipot!$V:$V,ROW($A172)))),"")</f>
        <v>0</v>
      </c>
      <c r="M175" s="19">
        <f>IFERROR(IF(COUNT(pipot!$V:$V)&lt;&gt;"",INDEX(pipot!K:K,SMALL(pipot!$V:$V,ROW($A172)))),"")</f>
        <v>0</v>
      </c>
      <c r="N175" s="19">
        <f>IFERROR(IF(COUNT(pipot!$V:$V)&lt;&gt;"",INDEX(pipot!L:L,SMALL(pipot!$V:$V,ROW($A172)))),"")</f>
        <v>7</v>
      </c>
      <c r="O175" s="19">
        <f>IFERROR(IF(COUNT(pipot!$V:$V)&lt;&gt;"",INDEX(pipot!M:M,SMALL(pipot!$V:$V,ROW($A172)))),"")</f>
        <v>10</v>
      </c>
      <c r="P175" s="19">
        <f>IFERROR(IF(COUNT(pipot!$V:$V)&lt;&gt;"",INDEX(pipot!N:N,SMALL(pipot!$V:$V,ROW($A172)))),"")</f>
        <v>22</v>
      </c>
      <c r="Q175" s="19">
        <f>IFERROR(IF(COUNT(pipot!$V:$V)&lt;&gt;"",INDEX(pipot!O:O,SMALL(pipot!$V:$V,ROW($A172)))),"")</f>
        <v>20.853000000000002</v>
      </c>
      <c r="R175" s="19">
        <f>IFERROR(IF(COUNT(pipot!$V:$V)&lt;&gt;"",INDEX(pipot!P:P,SMALL(pipot!$V:$V,ROW($A172)))),"")</f>
        <v>0</v>
      </c>
      <c r="S175" s="19">
        <f>IFERROR(IF(COUNT(pipot!$V:$V)&lt;&gt;"",INDEX(pipot!Q:Q,SMALL(pipot!$V:$V,ROW($A172)))),"")</f>
        <v>218</v>
      </c>
      <c r="T175" s="19">
        <f>IFERROR(IF(COUNT(pipot!$V:$V)&lt;&gt;"",INDEX(pipot!R:R,SMALL(pipot!$V:$V,ROW($A172)))),"")</f>
        <v>218</v>
      </c>
    </row>
    <row r="176" spans="3:20">
      <c r="C176" t="str">
        <f>IFERROR(IF(COUNT(pipot!$V:$V)&lt;&gt;"",INDEX(pipot!A:A,SMALL(pipot!$V:$V,ROW($A173)))),"")</f>
        <v>Sayuri Yamamoto</v>
      </c>
      <c r="D176" s="13">
        <f>IFERROR(IF(COUNT(pipot!$V:$V)&lt;&gt;"",INDEX(pipot!B:B,SMALL(pipot!$V:$V,ROW($A173)))),"")</f>
        <v>44117</v>
      </c>
      <c r="E176" s="15">
        <f>IFERROR(IF(COUNT(pipot!$V:$V)&lt;&gt;"",INDEX(pipot!C:C,SMALL(pipot!$V:$V,ROW($A173)))),"")</f>
        <v>7.4699074074074071E-2</v>
      </c>
      <c r="F176" s="19">
        <f>IFERROR(IF(COUNT(pipot!$V:$V)&lt;&gt;"",INDEX(pipot!D:D,SMALL(pipot!$V:$V,ROW($A173)))),"")</f>
        <v>4395.7924999999996</v>
      </c>
      <c r="G176" s="19">
        <f>IFERROR(IF(COUNT(pipot!$V:$V)&lt;&gt;"",INDEX(pipot!E:E,SMALL(pipot!$V:$V,ROW($A173)))),"")</f>
        <v>543.87401999999997</v>
      </c>
      <c r="H176" s="19">
        <f>IFERROR(IF(COUNT(pipot!$V:$V)&lt;&gt;"",INDEX(pipot!F:F,SMALL(pipot!$V:$V,ROW($A173)))),"")</f>
        <v>5.0561600000000002</v>
      </c>
      <c r="I176" s="19">
        <f>IFERROR(IF(COUNT(pipot!$V:$V)&lt;&gt;"",INDEX(pipot!G:G,SMALL(pipot!$V:$V,ROW($A173)))),"")</f>
        <v>168.42</v>
      </c>
      <c r="J176" s="19">
        <f>IFERROR(IF(COUNT(pipot!$V:$V)&lt;&gt;"",INDEX(pipot!H:H,SMALL(pipot!$V:$V,ROW($A173)))),"")</f>
        <v>139.13</v>
      </c>
      <c r="K176" s="19">
        <f>IFERROR(IF(COUNT(pipot!$V:$V)&lt;&gt;"",INDEX(pipot!I:I,SMALL(pipot!$V:$V,ROW($A173)))),"")</f>
        <v>29.29</v>
      </c>
      <c r="L176" s="19">
        <f>IFERROR(IF(COUNT(pipot!$V:$V)&lt;&gt;"",INDEX(pipot!J:J,SMALL(pipot!$V:$V,ROW($A173)))),"")</f>
        <v>0</v>
      </c>
      <c r="M176" s="19">
        <f>IFERROR(IF(COUNT(pipot!$V:$V)&lt;&gt;"",INDEX(pipot!K:K,SMALL(pipot!$V:$V,ROW($A173)))),"")</f>
        <v>0</v>
      </c>
      <c r="N176" s="19">
        <f>IFERROR(IF(COUNT(pipot!$V:$V)&lt;&gt;"",INDEX(pipot!L:L,SMALL(pipot!$V:$V,ROW($A173)))),"")</f>
        <v>3</v>
      </c>
      <c r="O176" s="19">
        <f>IFERROR(IF(COUNT(pipot!$V:$V)&lt;&gt;"",INDEX(pipot!M:M,SMALL(pipot!$V:$V,ROW($A173)))),"")</f>
        <v>4</v>
      </c>
      <c r="P176" s="19">
        <f>IFERROR(IF(COUNT(pipot!$V:$V)&lt;&gt;"",INDEX(pipot!N:N,SMALL(pipot!$V:$V,ROW($A173)))),"")</f>
        <v>30</v>
      </c>
      <c r="Q176" s="19">
        <f>IFERROR(IF(COUNT(pipot!$V:$V)&lt;&gt;"",INDEX(pipot!O:O,SMALL(pipot!$V:$V,ROW($A173)))),"")</f>
        <v>20.7378</v>
      </c>
      <c r="R176" s="19">
        <f>IFERROR(IF(COUNT(pipot!$V:$V)&lt;&gt;"",INDEX(pipot!P:P,SMALL(pipot!$V:$V,ROW($A173)))),"")</f>
        <v>0</v>
      </c>
      <c r="S176" s="19">
        <f>IFERROR(IF(COUNT(pipot!$V:$V)&lt;&gt;"",INDEX(pipot!Q:Q,SMALL(pipot!$V:$V,ROW($A173)))),"")</f>
        <v>189</v>
      </c>
      <c r="T176" s="19">
        <f>IFERROR(IF(COUNT(pipot!$V:$V)&lt;&gt;"",INDEX(pipot!R:R,SMALL(pipot!$V:$V,ROW($A173)))),"")</f>
        <v>106.03592</v>
      </c>
    </row>
    <row r="177" spans="3:20">
      <c r="C177" t="str">
        <f>IFERROR(IF(COUNT(pipot!$V:$V)&lt;&gt;"",INDEX(pipot!A:A,SMALL(pipot!$V:$V,ROW($A174)))),"")</f>
        <v>Monami Takuno</v>
      </c>
      <c r="D177" s="13">
        <f>IFERROR(IF(COUNT(pipot!$V:$V)&lt;&gt;"",INDEX(pipot!B:B,SMALL(pipot!$V:$V,ROW($A174)))),"")</f>
        <v>44117</v>
      </c>
      <c r="E177" s="15">
        <f>IFERROR(IF(COUNT(pipot!$V:$V)&lt;&gt;"",INDEX(pipot!C:C,SMALL(pipot!$V:$V,ROW($A174)))),"")</f>
        <v>7.4699074074074071E-2</v>
      </c>
      <c r="F177" s="19">
        <f>IFERROR(IF(COUNT(pipot!$V:$V)&lt;&gt;"",INDEX(pipot!D:D,SMALL(pipot!$V:$V,ROW($A174)))),"")</f>
        <v>4388.39264</v>
      </c>
      <c r="G177" s="19">
        <f>IFERROR(IF(COUNT(pipot!$V:$V)&lt;&gt;"",INDEX(pipot!E:E,SMALL(pipot!$V:$V,ROW($A174)))),"")</f>
        <v>566.85816</v>
      </c>
      <c r="H177" s="19">
        <f>IFERROR(IF(COUNT(pipot!$V:$V)&lt;&gt;"",INDEX(pipot!F:F,SMALL(pipot!$V:$V,ROW($A174)))),"")</f>
        <v>5.2698299999999998</v>
      </c>
      <c r="I177" s="19">
        <f>IFERROR(IF(COUNT(pipot!$V:$V)&lt;&gt;"",INDEX(pipot!G:G,SMALL(pipot!$V:$V,ROW($A174)))),"")</f>
        <v>171.04</v>
      </c>
      <c r="J177" s="19">
        <f>IFERROR(IF(COUNT(pipot!$V:$V)&lt;&gt;"",INDEX(pipot!H:H,SMALL(pipot!$V:$V,ROW($A174)))),"")</f>
        <v>127.66</v>
      </c>
      <c r="K177" s="19">
        <f>IFERROR(IF(COUNT(pipot!$V:$V)&lt;&gt;"",INDEX(pipot!I:I,SMALL(pipot!$V:$V,ROW($A174)))),"")</f>
        <v>39.9</v>
      </c>
      <c r="L177" s="19">
        <f>IFERROR(IF(COUNT(pipot!$V:$V)&lt;&gt;"",INDEX(pipot!J:J,SMALL(pipot!$V:$V,ROW($A174)))),"")</f>
        <v>3.48</v>
      </c>
      <c r="M177" s="19">
        <f>IFERROR(IF(COUNT(pipot!$V:$V)&lt;&gt;"",INDEX(pipot!K:K,SMALL(pipot!$V:$V,ROW($A174)))),"")</f>
        <v>0</v>
      </c>
      <c r="N177" s="19">
        <f>IFERROR(IF(COUNT(pipot!$V:$V)&lt;&gt;"",INDEX(pipot!L:L,SMALL(pipot!$V:$V,ROW($A174)))),"")</f>
        <v>4</v>
      </c>
      <c r="O177" s="19">
        <f>IFERROR(IF(COUNT(pipot!$V:$V)&lt;&gt;"",INDEX(pipot!M:M,SMALL(pipot!$V:$V,ROW($A174)))),"")</f>
        <v>6</v>
      </c>
      <c r="P177" s="19">
        <f>IFERROR(IF(COUNT(pipot!$V:$V)&lt;&gt;"",INDEX(pipot!N:N,SMALL(pipot!$V:$V,ROW($A174)))),"")</f>
        <v>35</v>
      </c>
      <c r="Q177" s="19">
        <f>IFERROR(IF(COUNT(pipot!$V:$V)&lt;&gt;"",INDEX(pipot!O:O,SMALL(pipot!$V:$V,ROW($A174)))),"")</f>
        <v>21.3246</v>
      </c>
      <c r="R177" s="19">
        <f>IFERROR(IF(COUNT(pipot!$V:$V)&lt;&gt;"",INDEX(pipot!P:P,SMALL(pipot!$V:$V,ROW($A174)))),"")</f>
        <v>0</v>
      </c>
      <c r="S177" s="19">
        <f>IFERROR(IF(COUNT(pipot!$V:$V)&lt;&gt;"",INDEX(pipot!Q:Q,SMALL(pipot!$V:$V,ROW($A174)))),"")</f>
        <v>171</v>
      </c>
      <c r="T177" s="19">
        <f>IFERROR(IF(COUNT(pipot!$V:$V)&lt;&gt;"",INDEX(pipot!R:R,SMALL(pipot!$V:$V,ROW($A174)))),"")</f>
        <v>120.48488999999999</v>
      </c>
    </row>
    <row r="178" spans="3:20">
      <c r="C178" t="str">
        <f>IFERROR(IF(COUNT(pipot!$V:$V)&lt;&gt;"",INDEX(pipot!A:A,SMALL(pipot!$V:$V,ROW($A175)))),"")</f>
        <v>Nei Tanabe</v>
      </c>
      <c r="D178" s="13">
        <f>IFERROR(IF(COUNT(pipot!$V:$V)&lt;&gt;"",INDEX(pipot!B:B,SMALL(pipot!$V:$V,ROW($A175)))),"")</f>
        <v>44117</v>
      </c>
      <c r="E178" s="15">
        <f>IFERROR(IF(COUNT(pipot!$V:$V)&lt;&gt;"",INDEX(pipot!C:C,SMALL(pipot!$V:$V,ROW($A175)))),"")</f>
        <v>7.4699074074074071E-2</v>
      </c>
      <c r="F178" s="19">
        <f>IFERROR(IF(COUNT(pipot!$V:$V)&lt;&gt;"",INDEX(pipot!D:D,SMALL(pipot!$V:$V,ROW($A175)))),"")</f>
        <v>4364.9320699999998</v>
      </c>
      <c r="G178" s="19">
        <f>IFERROR(IF(COUNT(pipot!$V:$V)&lt;&gt;"",INDEX(pipot!E:E,SMALL(pipot!$V:$V,ROW($A175)))),"")</f>
        <v>554.21366</v>
      </c>
      <c r="H178" s="19">
        <f>IFERROR(IF(COUNT(pipot!$V:$V)&lt;&gt;"",INDEX(pipot!F:F,SMALL(pipot!$V:$V,ROW($A175)))),"")</f>
        <v>5.1522800000000002</v>
      </c>
      <c r="I178" s="19">
        <f>IFERROR(IF(COUNT(pipot!$V:$V)&lt;&gt;"",INDEX(pipot!G:G,SMALL(pipot!$V:$V,ROW($A175)))),"")</f>
        <v>229.98</v>
      </c>
      <c r="J178" s="19">
        <f>IFERROR(IF(COUNT(pipot!$V:$V)&lt;&gt;"",INDEX(pipot!H:H,SMALL(pipot!$V:$V,ROW($A175)))),"")</f>
        <v>192.13</v>
      </c>
      <c r="K178" s="19">
        <f>IFERROR(IF(COUNT(pipot!$V:$V)&lt;&gt;"",INDEX(pipot!I:I,SMALL(pipot!$V:$V,ROW($A175)))),"")</f>
        <v>35.64</v>
      </c>
      <c r="L178" s="19">
        <f>IFERROR(IF(COUNT(pipot!$V:$V)&lt;&gt;"",INDEX(pipot!J:J,SMALL(pipot!$V:$V,ROW($A175)))),"")</f>
        <v>2.21</v>
      </c>
      <c r="M178" s="19">
        <f>IFERROR(IF(COUNT(pipot!$V:$V)&lt;&gt;"",INDEX(pipot!K:K,SMALL(pipot!$V:$V,ROW($A175)))),"")</f>
        <v>0</v>
      </c>
      <c r="N178" s="19">
        <f>IFERROR(IF(COUNT(pipot!$V:$V)&lt;&gt;"",INDEX(pipot!L:L,SMALL(pipot!$V:$V,ROW($A175)))),"")</f>
        <v>11</v>
      </c>
      <c r="O178" s="19">
        <f>IFERROR(IF(COUNT(pipot!$V:$V)&lt;&gt;"",INDEX(pipot!M:M,SMALL(pipot!$V:$V,ROW($A175)))),"")</f>
        <v>11</v>
      </c>
      <c r="P178" s="19">
        <f>IFERROR(IF(COUNT(pipot!$V:$V)&lt;&gt;"",INDEX(pipot!N:N,SMALL(pipot!$V:$V,ROW($A175)))),"")</f>
        <v>26</v>
      </c>
      <c r="Q178" s="19">
        <f>IFERROR(IF(COUNT(pipot!$V:$V)&lt;&gt;"",INDEX(pipot!O:O,SMALL(pipot!$V:$V,ROW($A175)))),"")</f>
        <v>68.304599999999994</v>
      </c>
      <c r="R178" s="19">
        <f>IFERROR(IF(COUNT(pipot!$V:$V)&lt;&gt;"",INDEX(pipot!P:P,SMALL(pipot!$V:$V,ROW($A175)))),"")</f>
        <v>1</v>
      </c>
      <c r="S178" s="19">
        <f>IFERROR(IF(COUNT(pipot!$V:$V)&lt;&gt;"",INDEX(pipot!Q:Q,SMALL(pipot!$V:$V,ROW($A175)))),"")</f>
        <v>176</v>
      </c>
      <c r="T178" s="19">
        <f>IFERROR(IF(COUNT(pipot!$V:$V)&lt;&gt;"",INDEX(pipot!R:R,SMALL(pipot!$V:$V,ROW($A175)))),"")</f>
        <v>101.36649</v>
      </c>
    </row>
    <row r="179" spans="3:20">
      <c r="C179" t="str">
        <f>IFERROR(IF(COUNT(pipot!$V:$V)&lt;&gt;"",INDEX(pipot!A:A,SMALL(pipot!$V:$V,ROW($A176)))),"")</f>
        <v>Tamami Sato</v>
      </c>
      <c r="D179" s="13">
        <f>IFERROR(IF(COUNT(pipot!$V:$V)&lt;&gt;"",INDEX(pipot!B:B,SMALL(pipot!$V:$V,ROW($A176)))),"")</f>
        <v>44117</v>
      </c>
      <c r="E179" s="15">
        <f>IFERROR(IF(COUNT(pipot!$V:$V)&lt;&gt;"",INDEX(pipot!C:C,SMALL(pipot!$V:$V,ROW($A176)))),"")</f>
        <v>7.4699074074074071E-2</v>
      </c>
      <c r="F179" s="19">
        <f>IFERROR(IF(COUNT(pipot!$V:$V)&lt;&gt;"",INDEX(pipot!D:D,SMALL(pipot!$V:$V,ROW($A176)))),"")</f>
        <v>4296.6970199999996</v>
      </c>
      <c r="G179" s="19">
        <f>IFERROR(IF(COUNT(pipot!$V:$V)&lt;&gt;"",INDEX(pipot!E:E,SMALL(pipot!$V:$V,ROW($A176)))),"")</f>
        <v>550.49235999999996</v>
      </c>
      <c r="H179" s="19">
        <f>IFERROR(IF(COUNT(pipot!$V:$V)&lt;&gt;"",INDEX(pipot!F:F,SMALL(pipot!$V:$V,ROW($A176)))),"")</f>
        <v>5.1176899999999996</v>
      </c>
      <c r="I179" s="19">
        <f>IFERROR(IF(COUNT(pipot!$V:$V)&lt;&gt;"",INDEX(pipot!G:G,SMALL(pipot!$V:$V,ROW($A176)))),"")</f>
        <v>262.14999999999998</v>
      </c>
      <c r="J179" s="19">
        <f>IFERROR(IF(COUNT(pipot!$V:$V)&lt;&gt;"",INDEX(pipot!H:H,SMALL(pipot!$V:$V,ROW($A176)))),"")</f>
        <v>172.26</v>
      </c>
      <c r="K179" s="19">
        <f>IFERROR(IF(COUNT(pipot!$V:$V)&lt;&gt;"",INDEX(pipot!I:I,SMALL(pipot!$V:$V,ROW($A176)))),"")</f>
        <v>69.290000000000006</v>
      </c>
      <c r="L179" s="19">
        <f>IFERROR(IF(COUNT(pipot!$V:$V)&lt;&gt;"",INDEX(pipot!J:J,SMALL(pipot!$V:$V,ROW($A176)))),"")</f>
        <v>20.6</v>
      </c>
      <c r="M179" s="19">
        <f>IFERROR(IF(COUNT(pipot!$V:$V)&lt;&gt;"",INDEX(pipot!K:K,SMALL(pipot!$V:$V,ROW($A176)))),"")</f>
        <v>0</v>
      </c>
      <c r="N179" s="19">
        <f>IFERROR(IF(COUNT(pipot!$V:$V)&lt;&gt;"",INDEX(pipot!L:L,SMALL(pipot!$V:$V,ROW($A176)))),"")</f>
        <v>4</v>
      </c>
      <c r="O179" s="19">
        <f>IFERROR(IF(COUNT(pipot!$V:$V)&lt;&gt;"",INDEX(pipot!M:M,SMALL(pipot!$V:$V,ROW($A176)))),"")</f>
        <v>5</v>
      </c>
      <c r="P179" s="19">
        <f>IFERROR(IF(COUNT(pipot!$V:$V)&lt;&gt;"",INDEX(pipot!N:N,SMALL(pipot!$V:$V,ROW($A176)))),"")</f>
        <v>24</v>
      </c>
      <c r="Q179" s="19">
        <f>IFERROR(IF(COUNT(pipot!$V:$V)&lt;&gt;"",INDEX(pipot!O:O,SMALL(pipot!$V:$V,ROW($A176)))),"")</f>
        <v>23.131799999999998</v>
      </c>
      <c r="R179" s="19">
        <f>IFERROR(IF(COUNT(pipot!$V:$V)&lt;&gt;"",INDEX(pipot!P:P,SMALL(pipot!$V:$V,ROW($A176)))),"")</f>
        <v>1</v>
      </c>
      <c r="S179" s="19">
        <f>IFERROR(IF(COUNT(pipot!$V:$V)&lt;&gt;"",INDEX(pipot!Q:Q,SMALL(pipot!$V:$V,ROW($A176)))),"")</f>
        <v>183</v>
      </c>
      <c r="T179" s="19">
        <f>IFERROR(IF(COUNT(pipot!$V:$V)&lt;&gt;"",INDEX(pipot!R:R,SMALL(pipot!$V:$V,ROW($A176)))),"")</f>
        <v>111.22244999999999</v>
      </c>
    </row>
    <row r="180" spans="3:20">
      <c r="C180" t="str">
        <f>IFERROR(IF(COUNT(pipot!$V:$V)&lt;&gt;"",INDEX(pipot!A:A,SMALL(pipot!$V:$V,ROW($A177)))),"")</f>
        <v>Arisa Okada</v>
      </c>
      <c r="D180" s="13">
        <f>IFERROR(IF(COUNT(pipot!$V:$V)&lt;&gt;"",INDEX(pipot!B:B,SMALL(pipot!$V:$V,ROW($A177)))),"")</f>
        <v>44117</v>
      </c>
      <c r="E180" s="15">
        <f>IFERROR(IF(COUNT(pipot!$V:$V)&lt;&gt;"",INDEX(pipot!C:C,SMALL(pipot!$V:$V,ROW($A177)))),"")</f>
        <v>7.4699074074074071E-2</v>
      </c>
      <c r="F180" s="19">
        <f>IFERROR(IF(COUNT(pipot!$V:$V)&lt;&gt;"",INDEX(pipot!D:D,SMALL(pipot!$V:$V,ROW($A177)))),"")</f>
        <v>4073.8753700000002</v>
      </c>
      <c r="G180" s="19">
        <f>IFERROR(IF(COUNT(pipot!$V:$V)&lt;&gt;"",INDEX(pipot!E:E,SMALL(pipot!$V:$V,ROW($A177)))),"")</f>
        <v>532.33817999999997</v>
      </c>
      <c r="H180" s="19">
        <f>IFERROR(IF(COUNT(pipot!$V:$V)&lt;&gt;"",INDEX(pipot!F:F,SMALL(pipot!$V:$V,ROW($A177)))),"")</f>
        <v>4.9489099999999997</v>
      </c>
      <c r="I180" s="19">
        <f>IFERROR(IF(COUNT(pipot!$V:$V)&lt;&gt;"",INDEX(pipot!G:G,SMALL(pipot!$V:$V,ROW($A177)))),"")</f>
        <v>224.34</v>
      </c>
      <c r="J180" s="19">
        <f>IFERROR(IF(COUNT(pipot!$V:$V)&lt;&gt;"",INDEX(pipot!H:H,SMALL(pipot!$V:$V,ROW($A177)))),"")</f>
        <v>167.43</v>
      </c>
      <c r="K180" s="19">
        <f>IFERROR(IF(COUNT(pipot!$V:$V)&lt;&gt;"",INDEX(pipot!I:I,SMALL(pipot!$V:$V,ROW($A177)))),"")</f>
        <v>53.56</v>
      </c>
      <c r="L180" s="19">
        <f>IFERROR(IF(COUNT(pipot!$V:$V)&lt;&gt;"",INDEX(pipot!J:J,SMALL(pipot!$V:$V,ROW($A177)))),"")</f>
        <v>3.35</v>
      </c>
      <c r="M180" s="19">
        <f>IFERROR(IF(COUNT(pipot!$V:$V)&lt;&gt;"",INDEX(pipot!K:K,SMALL(pipot!$V:$V,ROW($A177)))),"")</f>
        <v>0</v>
      </c>
      <c r="N180" s="19">
        <f>IFERROR(IF(COUNT(pipot!$V:$V)&lt;&gt;"",INDEX(pipot!L:L,SMALL(pipot!$V:$V,ROW($A177)))),"")</f>
        <v>3</v>
      </c>
      <c r="O180" s="19">
        <f>IFERROR(IF(COUNT(pipot!$V:$V)&lt;&gt;"",INDEX(pipot!M:M,SMALL(pipot!$V:$V,ROW($A177)))),"")</f>
        <v>12</v>
      </c>
      <c r="P180" s="19">
        <f>IFERROR(IF(COUNT(pipot!$V:$V)&lt;&gt;"",INDEX(pipot!N:N,SMALL(pipot!$V:$V,ROW($A177)))),"")</f>
        <v>30</v>
      </c>
      <c r="Q180" s="19">
        <f>IFERROR(IF(COUNT(pipot!$V:$V)&lt;&gt;"",INDEX(pipot!O:O,SMALL(pipot!$V:$V,ROW($A177)))),"")</f>
        <v>21.601800000000001</v>
      </c>
      <c r="R180" s="19">
        <f>IFERROR(IF(COUNT(pipot!$V:$V)&lt;&gt;"",INDEX(pipot!P:P,SMALL(pipot!$V:$V,ROW($A177)))),"")</f>
        <v>0</v>
      </c>
      <c r="S180" s="19">
        <f>IFERROR(IF(COUNT(pipot!$V:$V)&lt;&gt;"",INDEX(pipot!Q:Q,SMALL(pipot!$V:$V,ROW($A177)))),"")</f>
        <v>209</v>
      </c>
      <c r="T180" s="19">
        <f>IFERROR(IF(COUNT(pipot!$V:$V)&lt;&gt;"",INDEX(pipot!R:R,SMALL(pipot!$V:$V,ROW($A177)))),"")</f>
        <v>122.93971000000001</v>
      </c>
    </row>
    <row r="181" spans="3:20">
      <c r="C181" t="str">
        <f>IFERROR(IF(COUNT(pipot!$V:$V)&lt;&gt;"",INDEX(pipot!A:A,SMALL(pipot!$V:$V,ROW($A178)))),"")</f>
        <v>Miharu Hibino</v>
      </c>
      <c r="D181" s="13">
        <f>IFERROR(IF(COUNT(pipot!$V:$V)&lt;&gt;"",INDEX(pipot!B:B,SMALL(pipot!$V:$V,ROW($A178)))),"")</f>
        <v>44117</v>
      </c>
      <c r="E181" s="15">
        <f>IFERROR(IF(COUNT(pipot!$V:$V)&lt;&gt;"",INDEX(pipot!C:C,SMALL(pipot!$V:$V,ROW($A178)))),"")</f>
        <v>5.3865740740740742E-2</v>
      </c>
      <c r="F181" s="19">
        <f>IFERROR(IF(COUNT(pipot!$V:$V)&lt;&gt;"",INDEX(pipot!D:D,SMALL(pipot!$V:$V,ROW($A178)))),"")</f>
        <v>3621.81898</v>
      </c>
      <c r="G181" s="19">
        <f>IFERROR(IF(COUNT(pipot!$V:$V)&lt;&gt;"",INDEX(pipot!E:E,SMALL(pipot!$V:$V,ROW($A178)))),"")</f>
        <v>533.38729999999998</v>
      </c>
      <c r="H181" s="19">
        <f>IFERROR(IF(COUNT(pipot!$V:$V)&lt;&gt;"",INDEX(pipot!F:F,SMALL(pipot!$V:$V,ROW($A178)))),"")</f>
        <v>6.8765000000000001</v>
      </c>
      <c r="I181" s="19">
        <f>IFERROR(IF(COUNT(pipot!$V:$V)&lt;&gt;"",INDEX(pipot!G:G,SMALL(pipot!$V:$V,ROW($A178)))),"")</f>
        <v>72.650000000000006</v>
      </c>
      <c r="J181" s="19">
        <f>IFERROR(IF(COUNT(pipot!$V:$V)&lt;&gt;"",INDEX(pipot!H:H,SMALL(pipot!$V:$V,ROW($A178)))),"")</f>
        <v>67.47</v>
      </c>
      <c r="K181" s="19">
        <f>IFERROR(IF(COUNT(pipot!$V:$V)&lt;&gt;"",INDEX(pipot!I:I,SMALL(pipot!$V:$V,ROW($A178)))),"")</f>
        <v>5.18</v>
      </c>
      <c r="L181" s="19">
        <f>IFERROR(IF(COUNT(pipot!$V:$V)&lt;&gt;"",INDEX(pipot!J:J,SMALL(pipot!$V:$V,ROW($A178)))),"")</f>
        <v>0</v>
      </c>
      <c r="M181" s="19">
        <f>IFERROR(IF(COUNT(pipot!$V:$V)&lt;&gt;"",INDEX(pipot!K:K,SMALL(pipot!$V:$V,ROW($A178)))),"")</f>
        <v>0</v>
      </c>
      <c r="N181" s="19">
        <f>IFERROR(IF(COUNT(pipot!$V:$V)&lt;&gt;"",INDEX(pipot!L:L,SMALL(pipot!$V:$V,ROW($A178)))),"")</f>
        <v>14</v>
      </c>
      <c r="O181" s="19">
        <f>IFERROR(IF(COUNT(pipot!$V:$V)&lt;&gt;"",INDEX(pipot!M:M,SMALL(pipot!$V:$V,ROW($A178)))),"")</f>
        <v>8</v>
      </c>
      <c r="P181" s="19">
        <f>IFERROR(IF(COUNT(pipot!$V:$V)&lt;&gt;"",INDEX(pipot!N:N,SMALL(pipot!$V:$V,ROW($A178)))),"")</f>
        <v>28</v>
      </c>
      <c r="Q181" s="19">
        <f>IFERROR(IF(COUNT(pipot!$V:$V)&lt;&gt;"",INDEX(pipot!O:O,SMALL(pipot!$V:$V,ROW($A178)))),"")</f>
        <v>18.700199999999999</v>
      </c>
      <c r="R181" s="19">
        <f>IFERROR(IF(COUNT(pipot!$V:$V)&lt;&gt;"",INDEX(pipot!P:P,SMALL(pipot!$V:$V,ROW($A178)))),"")</f>
        <v>0</v>
      </c>
      <c r="S181" s="19">
        <f>IFERROR(IF(COUNT(pipot!$V:$V)&lt;&gt;"",INDEX(pipot!Q:Q,SMALL(pipot!$V:$V,ROW($A178)))),"")</f>
        <v>195</v>
      </c>
      <c r="T181" s="19">
        <f>IFERROR(IF(COUNT(pipot!$V:$V)&lt;&gt;"",INDEX(pipot!R:R,SMALL(pipot!$V:$V,ROW($A178)))),"")</f>
        <v>124.56543000000001</v>
      </c>
    </row>
    <row r="182" spans="3:20">
      <c r="C182" t="str">
        <f>IFERROR(IF(COUNT(pipot!$V:$V)&lt;&gt;"",INDEX(pipot!A:A,SMALL(pipot!$V:$V,ROW($A179)))),"")</f>
        <v>Mizuki Kajiwara</v>
      </c>
      <c r="D182" s="13">
        <f>IFERROR(IF(COUNT(pipot!$V:$V)&lt;&gt;"",INDEX(pipot!B:B,SMALL(pipot!$V:$V,ROW($A179)))),"")</f>
        <v>44117</v>
      </c>
      <c r="E182" s="15">
        <f>IFERROR(IF(COUNT(pipot!$V:$V)&lt;&gt;"",INDEX(pipot!C:C,SMALL(pipot!$V:$V,ROW($A179)))),"")</f>
        <v>7.4699074074074071E-2</v>
      </c>
      <c r="F182" s="19">
        <f>IFERROR(IF(COUNT(pipot!$V:$V)&lt;&gt;"",INDEX(pipot!D:D,SMALL(pipot!$V:$V,ROW($A179)))),"")</f>
        <v>3456.87</v>
      </c>
      <c r="G182" s="19">
        <f>IFERROR(IF(COUNT(pipot!$V:$V)&lt;&gt;"",INDEX(pipot!E:E,SMALL(pipot!$V:$V,ROW($A179)))),"")</f>
        <v>483.59212000000002</v>
      </c>
      <c r="H182" s="19">
        <f>IFERROR(IF(COUNT(pipot!$V:$V)&lt;&gt;"",INDEX(pipot!F:F,SMALL(pipot!$V:$V,ROW($A179)))),"")</f>
        <v>4.4957399999999996</v>
      </c>
      <c r="I182" s="19">
        <f>IFERROR(IF(COUNT(pipot!$V:$V)&lt;&gt;"",INDEX(pipot!G:G,SMALL(pipot!$V:$V,ROW($A179)))),"")</f>
        <v>47.27</v>
      </c>
      <c r="J182" s="19">
        <f>IFERROR(IF(COUNT(pipot!$V:$V)&lt;&gt;"",INDEX(pipot!H:H,SMALL(pipot!$V:$V,ROW($A179)))),"")</f>
        <v>31.43</v>
      </c>
      <c r="K182" s="19">
        <f>IFERROR(IF(COUNT(pipot!$V:$V)&lt;&gt;"",INDEX(pipot!I:I,SMALL(pipot!$V:$V,ROW($A179)))),"")</f>
        <v>6.42</v>
      </c>
      <c r="L182" s="19">
        <f>IFERROR(IF(COUNT(pipot!$V:$V)&lt;&gt;"",INDEX(pipot!J:J,SMALL(pipot!$V:$V,ROW($A179)))),"")</f>
        <v>9.42</v>
      </c>
      <c r="M182" s="19">
        <f>IFERROR(IF(COUNT(pipot!$V:$V)&lt;&gt;"",INDEX(pipot!K:K,SMALL(pipot!$V:$V,ROW($A179)))),"")</f>
        <v>0</v>
      </c>
      <c r="N182" s="19">
        <f>IFERROR(IF(COUNT(pipot!$V:$V)&lt;&gt;"",INDEX(pipot!L:L,SMALL(pipot!$V:$V,ROW($A179)))),"")</f>
        <v>14</v>
      </c>
      <c r="O182" s="19">
        <f>IFERROR(IF(COUNT(pipot!$V:$V)&lt;&gt;"",INDEX(pipot!M:M,SMALL(pipot!$V:$V,ROW($A179)))),"")</f>
        <v>13</v>
      </c>
      <c r="P182" s="19">
        <f>IFERROR(IF(COUNT(pipot!$V:$V)&lt;&gt;"",INDEX(pipot!N:N,SMALL(pipot!$V:$V,ROW($A179)))),"")</f>
        <v>23</v>
      </c>
      <c r="Q182" s="19">
        <f>IFERROR(IF(COUNT(pipot!$V:$V)&lt;&gt;"",INDEX(pipot!O:O,SMALL(pipot!$V:$V,ROW($A179)))),"")</f>
        <v>22.5198</v>
      </c>
      <c r="R182" s="19">
        <f>IFERROR(IF(COUNT(pipot!$V:$V)&lt;&gt;"",INDEX(pipot!P:P,SMALL(pipot!$V:$V,ROW($A179)))),"")</f>
        <v>0</v>
      </c>
      <c r="S182" s="19">
        <f>IFERROR(IF(COUNT(pipot!$V:$V)&lt;&gt;"",INDEX(pipot!Q:Q,SMALL(pipot!$V:$V,ROW($A179)))),"")</f>
        <v>197</v>
      </c>
      <c r="T182" s="19">
        <f>IFERROR(IF(COUNT(pipot!$V:$V)&lt;&gt;"",INDEX(pipot!R:R,SMALL(pipot!$V:$V,ROW($A179)))),"")</f>
        <v>117.12783</v>
      </c>
    </row>
    <row r="183" spans="3:20">
      <c r="C183" t="str">
        <f>IFERROR(IF(COUNT(pipot!$V:$V)&lt;&gt;"",INDEX(pipot!A:A,SMALL(pipot!$V:$V,ROW($A180)))),"")</f>
        <v>Haruna Oyanai</v>
      </c>
      <c r="D183" s="13">
        <f>IFERROR(IF(COUNT(pipot!$V:$V)&lt;&gt;"",INDEX(pipot!B:B,SMALL(pipot!$V:$V,ROW($A180)))),"")</f>
        <v>44117</v>
      </c>
      <c r="E183" s="15">
        <f>IFERROR(IF(COUNT(pipot!$V:$V)&lt;&gt;"",INDEX(pipot!C:C,SMALL(pipot!$V:$V,ROW($A180)))),"")</f>
        <v>7.4699074074074071E-2</v>
      </c>
      <c r="F183" s="19">
        <f>IFERROR(IF(COUNT(pipot!$V:$V)&lt;&gt;"",INDEX(pipot!D:D,SMALL(pipot!$V:$V,ROW($A180)))),"")</f>
        <v>3041.2187600000002</v>
      </c>
      <c r="G183" s="19">
        <f>IFERROR(IF(COUNT(pipot!$V:$V)&lt;&gt;"",INDEX(pipot!E:E,SMALL(pipot!$V:$V,ROW($A180)))),"")</f>
        <v>422.32479999999998</v>
      </c>
      <c r="H183" s="19">
        <f>IFERROR(IF(COUNT(pipot!$V:$V)&lt;&gt;"",INDEX(pipot!F:F,SMALL(pipot!$V:$V,ROW($A180)))),"")</f>
        <v>3.9261699999999999</v>
      </c>
      <c r="I183" s="19">
        <f>IFERROR(IF(COUNT(pipot!$V:$V)&lt;&gt;"",INDEX(pipot!G:G,SMALL(pipot!$V:$V,ROW($A180)))),"")</f>
        <v>51.92</v>
      </c>
      <c r="J183" s="19">
        <f>IFERROR(IF(COUNT(pipot!$V:$V)&lt;&gt;"",INDEX(pipot!H:H,SMALL(pipot!$V:$V,ROW($A180)))),"")</f>
        <v>35.840000000000003</v>
      </c>
      <c r="K183" s="19">
        <f>IFERROR(IF(COUNT(pipot!$V:$V)&lt;&gt;"",INDEX(pipot!I:I,SMALL(pipot!$V:$V,ROW($A180)))),"")</f>
        <v>9.84</v>
      </c>
      <c r="L183" s="19">
        <f>IFERROR(IF(COUNT(pipot!$V:$V)&lt;&gt;"",INDEX(pipot!J:J,SMALL(pipot!$V:$V,ROW($A180)))),"")</f>
        <v>6.24</v>
      </c>
      <c r="M183" s="19">
        <f>IFERROR(IF(COUNT(pipot!$V:$V)&lt;&gt;"",INDEX(pipot!K:K,SMALL(pipot!$V:$V,ROW($A180)))),"")</f>
        <v>0</v>
      </c>
      <c r="N183" s="19">
        <f>IFERROR(IF(COUNT(pipot!$V:$V)&lt;&gt;"",INDEX(pipot!L:L,SMALL(pipot!$V:$V,ROW($A180)))),"")</f>
        <v>17</v>
      </c>
      <c r="O183" s="19">
        <f>IFERROR(IF(COUNT(pipot!$V:$V)&lt;&gt;"",INDEX(pipot!M:M,SMALL(pipot!$V:$V,ROW($A180)))),"")</f>
        <v>9</v>
      </c>
      <c r="P183" s="19">
        <f>IFERROR(IF(COUNT(pipot!$V:$V)&lt;&gt;"",INDEX(pipot!N:N,SMALL(pipot!$V:$V,ROW($A180)))),"")</f>
        <v>38</v>
      </c>
      <c r="Q183" s="19">
        <f>IFERROR(IF(COUNT(pipot!$V:$V)&lt;&gt;"",INDEX(pipot!O:O,SMALL(pipot!$V:$V,ROW($A180)))),"")</f>
        <v>23.160599999999999</v>
      </c>
      <c r="R183" s="19">
        <f>IFERROR(IF(COUNT(pipot!$V:$V)&lt;&gt;"",INDEX(pipot!P:P,SMALL(pipot!$V:$V,ROW($A180)))),"")</f>
        <v>0</v>
      </c>
      <c r="S183" s="19">
        <f>IFERROR(IF(COUNT(pipot!$V:$V)&lt;&gt;"",INDEX(pipot!Q:Q,SMALL(pipot!$V:$V,ROW($A180)))),"")</f>
        <v>172</v>
      </c>
      <c r="T183" s="19">
        <f>IFERROR(IF(COUNT(pipot!$V:$V)&lt;&gt;"",INDEX(pipot!R:R,SMALL(pipot!$V:$V,ROW($A180)))),"")</f>
        <v>128.87084999999999</v>
      </c>
    </row>
    <row r="184" spans="3:20">
      <c r="C184" t="str">
        <f>IFERROR(IF(COUNT(pipot!$V:$V)&lt;&gt;"",INDEX(pipot!A:A,SMALL(pipot!$V:$V,ROW($A181)))),"")</f>
        <v>Nanako Ebine</v>
      </c>
      <c r="D184" s="13">
        <f>IFERROR(IF(COUNT(pipot!$V:$V)&lt;&gt;"",INDEX(pipot!B:B,SMALL(pipot!$V:$V,ROW($A181)))),"")</f>
        <v>44117</v>
      </c>
      <c r="E184" s="15">
        <f>IFERROR(IF(COUNT(pipot!$V:$V)&lt;&gt;"",INDEX(pipot!C:C,SMALL(pipot!$V:$V,ROW($A181)))),"")</f>
        <v>7.4699074074074071E-2</v>
      </c>
      <c r="F184" s="19">
        <f>IFERROR(IF(COUNT(pipot!$V:$V)&lt;&gt;"",INDEX(pipot!D:D,SMALL(pipot!$V:$V,ROW($A181)))),"")</f>
        <v>2742.7332200000001</v>
      </c>
      <c r="G184" s="19">
        <f>IFERROR(IF(COUNT(pipot!$V:$V)&lt;&gt;"",INDEX(pipot!E:E,SMALL(pipot!$V:$V,ROW($A181)))),"")</f>
        <v>380.25089000000003</v>
      </c>
      <c r="H184" s="19">
        <f>IFERROR(IF(COUNT(pipot!$V:$V)&lt;&gt;"",INDEX(pipot!F:F,SMALL(pipot!$V:$V,ROW($A181)))),"")</f>
        <v>3.5350299999999999</v>
      </c>
      <c r="I184" s="19">
        <f>IFERROR(IF(COUNT(pipot!$V:$V)&lt;&gt;"",INDEX(pipot!G:G,SMALL(pipot!$V:$V,ROW($A181)))),"")</f>
        <v>47</v>
      </c>
      <c r="J184" s="19">
        <f>IFERROR(IF(COUNT(pipot!$V:$V)&lt;&gt;"",INDEX(pipot!H:H,SMALL(pipot!$V:$V,ROW($A181)))),"")</f>
        <v>25.45</v>
      </c>
      <c r="K184" s="19">
        <f>IFERROR(IF(COUNT(pipot!$V:$V)&lt;&gt;"",INDEX(pipot!I:I,SMALL(pipot!$V:$V,ROW($A181)))),"")</f>
        <v>12.13</v>
      </c>
      <c r="L184" s="19">
        <f>IFERROR(IF(COUNT(pipot!$V:$V)&lt;&gt;"",INDEX(pipot!J:J,SMALL(pipot!$V:$V,ROW($A181)))),"")</f>
        <v>9.42</v>
      </c>
      <c r="M184" s="19">
        <f>IFERROR(IF(COUNT(pipot!$V:$V)&lt;&gt;"",INDEX(pipot!K:K,SMALL(pipot!$V:$V,ROW($A181)))),"")</f>
        <v>0</v>
      </c>
      <c r="N184" s="19">
        <f>IFERROR(IF(COUNT(pipot!$V:$V)&lt;&gt;"",INDEX(pipot!L:L,SMALL(pipot!$V:$V,ROW($A181)))),"")</f>
        <v>10</v>
      </c>
      <c r="O184" s="19">
        <f>IFERROR(IF(COUNT(pipot!$V:$V)&lt;&gt;"",INDEX(pipot!M:M,SMALL(pipot!$V:$V,ROW($A181)))),"")</f>
        <v>17</v>
      </c>
      <c r="P184" s="19">
        <f>IFERROR(IF(COUNT(pipot!$V:$V)&lt;&gt;"",INDEX(pipot!N:N,SMALL(pipot!$V:$V,ROW($A181)))),"")</f>
        <v>45</v>
      </c>
      <c r="Q184" s="19">
        <f>IFERROR(IF(COUNT(pipot!$V:$V)&lt;&gt;"",INDEX(pipot!O:O,SMALL(pipot!$V:$V,ROW($A181)))),"")</f>
        <v>23.625</v>
      </c>
      <c r="R184" s="19">
        <f>IFERROR(IF(COUNT(pipot!$V:$V)&lt;&gt;"",INDEX(pipot!P:P,SMALL(pipot!$V:$V,ROW($A181)))),"")</f>
        <v>0</v>
      </c>
      <c r="S184" s="19">
        <f>IFERROR(IF(COUNT(pipot!$V:$V)&lt;&gt;"",INDEX(pipot!Q:Q,SMALL(pipot!$V:$V,ROW($A181)))),"")</f>
        <v>195</v>
      </c>
      <c r="T184" s="19">
        <f>IFERROR(IF(COUNT(pipot!$V:$V)&lt;&gt;"",INDEX(pipot!R:R,SMALL(pipot!$V:$V,ROW($A181)))),"")</f>
        <v>124.48133</v>
      </c>
    </row>
    <row r="185" spans="3:20">
      <c r="C185" t="str">
        <f>IFERROR(IF(COUNT(pipot!$V:$V)&lt;&gt;"",INDEX(pipot!A:A,SMALL(pipot!$V:$V,ROW($A182)))),"")</f>
        <v>Average</v>
      </c>
      <c r="D185" s="13">
        <f>IFERROR(IF(COUNT(pipot!$V:$V)&lt;&gt;"",INDEX(pipot!B:B,SMALL(pipot!$V:$V,ROW($A182)))),"")</f>
        <v>44117</v>
      </c>
      <c r="E185" s="15">
        <f>IFERROR(IF(COUNT(pipot!$V:$V)&lt;&gt;"",INDEX(pipot!C:C,SMALL(pipot!$V:$V,ROW($A182)))),"")</f>
        <v>7.4398148148148144E-2</v>
      </c>
      <c r="F185" s="19">
        <f>IFERROR(IF(COUNT(pipot!$V:$V)&lt;&gt;"",INDEX(pipot!D:D,SMALL(pipot!$V:$V,ROW($A182)))),"")</f>
        <v>4434</v>
      </c>
      <c r="G185" s="19">
        <f>IFERROR(IF(COUNT(pipot!$V:$V)&lt;&gt;"",INDEX(pipot!E:E,SMALL(pipot!$V:$V,ROW($A182)))),"")</f>
        <v>574</v>
      </c>
      <c r="H185" s="19">
        <f>IFERROR(IF(COUNT(pipot!$V:$V)&lt;&gt;"",INDEX(pipot!F:F,SMALL(pipot!$V:$V,ROW($A182)))),"")</f>
        <v>5.36</v>
      </c>
      <c r="I185" s="19">
        <f>IFERROR(IF(COUNT(pipot!$V:$V)&lt;&gt;"",INDEX(pipot!G:G,SMALL(pipot!$V:$V,ROW($A182)))),"")</f>
        <v>174</v>
      </c>
      <c r="J185" s="19">
        <f>IFERROR(IF(COUNT(pipot!$V:$V)&lt;&gt;"",INDEX(pipot!H:H,SMALL(pipot!$V:$V,ROW($A182)))),"")</f>
        <v>133</v>
      </c>
      <c r="K185" s="19">
        <f>IFERROR(IF(COUNT(pipot!$V:$V)&lt;&gt;"",INDEX(pipot!I:I,SMALL(pipot!$V:$V,ROW($A182)))),"")</f>
        <v>33</v>
      </c>
      <c r="L185" s="19">
        <f>IFERROR(IF(COUNT(pipot!$V:$V)&lt;&gt;"",INDEX(pipot!J:J,SMALL(pipot!$V:$V,ROW($A182)))),"")</f>
        <v>8</v>
      </c>
      <c r="M185" s="19">
        <f>IFERROR(IF(COUNT(pipot!$V:$V)&lt;&gt;"",INDEX(pipot!K:K,SMALL(pipot!$V:$V,ROW($A182)))),"")</f>
        <v>0</v>
      </c>
      <c r="N185" s="19">
        <f>IFERROR(IF(COUNT(pipot!$V:$V)&lt;&gt;"",INDEX(pipot!L:L,SMALL(pipot!$V:$V,ROW($A182)))),"")</f>
        <v>10</v>
      </c>
      <c r="O185" s="19">
        <f>IFERROR(IF(COUNT(pipot!$V:$V)&lt;&gt;"",INDEX(pipot!M:M,SMALL(pipot!$V:$V,ROW($A182)))),"")</f>
        <v>11</v>
      </c>
      <c r="P185" s="19">
        <f>IFERROR(IF(COUNT(pipot!$V:$V)&lt;&gt;"",INDEX(pipot!N:N,SMALL(pipot!$V:$V,ROW($A182)))),"")</f>
        <v>35</v>
      </c>
      <c r="Q185" s="19">
        <f>IFERROR(IF(COUNT(pipot!$V:$V)&lt;&gt;"",INDEX(pipot!O:O,SMALL(pipot!$V:$V,ROW($A182)))),"")</f>
        <v>24</v>
      </c>
      <c r="R185" s="19">
        <f>IFERROR(IF(COUNT(pipot!$V:$V)&lt;&gt;"",INDEX(pipot!P:P,SMALL(pipot!$V:$V,ROW($A182)))),"")</f>
        <v>0</v>
      </c>
      <c r="S185" s="19">
        <f>IFERROR(IF(COUNT(pipot!$V:$V)&lt;&gt;"",INDEX(pipot!Q:Q,SMALL(pipot!$V:$V,ROW($A182)))),"")</f>
        <v>191.29166666666666</v>
      </c>
      <c r="T185" s="19">
        <f>IFERROR(IF(COUNT(pipot!$V:$V)&lt;&gt;"",INDEX(pipot!R:R,SMALL(pipot!$V:$V,ROW($A182)))),"")</f>
        <v>127.23716083333335</v>
      </c>
    </row>
    <row r="186" spans="3:20">
      <c r="C186" t="str">
        <f>IFERROR(IF(COUNT(pipot!$V:$V)&lt;&gt;"",INDEX(pipot!A:A,SMALL(pipot!$V:$V,ROW($A183)))),"")</f>
        <v>Moe Nakamura</v>
      </c>
      <c r="D186" s="13">
        <f>IFERROR(IF(COUNT(pipot!$V:$V)&lt;&gt;"",INDEX(pipot!B:B,SMALL(pipot!$V:$V,ROW($A183)))),"")</f>
        <v>44124</v>
      </c>
      <c r="E186" s="15">
        <f>IFERROR(IF(COUNT(pipot!$V:$V)&lt;&gt;"",INDEX(pipot!C:C,SMALL(pipot!$V:$V,ROW($A183)))),"")</f>
        <v>7.3229166666666665E-2</v>
      </c>
      <c r="F186" s="19">
        <f>IFERROR(IF(COUNT(pipot!$V:$V)&lt;&gt;"",INDEX(pipot!D:D,SMALL(pipot!$V:$V,ROW($A183)))),"")</f>
        <v>6256.8447999999999</v>
      </c>
      <c r="G186" s="19">
        <f>IFERROR(IF(COUNT(pipot!$V:$V)&lt;&gt;"",INDEX(pipot!E:E,SMALL(pipot!$V:$V,ROW($A183)))),"")</f>
        <v>926.99234999999999</v>
      </c>
      <c r="H186" s="19">
        <f>IFERROR(IF(COUNT(pipot!$V:$V)&lt;&gt;"",INDEX(pipot!F:F,SMALL(pipot!$V:$V,ROW($A183)))),"")</f>
        <v>8.7908200000000001</v>
      </c>
      <c r="I186" s="19">
        <f>IFERROR(IF(COUNT(pipot!$V:$V)&lt;&gt;"",INDEX(pipot!G:G,SMALL(pipot!$V:$V,ROW($A183)))),"")</f>
        <v>172.95</v>
      </c>
      <c r="J186" s="19">
        <f>IFERROR(IF(COUNT(pipot!$V:$V)&lt;&gt;"",INDEX(pipot!H:H,SMALL(pipot!$V:$V,ROW($A183)))),"")</f>
        <v>94.63</v>
      </c>
      <c r="K186" s="19">
        <f>IFERROR(IF(COUNT(pipot!$V:$V)&lt;&gt;"",INDEX(pipot!I:I,SMALL(pipot!$V:$V,ROW($A183)))),"")</f>
        <v>43.72</v>
      </c>
      <c r="L186" s="19">
        <f>IFERROR(IF(COUNT(pipot!$V:$V)&lt;&gt;"",INDEX(pipot!J:J,SMALL(pipot!$V:$V,ROW($A183)))),"")</f>
        <v>34.6</v>
      </c>
      <c r="M186" s="19">
        <f>IFERROR(IF(COUNT(pipot!$V:$V)&lt;&gt;"",INDEX(pipot!K:K,SMALL(pipot!$V:$V,ROW($A183)))),"")</f>
        <v>0</v>
      </c>
      <c r="N186" s="19">
        <f>IFERROR(IF(COUNT(pipot!$V:$V)&lt;&gt;"",INDEX(pipot!L:L,SMALL(pipot!$V:$V,ROW($A183)))),"")</f>
        <v>31</v>
      </c>
      <c r="O186" s="19">
        <f>IFERROR(IF(COUNT(pipot!$V:$V)&lt;&gt;"",INDEX(pipot!M:M,SMALL(pipot!$V:$V,ROW($A183)))),"")</f>
        <v>36</v>
      </c>
      <c r="P186" s="19">
        <f>IFERROR(IF(COUNT(pipot!$V:$V)&lt;&gt;"",INDEX(pipot!N:N,SMALL(pipot!$V:$V,ROW($A183)))),"")</f>
        <v>109</v>
      </c>
      <c r="Q186" s="19">
        <f>IFERROR(IF(COUNT(pipot!$V:$V)&lt;&gt;"",INDEX(pipot!O:O,SMALL(pipot!$V:$V,ROW($A183)))),"")</f>
        <v>23.311800000000002</v>
      </c>
      <c r="R186" s="19">
        <f>IFERROR(IF(COUNT(pipot!$V:$V)&lt;&gt;"",INDEX(pipot!P:P,SMALL(pipot!$V:$V,ROW($A183)))),"")</f>
        <v>2</v>
      </c>
      <c r="S186" s="19">
        <f>IFERROR(IF(COUNT(pipot!$V:$V)&lt;&gt;"",INDEX(pipot!Q:Q,SMALL(pipot!$V:$V,ROW($A183)))),"")</f>
        <v>200</v>
      </c>
      <c r="T186" s="19">
        <f>IFERROR(IF(COUNT(pipot!$V:$V)&lt;&gt;"",INDEX(pipot!R:R,SMALL(pipot!$V:$V,ROW($A183)))),"")</f>
        <v>157.78695999999999</v>
      </c>
    </row>
    <row r="187" spans="3:20">
      <c r="C187" t="str">
        <f>IFERROR(IF(COUNT(pipot!$V:$V)&lt;&gt;"",INDEX(pipot!A:A,SMALL(pipot!$V:$V,ROW($A184)))),"")</f>
        <v>Ayane Nakajima</v>
      </c>
      <c r="D187" s="13">
        <f>IFERROR(IF(COUNT(pipot!$V:$V)&lt;&gt;"",INDEX(pipot!B:B,SMALL(pipot!$V:$V,ROW($A184)))),"")</f>
        <v>44124</v>
      </c>
      <c r="E187" s="15">
        <f>IFERROR(IF(COUNT(pipot!$V:$V)&lt;&gt;"",INDEX(pipot!C:C,SMALL(pipot!$V:$V,ROW($A184)))),"")</f>
        <v>7.3229166666666665E-2</v>
      </c>
      <c r="F187" s="19">
        <f>IFERROR(IF(COUNT(pipot!$V:$V)&lt;&gt;"",INDEX(pipot!D:D,SMALL(pipot!$V:$V,ROW($A184)))),"")</f>
        <v>6029.4475300000004</v>
      </c>
      <c r="G187" s="19">
        <f>IFERROR(IF(COUNT(pipot!$V:$V)&lt;&gt;"",INDEX(pipot!E:E,SMALL(pipot!$V:$V,ROW($A184)))),"")</f>
        <v>886.28102999999999</v>
      </c>
      <c r="H187" s="19">
        <f>IFERROR(IF(COUNT(pipot!$V:$V)&lt;&gt;"",INDEX(pipot!F:F,SMALL(pipot!$V:$V,ROW($A184)))),"")</f>
        <v>8.4047499999999999</v>
      </c>
      <c r="I187" s="19">
        <f>IFERROR(IF(COUNT(pipot!$V:$V)&lt;&gt;"",INDEX(pipot!G:G,SMALL(pipot!$V:$V,ROW($A184)))),"")</f>
        <v>111.03</v>
      </c>
      <c r="J187" s="19">
        <f>IFERROR(IF(COUNT(pipot!$V:$V)&lt;&gt;"",INDEX(pipot!H:H,SMALL(pipot!$V:$V,ROW($A184)))),"")</f>
        <v>65.56</v>
      </c>
      <c r="K187" s="19">
        <f>IFERROR(IF(COUNT(pipot!$V:$V)&lt;&gt;"",INDEX(pipot!I:I,SMALL(pipot!$V:$V,ROW($A184)))),"")</f>
        <v>20.93</v>
      </c>
      <c r="L187" s="19">
        <f>IFERROR(IF(COUNT(pipot!$V:$V)&lt;&gt;"",INDEX(pipot!J:J,SMALL(pipot!$V:$V,ROW($A184)))),"")</f>
        <v>24.54</v>
      </c>
      <c r="M187" s="19">
        <f>IFERROR(IF(COUNT(pipot!$V:$V)&lt;&gt;"",INDEX(pipot!K:K,SMALL(pipot!$V:$V,ROW($A184)))),"")</f>
        <v>0</v>
      </c>
      <c r="N187" s="19">
        <f>IFERROR(IF(COUNT(pipot!$V:$V)&lt;&gt;"",INDEX(pipot!L:L,SMALL(pipot!$V:$V,ROW($A184)))),"")</f>
        <v>9</v>
      </c>
      <c r="O187" s="19">
        <f>IFERROR(IF(COUNT(pipot!$V:$V)&lt;&gt;"",INDEX(pipot!M:M,SMALL(pipot!$V:$V,ROW($A184)))),"")</f>
        <v>25</v>
      </c>
      <c r="P187" s="19">
        <f>IFERROR(IF(COUNT(pipot!$V:$V)&lt;&gt;"",INDEX(pipot!N:N,SMALL(pipot!$V:$V,ROW($A184)))),"")</f>
        <v>96</v>
      </c>
      <c r="Q187" s="19">
        <f>IFERROR(IF(COUNT(pipot!$V:$V)&lt;&gt;"",INDEX(pipot!O:O,SMALL(pipot!$V:$V,ROW($A184)))),"")</f>
        <v>24.028199999999998</v>
      </c>
      <c r="R187" s="19">
        <f>IFERROR(IF(COUNT(pipot!$V:$V)&lt;&gt;"",INDEX(pipot!P:P,SMALL(pipot!$V:$V,ROW($A184)))),"")</f>
        <v>2</v>
      </c>
      <c r="S187" s="19">
        <f>IFERROR(IF(COUNT(pipot!$V:$V)&lt;&gt;"",INDEX(pipot!Q:Q,SMALL(pipot!$V:$V,ROW($A184)))),"")</f>
        <v>186</v>
      </c>
      <c r="T187" s="19">
        <f>IFERROR(IF(COUNT(pipot!$V:$V)&lt;&gt;"",INDEX(pipot!R:R,SMALL(pipot!$V:$V,ROW($A184)))),"")</f>
        <v>140.44538</v>
      </c>
    </row>
    <row r="188" spans="3:20">
      <c r="C188" t="str">
        <f>IFERROR(IF(COUNT(pipot!$V:$V)&lt;&gt;"",INDEX(pipot!A:A,SMALL(pipot!$V:$V,ROW($A185)))),"")</f>
        <v>Yuriko Takeda</v>
      </c>
      <c r="D188" s="13">
        <f>IFERROR(IF(COUNT(pipot!$V:$V)&lt;&gt;"",INDEX(pipot!B:B,SMALL(pipot!$V:$V,ROW($A185)))),"")</f>
        <v>44124</v>
      </c>
      <c r="E188" s="15">
        <f>IFERROR(IF(COUNT(pipot!$V:$V)&lt;&gt;"",INDEX(pipot!C:C,SMALL(pipot!$V:$V,ROW($A185)))),"")</f>
        <v>7.3229166666666665E-2</v>
      </c>
      <c r="F188" s="19">
        <f>IFERROR(IF(COUNT(pipot!$V:$V)&lt;&gt;"",INDEX(pipot!D:D,SMALL(pipot!$V:$V,ROW($A185)))),"")</f>
        <v>6014.22487</v>
      </c>
      <c r="G188" s="19">
        <f>IFERROR(IF(COUNT(pipot!$V:$V)&lt;&gt;"",INDEX(pipot!E:E,SMALL(pipot!$V:$V,ROW($A185)))),"")</f>
        <v>837.96447999999998</v>
      </c>
      <c r="H188" s="19">
        <f>IFERROR(IF(COUNT(pipot!$V:$V)&lt;&gt;"",INDEX(pipot!F:F,SMALL(pipot!$V:$V,ROW($A185)))),"")</f>
        <v>7.9465599999999998</v>
      </c>
      <c r="I188" s="19">
        <f>IFERROR(IF(COUNT(pipot!$V:$V)&lt;&gt;"",INDEX(pipot!G:G,SMALL(pipot!$V:$V,ROW($A185)))),"")</f>
        <v>150.47</v>
      </c>
      <c r="J188" s="19">
        <f>IFERROR(IF(COUNT(pipot!$V:$V)&lt;&gt;"",INDEX(pipot!H:H,SMALL(pipot!$V:$V,ROW($A185)))),"")</f>
        <v>95.88</v>
      </c>
      <c r="K188" s="19">
        <f>IFERROR(IF(COUNT(pipot!$V:$V)&lt;&gt;"",INDEX(pipot!I:I,SMALL(pipot!$V:$V,ROW($A185)))),"")</f>
        <v>29.81</v>
      </c>
      <c r="L188" s="19">
        <f>IFERROR(IF(COUNT(pipot!$V:$V)&lt;&gt;"",INDEX(pipot!J:J,SMALL(pipot!$V:$V,ROW($A185)))),"")</f>
        <v>24.78</v>
      </c>
      <c r="M188" s="19">
        <f>IFERROR(IF(COUNT(pipot!$V:$V)&lt;&gt;"",INDEX(pipot!K:K,SMALL(pipot!$V:$V,ROW($A185)))),"")</f>
        <v>0</v>
      </c>
      <c r="N188" s="19">
        <f>IFERROR(IF(COUNT(pipot!$V:$V)&lt;&gt;"",INDEX(pipot!L:L,SMALL(pipot!$V:$V,ROW($A185)))),"")</f>
        <v>35</v>
      </c>
      <c r="O188" s="19">
        <f>IFERROR(IF(COUNT(pipot!$V:$V)&lt;&gt;"",INDEX(pipot!M:M,SMALL(pipot!$V:$V,ROW($A185)))),"")</f>
        <v>17</v>
      </c>
      <c r="P188" s="19">
        <f>IFERROR(IF(COUNT(pipot!$V:$V)&lt;&gt;"",INDEX(pipot!N:N,SMALL(pipot!$V:$V,ROW($A185)))),"")</f>
        <v>94</v>
      </c>
      <c r="Q188" s="19">
        <f>IFERROR(IF(COUNT(pipot!$V:$V)&lt;&gt;"",INDEX(pipot!O:O,SMALL(pipot!$V:$V,ROW($A185)))),"")</f>
        <v>23.606999999999999</v>
      </c>
      <c r="R188" s="19">
        <f>IFERROR(IF(COUNT(pipot!$V:$V)&lt;&gt;"",INDEX(pipot!P:P,SMALL(pipot!$V:$V,ROW($A185)))),"")</f>
        <v>2</v>
      </c>
      <c r="S188" s="19">
        <f>IFERROR(IF(COUNT(pipot!$V:$V)&lt;&gt;"",INDEX(pipot!Q:Q,SMALL(pipot!$V:$V,ROW($A185)))),"")</f>
        <v>212</v>
      </c>
      <c r="T188" s="19">
        <f>IFERROR(IF(COUNT(pipot!$V:$V)&lt;&gt;"",INDEX(pipot!R:R,SMALL(pipot!$V:$V,ROW($A185)))),"")</f>
        <v>158.35794000000001</v>
      </c>
    </row>
    <row r="189" spans="3:20">
      <c r="C189" t="str">
        <f>IFERROR(IF(COUNT(pipot!$V:$V)&lt;&gt;"",INDEX(pipot!A:A,SMALL(pipot!$V:$V,ROW($A186)))),"")</f>
        <v>Tamami Sato</v>
      </c>
      <c r="D189" s="13">
        <f>IFERROR(IF(COUNT(pipot!$V:$V)&lt;&gt;"",INDEX(pipot!B:B,SMALL(pipot!$V:$V,ROW($A186)))),"")</f>
        <v>44124</v>
      </c>
      <c r="E189" s="15">
        <f>IFERROR(IF(COUNT(pipot!$V:$V)&lt;&gt;"",INDEX(pipot!C:C,SMALL(pipot!$V:$V,ROW($A186)))),"")</f>
        <v>7.3229166666666665E-2</v>
      </c>
      <c r="F189" s="19">
        <f>IFERROR(IF(COUNT(pipot!$V:$V)&lt;&gt;"",INDEX(pipot!D:D,SMALL(pipot!$V:$V,ROW($A186)))),"")</f>
        <v>5922.4665500000001</v>
      </c>
      <c r="G189" s="19">
        <f>IFERROR(IF(COUNT(pipot!$V:$V)&lt;&gt;"",INDEX(pipot!E:E,SMALL(pipot!$V:$V,ROW($A186)))),"")</f>
        <v>737.01004</v>
      </c>
      <c r="H189" s="19">
        <f>IFERROR(IF(COUNT(pipot!$V:$V)&lt;&gt;"",INDEX(pipot!F:F,SMALL(pipot!$V:$V,ROW($A186)))),"")</f>
        <v>6.9891899999999998</v>
      </c>
      <c r="I189" s="19">
        <f>IFERROR(IF(COUNT(pipot!$V:$V)&lt;&gt;"",INDEX(pipot!G:G,SMALL(pipot!$V:$V,ROW($A186)))),"")</f>
        <v>198.16</v>
      </c>
      <c r="J189" s="19">
        <f>IFERROR(IF(COUNT(pipot!$V:$V)&lt;&gt;"",INDEX(pipot!H:H,SMALL(pipot!$V:$V,ROW($A186)))),"")</f>
        <v>136.87</v>
      </c>
      <c r="K189" s="19">
        <f>IFERROR(IF(COUNT(pipot!$V:$V)&lt;&gt;"",INDEX(pipot!I:I,SMALL(pipot!$V:$V,ROW($A186)))),"")</f>
        <v>53.62</v>
      </c>
      <c r="L189" s="19">
        <f>IFERROR(IF(COUNT(pipot!$V:$V)&lt;&gt;"",INDEX(pipot!J:J,SMALL(pipot!$V:$V,ROW($A186)))),"")</f>
        <v>7.67</v>
      </c>
      <c r="M189" s="19">
        <f>IFERROR(IF(COUNT(pipot!$V:$V)&lt;&gt;"",INDEX(pipot!K:K,SMALL(pipot!$V:$V,ROW($A186)))),"")</f>
        <v>0</v>
      </c>
      <c r="N189" s="19">
        <f>IFERROR(IF(COUNT(pipot!$V:$V)&lt;&gt;"",INDEX(pipot!L:L,SMALL(pipot!$V:$V,ROW($A186)))),"")</f>
        <v>10</v>
      </c>
      <c r="O189" s="19">
        <f>IFERROR(IF(COUNT(pipot!$V:$V)&lt;&gt;"",INDEX(pipot!M:M,SMALL(pipot!$V:$V,ROW($A186)))),"")</f>
        <v>21</v>
      </c>
      <c r="P189" s="19">
        <f>IFERROR(IF(COUNT(pipot!$V:$V)&lt;&gt;"",INDEX(pipot!N:N,SMALL(pipot!$V:$V,ROW($A186)))),"")</f>
        <v>61</v>
      </c>
      <c r="Q189" s="19">
        <f>IFERROR(IF(COUNT(pipot!$V:$V)&lt;&gt;"",INDEX(pipot!O:O,SMALL(pipot!$V:$V,ROW($A186)))),"")</f>
        <v>22.134599999999999</v>
      </c>
      <c r="R189" s="19">
        <f>IFERROR(IF(COUNT(pipot!$V:$V)&lt;&gt;"",INDEX(pipot!P:P,SMALL(pipot!$V:$V,ROW($A186)))),"")</f>
        <v>1</v>
      </c>
      <c r="S189" s="19">
        <f>IFERROR(IF(COUNT(pipot!$V:$V)&lt;&gt;"",INDEX(pipot!Q:Q,SMALL(pipot!$V:$V,ROW($A186)))),"")</f>
        <v>195</v>
      </c>
      <c r="T189" s="19">
        <f>IFERROR(IF(COUNT(pipot!$V:$V)&lt;&gt;"",INDEX(pipot!R:R,SMALL(pipot!$V:$V,ROW($A186)))),"")</f>
        <v>144.12004999999999</v>
      </c>
    </row>
    <row r="190" spans="3:20">
      <c r="C190" t="str">
        <f>IFERROR(IF(COUNT(pipot!$V:$V)&lt;&gt;"",INDEX(pipot!A:A,SMALL(pipot!$V:$V,ROW($A187)))),"")</f>
        <v>Kiyomi Kamijyo</v>
      </c>
      <c r="D190" s="13">
        <f>IFERROR(IF(COUNT(pipot!$V:$V)&lt;&gt;"",INDEX(pipot!B:B,SMALL(pipot!$V:$V,ROW($A187)))),"")</f>
        <v>44124</v>
      </c>
      <c r="E190" s="15">
        <f>IFERROR(IF(COUNT(pipot!$V:$V)&lt;&gt;"",INDEX(pipot!C:C,SMALL(pipot!$V:$V,ROW($A187)))),"")</f>
        <v>7.3229166666666665E-2</v>
      </c>
      <c r="F190" s="19">
        <f>IFERROR(IF(COUNT(pipot!$V:$V)&lt;&gt;"",INDEX(pipot!D:D,SMALL(pipot!$V:$V,ROW($A187)))),"")</f>
        <v>5848.4650700000002</v>
      </c>
      <c r="G190" s="19">
        <f>IFERROR(IF(COUNT(pipot!$V:$V)&lt;&gt;"",INDEX(pipot!E:E,SMALL(pipot!$V:$V,ROW($A187)))),"")</f>
        <v>785.55276000000003</v>
      </c>
      <c r="H190" s="19">
        <f>IFERROR(IF(COUNT(pipot!$V:$V)&lt;&gt;"",INDEX(pipot!F:F,SMALL(pipot!$V:$V,ROW($A187)))),"")</f>
        <v>7.4495300000000002</v>
      </c>
      <c r="I190" s="19">
        <f>IFERROR(IF(COUNT(pipot!$V:$V)&lt;&gt;"",INDEX(pipot!G:G,SMALL(pipot!$V:$V,ROW($A187)))),"")</f>
        <v>156.19</v>
      </c>
      <c r="J190" s="19">
        <f>IFERROR(IF(COUNT(pipot!$V:$V)&lt;&gt;"",INDEX(pipot!H:H,SMALL(pipot!$V:$V,ROW($A187)))),"")</f>
        <v>101.86</v>
      </c>
      <c r="K190" s="19">
        <f>IFERROR(IF(COUNT(pipot!$V:$V)&lt;&gt;"",INDEX(pipot!I:I,SMALL(pipot!$V:$V,ROW($A187)))),"")</f>
        <v>34.119999999999997</v>
      </c>
      <c r="L190" s="19">
        <f>IFERROR(IF(COUNT(pipot!$V:$V)&lt;&gt;"",INDEX(pipot!J:J,SMALL(pipot!$V:$V,ROW($A187)))),"")</f>
        <v>20.21</v>
      </c>
      <c r="M190" s="19">
        <f>IFERROR(IF(COUNT(pipot!$V:$V)&lt;&gt;"",INDEX(pipot!K:K,SMALL(pipot!$V:$V,ROW($A187)))),"")</f>
        <v>0</v>
      </c>
      <c r="N190" s="19">
        <f>IFERROR(IF(COUNT(pipot!$V:$V)&lt;&gt;"",INDEX(pipot!L:L,SMALL(pipot!$V:$V,ROW($A187)))),"")</f>
        <v>13</v>
      </c>
      <c r="O190" s="19">
        <f>IFERROR(IF(COUNT(pipot!$V:$V)&lt;&gt;"",INDEX(pipot!M:M,SMALL(pipot!$V:$V,ROW($A187)))),"")</f>
        <v>48</v>
      </c>
      <c r="P190" s="19">
        <f>IFERROR(IF(COUNT(pipot!$V:$V)&lt;&gt;"",INDEX(pipot!N:N,SMALL(pipot!$V:$V,ROW($A187)))),"")</f>
        <v>96</v>
      </c>
      <c r="Q190" s="19">
        <f>IFERROR(IF(COUNT(pipot!$V:$V)&lt;&gt;"",INDEX(pipot!O:O,SMALL(pipot!$V:$V,ROW($A187)))),"")</f>
        <v>23.1462</v>
      </c>
      <c r="R190" s="19">
        <f>IFERROR(IF(COUNT(pipot!$V:$V)&lt;&gt;"",INDEX(pipot!P:P,SMALL(pipot!$V:$V,ROW($A187)))),"")</f>
        <v>2</v>
      </c>
      <c r="S190" s="19">
        <f>IFERROR(IF(COUNT(pipot!$V:$V)&lt;&gt;"",INDEX(pipot!Q:Q,SMALL(pipot!$V:$V,ROW($A187)))),"")</f>
        <v>199</v>
      </c>
      <c r="T190" s="19">
        <f>IFERROR(IF(COUNT(pipot!$V:$V)&lt;&gt;"",INDEX(pipot!R:R,SMALL(pipot!$V:$V,ROW($A187)))),"")</f>
        <v>127.52263000000001</v>
      </c>
    </row>
    <row r="191" spans="3:20">
      <c r="C191" t="str">
        <f>IFERROR(IF(COUNT(pipot!$V:$V)&lt;&gt;"",INDEX(pipot!A:A,SMALL(pipot!$V:$V,ROW($A188)))),"")</f>
        <v>Yuina Matsumoto</v>
      </c>
      <c r="D191" s="13">
        <f>IFERROR(IF(COUNT(pipot!$V:$V)&lt;&gt;"",INDEX(pipot!B:B,SMALL(pipot!$V:$V,ROW($A188)))),"")</f>
        <v>44124</v>
      </c>
      <c r="E191" s="15">
        <f>IFERROR(IF(COUNT(pipot!$V:$V)&lt;&gt;"",INDEX(pipot!C:C,SMALL(pipot!$V:$V,ROW($A188)))),"")</f>
        <v>7.3229166666666665E-2</v>
      </c>
      <c r="F191" s="19">
        <f>IFERROR(IF(COUNT(pipot!$V:$V)&lt;&gt;"",INDEX(pipot!D:D,SMALL(pipot!$V:$V,ROW($A188)))),"")</f>
        <v>5839.8471399999999</v>
      </c>
      <c r="G191" s="19">
        <f>IFERROR(IF(COUNT(pipot!$V:$V)&lt;&gt;"",INDEX(pipot!E:E,SMALL(pipot!$V:$V,ROW($A188)))),"")</f>
        <v>864.55903000000001</v>
      </c>
      <c r="H191" s="19">
        <f>IFERROR(IF(COUNT(pipot!$V:$V)&lt;&gt;"",INDEX(pipot!F:F,SMALL(pipot!$V:$V,ROW($A188)))),"")</f>
        <v>8.19876</v>
      </c>
      <c r="I191" s="19">
        <f>IFERROR(IF(COUNT(pipot!$V:$V)&lt;&gt;"",INDEX(pipot!G:G,SMALL(pipot!$V:$V,ROW($A188)))),"")</f>
        <v>82.09</v>
      </c>
      <c r="J191" s="19">
        <f>IFERROR(IF(COUNT(pipot!$V:$V)&lt;&gt;"",INDEX(pipot!H:H,SMALL(pipot!$V:$V,ROW($A188)))),"")</f>
        <v>38.909999999999997</v>
      </c>
      <c r="K191" s="19">
        <f>IFERROR(IF(COUNT(pipot!$V:$V)&lt;&gt;"",INDEX(pipot!I:I,SMALL(pipot!$V:$V,ROW($A188)))),"")</f>
        <v>30.84</v>
      </c>
      <c r="L191" s="19">
        <f>IFERROR(IF(COUNT(pipot!$V:$V)&lt;&gt;"",INDEX(pipot!J:J,SMALL(pipot!$V:$V,ROW($A188)))),"")</f>
        <v>12.34</v>
      </c>
      <c r="M191" s="19">
        <f>IFERROR(IF(COUNT(pipot!$V:$V)&lt;&gt;"",INDEX(pipot!K:K,SMALL(pipot!$V:$V,ROW($A188)))),"")</f>
        <v>0</v>
      </c>
      <c r="N191" s="19">
        <f>IFERROR(IF(COUNT(pipot!$V:$V)&lt;&gt;"",INDEX(pipot!L:L,SMALL(pipot!$V:$V,ROW($A188)))),"")</f>
        <v>20</v>
      </c>
      <c r="O191" s="19">
        <f>IFERROR(IF(COUNT(pipot!$V:$V)&lt;&gt;"",INDEX(pipot!M:M,SMALL(pipot!$V:$V,ROW($A188)))),"")</f>
        <v>39</v>
      </c>
      <c r="P191" s="19">
        <f>IFERROR(IF(COUNT(pipot!$V:$V)&lt;&gt;"",INDEX(pipot!N:N,SMALL(pipot!$V:$V,ROW($A188)))),"")</f>
        <v>65</v>
      </c>
      <c r="Q191" s="19">
        <f>IFERROR(IF(COUNT(pipot!$V:$V)&lt;&gt;"",INDEX(pipot!O:O,SMALL(pipot!$V:$V,ROW($A188)))),"")</f>
        <v>22.1706</v>
      </c>
      <c r="R191" s="19">
        <f>IFERROR(IF(COUNT(pipot!$V:$V)&lt;&gt;"",INDEX(pipot!P:P,SMALL(pipot!$V:$V,ROW($A188)))),"")</f>
        <v>1</v>
      </c>
      <c r="S191" s="19">
        <f>IFERROR(IF(COUNT(pipot!$V:$V)&lt;&gt;"",INDEX(pipot!Q:Q,SMALL(pipot!$V:$V,ROW($A188)))),"")</f>
        <v>199</v>
      </c>
      <c r="T191" s="19">
        <f>IFERROR(IF(COUNT(pipot!$V:$V)&lt;&gt;"",INDEX(pipot!R:R,SMALL(pipot!$V:$V,ROW($A188)))),"")</f>
        <v>137.81064000000001</v>
      </c>
    </row>
    <row r="192" spans="3:20">
      <c r="C192" t="str">
        <f>IFERROR(IF(COUNT(pipot!$V:$V)&lt;&gt;"",INDEX(pipot!A:A,SMALL(pipot!$V:$V,ROW($A189)))),"")</f>
        <v>Yuki Tsunoda</v>
      </c>
      <c r="D192" s="13">
        <f>IFERROR(IF(COUNT(pipot!$V:$V)&lt;&gt;"",INDEX(pipot!B:B,SMALL(pipot!$V:$V,ROW($A189)))),"")</f>
        <v>44124</v>
      </c>
      <c r="E192" s="15">
        <f>IFERROR(IF(COUNT(pipot!$V:$V)&lt;&gt;"",INDEX(pipot!C:C,SMALL(pipot!$V:$V,ROW($A189)))),"")</f>
        <v>7.3229166666666665E-2</v>
      </c>
      <c r="F192" s="19">
        <f>IFERROR(IF(COUNT(pipot!$V:$V)&lt;&gt;"",INDEX(pipot!D:D,SMALL(pipot!$V:$V,ROW($A189)))),"")</f>
        <v>5774.0392300000003</v>
      </c>
      <c r="G192" s="19">
        <f>IFERROR(IF(COUNT(pipot!$V:$V)&lt;&gt;"",INDEX(pipot!E:E,SMALL(pipot!$V:$V,ROW($A189)))),"")</f>
        <v>732.16408999999999</v>
      </c>
      <c r="H192" s="19">
        <f>IFERROR(IF(COUNT(pipot!$V:$V)&lt;&gt;"",INDEX(pipot!F:F,SMALL(pipot!$V:$V,ROW($A189)))),"")</f>
        <v>6.9432299999999998</v>
      </c>
      <c r="I192" s="19">
        <f>IFERROR(IF(COUNT(pipot!$V:$V)&lt;&gt;"",INDEX(pipot!G:G,SMALL(pipot!$V:$V,ROW($A189)))),"")</f>
        <v>166.31</v>
      </c>
      <c r="J192" s="19">
        <f>IFERROR(IF(COUNT(pipot!$V:$V)&lt;&gt;"",INDEX(pipot!H:H,SMALL(pipot!$V:$V,ROW($A189)))),"")</f>
        <v>115.76</v>
      </c>
      <c r="K192" s="19">
        <f>IFERROR(IF(COUNT(pipot!$V:$V)&lt;&gt;"",INDEX(pipot!I:I,SMALL(pipot!$V:$V,ROW($A189)))),"")</f>
        <v>40.89</v>
      </c>
      <c r="L192" s="19">
        <f>IFERROR(IF(COUNT(pipot!$V:$V)&lt;&gt;"",INDEX(pipot!J:J,SMALL(pipot!$V:$V,ROW($A189)))),"")</f>
        <v>9.66</v>
      </c>
      <c r="M192" s="19">
        <f>IFERROR(IF(COUNT(pipot!$V:$V)&lt;&gt;"",INDEX(pipot!K:K,SMALL(pipot!$V:$V,ROW($A189)))),"")</f>
        <v>0</v>
      </c>
      <c r="N192" s="19">
        <f>IFERROR(IF(COUNT(pipot!$V:$V)&lt;&gt;"",INDEX(pipot!L:L,SMALL(pipot!$V:$V,ROW($A189)))),"")</f>
        <v>16</v>
      </c>
      <c r="O192" s="19">
        <f>IFERROR(IF(COUNT(pipot!$V:$V)&lt;&gt;"",INDEX(pipot!M:M,SMALL(pipot!$V:$V,ROW($A189)))),"")</f>
        <v>37</v>
      </c>
      <c r="P192" s="19">
        <f>IFERROR(IF(COUNT(pipot!$V:$V)&lt;&gt;"",INDEX(pipot!N:N,SMALL(pipot!$V:$V,ROW($A189)))),"")</f>
        <v>102</v>
      </c>
      <c r="Q192" s="19">
        <f>IFERROR(IF(COUNT(pipot!$V:$V)&lt;&gt;"",INDEX(pipot!O:O,SMALL(pipot!$V:$V,ROW($A189)))),"")</f>
        <v>22.372199999999999</v>
      </c>
      <c r="R192" s="19">
        <f>IFERROR(IF(COUNT(pipot!$V:$V)&lt;&gt;"",INDEX(pipot!P:P,SMALL(pipot!$V:$V,ROW($A189)))),"")</f>
        <v>1</v>
      </c>
      <c r="S192" s="19">
        <f>IFERROR(IF(COUNT(pipot!$V:$V)&lt;&gt;"",INDEX(pipot!Q:Q,SMALL(pipot!$V:$V,ROW($A189)))),"")</f>
        <v>205</v>
      </c>
      <c r="T192" s="19">
        <f>IFERROR(IF(COUNT(pipot!$V:$V)&lt;&gt;"",INDEX(pipot!R:R,SMALL(pipot!$V:$V,ROW($A189)))),"")</f>
        <v>131.29327000000001</v>
      </c>
    </row>
    <row r="193" spans="3:20">
      <c r="C193" t="str">
        <f>IFERROR(IF(COUNT(pipot!$V:$V)&lt;&gt;"",INDEX(pipot!A:A,SMALL(pipot!$V:$V,ROW($A190)))),"")</f>
        <v>Mao Miyake</v>
      </c>
      <c r="D193" s="13">
        <f>IFERROR(IF(COUNT(pipot!$V:$V)&lt;&gt;"",INDEX(pipot!B:B,SMALL(pipot!$V:$V,ROW($A190)))),"")</f>
        <v>44124</v>
      </c>
      <c r="E193" s="15">
        <f>IFERROR(IF(COUNT(pipot!$V:$V)&lt;&gt;"",INDEX(pipot!C:C,SMALL(pipot!$V:$V,ROW($A190)))),"")</f>
        <v>7.3229166666666665E-2</v>
      </c>
      <c r="F193" s="19">
        <f>IFERROR(IF(COUNT(pipot!$V:$V)&lt;&gt;"",INDEX(pipot!D:D,SMALL(pipot!$V:$V,ROW($A190)))),"")</f>
        <v>5659.83086</v>
      </c>
      <c r="G193" s="19">
        <f>IFERROR(IF(COUNT(pipot!$V:$V)&lt;&gt;"",INDEX(pipot!E:E,SMALL(pipot!$V:$V,ROW($A190)))),"")</f>
        <v>777.31467999999995</v>
      </c>
      <c r="H193" s="19">
        <f>IFERROR(IF(COUNT(pipot!$V:$V)&lt;&gt;"",INDEX(pipot!F:F,SMALL(pipot!$V:$V,ROW($A190)))),"")</f>
        <v>7.37141</v>
      </c>
      <c r="I193" s="19">
        <f>IFERROR(IF(COUNT(pipot!$V:$V)&lt;&gt;"",INDEX(pipot!G:G,SMALL(pipot!$V:$V,ROW($A190)))),"")</f>
        <v>150.13</v>
      </c>
      <c r="J193" s="19">
        <f>IFERROR(IF(COUNT(pipot!$V:$V)&lt;&gt;"",INDEX(pipot!H:H,SMALL(pipot!$V:$V,ROW($A190)))),"")</f>
        <v>92.07</v>
      </c>
      <c r="K193" s="19">
        <f>IFERROR(IF(COUNT(pipot!$V:$V)&lt;&gt;"",INDEX(pipot!I:I,SMALL(pipot!$V:$V,ROW($A190)))),"")</f>
        <v>43.55</v>
      </c>
      <c r="L193" s="19">
        <f>IFERROR(IF(COUNT(pipot!$V:$V)&lt;&gt;"",INDEX(pipot!J:J,SMALL(pipot!$V:$V,ROW($A190)))),"")</f>
        <v>14.51</v>
      </c>
      <c r="M193" s="19">
        <f>IFERROR(IF(COUNT(pipot!$V:$V)&lt;&gt;"",INDEX(pipot!K:K,SMALL(pipot!$V:$V,ROW($A190)))),"")</f>
        <v>0</v>
      </c>
      <c r="N193" s="19">
        <f>IFERROR(IF(COUNT(pipot!$V:$V)&lt;&gt;"",INDEX(pipot!L:L,SMALL(pipot!$V:$V,ROW($A190)))),"")</f>
        <v>18</v>
      </c>
      <c r="O193" s="19">
        <f>IFERROR(IF(COUNT(pipot!$V:$V)&lt;&gt;"",INDEX(pipot!M:M,SMALL(pipot!$V:$V,ROW($A190)))),"")</f>
        <v>24</v>
      </c>
      <c r="P193" s="19">
        <f>IFERROR(IF(COUNT(pipot!$V:$V)&lt;&gt;"",INDEX(pipot!N:N,SMALL(pipot!$V:$V,ROW($A190)))),"")</f>
        <v>118</v>
      </c>
      <c r="Q193" s="19">
        <f>IFERROR(IF(COUNT(pipot!$V:$V)&lt;&gt;"",INDEX(pipot!O:O,SMALL(pipot!$V:$V,ROW($A190)))),"")</f>
        <v>22.253399999999999</v>
      </c>
      <c r="R193" s="19">
        <f>IFERROR(IF(COUNT(pipot!$V:$V)&lt;&gt;"",INDEX(pipot!P:P,SMALL(pipot!$V:$V,ROW($A190)))),"")</f>
        <v>0</v>
      </c>
      <c r="S193" s="19">
        <f>IFERROR(IF(COUNT(pipot!$V:$V)&lt;&gt;"",INDEX(pipot!Q:Q,SMALL(pipot!$V:$V,ROW($A190)))),"")</f>
        <v>202</v>
      </c>
      <c r="T193" s="19">
        <f>IFERROR(IF(COUNT(pipot!$V:$V)&lt;&gt;"",INDEX(pipot!R:R,SMALL(pipot!$V:$V,ROW($A190)))),"")</f>
        <v>137.98519999999999</v>
      </c>
    </row>
    <row r="194" spans="3:20">
      <c r="C194" t="str">
        <f>IFERROR(IF(COUNT(pipot!$V:$V)&lt;&gt;"",INDEX(pipot!A:A,SMALL(pipot!$V:$V,ROW($A191)))),"")</f>
        <v>Nei Tanabe</v>
      </c>
      <c r="D194" s="13">
        <f>IFERROR(IF(COUNT(pipot!$V:$V)&lt;&gt;"",INDEX(pipot!B:B,SMALL(pipot!$V:$V,ROW($A191)))),"")</f>
        <v>44124</v>
      </c>
      <c r="E194" s="15">
        <f>IFERROR(IF(COUNT(pipot!$V:$V)&lt;&gt;"",INDEX(pipot!C:C,SMALL(pipot!$V:$V,ROW($A191)))),"")</f>
        <v>7.3229166666666665E-2</v>
      </c>
      <c r="F194" s="19">
        <f>IFERROR(IF(COUNT(pipot!$V:$V)&lt;&gt;"",INDEX(pipot!D:D,SMALL(pipot!$V:$V,ROW($A191)))),"")</f>
        <v>5483.5915400000004</v>
      </c>
      <c r="G194" s="19">
        <f>IFERROR(IF(COUNT(pipot!$V:$V)&lt;&gt;"",INDEX(pipot!E:E,SMALL(pipot!$V:$V,ROW($A191)))),"")</f>
        <v>784.58549000000005</v>
      </c>
      <c r="H194" s="19">
        <f>IFERROR(IF(COUNT(pipot!$V:$V)&lt;&gt;"",INDEX(pipot!F:F,SMALL(pipot!$V:$V,ROW($A191)))),"")</f>
        <v>7.4403600000000001</v>
      </c>
      <c r="I194" s="19">
        <f>IFERROR(IF(COUNT(pipot!$V:$V)&lt;&gt;"",INDEX(pipot!G:G,SMALL(pipot!$V:$V,ROW($A191)))),"")</f>
        <v>204.81</v>
      </c>
      <c r="J194" s="19">
        <f>IFERROR(IF(COUNT(pipot!$V:$V)&lt;&gt;"",INDEX(pipot!H:H,SMALL(pipot!$V:$V,ROW($A191)))),"")</f>
        <v>125.97</v>
      </c>
      <c r="K194" s="19">
        <f>IFERROR(IF(COUNT(pipot!$V:$V)&lt;&gt;"",INDEX(pipot!I:I,SMALL(pipot!$V:$V,ROW($A191)))),"")</f>
        <v>49.62</v>
      </c>
      <c r="L194" s="19">
        <f>IFERROR(IF(COUNT(pipot!$V:$V)&lt;&gt;"",INDEX(pipot!J:J,SMALL(pipot!$V:$V,ROW($A191)))),"")</f>
        <v>29.22</v>
      </c>
      <c r="M194" s="19">
        <f>IFERROR(IF(COUNT(pipot!$V:$V)&lt;&gt;"",INDEX(pipot!K:K,SMALL(pipot!$V:$V,ROW($A191)))),"")</f>
        <v>0</v>
      </c>
      <c r="N194" s="19">
        <f>IFERROR(IF(COUNT(pipot!$V:$V)&lt;&gt;"",INDEX(pipot!L:L,SMALL(pipot!$V:$V,ROW($A191)))),"")</f>
        <v>23</v>
      </c>
      <c r="O194" s="19">
        <f>IFERROR(IF(COUNT(pipot!$V:$V)&lt;&gt;"",INDEX(pipot!M:M,SMALL(pipot!$V:$V,ROW($A191)))),"")</f>
        <v>32</v>
      </c>
      <c r="P194" s="19">
        <f>IFERROR(IF(COUNT(pipot!$V:$V)&lt;&gt;"",INDEX(pipot!N:N,SMALL(pipot!$V:$V,ROW($A191)))),"")</f>
        <v>74</v>
      </c>
      <c r="Q194" s="19">
        <f>IFERROR(IF(COUNT(pipot!$V:$V)&lt;&gt;"",INDEX(pipot!O:O,SMALL(pipot!$V:$V,ROW($A191)))),"")</f>
        <v>23.131799999999998</v>
      </c>
      <c r="R194" s="19">
        <f>IFERROR(IF(COUNT(pipot!$V:$V)&lt;&gt;"",INDEX(pipot!P:P,SMALL(pipot!$V:$V,ROW($A191)))),"")</f>
        <v>3</v>
      </c>
      <c r="S194" s="19">
        <f>IFERROR(IF(COUNT(pipot!$V:$V)&lt;&gt;"",INDEX(pipot!Q:Q,SMALL(pipot!$V:$V,ROW($A191)))),"")</f>
        <v>185</v>
      </c>
      <c r="T194" s="19">
        <f>IFERROR(IF(COUNT(pipot!$V:$V)&lt;&gt;"",INDEX(pipot!R:R,SMALL(pipot!$V:$V,ROW($A191)))),"")</f>
        <v>112.69982</v>
      </c>
    </row>
    <row r="195" spans="3:20">
      <c r="C195" t="str">
        <f>IFERROR(IF(COUNT(pipot!$V:$V)&lt;&gt;"",INDEX(pipot!A:A,SMALL(pipot!$V:$V,ROW($A192)))),"")</f>
        <v>Miharu Hibino</v>
      </c>
      <c r="D195" s="13">
        <f>IFERROR(IF(COUNT(pipot!$V:$V)&lt;&gt;"",INDEX(pipot!B:B,SMALL(pipot!$V:$V,ROW($A192)))),"")</f>
        <v>44124</v>
      </c>
      <c r="E195" s="15">
        <f>IFERROR(IF(COUNT(pipot!$V:$V)&lt;&gt;"",INDEX(pipot!C:C,SMALL(pipot!$V:$V,ROW($A192)))),"")</f>
        <v>7.3229166666666665E-2</v>
      </c>
      <c r="F195" s="19">
        <f>IFERROR(IF(COUNT(pipot!$V:$V)&lt;&gt;"",INDEX(pipot!D:D,SMALL(pipot!$V:$V,ROW($A192)))),"")</f>
        <v>5468.9945399999997</v>
      </c>
      <c r="G195" s="19">
        <f>IFERROR(IF(COUNT(pipot!$V:$V)&lt;&gt;"",INDEX(pipot!E:E,SMALL(pipot!$V:$V,ROW($A192)))),"")</f>
        <v>785.77026000000001</v>
      </c>
      <c r="H195" s="19">
        <f>IFERROR(IF(COUNT(pipot!$V:$V)&lt;&gt;"",INDEX(pipot!F:F,SMALL(pipot!$V:$V,ROW($A192)))),"")</f>
        <v>7.4515900000000004</v>
      </c>
      <c r="I195" s="19">
        <f>IFERROR(IF(COUNT(pipot!$V:$V)&lt;&gt;"",INDEX(pipot!G:G,SMALL(pipot!$V:$V,ROW($A192)))),"")</f>
        <v>130.97999999999999</v>
      </c>
      <c r="J195" s="19">
        <f>IFERROR(IF(COUNT(pipot!$V:$V)&lt;&gt;"",INDEX(pipot!H:H,SMALL(pipot!$V:$V,ROW($A192)))),"")</f>
        <v>109.38</v>
      </c>
      <c r="K195" s="19">
        <f>IFERROR(IF(COUNT(pipot!$V:$V)&lt;&gt;"",INDEX(pipot!I:I,SMALL(pipot!$V:$V,ROW($A192)))),"")</f>
        <v>21.6</v>
      </c>
      <c r="L195" s="19">
        <f>IFERROR(IF(COUNT(pipot!$V:$V)&lt;&gt;"",INDEX(pipot!J:J,SMALL(pipot!$V:$V,ROW($A192)))),"")</f>
        <v>0</v>
      </c>
      <c r="M195" s="19">
        <f>IFERROR(IF(COUNT(pipot!$V:$V)&lt;&gt;"",INDEX(pipot!K:K,SMALL(pipot!$V:$V,ROW($A192)))),"")</f>
        <v>0</v>
      </c>
      <c r="N195" s="19">
        <f>IFERROR(IF(COUNT(pipot!$V:$V)&lt;&gt;"",INDEX(pipot!L:L,SMALL(pipot!$V:$V,ROW($A192)))),"")</f>
        <v>18</v>
      </c>
      <c r="O195" s="19">
        <f>IFERROR(IF(COUNT(pipot!$V:$V)&lt;&gt;"",INDEX(pipot!M:M,SMALL(pipot!$V:$V,ROW($A192)))),"")</f>
        <v>12</v>
      </c>
      <c r="P195" s="19">
        <f>IFERROR(IF(COUNT(pipot!$V:$V)&lt;&gt;"",INDEX(pipot!N:N,SMALL(pipot!$V:$V,ROW($A192)))),"")</f>
        <v>77</v>
      </c>
      <c r="Q195" s="19">
        <f>IFERROR(IF(COUNT(pipot!$V:$V)&lt;&gt;"",INDEX(pipot!O:O,SMALL(pipot!$V:$V,ROW($A192)))),"")</f>
        <v>19.413</v>
      </c>
      <c r="R195" s="19">
        <f>IFERROR(IF(COUNT(pipot!$V:$V)&lt;&gt;"",INDEX(pipot!P:P,SMALL(pipot!$V:$V,ROW($A192)))),"")</f>
        <v>0</v>
      </c>
      <c r="S195" s="19" t="str">
        <f>IFERROR(IF(COUNT(pipot!$V:$V)&lt;&gt;"",INDEX(pipot!Q:Q,SMALL(pipot!$V:$V,ROW($A192)))),"")</f>
        <v>-</v>
      </c>
      <c r="T195" s="19" t="str">
        <f>IFERROR(IF(COUNT(pipot!$V:$V)&lt;&gt;"",INDEX(pipot!R:R,SMALL(pipot!$V:$V,ROW($A192)))),"")</f>
        <v>-</v>
      </c>
    </row>
    <row r="196" spans="3:20">
      <c r="C196" t="str">
        <f>IFERROR(IF(COUNT(pipot!$V:$V)&lt;&gt;"",INDEX(pipot!A:A,SMALL(pipot!$V:$V,ROW($A193)))),"")</f>
        <v>Kaoru Houchi</v>
      </c>
      <c r="D196" s="13">
        <f>IFERROR(IF(COUNT(pipot!$V:$V)&lt;&gt;"",INDEX(pipot!B:B,SMALL(pipot!$V:$V,ROW($A193)))),"")</f>
        <v>44124</v>
      </c>
      <c r="E196" s="15">
        <f>IFERROR(IF(COUNT(pipot!$V:$V)&lt;&gt;"",INDEX(pipot!C:C,SMALL(pipot!$V:$V,ROW($A193)))),"")</f>
        <v>7.3229166666666665E-2</v>
      </c>
      <c r="F196" s="19">
        <f>IFERROR(IF(COUNT(pipot!$V:$V)&lt;&gt;"",INDEX(pipot!D:D,SMALL(pipot!$V:$V,ROW($A193)))),"")</f>
        <v>5468.7886200000003</v>
      </c>
      <c r="G196" s="19">
        <f>IFERROR(IF(COUNT(pipot!$V:$V)&lt;&gt;"",INDEX(pipot!E:E,SMALL(pipot!$V:$V,ROW($A193)))),"")</f>
        <v>699.15620999999999</v>
      </c>
      <c r="H196" s="19">
        <f>IFERROR(IF(COUNT(pipot!$V:$V)&lt;&gt;"",INDEX(pipot!F:F,SMALL(pipot!$V:$V,ROW($A193)))),"")</f>
        <v>6.6302199999999996</v>
      </c>
      <c r="I196" s="19">
        <f>IFERROR(IF(COUNT(pipot!$V:$V)&lt;&gt;"",INDEX(pipot!G:G,SMALL(pipot!$V:$V,ROW($A193)))),"")</f>
        <v>135.27000000000001</v>
      </c>
      <c r="J196" s="19">
        <f>IFERROR(IF(COUNT(pipot!$V:$V)&lt;&gt;"",INDEX(pipot!H:H,SMALL(pipot!$V:$V,ROW($A193)))),"")</f>
        <v>83.01</v>
      </c>
      <c r="K196" s="19">
        <f>IFERROR(IF(COUNT(pipot!$V:$V)&lt;&gt;"",INDEX(pipot!I:I,SMALL(pipot!$V:$V,ROW($A193)))),"")</f>
        <v>50.85</v>
      </c>
      <c r="L196" s="19">
        <f>IFERROR(IF(COUNT(pipot!$V:$V)&lt;&gt;"",INDEX(pipot!J:J,SMALL(pipot!$V:$V,ROW($A193)))),"")</f>
        <v>1.41</v>
      </c>
      <c r="M196" s="19">
        <f>IFERROR(IF(COUNT(pipot!$V:$V)&lt;&gt;"",INDEX(pipot!K:K,SMALL(pipot!$V:$V,ROW($A193)))),"")</f>
        <v>0</v>
      </c>
      <c r="N196" s="19">
        <f>IFERROR(IF(COUNT(pipot!$V:$V)&lt;&gt;"",INDEX(pipot!L:L,SMALL(pipot!$V:$V,ROW($A193)))),"")</f>
        <v>16</v>
      </c>
      <c r="O196" s="19">
        <f>IFERROR(IF(COUNT(pipot!$V:$V)&lt;&gt;"",INDEX(pipot!M:M,SMALL(pipot!$V:$V,ROW($A193)))),"")</f>
        <v>37</v>
      </c>
      <c r="P196" s="19">
        <f>IFERROR(IF(COUNT(pipot!$V:$V)&lt;&gt;"",INDEX(pipot!N:N,SMALL(pipot!$V:$V,ROW($A193)))),"")</f>
        <v>93</v>
      </c>
      <c r="Q196" s="19">
        <f>IFERROR(IF(COUNT(pipot!$V:$V)&lt;&gt;"",INDEX(pipot!O:O,SMALL(pipot!$V:$V,ROW($A193)))),"")</f>
        <v>21.263400000000001</v>
      </c>
      <c r="R196" s="19">
        <f>IFERROR(IF(COUNT(pipot!$V:$V)&lt;&gt;"",INDEX(pipot!P:P,SMALL(pipot!$V:$V,ROW($A193)))),"")</f>
        <v>0</v>
      </c>
      <c r="S196" s="19">
        <f>IFERROR(IF(COUNT(pipot!$V:$V)&lt;&gt;"",INDEX(pipot!Q:Q,SMALL(pipot!$V:$V,ROW($A193)))),"")</f>
        <v>175</v>
      </c>
      <c r="T196" s="19">
        <f>IFERROR(IF(COUNT(pipot!$V:$V)&lt;&gt;"",INDEX(pipot!R:R,SMALL(pipot!$V:$V,ROW($A193)))),"")</f>
        <v>130.37609</v>
      </c>
    </row>
    <row r="197" spans="3:20">
      <c r="C197" t="str">
        <f>IFERROR(IF(COUNT(pipot!$V:$V)&lt;&gt;"",INDEX(pipot!A:A,SMALL(pipot!$V:$V,ROW($A194)))),"")</f>
        <v>Fuka Yamashita</v>
      </c>
      <c r="D197" s="13">
        <f>IFERROR(IF(COUNT(pipot!$V:$V)&lt;&gt;"",INDEX(pipot!B:B,SMALL(pipot!$V:$V,ROW($A194)))),"")</f>
        <v>44124</v>
      </c>
      <c r="E197" s="15">
        <f>IFERROR(IF(COUNT(pipot!$V:$V)&lt;&gt;"",INDEX(pipot!C:C,SMALL(pipot!$V:$V,ROW($A194)))),"")</f>
        <v>7.3229166666666665E-2</v>
      </c>
      <c r="F197" s="19">
        <f>IFERROR(IF(COUNT(pipot!$V:$V)&lt;&gt;"",INDEX(pipot!D:D,SMALL(pipot!$V:$V,ROW($A194)))),"")</f>
        <v>5465.2364799999996</v>
      </c>
      <c r="G197" s="19">
        <f>IFERROR(IF(COUNT(pipot!$V:$V)&lt;&gt;"",INDEX(pipot!E:E,SMALL(pipot!$V:$V,ROW($A194)))),"")</f>
        <v>794.63553000000002</v>
      </c>
      <c r="H197" s="19">
        <f>IFERROR(IF(COUNT(pipot!$V:$V)&lt;&gt;"",INDEX(pipot!F:F,SMALL(pipot!$V:$V,ROW($A194)))),"")</f>
        <v>7.53566</v>
      </c>
      <c r="I197" s="19">
        <f>IFERROR(IF(COUNT(pipot!$V:$V)&lt;&gt;"",INDEX(pipot!G:G,SMALL(pipot!$V:$V,ROW($A194)))),"")</f>
        <v>113.33</v>
      </c>
      <c r="J197" s="19">
        <f>IFERROR(IF(COUNT(pipot!$V:$V)&lt;&gt;"",INDEX(pipot!H:H,SMALL(pipot!$V:$V,ROW($A194)))),"")</f>
        <v>67.09</v>
      </c>
      <c r="K197" s="19">
        <f>IFERROR(IF(COUNT(pipot!$V:$V)&lt;&gt;"",INDEX(pipot!I:I,SMALL(pipot!$V:$V,ROW($A194)))),"")</f>
        <v>37.24</v>
      </c>
      <c r="L197" s="19">
        <f>IFERROR(IF(COUNT(pipot!$V:$V)&lt;&gt;"",INDEX(pipot!J:J,SMALL(pipot!$V:$V,ROW($A194)))),"")</f>
        <v>9</v>
      </c>
      <c r="M197" s="19">
        <f>IFERROR(IF(COUNT(pipot!$V:$V)&lt;&gt;"",INDEX(pipot!K:K,SMALL(pipot!$V:$V,ROW($A194)))),"")</f>
        <v>0</v>
      </c>
      <c r="N197" s="19">
        <f>IFERROR(IF(COUNT(pipot!$V:$V)&lt;&gt;"",INDEX(pipot!L:L,SMALL(pipot!$V:$V,ROW($A194)))),"")</f>
        <v>15</v>
      </c>
      <c r="O197" s="19">
        <f>IFERROR(IF(COUNT(pipot!$V:$V)&lt;&gt;"",INDEX(pipot!M:M,SMALL(pipot!$V:$V,ROW($A194)))),"")</f>
        <v>12</v>
      </c>
      <c r="P197" s="19">
        <f>IFERROR(IF(COUNT(pipot!$V:$V)&lt;&gt;"",INDEX(pipot!N:N,SMALL(pipot!$V:$V,ROW($A194)))),"")</f>
        <v>67</v>
      </c>
      <c r="Q197" s="19">
        <f>IFERROR(IF(COUNT(pipot!$V:$V)&lt;&gt;"",INDEX(pipot!O:O,SMALL(pipot!$V:$V,ROW($A194)))),"")</f>
        <v>21.8322</v>
      </c>
      <c r="R197" s="19">
        <f>IFERROR(IF(COUNT(pipot!$V:$V)&lt;&gt;"",INDEX(pipot!P:P,SMALL(pipot!$V:$V,ROW($A194)))),"")</f>
        <v>0</v>
      </c>
      <c r="S197" s="19">
        <f>IFERROR(IF(COUNT(pipot!$V:$V)&lt;&gt;"",INDEX(pipot!Q:Q,SMALL(pipot!$V:$V,ROW($A194)))),"")</f>
        <v>185</v>
      </c>
      <c r="T197" s="19">
        <f>IFERROR(IF(COUNT(pipot!$V:$V)&lt;&gt;"",INDEX(pipot!R:R,SMALL(pipot!$V:$V,ROW($A194)))),"")</f>
        <v>140.66627</v>
      </c>
    </row>
    <row r="198" spans="3:20">
      <c r="C198" t="str">
        <f>IFERROR(IF(COUNT(pipot!$V:$V)&lt;&gt;"",INDEX(pipot!A:A,SMALL(pipot!$V:$V,ROW($A195)))),"")</f>
        <v>Monami Takuno</v>
      </c>
      <c r="D198" s="13">
        <f>IFERROR(IF(COUNT(pipot!$V:$V)&lt;&gt;"",INDEX(pipot!B:B,SMALL(pipot!$V:$V,ROW($A195)))),"")</f>
        <v>44124</v>
      </c>
      <c r="E198" s="15">
        <f>IFERROR(IF(COUNT(pipot!$V:$V)&lt;&gt;"",INDEX(pipot!C:C,SMALL(pipot!$V:$V,ROW($A195)))),"")</f>
        <v>7.3229166666666665E-2</v>
      </c>
      <c r="F198" s="19">
        <f>IFERROR(IF(COUNT(pipot!$V:$V)&lt;&gt;"",INDEX(pipot!D:D,SMALL(pipot!$V:$V,ROW($A195)))),"")</f>
        <v>5459.4555099999998</v>
      </c>
      <c r="G198" s="19">
        <f>IFERROR(IF(COUNT(pipot!$V:$V)&lt;&gt;"",INDEX(pipot!E:E,SMALL(pipot!$V:$V,ROW($A195)))),"")</f>
        <v>776.24715000000003</v>
      </c>
      <c r="H198" s="19">
        <f>IFERROR(IF(COUNT(pipot!$V:$V)&lt;&gt;"",INDEX(pipot!F:F,SMALL(pipot!$V:$V,ROW($A195)))),"")</f>
        <v>7.3612799999999998</v>
      </c>
      <c r="I198" s="19">
        <f>IFERROR(IF(COUNT(pipot!$V:$V)&lt;&gt;"",INDEX(pipot!G:G,SMALL(pipot!$V:$V,ROW($A195)))),"")</f>
        <v>80.739999999999995</v>
      </c>
      <c r="J198" s="19">
        <f>IFERROR(IF(COUNT(pipot!$V:$V)&lt;&gt;"",INDEX(pipot!H:H,SMALL(pipot!$V:$V,ROW($A195)))),"")</f>
        <v>55.58</v>
      </c>
      <c r="K198" s="19">
        <f>IFERROR(IF(COUNT(pipot!$V:$V)&lt;&gt;"",INDEX(pipot!I:I,SMALL(pipot!$V:$V,ROW($A195)))),"")</f>
        <v>25.16</v>
      </c>
      <c r="L198" s="19">
        <f>IFERROR(IF(COUNT(pipot!$V:$V)&lt;&gt;"",INDEX(pipot!J:J,SMALL(pipot!$V:$V,ROW($A195)))),"")</f>
        <v>0</v>
      </c>
      <c r="M198" s="19">
        <f>IFERROR(IF(COUNT(pipot!$V:$V)&lt;&gt;"",INDEX(pipot!K:K,SMALL(pipot!$V:$V,ROW($A195)))),"")</f>
        <v>0</v>
      </c>
      <c r="N198" s="19">
        <f>IFERROR(IF(COUNT(pipot!$V:$V)&lt;&gt;"",INDEX(pipot!L:L,SMALL(pipot!$V:$V,ROW($A195)))),"")</f>
        <v>17</v>
      </c>
      <c r="O198" s="19">
        <f>IFERROR(IF(COUNT(pipot!$V:$V)&lt;&gt;"",INDEX(pipot!M:M,SMALL(pipot!$V:$V,ROW($A195)))),"")</f>
        <v>43</v>
      </c>
      <c r="P198" s="19">
        <f>IFERROR(IF(COUNT(pipot!$V:$V)&lt;&gt;"",INDEX(pipot!N:N,SMALL(pipot!$V:$V,ROW($A195)))),"")</f>
        <v>137</v>
      </c>
      <c r="Q198" s="19">
        <f>IFERROR(IF(COUNT(pipot!$V:$V)&lt;&gt;"",INDEX(pipot!O:O,SMALL(pipot!$V:$V,ROW($A195)))),"")</f>
        <v>20.795400000000001</v>
      </c>
      <c r="R198" s="19">
        <f>IFERROR(IF(COUNT(pipot!$V:$V)&lt;&gt;"",INDEX(pipot!P:P,SMALL(pipot!$V:$V,ROW($A195)))),"")</f>
        <v>0</v>
      </c>
      <c r="S198" s="19">
        <f>IFERROR(IF(COUNT(pipot!$V:$V)&lt;&gt;"",INDEX(pipot!Q:Q,SMALL(pipot!$V:$V,ROW($A195)))),"")</f>
        <v>178</v>
      </c>
      <c r="T198" s="19">
        <f>IFERROR(IF(COUNT(pipot!$V:$V)&lt;&gt;"",INDEX(pipot!R:R,SMALL(pipot!$V:$V,ROW($A195)))),"")</f>
        <v>137.05618999999999</v>
      </c>
    </row>
    <row r="199" spans="3:20">
      <c r="C199" t="str">
        <f>IFERROR(IF(COUNT(pipot!$V:$V)&lt;&gt;"",INDEX(pipot!A:A,SMALL(pipot!$V:$V,ROW($A196)))),"")</f>
        <v>Hinako Takahashi</v>
      </c>
      <c r="D199" s="13">
        <f>IFERROR(IF(COUNT(pipot!$V:$V)&lt;&gt;"",INDEX(pipot!B:B,SMALL(pipot!$V:$V,ROW($A196)))),"")</f>
        <v>44124</v>
      </c>
      <c r="E199" s="15">
        <f>IFERROR(IF(COUNT(pipot!$V:$V)&lt;&gt;"",INDEX(pipot!C:C,SMALL(pipot!$V:$V,ROW($A196)))),"")</f>
        <v>7.3229166666666665E-2</v>
      </c>
      <c r="F199" s="19">
        <f>IFERROR(IF(COUNT(pipot!$V:$V)&lt;&gt;"",INDEX(pipot!D:D,SMALL(pipot!$V:$V,ROW($A196)))),"")</f>
        <v>5411.6029399999998</v>
      </c>
      <c r="G199" s="19">
        <f>IFERROR(IF(COUNT(pipot!$V:$V)&lt;&gt;"",INDEX(pipot!E:E,SMALL(pipot!$V:$V,ROW($A196)))),"")</f>
        <v>715.69845999999995</v>
      </c>
      <c r="H199" s="19">
        <f>IFERROR(IF(COUNT(pipot!$V:$V)&lt;&gt;"",INDEX(pipot!F:F,SMALL(pipot!$V:$V,ROW($A196)))),"")</f>
        <v>6.7870900000000001</v>
      </c>
      <c r="I199" s="19">
        <f>IFERROR(IF(COUNT(pipot!$V:$V)&lt;&gt;"",INDEX(pipot!G:G,SMALL(pipot!$V:$V,ROW($A196)))),"")</f>
        <v>128.1</v>
      </c>
      <c r="J199" s="19">
        <f>IFERROR(IF(COUNT(pipot!$V:$V)&lt;&gt;"",INDEX(pipot!H:H,SMALL(pipot!$V:$V,ROW($A196)))),"")</f>
        <v>105.44</v>
      </c>
      <c r="K199" s="19">
        <f>IFERROR(IF(COUNT(pipot!$V:$V)&lt;&gt;"",INDEX(pipot!I:I,SMALL(pipot!$V:$V,ROW($A196)))),"")</f>
        <v>17.16</v>
      </c>
      <c r="L199" s="19">
        <f>IFERROR(IF(COUNT(pipot!$V:$V)&lt;&gt;"",INDEX(pipot!J:J,SMALL(pipot!$V:$V,ROW($A196)))),"")</f>
        <v>5.5</v>
      </c>
      <c r="M199" s="19">
        <f>IFERROR(IF(COUNT(pipot!$V:$V)&lt;&gt;"",INDEX(pipot!K:K,SMALL(pipot!$V:$V,ROW($A196)))),"")</f>
        <v>0</v>
      </c>
      <c r="N199" s="19">
        <f>IFERROR(IF(COUNT(pipot!$V:$V)&lt;&gt;"",INDEX(pipot!L:L,SMALL(pipot!$V:$V,ROW($A196)))),"")</f>
        <v>27</v>
      </c>
      <c r="O199" s="19">
        <f>IFERROR(IF(COUNT(pipot!$V:$V)&lt;&gt;"",INDEX(pipot!M:M,SMALL(pipot!$V:$V,ROW($A196)))),"")</f>
        <v>28</v>
      </c>
      <c r="P199" s="19">
        <f>IFERROR(IF(COUNT(pipot!$V:$V)&lt;&gt;"",INDEX(pipot!N:N,SMALL(pipot!$V:$V,ROW($A196)))),"")</f>
        <v>72</v>
      </c>
      <c r="Q199" s="19">
        <f>IFERROR(IF(COUNT(pipot!$V:$V)&lt;&gt;"",INDEX(pipot!O:O,SMALL(pipot!$V:$V,ROW($A196)))),"")</f>
        <v>21.162600000000001</v>
      </c>
      <c r="R199" s="19">
        <f>IFERROR(IF(COUNT(pipot!$V:$V)&lt;&gt;"",INDEX(pipot!P:P,SMALL(pipot!$V:$V,ROW($A196)))),"")</f>
        <v>0</v>
      </c>
      <c r="S199" s="19">
        <f>IFERROR(IF(COUNT(pipot!$V:$V)&lt;&gt;"",INDEX(pipot!Q:Q,SMALL(pipot!$V:$V,ROW($A196)))),"")</f>
        <v>195</v>
      </c>
      <c r="T199" s="19">
        <f>IFERROR(IF(COUNT(pipot!$V:$V)&lt;&gt;"",INDEX(pipot!R:R,SMALL(pipot!$V:$V,ROW($A196)))),"")</f>
        <v>147.83582999999999</v>
      </c>
    </row>
    <row r="200" spans="3:20">
      <c r="C200" t="str">
        <f>IFERROR(IF(COUNT(pipot!$V:$V)&lt;&gt;"",INDEX(pipot!A:A,SMALL(pipot!$V:$V,ROW($A197)))),"")</f>
        <v>Ayaka Hira</v>
      </c>
      <c r="D200" s="13">
        <f>IFERROR(IF(COUNT(pipot!$V:$V)&lt;&gt;"",INDEX(pipot!B:B,SMALL(pipot!$V:$V,ROW($A197)))),"")</f>
        <v>44124</v>
      </c>
      <c r="E200" s="15">
        <f>IFERROR(IF(COUNT(pipot!$V:$V)&lt;&gt;"",INDEX(pipot!C:C,SMALL(pipot!$V:$V,ROW($A197)))),"")</f>
        <v>7.3229166666666665E-2</v>
      </c>
      <c r="F200" s="19">
        <f>IFERROR(IF(COUNT(pipot!$V:$V)&lt;&gt;"",INDEX(pipot!D:D,SMALL(pipot!$V:$V,ROW($A197)))),"")</f>
        <v>5394.9873699999998</v>
      </c>
      <c r="G200" s="19">
        <f>IFERROR(IF(COUNT(pipot!$V:$V)&lt;&gt;"",INDEX(pipot!E:E,SMALL(pipot!$V:$V,ROW($A197)))),"")</f>
        <v>776.37386000000004</v>
      </c>
      <c r="H200" s="19">
        <f>IFERROR(IF(COUNT(pipot!$V:$V)&lt;&gt;"",INDEX(pipot!F:F,SMALL(pipot!$V:$V,ROW($A197)))),"")</f>
        <v>7.3624799999999997</v>
      </c>
      <c r="I200" s="19">
        <f>IFERROR(IF(COUNT(pipot!$V:$V)&lt;&gt;"",INDEX(pipot!G:G,SMALL(pipot!$V:$V,ROW($A197)))),"")</f>
        <v>151.87</v>
      </c>
      <c r="J200" s="19">
        <f>IFERROR(IF(COUNT(pipot!$V:$V)&lt;&gt;"",INDEX(pipot!H:H,SMALL(pipot!$V:$V,ROW($A197)))),"")</f>
        <v>96.65</v>
      </c>
      <c r="K200" s="19">
        <f>IFERROR(IF(COUNT(pipot!$V:$V)&lt;&gt;"",INDEX(pipot!I:I,SMALL(pipot!$V:$V,ROW($A197)))),"")</f>
        <v>41.99</v>
      </c>
      <c r="L200" s="19">
        <f>IFERROR(IF(COUNT(pipot!$V:$V)&lt;&gt;"",INDEX(pipot!J:J,SMALL(pipot!$V:$V,ROW($A197)))),"")</f>
        <v>13.23</v>
      </c>
      <c r="M200" s="19">
        <f>IFERROR(IF(COUNT(pipot!$V:$V)&lt;&gt;"",INDEX(pipot!K:K,SMALL(pipot!$V:$V,ROW($A197)))),"")</f>
        <v>0</v>
      </c>
      <c r="N200" s="19">
        <f>IFERROR(IF(COUNT(pipot!$V:$V)&lt;&gt;"",INDEX(pipot!L:L,SMALL(pipot!$V:$V,ROW($A197)))),"")</f>
        <v>30</v>
      </c>
      <c r="O200" s="19">
        <f>IFERROR(IF(COUNT(pipot!$V:$V)&lt;&gt;"",INDEX(pipot!M:M,SMALL(pipot!$V:$V,ROW($A197)))),"")</f>
        <v>18</v>
      </c>
      <c r="P200" s="19">
        <f>IFERROR(IF(COUNT(pipot!$V:$V)&lt;&gt;"",INDEX(pipot!N:N,SMALL(pipot!$V:$V,ROW($A197)))),"")</f>
        <v>94</v>
      </c>
      <c r="Q200" s="19">
        <f>IFERROR(IF(COUNT(pipot!$V:$V)&lt;&gt;"",INDEX(pipot!O:O,SMALL(pipot!$V:$V,ROW($A197)))),"")</f>
        <v>22.0626</v>
      </c>
      <c r="R200" s="19">
        <f>IFERROR(IF(COUNT(pipot!$V:$V)&lt;&gt;"",INDEX(pipot!P:P,SMALL(pipot!$V:$V,ROW($A197)))),"")</f>
        <v>2</v>
      </c>
      <c r="S200" s="19" t="str">
        <f>IFERROR(IF(COUNT(pipot!$V:$V)&lt;&gt;"",INDEX(pipot!Q:Q,SMALL(pipot!$V:$V,ROW($A197)))),"")</f>
        <v>-</v>
      </c>
      <c r="T200" s="19" t="str">
        <f>IFERROR(IF(COUNT(pipot!$V:$V)&lt;&gt;"",INDEX(pipot!R:R,SMALL(pipot!$V:$V,ROW($A197)))),"")</f>
        <v>-</v>
      </c>
    </row>
    <row r="201" spans="3:20">
      <c r="C201" t="str">
        <f>IFERROR(IF(COUNT(pipot!$V:$V)&lt;&gt;"",INDEX(pipot!A:A,SMALL(pipot!$V:$V,ROW($A198)))),"")</f>
        <v>Kaho Takahashi</v>
      </c>
      <c r="D201" s="13">
        <f>IFERROR(IF(COUNT(pipot!$V:$V)&lt;&gt;"",INDEX(pipot!B:B,SMALL(pipot!$V:$V,ROW($A198)))),"")</f>
        <v>44124</v>
      </c>
      <c r="E201" s="15">
        <f>IFERROR(IF(COUNT(pipot!$V:$V)&lt;&gt;"",INDEX(pipot!C:C,SMALL(pipot!$V:$V,ROW($A198)))),"")</f>
        <v>7.3229166666666665E-2</v>
      </c>
      <c r="F201" s="19">
        <f>IFERROR(IF(COUNT(pipot!$V:$V)&lt;&gt;"",INDEX(pipot!D:D,SMALL(pipot!$V:$V,ROW($A198)))),"")</f>
        <v>5244.9171200000001</v>
      </c>
      <c r="G201" s="19">
        <f>IFERROR(IF(COUNT(pipot!$V:$V)&lt;&gt;"",INDEX(pipot!E:E,SMALL(pipot!$V:$V,ROW($A198)))),"")</f>
        <v>788.18313000000001</v>
      </c>
      <c r="H201" s="19">
        <f>IFERROR(IF(COUNT(pipot!$V:$V)&lt;&gt;"",INDEX(pipot!F:F,SMALL(pipot!$V:$V,ROW($A198)))),"")</f>
        <v>7.4744700000000002</v>
      </c>
      <c r="I201" s="19">
        <f>IFERROR(IF(COUNT(pipot!$V:$V)&lt;&gt;"",INDEX(pipot!G:G,SMALL(pipot!$V:$V,ROW($A198)))),"")</f>
        <v>97.49</v>
      </c>
      <c r="J201" s="19">
        <f>IFERROR(IF(COUNT(pipot!$V:$V)&lt;&gt;"",INDEX(pipot!H:H,SMALL(pipot!$V:$V,ROW($A198)))),"")</f>
        <v>63.12</v>
      </c>
      <c r="K201" s="19">
        <f>IFERROR(IF(COUNT(pipot!$V:$V)&lt;&gt;"",INDEX(pipot!I:I,SMALL(pipot!$V:$V,ROW($A198)))),"")</f>
        <v>27.91</v>
      </c>
      <c r="L201" s="19">
        <f>IFERROR(IF(COUNT(pipot!$V:$V)&lt;&gt;"",INDEX(pipot!J:J,SMALL(pipot!$V:$V,ROW($A198)))),"")</f>
        <v>6.46</v>
      </c>
      <c r="M201" s="19">
        <f>IFERROR(IF(COUNT(pipot!$V:$V)&lt;&gt;"",INDEX(pipot!K:K,SMALL(pipot!$V:$V,ROW($A198)))),"")</f>
        <v>0</v>
      </c>
      <c r="N201" s="19">
        <f>IFERROR(IF(COUNT(pipot!$V:$V)&lt;&gt;"",INDEX(pipot!L:L,SMALL(pipot!$V:$V,ROW($A198)))),"")</f>
        <v>17</v>
      </c>
      <c r="O201" s="19">
        <f>IFERROR(IF(COUNT(pipot!$V:$V)&lt;&gt;"",INDEX(pipot!M:M,SMALL(pipot!$V:$V,ROW($A198)))),"")</f>
        <v>36</v>
      </c>
      <c r="P201" s="19">
        <f>IFERROR(IF(COUNT(pipot!$V:$V)&lt;&gt;"",INDEX(pipot!N:N,SMALL(pipot!$V:$V,ROW($A198)))),"")</f>
        <v>76</v>
      </c>
      <c r="Q201" s="19">
        <f>IFERROR(IF(COUNT(pipot!$V:$V)&lt;&gt;"",INDEX(pipot!O:O,SMALL(pipot!$V:$V,ROW($A198)))),"")</f>
        <v>21.706199999999999</v>
      </c>
      <c r="R201" s="19">
        <f>IFERROR(IF(COUNT(pipot!$V:$V)&lt;&gt;"",INDEX(pipot!P:P,SMALL(pipot!$V:$V,ROW($A198)))),"")</f>
        <v>1</v>
      </c>
      <c r="S201" s="19">
        <f>IFERROR(IF(COUNT(pipot!$V:$V)&lt;&gt;"",INDEX(pipot!Q:Q,SMALL(pipot!$V:$V,ROW($A198)))),"")</f>
        <v>189</v>
      </c>
      <c r="T201" s="19">
        <f>IFERROR(IF(COUNT(pipot!$V:$V)&lt;&gt;"",INDEX(pipot!R:R,SMALL(pipot!$V:$V,ROW($A198)))),"")</f>
        <v>112.46697</v>
      </c>
    </row>
    <row r="202" spans="3:20">
      <c r="C202" t="str">
        <f>IFERROR(IF(COUNT(pipot!$V:$V)&lt;&gt;"",INDEX(pipot!A:A,SMALL(pipot!$V:$V,ROW($A199)))),"")</f>
        <v>Miu Tachigake</v>
      </c>
      <c r="D202" s="13">
        <f>IFERROR(IF(COUNT(pipot!$V:$V)&lt;&gt;"",INDEX(pipot!B:B,SMALL(pipot!$V:$V,ROW($A199)))),"")</f>
        <v>44124</v>
      </c>
      <c r="E202" s="15">
        <f>IFERROR(IF(COUNT(pipot!$V:$V)&lt;&gt;"",INDEX(pipot!C:C,SMALL(pipot!$V:$V,ROW($A199)))),"")</f>
        <v>7.3229166666666665E-2</v>
      </c>
      <c r="F202" s="19">
        <f>IFERROR(IF(COUNT(pipot!$V:$V)&lt;&gt;"",INDEX(pipot!D:D,SMALL(pipot!$V:$V,ROW($A199)))),"")</f>
        <v>4977.2729499999996</v>
      </c>
      <c r="G202" s="19">
        <f>IFERROR(IF(COUNT(pipot!$V:$V)&lt;&gt;"",INDEX(pipot!E:E,SMALL(pipot!$V:$V,ROW($A199)))),"")</f>
        <v>692.94135000000006</v>
      </c>
      <c r="H202" s="19">
        <f>IFERROR(IF(COUNT(pipot!$V:$V)&lt;&gt;"",INDEX(pipot!F:F,SMALL(pipot!$V:$V,ROW($A199)))),"")</f>
        <v>6.5712799999999998</v>
      </c>
      <c r="I202" s="19">
        <f>IFERROR(IF(COUNT(pipot!$V:$V)&lt;&gt;"",INDEX(pipot!G:G,SMALL(pipot!$V:$V,ROW($A199)))),"")</f>
        <v>92.66</v>
      </c>
      <c r="J202" s="19">
        <f>IFERROR(IF(COUNT(pipot!$V:$V)&lt;&gt;"",INDEX(pipot!H:H,SMALL(pipot!$V:$V,ROW($A199)))),"")</f>
        <v>79.069999999999993</v>
      </c>
      <c r="K202" s="19">
        <f>IFERROR(IF(COUNT(pipot!$V:$V)&lt;&gt;"",INDEX(pipot!I:I,SMALL(pipot!$V:$V,ROW($A199)))),"")</f>
        <v>13.59</v>
      </c>
      <c r="L202" s="19">
        <f>IFERROR(IF(COUNT(pipot!$V:$V)&lt;&gt;"",INDEX(pipot!J:J,SMALL(pipot!$V:$V,ROW($A199)))),"")</f>
        <v>0</v>
      </c>
      <c r="M202" s="19">
        <f>IFERROR(IF(COUNT(pipot!$V:$V)&lt;&gt;"",INDEX(pipot!K:K,SMALL(pipot!$V:$V,ROW($A199)))),"")</f>
        <v>0</v>
      </c>
      <c r="N202" s="19">
        <f>IFERROR(IF(COUNT(pipot!$V:$V)&lt;&gt;"",INDEX(pipot!L:L,SMALL(pipot!$V:$V,ROW($A199)))),"")</f>
        <v>22</v>
      </c>
      <c r="O202" s="19">
        <f>IFERROR(IF(COUNT(pipot!$V:$V)&lt;&gt;"",INDEX(pipot!M:M,SMALL(pipot!$V:$V,ROW($A199)))),"")</f>
        <v>20</v>
      </c>
      <c r="P202" s="19">
        <f>IFERROR(IF(COUNT(pipot!$V:$V)&lt;&gt;"",INDEX(pipot!N:N,SMALL(pipot!$V:$V,ROW($A199)))),"")</f>
        <v>112</v>
      </c>
      <c r="Q202" s="19">
        <f>IFERROR(IF(COUNT(pipot!$V:$V)&lt;&gt;"",INDEX(pipot!O:O,SMALL(pipot!$V:$V,ROW($A199)))),"")</f>
        <v>20.381399999999999</v>
      </c>
      <c r="R202" s="19">
        <f>IFERROR(IF(COUNT(pipot!$V:$V)&lt;&gt;"",INDEX(pipot!P:P,SMALL(pipot!$V:$V,ROW($A199)))),"")</f>
        <v>0</v>
      </c>
      <c r="S202" s="19">
        <f>IFERROR(IF(COUNT(pipot!$V:$V)&lt;&gt;"",INDEX(pipot!Q:Q,SMALL(pipot!$V:$V,ROW($A199)))),"")</f>
        <v>183</v>
      </c>
      <c r="T202" s="19">
        <f>IFERROR(IF(COUNT(pipot!$V:$V)&lt;&gt;"",INDEX(pipot!R:R,SMALL(pipot!$V:$V,ROW($A199)))),"")</f>
        <v>124.09508</v>
      </c>
    </row>
    <row r="203" spans="3:20">
      <c r="C203" t="str">
        <f>IFERROR(IF(COUNT(pipot!$V:$V)&lt;&gt;"",INDEX(pipot!A:A,SMALL(pipot!$V:$V,ROW($A200)))),"")</f>
        <v>Misato Nakayama</v>
      </c>
      <c r="D203" s="13">
        <f>IFERROR(IF(COUNT(pipot!$V:$V)&lt;&gt;"",INDEX(pipot!B:B,SMALL(pipot!$V:$V,ROW($A200)))),"")</f>
        <v>44124</v>
      </c>
      <c r="E203" s="15">
        <f>IFERROR(IF(COUNT(pipot!$V:$V)&lt;&gt;"",INDEX(pipot!C:C,SMALL(pipot!$V:$V,ROW($A200)))),"")</f>
        <v>7.3229166666666665E-2</v>
      </c>
      <c r="F203" s="19">
        <f>IFERROR(IF(COUNT(pipot!$V:$V)&lt;&gt;"",INDEX(pipot!D:D,SMALL(pipot!$V:$V,ROW($A200)))),"")</f>
        <v>4962.8926000000001</v>
      </c>
      <c r="G203" s="19">
        <f>IFERROR(IF(COUNT(pipot!$V:$V)&lt;&gt;"",INDEX(pipot!E:E,SMALL(pipot!$V:$V,ROW($A200)))),"")</f>
        <v>649.05339000000004</v>
      </c>
      <c r="H203" s="19">
        <f>IFERROR(IF(COUNT(pipot!$V:$V)&lt;&gt;"",INDEX(pipot!F:F,SMALL(pipot!$V:$V,ROW($A200)))),"")</f>
        <v>6.1550799999999999</v>
      </c>
      <c r="I203" s="19">
        <f>IFERROR(IF(COUNT(pipot!$V:$V)&lt;&gt;"",INDEX(pipot!G:G,SMALL(pipot!$V:$V,ROW($A200)))),"")</f>
        <v>124.49</v>
      </c>
      <c r="J203" s="19">
        <f>IFERROR(IF(COUNT(pipot!$V:$V)&lt;&gt;"",INDEX(pipot!H:H,SMALL(pipot!$V:$V,ROW($A200)))),"")</f>
        <v>82.31</v>
      </c>
      <c r="K203" s="19">
        <f>IFERROR(IF(COUNT(pipot!$V:$V)&lt;&gt;"",INDEX(pipot!I:I,SMALL(pipot!$V:$V,ROW($A200)))),"")</f>
        <v>22.9</v>
      </c>
      <c r="L203" s="19">
        <f>IFERROR(IF(COUNT(pipot!$V:$V)&lt;&gt;"",INDEX(pipot!J:J,SMALL(pipot!$V:$V,ROW($A200)))),"")</f>
        <v>19.28</v>
      </c>
      <c r="M203" s="19">
        <f>IFERROR(IF(COUNT(pipot!$V:$V)&lt;&gt;"",INDEX(pipot!K:K,SMALL(pipot!$V:$V,ROW($A200)))),"")</f>
        <v>0</v>
      </c>
      <c r="N203" s="19">
        <f>IFERROR(IF(COUNT(pipot!$V:$V)&lt;&gt;"",INDEX(pipot!L:L,SMALL(pipot!$V:$V,ROW($A200)))),"")</f>
        <v>10</v>
      </c>
      <c r="O203" s="19">
        <f>IFERROR(IF(COUNT(pipot!$V:$V)&lt;&gt;"",INDEX(pipot!M:M,SMALL(pipot!$V:$V,ROW($A200)))),"")</f>
        <v>20</v>
      </c>
      <c r="P203" s="19">
        <f>IFERROR(IF(COUNT(pipot!$V:$V)&lt;&gt;"",INDEX(pipot!N:N,SMALL(pipot!$V:$V,ROW($A200)))),"")</f>
        <v>61</v>
      </c>
      <c r="Q203" s="19">
        <f>IFERROR(IF(COUNT(pipot!$V:$V)&lt;&gt;"",INDEX(pipot!O:O,SMALL(pipot!$V:$V,ROW($A200)))),"")</f>
        <v>22.8582</v>
      </c>
      <c r="R203" s="19">
        <f>IFERROR(IF(COUNT(pipot!$V:$V)&lt;&gt;"",INDEX(pipot!P:P,SMALL(pipot!$V:$V,ROW($A200)))),"")</f>
        <v>2</v>
      </c>
      <c r="S203" s="19">
        <f>IFERROR(IF(COUNT(pipot!$V:$V)&lt;&gt;"",INDEX(pipot!Q:Q,SMALL(pipot!$V:$V,ROW($A200)))),"")</f>
        <v>213</v>
      </c>
      <c r="T203" s="19">
        <f>IFERROR(IF(COUNT(pipot!$V:$V)&lt;&gt;"",INDEX(pipot!R:R,SMALL(pipot!$V:$V,ROW($A200)))),"")</f>
        <v>145.23042000000001</v>
      </c>
    </row>
    <row r="204" spans="3:20">
      <c r="C204" t="str">
        <f>IFERROR(IF(COUNT(pipot!$V:$V)&lt;&gt;"",INDEX(pipot!A:A,SMALL(pipot!$V:$V,ROW($A201)))),"")</f>
        <v>Ikumi Matushima</v>
      </c>
      <c r="D204" s="13">
        <f>IFERROR(IF(COUNT(pipot!$V:$V)&lt;&gt;"",INDEX(pipot!B:B,SMALL(pipot!$V:$V,ROW($A201)))),"")</f>
        <v>44124</v>
      </c>
      <c r="E204" s="15">
        <f>IFERROR(IF(COUNT(pipot!$V:$V)&lt;&gt;"",INDEX(pipot!C:C,SMALL(pipot!$V:$V,ROW($A201)))),"")</f>
        <v>7.3229166666666665E-2</v>
      </c>
      <c r="F204" s="19">
        <f>IFERROR(IF(COUNT(pipot!$V:$V)&lt;&gt;"",INDEX(pipot!D:D,SMALL(pipot!$V:$V,ROW($A201)))),"")</f>
        <v>4738.0184600000002</v>
      </c>
      <c r="G204" s="19">
        <f>IFERROR(IF(COUNT(pipot!$V:$V)&lt;&gt;"",INDEX(pipot!E:E,SMALL(pipot!$V:$V,ROW($A201)))),"")</f>
        <v>677.74171000000001</v>
      </c>
      <c r="H204" s="19">
        <f>IFERROR(IF(COUNT(pipot!$V:$V)&lt;&gt;"",INDEX(pipot!F:F,SMALL(pipot!$V:$V,ROW($A201)))),"")</f>
        <v>6.4271399999999996</v>
      </c>
      <c r="I204" s="19">
        <f>IFERROR(IF(COUNT(pipot!$V:$V)&lt;&gt;"",INDEX(pipot!G:G,SMALL(pipot!$V:$V,ROW($A201)))),"")</f>
        <v>63.93</v>
      </c>
      <c r="J204" s="19">
        <f>IFERROR(IF(COUNT(pipot!$V:$V)&lt;&gt;"",INDEX(pipot!H:H,SMALL(pipot!$V:$V,ROW($A201)))),"")</f>
        <v>41.77</v>
      </c>
      <c r="K204" s="19">
        <f>IFERROR(IF(COUNT(pipot!$V:$V)&lt;&gt;"",INDEX(pipot!I:I,SMALL(pipot!$V:$V,ROW($A201)))),"")</f>
        <v>15.69</v>
      </c>
      <c r="L204" s="19">
        <f>IFERROR(IF(COUNT(pipot!$V:$V)&lt;&gt;"",INDEX(pipot!J:J,SMALL(pipot!$V:$V,ROW($A201)))),"")</f>
        <v>6.47</v>
      </c>
      <c r="M204" s="19">
        <f>IFERROR(IF(COUNT(pipot!$V:$V)&lt;&gt;"",INDEX(pipot!K:K,SMALL(pipot!$V:$V,ROW($A201)))),"")</f>
        <v>0</v>
      </c>
      <c r="N204" s="19">
        <f>IFERROR(IF(COUNT(pipot!$V:$V)&lt;&gt;"",INDEX(pipot!L:L,SMALL(pipot!$V:$V,ROW($A201)))),"")</f>
        <v>19</v>
      </c>
      <c r="O204" s="19">
        <f>IFERROR(IF(COUNT(pipot!$V:$V)&lt;&gt;"",INDEX(pipot!M:M,SMALL(pipot!$V:$V,ROW($A201)))),"")</f>
        <v>23</v>
      </c>
      <c r="P204" s="19">
        <f>IFERROR(IF(COUNT(pipot!$V:$V)&lt;&gt;"",INDEX(pipot!N:N,SMALL(pipot!$V:$V,ROW($A201)))),"")</f>
        <v>58</v>
      </c>
      <c r="Q204" s="19">
        <f>IFERROR(IF(COUNT(pipot!$V:$V)&lt;&gt;"",INDEX(pipot!O:O,SMALL(pipot!$V:$V,ROW($A201)))),"")</f>
        <v>21.896999999999998</v>
      </c>
      <c r="R204" s="19">
        <f>IFERROR(IF(COUNT(pipot!$V:$V)&lt;&gt;"",INDEX(pipot!P:P,SMALL(pipot!$V:$V,ROW($A201)))),"")</f>
        <v>0</v>
      </c>
      <c r="S204" s="19">
        <f>IFERROR(IF(COUNT(pipot!$V:$V)&lt;&gt;"",INDEX(pipot!Q:Q,SMALL(pipot!$V:$V,ROW($A201)))),"")</f>
        <v>188</v>
      </c>
      <c r="T204" s="19">
        <f>IFERROR(IF(COUNT(pipot!$V:$V)&lt;&gt;"",INDEX(pipot!R:R,SMALL(pipot!$V:$V,ROW($A201)))),"")</f>
        <v>124.07325</v>
      </c>
    </row>
    <row r="205" spans="3:20">
      <c r="C205" t="str">
        <f>IFERROR(IF(COUNT(pipot!$V:$V)&lt;&gt;"",INDEX(pipot!A:A,SMALL(pipot!$V:$V,ROW($A202)))),"")</f>
        <v>Mizuki Kajiwara</v>
      </c>
      <c r="D205" s="13">
        <f>IFERROR(IF(COUNT(pipot!$V:$V)&lt;&gt;"",INDEX(pipot!B:B,SMALL(pipot!$V:$V,ROW($A202)))),"")</f>
        <v>44124</v>
      </c>
      <c r="E205" s="15">
        <f>IFERROR(IF(COUNT(pipot!$V:$V)&lt;&gt;"",INDEX(pipot!C:C,SMALL(pipot!$V:$V,ROW($A202)))),"")</f>
        <v>7.3229166666666665E-2</v>
      </c>
      <c r="F205" s="19">
        <f>IFERROR(IF(COUNT(pipot!$V:$V)&lt;&gt;"",INDEX(pipot!D:D,SMALL(pipot!$V:$V,ROW($A202)))),"")</f>
        <v>4350.5748400000002</v>
      </c>
      <c r="G205" s="19">
        <f>IFERROR(IF(COUNT(pipot!$V:$V)&lt;&gt;"",INDEX(pipot!E:E,SMALL(pipot!$V:$V,ROW($A202)))),"")</f>
        <v>571.85107000000005</v>
      </c>
      <c r="H205" s="19">
        <f>IFERROR(IF(COUNT(pipot!$V:$V)&lt;&gt;"",INDEX(pipot!F:F,SMALL(pipot!$V:$V,ROW($A202)))),"")</f>
        <v>5.4229599999999998</v>
      </c>
      <c r="I205" s="19">
        <f>IFERROR(IF(COUNT(pipot!$V:$V)&lt;&gt;"",INDEX(pipot!G:G,SMALL(pipot!$V:$V,ROW($A202)))),"")</f>
        <v>69.180000000000007</v>
      </c>
      <c r="J205" s="19">
        <f>IFERROR(IF(COUNT(pipot!$V:$V)&lt;&gt;"",INDEX(pipot!H:H,SMALL(pipot!$V:$V,ROW($A202)))),"")</f>
        <v>25.32</v>
      </c>
      <c r="K205" s="19">
        <f>IFERROR(IF(COUNT(pipot!$V:$V)&lt;&gt;"",INDEX(pipot!I:I,SMALL(pipot!$V:$V,ROW($A202)))),"")</f>
        <v>15.22</v>
      </c>
      <c r="L205" s="19">
        <f>IFERROR(IF(COUNT(pipot!$V:$V)&lt;&gt;"",INDEX(pipot!J:J,SMALL(pipot!$V:$V,ROW($A202)))),"")</f>
        <v>26.12</v>
      </c>
      <c r="M205" s="19">
        <f>IFERROR(IF(COUNT(pipot!$V:$V)&lt;&gt;"",INDEX(pipot!K:K,SMALL(pipot!$V:$V,ROW($A202)))),"")</f>
        <v>2.52</v>
      </c>
      <c r="N205" s="19">
        <f>IFERROR(IF(COUNT(pipot!$V:$V)&lt;&gt;"",INDEX(pipot!L:L,SMALL(pipot!$V:$V,ROW($A202)))),"")</f>
        <v>24</v>
      </c>
      <c r="O205" s="19">
        <f>IFERROR(IF(COUNT(pipot!$V:$V)&lt;&gt;"",INDEX(pipot!M:M,SMALL(pipot!$V:$V,ROW($A202)))),"")</f>
        <v>24</v>
      </c>
      <c r="P205" s="19">
        <f>IFERROR(IF(COUNT(pipot!$V:$V)&lt;&gt;"",INDEX(pipot!N:N,SMALL(pipot!$V:$V,ROW($A202)))),"")</f>
        <v>43</v>
      </c>
      <c r="Q205" s="19">
        <f>IFERROR(IF(COUNT(pipot!$V:$V)&lt;&gt;"",INDEX(pipot!O:O,SMALL(pipot!$V:$V,ROW($A202)))),"")</f>
        <v>24.676200000000001</v>
      </c>
      <c r="R205" s="19">
        <f>IFERROR(IF(COUNT(pipot!$V:$V)&lt;&gt;"",INDEX(pipot!P:P,SMALL(pipot!$V:$V,ROW($A202)))),"")</f>
        <v>2</v>
      </c>
      <c r="S205" s="19">
        <f>IFERROR(IF(COUNT(pipot!$V:$V)&lt;&gt;"",INDEX(pipot!Q:Q,SMALL(pipot!$V:$V,ROW($A202)))),"")</f>
        <v>186</v>
      </c>
      <c r="T205" s="19">
        <f>IFERROR(IF(COUNT(pipot!$V:$V)&lt;&gt;"",INDEX(pipot!R:R,SMALL(pipot!$V:$V,ROW($A202)))),"")</f>
        <v>138.52963</v>
      </c>
    </row>
    <row r="206" spans="3:20">
      <c r="C206" t="str">
        <f>IFERROR(IF(COUNT(pipot!$V:$V)&lt;&gt;"",INDEX(pipot!A:A,SMALL(pipot!$V:$V,ROW($A203)))),"")</f>
        <v>Haruna Oyanai</v>
      </c>
      <c r="D206" s="13">
        <f>IFERROR(IF(COUNT(pipot!$V:$V)&lt;&gt;"",INDEX(pipot!B:B,SMALL(pipot!$V:$V,ROW($A203)))),"")</f>
        <v>44124</v>
      </c>
      <c r="E206" s="15">
        <f>IFERROR(IF(COUNT(pipot!$V:$V)&lt;&gt;"",INDEX(pipot!C:C,SMALL(pipot!$V:$V,ROW($A203)))),"")</f>
        <v>7.3229166666666665E-2</v>
      </c>
      <c r="F206" s="19">
        <f>IFERROR(IF(COUNT(pipot!$V:$V)&lt;&gt;"",INDEX(pipot!D:D,SMALL(pipot!$V:$V,ROW($A203)))),"")</f>
        <v>3705.9648699999998</v>
      </c>
      <c r="G206" s="19">
        <f>IFERROR(IF(COUNT(pipot!$V:$V)&lt;&gt;"",INDEX(pipot!E:E,SMALL(pipot!$V:$V,ROW($A203)))),"")</f>
        <v>510.51184000000001</v>
      </c>
      <c r="H206" s="19">
        <f>IFERROR(IF(COUNT(pipot!$V:$V)&lt;&gt;"",INDEX(pipot!F:F,SMALL(pipot!$V:$V,ROW($A203)))),"")</f>
        <v>4.8412699999999997</v>
      </c>
      <c r="I206" s="19">
        <f>IFERROR(IF(COUNT(pipot!$V:$V)&lt;&gt;"",INDEX(pipot!G:G,SMALL(pipot!$V:$V,ROW($A203)))),"")</f>
        <v>79.349999999999994</v>
      </c>
      <c r="J206" s="19">
        <f>IFERROR(IF(COUNT(pipot!$V:$V)&lt;&gt;"",INDEX(pipot!H:H,SMALL(pipot!$V:$V,ROW($A203)))),"")</f>
        <v>58.45</v>
      </c>
      <c r="K206" s="19">
        <f>IFERROR(IF(COUNT(pipot!$V:$V)&lt;&gt;"",INDEX(pipot!I:I,SMALL(pipot!$V:$V,ROW($A203)))),"")</f>
        <v>17.37</v>
      </c>
      <c r="L206" s="19">
        <f>IFERROR(IF(COUNT(pipot!$V:$V)&lt;&gt;"",INDEX(pipot!J:J,SMALL(pipot!$V:$V,ROW($A203)))),"")</f>
        <v>3.53</v>
      </c>
      <c r="M206" s="19">
        <f>IFERROR(IF(COUNT(pipot!$V:$V)&lt;&gt;"",INDEX(pipot!K:K,SMALL(pipot!$V:$V,ROW($A203)))),"")</f>
        <v>0</v>
      </c>
      <c r="N206" s="19">
        <f>IFERROR(IF(COUNT(pipot!$V:$V)&lt;&gt;"",INDEX(pipot!L:L,SMALL(pipot!$V:$V,ROW($A203)))),"")</f>
        <v>28</v>
      </c>
      <c r="O206" s="19">
        <f>IFERROR(IF(COUNT(pipot!$V:$V)&lt;&gt;"",INDEX(pipot!M:M,SMALL(pipot!$V:$V,ROW($A203)))),"")</f>
        <v>16</v>
      </c>
      <c r="P206" s="19">
        <f>IFERROR(IF(COUNT(pipot!$V:$V)&lt;&gt;"",INDEX(pipot!N:N,SMALL(pipot!$V:$V,ROW($A203)))),"")</f>
        <v>81</v>
      </c>
      <c r="Q206" s="19">
        <f>IFERROR(IF(COUNT(pipot!$V:$V)&lt;&gt;"",INDEX(pipot!O:O,SMALL(pipot!$V:$V,ROW($A203)))),"")</f>
        <v>21.522600000000001</v>
      </c>
      <c r="R206" s="19">
        <f>IFERROR(IF(COUNT(pipot!$V:$V)&lt;&gt;"",INDEX(pipot!P:P,SMALL(pipot!$V:$V,ROW($A203)))),"")</f>
        <v>0</v>
      </c>
      <c r="S206" s="19">
        <f>IFERROR(IF(COUNT(pipot!$V:$V)&lt;&gt;"",INDEX(pipot!Q:Q,SMALL(pipot!$V:$V,ROW($A203)))),"")</f>
        <v>168</v>
      </c>
      <c r="T206" s="19">
        <f>IFERROR(IF(COUNT(pipot!$V:$V)&lt;&gt;"",INDEX(pipot!R:R,SMALL(pipot!$V:$V,ROW($A203)))),"")</f>
        <v>127.27652</v>
      </c>
    </row>
    <row r="207" spans="3:20">
      <c r="C207" t="str">
        <f>IFERROR(IF(COUNT(pipot!$V:$V)&lt;&gt;"",INDEX(pipot!A:A,SMALL(pipot!$V:$V,ROW($A204)))),"")</f>
        <v>Nanako Ebine</v>
      </c>
      <c r="D207" s="13">
        <f>IFERROR(IF(COUNT(pipot!$V:$V)&lt;&gt;"",INDEX(pipot!B:B,SMALL(pipot!$V:$V,ROW($A204)))),"")</f>
        <v>44124</v>
      </c>
      <c r="E207" s="15">
        <f>IFERROR(IF(COUNT(pipot!$V:$V)&lt;&gt;"",INDEX(pipot!C:C,SMALL(pipot!$V:$V,ROW($A204)))),"")</f>
        <v>7.3229166666666665E-2</v>
      </c>
      <c r="F207" s="19">
        <f>IFERROR(IF(COUNT(pipot!$V:$V)&lt;&gt;"",INDEX(pipot!D:D,SMALL(pipot!$V:$V,ROW($A204)))),"")</f>
        <v>3143.7936</v>
      </c>
      <c r="G207" s="19">
        <f>IFERROR(IF(COUNT(pipot!$V:$V)&lt;&gt;"",INDEX(pipot!E:E,SMALL(pipot!$V:$V,ROW($A204)))),"")</f>
        <v>411.06407999999999</v>
      </c>
      <c r="H207" s="19">
        <f>IFERROR(IF(COUNT(pipot!$V:$V)&lt;&gt;"",INDEX(pipot!F:F,SMALL(pipot!$V:$V,ROW($A204)))),"")</f>
        <v>3.89819</v>
      </c>
      <c r="I207" s="19">
        <f>IFERROR(IF(COUNT(pipot!$V:$V)&lt;&gt;"",INDEX(pipot!G:G,SMALL(pipot!$V:$V,ROW($A204)))),"")</f>
        <v>64.510000000000005</v>
      </c>
      <c r="J207" s="19">
        <f>IFERROR(IF(COUNT(pipot!$V:$V)&lt;&gt;"",INDEX(pipot!H:H,SMALL(pipot!$V:$V,ROW($A204)))),"")</f>
        <v>43.1</v>
      </c>
      <c r="K207" s="19">
        <f>IFERROR(IF(COUNT(pipot!$V:$V)&lt;&gt;"",INDEX(pipot!I:I,SMALL(pipot!$V:$V,ROW($A204)))),"")</f>
        <v>12.63</v>
      </c>
      <c r="L207" s="19">
        <f>IFERROR(IF(COUNT(pipot!$V:$V)&lt;&gt;"",INDEX(pipot!J:J,SMALL(pipot!$V:$V,ROW($A204)))),"")</f>
        <v>8.7799999999999994</v>
      </c>
      <c r="M207" s="19">
        <f>IFERROR(IF(COUNT(pipot!$V:$V)&lt;&gt;"",INDEX(pipot!K:K,SMALL(pipot!$V:$V,ROW($A204)))),"")</f>
        <v>0</v>
      </c>
      <c r="N207" s="19">
        <f>IFERROR(IF(COUNT(pipot!$V:$V)&lt;&gt;"",INDEX(pipot!L:L,SMALL(pipot!$V:$V,ROW($A204)))),"")</f>
        <v>12</v>
      </c>
      <c r="O207" s="19">
        <f>IFERROR(IF(COUNT(pipot!$V:$V)&lt;&gt;"",INDEX(pipot!M:M,SMALL(pipot!$V:$V,ROW($A204)))),"")</f>
        <v>18</v>
      </c>
      <c r="P207" s="19">
        <f>IFERROR(IF(COUNT(pipot!$V:$V)&lt;&gt;"",INDEX(pipot!N:N,SMALL(pipot!$V:$V,ROW($A204)))),"")</f>
        <v>47</v>
      </c>
      <c r="Q207" s="19">
        <f>IFERROR(IF(COUNT(pipot!$V:$V)&lt;&gt;"",INDEX(pipot!O:O,SMALL(pipot!$V:$V,ROW($A204)))),"")</f>
        <v>22.415400000000002</v>
      </c>
      <c r="R207" s="19">
        <f>IFERROR(IF(COUNT(pipot!$V:$V)&lt;&gt;"",INDEX(pipot!P:P,SMALL(pipot!$V:$V,ROW($A204)))),"")</f>
        <v>1</v>
      </c>
      <c r="S207" s="19">
        <f>IFERROR(IF(COUNT(pipot!$V:$V)&lt;&gt;"",INDEX(pipot!Q:Q,SMALL(pipot!$V:$V,ROW($A204)))),"")</f>
        <v>225</v>
      </c>
      <c r="T207" s="19">
        <f>IFERROR(IF(COUNT(pipot!$V:$V)&lt;&gt;"",INDEX(pipot!R:R,SMALL(pipot!$V:$V,ROW($A204)))),"")</f>
        <v>131.77659</v>
      </c>
    </row>
    <row r="208" spans="3:20">
      <c r="C208" t="str">
        <f>IFERROR(IF(COUNT(pipot!$V:$V)&lt;&gt;"",INDEX(pipot!A:A,SMALL(pipot!$V:$V,ROW($A205)))),"")</f>
        <v>Average</v>
      </c>
      <c r="D208" s="13">
        <f>IFERROR(IF(COUNT(pipot!$V:$V)&lt;&gt;"",INDEX(pipot!B:B,SMALL(pipot!$V:$V,ROW($A205)))),"")</f>
        <v>44124</v>
      </c>
      <c r="E208" s="15">
        <f>IFERROR(IF(COUNT(pipot!$V:$V)&lt;&gt;"",INDEX(pipot!C:C,SMALL(pipot!$V:$V,ROW($A205)))),"")</f>
        <v>7.3229166666666665E-2</v>
      </c>
      <c r="F208" s="19">
        <f>IFERROR(IF(COUNT(pipot!$V:$V)&lt;&gt;"",INDEX(pipot!D:D,SMALL(pipot!$V:$V,ROW($A205)))),"")</f>
        <v>5301</v>
      </c>
      <c r="G208" s="19">
        <f>IFERROR(IF(COUNT(pipot!$V:$V)&lt;&gt;"",INDEX(pipot!E:E,SMALL(pipot!$V:$V,ROW($A205)))),"")</f>
        <v>736</v>
      </c>
      <c r="H208" s="19">
        <f>IFERROR(IF(COUNT(pipot!$V:$V)&lt;&gt;"",INDEX(pipot!F:F,SMALL(pipot!$V:$V,ROW($A205)))),"")</f>
        <v>6.98</v>
      </c>
      <c r="I208" s="19">
        <f>IFERROR(IF(COUNT(pipot!$V:$V)&lt;&gt;"",INDEX(pipot!G:G,SMALL(pipot!$V:$V,ROW($A205)))),"")</f>
        <v>124</v>
      </c>
      <c r="J208" s="19">
        <f>IFERROR(IF(COUNT(pipot!$V:$V)&lt;&gt;"",INDEX(pipot!H:H,SMALL(pipot!$V:$V,ROW($A205)))),"")</f>
        <v>81</v>
      </c>
      <c r="K208" s="19">
        <f>IFERROR(IF(COUNT(pipot!$V:$V)&lt;&gt;"",INDEX(pipot!I:I,SMALL(pipot!$V:$V,ROW($A205)))),"")</f>
        <v>30</v>
      </c>
      <c r="L208" s="19">
        <f>IFERROR(IF(COUNT(pipot!$V:$V)&lt;&gt;"",INDEX(pipot!J:J,SMALL(pipot!$V:$V,ROW($A205)))),"")</f>
        <v>13</v>
      </c>
      <c r="M208" s="19">
        <f>IFERROR(IF(COUNT(pipot!$V:$V)&lt;&gt;"",INDEX(pipot!K:K,SMALL(pipot!$V:$V,ROW($A205)))),"")</f>
        <v>0</v>
      </c>
      <c r="N208" s="19">
        <f>IFERROR(IF(COUNT(pipot!$V:$V)&lt;&gt;"",INDEX(pipot!L:L,SMALL(pipot!$V:$V,ROW($A205)))),"")</f>
        <v>20</v>
      </c>
      <c r="O208" s="19">
        <f>IFERROR(IF(COUNT(pipot!$V:$V)&lt;&gt;"",INDEX(pipot!M:M,SMALL(pipot!$V:$V,ROW($A205)))),"")</f>
        <v>27</v>
      </c>
      <c r="P208" s="19">
        <f>IFERROR(IF(COUNT(pipot!$V:$V)&lt;&gt;"",INDEX(pipot!N:N,SMALL(pipot!$V:$V,ROW($A205)))),"")</f>
        <v>83</v>
      </c>
      <c r="Q208" s="19">
        <f>IFERROR(IF(COUNT(pipot!$V:$V)&lt;&gt;"",INDEX(pipot!O:O,SMALL(pipot!$V:$V,ROW($A205)))),"")</f>
        <v>22</v>
      </c>
      <c r="R208" s="19">
        <f>IFERROR(IF(COUNT(pipot!$V:$V)&lt;&gt;"",INDEX(pipot!P:P,SMALL(pipot!$V:$V,ROW($A205)))),"")</f>
        <v>1</v>
      </c>
      <c r="S208" s="19">
        <f>IFERROR(IF(COUNT(pipot!$V:$V)&lt;&gt;"",INDEX(pipot!Q:Q,SMALL(pipot!$V:$V,ROW($A205)))),"")</f>
        <v>193.4</v>
      </c>
      <c r="T208" s="19">
        <f>IFERROR(IF(COUNT(pipot!$V:$V)&lt;&gt;"",INDEX(pipot!R:R,SMALL(pipot!$V:$V,ROW($A205)))),"")</f>
        <v>135.37023649999998</v>
      </c>
    </row>
    <row r="209" spans="3:20">
      <c r="C209" t="str">
        <f>IFERROR(IF(COUNT(pipot!$V:$V)&lt;&gt;"",INDEX(pipot!A:A,SMALL(pipot!$V:$V,ROW($A206)))),"")</f>
        <v>Yuriko Takeda</v>
      </c>
      <c r="D209" s="13">
        <f>IFERROR(IF(COUNT(pipot!$V:$V)&lt;&gt;"",INDEX(pipot!B:B,SMALL(pipot!$V:$V,ROW($A206)))),"")</f>
        <v>44131</v>
      </c>
      <c r="E209" s="15">
        <f>IFERROR(IF(COUNT(pipot!$V:$V)&lt;&gt;"",INDEX(pipot!C:C,SMALL(pipot!$V:$V,ROW($A206)))),"")</f>
        <v>7.2592592592592597E-2</v>
      </c>
      <c r="F209" s="19">
        <f>IFERROR(IF(COUNT(pipot!$V:$V)&lt;&gt;"",INDEX(pipot!D:D,SMALL(pipot!$V:$V,ROW($A206)))),"")</f>
        <v>5964.4497000000001</v>
      </c>
      <c r="G209" s="19">
        <f>IFERROR(IF(COUNT(pipot!$V:$V)&lt;&gt;"",INDEX(pipot!E:E,SMALL(pipot!$V:$V,ROW($A206)))),"")</f>
        <v>831.70073000000002</v>
      </c>
      <c r="H209" s="19">
        <f>IFERROR(IF(COUNT(pipot!$V:$V)&lt;&gt;"",INDEX(pipot!F:F,SMALL(pipot!$V:$V,ROW($A206)))),"")</f>
        <v>7.9563199999999998</v>
      </c>
      <c r="I209" s="19">
        <f>IFERROR(IF(COUNT(pipot!$V:$V)&lt;&gt;"",INDEX(pipot!G:G,SMALL(pipot!$V:$V,ROW($A206)))),"")</f>
        <v>232.85001</v>
      </c>
      <c r="J209" s="19">
        <f>IFERROR(IF(COUNT(pipot!$V:$V)&lt;&gt;"",INDEX(pipot!H:H,SMALL(pipot!$V:$V,ROW($A206)))),"")</f>
        <v>173.78001</v>
      </c>
      <c r="K209" s="19">
        <f>IFERROR(IF(COUNT(pipot!$V:$V)&lt;&gt;"",INDEX(pipot!I:I,SMALL(pipot!$V:$V,ROW($A206)))),"")</f>
        <v>40.32</v>
      </c>
      <c r="L209" s="19">
        <f>IFERROR(IF(COUNT(pipot!$V:$V)&lt;&gt;"",INDEX(pipot!J:J,SMALL(pipot!$V:$V,ROW($A206)))),"")</f>
        <v>18.239999999999998</v>
      </c>
      <c r="M209" s="19">
        <f>IFERROR(IF(COUNT(pipot!$V:$V)&lt;&gt;"",INDEX(pipot!K:K,SMALL(pipot!$V:$V,ROW($A206)))),"")</f>
        <v>0.51</v>
      </c>
      <c r="N209" s="19">
        <f>IFERROR(IF(COUNT(pipot!$V:$V)&lt;&gt;"",INDEX(pipot!L:L,SMALL(pipot!$V:$V,ROW($A206)))),"")</f>
        <v>60</v>
      </c>
      <c r="O209" s="19">
        <f>IFERROR(IF(COUNT(pipot!$V:$V)&lt;&gt;"",INDEX(pipot!M:M,SMALL(pipot!$V:$V,ROW($A206)))),"")</f>
        <v>8</v>
      </c>
      <c r="P209" s="19">
        <f>IFERROR(IF(COUNT(pipot!$V:$V)&lt;&gt;"",INDEX(pipot!N:N,SMALL(pipot!$V:$V,ROW($A206)))),"")</f>
        <v>73</v>
      </c>
      <c r="Q209" s="19">
        <f>IFERROR(IF(COUNT(pipot!$V:$V)&lt;&gt;"",INDEX(pipot!O:O,SMALL(pipot!$V:$V,ROW($A206)))),"")</f>
        <v>24.273</v>
      </c>
      <c r="R209" s="19">
        <f>IFERROR(IF(COUNT(pipot!$V:$V)&lt;&gt;"",INDEX(pipot!P:P,SMALL(pipot!$V:$V,ROW($A206)))),"")</f>
        <v>1</v>
      </c>
      <c r="S209" s="19">
        <f>IFERROR(IF(COUNT(pipot!$V:$V)&lt;&gt;"",INDEX(pipot!Q:Q,SMALL(pipot!$V:$V,ROW($A206)))),"")</f>
        <v>221</v>
      </c>
      <c r="T209" s="19">
        <f>IFERROR(IF(COUNT(pipot!$V:$V)&lt;&gt;"",INDEX(pipot!R:R,SMALL(pipot!$V:$V,ROW($A206)))),"")</f>
        <v>155.90366</v>
      </c>
    </row>
    <row r="210" spans="3:20">
      <c r="C210" t="str">
        <f>IFERROR(IF(COUNT(pipot!$V:$V)&lt;&gt;"",INDEX(pipot!A:A,SMALL(pipot!$V:$V,ROW($A207)))),"")</f>
        <v>Mao Miyake</v>
      </c>
      <c r="D210" s="13">
        <f>IFERROR(IF(COUNT(pipot!$V:$V)&lt;&gt;"",INDEX(pipot!B:B,SMALL(pipot!$V:$V,ROW($A207)))),"")</f>
        <v>44131</v>
      </c>
      <c r="E210" s="15">
        <f>IFERROR(IF(COUNT(pipot!$V:$V)&lt;&gt;"",INDEX(pipot!C:C,SMALL(pipot!$V:$V,ROW($A207)))),"")</f>
        <v>7.3946759259259254E-2</v>
      </c>
      <c r="F210" s="19">
        <f>IFERROR(IF(COUNT(pipot!$V:$V)&lt;&gt;"",INDEX(pipot!D:D,SMALL(pipot!$V:$V,ROW($A207)))),"")</f>
        <v>5526.8927700000004</v>
      </c>
      <c r="G210" s="19">
        <f>IFERROR(IF(COUNT(pipot!$V:$V)&lt;&gt;"",INDEX(pipot!E:E,SMALL(pipot!$V:$V,ROW($A207)))),"")</f>
        <v>744.53512000000001</v>
      </c>
      <c r="H210" s="19">
        <f>IFERROR(IF(COUNT(pipot!$V:$V)&lt;&gt;"",INDEX(pipot!F:F,SMALL(pipot!$V:$V,ROW($A207)))),"")</f>
        <v>6.9920299999999997</v>
      </c>
      <c r="I210" s="19">
        <f>IFERROR(IF(COUNT(pipot!$V:$V)&lt;&gt;"",INDEX(pipot!G:G,SMALL(pipot!$V:$V,ROW($A207)))),"")</f>
        <v>166.92</v>
      </c>
      <c r="J210" s="19">
        <f>IFERROR(IF(COUNT(pipot!$V:$V)&lt;&gt;"",INDEX(pipot!H:H,SMALL(pipot!$V:$V,ROW($A207)))),"")</f>
        <v>124.25</v>
      </c>
      <c r="K210" s="19">
        <f>IFERROR(IF(COUNT(pipot!$V:$V)&lt;&gt;"",INDEX(pipot!I:I,SMALL(pipot!$V:$V,ROW($A207)))),"")</f>
        <v>34.81</v>
      </c>
      <c r="L210" s="19">
        <f>IFERROR(IF(COUNT(pipot!$V:$V)&lt;&gt;"",INDEX(pipot!J:J,SMALL(pipot!$V:$V,ROW($A207)))),"")</f>
        <v>7.86</v>
      </c>
      <c r="M210" s="19">
        <f>IFERROR(IF(COUNT(pipot!$V:$V)&lt;&gt;"",INDEX(pipot!K:K,SMALL(pipot!$V:$V,ROW($A207)))),"")</f>
        <v>0</v>
      </c>
      <c r="N210" s="19">
        <f>IFERROR(IF(COUNT(pipot!$V:$V)&lt;&gt;"",INDEX(pipot!L:L,SMALL(pipot!$V:$V,ROW($A207)))),"")</f>
        <v>36</v>
      </c>
      <c r="O210" s="19">
        <f>IFERROR(IF(COUNT(pipot!$V:$V)&lt;&gt;"",INDEX(pipot!M:M,SMALL(pipot!$V:$V,ROW($A207)))),"")</f>
        <v>31</v>
      </c>
      <c r="P210" s="19">
        <f>IFERROR(IF(COUNT(pipot!$V:$V)&lt;&gt;"",INDEX(pipot!N:N,SMALL(pipot!$V:$V,ROW($A207)))),"")</f>
        <v>90</v>
      </c>
      <c r="Q210" s="19">
        <f>IFERROR(IF(COUNT(pipot!$V:$V)&lt;&gt;"",INDEX(pipot!O:O,SMALL(pipot!$V:$V,ROW($A207)))),"")</f>
        <v>21.699000000000002</v>
      </c>
      <c r="R210" s="19">
        <f>IFERROR(IF(COUNT(pipot!$V:$V)&lt;&gt;"",INDEX(pipot!P:P,SMALL(pipot!$V:$V,ROW($A207)))),"")</f>
        <v>1</v>
      </c>
      <c r="S210" s="19">
        <f>IFERROR(IF(COUNT(pipot!$V:$V)&lt;&gt;"",INDEX(pipot!Q:Q,SMALL(pipot!$V:$V,ROW($A207)))),"")</f>
        <v>195</v>
      </c>
      <c r="T210" s="19">
        <f>IFERROR(IF(COUNT(pipot!$V:$V)&lt;&gt;"",INDEX(pipot!R:R,SMALL(pipot!$V:$V,ROW($A207)))),"")</f>
        <v>152.99607</v>
      </c>
    </row>
    <row r="211" spans="3:20">
      <c r="C211" t="str">
        <f>IFERROR(IF(COUNT(pipot!$V:$V)&lt;&gt;"",INDEX(pipot!A:A,SMALL(pipot!$V:$V,ROW($A208)))),"")</f>
        <v>Kiyomi Kamijyo</v>
      </c>
      <c r="D211" s="13">
        <f>IFERROR(IF(COUNT(pipot!$V:$V)&lt;&gt;"",INDEX(pipot!B:B,SMALL(pipot!$V:$V,ROW($A208)))),"")</f>
        <v>44131</v>
      </c>
      <c r="E211" s="15">
        <f>IFERROR(IF(COUNT(pipot!$V:$V)&lt;&gt;"",INDEX(pipot!C:C,SMALL(pipot!$V:$V,ROW($A208)))),"")</f>
        <v>7.3946759259259254E-2</v>
      </c>
      <c r="F211" s="19">
        <f>IFERROR(IF(COUNT(pipot!$V:$V)&lt;&gt;"",INDEX(pipot!D:D,SMALL(pipot!$V:$V,ROW($A208)))),"")</f>
        <v>5862.4748399999999</v>
      </c>
      <c r="G211" s="19">
        <f>IFERROR(IF(COUNT(pipot!$V:$V)&lt;&gt;"",INDEX(pipot!E:E,SMALL(pipot!$V:$V,ROW($A208)))),"")</f>
        <v>791.28624000000002</v>
      </c>
      <c r="H211" s="19">
        <f>IFERROR(IF(COUNT(pipot!$V:$V)&lt;&gt;"",INDEX(pipot!F:F,SMALL(pipot!$V:$V,ROW($A208)))),"")</f>
        <v>7.4310799999999997</v>
      </c>
      <c r="I211" s="19">
        <f>IFERROR(IF(COUNT(pipot!$V:$V)&lt;&gt;"",INDEX(pipot!G:G,SMALL(pipot!$V:$V,ROW($A208)))),"")</f>
        <v>239.06</v>
      </c>
      <c r="J211" s="19">
        <f>IFERROR(IF(COUNT(pipot!$V:$V)&lt;&gt;"",INDEX(pipot!H:H,SMALL(pipot!$V:$V,ROW($A208)))),"")</f>
        <v>147.78</v>
      </c>
      <c r="K211" s="19">
        <f>IFERROR(IF(COUNT(pipot!$V:$V)&lt;&gt;"",INDEX(pipot!I:I,SMALL(pipot!$V:$V,ROW($A208)))),"")</f>
        <v>60</v>
      </c>
      <c r="L211" s="19">
        <f>IFERROR(IF(COUNT(pipot!$V:$V)&lt;&gt;"",INDEX(pipot!J:J,SMALL(pipot!$V:$V,ROW($A208)))),"")</f>
        <v>31.28</v>
      </c>
      <c r="M211" s="19">
        <f>IFERROR(IF(COUNT(pipot!$V:$V)&lt;&gt;"",INDEX(pipot!K:K,SMALL(pipot!$V:$V,ROW($A208)))),"")</f>
        <v>0</v>
      </c>
      <c r="N211" s="19">
        <f>IFERROR(IF(COUNT(pipot!$V:$V)&lt;&gt;"",INDEX(pipot!L:L,SMALL(pipot!$V:$V,ROW($A208)))),"")</f>
        <v>34</v>
      </c>
      <c r="O211" s="19">
        <f>IFERROR(IF(COUNT(pipot!$V:$V)&lt;&gt;"",INDEX(pipot!M:M,SMALL(pipot!$V:$V,ROW($A208)))),"")</f>
        <v>31</v>
      </c>
      <c r="P211" s="19">
        <f>IFERROR(IF(COUNT(pipot!$V:$V)&lt;&gt;"",INDEX(pipot!N:N,SMALL(pipot!$V:$V,ROW($A208)))),"")</f>
        <v>67</v>
      </c>
      <c r="Q211" s="19">
        <f>IFERROR(IF(COUNT(pipot!$V:$V)&lt;&gt;"",INDEX(pipot!O:O,SMALL(pipot!$V:$V,ROW($A208)))),"")</f>
        <v>22.966200000000001</v>
      </c>
      <c r="R211" s="19">
        <f>IFERROR(IF(COUNT(pipot!$V:$V)&lt;&gt;"",INDEX(pipot!P:P,SMALL(pipot!$V:$V,ROW($A208)))),"")</f>
        <v>2</v>
      </c>
      <c r="S211" s="19">
        <f>IFERROR(IF(COUNT(pipot!$V:$V)&lt;&gt;"",INDEX(pipot!Q:Q,SMALL(pipot!$V:$V,ROW($A208)))),"")</f>
        <v>218</v>
      </c>
      <c r="T211" s="19">
        <f>IFERROR(IF(COUNT(pipot!$V:$V)&lt;&gt;"",INDEX(pipot!R:R,SMALL(pipot!$V:$V,ROW($A208)))),"")</f>
        <v>158.94592</v>
      </c>
    </row>
    <row r="212" spans="3:20">
      <c r="C212" t="str">
        <f>IFERROR(IF(COUNT(pipot!$V:$V)&lt;&gt;"",INDEX(pipot!A:A,SMALL(pipot!$V:$V,ROW($A209)))),"")</f>
        <v>Haruna Oyanai</v>
      </c>
      <c r="D212" s="13">
        <f>IFERROR(IF(COUNT(pipot!$V:$V)&lt;&gt;"",INDEX(pipot!B:B,SMALL(pipot!$V:$V,ROW($A209)))),"")</f>
        <v>44131</v>
      </c>
      <c r="E212" s="15">
        <f>IFERROR(IF(COUNT(pipot!$V:$V)&lt;&gt;"",INDEX(pipot!C:C,SMALL(pipot!$V:$V,ROW($A209)))),"")</f>
        <v>7.2592592592592597E-2</v>
      </c>
      <c r="F212" s="19">
        <f>IFERROR(IF(COUNT(pipot!$V:$V)&lt;&gt;"",INDEX(pipot!D:D,SMALL(pipot!$V:$V,ROW($A209)))),"")</f>
        <v>3427.91968</v>
      </c>
      <c r="G212" s="19">
        <f>IFERROR(IF(COUNT(pipot!$V:$V)&lt;&gt;"",INDEX(pipot!E:E,SMALL(pipot!$V:$V,ROW($A209)))),"")</f>
        <v>472.26670999999999</v>
      </c>
      <c r="H212" s="19">
        <f>IFERROR(IF(COUNT(pipot!$V:$V)&lt;&gt;"",INDEX(pipot!F:F,SMALL(pipot!$V:$V,ROW($A209)))),"")</f>
        <v>4.5178599999999998</v>
      </c>
      <c r="I212" s="19">
        <f>IFERROR(IF(COUNT(pipot!$V:$V)&lt;&gt;"",INDEX(pipot!G:G,SMALL(pipot!$V:$V,ROW($A209)))),"")</f>
        <v>68.91</v>
      </c>
      <c r="J212" s="19">
        <f>IFERROR(IF(COUNT(pipot!$V:$V)&lt;&gt;"",INDEX(pipot!H:H,SMALL(pipot!$V:$V,ROW($A209)))),"")</f>
        <v>57.92</v>
      </c>
      <c r="K212" s="19">
        <f>IFERROR(IF(COUNT(pipot!$V:$V)&lt;&gt;"",INDEX(pipot!I:I,SMALL(pipot!$V:$V,ROW($A209)))),"")</f>
        <v>10.99</v>
      </c>
      <c r="L212" s="19">
        <f>IFERROR(IF(COUNT(pipot!$V:$V)&lt;&gt;"",INDEX(pipot!J:J,SMALL(pipot!$V:$V,ROW($A209)))),"")</f>
        <v>0</v>
      </c>
      <c r="M212" s="19">
        <f>IFERROR(IF(COUNT(pipot!$V:$V)&lt;&gt;"",INDEX(pipot!K:K,SMALL(pipot!$V:$V,ROW($A209)))),"")</f>
        <v>0</v>
      </c>
      <c r="N212" s="19">
        <f>IFERROR(IF(COUNT(pipot!$V:$V)&lt;&gt;"",INDEX(pipot!L:L,SMALL(pipot!$V:$V,ROW($A209)))),"")</f>
        <v>33</v>
      </c>
      <c r="O212" s="19">
        <f>IFERROR(IF(COUNT(pipot!$V:$V)&lt;&gt;"",INDEX(pipot!M:M,SMALL(pipot!$V:$V,ROW($A209)))),"")</f>
        <v>9</v>
      </c>
      <c r="P212" s="19">
        <f>IFERROR(IF(COUNT(pipot!$V:$V)&lt;&gt;"",INDEX(pipot!N:N,SMALL(pipot!$V:$V,ROW($A209)))),"")</f>
        <v>82</v>
      </c>
      <c r="Q212" s="19">
        <f>IFERROR(IF(COUNT(pipot!$V:$V)&lt;&gt;"",INDEX(pipot!O:O,SMALL(pipot!$V:$V,ROW($A209)))),"")</f>
        <v>19.279800000000002</v>
      </c>
      <c r="R212" s="19">
        <f>IFERROR(IF(COUNT(pipot!$V:$V)&lt;&gt;"",INDEX(pipot!P:P,SMALL(pipot!$V:$V,ROW($A209)))),"")</f>
        <v>0</v>
      </c>
      <c r="S212" s="19">
        <f>IFERROR(IF(COUNT(pipot!$V:$V)&lt;&gt;"",INDEX(pipot!Q:Q,SMALL(pipot!$V:$V,ROW($A209)))),"")</f>
        <v>213</v>
      </c>
      <c r="T212" s="19">
        <f>IFERROR(IF(COUNT(pipot!$V:$V)&lt;&gt;"",INDEX(pipot!R:R,SMALL(pipot!$V:$V,ROW($A209)))),"")</f>
        <v>130.77447000000001</v>
      </c>
    </row>
    <row r="213" spans="3:20">
      <c r="C213" t="str">
        <f>IFERROR(IF(COUNT(pipot!$V:$V)&lt;&gt;"",INDEX(pipot!A:A,SMALL(pipot!$V:$V,ROW($A210)))),"")</f>
        <v>Ayaka Hira</v>
      </c>
      <c r="D213" s="13">
        <f>IFERROR(IF(COUNT(pipot!$V:$V)&lt;&gt;"",INDEX(pipot!B:B,SMALL(pipot!$V:$V,ROW($A210)))),"")</f>
        <v>44131</v>
      </c>
      <c r="E213" s="15">
        <f>IFERROR(IF(COUNT(pipot!$V:$V)&lt;&gt;"",INDEX(pipot!C:C,SMALL(pipot!$V:$V,ROW($A210)))),"")</f>
        <v>7.3946759259259254E-2</v>
      </c>
      <c r="F213" s="19">
        <f>IFERROR(IF(COUNT(pipot!$V:$V)&lt;&gt;"",INDEX(pipot!D:D,SMALL(pipot!$V:$V,ROW($A210)))),"")</f>
        <v>4851.9844400000002</v>
      </c>
      <c r="G213" s="19">
        <f>IFERROR(IF(COUNT(pipot!$V:$V)&lt;&gt;"",INDEX(pipot!E:E,SMALL(pipot!$V:$V,ROW($A210)))),"")</f>
        <v>693.09784000000002</v>
      </c>
      <c r="H213" s="19">
        <f>IFERROR(IF(COUNT(pipot!$V:$V)&lt;&gt;"",INDEX(pipot!F:F,SMALL(pipot!$V:$V,ROW($A210)))),"")</f>
        <v>6.5089800000000002</v>
      </c>
      <c r="I213" s="19">
        <f>IFERROR(IF(COUNT(pipot!$V:$V)&lt;&gt;"",INDEX(pipot!G:G,SMALL(pipot!$V:$V,ROW($A210)))),"")</f>
        <v>195.29001</v>
      </c>
      <c r="J213" s="19">
        <f>IFERROR(IF(COUNT(pipot!$V:$V)&lt;&gt;"",INDEX(pipot!H:H,SMALL(pipot!$V:$V,ROW($A210)))),"")</f>
        <v>174.00001</v>
      </c>
      <c r="K213" s="19">
        <f>IFERROR(IF(COUNT(pipot!$V:$V)&lt;&gt;"",INDEX(pipot!I:I,SMALL(pipot!$V:$V,ROW($A210)))),"")</f>
        <v>21.29</v>
      </c>
      <c r="L213" s="19">
        <f>IFERROR(IF(COUNT(pipot!$V:$V)&lt;&gt;"",INDEX(pipot!J:J,SMALL(pipot!$V:$V,ROW($A210)))),"")</f>
        <v>0</v>
      </c>
      <c r="M213" s="19">
        <f>IFERROR(IF(COUNT(pipot!$V:$V)&lt;&gt;"",INDEX(pipot!K:K,SMALL(pipot!$V:$V,ROW($A210)))),"")</f>
        <v>0</v>
      </c>
      <c r="N213" s="19">
        <f>IFERROR(IF(COUNT(pipot!$V:$V)&lt;&gt;"",INDEX(pipot!L:L,SMALL(pipot!$V:$V,ROW($A210)))),"")</f>
        <v>30</v>
      </c>
      <c r="O213" s="19">
        <f>IFERROR(IF(COUNT(pipot!$V:$V)&lt;&gt;"",INDEX(pipot!M:M,SMALL(pipot!$V:$V,ROW($A210)))),"")</f>
        <v>15</v>
      </c>
      <c r="P213" s="19">
        <f>IFERROR(IF(COUNT(pipot!$V:$V)&lt;&gt;"",INDEX(pipot!N:N,SMALL(pipot!$V:$V,ROW($A210)))),"")</f>
        <v>107</v>
      </c>
      <c r="Q213" s="19">
        <f>IFERROR(IF(COUNT(pipot!$V:$V)&lt;&gt;"",INDEX(pipot!O:O,SMALL(pipot!$V:$V,ROW($A210)))),"")</f>
        <v>20.017800000000001</v>
      </c>
      <c r="R213" s="19">
        <f>IFERROR(IF(COUNT(pipot!$V:$V)&lt;&gt;"",INDEX(pipot!P:P,SMALL(pipot!$V:$V,ROW($A210)))),"")</f>
        <v>0</v>
      </c>
      <c r="S213" s="19">
        <f>IFERROR(IF(COUNT(pipot!$V:$V)&lt;&gt;"",INDEX(pipot!Q:Q,SMALL(pipot!$V:$V,ROW($A210)))),"")</f>
        <v>190</v>
      </c>
      <c r="T213" s="19">
        <f>IFERROR(IF(COUNT(pipot!$V:$V)&lt;&gt;"",INDEX(pipot!R:R,SMALL(pipot!$V:$V,ROW($A210)))),"")</f>
        <v>133.18455</v>
      </c>
    </row>
    <row r="214" spans="3:20">
      <c r="C214" t="str">
        <f>IFERROR(IF(COUNT(pipot!$V:$V)&lt;&gt;"",INDEX(pipot!A:A,SMALL(pipot!$V:$V,ROW($A211)))),"")</f>
        <v>Miu Tachigake</v>
      </c>
      <c r="D214" s="13">
        <f>IFERROR(IF(COUNT(pipot!$V:$V)&lt;&gt;"",INDEX(pipot!B:B,SMALL(pipot!$V:$V,ROW($A211)))),"")</f>
        <v>44131</v>
      </c>
      <c r="E214" s="15">
        <f>IFERROR(IF(COUNT(pipot!$V:$V)&lt;&gt;"",INDEX(pipot!C:C,SMALL(pipot!$V:$V,ROW($A211)))),"")</f>
        <v>7.3946759259259254E-2</v>
      </c>
      <c r="F214" s="19">
        <f>IFERROR(IF(COUNT(pipot!$V:$V)&lt;&gt;"",INDEX(pipot!D:D,SMALL(pipot!$V:$V,ROW($A211)))),"")</f>
        <v>5918.4884499999998</v>
      </c>
      <c r="G214" s="19">
        <f>IFERROR(IF(COUNT(pipot!$V:$V)&lt;&gt;"",INDEX(pipot!E:E,SMALL(pipot!$V:$V,ROW($A211)))),"")</f>
        <v>781.40810999999997</v>
      </c>
      <c r="H214" s="19">
        <f>IFERROR(IF(COUNT(pipot!$V:$V)&lt;&gt;"",INDEX(pipot!F:F,SMALL(pipot!$V:$V,ROW($A211)))),"")</f>
        <v>7.3383099999999999</v>
      </c>
      <c r="I214" s="19">
        <f>IFERROR(IF(COUNT(pipot!$V:$V)&lt;&gt;"",INDEX(pipot!G:G,SMALL(pipot!$V:$V,ROW($A211)))),"")</f>
        <v>315.92998999999998</v>
      </c>
      <c r="J214" s="19">
        <f>IFERROR(IF(COUNT(pipot!$V:$V)&lt;&gt;"",INDEX(pipot!H:H,SMALL(pipot!$V:$V,ROW($A211)))),"")</f>
        <v>251.23999000000001</v>
      </c>
      <c r="K214" s="19">
        <f>IFERROR(IF(COUNT(pipot!$V:$V)&lt;&gt;"",INDEX(pipot!I:I,SMALL(pipot!$V:$V,ROW($A211)))),"")</f>
        <v>63.76</v>
      </c>
      <c r="L214" s="19">
        <f>IFERROR(IF(COUNT(pipot!$V:$V)&lt;&gt;"",INDEX(pipot!J:J,SMALL(pipot!$V:$V,ROW($A211)))),"")</f>
        <v>0.93</v>
      </c>
      <c r="M214" s="19">
        <f>IFERROR(IF(COUNT(pipot!$V:$V)&lt;&gt;"",INDEX(pipot!K:K,SMALL(pipot!$V:$V,ROW($A211)))),"")</f>
        <v>0</v>
      </c>
      <c r="N214" s="19">
        <f>IFERROR(IF(COUNT(pipot!$V:$V)&lt;&gt;"",INDEX(pipot!L:L,SMALL(pipot!$V:$V,ROW($A211)))),"")</f>
        <v>26</v>
      </c>
      <c r="O214" s="19">
        <f>IFERROR(IF(COUNT(pipot!$V:$V)&lt;&gt;"",INDEX(pipot!M:M,SMALL(pipot!$V:$V,ROW($A211)))),"")</f>
        <v>17</v>
      </c>
      <c r="P214" s="19">
        <f>IFERROR(IF(COUNT(pipot!$V:$V)&lt;&gt;"",INDEX(pipot!N:N,SMALL(pipot!$V:$V,ROW($A211)))),"")</f>
        <v>76</v>
      </c>
      <c r="Q214" s="19">
        <f>IFERROR(IF(COUNT(pipot!$V:$V)&lt;&gt;"",INDEX(pipot!O:O,SMALL(pipot!$V:$V,ROW($A211)))),"")</f>
        <v>21.1374</v>
      </c>
      <c r="R214" s="19">
        <f>IFERROR(IF(COUNT(pipot!$V:$V)&lt;&gt;"",INDEX(pipot!P:P,SMALL(pipot!$V:$V,ROW($A211)))),"")</f>
        <v>0</v>
      </c>
      <c r="S214" s="19">
        <f>IFERROR(IF(COUNT(pipot!$V:$V)&lt;&gt;"",INDEX(pipot!Q:Q,SMALL(pipot!$V:$V,ROW($A211)))),"")</f>
        <v>209</v>
      </c>
      <c r="T214" s="19">
        <f>IFERROR(IF(COUNT(pipot!$V:$V)&lt;&gt;"",INDEX(pipot!R:R,SMALL(pipot!$V:$V,ROW($A211)))),"")</f>
        <v>126.907</v>
      </c>
    </row>
    <row r="215" spans="3:20">
      <c r="C215" t="str">
        <f>IFERROR(IF(COUNT(pipot!$V:$V)&lt;&gt;"",INDEX(pipot!A:A,SMALL(pipot!$V:$V,ROW($A212)))),"")</f>
        <v>Ikumi Matushima</v>
      </c>
      <c r="D215" s="13">
        <f>IFERROR(IF(COUNT(pipot!$V:$V)&lt;&gt;"",INDEX(pipot!B:B,SMALL(pipot!$V:$V,ROW($A212)))),"")</f>
        <v>44131</v>
      </c>
      <c r="E215" s="15">
        <f>IFERROR(IF(COUNT(pipot!$V:$V)&lt;&gt;"",INDEX(pipot!C:C,SMALL(pipot!$V:$V,ROW($A212)))),"")</f>
        <v>7.2592592592592597E-2</v>
      </c>
      <c r="F215" s="19">
        <f>IFERROR(IF(COUNT(pipot!$V:$V)&lt;&gt;"",INDEX(pipot!D:D,SMALL(pipot!$V:$V,ROW($A212)))),"")</f>
        <v>5465.6237199999996</v>
      </c>
      <c r="G215" s="19">
        <f>IFERROR(IF(COUNT(pipot!$V:$V)&lt;&gt;"",INDEX(pipot!E:E,SMALL(pipot!$V:$V,ROW($A212)))),"")</f>
        <v>663.26746000000003</v>
      </c>
      <c r="H215" s="19">
        <f>IFERROR(IF(COUNT(pipot!$V:$V)&lt;&gt;"",INDEX(pipot!F:F,SMALL(pipot!$V:$V,ROW($A212)))),"")</f>
        <v>6.3450300000000004</v>
      </c>
      <c r="I215" s="19">
        <f>IFERROR(IF(COUNT(pipot!$V:$V)&lt;&gt;"",INDEX(pipot!G:G,SMALL(pipot!$V:$V,ROW($A212)))),"")</f>
        <v>94.94</v>
      </c>
      <c r="J215" s="19">
        <f>IFERROR(IF(COUNT(pipot!$V:$V)&lt;&gt;"",INDEX(pipot!H:H,SMALL(pipot!$V:$V,ROW($A212)))),"")</f>
        <v>69.44</v>
      </c>
      <c r="K215" s="19">
        <f>IFERROR(IF(COUNT(pipot!$V:$V)&lt;&gt;"",INDEX(pipot!I:I,SMALL(pipot!$V:$V,ROW($A212)))),"")</f>
        <v>25.5</v>
      </c>
      <c r="L215" s="19">
        <f>IFERROR(IF(COUNT(pipot!$V:$V)&lt;&gt;"",INDEX(pipot!J:J,SMALL(pipot!$V:$V,ROW($A212)))),"")</f>
        <v>0</v>
      </c>
      <c r="M215" s="19">
        <f>IFERROR(IF(COUNT(pipot!$V:$V)&lt;&gt;"",INDEX(pipot!K:K,SMALL(pipot!$V:$V,ROW($A212)))),"")</f>
        <v>0</v>
      </c>
      <c r="N215" s="19">
        <f>IFERROR(IF(COUNT(pipot!$V:$V)&lt;&gt;"",INDEX(pipot!L:L,SMALL(pipot!$V:$V,ROW($A212)))),"")</f>
        <v>25</v>
      </c>
      <c r="O215" s="19">
        <f>IFERROR(IF(COUNT(pipot!$V:$V)&lt;&gt;"",INDEX(pipot!M:M,SMALL(pipot!$V:$V,ROW($A212)))),"")</f>
        <v>15</v>
      </c>
      <c r="P215" s="19">
        <f>IFERROR(IF(COUNT(pipot!$V:$V)&lt;&gt;"",INDEX(pipot!N:N,SMALL(pipot!$V:$V,ROW($A212)))),"")</f>
        <v>58</v>
      </c>
      <c r="Q215" s="19">
        <f>IFERROR(IF(COUNT(pipot!$V:$V)&lt;&gt;"",INDEX(pipot!O:O,SMALL(pipot!$V:$V,ROW($A212)))),"")</f>
        <v>20.132999999999999</v>
      </c>
      <c r="R215" s="19">
        <f>IFERROR(IF(COUNT(pipot!$V:$V)&lt;&gt;"",INDEX(pipot!P:P,SMALL(pipot!$V:$V,ROW($A212)))),"")</f>
        <v>0</v>
      </c>
      <c r="S215" s="19">
        <f>IFERROR(IF(COUNT(pipot!$V:$V)&lt;&gt;"",INDEX(pipot!Q:Q,SMALL(pipot!$V:$V,ROW($A212)))),"")</f>
        <v>195</v>
      </c>
      <c r="T215" s="19">
        <f>IFERROR(IF(COUNT(pipot!$V:$V)&lt;&gt;"",INDEX(pipot!R:R,SMALL(pipot!$V:$V,ROW($A212)))),"")</f>
        <v>129.11292</v>
      </c>
    </row>
    <row r="216" spans="3:20">
      <c r="C216" t="str">
        <f>IFERROR(IF(COUNT(pipot!$V:$V)&lt;&gt;"",INDEX(pipot!A:A,SMALL(pipot!$V:$V,ROW($A213)))),"")</f>
        <v>Mizuki Kajiwara</v>
      </c>
      <c r="D216" s="13">
        <f>IFERROR(IF(COUNT(pipot!$V:$V)&lt;&gt;"",INDEX(pipot!B:B,SMALL(pipot!$V:$V,ROW($A213)))),"")</f>
        <v>44131</v>
      </c>
      <c r="E216" s="15">
        <f>IFERROR(IF(COUNT(pipot!$V:$V)&lt;&gt;"",INDEX(pipot!C:C,SMALL(pipot!$V:$V,ROW($A213)))),"")</f>
        <v>7.2592592592592597E-2</v>
      </c>
      <c r="F216" s="19">
        <f>IFERROR(IF(COUNT(pipot!$V:$V)&lt;&gt;"",INDEX(pipot!D:D,SMALL(pipot!$V:$V,ROW($A213)))),"")</f>
        <v>4009.0294399999998</v>
      </c>
      <c r="G216" s="19">
        <f>IFERROR(IF(COUNT(pipot!$V:$V)&lt;&gt;"",INDEX(pipot!E:E,SMALL(pipot!$V:$V,ROW($A213)))),"")</f>
        <v>502.27085</v>
      </c>
      <c r="H216" s="19">
        <f>IFERROR(IF(COUNT(pipot!$V:$V)&lt;&gt;"",INDEX(pipot!F:F,SMALL(pipot!$V:$V,ROW($A213)))),"")</f>
        <v>4.8048900000000003</v>
      </c>
      <c r="I216" s="19">
        <f>IFERROR(IF(COUNT(pipot!$V:$V)&lt;&gt;"",INDEX(pipot!G:G,SMALL(pipot!$V:$V,ROW($A213)))),"")</f>
        <v>61.19</v>
      </c>
      <c r="J216" s="19">
        <f>IFERROR(IF(COUNT(pipot!$V:$V)&lt;&gt;"",INDEX(pipot!H:H,SMALL(pipot!$V:$V,ROW($A213)))),"")</f>
        <v>57.83</v>
      </c>
      <c r="K216" s="19">
        <f>IFERROR(IF(COUNT(pipot!$V:$V)&lt;&gt;"",INDEX(pipot!I:I,SMALL(pipot!$V:$V,ROW($A213)))),"")</f>
        <v>3.36</v>
      </c>
      <c r="L216" s="19">
        <f>IFERROR(IF(COUNT(pipot!$V:$V)&lt;&gt;"",INDEX(pipot!J:J,SMALL(pipot!$V:$V,ROW($A213)))),"")</f>
        <v>0</v>
      </c>
      <c r="M216" s="19">
        <f>IFERROR(IF(COUNT(pipot!$V:$V)&lt;&gt;"",INDEX(pipot!K:K,SMALL(pipot!$V:$V,ROW($A213)))),"")</f>
        <v>0</v>
      </c>
      <c r="N216" s="19">
        <f>IFERROR(IF(COUNT(pipot!$V:$V)&lt;&gt;"",INDEX(pipot!L:L,SMALL(pipot!$V:$V,ROW($A213)))),"")</f>
        <v>25</v>
      </c>
      <c r="O216" s="19">
        <f>IFERROR(IF(COUNT(pipot!$V:$V)&lt;&gt;"",INDEX(pipot!M:M,SMALL(pipot!$V:$V,ROW($A213)))),"")</f>
        <v>4</v>
      </c>
      <c r="P216" s="19">
        <f>IFERROR(IF(COUNT(pipot!$V:$V)&lt;&gt;"",INDEX(pipot!N:N,SMALL(pipot!$V:$V,ROW($A213)))),"")</f>
        <v>35</v>
      </c>
      <c r="Q216" s="19">
        <f>IFERROR(IF(COUNT(pipot!$V:$V)&lt;&gt;"",INDEX(pipot!O:O,SMALL(pipot!$V:$V,ROW($A213)))),"")</f>
        <v>19.1142</v>
      </c>
      <c r="R216" s="19">
        <f>IFERROR(IF(COUNT(pipot!$V:$V)&lt;&gt;"",INDEX(pipot!P:P,SMALL(pipot!$V:$V,ROW($A213)))),"")</f>
        <v>0</v>
      </c>
      <c r="S216" s="19">
        <f>IFERROR(IF(COUNT(pipot!$V:$V)&lt;&gt;"",INDEX(pipot!Q:Q,SMALL(pipot!$V:$V,ROW($A213)))),"")</f>
        <v>220</v>
      </c>
      <c r="T216" s="19">
        <f>IFERROR(IF(COUNT(pipot!$V:$V)&lt;&gt;"",INDEX(pipot!R:R,SMALL(pipot!$V:$V,ROW($A213)))),"")</f>
        <v>129.1728</v>
      </c>
    </row>
    <row r="217" spans="3:20">
      <c r="C217" t="str">
        <f>IFERROR(IF(COUNT(pipot!$V:$V)&lt;&gt;"",INDEX(pipot!A:A,SMALL(pipot!$V:$V,ROW($A214)))),"")</f>
        <v>Kaho Takahashi</v>
      </c>
      <c r="D217" s="13">
        <f>IFERROR(IF(COUNT(pipot!$V:$V)&lt;&gt;"",INDEX(pipot!B:B,SMALL(pipot!$V:$V,ROW($A214)))),"")</f>
        <v>44131</v>
      </c>
      <c r="E217" s="15">
        <f>IFERROR(IF(COUNT(pipot!$V:$V)&lt;&gt;"",INDEX(pipot!C:C,SMALL(pipot!$V:$V,ROW($A214)))),"")</f>
        <v>7.2592592592592597E-2</v>
      </c>
      <c r="F217" s="19">
        <f>IFERROR(IF(COUNT(pipot!$V:$V)&lt;&gt;"",INDEX(pipot!D:D,SMALL(pipot!$V:$V,ROW($A214)))),"")</f>
        <v>5288.04205</v>
      </c>
      <c r="G217" s="19">
        <f>IFERROR(IF(COUNT(pipot!$V:$V)&lt;&gt;"",INDEX(pipot!E:E,SMALL(pipot!$V:$V,ROW($A214)))),"")</f>
        <v>754.55694000000005</v>
      </c>
      <c r="H217" s="19">
        <f>IFERROR(IF(COUNT(pipot!$V:$V)&lt;&gt;"",INDEX(pipot!F:F,SMALL(pipot!$V:$V,ROW($A214)))),"")</f>
        <v>7.2183400000000004</v>
      </c>
      <c r="I217" s="19">
        <f>IFERROR(IF(COUNT(pipot!$V:$V)&lt;&gt;"",INDEX(pipot!G:G,SMALL(pipot!$V:$V,ROW($A214)))),"")</f>
        <v>202.34001000000001</v>
      </c>
      <c r="J217" s="19">
        <f>IFERROR(IF(COUNT(pipot!$V:$V)&lt;&gt;"",INDEX(pipot!H:H,SMALL(pipot!$V:$V,ROW($A214)))),"")</f>
        <v>153.34001000000001</v>
      </c>
      <c r="K217" s="19">
        <f>IFERROR(IF(COUNT(pipot!$V:$V)&lt;&gt;"",INDEX(pipot!I:I,SMALL(pipot!$V:$V,ROW($A214)))),"")</f>
        <v>41.64</v>
      </c>
      <c r="L217" s="19">
        <f>IFERROR(IF(COUNT(pipot!$V:$V)&lt;&gt;"",INDEX(pipot!J:J,SMALL(pipot!$V:$V,ROW($A214)))),"")</f>
        <v>7.36</v>
      </c>
      <c r="M217" s="19">
        <f>IFERROR(IF(COUNT(pipot!$V:$V)&lt;&gt;"",INDEX(pipot!K:K,SMALL(pipot!$V:$V,ROW($A214)))),"")</f>
        <v>0</v>
      </c>
      <c r="N217" s="19">
        <f>IFERROR(IF(COUNT(pipot!$V:$V)&lt;&gt;"",INDEX(pipot!L:L,SMALL(pipot!$V:$V,ROW($A214)))),"")</f>
        <v>20</v>
      </c>
      <c r="O217" s="19">
        <f>IFERROR(IF(COUNT(pipot!$V:$V)&lt;&gt;"",INDEX(pipot!M:M,SMALL(pipot!$V:$V,ROW($A214)))),"")</f>
        <v>24</v>
      </c>
      <c r="P217" s="19">
        <f>IFERROR(IF(COUNT(pipot!$V:$V)&lt;&gt;"",INDEX(pipot!N:N,SMALL(pipot!$V:$V,ROW($A214)))),"")</f>
        <v>38</v>
      </c>
      <c r="Q217" s="19">
        <f>IFERROR(IF(COUNT(pipot!$V:$V)&lt;&gt;"",INDEX(pipot!O:O,SMALL(pipot!$V:$V,ROW($A214)))),"")</f>
        <v>22.318200000000001</v>
      </c>
      <c r="R217" s="19">
        <f>IFERROR(IF(COUNT(pipot!$V:$V)&lt;&gt;"",INDEX(pipot!P:P,SMALL(pipot!$V:$V,ROW($A214)))),"")</f>
        <v>1</v>
      </c>
      <c r="S217" s="19">
        <f>IFERROR(IF(COUNT(pipot!$V:$V)&lt;&gt;"",INDEX(pipot!Q:Q,SMALL(pipot!$V:$V,ROW($A214)))),"")</f>
        <v>172</v>
      </c>
      <c r="T217" s="19">
        <f>IFERROR(IF(COUNT(pipot!$V:$V)&lt;&gt;"",INDEX(pipot!R:R,SMALL(pipot!$V:$V,ROW($A214)))),"")</f>
        <v>108.64305</v>
      </c>
    </row>
    <row r="218" spans="3:20">
      <c r="C218" t="str">
        <f>IFERROR(IF(COUNT(pipot!$V:$V)&lt;&gt;"",INDEX(pipot!A:A,SMALL(pipot!$V:$V,ROW($A215)))),"")</f>
        <v>Nei Tanabe</v>
      </c>
      <c r="D218" s="13">
        <f>IFERROR(IF(COUNT(pipot!$V:$V)&lt;&gt;"",INDEX(pipot!B:B,SMALL(pipot!$V:$V,ROW($A215)))),"")</f>
        <v>44131</v>
      </c>
      <c r="E218" s="15">
        <f>IFERROR(IF(COUNT(pipot!$V:$V)&lt;&gt;"",INDEX(pipot!C:C,SMALL(pipot!$V:$V,ROW($A215)))),"")</f>
        <v>7.2592592592592597E-2</v>
      </c>
      <c r="F218" s="19">
        <f>IFERROR(IF(COUNT(pipot!$V:$V)&lt;&gt;"",INDEX(pipot!D:D,SMALL(pipot!$V:$V,ROW($A215)))),"")</f>
        <v>5759.94931</v>
      </c>
      <c r="G218" s="19">
        <f>IFERROR(IF(COUNT(pipot!$V:$V)&lt;&gt;"",INDEX(pipot!E:E,SMALL(pipot!$V:$V,ROW($A215)))),"")</f>
        <v>765.97474999999997</v>
      </c>
      <c r="H218" s="19">
        <f>IFERROR(IF(COUNT(pipot!$V:$V)&lt;&gt;"",INDEX(pipot!F:F,SMALL(pipot!$V:$V,ROW($A215)))),"")</f>
        <v>7.3275600000000001</v>
      </c>
      <c r="I218" s="19">
        <f>IFERROR(IF(COUNT(pipot!$V:$V)&lt;&gt;"",INDEX(pipot!G:G,SMALL(pipot!$V:$V,ROW($A215)))),"")</f>
        <v>376.66</v>
      </c>
      <c r="J218" s="19">
        <f>IFERROR(IF(COUNT(pipot!$V:$V)&lt;&gt;"",INDEX(pipot!H:H,SMALL(pipot!$V:$V,ROW($A215)))),"")</f>
        <v>259.52</v>
      </c>
      <c r="K218" s="19">
        <f>IFERROR(IF(COUNT(pipot!$V:$V)&lt;&gt;"",INDEX(pipot!I:I,SMALL(pipot!$V:$V,ROW($A215)))),"")</f>
        <v>99.6</v>
      </c>
      <c r="L218" s="19">
        <f>IFERROR(IF(COUNT(pipot!$V:$V)&lt;&gt;"",INDEX(pipot!J:J,SMALL(pipot!$V:$V,ROW($A215)))),"")</f>
        <v>17.54</v>
      </c>
      <c r="M218" s="19">
        <f>IFERROR(IF(COUNT(pipot!$V:$V)&lt;&gt;"",INDEX(pipot!K:K,SMALL(pipot!$V:$V,ROW($A215)))),"")</f>
        <v>0</v>
      </c>
      <c r="N218" s="19">
        <f>IFERROR(IF(COUNT(pipot!$V:$V)&lt;&gt;"",INDEX(pipot!L:L,SMALL(pipot!$V:$V,ROW($A215)))),"")</f>
        <v>20</v>
      </c>
      <c r="O218" s="19">
        <f>IFERROR(IF(COUNT(pipot!$V:$V)&lt;&gt;"",INDEX(pipot!M:M,SMALL(pipot!$V:$V,ROW($A215)))),"")</f>
        <v>20</v>
      </c>
      <c r="P218" s="19">
        <f>IFERROR(IF(COUNT(pipot!$V:$V)&lt;&gt;"",INDEX(pipot!N:N,SMALL(pipot!$V:$V,ROW($A215)))),"")</f>
        <v>51</v>
      </c>
      <c r="Q218" s="19">
        <f>IFERROR(IF(COUNT(pipot!$V:$V)&lt;&gt;"",INDEX(pipot!O:O,SMALL(pipot!$V:$V,ROW($A215)))),"")</f>
        <v>22.0806</v>
      </c>
      <c r="R218" s="19">
        <f>IFERROR(IF(COUNT(pipot!$V:$V)&lt;&gt;"",INDEX(pipot!P:P,SMALL(pipot!$V:$V,ROW($A215)))),"")</f>
        <v>1</v>
      </c>
      <c r="S218" s="19">
        <f>IFERROR(IF(COUNT(pipot!$V:$V)&lt;&gt;"",INDEX(pipot!Q:Q,SMALL(pipot!$V:$V,ROW($A215)))),"")</f>
        <v>218</v>
      </c>
      <c r="T218" s="19">
        <f>IFERROR(IF(COUNT(pipot!$V:$V)&lt;&gt;"",INDEX(pipot!R:R,SMALL(pipot!$V:$V,ROW($A215)))),"")</f>
        <v>117.50411</v>
      </c>
    </row>
    <row r="219" spans="3:20">
      <c r="C219" t="str">
        <f>IFERROR(IF(COUNT(pipot!$V:$V)&lt;&gt;"",INDEX(pipot!A:A,SMALL(pipot!$V:$V,ROW($A216)))),"")</f>
        <v>Hinako Takahashi</v>
      </c>
      <c r="D219" s="13">
        <f>IFERROR(IF(COUNT(pipot!$V:$V)&lt;&gt;"",INDEX(pipot!B:B,SMALL(pipot!$V:$V,ROW($A216)))),"")</f>
        <v>44131</v>
      </c>
      <c r="E219" s="15">
        <f>IFERROR(IF(COUNT(pipot!$V:$V)&lt;&gt;"",INDEX(pipot!C:C,SMALL(pipot!$V:$V,ROW($A216)))),"")</f>
        <v>7.3946759259259254E-2</v>
      </c>
      <c r="F219" s="19">
        <f>IFERROR(IF(COUNT(pipot!$V:$V)&lt;&gt;"",INDEX(pipot!D:D,SMALL(pipot!$V:$V,ROW($A216)))),"")</f>
        <v>5109.4080400000003</v>
      </c>
      <c r="G219" s="19">
        <f>IFERROR(IF(COUNT(pipot!$V:$V)&lt;&gt;"",INDEX(pipot!E:E,SMALL(pipot!$V:$V,ROW($A216)))),"")</f>
        <v>665.56901000000005</v>
      </c>
      <c r="H219" s="19">
        <f>IFERROR(IF(COUNT(pipot!$V:$V)&lt;&gt;"",INDEX(pipot!F:F,SMALL(pipot!$V:$V,ROW($A216)))),"")</f>
        <v>6.2504499999999998</v>
      </c>
      <c r="I219" s="19">
        <f>IFERROR(IF(COUNT(pipot!$V:$V)&lt;&gt;"",INDEX(pipot!G:G,SMALL(pipot!$V:$V,ROW($A216)))),"")</f>
        <v>156.49</v>
      </c>
      <c r="J219" s="19">
        <f>IFERROR(IF(COUNT(pipot!$V:$V)&lt;&gt;"",INDEX(pipot!H:H,SMALL(pipot!$V:$V,ROW($A216)))),"")</f>
        <v>138.37</v>
      </c>
      <c r="K219" s="19">
        <f>IFERROR(IF(COUNT(pipot!$V:$V)&lt;&gt;"",INDEX(pipot!I:I,SMALL(pipot!$V:$V,ROW($A216)))),"")</f>
        <v>18.12</v>
      </c>
      <c r="L219" s="19">
        <f>IFERROR(IF(COUNT(pipot!$V:$V)&lt;&gt;"",INDEX(pipot!J:J,SMALL(pipot!$V:$V,ROW($A216)))),"")</f>
        <v>0</v>
      </c>
      <c r="M219" s="19">
        <f>IFERROR(IF(COUNT(pipot!$V:$V)&lt;&gt;"",INDEX(pipot!K:K,SMALL(pipot!$V:$V,ROW($A216)))),"")</f>
        <v>0</v>
      </c>
      <c r="N219" s="19">
        <f>IFERROR(IF(COUNT(pipot!$V:$V)&lt;&gt;"",INDEX(pipot!L:L,SMALL(pipot!$V:$V,ROW($A216)))),"")</f>
        <v>19</v>
      </c>
      <c r="O219" s="19">
        <f>IFERROR(IF(COUNT(pipot!$V:$V)&lt;&gt;"",INDEX(pipot!M:M,SMALL(pipot!$V:$V,ROW($A216)))),"")</f>
        <v>14</v>
      </c>
      <c r="P219" s="19">
        <f>IFERROR(IF(COUNT(pipot!$V:$V)&lt;&gt;"",INDEX(pipot!N:N,SMALL(pipot!$V:$V,ROW($A216)))),"")</f>
        <v>43</v>
      </c>
      <c r="Q219" s="19">
        <f>IFERROR(IF(COUNT(pipot!$V:$V)&lt;&gt;"",INDEX(pipot!O:O,SMALL(pipot!$V:$V,ROW($A216)))),"")</f>
        <v>20.226600000000001</v>
      </c>
      <c r="R219" s="19">
        <f>IFERROR(IF(COUNT(pipot!$V:$V)&lt;&gt;"",INDEX(pipot!P:P,SMALL(pipot!$V:$V,ROW($A216)))),"")</f>
        <v>0</v>
      </c>
      <c r="S219" s="19">
        <f>IFERROR(IF(COUNT(pipot!$V:$V)&lt;&gt;"",INDEX(pipot!Q:Q,SMALL(pipot!$V:$V,ROW($A216)))),"")</f>
        <v>202</v>
      </c>
      <c r="T219" s="19">
        <f>IFERROR(IF(COUNT(pipot!$V:$V)&lt;&gt;"",INDEX(pipot!R:R,SMALL(pipot!$V:$V,ROW($A216)))),"")</f>
        <v>137.43937</v>
      </c>
    </row>
    <row r="220" spans="3:20">
      <c r="C220" t="str">
        <f>IFERROR(IF(COUNT(pipot!$V:$V)&lt;&gt;"",INDEX(pipot!A:A,SMALL(pipot!$V:$V,ROW($A217)))),"")</f>
        <v>Azumi Esashi</v>
      </c>
      <c r="D220" s="13">
        <f>IFERROR(IF(COUNT(pipot!$V:$V)&lt;&gt;"",INDEX(pipot!B:B,SMALL(pipot!$V:$V,ROW($A217)))),"")</f>
        <v>44131</v>
      </c>
      <c r="E220" s="15">
        <f>IFERROR(IF(COUNT(pipot!$V:$V)&lt;&gt;"",INDEX(pipot!C:C,SMALL(pipot!$V:$V,ROW($A217)))),"")</f>
        <v>7.3946759259259254E-2</v>
      </c>
      <c r="F220" s="19">
        <f>IFERROR(IF(COUNT(pipot!$V:$V)&lt;&gt;"",INDEX(pipot!D:D,SMALL(pipot!$V:$V,ROW($A217)))),"")</f>
        <v>5155.9863800000003</v>
      </c>
      <c r="G220" s="19">
        <f>IFERROR(IF(COUNT(pipot!$V:$V)&lt;&gt;"",INDEX(pipot!E:E,SMALL(pipot!$V:$V,ROW($A217)))),"")</f>
        <v>709.57144000000005</v>
      </c>
      <c r="H220" s="19">
        <f>IFERROR(IF(COUNT(pipot!$V:$V)&lt;&gt;"",INDEX(pipot!F:F,SMALL(pipot!$V:$V,ROW($A217)))),"")</f>
        <v>6.6636899999999999</v>
      </c>
      <c r="I220" s="19">
        <f>IFERROR(IF(COUNT(pipot!$V:$V)&lt;&gt;"",INDEX(pipot!G:G,SMALL(pipot!$V:$V,ROW($A217)))),"")</f>
        <v>164.61</v>
      </c>
      <c r="J220" s="19">
        <f>IFERROR(IF(COUNT(pipot!$V:$V)&lt;&gt;"",INDEX(pipot!H:H,SMALL(pipot!$V:$V,ROW($A217)))),"")</f>
        <v>113.52</v>
      </c>
      <c r="K220" s="19">
        <f>IFERROR(IF(COUNT(pipot!$V:$V)&lt;&gt;"",INDEX(pipot!I:I,SMALL(pipot!$V:$V,ROW($A217)))),"")</f>
        <v>51.09</v>
      </c>
      <c r="L220" s="19">
        <f>IFERROR(IF(COUNT(pipot!$V:$V)&lt;&gt;"",INDEX(pipot!J:J,SMALL(pipot!$V:$V,ROW($A217)))),"")</f>
        <v>0</v>
      </c>
      <c r="M220" s="19">
        <f>IFERROR(IF(COUNT(pipot!$V:$V)&lt;&gt;"",INDEX(pipot!K:K,SMALL(pipot!$V:$V,ROW($A217)))),"")</f>
        <v>0</v>
      </c>
      <c r="N220" s="19">
        <f>IFERROR(IF(COUNT(pipot!$V:$V)&lt;&gt;"",INDEX(pipot!L:L,SMALL(pipot!$V:$V,ROW($A217)))),"")</f>
        <v>18</v>
      </c>
      <c r="O220" s="19">
        <f>IFERROR(IF(COUNT(pipot!$V:$V)&lt;&gt;"",INDEX(pipot!M:M,SMALL(pipot!$V:$V,ROW($A217)))),"")</f>
        <v>39</v>
      </c>
      <c r="P220" s="19">
        <f>IFERROR(IF(COUNT(pipot!$V:$V)&lt;&gt;"",INDEX(pipot!N:N,SMALL(pipot!$V:$V,ROW($A217)))),"")</f>
        <v>75</v>
      </c>
      <c r="Q220" s="19">
        <f>IFERROR(IF(COUNT(pipot!$V:$V)&lt;&gt;"",INDEX(pipot!O:O,SMALL(pipot!$V:$V,ROW($A217)))),"")</f>
        <v>20.2014</v>
      </c>
      <c r="R220" s="19">
        <f>IFERROR(IF(COUNT(pipot!$V:$V)&lt;&gt;"",INDEX(pipot!P:P,SMALL(pipot!$V:$V,ROW($A217)))),"")</f>
        <v>0</v>
      </c>
      <c r="S220" s="19">
        <f>IFERROR(IF(COUNT(pipot!$V:$V)&lt;&gt;"",INDEX(pipot!Q:Q,SMALL(pipot!$V:$V,ROW($A217)))),"")</f>
        <v>137</v>
      </c>
      <c r="T220" s="19">
        <f>IFERROR(IF(COUNT(pipot!$V:$V)&lt;&gt;"",INDEX(pipot!R:R,SMALL(pipot!$V:$V,ROW($A217)))),"")</f>
        <v>137</v>
      </c>
    </row>
    <row r="221" spans="3:20">
      <c r="C221" t="str">
        <f>IFERROR(IF(COUNT(pipot!$V:$V)&lt;&gt;"",INDEX(pipot!A:A,SMALL(pipot!$V:$V,ROW($A218)))),"")</f>
        <v>Kotone Tanigawa</v>
      </c>
      <c r="D221" s="13">
        <f>IFERROR(IF(COUNT(pipot!$V:$V)&lt;&gt;"",INDEX(pipot!B:B,SMALL(pipot!$V:$V,ROW($A218)))),"")</f>
        <v>44131</v>
      </c>
      <c r="E221" s="15">
        <f>IFERROR(IF(COUNT(pipot!$V:$V)&lt;&gt;"",INDEX(pipot!C:C,SMALL(pipot!$V:$V,ROW($A218)))),"")</f>
        <v>7.3946759259259254E-2</v>
      </c>
      <c r="F221" s="19">
        <f>IFERROR(IF(COUNT(pipot!$V:$V)&lt;&gt;"",INDEX(pipot!D:D,SMALL(pipot!$V:$V,ROW($A218)))),"")</f>
        <v>4921.9562100000003</v>
      </c>
      <c r="G221" s="19">
        <f>IFERROR(IF(COUNT(pipot!$V:$V)&lt;&gt;"",INDEX(pipot!E:E,SMALL(pipot!$V:$V,ROW($A218)))),"")</f>
        <v>611.53305</v>
      </c>
      <c r="H221" s="19">
        <f>IFERROR(IF(COUNT(pipot!$V:$V)&lt;&gt;"",INDEX(pipot!F:F,SMALL(pipot!$V:$V,ROW($A218)))),"")</f>
        <v>5.7429899999999998</v>
      </c>
      <c r="I221" s="19">
        <f>IFERROR(IF(COUNT(pipot!$V:$V)&lt;&gt;"",INDEX(pipot!G:G,SMALL(pipot!$V:$V,ROW($A218)))),"")</f>
        <v>197.25</v>
      </c>
      <c r="J221" s="19">
        <f>IFERROR(IF(COUNT(pipot!$V:$V)&lt;&gt;"",INDEX(pipot!H:H,SMALL(pipot!$V:$V,ROW($A218)))),"")</f>
        <v>150.81</v>
      </c>
      <c r="K221" s="19">
        <f>IFERROR(IF(COUNT(pipot!$V:$V)&lt;&gt;"",INDEX(pipot!I:I,SMALL(pipot!$V:$V,ROW($A218)))),"")</f>
        <v>41.57</v>
      </c>
      <c r="L221" s="19">
        <f>IFERROR(IF(COUNT(pipot!$V:$V)&lt;&gt;"",INDEX(pipot!J:J,SMALL(pipot!$V:$V,ROW($A218)))),"")</f>
        <v>4.87</v>
      </c>
      <c r="M221" s="19">
        <f>IFERROR(IF(COUNT(pipot!$V:$V)&lt;&gt;"",INDEX(pipot!K:K,SMALL(pipot!$V:$V,ROW($A218)))),"")</f>
        <v>0</v>
      </c>
      <c r="N221" s="19">
        <f>IFERROR(IF(COUNT(pipot!$V:$V)&lt;&gt;"",INDEX(pipot!L:L,SMALL(pipot!$V:$V,ROW($A218)))),"")</f>
        <v>18</v>
      </c>
      <c r="O221" s="19">
        <f>IFERROR(IF(COUNT(pipot!$V:$V)&lt;&gt;"",INDEX(pipot!M:M,SMALL(pipot!$V:$V,ROW($A218)))),"")</f>
        <v>26</v>
      </c>
      <c r="P221" s="19">
        <f>IFERROR(IF(COUNT(pipot!$V:$V)&lt;&gt;"",INDEX(pipot!N:N,SMALL(pipot!$V:$V,ROW($A218)))),"")</f>
        <v>55</v>
      </c>
      <c r="Q221" s="19">
        <f>IFERROR(IF(COUNT(pipot!$V:$V)&lt;&gt;"",INDEX(pipot!O:O,SMALL(pipot!$V:$V,ROW($A218)))),"")</f>
        <v>21.411000000000001</v>
      </c>
      <c r="R221" s="19">
        <f>IFERROR(IF(COUNT(pipot!$V:$V)&lt;&gt;"",INDEX(pipot!P:P,SMALL(pipot!$V:$V,ROW($A218)))),"")</f>
        <v>0</v>
      </c>
      <c r="S221" s="19">
        <f>IFERROR(IF(COUNT(pipot!$V:$V)&lt;&gt;"",INDEX(pipot!Q:Q,SMALL(pipot!$V:$V,ROW($A218)))),"")</f>
        <v>205</v>
      </c>
      <c r="T221" s="19">
        <f>IFERROR(IF(COUNT(pipot!$V:$V)&lt;&gt;"",INDEX(pipot!R:R,SMALL(pipot!$V:$V,ROW($A218)))),"")</f>
        <v>135.01885999999999</v>
      </c>
    </row>
    <row r="222" spans="3:20">
      <c r="C222" t="str">
        <f>IFERROR(IF(COUNT(pipot!$V:$V)&lt;&gt;"",INDEX(pipot!A:A,SMALL(pipot!$V:$V,ROW($A219)))),"")</f>
        <v>Yuki Tsunoda</v>
      </c>
      <c r="D222" s="13">
        <f>IFERROR(IF(COUNT(pipot!$V:$V)&lt;&gt;"",INDEX(pipot!B:B,SMALL(pipot!$V:$V,ROW($A219)))),"")</f>
        <v>44131</v>
      </c>
      <c r="E222" s="15">
        <f>IFERROR(IF(COUNT(pipot!$V:$V)&lt;&gt;"",INDEX(pipot!C:C,SMALL(pipot!$V:$V,ROW($A219)))),"")</f>
        <v>7.2592592592592597E-2</v>
      </c>
      <c r="F222" s="19">
        <f>IFERROR(IF(COUNT(pipot!$V:$V)&lt;&gt;"",INDEX(pipot!D:D,SMALL(pipot!$V:$V,ROW($A219)))),"")</f>
        <v>5601.0483599999998</v>
      </c>
      <c r="G222" s="19">
        <f>IFERROR(IF(COUNT(pipot!$V:$V)&lt;&gt;"",INDEX(pipot!E:E,SMALL(pipot!$V:$V,ROW($A219)))),"")</f>
        <v>660.62195999999994</v>
      </c>
      <c r="H222" s="19">
        <f>IFERROR(IF(COUNT(pipot!$V:$V)&lt;&gt;"",INDEX(pipot!F:F,SMALL(pipot!$V:$V,ROW($A219)))),"")</f>
        <v>6.3197299999999998</v>
      </c>
      <c r="I222" s="19">
        <f>IFERROR(IF(COUNT(pipot!$V:$V)&lt;&gt;"",INDEX(pipot!G:G,SMALL(pipot!$V:$V,ROW($A219)))),"")</f>
        <v>151.43</v>
      </c>
      <c r="J222" s="19">
        <f>IFERROR(IF(COUNT(pipot!$V:$V)&lt;&gt;"",INDEX(pipot!H:H,SMALL(pipot!$V:$V,ROW($A219)))),"")</f>
        <v>114.06</v>
      </c>
      <c r="K222" s="19">
        <f>IFERROR(IF(COUNT(pipot!$V:$V)&lt;&gt;"",INDEX(pipot!I:I,SMALL(pipot!$V:$V,ROW($A219)))),"")</f>
        <v>24.35</v>
      </c>
      <c r="L222" s="19">
        <f>IFERROR(IF(COUNT(pipot!$V:$V)&lt;&gt;"",INDEX(pipot!J:J,SMALL(pipot!$V:$V,ROW($A219)))),"")</f>
        <v>13.02</v>
      </c>
      <c r="M222" s="19">
        <f>IFERROR(IF(COUNT(pipot!$V:$V)&lt;&gt;"",INDEX(pipot!K:K,SMALL(pipot!$V:$V,ROW($A219)))),"")</f>
        <v>0</v>
      </c>
      <c r="N222" s="19">
        <f>IFERROR(IF(COUNT(pipot!$V:$V)&lt;&gt;"",INDEX(pipot!L:L,SMALL(pipot!$V:$V,ROW($A219)))),"")</f>
        <v>16</v>
      </c>
      <c r="O222" s="19">
        <f>IFERROR(IF(COUNT(pipot!$V:$V)&lt;&gt;"",INDEX(pipot!M:M,SMALL(pipot!$V:$V,ROW($A219)))),"")</f>
        <v>26</v>
      </c>
      <c r="P222" s="19">
        <f>IFERROR(IF(COUNT(pipot!$V:$V)&lt;&gt;"",INDEX(pipot!N:N,SMALL(pipot!$V:$V,ROW($A219)))),"")</f>
        <v>84</v>
      </c>
      <c r="Q222" s="19">
        <f>IFERROR(IF(COUNT(pipot!$V:$V)&lt;&gt;"",INDEX(pipot!O:O,SMALL(pipot!$V:$V,ROW($A219)))),"")</f>
        <v>22.289400000000001</v>
      </c>
      <c r="R222" s="19">
        <f>IFERROR(IF(COUNT(pipot!$V:$V)&lt;&gt;"",INDEX(pipot!P:P,SMALL(pipot!$V:$V,ROW($A219)))),"")</f>
        <v>1</v>
      </c>
      <c r="S222" s="19">
        <f>IFERROR(IF(COUNT(pipot!$V:$V)&lt;&gt;"",INDEX(pipot!Q:Q,SMALL(pipot!$V:$V,ROW($A219)))),"")</f>
        <v>179</v>
      </c>
      <c r="T222" s="19">
        <f>IFERROR(IF(COUNT(pipot!$V:$V)&lt;&gt;"",INDEX(pipot!R:R,SMALL(pipot!$V:$V,ROW($A219)))),"")</f>
        <v>129.85737</v>
      </c>
    </row>
    <row r="223" spans="3:20">
      <c r="C223" t="str">
        <f>IFERROR(IF(COUNT(pipot!$V:$V)&lt;&gt;"",INDEX(pipot!A:A,SMALL(pipot!$V:$V,ROW($A220)))),"")</f>
        <v>Monami Takuno</v>
      </c>
      <c r="D223" s="13">
        <f>IFERROR(IF(COUNT(pipot!$V:$V)&lt;&gt;"",INDEX(pipot!B:B,SMALL(pipot!$V:$V,ROW($A220)))),"")</f>
        <v>44131</v>
      </c>
      <c r="E223" s="15">
        <f>IFERROR(IF(COUNT(pipot!$V:$V)&lt;&gt;"",INDEX(pipot!C:C,SMALL(pipot!$V:$V,ROW($A220)))),"")</f>
        <v>7.2592592592592597E-2</v>
      </c>
      <c r="F223" s="19">
        <f>IFERROR(IF(COUNT(pipot!$V:$V)&lt;&gt;"",INDEX(pipot!D:D,SMALL(pipot!$V:$V,ROW($A220)))),"")</f>
        <v>5356.8462799999998</v>
      </c>
      <c r="G223" s="19">
        <f>IFERROR(IF(COUNT(pipot!$V:$V)&lt;&gt;"",INDEX(pipot!E:E,SMALL(pipot!$V:$V,ROW($A220)))),"")</f>
        <v>737.07227999999998</v>
      </c>
      <c r="H223" s="19">
        <f>IFERROR(IF(COUNT(pipot!$V:$V)&lt;&gt;"",INDEX(pipot!F:F,SMALL(pipot!$V:$V,ROW($A220)))),"")</f>
        <v>7.0510700000000002</v>
      </c>
      <c r="I223" s="19">
        <f>IFERROR(IF(COUNT(pipot!$V:$V)&lt;&gt;"",INDEX(pipot!G:G,SMALL(pipot!$V:$V,ROW($A220)))),"")</f>
        <v>211.15</v>
      </c>
      <c r="J223" s="19">
        <f>IFERROR(IF(COUNT(pipot!$V:$V)&lt;&gt;"",INDEX(pipot!H:H,SMALL(pipot!$V:$V,ROW($A220)))),"")</f>
        <v>156.74</v>
      </c>
      <c r="K223" s="19">
        <f>IFERROR(IF(COUNT(pipot!$V:$V)&lt;&gt;"",INDEX(pipot!I:I,SMALL(pipot!$V:$V,ROW($A220)))),"")</f>
        <v>43.87</v>
      </c>
      <c r="L223" s="19">
        <f>IFERROR(IF(COUNT(pipot!$V:$V)&lt;&gt;"",INDEX(pipot!J:J,SMALL(pipot!$V:$V,ROW($A220)))),"")</f>
        <v>10.54</v>
      </c>
      <c r="M223" s="19">
        <f>IFERROR(IF(COUNT(pipot!$V:$V)&lt;&gt;"",INDEX(pipot!K:K,SMALL(pipot!$V:$V,ROW($A220)))),"")</f>
        <v>0</v>
      </c>
      <c r="N223" s="19">
        <f>IFERROR(IF(COUNT(pipot!$V:$V)&lt;&gt;"",INDEX(pipot!L:L,SMALL(pipot!$V:$V,ROW($A220)))),"")</f>
        <v>15</v>
      </c>
      <c r="O223" s="19">
        <f>IFERROR(IF(COUNT(pipot!$V:$V)&lt;&gt;"",INDEX(pipot!M:M,SMALL(pipot!$V:$V,ROW($A220)))),"")</f>
        <v>18</v>
      </c>
      <c r="P223" s="19">
        <f>IFERROR(IF(COUNT(pipot!$V:$V)&lt;&gt;"",INDEX(pipot!N:N,SMALL(pipot!$V:$V,ROW($A220)))),"")</f>
        <v>82</v>
      </c>
      <c r="Q223" s="19">
        <f>IFERROR(IF(COUNT(pipot!$V:$V)&lt;&gt;"",INDEX(pipot!O:O,SMALL(pipot!$V:$V,ROW($A220)))),"")</f>
        <v>23.221800000000002</v>
      </c>
      <c r="R223" s="19">
        <f>IFERROR(IF(COUNT(pipot!$V:$V)&lt;&gt;"",INDEX(pipot!P:P,SMALL(pipot!$V:$V,ROW($A220)))),"")</f>
        <v>1</v>
      </c>
      <c r="S223" s="19">
        <f>IFERROR(IF(COUNT(pipot!$V:$V)&lt;&gt;"",INDEX(pipot!Q:Q,SMALL(pipot!$V:$V,ROW($A220)))),"")</f>
        <v>186</v>
      </c>
      <c r="T223" s="19">
        <f>IFERROR(IF(COUNT(pipot!$V:$V)&lt;&gt;"",INDEX(pipot!R:R,SMALL(pipot!$V:$V,ROW($A220)))),"")</f>
        <v>132.05178000000001</v>
      </c>
    </row>
    <row r="224" spans="3:20">
      <c r="C224" t="str">
        <f>IFERROR(IF(COUNT(pipot!$V:$V)&lt;&gt;"",INDEX(pipot!A:A,SMALL(pipot!$V:$V,ROW($A221)))),"")</f>
        <v>Naho Hayashi</v>
      </c>
      <c r="D224" s="13">
        <f>IFERROR(IF(COUNT(pipot!$V:$V)&lt;&gt;"",INDEX(pipot!B:B,SMALL(pipot!$V:$V,ROW($A221)))),"")</f>
        <v>44131</v>
      </c>
      <c r="E224" s="15">
        <f>IFERROR(IF(COUNT(pipot!$V:$V)&lt;&gt;"",INDEX(pipot!C:C,SMALL(pipot!$V:$V,ROW($A221)))),"")</f>
        <v>7.3946759259259254E-2</v>
      </c>
      <c r="F224" s="19">
        <f>IFERROR(IF(COUNT(pipot!$V:$V)&lt;&gt;"",INDEX(pipot!D:D,SMALL(pipot!$V:$V,ROW($A221)))),"")</f>
        <v>4702.6200699999999</v>
      </c>
      <c r="G224" s="19">
        <f>IFERROR(IF(COUNT(pipot!$V:$V)&lt;&gt;"",INDEX(pipot!E:E,SMALL(pipot!$V:$V,ROW($A221)))),"")</f>
        <v>694.95306000000005</v>
      </c>
      <c r="H224" s="19">
        <f>IFERROR(IF(COUNT(pipot!$V:$V)&lt;&gt;"",INDEX(pipot!F:F,SMALL(pipot!$V:$V,ROW($A221)))),"")</f>
        <v>6.5263999999999998</v>
      </c>
      <c r="I224" s="19">
        <f>IFERROR(IF(COUNT(pipot!$V:$V)&lt;&gt;"",INDEX(pipot!G:G,SMALL(pipot!$V:$V,ROW($A221)))),"")</f>
        <v>182.76</v>
      </c>
      <c r="J224" s="19">
        <f>IFERROR(IF(COUNT(pipot!$V:$V)&lt;&gt;"",INDEX(pipot!H:H,SMALL(pipot!$V:$V,ROW($A221)))),"")</f>
        <v>123.82</v>
      </c>
      <c r="K224" s="19">
        <f>IFERROR(IF(COUNT(pipot!$V:$V)&lt;&gt;"",INDEX(pipot!I:I,SMALL(pipot!$V:$V,ROW($A221)))),"")</f>
        <v>51.79</v>
      </c>
      <c r="L224" s="19">
        <f>IFERROR(IF(COUNT(pipot!$V:$V)&lt;&gt;"",INDEX(pipot!J:J,SMALL(pipot!$V:$V,ROW($A221)))),"")</f>
        <v>7.15</v>
      </c>
      <c r="M224" s="19">
        <f>IFERROR(IF(COUNT(pipot!$V:$V)&lt;&gt;"",INDEX(pipot!K:K,SMALL(pipot!$V:$V,ROW($A221)))),"")</f>
        <v>0</v>
      </c>
      <c r="N224" s="19">
        <f>IFERROR(IF(COUNT(pipot!$V:$V)&lt;&gt;"",INDEX(pipot!L:L,SMALL(pipot!$V:$V,ROW($A221)))),"")</f>
        <v>15</v>
      </c>
      <c r="O224" s="19">
        <f>IFERROR(IF(COUNT(pipot!$V:$V)&lt;&gt;"",INDEX(pipot!M:M,SMALL(pipot!$V:$V,ROW($A221)))),"")</f>
        <v>9</v>
      </c>
      <c r="P224" s="19">
        <f>IFERROR(IF(COUNT(pipot!$V:$V)&lt;&gt;"",INDEX(pipot!N:N,SMALL(pipot!$V:$V,ROW($A221)))),"")</f>
        <v>42</v>
      </c>
      <c r="Q224" s="19">
        <f>IFERROR(IF(COUNT(pipot!$V:$V)&lt;&gt;"",INDEX(pipot!O:O,SMALL(pipot!$V:$V,ROW($A221)))),"")</f>
        <v>21.8934</v>
      </c>
      <c r="R224" s="19">
        <f>IFERROR(IF(COUNT(pipot!$V:$V)&lt;&gt;"",INDEX(pipot!P:P,SMALL(pipot!$V:$V,ROW($A221)))),"")</f>
        <v>1</v>
      </c>
      <c r="S224" s="19" t="str">
        <f>IFERROR(IF(COUNT(pipot!$V:$V)&lt;&gt;"",INDEX(pipot!Q:Q,SMALL(pipot!$V:$V,ROW($A221)))),"")</f>
        <v>-</v>
      </c>
      <c r="T224" s="19" t="str">
        <f>IFERROR(IF(COUNT(pipot!$V:$V)&lt;&gt;"",INDEX(pipot!R:R,SMALL(pipot!$V:$V,ROW($A221)))),"")</f>
        <v>-</v>
      </c>
    </row>
    <row r="225" spans="3:20">
      <c r="C225" t="str">
        <f>IFERROR(IF(COUNT(pipot!$V:$V)&lt;&gt;"",INDEX(pipot!A:A,SMALL(pipot!$V:$V,ROW($A222)))),"")</f>
        <v>Kaoru Houchi</v>
      </c>
      <c r="D225" s="13">
        <f>IFERROR(IF(COUNT(pipot!$V:$V)&lt;&gt;"",INDEX(pipot!B:B,SMALL(pipot!$V:$V,ROW($A222)))),"")</f>
        <v>44131</v>
      </c>
      <c r="E225" s="15">
        <f>IFERROR(IF(COUNT(pipot!$V:$V)&lt;&gt;"",INDEX(pipot!C:C,SMALL(pipot!$V:$V,ROW($A222)))),"")</f>
        <v>7.2592592592592597E-2</v>
      </c>
      <c r="F225" s="19">
        <f>IFERROR(IF(COUNT(pipot!$V:$V)&lt;&gt;"",INDEX(pipot!D:D,SMALL(pipot!$V:$V,ROW($A222)))),"")</f>
        <v>5619.1468000000004</v>
      </c>
      <c r="G225" s="19">
        <f>IFERROR(IF(COUNT(pipot!$V:$V)&lt;&gt;"",INDEX(pipot!E:E,SMALL(pipot!$V:$V,ROW($A222)))),"")</f>
        <v>648.77584999999999</v>
      </c>
      <c r="H225" s="19">
        <f>IFERROR(IF(COUNT(pipot!$V:$V)&lt;&gt;"",INDEX(pipot!F:F,SMALL(pipot!$V:$V,ROW($A222)))),"")</f>
        <v>6.2064000000000004</v>
      </c>
      <c r="I225" s="19">
        <f>IFERROR(IF(COUNT(pipot!$V:$V)&lt;&gt;"",INDEX(pipot!G:G,SMALL(pipot!$V:$V,ROW($A222)))),"")</f>
        <v>174.01</v>
      </c>
      <c r="J225" s="19">
        <f>IFERROR(IF(COUNT(pipot!$V:$V)&lt;&gt;"",INDEX(pipot!H:H,SMALL(pipot!$V:$V,ROW($A222)))),"")</f>
        <v>108.17</v>
      </c>
      <c r="K225" s="19">
        <f>IFERROR(IF(COUNT(pipot!$V:$V)&lt;&gt;"",INDEX(pipot!I:I,SMALL(pipot!$V:$V,ROW($A222)))),"")</f>
        <v>65.84</v>
      </c>
      <c r="L225" s="19">
        <f>IFERROR(IF(COUNT(pipot!$V:$V)&lt;&gt;"",INDEX(pipot!J:J,SMALL(pipot!$V:$V,ROW($A222)))),"")</f>
        <v>0</v>
      </c>
      <c r="M225" s="19">
        <f>IFERROR(IF(COUNT(pipot!$V:$V)&lt;&gt;"",INDEX(pipot!K:K,SMALL(pipot!$V:$V,ROW($A222)))),"")</f>
        <v>0</v>
      </c>
      <c r="N225" s="19">
        <f>IFERROR(IF(COUNT(pipot!$V:$V)&lt;&gt;"",INDEX(pipot!L:L,SMALL(pipot!$V:$V,ROW($A222)))),"")</f>
        <v>14</v>
      </c>
      <c r="O225" s="19">
        <f>IFERROR(IF(COUNT(pipot!$V:$V)&lt;&gt;"",INDEX(pipot!M:M,SMALL(pipot!$V:$V,ROW($A222)))),"")</f>
        <v>18</v>
      </c>
      <c r="P225" s="19">
        <f>IFERROR(IF(COUNT(pipot!$V:$V)&lt;&gt;"",INDEX(pipot!N:N,SMALL(pipot!$V:$V,ROW($A222)))),"")</f>
        <v>43</v>
      </c>
      <c r="Q225" s="19">
        <f>IFERROR(IF(COUNT(pipot!$V:$V)&lt;&gt;"",INDEX(pipot!O:O,SMALL(pipot!$V:$V,ROW($A222)))),"")</f>
        <v>20.752199999999998</v>
      </c>
      <c r="R225" s="19">
        <f>IFERROR(IF(COUNT(pipot!$V:$V)&lt;&gt;"",INDEX(pipot!P:P,SMALL(pipot!$V:$V,ROW($A222)))),"")</f>
        <v>0</v>
      </c>
      <c r="S225" s="19">
        <f>IFERROR(IF(COUNT(pipot!$V:$V)&lt;&gt;"",INDEX(pipot!Q:Q,SMALL(pipot!$V:$V,ROW($A222)))),"")</f>
        <v>175</v>
      </c>
      <c r="T225" s="19">
        <f>IFERROR(IF(COUNT(pipot!$V:$V)&lt;&gt;"",INDEX(pipot!R:R,SMALL(pipot!$V:$V,ROW($A222)))),"")</f>
        <v>122.13042</v>
      </c>
    </row>
    <row r="226" spans="3:20">
      <c r="C226" t="str">
        <f>IFERROR(IF(COUNT(pipot!$V:$V)&lt;&gt;"",INDEX(pipot!A:A,SMALL(pipot!$V:$V,ROW($A223)))),"")</f>
        <v>Moe Nakamura</v>
      </c>
      <c r="D226" s="13">
        <f>IFERROR(IF(COUNT(pipot!$V:$V)&lt;&gt;"",INDEX(pipot!B:B,SMALL(pipot!$V:$V,ROW($A223)))),"")</f>
        <v>44131</v>
      </c>
      <c r="E226" s="15">
        <f>IFERROR(IF(COUNT(pipot!$V:$V)&lt;&gt;"",INDEX(pipot!C:C,SMALL(pipot!$V:$V,ROW($A223)))),"")</f>
        <v>7.2592592592592597E-2</v>
      </c>
      <c r="F226" s="19">
        <f>IFERROR(IF(COUNT(pipot!$V:$V)&lt;&gt;"",INDEX(pipot!D:D,SMALL(pipot!$V:$V,ROW($A223)))),"")</f>
        <v>6093.5268900000001</v>
      </c>
      <c r="G226" s="19">
        <f>IFERROR(IF(COUNT(pipot!$V:$V)&lt;&gt;"",INDEX(pipot!E:E,SMALL(pipot!$V:$V,ROW($A223)))),"")</f>
        <v>798.97038999999995</v>
      </c>
      <c r="H226" s="19">
        <f>IFERROR(IF(COUNT(pipot!$V:$V)&lt;&gt;"",INDEX(pipot!F:F,SMALL(pipot!$V:$V,ROW($A223)))),"")</f>
        <v>7.6432099999999998</v>
      </c>
      <c r="I226" s="19">
        <f>IFERROR(IF(COUNT(pipot!$V:$V)&lt;&gt;"",INDEX(pipot!G:G,SMALL(pipot!$V:$V,ROW($A223)))),"")</f>
        <v>246.09</v>
      </c>
      <c r="J226" s="19">
        <f>IFERROR(IF(COUNT(pipot!$V:$V)&lt;&gt;"",INDEX(pipot!H:H,SMALL(pipot!$V:$V,ROW($A223)))),"")</f>
        <v>184.7</v>
      </c>
      <c r="K226" s="19">
        <f>IFERROR(IF(COUNT(pipot!$V:$V)&lt;&gt;"",INDEX(pipot!I:I,SMALL(pipot!$V:$V,ROW($A223)))),"")</f>
        <v>51.37</v>
      </c>
      <c r="L226" s="19">
        <f>IFERROR(IF(COUNT(pipot!$V:$V)&lt;&gt;"",INDEX(pipot!J:J,SMALL(pipot!$V:$V,ROW($A223)))),"")</f>
        <v>10.02</v>
      </c>
      <c r="M226" s="19">
        <f>IFERROR(IF(COUNT(pipot!$V:$V)&lt;&gt;"",INDEX(pipot!K:K,SMALL(pipot!$V:$V,ROW($A223)))),"")</f>
        <v>0</v>
      </c>
      <c r="N226" s="19">
        <f>IFERROR(IF(COUNT(pipot!$V:$V)&lt;&gt;"",INDEX(pipot!L:L,SMALL(pipot!$V:$V,ROW($A223)))),"")</f>
        <v>14</v>
      </c>
      <c r="O226" s="19">
        <f>IFERROR(IF(COUNT(pipot!$V:$V)&lt;&gt;"",INDEX(pipot!M:M,SMALL(pipot!$V:$V,ROW($A223)))),"")</f>
        <v>12</v>
      </c>
      <c r="P226" s="19">
        <f>IFERROR(IF(COUNT(pipot!$V:$V)&lt;&gt;"",INDEX(pipot!N:N,SMALL(pipot!$V:$V,ROW($A223)))),"")</f>
        <v>53</v>
      </c>
      <c r="Q226" s="19">
        <f>IFERROR(IF(COUNT(pipot!$V:$V)&lt;&gt;"",INDEX(pipot!O:O,SMALL(pipot!$V:$V,ROW($A223)))),"")</f>
        <v>22.195799999999998</v>
      </c>
      <c r="R226" s="19">
        <f>IFERROR(IF(COUNT(pipot!$V:$V)&lt;&gt;"",INDEX(pipot!P:P,SMALL(pipot!$V:$V,ROW($A223)))),"")</f>
        <v>1</v>
      </c>
      <c r="S226" s="19">
        <f>IFERROR(IF(COUNT(pipot!$V:$V)&lt;&gt;"",INDEX(pipot!Q:Q,SMALL(pipot!$V:$V,ROW($A223)))),"")</f>
        <v>193</v>
      </c>
      <c r="T226" s="19">
        <f>IFERROR(IF(COUNT(pipot!$V:$V)&lt;&gt;"",INDEX(pipot!R:R,SMALL(pipot!$V:$V,ROW($A223)))),"")</f>
        <v>146.63087999999999</v>
      </c>
    </row>
    <row r="227" spans="3:20">
      <c r="C227" t="str">
        <f>IFERROR(IF(COUNT(pipot!$V:$V)&lt;&gt;"",INDEX(pipot!A:A,SMALL(pipot!$V:$V,ROW($A224)))),"")</f>
        <v>Ayane Nakajima</v>
      </c>
      <c r="D227" s="13">
        <f>IFERROR(IF(COUNT(pipot!$V:$V)&lt;&gt;"",INDEX(pipot!B:B,SMALL(pipot!$V:$V,ROW($A224)))),"")</f>
        <v>44131</v>
      </c>
      <c r="E227" s="15">
        <f>IFERROR(IF(COUNT(pipot!$V:$V)&lt;&gt;"",INDEX(pipot!C:C,SMALL(pipot!$V:$V,ROW($A224)))),"")</f>
        <v>7.2592592592592597E-2</v>
      </c>
      <c r="F227" s="19">
        <f>IFERROR(IF(COUNT(pipot!$V:$V)&lt;&gt;"",INDEX(pipot!D:D,SMALL(pipot!$V:$V,ROW($A224)))),"")</f>
        <v>5608.7077600000002</v>
      </c>
      <c r="G227" s="19">
        <f>IFERROR(IF(COUNT(pipot!$V:$V)&lt;&gt;"",INDEX(pipot!E:E,SMALL(pipot!$V:$V,ROW($A224)))),"")</f>
        <v>833.77257999999995</v>
      </c>
      <c r="H227" s="19">
        <f>IFERROR(IF(COUNT(pipot!$V:$V)&lt;&gt;"",INDEX(pipot!F:F,SMALL(pipot!$V:$V,ROW($A224)))),"")</f>
        <v>7.97614</v>
      </c>
      <c r="I227" s="19">
        <f>IFERROR(IF(COUNT(pipot!$V:$V)&lt;&gt;"",INDEX(pipot!G:G,SMALL(pipot!$V:$V,ROW($A224)))),"")</f>
        <v>106.74</v>
      </c>
      <c r="J227" s="19">
        <f>IFERROR(IF(COUNT(pipot!$V:$V)&lt;&gt;"",INDEX(pipot!H:H,SMALL(pipot!$V:$V,ROW($A224)))),"")</f>
        <v>57.63</v>
      </c>
      <c r="K227" s="19">
        <f>IFERROR(IF(COUNT(pipot!$V:$V)&lt;&gt;"",INDEX(pipot!I:I,SMALL(pipot!$V:$V,ROW($A224)))),"")</f>
        <v>27.6</v>
      </c>
      <c r="L227" s="19">
        <f>IFERROR(IF(COUNT(pipot!$V:$V)&lt;&gt;"",INDEX(pipot!J:J,SMALL(pipot!$V:$V,ROW($A224)))),"")</f>
        <v>21.51</v>
      </c>
      <c r="M227" s="19">
        <f>IFERROR(IF(COUNT(pipot!$V:$V)&lt;&gt;"",INDEX(pipot!K:K,SMALL(pipot!$V:$V,ROW($A224)))),"")</f>
        <v>0</v>
      </c>
      <c r="N227" s="19">
        <f>IFERROR(IF(COUNT(pipot!$V:$V)&lt;&gt;"",INDEX(pipot!L:L,SMALL(pipot!$V:$V,ROW($A224)))),"")</f>
        <v>13</v>
      </c>
      <c r="O227" s="19">
        <f>IFERROR(IF(COUNT(pipot!$V:$V)&lt;&gt;"",INDEX(pipot!M:M,SMALL(pipot!$V:$V,ROW($A224)))),"")</f>
        <v>26</v>
      </c>
      <c r="P227" s="19">
        <f>IFERROR(IF(COUNT(pipot!$V:$V)&lt;&gt;"",INDEX(pipot!N:N,SMALL(pipot!$V:$V,ROW($A224)))),"")</f>
        <v>73</v>
      </c>
      <c r="Q227" s="19">
        <f>IFERROR(IF(COUNT(pipot!$V:$V)&lt;&gt;"",INDEX(pipot!O:O,SMALL(pipot!$V:$V,ROW($A224)))),"")</f>
        <v>23.099399999999999</v>
      </c>
      <c r="R227" s="19">
        <f>IFERROR(IF(COUNT(pipot!$V:$V)&lt;&gt;"",INDEX(pipot!P:P,SMALL(pipot!$V:$V,ROW($A224)))),"")</f>
        <v>2</v>
      </c>
      <c r="S227" s="19">
        <f>IFERROR(IF(COUNT(pipot!$V:$V)&lt;&gt;"",INDEX(pipot!Q:Q,SMALL(pipot!$V:$V,ROW($A224)))),"")</f>
        <v>165</v>
      </c>
      <c r="T227" s="19">
        <f>IFERROR(IF(COUNT(pipot!$V:$V)&lt;&gt;"",INDEX(pipot!R:R,SMALL(pipot!$V:$V,ROW($A224)))),"")</f>
        <v>165</v>
      </c>
    </row>
    <row r="228" spans="3:20">
      <c r="C228" t="str">
        <f>IFERROR(IF(COUNT(pipot!$V:$V)&lt;&gt;"",INDEX(pipot!A:A,SMALL(pipot!$V:$V,ROW($A225)))),"")</f>
        <v>Harune Takayama</v>
      </c>
      <c r="D228" s="13">
        <f>IFERROR(IF(COUNT(pipot!$V:$V)&lt;&gt;"",INDEX(pipot!B:B,SMALL(pipot!$V:$V,ROW($A225)))),"")</f>
        <v>44131</v>
      </c>
      <c r="E228" s="15">
        <f>IFERROR(IF(COUNT(pipot!$V:$V)&lt;&gt;"",INDEX(pipot!C:C,SMALL(pipot!$V:$V,ROW($A225)))),"")</f>
        <v>7.3946759259259254E-2</v>
      </c>
      <c r="F228" s="19">
        <f>IFERROR(IF(COUNT(pipot!$V:$V)&lt;&gt;"",INDEX(pipot!D:D,SMALL(pipot!$V:$V,ROW($A225)))),"")</f>
        <v>3069.3849399999999</v>
      </c>
      <c r="G228" s="19">
        <f>IFERROR(IF(COUNT(pipot!$V:$V)&lt;&gt;"",INDEX(pipot!E:E,SMALL(pipot!$V:$V,ROW($A225)))),"")</f>
        <v>434.37317000000002</v>
      </c>
      <c r="H228" s="19">
        <f>IFERROR(IF(COUNT(pipot!$V:$V)&lt;&gt;"",INDEX(pipot!F:F,SMALL(pipot!$V:$V,ROW($A225)))),"")</f>
        <v>4.0792599999999997</v>
      </c>
      <c r="I228" s="19">
        <f>IFERROR(IF(COUNT(pipot!$V:$V)&lt;&gt;"",INDEX(pipot!G:G,SMALL(pipot!$V:$V,ROW($A225)))),"")</f>
        <v>59.41</v>
      </c>
      <c r="J228" s="19">
        <f>IFERROR(IF(COUNT(pipot!$V:$V)&lt;&gt;"",INDEX(pipot!H:H,SMALL(pipot!$V:$V,ROW($A225)))),"")</f>
        <v>20.329999999999998</v>
      </c>
      <c r="K228" s="19">
        <f>IFERROR(IF(COUNT(pipot!$V:$V)&lt;&gt;"",INDEX(pipot!I:I,SMALL(pipot!$V:$V,ROW($A225)))),"")</f>
        <v>30.27</v>
      </c>
      <c r="L228" s="19">
        <f>IFERROR(IF(COUNT(pipot!$V:$V)&lt;&gt;"",INDEX(pipot!J:J,SMALL(pipot!$V:$V,ROW($A225)))),"")</f>
        <v>8.81</v>
      </c>
      <c r="M228" s="19">
        <f>IFERROR(IF(COUNT(pipot!$V:$V)&lt;&gt;"",INDEX(pipot!K:K,SMALL(pipot!$V:$V,ROW($A225)))),"")</f>
        <v>0</v>
      </c>
      <c r="N228" s="19">
        <f>IFERROR(IF(COUNT(pipot!$V:$V)&lt;&gt;"",INDEX(pipot!L:L,SMALL(pipot!$V:$V,ROW($A225)))),"")</f>
        <v>13</v>
      </c>
      <c r="O228" s="19">
        <f>IFERROR(IF(COUNT(pipot!$V:$V)&lt;&gt;"",INDEX(pipot!M:M,SMALL(pipot!$V:$V,ROW($A225)))),"")</f>
        <v>11</v>
      </c>
      <c r="P228" s="19">
        <f>IFERROR(IF(COUNT(pipot!$V:$V)&lt;&gt;"",INDEX(pipot!N:N,SMALL(pipot!$V:$V,ROW($A225)))),"")</f>
        <v>24</v>
      </c>
      <c r="Q228" s="19">
        <f>IFERROR(IF(COUNT(pipot!$V:$V)&lt;&gt;"",INDEX(pipot!O:O,SMALL(pipot!$V:$V,ROW($A225)))),"")</f>
        <v>22.509</v>
      </c>
      <c r="R228" s="19">
        <f>IFERROR(IF(COUNT(pipot!$V:$V)&lt;&gt;"",INDEX(pipot!P:P,SMALL(pipot!$V:$V,ROW($A225)))),"")</f>
        <v>1</v>
      </c>
      <c r="S228" s="19">
        <f>IFERROR(IF(COUNT(pipot!$V:$V)&lt;&gt;"",INDEX(pipot!Q:Q,SMALL(pipot!$V:$V,ROW($A225)))),"")</f>
        <v>197</v>
      </c>
      <c r="T228" s="19">
        <f>IFERROR(IF(COUNT(pipot!$V:$V)&lt;&gt;"",INDEX(pipot!R:R,SMALL(pipot!$V:$V,ROW($A225)))),"")</f>
        <v>114.26264999999999</v>
      </c>
    </row>
    <row r="229" spans="3:20">
      <c r="C229" t="str">
        <f>IFERROR(IF(COUNT(pipot!$V:$V)&lt;&gt;"",INDEX(pipot!A:A,SMALL(pipot!$V:$V,ROW($A226)))),"")</f>
        <v>Fuka Yamashita</v>
      </c>
      <c r="D229" s="13">
        <f>IFERROR(IF(COUNT(pipot!$V:$V)&lt;&gt;"",INDEX(pipot!B:B,SMALL(pipot!$V:$V,ROW($A226)))),"")</f>
        <v>44131</v>
      </c>
      <c r="E229" s="15">
        <f>IFERROR(IF(COUNT(pipot!$V:$V)&lt;&gt;"",INDEX(pipot!C:C,SMALL(pipot!$V:$V,ROW($A226)))),"")</f>
        <v>7.3946759259259254E-2</v>
      </c>
      <c r="F229" s="19">
        <f>IFERROR(IF(COUNT(pipot!$V:$V)&lt;&gt;"",INDEX(pipot!D:D,SMALL(pipot!$V:$V,ROW($A226)))),"")</f>
        <v>5875.8345300000001</v>
      </c>
      <c r="G229" s="19">
        <f>IFERROR(IF(COUNT(pipot!$V:$V)&lt;&gt;"",INDEX(pipot!E:E,SMALL(pipot!$V:$V,ROW($A226)))),"")</f>
        <v>824.64570000000003</v>
      </c>
      <c r="H229" s="19">
        <f>IFERROR(IF(COUNT(pipot!$V:$V)&lt;&gt;"",INDEX(pipot!F:F,SMALL(pipot!$V:$V,ROW($A226)))),"")</f>
        <v>7.7443600000000004</v>
      </c>
      <c r="I229" s="19">
        <f>IFERROR(IF(COUNT(pipot!$V:$V)&lt;&gt;"",INDEX(pipot!G:G,SMALL(pipot!$V:$V,ROW($A226)))),"")</f>
        <v>242.81</v>
      </c>
      <c r="J229" s="19">
        <f>IFERROR(IF(COUNT(pipot!$V:$V)&lt;&gt;"",INDEX(pipot!H:H,SMALL(pipot!$V:$V,ROW($A226)))),"")</f>
        <v>178.72</v>
      </c>
      <c r="K229" s="19">
        <f>IFERROR(IF(COUNT(pipot!$V:$V)&lt;&gt;"",INDEX(pipot!I:I,SMALL(pipot!$V:$V,ROW($A226)))),"")</f>
        <v>52.83</v>
      </c>
      <c r="L229" s="19">
        <f>IFERROR(IF(COUNT(pipot!$V:$V)&lt;&gt;"",INDEX(pipot!J:J,SMALL(pipot!$V:$V,ROW($A226)))),"")</f>
        <v>11.26</v>
      </c>
      <c r="M229" s="19">
        <f>IFERROR(IF(COUNT(pipot!$V:$V)&lt;&gt;"",INDEX(pipot!K:K,SMALL(pipot!$V:$V,ROW($A226)))),"")</f>
        <v>0</v>
      </c>
      <c r="N229" s="19">
        <f>IFERROR(IF(COUNT(pipot!$V:$V)&lt;&gt;"",INDEX(pipot!L:L,SMALL(pipot!$V:$V,ROW($A226)))),"")</f>
        <v>12</v>
      </c>
      <c r="O229" s="19">
        <f>IFERROR(IF(COUNT(pipot!$V:$V)&lt;&gt;"",INDEX(pipot!M:M,SMALL(pipot!$V:$V,ROW($A226)))),"")</f>
        <v>12</v>
      </c>
      <c r="P229" s="19">
        <f>IFERROR(IF(COUNT(pipot!$V:$V)&lt;&gt;"",INDEX(pipot!N:N,SMALL(pipot!$V:$V,ROW($A226)))),"")</f>
        <v>85</v>
      </c>
      <c r="Q229" s="19">
        <f>IFERROR(IF(COUNT(pipot!$V:$V)&lt;&gt;"",INDEX(pipot!O:O,SMALL(pipot!$V:$V,ROW($A226)))),"")</f>
        <v>23.347799999999999</v>
      </c>
      <c r="R229" s="19">
        <f>IFERROR(IF(COUNT(pipot!$V:$V)&lt;&gt;"",INDEX(pipot!P:P,SMALL(pipot!$V:$V,ROW($A226)))),"")</f>
        <v>1</v>
      </c>
      <c r="S229" s="19">
        <f>IFERROR(IF(COUNT(pipot!$V:$V)&lt;&gt;"",INDEX(pipot!Q:Q,SMALL(pipot!$V:$V,ROW($A226)))),"")</f>
        <v>189</v>
      </c>
      <c r="T229" s="19">
        <f>IFERROR(IF(COUNT(pipot!$V:$V)&lt;&gt;"",INDEX(pipot!R:R,SMALL(pipot!$V:$V,ROW($A226)))),"")</f>
        <v>138.91182000000001</v>
      </c>
    </row>
    <row r="230" spans="3:20">
      <c r="C230" t="str">
        <f>IFERROR(IF(COUNT(pipot!$V:$V)&lt;&gt;"",INDEX(pipot!A:A,SMALL(pipot!$V:$V,ROW($A227)))),"")</f>
        <v>Nanako Ebine</v>
      </c>
      <c r="D230" s="13">
        <f>IFERROR(IF(COUNT(pipot!$V:$V)&lt;&gt;"",INDEX(pipot!B:B,SMALL(pipot!$V:$V,ROW($A227)))),"")</f>
        <v>44131</v>
      </c>
      <c r="E230" s="15">
        <f>IFERROR(IF(COUNT(pipot!$V:$V)&lt;&gt;"",INDEX(pipot!C:C,SMALL(pipot!$V:$V,ROW($A227)))),"")</f>
        <v>7.2592592592592597E-2</v>
      </c>
      <c r="F230" s="19">
        <f>IFERROR(IF(COUNT(pipot!$V:$V)&lt;&gt;"",INDEX(pipot!D:D,SMALL(pipot!$V:$V,ROW($A227)))),"")</f>
        <v>2866.5583999999999</v>
      </c>
      <c r="G230" s="19">
        <f>IFERROR(IF(COUNT(pipot!$V:$V)&lt;&gt;"",INDEX(pipot!E:E,SMALL(pipot!$V:$V,ROW($A227)))),"")</f>
        <v>364.80291</v>
      </c>
      <c r="H230" s="19">
        <f>IFERROR(IF(COUNT(pipot!$V:$V)&lt;&gt;"",INDEX(pipot!F:F,SMALL(pipot!$V:$V,ROW($A227)))),"")</f>
        <v>3.4898199999999999</v>
      </c>
      <c r="I230" s="19">
        <f>IFERROR(IF(COUNT(pipot!$V:$V)&lt;&gt;"",INDEX(pipot!G:G,SMALL(pipot!$V:$V,ROW($A227)))),"")</f>
        <v>12.94</v>
      </c>
      <c r="J230" s="19">
        <f>IFERROR(IF(COUNT(pipot!$V:$V)&lt;&gt;"",INDEX(pipot!H:H,SMALL(pipot!$V:$V,ROW($A227)))),"")</f>
        <v>12.94</v>
      </c>
      <c r="K230" s="19">
        <f>IFERROR(IF(COUNT(pipot!$V:$V)&lt;&gt;"",INDEX(pipot!I:I,SMALL(pipot!$V:$V,ROW($A227)))),"")</f>
        <v>0</v>
      </c>
      <c r="L230" s="19">
        <f>IFERROR(IF(COUNT(pipot!$V:$V)&lt;&gt;"",INDEX(pipot!J:J,SMALL(pipot!$V:$V,ROW($A227)))),"")</f>
        <v>0</v>
      </c>
      <c r="M230" s="19">
        <f>IFERROR(IF(COUNT(pipot!$V:$V)&lt;&gt;"",INDEX(pipot!K:K,SMALL(pipot!$V:$V,ROW($A227)))),"")</f>
        <v>0</v>
      </c>
      <c r="N230" s="19">
        <f>IFERROR(IF(COUNT(pipot!$V:$V)&lt;&gt;"",INDEX(pipot!L:L,SMALL(pipot!$V:$V,ROW($A227)))),"")</f>
        <v>8</v>
      </c>
      <c r="O230" s="19">
        <f>IFERROR(IF(COUNT(pipot!$V:$V)&lt;&gt;"",INDEX(pipot!M:M,SMALL(pipot!$V:$V,ROW($A227)))),"")</f>
        <v>9</v>
      </c>
      <c r="P230" s="19">
        <f>IFERROR(IF(COUNT(pipot!$V:$V)&lt;&gt;"",INDEX(pipot!N:N,SMALL(pipot!$V:$V,ROW($A227)))),"")</f>
        <v>37</v>
      </c>
      <c r="Q230" s="19">
        <f>IFERROR(IF(COUNT(pipot!$V:$V)&lt;&gt;"",INDEX(pipot!O:O,SMALL(pipot!$V:$V,ROW($A227)))),"")</f>
        <v>16.489799999999999</v>
      </c>
      <c r="R230" s="19">
        <f>IFERROR(IF(COUNT(pipot!$V:$V)&lt;&gt;"",INDEX(pipot!P:P,SMALL(pipot!$V:$V,ROW($A227)))),"")</f>
        <v>0</v>
      </c>
      <c r="S230" s="19">
        <f>IFERROR(IF(COUNT(pipot!$V:$V)&lt;&gt;"",INDEX(pipot!Q:Q,SMALL(pipot!$V:$V,ROW($A227)))),"")</f>
        <v>204</v>
      </c>
      <c r="T230" s="19">
        <f>IFERROR(IF(COUNT(pipot!$V:$V)&lt;&gt;"",INDEX(pipot!R:R,SMALL(pipot!$V:$V,ROW($A227)))),"")</f>
        <v>129.43950000000001</v>
      </c>
    </row>
    <row r="231" spans="3:20">
      <c r="C231" t="str">
        <f>IFERROR(IF(COUNT(pipot!$V:$V)&lt;&gt;"",INDEX(pipot!A:A,SMALL(pipot!$V:$V,ROW($A228)))),"")</f>
        <v>Average</v>
      </c>
      <c r="D231" s="13">
        <f>IFERROR(IF(COUNT(pipot!$V:$V)&lt;&gt;"",INDEX(pipot!B:B,SMALL(pipot!$V:$V,ROW($A228)))),"")</f>
        <v>44131</v>
      </c>
      <c r="E231" s="15">
        <f>IFERROR(IF(COUNT(pipot!$V:$V)&lt;&gt;"",INDEX(pipot!C:C,SMALL(pipot!$V:$V,ROW($A228)))),"")</f>
        <v>7.3206018518518517E-2</v>
      </c>
      <c r="F231" s="19">
        <f>IFERROR(IF(COUNT(pipot!$V:$V)&lt;&gt;"",INDEX(pipot!D:D,SMALL(pipot!$V:$V,ROW($A228)))),"")</f>
        <v>5093</v>
      </c>
      <c r="G231" s="19">
        <f>IFERROR(IF(COUNT(pipot!$V:$V)&lt;&gt;"",INDEX(pipot!E:E,SMALL(pipot!$V:$V,ROW($A228)))),"")</f>
        <v>681</v>
      </c>
      <c r="H231" s="19">
        <f>IFERROR(IF(COUNT(pipot!$V:$V)&lt;&gt;"",INDEX(pipot!F:F,SMALL(pipot!$V:$V,ROW($A228)))),"")</f>
        <v>6.46</v>
      </c>
      <c r="I231" s="19">
        <f>IFERROR(IF(COUNT(pipot!$V:$V)&lt;&gt;"",INDEX(pipot!G:G,SMALL(pipot!$V:$V,ROW($A228)))),"")</f>
        <v>175</v>
      </c>
      <c r="J231" s="19">
        <f>IFERROR(IF(COUNT(pipot!$V:$V)&lt;&gt;"",INDEX(pipot!H:H,SMALL(pipot!$V:$V,ROW($A228)))),"")</f>
        <v>129</v>
      </c>
      <c r="K231" s="19">
        <f>IFERROR(IF(COUNT(pipot!$V:$V)&lt;&gt;"",INDEX(pipot!I:I,SMALL(pipot!$V:$V,ROW($A228)))),"")</f>
        <v>39</v>
      </c>
      <c r="L231" s="19">
        <f>IFERROR(IF(COUNT(pipot!$V:$V)&lt;&gt;"",INDEX(pipot!J:J,SMALL(pipot!$V:$V,ROW($A228)))),"")</f>
        <v>8</v>
      </c>
      <c r="M231" s="19">
        <f>IFERROR(IF(COUNT(pipot!$V:$V)&lt;&gt;"",INDEX(pipot!K:K,SMALL(pipot!$V:$V,ROW($A228)))),"")</f>
        <v>0</v>
      </c>
      <c r="N231" s="19">
        <f>IFERROR(IF(COUNT(pipot!$V:$V)&lt;&gt;"",INDEX(pipot!L:L,SMALL(pipot!$V:$V,ROW($A228)))),"")</f>
        <v>22</v>
      </c>
      <c r="O231" s="19">
        <f>IFERROR(IF(COUNT(pipot!$V:$V)&lt;&gt;"",INDEX(pipot!M:M,SMALL(pipot!$V:$V,ROW($A228)))),"")</f>
        <v>18</v>
      </c>
      <c r="P231" s="19">
        <f>IFERROR(IF(COUNT(pipot!$V:$V)&lt;&gt;"",INDEX(pipot!N:N,SMALL(pipot!$V:$V,ROW($A228)))),"")</f>
        <v>62</v>
      </c>
      <c r="Q231" s="19">
        <f>IFERROR(IF(COUNT(pipot!$V:$V)&lt;&gt;"",INDEX(pipot!O:O,SMALL(pipot!$V:$V,ROW($A228)))),"")</f>
        <v>21</v>
      </c>
      <c r="R231" s="19">
        <f>IFERROR(IF(COUNT(pipot!$V:$V)&lt;&gt;"",INDEX(pipot!P:P,SMALL(pipot!$V:$V,ROW($A228)))),"")</f>
        <v>1</v>
      </c>
      <c r="S231" s="19">
        <f>IFERROR(IF(COUNT(pipot!$V:$V)&lt;&gt;"",INDEX(pipot!Q:Q,SMALL(pipot!$V:$V,ROW($A228)))),"")</f>
        <v>194.42857142857142</v>
      </c>
      <c r="T231" s="19">
        <f>IFERROR(IF(COUNT(pipot!$V:$V)&lt;&gt;"",INDEX(pipot!R:R,SMALL(pipot!$V:$V,ROW($A228)))),"")</f>
        <v>134.80415238095239</v>
      </c>
    </row>
    <row r="232" spans="3:20">
      <c r="C232" t="str">
        <f>IFERROR(IF(COUNT(pipot!$V:$V)&lt;&gt;"",INDEX(pipot!A:A,SMALL(pipot!$V:$V,ROW($A229)))),"")</f>
        <v>Nanako Fujita</v>
      </c>
      <c r="D232" s="13">
        <f>IFERROR(IF(COUNT(pipot!$V:$V)&lt;&gt;"",INDEX(pipot!B:B,SMALL(pipot!$V:$V,ROW($A229)))),"")</f>
        <v>44138</v>
      </c>
      <c r="E232" s="15">
        <f>IFERROR(IF(COUNT(pipot!$V:$V)&lt;&gt;"",INDEX(pipot!C:C,SMALL(pipot!$V:$V,ROW($A229)))),"")</f>
        <v>8.143518518518518E-2</v>
      </c>
      <c r="F232" s="19">
        <f>IFERROR(IF(COUNT(pipot!$V:$V)&lt;&gt;"",INDEX(pipot!D:D,SMALL(pipot!$V:$V,ROW($A229)))),"")</f>
        <v>9304.8697499999998</v>
      </c>
      <c r="G232" s="19">
        <f>IFERROR(IF(COUNT(pipot!$V:$V)&lt;&gt;"",INDEX(pipot!E:E,SMALL(pipot!$V:$V,ROW($A229)))),"")</f>
        <v>1222.34752</v>
      </c>
      <c r="H232" s="19">
        <f>IFERROR(IF(COUNT(pipot!$V:$V)&lt;&gt;"",INDEX(pipot!F:F,SMALL(pipot!$V:$V,ROW($A229)))),"")</f>
        <v>10.42332</v>
      </c>
      <c r="I232" s="19">
        <f>IFERROR(IF(COUNT(pipot!$V:$V)&lt;&gt;"",INDEX(pipot!G:G,SMALL(pipot!$V:$V,ROW($A229)))),"")</f>
        <v>867.30998999999997</v>
      </c>
      <c r="J232" s="19">
        <f>IFERROR(IF(COUNT(pipot!$V:$V)&lt;&gt;"",INDEX(pipot!H:H,SMALL(pipot!$V:$V,ROW($A229)))),"")</f>
        <v>531.96999000000005</v>
      </c>
      <c r="K232" s="19">
        <f>IFERROR(IF(COUNT(pipot!$V:$V)&lt;&gt;"",INDEX(pipot!I:I,SMALL(pipot!$V:$V,ROW($A229)))),"")</f>
        <v>266.79000000000002</v>
      </c>
      <c r="L232" s="19">
        <f>IFERROR(IF(COUNT(pipot!$V:$V)&lt;&gt;"",INDEX(pipot!J:J,SMALL(pipot!$V:$V,ROW($A229)))),"")</f>
        <v>68.55</v>
      </c>
      <c r="M232" s="19">
        <f>IFERROR(IF(COUNT(pipot!$V:$V)&lt;&gt;"",INDEX(pipot!K:K,SMALL(pipot!$V:$V,ROW($A229)))),"")</f>
        <v>0</v>
      </c>
      <c r="N232" s="19">
        <f>IFERROR(IF(COUNT(pipot!$V:$V)&lt;&gt;"",INDEX(pipot!L:L,SMALL(pipot!$V:$V,ROW($A229)))),"")</f>
        <v>11</v>
      </c>
      <c r="O232" s="19">
        <f>IFERROR(IF(COUNT(pipot!$V:$V)&lt;&gt;"",INDEX(pipot!M:M,SMALL(pipot!$V:$V,ROW($A229)))),"")</f>
        <v>37</v>
      </c>
      <c r="P232" s="19">
        <f>IFERROR(IF(COUNT(pipot!$V:$V)&lt;&gt;"",INDEX(pipot!N:N,SMALL(pipot!$V:$V,ROW($A229)))),"")</f>
        <v>64</v>
      </c>
      <c r="Q232" s="19">
        <f>IFERROR(IF(COUNT(pipot!$V:$V)&lt;&gt;"",INDEX(pipot!O:O,SMALL(pipot!$V:$V,ROW($A229)))),"")</f>
        <v>23.718599999999999</v>
      </c>
      <c r="R232" s="19">
        <f>IFERROR(IF(COUNT(pipot!$V:$V)&lt;&gt;"",INDEX(pipot!P:P,SMALL(pipot!$V:$V,ROW($A229)))),"")</f>
        <v>4</v>
      </c>
      <c r="S232" s="19">
        <f>IFERROR(IF(COUNT(pipot!$V:$V)&lt;&gt;"",INDEX(pipot!Q:Q,SMALL(pipot!$V:$V,ROW($A229)))),"")</f>
        <v>211</v>
      </c>
      <c r="T232" s="19">
        <f>IFERROR(IF(COUNT(pipot!$V:$V)&lt;&gt;"",INDEX(pipot!R:R,SMALL(pipot!$V:$V,ROW($A229)))),"")</f>
        <v>152.46199999999999</v>
      </c>
    </row>
    <row r="233" spans="3:20">
      <c r="C233" t="str">
        <f>IFERROR(IF(COUNT(pipot!$V:$V)&lt;&gt;"",INDEX(pipot!A:A,SMALL(pipot!$V:$V,ROW($A230)))),"")</f>
        <v>Yuina Matsumoto</v>
      </c>
      <c r="D233" s="13">
        <f>IFERROR(IF(COUNT(pipot!$V:$V)&lt;&gt;"",INDEX(pipot!B:B,SMALL(pipot!$V:$V,ROW($A230)))),"")</f>
        <v>44138</v>
      </c>
      <c r="E233" s="15">
        <f>IFERROR(IF(COUNT(pipot!$V:$V)&lt;&gt;"",INDEX(pipot!C:C,SMALL(pipot!$V:$V,ROW($A230)))),"")</f>
        <v>8.143518518518518E-2</v>
      </c>
      <c r="F233" s="19">
        <f>IFERROR(IF(COUNT(pipot!$V:$V)&lt;&gt;"",INDEX(pipot!D:D,SMALL(pipot!$V:$V,ROW($A230)))),"")</f>
        <v>9541.5971599999993</v>
      </c>
      <c r="G233" s="19">
        <f>IFERROR(IF(COUNT(pipot!$V:$V)&lt;&gt;"",INDEX(pipot!E:E,SMALL(pipot!$V:$V,ROW($A230)))),"")</f>
        <v>1218.37878</v>
      </c>
      <c r="H233" s="19">
        <f>IFERROR(IF(COUNT(pipot!$V:$V)&lt;&gt;"",INDEX(pipot!F:F,SMALL(pipot!$V:$V,ROW($A230)))),"")</f>
        <v>10.389469999999999</v>
      </c>
      <c r="I233" s="19">
        <f>IFERROR(IF(COUNT(pipot!$V:$V)&lt;&gt;"",INDEX(pipot!G:G,SMALL(pipot!$V:$V,ROW($A230)))),"")</f>
        <v>711.75000999999997</v>
      </c>
      <c r="J233" s="19">
        <f>IFERROR(IF(COUNT(pipot!$V:$V)&lt;&gt;"",INDEX(pipot!H:H,SMALL(pipot!$V:$V,ROW($A230)))),"")</f>
        <v>513.56001000000003</v>
      </c>
      <c r="K233" s="19">
        <f>IFERROR(IF(COUNT(pipot!$V:$V)&lt;&gt;"",INDEX(pipot!I:I,SMALL(pipot!$V:$V,ROW($A230)))),"")</f>
        <v>190.42</v>
      </c>
      <c r="L233" s="19">
        <f>IFERROR(IF(COUNT(pipot!$V:$V)&lt;&gt;"",INDEX(pipot!J:J,SMALL(pipot!$V:$V,ROW($A230)))),"")</f>
        <v>7.77</v>
      </c>
      <c r="M233" s="19">
        <f>IFERROR(IF(COUNT(pipot!$V:$V)&lt;&gt;"",INDEX(pipot!K:K,SMALL(pipot!$V:$V,ROW($A230)))),"")</f>
        <v>0</v>
      </c>
      <c r="N233" s="19">
        <f>IFERROR(IF(COUNT(pipot!$V:$V)&lt;&gt;"",INDEX(pipot!L:L,SMALL(pipot!$V:$V,ROW($A230)))),"")</f>
        <v>29</v>
      </c>
      <c r="O233" s="19">
        <f>IFERROR(IF(COUNT(pipot!$V:$V)&lt;&gt;"",INDEX(pipot!M:M,SMALL(pipot!$V:$V,ROW($A230)))),"")</f>
        <v>30</v>
      </c>
      <c r="P233" s="19">
        <f>IFERROR(IF(COUNT(pipot!$V:$V)&lt;&gt;"",INDEX(pipot!N:N,SMALL(pipot!$V:$V,ROW($A230)))),"")</f>
        <v>66</v>
      </c>
      <c r="Q233" s="19">
        <f>IFERROR(IF(COUNT(pipot!$V:$V)&lt;&gt;"",INDEX(pipot!O:O,SMALL(pipot!$V:$V,ROW($A230)))),"")</f>
        <v>22.483799999999999</v>
      </c>
      <c r="R233" s="19">
        <f>IFERROR(IF(COUNT(pipot!$V:$V)&lt;&gt;"",INDEX(pipot!P:P,SMALL(pipot!$V:$V,ROW($A230)))),"")</f>
        <v>1</v>
      </c>
      <c r="S233" s="19">
        <f>IFERROR(IF(COUNT(pipot!$V:$V)&lt;&gt;"",INDEX(pipot!Q:Q,SMALL(pipot!$V:$V,ROW($A230)))),"")</f>
        <v>197</v>
      </c>
      <c r="T233" s="19">
        <f>IFERROR(IF(COUNT(pipot!$V:$V)&lt;&gt;"",INDEX(pipot!R:R,SMALL(pipot!$V:$V,ROW($A230)))),"")</f>
        <v>158.52021999999999</v>
      </c>
    </row>
    <row r="234" spans="3:20">
      <c r="C234" t="str">
        <f>IFERROR(IF(COUNT(pipot!$V:$V)&lt;&gt;"",INDEX(pipot!A:A,SMALL(pipot!$V:$V,ROW($A231)))),"")</f>
        <v>Ayaka Hira</v>
      </c>
      <c r="D234" s="13">
        <f>IFERROR(IF(COUNT(pipot!$V:$V)&lt;&gt;"",INDEX(pipot!B:B,SMALL(pipot!$V:$V,ROW($A231)))),"")</f>
        <v>44138</v>
      </c>
      <c r="E234" s="15">
        <f>IFERROR(IF(COUNT(pipot!$V:$V)&lt;&gt;"",INDEX(pipot!C:C,SMALL(pipot!$V:$V,ROW($A231)))),"")</f>
        <v>8.143518518518518E-2</v>
      </c>
      <c r="F234" s="19">
        <f>IFERROR(IF(COUNT(pipot!$V:$V)&lt;&gt;"",INDEX(pipot!D:D,SMALL(pipot!$V:$V,ROW($A231)))),"")</f>
        <v>9582.4961000000003</v>
      </c>
      <c r="G234" s="19">
        <f>IFERROR(IF(COUNT(pipot!$V:$V)&lt;&gt;"",INDEX(pipot!E:E,SMALL(pipot!$V:$V,ROW($A231)))),"")</f>
        <v>1211.7393199999999</v>
      </c>
      <c r="H234" s="19">
        <f>IFERROR(IF(COUNT(pipot!$V:$V)&lt;&gt;"",INDEX(pipot!F:F,SMALL(pipot!$V:$V,ROW($A231)))),"")</f>
        <v>10.33286</v>
      </c>
      <c r="I234" s="19">
        <f>IFERROR(IF(COUNT(pipot!$V:$V)&lt;&gt;"",INDEX(pipot!G:G,SMALL(pipot!$V:$V,ROW($A231)))),"")</f>
        <v>717.74</v>
      </c>
      <c r="J234" s="19">
        <f>IFERROR(IF(COUNT(pipot!$V:$V)&lt;&gt;"",INDEX(pipot!H:H,SMALL(pipot!$V:$V,ROW($A231)))),"")</f>
        <v>472.11</v>
      </c>
      <c r="K234" s="19">
        <f>IFERROR(IF(COUNT(pipot!$V:$V)&lt;&gt;"",INDEX(pipot!I:I,SMALL(pipot!$V:$V,ROW($A231)))),"")</f>
        <v>180.63</v>
      </c>
      <c r="L234" s="19">
        <f>IFERROR(IF(COUNT(pipot!$V:$V)&lt;&gt;"",INDEX(pipot!J:J,SMALL(pipot!$V:$V,ROW($A231)))),"")</f>
        <v>65</v>
      </c>
      <c r="M234" s="19">
        <f>IFERROR(IF(COUNT(pipot!$V:$V)&lt;&gt;"",INDEX(pipot!K:K,SMALL(pipot!$V:$V,ROW($A231)))),"")</f>
        <v>0</v>
      </c>
      <c r="N234" s="19">
        <f>IFERROR(IF(COUNT(pipot!$V:$V)&lt;&gt;"",INDEX(pipot!L:L,SMALL(pipot!$V:$V,ROW($A231)))),"")</f>
        <v>21</v>
      </c>
      <c r="O234" s="19">
        <f>IFERROR(IF(COUNT(pipot!$V:$V)&lt;&gt;"",INDEX(pipot!M:M,SMALL(pipot!$V:$V,ROW($A231)))),"")</f>
        <v>26</v>
      </c>
      <c r="P234" s="19">
        <f>IFERROR(IF(COUNT(pipot!$V:$V)&lt;&gt;"",INDEX(pipot!N:N,SMALL(pipot!$V:$V,ROW($A231)))),"")</f>
        <v>81</v>
      </c>
      <c r="Q234" s="19">
        <f>IFERROR(IF(COUNT(pipot!$V:$V)&lt;&gt;"",INDEX(pipot!O:O,SMALL(pipot!$V:$V,ROW($A231)))),"")</f>
        <v>22.782599999999999</v>
      </c>
      <c r="R234" s="19">
        <f>IFERROR(IF(COUNT(pipot!$V:$V)&lt;&gt;"",INDEX(pipot!P:P,SMALL(pipot!$V:$V,ROW($A231)))),"")</f>
        <v>3</v>
      </c>
      <c r="S234" s="19">
        <f>IFERROR(IF(COUNT(pipot!$V:$V)&lt;&gt;"",INDEX(pipot!Q:Q,SMALL(pipot!$V:$V,ROW($A231)))),"")</f>
        <v>195</v>
      </c>
      <c r="T234" s="19">
        <f>IFERROR(IF(COUNT(pipot!$V:$V)&lt;&gt;"",INDEX(pipot!R:R,SMALL(pipot!$V:$V,ROW($A231)))),"")</f>
        <v>145.21689000000001</v>
      </c>
    </row>
    <row r="235" spans="3:20">
      <c r="C235" t="str">
        <f>IFERROR(IF(COUNT(pipot!$V:$V)&lt;&gt;"",INDEX(pipot!A:A,SMALL(pipot!$V:$V,ROW($A232)))),"")</f>
        <v>Kotone Tanigawa</v>
      </c>
      <c r="D235" s="13">
        <f>IFERROR(IF(COUNT(pipot!$V:$V)&lt;&gt;"",INDEX(pipot!B:B,SMALL(pipot!$V:$V,ROW($A232)))),"")</f>
        <v>44138</v>
      </c>
      <c r="E235" s="15">
        <f>IFERROR(IF(COUNT(pipot!$V:$V)&lt;&gt;"",INDEX(pipot!C:C,SMALL(pipot!$V:$V,ROW($A232)))),"")</f>
        <v>8.143518518518518E-2</v>
      </c>
      <c r="F235" s="19">
        <f>IFERROR(IF(COUNT(pipot!$V:$V)&lt;&gt;"",INDEX(pipot!D:D,SMALL(pipot!$V:$V,ROW($A232)))),"")</f>
        <v>9836.4654499999997</v>
      </c>
      <c r="G235" s="19">
        <f>IFERROR(IF(COUNT(pipot!$V:$V)&lt;&gt;"",INDEX(pipot!E:E,SMALL(pipot!$V:$V,ROW($A232)))),"")</f>
        <v>1015.3373</v>
      </c>
      <c r="H235" s="19">
        <f>IFERROR(IF(COUNT(pipot!$V:$V)&lt;&gt;"",INDEX(pipot!F:F,SMALL(pipot!$V:$V,ROW($A232)))),"")</f>
        <v>8.65808</v>
      </c>
      <c r="I235" s="19">
        <f>IFERROR(IF(COUNT(pipot!$V:$V)&lt;&gt;"",INDEX(pipot!G:G,SMALL(pipot!$V:$V,ROW($A232)))),"")</f>
        <v>909.97</v>
      </c>
      <c r="J235" s="19">
        <f>IFERROR(IF(COUNT(pipot!$V:$V)&lt;&gt;"",INDEX(pipot!H:H,SMALL(pipot!$V:$V,ROW($A232)))),"")</f>
        <v>676.33</v>
      </c>
      <c r="K235" s="19">
        <f>IFERROR(IF(COUNT(pipot!$V:$V)&lt;&gt;"",INDEX(pipot!I:I,SMALL(pipot!$V:$V,ROW($A232)))),"")</f>
        <v>193.79</v>
      </c>
      <c r="L235" s="19">
        <f>IFERROR(IF(COUNT(pipot!$V:$V)&lt;&gt;"",INDEX(pipot!J:J,SMALL(pipot!$V:$V,ROW($A232)))),"")</f>
        <v>28.14</v>
      </c>
      <c r="M235" s="19">
        <f>IFERROR(IF(COUNT(pipot!$V:$V)&lt;&gt;"",INDEX(pipot!K:K,SMALL(pipot!$V:$V,ROW($A232)))),"")</f>
        <v>11.71</v>
      </c>
      <c r="N235" s="19">
        <f>IFERROR(IF(COUNT(pipot!$V:$V)&lt;&gt;"",INDEX(pipot!L:L,SMALL(pipot!$V:$V,ROW($A232)))),"")</f>
        <v>16</v>
      </c>
      <c r="O235" s="19">
        <f>IFERROR(IF(COUNT(pipot!$V:$V)&lt;&gt;"",INDEX(pipot!M:M,SMALL(pipot!$V:$V,ROW($A232)))),"")</f>
        <v>31</v>
      </c>
      <c r="P235" s="19">
        <f>IFERROR(IF(COUNT(pipot!$V:$V)&lt;&gt;"",INDEX(pipot!N:N,SMALL(pipot!$V:$V,ROW($A232)))),"")</f>
        <v>77</v>
      </c>
      <c r="Q235" s="19">
        <f>IFERROR(IF(COUNT(pipot!$V:$V)&lt;&gt;"",INDEX(pipot!O:O,SMALL(pipot!$V:$V,ROW($A232)))),"")</f>
        <v>25.0974</v>
      </c>
      <c r="R235" s="19">
        <f>IFERROR(IF(COUNT(pipot!$V:$V)&lt;&gt;"",INDEX(pipot!P:P,SMALL(pipot!$V:$V,ROW($A232)))),"")</f>
        <v>3</v>
      </c>
      <c r="S235" s="19">
        <f>IFERROR(IF(COUNT(pipot!$V:$V)&lt;&gt;"",INDEX(pipot!Q:Q,SMALL(pipot!$V:$V,ROW($A232)))),"")</f>
        <v>203</v>
      </c>
      <c r="T235" s="19">
        <f>IFERROR(IF(COUNT(pipot!$V:$V)&lt;&gt;"",INDEX(pipot!R:R,SMALL(pipot!$V:$V,ROW($A232)))),"")</f>
        <v>155.78595999999999</v>
      </c>
    </row>
    <row r="236" spans="3:20">
      <c r="C236" t="str">
        <f>IFERROR(IF(COUNT(pipot!$V:$V)&lt;&gt;"",INDEX(pipot!A:A,SMALL(pipot!$V:$V,ROW($A233)))),"")</f>
        <v>Nei Tanabe</v>
      </c>
      <c r="D236" s="13">
        <f>IFERROR(IF(COUNT(pipot!$V:$V)&lt;&gt;"",INDEX(pipot!B:B,SMALL(pipot!$V:$V,ROW($A233)))),"")</f>
        <v>44138</v>
      </c>
      <c r="E236" s="15">
        <f>IFERROR(IF(COUNT(pipot!$V:$V)&lt;&gt;"",INDEX(pipot!C:C,SMALL(pipot!$V:$V,ROW($A233)))),"")</f>
        <v>6.4351851851851841E-2</v>
      </c>
      <c r="F236" s="19">
        <f>IFERROR(IF(COUNT(pipot!$V:$V)&lt;&gt;"",INDEX(pipot!D:D,SMALL(pipot!$V:$V,ROW($A233)))),"")</f>
        <v>8351.6729899999991</v>
      </c>
      <c r="G236" s="19">
        <f>IFERROR(IF(COUNT(pipot!$V:$V)&lt;&gt;"",INDEX(pipot!E:E,SMALL(pipot!$V:$V,ROW($A233)))),"")</f>
        <v>1003.88832</v>
      </c>
      <c r="H236" s="19">
        <f>IFERROR(IF(COUNT(pipot!$V:$V)&lt;&gt;"",INDEX(pipot!F:F,SMALL(pipot!$V:$V,ROW($A233)))),"")</f>
        <v>10.832240000000001</v>
      </c>
      <c r="I236" s="19">
        <f>IFERROR(IF(COUNT(pipot!$V:$V)&lt;&gt;"",INDEX(pipot!G:G,SMALL(pipot!$V:$V,ROW($A233)))),"")</f>
        <v>1127.96</v>
      </c>
      <c r="J236" s="19">
        <f>IFERROR(IF(COUNT(pipot!$V:$V)&lt;&gt;"",INDEX(pipot!H:H,SMALL(pipot!$V:$V,ROW($A233)))),"")</f>
        <v>619.19001000000003</v>
      </c>
      <c r="K236" s="19">
        <f>IFERROR(IF(COUNT(pipot!$V:$V)&lt;&gt;"",INDEX(pipot!I:I,SMALL(pipot!$V:$V,ROW($A233)))),"")</f>
        <v>351.62999000000002</v>
      </c>
      <c r="L236" s="19">
        <f>IFERROR(IF(COUNT(pipot!$V:$V)&lt;&gt;"",INDEX(pipot!J:J,SMALL(pipot!$V:$V,ROW($A233)))),"")</f>
        <v>136.51</v>
      </c>
      <c r="M236" s="19">
        <f>IFERROR(IF(COUNT(pipot!$V:$V)&lt;&gt;"",INDEX(pipot!K:K,SMALL(pipot!$V:$V,ROW($A233)))),"")</f>
        <v>20.63</v>
      </c>
      <c r="N236" s="19">
        <f>IFERROR(IF(COUNT(pipot!$V:$V)&lt;&gt;"",INDEX(pipot!L:L,SMALL(pipot!$V:$V,ROW($A233)))),"")</f>
        <v>36</v>
      </c>
      <c r="O236" s="19">
        <f>IFERROR(IF(COUNT(pipot!$V:$V)&lt;&gt;"",INDEX(pipot!M:M,SMALL(pipot!$V:$V,ROW($A233)))),"")</f>
        <v>40</v>
      </c>
      <c r="P236" s="19">
        <f>IFERROR(IF(COUNT(pipot!$V:$V)&lt;&gt;"",INDEX(pipot!N:N,SMALL(pipot!$V:$V,ROW($A233)))),"")</f>
        <v>87</v>
      </c>
      <c r="Q236" s="19">
        <f>IFERROR(IF(COUNT(pipot!$V:$V)&lt;&gt;"",INDEX(pipot!O:O,SMALL(pipot!$V:$V,ROW($A233)))),"")</f>
        <v>25.353000000000002</v>
      </c>
      <c r="R236" s="19">
        <f>IFERROR(IF(COUNT(pipot!$V:$V)&lt;&gt;"",INDEX(pipot!P:P,SMALL(pipot!$V:$V,ROW($A233)))),"")</f>
        <v>12</v>
      </c>
      <c r="S236" s="19">
        <f>IFERROR(IF(COUNT(pipot!$V:$V)&lt;&gt;"",INDEX(pipot!Q:Q,SMALL(pipot!$V:$V,ROW($A233)))),"")</f>
        <v>218</v>
      </c>
      <c r="T236" s="19">
        <f>IFERROR(IF(COUNT(pipot!$V:$V)&lt;&gt;"",INDEX(pipot!R:R,SMALL(pipot!$V:$V,ROW($A233)))),"")</f>
        <v>146.91898</v>
      </c>
    </row>
    <row r="237" spans="3:20">
      <c r="C237" t="str">
        <f>IFERROR(IF(COUNT(pipot!$V:$V)&lt;&gt;"",INDEX(pipot!A:A,SMALL(pipot!$V:$V,ROW($A234)))),"")</f>
        <v>Azumi Esashi</v>
      </c>
      <c r="D237" s="13">
        <f>IFERROR(IF(COUNT(pipot!$V:$V)&lt;&gt;"",INDEX(pipot!B:B,SMALL(pipot!$V:$V,ROW($A234)))),"")</f>
        <v>44138</v>
      </c>
      <c r="E237" s="15">
        <f>IFERROR(IF(COUNT(pipot!$V:$V)&lt;&gt;"",INDEX(pipot!C:C,SMALL(pipot!$V:$V,ROW($A234)))),"")</f>
        <v>6.3831018518518523E-2</v>
      </c>
      <c r="F237" s="19">
        <f>IFERROR(IF(COUNT(pipot!$V:$V)&lt;&gt;"",INDEX(pipot!D:D,SMALL(pipot!$V:$V,ROW($A234)))),"")</f>
        <v>7921.1272499999995</v>
      </c>
      <c r="G237" s="19">
        <f>IFERROR(IF(COUNT(pipot!$V:$V)&lt;&gt;"",INDEX(pipot!E:E,SMALL(pipot!$V:$V,ROW($A234)))),"")</f>
        <v>958.04020000000003</v>
      </c>
      <c r="H237" s="19">
        <f>IFERROR(IF(COUNT(pipot!$V:$V)&lt;&gt;"",INDEX(pipot!F:F,SMALL(pipot!$V:$V,ROW($A234)))),"")</f>
        <v>10.42249</v>
      </c>
      <c r="I237" s="19">
        <f>IFERROR(IF(COUNT(pipot!$V:$V)&lt;&gt;"",INDEX(pipot!G:G,SMALL(pipot!$V:$V,ROW($A234)))),"")</f>
        <v>841.06</v>
      </c>
      <c r="J237" s="19">
        <f>IFERROR(IF(COUNT(pipot!$V:$V)&lt;&gt;"",INDEX(pipot!H:H,SMALL(pipot!$V:$V,ROW($A234)))),"")</f>
        <v>555.82000000000005</v>
      </c>
      <c r="K237" s="19">
        <f>IFERROR(IF(COUNT(pipot!$V:$V)&lt;&gt;"",INDEX(pipot!I:I,SMALL(pipot!$V:$V,ROW($A234)))),"")</f>
        <v>195.19</v>
      </c>
      <c r="L237" s="19">
        <f>IFERROR(IF(COUNT(pipot!$V:$V)&lt;&gt;"",INDEX(pipot!J:J,SMALL(pipot!$V:$V,ROW($A234)))),"")</f>
        <v>84.24</v>
      </c>
      <c r="M237" s="19">
        <f>IFERROR(IF(COUNT(pipot!$V:$V)&lt;&gt;"",INDEX(pipot!K:K,SMALL(pipot!$V:$V,ROW($A234)))),"")</f>
        <v>5.81</v>
      </c>
      <c r="N237" s="19">
        <f>IFERROR(IF(COUNT(pipot!$V:$V)&lt;&gt;"",INDEX(pipot!L:L,SMALL(pipot!$V:$V,ROW($A234)))),"")</f>
        <v>20</v>
      </c>
      <c r="O237" s="19">
        <f>IFERROR(IF(COUNT(pipot!$V:$V)&lt;&gt;"",INDEX(pipot!M:M,SMALL(pipot!$V:$V,ROW($A234)))),"")</f>
        <v>25</v>
      </c>
      <c r="P237" s="19">
        <f>IFERROR(IF(COUNT(pipot!$V:$V)&lt;&gt;"",INDEX(pipot!N:N,SMALL(pipot!$V:$V,ROW($A234)))),"")</f>
        <v>65</v>
      </c>
      <c r="Q237" s="19">
        <f>IFERROR(IF(COUNT(pipot!$V:$V)&lt;&gt;"",INDEX(pipot!O:O,SMALL(pipot!$V:$V,ROW($A234)))),"")</f>
        <v>24.877800000000001</v>
      </c>
      <c r="R237" s="19">
        <f>IFERROR(IF(COUNT(pipot!$V:$V)&lt;&gt;"",INDEX(pipot!P:P,SMALL(pipot!$V:$V,ROW($A234)))),"")</f>
        <v>5</v>
      </c>
      <c r="S237" s="19">
        <f>IFERROR(IF(COUNT(pipot!$V:$V)&lt;&gt;"",INDEX(pipot!Q:Q,SMALL(pipot!$V:$V,ROW($A234)))),"")</f>
        <v>200</v>
      </c>
      <c r="T237" s="19">
        <f>IFERROR(IF(COUNT(pipot!$V:$V)&lt;&gt;"",INDEX(pipot!R:R,SMALL(pipot!$V:$V,ROW($A234)))),"")</f>
        <v>155.19990999999999</v>
      </c>
    </row>
    <row r="238" spans="3:20">
      <c r="C238" t="str">
        <f>IFERROR(IF(COUNT(pipot!$V:$V)&lt;&gt;"",INDEX(pipot!A:A,SMALL(pipot!$V:$V,ROW($A235)))),"")</f>
        <v>Monami Takuno</v>
      </c>
      <c r="D238" s="13">
        <f>IFERROR(IF(COUNT(pipot!$V:$V)&lt;&gt;"",INDEX(pipot!B:B,SMALL(pipot!$V:$V,ROW($A235)))),"")</f>
        <v>44138</v>
      </c>
      <c r="E238" s="15">
        <f>IFERROR(IF(COUNT(pipot!$V:$V)&lt;&gt;"",INDEX(pipot!C:C,SMALL(pipot!$V:$V,ROW($A235)))),"")</f>
        <v>6.8634259259259256E-2</v>
      </c>
      <c r="F238" s="19">
        <f>IFERROR(IF(COUNT(pipot!$V:$V)&lt;&gt;"",INDEX(pipot!D:D,SMALL(pipot!$V:$V,ROW($A235)))),"")</f>
        <v>7451.42155</v>
      </c>
      <c r="G238" s="19">
        <f>IFERROR(IF(COUNT(pipot!$V:$V)&lt;&gt;"",INDEX(pipot!E:E,SMALL(pipot!$V:$V,ROW($A235)))),"")</f>
        <v>947.93940999999995</v>
      </c>
      <c r="H238" s="19">
        <f>IFERROR(IF(COUNT(pipot!$V:$V)&lt;&gt;"",INDEX(pipot!F:F,SMALL(pipot!$V:$V,ROW($A235)))),"")</f>
        <v>9.5903899999999993</v>
      </c>
      <c r="I238" s="19">
        <f>IFERROR(IF(COUNT(pipot!$V:$V)&lt;&gt;"",INDEX(pipot!G:G,SMALL(pipot!$V:$V,ROW($A235)))),"")</f>
        <v>588.77</v>
      </c>
      <c r="J238" s="19">
        <f>IFERROR(IF(COUNT(pipot!$V:$V)&lt;&gt;"",INDEX(pipot!H:H,SMALL(pipot!$V:$V,ROW($A235)))),"")</f>
        <v>420.62</v>
      </c>
      <c r="K238" s="19">
        <f>IFERROR(IF(COUNT(pipot!$V:$V)&lt;&gt;"",INDEX(pipot!I:I,SMALL(pipot!$V:$V,ROW($A235)))),"")</f>
        <v>150.38999999999999</v>
      </c>
      <c r="L238" s="19">
        <f>IFERROR(IF(COUNT(pipot!$V:$V)&lt;&gt;"",INDEX(pipot!J:J,SMALL(pipot!$V:$V,ROW($A235)))),"")</f>
        <v>17.760000000000002</v>
      </c>
      <c r="M238" s="19">
        <f>IFERROR(IF(COUNT(pipot!$V:$V)&lt;&gt;"",INDEX(pipot!K:K,SMALL(pipot!$V:$V,ROW($A235)))),"")</f>
        <v>0</v>
      </c>
      <c r="N238" s="19">
        <f>IFERROR(IF(COUNT(pipot!$V:$V)&lt;&gt;"",INDEX(pipot!L:L,SMALL(pipot!$V:$V,ROW($A235)))),"")</f>
        <v>14</v>
      </c>
      <c r="O238" s="19">
        <f>IFERROR(IF(COUNT(pipot!$V:$V)&lt;&gt;"",INDEX(pipot!M:M,SMALL(pipot!$V:$V,ROW($A235)))),"")</f>
        <v>29</v>
      </c>
      <c r="P238" s="19">
        <f>IFERROR(IF(COUNT(pipot!$V:$V)&lt;&gt;"",INDEX(pipot!N:N,SMALL(pipot!$V:$V,ROW($A235)))),"")</f>
        <v>98</v>
      </c>
      <c r="Q238" s="19">
        <f>IFERROR(IF(COUNT(pipot!$V:$V)&lt;&gt;"",INDEX(pipot!O:O,SMALL(pipot!$V:$V,ROW($A235)))),"")</f>
        <v>22.023</v>
      </c>
      <c r="R238" s="19">
        <f>IFERROR(IF(COUNT(pipot!$V:$V)&lt;&gt;"",INDEX(pipot!P:P,SMALL(pipot!$V:$V,ROW($A235)))),"")</f>
        <v>2</v>
      </c>
      <c r="S238" s="19">
        <f>IFERROR(IF(COUNT(pipot!$V:$V)&lt;&gt;"",INDEX(pipot!Q:Q,SMALL(pipot!$V:$V,ROW($A235)))),"")</f>
        <v>181</v>
      </c>
      <c r="T238" s="19">
        <f>IFERROR(IF(COUNT(pipot!$V:$V)&lt;&gt;"",INDEX(pipot!R:R,SMALL(pipot!$V:$V,ROW($A235)))),"")</f>
        <v>147.32597999999999</v>
      </c>
    </row>
    <row r="239" spans="3:20">
      <c r="C239" t="str">
        <f>IFERROR(IF(COUNT(pipot!$V:$V)&lt;&gt;"",INDEX(pipot!A:A,SMALL(pipot!$V:$V,ROW($A236)))),"")</f>
        <v>Arisa Okada</v>
      </c>
      <c r="D239" s="13">
        <f>IFERROR(IF(COUNT(pipot!$V:$V)&lt;&gt;"",INDEX(pipot!B:B,SMALL(pipot!$V:$V,ROW($A236)))),"")</f>
        <v>44138</v>
      </c>
      <c r="E239" s="15">
        <f>IFERROR(IF(COUNT(pipot!$V:$V)&lt;&gt;"",INDEX(pipot!C:C,SMALL(pipot!$V:$V,ROW($A236)))),"")</f>
        <v>6.8634259259259256E-2</v>
      </c>
      <c r="F239" s="19">
        <f>IFERROR(IF(COUNT(pipot!$V:$V)&lt;&gt;"",INDEX(pipot!D:D,SMALL(pipot!$V:$V,ROW($A236)))),"")</f>
        <v>7062.3374599999997</v>
      </c>
      <c r="G239" s="19">
        <f>IFERROR(IF(COUNT(pipot!$V:$V)&lt;&gt;"",INDEX(pipot!E:E,SMALL(pipot!$V:$V,ROW($A236)))),"")</f>
        <v>920.05759</v>
      </c>
      <c r="H239" s="19">
        <f>IFERROR(IF(COUNT(pipot!$V:$V)&lt;&gt;"",INDEX(pipot!F:F,SMALL(pipot!$V:$V,ROW($A236)))),"")</f>
        <v>9.3082999999999991</v>
      </c>
      <c r="I239" s="19">
        <f>IFERROR(IF(COUNT(pipot!$V:$V)&lt;&gt;"",INDEX(pipot!G:G,SMALL(pipot!$V:$V,ROW($A236)))),"")</f>
        <v>890.2</v>
      </c>
      <c r="J239" s="19">
        <f>IFERROR(IF(COUNT(pipot!$V:$V)&lt;&gt;"",INDEX(pipot!H:H,SMALL(pipot!$V:$V,ROW($A236)))),"")</f>
        <v>427.89</v>
      </c>
      <c r="K239" s="19">
        <f>IFERROR(IF(COUNT(pipot!$V:$V)&lt;&gt;"",INDEX(pipot!I:I,SMALL(pipot!$V:$V,ROW($A236)))),"")</f>
        <v>330.37</v>
      </c>
      <c r="L239" s="19">
        <f>IFERROR(IF(COUNT(pipot!$V:$V)&lt;&gt;"",INDEX(pipot!J:J,SMALL(pipot!$V:$V,ROW($A236)))),"")</f>
        <v>120.76</v>
      </c>
      <c r="M239" s="19">
        <f>IFERROR(IF(COUNT(pipot!$V:$V)&lt;&gt;"",INDEX(pipot!K:K,SMALL(pipot!$V:$V,ROW($A236)))),"")</f>
        <v>11.18</v>
      </c>
      <c r="N239" s="19">
        <f>IFERROR(IF(COUNT(pipot!$V:$V)&lt;&gt;"",INDEX(pipot!L:L,SMALL(pipot!$V:$V,ROW($A236)))),"")</f>
        <v>11</v>
      </c>
      <c r="O239" s="19">
        <f>IFERROR(IF(COUNT(pipot!$V:$V)&lt;&gt;"",INDEX(pipot!M:M,SMALL(pipot!$V:$V,ROW($A236)))),"")</f>
        <v>16</v>
      </c>
      <c r="P239" s="19">
        <f>IFERROR(IF(COUNT(pipot!$V:$V)&lt;&gt;"",INDEX(pipot!N:N,SMALL(pipot!$V:$V,ROW($A236)))),"")</f>
        <v>92</v>
      </c>
      <c r="Q239" s="19">
        <f>IFERROR(IF(COUNT(pipot!$V:$V)&lt;&gt;"",INDEX(pipot!O:O,SMALL(pipot!$V:$V,ROW($A236)))),"")</f>
        <v>24.9282</v>
      </c>
      <c r="R239" s="19">
        <f>IFERROR(IF(COUNT(pipot!$V:$V)&lt;&gt;"",INDEX(pipot!P:P,SMALL(pipot!$V:$V,ROW($A236)))),"")</f>
        <v>8</v>
      </c>
      <c r="S239" s="19">
        <f>IFERROR(IF(COUNT(pipot!$V:$V)&lt;&gt;"",INDEX(pipot!Q:Q,SMALL(pipot!$V:$V,ROW($A236)))),"")</f>
        <v>217</v>
      </c>
      <c r="T239" s="19">
        <f>IFERROR(IF(COUNT(pipot!$V:$V)&lt;&gt;"",INDEX(pipot!R:R,SMALL(pipot!$V:$V,ROW($A236)))),"")</f>
        <v>148.8811</v>
      </c>
    </row>
    <row r="240" spans="3:20">
      <c r="C240" t="str">
        <f>IFERROR(IF(COUNT(pipot!$V:$V)&lt;&gt;"",INDEX(pipot!A:A,SMALL(pipot!$V:$V,ROW($A237)))),"")</f>
        <v>Rio Kubota</v>
      </c>
      <c r="D240" s="13">
        <f>IFERROR(IF(COUNT(pipot!$V:$V)&lt;&gt;"",INDEX(pipot!B:B,SMALL(pipot!$V:$V,ROW($A237)))),"")</f>
        <v>44138</v>
      </c>
      <c r="E240" s="15">
        <f>IFERROR(IF(COUNT(pipot!$V:$V)&lt;&gt;"",INDEX(pipot!C:C,SMALL(pipot!$V:$V,ROW($A237)))),"")</f>
        <v>6.8634259259259256E-2</v>
      </c>
      <c r="F240" s="19">
        <f>IFERROR(IF(COUNT(pipot!$V:$V)&lt;&gt;"",INDEX(pipot!D:D,SMALL(pipot!$V:$V,ROW($A237)))),"")</f>
        <v>6871.0299199999999</v>
      </c>
      <c r="G240" s="19">
        <f>IFERROR(IF(COUNT(pipot!$V:$V)&lt;&gt;"",INDEX(pipot!E:E,SMALL(pipot!$V:$V,ROW($A237)))),"")</f>
        <v>870.03949999999998</v>
      </c>
      <c r="H240" s="19">
        <f>IFERROR(IF(COUNT(pipot!$V:$V)&lt;&gt;"",INDEX(pipot!F:F,SMALL(pipot!$V:$V,ROW($A237)))),"")</f>
        <v>8.80227</v>
      </c>
      <c r="I240" s="19">
        <f>IFERROR(IF(COUNT(pipot!$V:$V)&lt;&gt;"",INDEX(pipot!G:G,SMALL(pipot!$V:$V,ROW($A237)))),"")</f>
        <v>428.48</v>
      </c>
      <c r="J240" s="19">
        <f>IFERROR(IF(COUNT(pipot!$V:$V)&lt;&gt;"",INDEX(pipot!H:H,SMALL(pipot!$V:$V,ROW($A237)))),"")</f>
        <v>258.89999999999998</v>
      </c>
      <c r="K240" s="19">
        <f>IFERROR(IF(COUNT(pipot!$V:$V)&lt;&gt;"",INDEX(pipot!I:I,SMALL(pipot!$V:$V,ROW($A237)))),"")</f>
        <v>121.41</v>
      </c>
      <c r="L240" s="19">
        <f>IFERROR(IF(COUNT(pipot!$V:$V)&lt;&gt;"",INDEX(pipot!J:J,SMALL(pipot!$V:$V,ROW($A237)))),"")</f>
        <v>42.23</v>
      </c>
      <c r="M240" s="19">
        <f>IFERROR(IF(COUNT(pipot!$V:$V)&lt;&gt;"",INDEX(pipot!K:K,SMALL(pipot!$V:$V,ROW($A237)))),"")</f>
        <v>5.94</v>
      </c>
      <c r="N240" s="19">
        <f>IFERROR(IF(COUNT(pipot!$V:$V)&lt;&gt;"",INDEX(pipot!L:L,SMALL(pipot!$V:$V,ROW($A237)))),"")</f>
        <v>16</v>
      </c>
      <c r="O240" s="19">
        <f>IFERROR(IF(COUNT(pipot!$V:$V)&lt;&gt;"",INDEX(pipot!M:M,SMALL(pipot!$V:$V,ROW($A237)))),"")</f>
        <v>24</v>
      </c>
      <c r="P240" s="19">
        <f>IFERROR(IF(COUNT(pipot!$V:$V)&lt;&gt;"",INDEX(pipot!N:N,SMALL(pipot!$V:$V,ROW($A237)))),"")</f>
        <v>49</v>
      </c>
      <c r="Q240" s="19">
        <f>IFERROR(IF(COUNT(pipot!$V:$V)&lt;&gt;"",INDEX(pipot!O:O,SMALL(pipot!$V:$V,ROW($A237)))),"")</f>
        <v>24.741</v>
      </c>
      <c r="R240" s="19">
        <f>IFERROR(IF(COUNT(pipot!$V:$V)&lt;&gt;"",INDEX(pipot!P:P,SMALL(pipot!$V:$V,ROW($A237)))),"")</f>
        <v>2</v>
      </c>
      <c r="S240" s="19">
        <f>IFERROR(IF(COUNT(pipot!$V:$V)&lt;&gt;"",INDEX(pipot!Q:Q,SMALL(pipot!$V:$V,ROW($A237)))),"")</f>
        <v>215</v>
      </c>
      <c r="T240" s="19">
        <f>IFERROR(IF(COUNT(pipot!$V:$V)&lt;&gt;"",INDEX(pipot!R:R,SMALL(pipot!$V:$V,ROW($A237)))),"")</f>
        <v>162.63285999999999</v>
      </c>
    </row>
    <row r="241" spans="3:20">
      <c r="C241" t="str">
        <f>IFERROR(IF(COUNT(pipot!$V:$V)&lt;&gt;"",INDEX(pipot!A:A,SMALL(pipot!$V:$V,ROW($A238)))),"")</f>
        <v>Moe Nakamura</v>
      </c>
      <c r="D241" s="13">
        <f>IFERROR(IF(COUNT(pipot!$V:$V)&lt;&gt;"",INDEX(pipot!B:B,SMALL(pipot!$V:$V,ROW($A238)))),"")</f>
        <v>44138</v>
      </c>
      <c r="E241" s="15">
        <f>IFERROR(IF(COUNT(pipot!$V:$V)&lt;&gt;"",INDEX(pipot!C:C,SMALL(pipot!$V:$V,ROW($A238)))),"")</f>
        <v>6.2557870370370375E-2</v>
      </c>
      <c r="F241" s="19">
        <f>IFERROR(IF(COUNT(pipot!$V:$V)&lt;&gt;"",INDEX(pipot!D:D,SMALL(pipot!$V:$V,ROW($A238)))),"")</f>
        <v>6604.0710600000002</v>
      </c>
      <c r="G241" s="19">
        <f>IFERROR(IF(COUNT(pipot!$V:$V)&lt;&gt;"",INDEX(pipot!E:E,SMALL(pipot!$V:$V,ROW($A238)))),"")</f>
        <v>863.02260999999999</v>
      </c>
      <c r="H241" s="19">
        <f>IFERROR(IF(COUNT(pipot!$V:$V)&lt;&gt;"",INDEX(pipot!F:F,SMALL(pipot!$V:$V,ROW($A238)))),"")</f>
        <v>9.5797399999999993</v>
      </c>
      <c r="I241" s="19">
        <f>IFERROR(IF(COUNT(pipot!$V:$V)&lt;&gt;"",INDEX(pipot!G:G,SMALL(pipot!$V:$V,ROW($A238)))),"")</f>
        <v>516.00999000000002</v>
      </c>
      <c r="J241" s="19">
        <f>IFERROR(IF(COUNT(pipot!$V:$V)&lt;&gt;"",INDEX(pipot!H:H,SMALL(pipot!$V:$V,ROW($A238)))),"")</f>
        <v>309.10998999999998</v>
      </c>
      <c r="K241" s="19">
        <f>IFERROR(IF(COUNT(pipot!$V:$V)&lt;&gt;"",INDEX(pipot!I:I,SMALL(pipot!$V:$V,ROW($A238)))),"")</f>
        <v>126.03</v>
      </c>
      <c r="L241" s="19">
        <f>IFERROR(IF(COUNT(pipot!$V:$V)&lt;&gt;"",INDEX(pipot!J:J,SMALL(pipot!$V:$V,ROW($A238)))),"")</f>
        <v>80.87</v>
      </c>
      <c r="M241" s="19">
        <f>IFERROR(IF(COUNT(pipot!$V:$V)&lt;&gt;"",INDEX(pipot!K:K,SMALL(pipot!$V:$V,ROW($A238)))),"")</f>
        <v>0</v>
      </c>
      <c r="N241" s="19">
        <f>IFERROR(IF(COUNT(pipot!$V:$V)&lt;&gt;"",INDEX(pipot!L:L,SMALL(pipot!$V:$V,ROW($A238)))),"")</f>
        <v>11</v>
      </c>
      <c r="O241" s="19">
        <f>IFERROR(IF(COUNT(pipot!$V:$V)&lt;&gt;"",INDEX(pipot!M:M,SMALL(pipot!$V:$V,ROW($A238)))),"")</f>
        <v>19</v>
      </c>
      <c r="P241" s="19">
        <f>IFERROR(IF(COUNT(pipot!$V:$V)&lt;&gt;"",INDEX(pipot!N:N,SMALL(pipot!$V:$V,ROW($A238)))),"")</f>
        <v>58</v>
      </c>
      <c r="Q241" s="19">
        <f>IFERROR(IF(COUNT(pipot!$V:$V)&lt;&gt;"",INDEX(pipot!O:O,SMALL(pipot!$V:$V,ROW($A238)))),"")</f>
        <v>23.700600000000001</v>
      </c>
      <c r="R241" s="19">
        <f>IFERROR(IF(COUNT(pipot!$V:$V)&lt;&gt;"",INDEX(pipot!P:P,SMALL(pipot!$V:$V,ROW($A238)))),"")</f>
        <v>5</v>
      </c>
      <c r="S241" s="19">
        <f>IFERROR(IF(COUNT(pipot!$V:$V)&lt;&gt;"",INDEX(pipot!Q:Q,SMALL(pipot!$V:$V,ROW($A238)))),"")</f>
        <v>195</v>
      </c>
      <c r="T241" s="19">
        <f>IFERROR(IF(COUNT(pipot!$V:$V)&lt;&gt;"",INDEX(pipot!R:R,SMALL(pipot!$V:$V,ROW($A238)))),"")</f>
        <v>155.50951000000001</v>
      </c>
    </row>
    <row r="242" spans="3:20">
      <c r="C242" t="str">
        <f>IFERROR(IF(COUNT(pipot!$V:$V)&lt;&gt;"",INDEX(pipot!A:A,SMALL(pipot!$V:$V,ROW($A239)))),"")</f>
        <v>Tamami Sato</v>
      </c>
      <c r="D242" s="13">
        <f>IFERROR(IF(COUNT(pipot!$V:$V)&lt;&gt;"",INDEX(pipot!B:B,SMALL(pipot!$V:$V,ROW($A239)))),"")</f>
        <v>44138</v>
      </c>
      <c r="E242" s="15">
        <f>IFERROR(IF(COUNT(pipot!$V:$V)&lt;&gt;"",INDEX(pipot!C:C,SMALL(pipot!$V:$V,ROW($A239)))),"")</f>
        <v>6.8078703703703711E-2</v>
      </c>
      <c r="F242" s="19">
        <f>IFERROR(IF(COUNT(pipot!$V:$V)&lt;&gt;"",INDEX(pipot!D:D,SMALL(pipot!$V:$V,ROW($A239)))),"")</f>
        <v>7530.7959799999999</v>
      </c>
      <c r="G242" s="19">
        <f>IFERROR(IF(COUNT(pipot!$V:$V)&lt;&gt;"",INDEX(pipot!E:E,SMALL(pipot!$V:$V,ROW($A239)))),"")</f>
        <v>849.67291</v>
      </c>
      <c r="H242" s="19">
        <f>IFERROR(IF(COUNT(pipot!$V:$V)&lt;&gt;"",INDEX(pipot!F:F,SMALL(pipot!$V:$V,ROW($A239)))),"")</f>
        <v>8.6657499999999992</v>
      </c>
      <c r="I242" s="19">
        <f>IFERROR(IF(COUNT(pipot!$V:$V)&lt;&gt;"",INDEX(pipot!G:G,SMALL(pipot!$V:$V,ROW($A239)))),"")</f>
        <v>965.74</v>
      </c>
      <c r="J242" s="19">
        <f>IFERROR(IF(COUNT(pipot!$V:$V)&lt;&gt;"",INDEX(pipot!H:H,SMALL(pipot!$V:$V,ROW($A239)))),"")</f>
        <v>513.9</v>
      </c>
      <c r="K242" s="19">
        <f>IFERROR(IF(COUNT(pipot!$V:$V)&lt;&gt;"",INDEX(pipot!I:I,SMALL(pipot!$V:$V,ROW($A239)))),"")</f>
        <v>326.41000000000003</v>
      </c>
      <c r="L242" s="19">
        <f>IFERROR(IF(COUNT(pipot!$V:$V)&lt;&gt;"",INDEX(pipot!J:J,SMALL(pipot!$V:$V,ROW($A239)))),"")</f>
        <v>122.83</v>
      </c>
      <c r="M242" s="19">
        <f>IFERROR(IF(COUNT(pipot!$V:$V)&lt;&gt;"",INDEX(pipot!K:K,SMALL(pipot!$V:$V,ROW($A239)))),"")</f>
        <v>2.6</v>
      </c>
      <c r="N242" s="19">
        <f>IFERROR(IF(COUNT(pipot!$V:$V)&lt;&gt;"",INDEX(pipot!L:L,SMALL(pipot!$V:$V,ROW($A239)))),"")</f>
        <v>15</v>
      </c>
      <c r="O242" s="19">
        <f>IFERROR(IF(COUNT(pipot!$V:$V)&lt;&gt;"",INDEX(pipot!M:M,SMALL(pipot!$V:$V,ROW($A239)))),"")</f>
        <v>15</v>
      </c>
      <c r="P242" s="19">
        <f>IFERROR(IF(COUNT(pipot!$V:$V)&lt;&gt;"",INDEX(pipot!N:N,SMALL(pipot!$V:$V,ROW($A239)))),"")</f>
        <v>62</v>
      </c>
      <c r="Q242" s="19">
        <f>IFERROR(IF(COUNT(pipot!$V:$V)&lt;&gt;"",INDEX(pipot!O:O,SMALL(pipot!$V:$V,ROW($A239)))),"")</f>
        <v>24.5502</v>
      </c>
      <c r="R242" s="19">
        <f>IFERROR(IF(COUNT(pipot!$V:$V)&lt;&gt;"",INDEX(pipot!P:P,SMALL(pipot!$V:$V,ROW($A239)))),"")</f>
        <v>9</v>
      </c>
      <c r="S242" s="19">
        <f>IFERROR(IF(COUNT(pipot!$V:$V)&lt;&gt;"",INDEX(pipot!Q:Q,SMALL(pipot!$V:$V,ROW($A239)))),"")</f>
        <v>95</v>
      </c>
      <c r="T242" s="19">
        <f>IFERROR(IF(COUNT(pipot!$V:$V)&lt;&gt;"",INDEX(pipot!R:R,SMALL(pipot!$V:$V,ROW($A239)))),"")</f>
        <v>88.252700000000004</v>
      </c>
    </row>
    <row r="243" spans="3:20">
      <c r="C243" t="str">
        <f>IFERROR(IF(COUNT(pipot!$V:$V)&lt;&gt;"",INDEX(pipot!A:A,SMALL(pipot!$V:$V,ROW($A240)))),"")</f>
        <v>Hinako Takahashi</v>
      </c>
      <c r="D243" s="13">
        <f>IFERROR(IF(COUNT(pipot!$V:$V)&lt;&gt;"",INDEX(pipot!B:B,SMALL(pipot!$V:$V,ROW($A240)))),"")</f>
        <v>44138</v>
      </c>
      <c r="E243" s="15">
        <f>IFERROR(IF(COUNT(pipot!$V:$V)&lt;&gt;"",INDEX(pipot!C:C,SMALL(pipot!$V:$V,ROW($A240)))),"")</f>
        <v>6.7662037037037034E-2</v>
      </c>
      <c r="F243" s="19">
        <f>IFERROR(IF(COUNT(pipot!$V:$V)&lt;&gt;"",INDEX(pipot!D:D,SMALL(pipot!$V:$V,ROW($A240)))),"")</f>
        <v>6889.9049000000005</v>
      </c>
      <c r="G243" s="19">
        <f>IFERROR(IF(COUNT(pipot!$V:$V)&lt;&gt;"",INDEX(pipot!E:E,SMALL(pipot!$V:$V,ROW($A240)))),"")</f>
        <v>827.80354</v>
      </c>
      <c r="H243" s="19">
        <f>IFERROR(IF(COUNT(pipot!$V:$V)&lt;&gt;"",INDEX(pipot!F:F,SMALL(pipot!$V:$V,ROW($A240)))),"")</f>
        <v>8.4946900000000003</v>
      </c>
      <c r="I243" s="19">
        <f>IFERROR(IF(COUNT(pipot!$V:$V)&lt;&gt;"",INDEX(pipot!G:G,SMALL(pipot!$V:$V,ROW($A240)))),"")</f>
        <v>450.48</v>
      </c>
      <c r="J243" s="19">
        <f>IFERROR(IF(COUNT(pipot!$V:$V)&lt;&gt;"",INDEX(pipot!H:H,SMALL(pipot!$V:$V,ROW($A240)))),"")</f>
        <v>325.97000000000003</v>
      </c>
      <c r="K243" s="19">
        <f>IFERROR(IF(COUNT(pipot!$V:$V)&lt;&gt;"",INDEX(pipot!I:I,SMALL(pipot!$V:$V,ROW($A240)))),"")</f>
        <v>101.86</v>
      </c>
      <c r="L243" s="19">
        <f>IFERROR(IF(COUNT(pipot!$V:$V)&lt;&gt;"",INDEX(pipot!J:J,SMALL(pipot!$V:$V,ROW($A240)))),"")</f>
        <v>22.65</v>
      </c>
      <c r="M243" s="19">
        <f>IFERROR(IF(COUNT(pipot!$V:$V)&lt;&gt;"",INDEX(pipot!K:K,SMALL(pipot!$V:$V,ROW($A240)))),"")</f>
        <v>0</v>
      </c>
      <c r="N243" s="19">
        <f>IFERROR(IF(COUNT(pipot!$V:$V)&lt;&gt;"",INDEX(pipot!L:L,SMALL(pipot!$V:$V,ROW($A240)))),"")</f>
        <v>22</v>
      </c>
      <c r="O243" s="19">
        <f>IFERROR(IF(COUNT(pipot!$V:$V)&lt;&gt;"",INDEX(pipot!M:M,SMALL(pipot!$V:$V,ROW($A240)))),"")</f>
        <v>26</v>
      </c>
      <c r="P243" s="19">
        <f>IFERROR(IF(COUNT(pipot!$V:$V)&lt;&gt;"",INDEX(pipot!N:N,SMALL(pipot!$V:$V,ROW($A240)))),"")</f>
        <v>54</v>
      </c>
      <c r="Q243" s="19">
        <f>IFERROR(IF(COUNT(pipot!$V:$V)&lt;&gt;"",INDEX(pipot!O:O,SMALL(pipot!$V:$V,ROW($A240)))),"")</f>
        <v>23.3154</v>
      </c>
      <c r="R243" s="19">
        <f>IFERROR(IF(COUNT(pipot!$V:$V)&lt;&gt;"",INDEX(pipot!P:P,SMALL(pipot!$V:$V,ROW($A240)))),"")</f>
        <v>1</v>
      </c>
      <c r="S243" s="19">
        <f>IFERROR(IF(COUNT(pipot!$V:$V)&lt;&gt;"",INDEX(pipot!Q:Q,SMALL(pipot!$V:$V,ROW($A240)))),"")</f>
        <v>209</v>
      </c>
      <c r="T243" s="19">
        <f>IFERROR(IF(COUNT(pipot!$V:$V)&lt;&gt;"",INDEX(pipot!R:R,SMALL(pipot!$V:$V,ROW($A240)))),"")</f>
        <v>140.73253</v>
      </c>
    </row>
    <row r="244" spans="3:20">
      <c r="C244" t="str">
        <f>IFERROR(IF(COUNT(pipot!$V:$V)&lt;&gt;"",INDEX(pipot!A:A,SMALL(pipot!$V:$V,ROW($A241)))),"")</f>
        <v>Kaoru Houchi</v>
      </c>
      <c r="D244" s="13">
        <f>IFERROR(IF(COUNT(pipot!$V:$V)&lt;&gt;"",INDEX(pipot!B:B,SMALL(pipot!$V:$V,ROW($A241)))),"")</f>
        <v>44138</v>
      </c>
      <c r="E244" s="15">
        <f>IFERROR(IF(COUNT(pipot!$V:$V)&lt;&gt;"",INDEX(pipot!C:C,SMALL(pipot!$V:$V,ROW($A241)))),"")</f>
        <v>6.8634259259259256E-2</v>
      </c>
      <c r="F244" s="19">
        <f>IFERROR(IF(COUNT(pipot!$V:$V)&lt;&gt;"",INDEX(pipot!D:D,SMALL(pipot!$V:$V,ROW($A241)))),"")</f>
        <v>7197.0051899999999</v>
      </c>
      <c r="G244" s="19">
        <f>IFERROR(IF(COUNT(pipot!$V:$V)&lt;&gt;"",INDEX(pipot!E:E,SMALL(pipot!$V:$V,ROW($A241)))),"")</f>
        <v>822.69987000000003</v>
      </c>
      <c r="H244" s="19">
        <f>IFERROR(IF(COUNT(pipot!$V:$V)&lt;&gt;"",INDEX(pipot!F:F,SMALL(pipot!$V:$V,ROW($A241)))),"")</f>
        <v>8.3233300000000003</v>
      </c>
      <c r="I244" s="19">
        <f>IFERROR(IF(COUNT(pipot!$V:$V)&lt;&gt;"",INDEX(pipot!G:G,SMALL(pipot!$V:$V,ROW($A241)))),"")</f>
        <v>448.58001000000002</v>
      </c>
      <c r="J244" s="19">
        <f>IFERROR(IF(COUNT(pipot!$V:$V)&lt;&gt;"",INDEX(pipot!H:H,SMALL(pipot!$V:$V,ROW($A241)))),"")</f>
        <v>351.94000999999997</v>
      </c>
      <c r="K244" s="19">
        <f>IFERROR(IF(COUNT(pipot!$V:$V)&lt;&gt;"",INDEX(pipot!I:I,SMALL(pipot!$V:$V,ROW($A241)))),"")</f>
        <v>91.54</v>
      </c>
      <c r="L244" s="19">
        <f>IFERROR(IF(COUNT(pipot!$V:$V)&lt;&gt;"",INDEX(pipot!J:J,SMALL(pipot!$V:$V,ROW($A241)))),"")</f>
        <v>5.0999999999999996</v>
      </c>
      <c r="M244" s="19">
        <f>IFERROR(IF(COUNT(pipot!$V:$V)&lt;&gt;"",INDEX(pipot!K:K,SMALL(pipot!$V:$V,ROW($A241)))),"")</f>
        <v>0</v>
      </c>
      <c r="N244" s="19">
        <f>IFERROR(IF(COUNT(pipot!$V:$V)&lt;&gt;"",INDEX(pipot!L:L,SMALL(pipot!$V:$V,ROW($A241)))),"")</f>
        <v>16</v>
      </c>
      <c r="O244" s="19">
        <f>IFERROR(IF(COUNT(pipot!$V:$V)&lt;&gt;"",INDEX(pipot!M:M,SMALL(pipot!$V:$V,ROW($A241)))),"")</f>
        <v>40</v>
      </c>
      <c r="P244" s="19">
        <f>IFERROR(IF(COUNT(pipot!$V:$V)&lt;&gt;"",INDEX(pipot!N:N,SMALL(pipot!$V:$V,ROW($A241)))),"")</f>
        <v>84</v>
      </c>
      <c r="Q244" s="19">
        <f>IFERROR(IF(COUNT(pipot!$V:$V)&lt;&gt;"",INDEX(pipot!O:O,SMALL(pipot!$V:$V,ROW($A241)))),"")</f>
        <v>22.0014</v>
      </c>
      <c r="R244" s="19">
        <f>IFERROR(IF(COUNT(pipot!$V:$V)&lt;&gt;"",INDEX(pipot!P:P,SMALL(pipot!$V:$V,ROW($A241)))),"")</f>
        <v>0</v>
      </c>
      <c r="S244" s="19">
        <f>IFERROR(IF(COUNT(pipot!$V:$V)&lt;&gt;"",INDEX(pipot!Q:Q,SMALL(pipot!$V:$V,ROW($A241)))),"")</f>
        <v>175</v>
      </c>
      <c r="T244" s="19">
        <f>IFERROR(IF(COUNT(pipot!$V:$V)&lt;&gt;"",INDEX(pipot!R:R,SMALL(pipot!$V:$V,ROW($A241)))),"")</f>
        <v>132.95647</v>
      </c>
    </row>
    <row r="245" spans="3:20">
      <c r="C245" t="str">
        <f>IFERROR(IF(COUNT(pipot!$V:$V)&lt;&gt;"",INDEX(pipot!A:A,SMALL(pipot!$V:$V,ROW($A242)))),"")</f>
        <v>Ikumi Matushima</v>
      </c>
      <c r="D245" s="13">
        <f>IFERROR(IF(COUNT(pipot!$V:$V)&lt;&gt;"",INDEX(pipot!B:B,SMALL(pipot!$V:$V,ROW($A242)))),"")</f>
        <v>44138</v>
      </c>
      <c r="E245" s="15">
        <f>IFERROR(IF(COUNT(pipot!$V:$V)&lt;&gt;"",INDEX(pipot!C:C,SMALL(pipot!$V:$V,ROW($A242)))),"")</f>
        <v>6.8634259259259256E-2</v>
      </c>
      <c r="F245" s="19">
        <f>IFERROR(IF(COUNT(pipot!$V:$V)&lt;&gt;"",INDEX(pipot!D:D,SMALL(pipot!$V:$V,ROW($A242)))),"")</f>
        <v>6944.1303699999999</v>
      </c>
      <c r="G245" s="19">
        <f>IFERROR(IF(COUNT(pipot!$V:$V)&lt;&gt;"",INDEX(pipot!E:E,SMALL(pipot!$V:$V,ROW($A242)))),"")</f>
        <v>817.70646999999997</v>
      </c>
      <c r="H245" s="19">
        <f>IFERROR(IF(COUNT(pipot!$V:$V)&lt;&gt;"",INDEX(pipot!F:F,SMALL(pipot!$V:$V,ROW($A242)))),"")</f>
        <v>8.2728099999999998</v>
      </c>
      <c r="I245" s="19">
        <f>IFERROR(IF(COUNT(pipot!$V:$V)&lt;&gt;"",INDEX(pipot!G:G,SMALL(pipot!$V:$V,ROW($A242)))),"")</f>
        <v>486.38999000000001</v>
      </c>
      <c r="J245" s="19">
        <f>IFERROR(IF(COUNT(pipot!$V:$V)&lt;&gt;"",INDEX(pipot!H:H,SMALL(pipot!$V:$V,ROW($A242)))),"")</f>
        <v>308.08999</v>
      </c>
      <c r="K245" s="19">
        <f>IFERROR(IF(COUNT(pipot!$V:$V)&lt;&gt;"",INDEX(pipot!I:I,SMALL(pipot!$V:$V,ROW($A242)))),"")</f>
        <v>110.6</v>
      </c>
      <c r="L245" s="19">
        <f>IFERROR(IF(COUNT(pipot!$V:$V)&lt;&gt;"",INDEX(pipot!J:J,SMALL(pipot!$V:$V,ROW($A242)))),"")</f>
        <v>65.88</v>
      </c>
      <c r="M245" s="19">
        <f>IFERROR(IF(COUNT(pipot!$V:$V)&lt;&gt;"",INDEX(pipot!K:K,SMALL(pipot!$V:$V,ROW($A242)))),"")</f>
        <v>1.82</v>
      </c>
      <c r="N245" s="19">
        <f>IFERROR(IF(COUNT(pipot!$V:$V)&lt;&gt;"",INDEX(pipot!L:L,SMALL(pipot!$V:$V,ROW($A242)))),"")</f>
        <v>22</v>
      </c>
      <c r="O245" s="19">
        <f>IFERROR(IF(COUNT(pipot!$V:$V)&lt;&gt;"",INDEX(pipot!M:M,SMALL(pipot!$V:$V,ROW($A242)))),"")</f>
        <v>18</v>
      </c>
      <c r="P245" s="19">
        <f>IFERROR(IF(COUNT(pipot!$V:$V)&lt;&gt;"",INDEX(pipot!N:N,SMALL(pipot!$V:$V,ROW($A242)))),"")</f>
        <v>63</v>
      </c>
      <c r="Q245" s="19">
        <f>IFERROR(IF(COUNT(pipot!$V:$V)&lt;&gt;"",INDEX(pipot!O:O,SMALL(pipot!$V:$V,ROW($A242)))),"")</f>
        <v>24.5106</v>
      </c>
      <c r="R245" s="19">
        <f>IFERROR(IF(COUNT(pipot!$V:$V)&lt;&gt;"",INDEX(pipot!P:P,SMALL(pipot!$V:$V,ROW($A242)))),"")</f>
        <v>4</v>
      </c>
      <c r="S245" s="19">
        <f>IFERROR(IF(COUNT(pipot!$V:$V)&lt;&gt;"",INDEX(pipot!Q:Q,SMALL(pipot!$V:$V,ROW($A242)))),"")</f>
        <v>206</v>
      </c>
      <c r="T245" s="19">
        <f>IFERROR(IF(COUNT(pipot!$V:$V)&lt;&gt;"",INDEX(pipot!R:R,SMALL(pipot!$V:$V,ROW($A242)))),"")</f>
        <v>146.79130000000001</v>
      </c>
    </row>
    <row r="246" spans="3:20">
      <c r="C246" t="str">
        <f>IFERROR(IF(COUNT(pipot!$V:$V)&lt;&gt;"",INDEX(pipot!A:A,SMALL(pipot!$V:$V,ROW($A243)))),"")</f>
        <v>Yuki Tsunoda</v>
      </c>
      <c r="D246" s="13">
        <f>IFERROR(IF(COUNT(pipot!$V:$V)&lt;&gt;"",INDEX(pipot!B:B,SMALL(pipot!$V:$V,ROW($A243)))),"")</f>
        <v>44138</v>
      </c>
      <c r="E246" s="15">
        <f>IFERROR(IF(COUNT(pipot!$V:$V)&lt;&gt;"",INDEX(pipot!C:C,SMALL(pipot!$V:$V,ROW($A243)))),"")</f>
        <v>6.8634259259259256E-2</v>
      </c>
      <c r="F246" s="19">
        <f>IFERROR(IF(COUNT(pipot!$V:$V)&lt;&gt;"",INDEX(pipot!D:D,SMALL(pipot!$V:$V,ROW($A243)))),"")</f>
        <v>7745.134</v>
      </c>
      <c r="G246" s="19">
        <f>IFERROR(IF(COUNT(pipot!$V:$V)&lt;&gt;"",INDEX(pipot!E:E,SMALL(pipot!$V:$V,ROW($A243)))),"")</f>
        <v>814.42371000000003</v>
      </c>
      <c r="H246" s="19">
        <f>IFERROR(IF(COUNT(pipot!$V:$V)&lt;&gt;"",INDEX(pipot!F:F,SMALL(pipot!$V:$V,ROW($A243)))),"")</f>
        <v>8.2395999999999994</v>
      </c>
      <c r="I246" s="19">
        <f>IFERROR(IF(COUNT(pipot!$V:$V)&lt;&gt;"",INDEX(pipot!G:G,SMALL(pipot!$V:$V,ROW($A243)))),"")</f>
        <v>817.3</v>
      </c>
      <c r="J246" s="19">
        <f>IFERROR(IF(COUNT(pipot!$V:$V)&lt;&gt;"",INDEX(pipot!H:H,SMALL(pipot!$V:$V,ROW($A243)))),"")</f>
        <v>569.84</v>
      </c>
      <c r="K246" s="19">
        <f>IFERROR(IF(COUNT(pipot!$V:$V)&lt;&gt;"",INDEX(pipot!I:I,SMALL(pipot!$V:$V,ROW($A243)))),"")</f>
        <v>236.74</v>
      </c>
      <c r="L246" s="19">
        <f>IFERROR(IF(COUNT(pipot!$V:$V)&lt;&gt;"",INDEX(pipot!J:J,SMALL(pipot!$V:$V,ROW($A243)))),"")</f>
        <v>10.72</v>
      </c>
      <c r="M246" s="19">
        <f>IFERROR(IF(COUNT(pipot!$V:$V)&lt;&gt;"",INDEX(pipot!K:K,SMALL(pipot!$V:$V,ROW($A243)))),"")</f>
        <v>0</v>
      </c>
      <c r="N246" s="19">
        <f>IFERROR(IF(COUNT(pipot!$V:$V)&lt;&gt;"",INDEX(pipot!L:L,SMALL(pipot!$V:$V,ROW($A243)))),"")</f>
        <v>16</v>
      </c>
      <c r="O246" s="19">
        <f>IFERROR(IF(COUNT(pipot!$V:$V)&lt;&gt;"",INDEX(pipot!M:M,SMALL(pipot!$V:$V,ROW($A243)))),"")</f>
        <v>22</v>
      </c>
      <c r="P246" s="19">
        <f>IFERROR(IF(COUNT(pipot!$V:$V)&lt;&gt;"",INDEX(pipot!N:N,SMALL(pipot!$V:$V,ROW($A243)))),"")</f>
        <v>109</v>
      </c>
      <c r="Q246" s="19">
        <f>IFERROR(IF(COUNT(pipot!$V:$V)&lt;&gt;"",INDEX(pipot!O:O,SMALL(pipot!$V:$V,ROW($A243)))),"")</f>
        <v>22.0014</v>
      </c>
      <c r="R246" s="19">
        <f>IFERROR(IF(COUNT(pipot!$V:$V)&lt;&gt;"",INDEX(pipot!P:P,SMALL(pipot!$V:$V,ROW($A243)))),"")</f>
        <v>1</v>
      </c>
      <c r="S246" s="19">
        <f>IFERROR(IF(COUNT(pipot!$V:$V)&lt;&gt;"",INDEX(pipot!Q:Q,SMALL(pipot!$V:$V,ROW($A243)))),"")</f>
        <v>180</v>
      </c>
      <c r="T246" s="19">
        <f>IFERROR(IF(COUNT(pipot!$V:$V)&lt;&gt;"",INDEX(pipot!R:R,SMALL(pipot!$V:$V,ROW($A243)))),"")</f>
        <v>140.36053999999999</v>
      </c>
    </row>
    <row r="247" spans="3:20">
      <c r="C247" t="str">
        <f>IFERROR(IF(COUNT(pipot!$V:$V)&lt;&gt;"",INDEX(pipot!A:A,SMALL(pipot!$V:$V,ROW($A244)))),"")</f>
        <v>Ayane Nakajima</v>
      </c>
      <c r="D247" s="13">
        <f>IFERROR(IF(COUNT(pipot!$V:$V)&lt;&gt;"",INDEX(pipot!B:B,SMALL(pipot!$V:$V,ROW($A244)))),"")</f>
        <v>44138</v>
      </c>
      <c r="E247" s="15">
        <f>IFERROR(IF(COUNT(pipot!$V:$V)&lt;&gt;"",INDEX(pipot!C:C,SMALL(pipot!$V:$V,ROW($A244)))),"")</f>
        <v>6.0949074074074072E-2</v>
      </c>
      <c r="F247" s="19">
        <f>IFERROR(IF(COUNT(pipot!$V:$V)&lt;&gt;"",INDEX(pipot!D:D,SMALL(pipot!$V:$V,ROW($A244)))),"")</f>
        <v>5966.4864900000002</v>
      </c>
      <c r="G247" s="19">
        <f>IFERROR(IF(COUNT(pipot!$V:$V)&lt;&gt;"",INDEX(pipot!E:E,SMALL(pipot!$V:$V,ROW($A244)))),"")</f>
        <v>778.99635999999998</v>
      </c>
      <c r="H247" s="19">
        <f>IFERROR(IF(COUNT(pipot!$V:$V)&lt;&gt;"",INDEX(pipot!F:F,SMALL(pipot!$V:$V,ROW($A244)))),"")</f>
        <v>8.8748199999999997</v>
      </c>
      <c r="I247" s="19">
        <f>IFERROR(IF(COUNT(pipot!$V:$V)&lt;&gt;"",INDEX(pipot!G:G,SMALL(pipot!$V:$V,ROW($A244)))),"")</f>
        <v>582.25</v>
      </c>
      <c r="J247" s="19">
        <f>IFERROR(IF(COUNT(pipot!$V:$V)&lt;&gt;"",INDEX(pipot!H:H,SMALL(pipot!$V:$V,ROW($A244)))),"")</f>
        <v>280.58</v>
      </c>
      <c r="K247" s="19">
        <f>IFERROR(IF(COUNT(pipot!$V:$V)&lt;&gt;"",INDEX(pipot!I:I,SMALL(pipot!$V:$V,ROW($A244)))),"")</f>
        <v>164.84</v>
      </c>
      <c r="L247" s="19">
        <f>IFERROR(IF(COUNT(pipot!$V:$V)&lt;&gt;"",INDEX(pipot!J:J,SMALL(pipot!$V:$V,ROW($A244)))),"")</f>
        <v>102.92</v>
      </c>
      <c r="M247" s="19">
        <f>IFERROR(IF(COUNT(pipot!$V:$V)&lt;&gt;"",INDEX(pipot!K:K,SMALL(pipot!$V:$V,ROW($A244)))),"")</f>
        <v>33.909999999999997</v>
      </c>
      <c r="N247" s="19">
        <f>IFERROR(IF(COUNT(pipot!$V:$V)&lt;&gt;"",INDEX(pipot!L:L,SMALL(pipot!$V:$V,ROW($A244)))),"")</f>
        <v>8</v>
      </c>
      <c r="O247" s="19">
        <f>IFERROR(IF(COUNT(pipot!$V:$V)&lt;&gt;"",INDEX(pipot!M:M,SMALL(pipot!$V:$V,ROW($A244)))),"")</f>
        <v>21</v>
      </c>
      <c r="P247" s="19">
        <f>IFERROR(IF(COUNT(pipot!$V:$V)&lt;&gt;"",INDEX(pipot!N:N,SMALL(pipot!$V:$V,ROW($A244)))),"")</f>
        <v>53</v>
      </c>
      <c r="Q247" s="19">
        <f>IFERROR(IF(COUNT(pipot!$V:$V)&lt;&gt;"",INDEX(pipot!O:O,SMALL(pipot!$V:$V,ROW($A244)))),"")</f>
        <v>25.777799999999999</v>
      </c>
      <c r="R247" s="19">
        <f>IFERROR(IF(COUNT(pipot!$V:$V)&lt;&gt;"",INDEX(pipot!P:P,SMALL(pipot!$V:$V,ROW($A244)))),"")</f>
        <v>9</v>
      </c>
      <c r="S247" s="19">
        <f>IFERROR(IF(COUNT(pipot!$V:$V)&lt;&gt;"",INDEX(pipot!Q:Q,SMALL(pipot!$V:$V,ROW($A244)))),"")</f>
        <v>189</v>
      </c>
      <c r="T247" s="19">
        <f>IFERROR(IF(COUNT(pipot!$V:$V)&lt;&gt;"",INDEX(pipot!R:R,SMALL(pipot!$V:$V,ROW($A244)))),"")</f>
        <v>144.51636999999999</v>
      </c>
    </row>
    <row r="248" spans="3:20">
      <c r="C248" t="str">
        <f>IFERROR(IF(COUNT(pipot!$V:$V)&lt;&gt;"",INDEX(pipot!A:A,SMALL(pipot!$V:$V,ROW($A245)))),"")</f>
        <v>Kaho Takahashi</v>
      </c>
      <c r="D248" s="13">
        <f>IFERROR(IF(COUNT(pipot!$V:$V)&lt;&gt;"",INDEX(pipot!B:B,SMALL(pipot!$V:$V,ROW($A245)))),"")</f>
        <v>44138</v>
      </c>
      <c r="E248" s="15">
        <f>IFERROR(IF(COUNT(pipot!$V:$V)&lt;&gt;"",INDEX(pipot!C:C,SMALL(pipot!$V:$V,ROW($A245)))),"")</f>
        <v>5.3680555555555558E-2</v>
      </c>
      <c r="F248" s="19">
        <f>IFERROR(IF(COUNT(pipot!$V:$V)&lt;&gt;"",INDEX(pipot!D:D,SMALL(pipot!$V:$V,ROW($A245)))),"")</f>
        <v>5116.2124199999998</v>
      </c>
      <c r="G248" s="19">
        <f>IFERROR(IF(COUNT(pipot!$V:$V)&lt;&gt;"",INDEX(pipot!E:E,SMALL(pipot!$V:$V,ROW($A245)))),"")</f>
        <v>737.04190000000006</v>
      </c>
      <c r="H248" s="19">
        <f>IFERROR(IF(COUNT(pipot!$V:$V)&lt;&gt;"",INDEX(pipot!F:F,SMALL(pipot!$V:$V,ROW($A245)))),"")</f>
        <v>9.5336700000000008</v>
      </c>
      <c r="I248" s="19">
        <f>IFERROR(IF(COUNT(pipot!$V:$V)&lt;&gt;"",INDEX(pipot!G:G,SMALL(pipot!$V:$V,ROW($A245)))),"")</f>
        <v>364.59</v>
      </c>
      <c r="J248" s="19">
        <f>IFERROR(IF(COUNT(pipot!$V:$V)&lt;&gt;"",INDEX(pipot!H:H,SMALL(pipot!$V:$V,ROW($A245)))),"")</f>
        <v>226.6</v>
      </c>
      <c r="K248" s="19">
        <f>IFERROR(IF(COUNT(pipot!$V:$V)&lt;&gt;"",INDEX(pipot!I:I,SMALL(pipot!$V:$V,ROW($A245)))),"")</f>
        <v>121.08</v>
      </c>
      <c r="L248" s="19">
        <f>IFERROR(IF(COUNT(pipot!$V:$V)&lt;&gt;"",INDEX(pipot!J:J,SMALL(pipot!$V:$V,ROW($A245)))),"")</f>
        <v>16.91</v>
      </c>
      <c r="M248" s="19">
        <f>IFERROR(IF(COUNT(pipot!$V:$V)&lt;&gt;"",INDEX(pipot!K:K,SMALL(pipot!$V:$V,ROW($A245)))),"")</f>
        <v>0</v>
      </c>
      <c r="N248" s="19">
        <f>IFERROR(IF(COUNT(pipot!$V:$V)&lt;&gt;"",INDEX(pipot!L:L,SMALL(pipot!$V:$V,ROW($A245)))),"")</f>
        <v>19</v>
      </c>
      <c r="O248" s="19">
        <f>IFERROR(IF(COUNT(pipot!$V:$V)&lt;&gt;"",INDEX(pipot!M:M,SMALL(pipot!$V:$V,ROW($A245)))),"")</f>
        <v>22</v>
      </c>
      <c r="P248" s="19">
        <f>IFERROR(IF(COUNT(pipot!$V:$V)&lt;&gt;"",INDEX(pipot!N:N,SMALL(pipot!$V:$V,ROW($A245)))),"")</f>
        <v>81</v>
      </c>
      <c r="Q248" s="19">
        <f>IFERROR(IF(COUNT(pipot!$V:$V)&lt;&gt;"",INDEX(pipot!O:O,SMALL(pipot!$V:$V,ROW($A245)))),"")</f>
        <v>22.2606</v>
      </c>
      <c r="R248" s="19">
        <f>IFERROR(IF(COUNT(pipot!$V:$V)&lt;&gt;"",INDEX(pipot!P:P,SMALL(pipot!$V:$V,ROW($A245)))),"")</f>
        <v>1</v>
      </c>
      <c r="S248" s="19">
        <f>IFERROR(IF(COUNT(pipot!$V:$V)&lt;&gt;"",INDEX(pipot!Q:Q,SMALL(pipot!$V:$V,ROW($A245)))),"")</f>
        <v>175</v>
      </c>
      <c r="T248" s="19">
        <f>IFERROR(IF(COUNT(pipot!$V:$V)&lt;&gt;"",INDEX(pipot!R:R,SMALL(pipot!$V:$V,ROW($A245)))),"")</f>
        <v>121.02602</v>
      </c>
    </row>
    <row r="249" spans="3:20">
      <c r="C249" t="str">
        <f>IFERROR(IF(COUNT(pipot!$V:$V)&lt;&gt;"",INDEX(pipot!A:A,SMALL(pipot!$V:$V,ROW($A246)))),"")</f>
        <v>Yuriko Takeda</v>
      </c>
      <c r="D249" s="13">
        <f>IFERROR(IF(COUNT(pipot!$V:$V)&lt;&gt;"",INDEX(pipot!B:B,SMALL(pipot!$V:$V,ROW($A246)))),"")</f>
        <v>44138</v>
      </c>
      <c r="E249" s="15">
        <f>IFERROR(IF(COUNT(pipot!$V:$V)&lt;&gt;"",INDEX(pipot!C:C,SMALL(pipot!$V:$V,ROW($A246)))),"")</f>
        <v>5.708333333333334E-2</v>
      </c>
      <c r="F249" s="19">
        <f>IFERROR(IF(COUNT(pipot!$V:$V)&lt;&gt;"",INDEX(pipot!D:D,SMALL(pipot!$V:$V,ROW($A246)))),"")</f>
        <v>5763.5075399999996</v>
      </c>
      <c r="G249" s="19">
        <f>IFERROR(IF(COUNT(pipot!$V:$V)&lt;&gt;"",INDEX(pipot!E:E,SMALL(pipot!$V:$V,ROW($A246)))),"")</f>
        <v>726.05044999999996</v>
      </c>
      <c r="H249" s="19">
        <f>IFERROR(IF(COUNT(pipot!$V:$V)&lt;&gt;"",INDEX(pipot!F:F,SMALL(pipot!$V:$V,ROW($A246)))),"")</f>
        <v>8.8317300000000003</v>
      </c>
      <c r="I249" s="19">
        <f>IFERROR(IF(COUNT(pipot!$V:$V)&lt;&gt;"",INDEX(pipot!G:G,SMALL(pipot!$V:$V,ROW($A246)))),"")</f>
        <v>321.15001000000001</v>
      </c>
      <c r="J249" s="19">
        <f>IFERROR(IF(COUNT(pipot!$V:$V)&lt;&gt;"",INDEX(pipot!H:H,SMALL(pipot!$V:$V,ROW($A246)))),"")</f>
        <v>205.89000999999999</v>
      </c>
      <c r="K249" s="19">
        <f>IFERROR(IF(COUNT(pipot!$V:$V)&lt;&gt;"",INDEX(pipot!I:I,SMALL(pipot!$V:$V,ROW($A246)))),"")</f>
        <v>85.48</v>
      </c>
      <c r="L249" s="19">
        <f>IFERROR(IF(COUNT(pipot!$V:$V)&lt;&gt;"",INDEX(pipot!J:J,SMALL(pipot!$V:$V,ROW($A246)))),"")</f>
        <v>29.78</v>
      </c>
      <c r="M249" s="19">
        <f>IFERROR(IF(COUNT(pipot!$V:$V)&lt;&gt;"",INDEX(pipot!K:K,SMALL(pipot!$V:$V,ROW($A246)))),"")</f>
        <v>0</v>
      </c>
      <c r="N249" s="19">
        <f>IFERROR(IF(COUNT(pipot!$V:$V)&lt;&gt;"",INDEX(pipot!L:L,SMALL(pipot!$V:$V,ROW($A246)))),"")</f>
        <v>16</v>
      </c>
      <c r="O249" s="19">
        <f>IFERROR(IF(COUNT(pipot!$V:$V)&lt;&gt;"",INDEX(pipot!M:M,SMALL(pipot!$V:$V,ROW($A246)))),"")</f>
        <v>19</v>
      </c>
      <c r="P249" s="19">
        <f>IFERROR(IF(COUNT(pipot!$V:$V)&lt;&gt;"",INDEX(pipot!N:N,SMALL(pipot!$V:$V,ROW($A246)))),"")</f>
        <v>61</v>
      </c>
      <c r="Q249" s="19">
        <f>IFERROR(IF(COUNT(pipot!$V:$V)&lt;&gt;"",INDEX(pipot!O:O,SMALL(pipot!$V:$V,ROW($A246)))),"")</f>
        <v>23.398199999999999</v>
      </c>
      <c r="R249" s="19">
        <f>IFERROR(IF(COUNT(pipot!$V:$V)&lt;&gt;"",INDEX(pipot!P:P,SMALL(pipot!$V:$V,ROW($A246)))),"")</f>
        <v>2</v>
      </c>
      <c r="S249" s="19">
        <f>IFERROR(IF(COUNT(pipot!$V:$V)&lt;&gt;"",INDEX(pipot!Q:Q,SMALL(pipot!$V:$V,ROW($A246)))),"")</f>
        <v>209</v>
      </c>
      <c r="T249" s="19">
        <f>IFERROR(IF(COUNT(pipot!$V:$V)&lt;&gt;"",INDEX(pipot!R:R,SMALL(pipot!$V:$V,ROW($A246)))),"")</f>
        <v>156.75283999999999</v>
      </c>
    </row>
    <row r="250" spans="3:20">
      <c r="C250" t="str">
        <f>IFERROR(IF(COUNT(pipot!$V:$V)&lt;&gt;"",INDEX(pipot!A:A,SMALL(pipot!$V:$V,ROW($A247)))),"")</f>
        <v>JCRWS 4</v>
      </c>
      <c r="D250" s="13">
        <f>IFERROR(IF(COUNT(pipot!$V:$V)&lt;&gt;"",INDEX(pipot!B:B,SMALL(pipot!$V:$V,ROW($A247)))),"")</f>
        <v>44138</v>
      </c>
      <c r="E250" s="15">
        <f>IFERROR(IF(COUNT(pipot!$V:$V)&lt;&gt;"",INDEX(pipot!C:C,SMALL(pipot!$V:$V,ROW($A247)))),"")</f>
        <v>5.7326388888888892E-2</v>
      </c>
      <c r="F250" s="19">
        <f>IFERROR(IF(COUNT(pipot!$V:$V)&lt;&gt;"",INDEX(pipot!D:D,SMALL(pipot!$V:$V,ROW($A247)))),"")</f>
        <v>5512.1455800000003</v>
      </c>
      <c r="G250" s="19">
        <f>IFERROR(IF(COUNT(pipot!$V:$V)&lt;&gt;"",INDEX(pipot!E:E,SMALL(pipot!$V:$V,ROW($A247)))),"")</f>
        <v>724.41697999999997</v>
      </c>
      <c r="H250" s="19">
        <f>IFERROR(IF(COUNT(pipot!$V:$V)&lt;&gt;"",INDEX(pipot!F:F,SMALL(pipot!$V:$V,ROW($A247)))),"")</f>
        <v>8.7737800000000004</v>
      </c>
      <c r="I250" s="19">
        <f>IFERROR(IF(COUNT(pipot!$V:$V)&lt;&gt;"",INDEX(pipot!G:G,SMALL(pipot!$V:$V,ROW($A247)))),"")</f>
        <v>545.94998999999996</v>
      </c>
      <c r="J250" s="19">
        <f>IFERROR(IF(COUNT(pipot!$V:$V)&lt;&gt;"",INDEX(pipot!H:H,SMALL(pipot!$V:$V,ROW($A247)))),"")</f>
        <v>447.95999</v>
      </c>
      <c r="K250" s="19">
        <f>IFERROR(IF(COUNT(pipot!$V:$V)&lt;&gt;"",INDEX(pipot!I:I,SMALL(pipot!$V:$V,ROW($A247)))),"")</f>
        <v>97.99</v>
      </c>
      <c r="L250" s="19">
        <f>IFERROR(IF(COUNT(pipot!$V:$V)&lt;&gt;"",INDEX(pipot!J:J,SMALL(pipot!$V:$V,ROW($A247)))),"")</f>
        <v>0</v>
      </c>
      <c r="M250" s="19">
        <f>IFERROR(IF(COUNT(pipot!$V:$V)&lt;&gt;"",INDEX(pipot!K:K,SMALL(pipot!$V:$V,ROW($A247)))),"")</f>
        <v>0</v>
      </c>
      <c r="N250" s="19">
        <f>IFERROR(IF(COUNT(pipot!$V:$V)&lt;&gt;"",INDEX(pipot!L:L,SMALL(pipot!$V:$V,ROW($A247)))),"")</f>
        <v>20</v>
      </c>
      <c r="O250" s="19">
        <f>IFERROR(IF(COUNT(pipot!$V:$V)&lt;&gt;"",INDEX(pipot!M:M,SMALL(pipot!$V:$V,ROW($A247)))),"")</f>
        <v>14</v>
      </c>
      <c r="P250" s="19">
        <f>IFERROR(IF(COUNT(pipot!$V:$V)&lt;&gt;"",INDEX(pipot!N:N,SMALL(pipot!$V:$V,ROW($A247)))),"")</f>
        <v>83</v>
      </c>
      <c r="Q250" s="19">
        <f>IFERROR(IF(COUNT(pipot!$V:$V)&lt;&gt;"",INDEX(pipot!O:O,SMALL(pipot!$V:$V,ROW($A247)))),"")</f>
        <v>20.107800000000001</v>
      </c>
      <c r="R250" s="19">
        <f>IFERROR(IF(COUNT(pipot!$V:$V)&lt;&gt;"",INDEX(pipot!P:P,SMALL(pipot!$V:$V,ROW($A247)))),"")</f>
        <v>0</v>
      </c>
      <c r="S250" s="19">
        <f>IFERROR(IF(COUNT(pipot!$V:$V)&lt;&gt;"",INDEX(pipot!Q:Q,SMALL(pipot!$V:$V,ROW($A247)))),"")</f>
        <v>189</v>
      </c>
      <c r="T250" s="19">
        <f>IFERROR(IF(COUNT(pipot!$V:$V)&lt;&gt;"",INDEX(pipot!R:R,SMALL(pipot!$V:$V,ROW($A247)))),"")</f>
        <v>123.22199000000001</v>
      </c>
    </row>
    <row r="251" spans="3:20">
      <c r="C251" t="str">
        <f>IFERROR(IF(COUNT(pipot!$V:$V)&lt;&gt;"",INDEX(pipot!A:A,SMALL(pipot!$V:$V,ROW($A248)))),"")</f>
        <v>Kiyomi Kamijyo</v>
      </c>
      <c r="D251" s="13">
        <f>IFERROR(IF(COUNT(pipot!$V:$V)&lt;&gt;"",INDEX(pipot!B:B,SMALL(pipot!$V:$V,ROW($A248)))),"")</f>
        <v>44138</v>
      </c>
      <c r="E251" s="15">
        <f>IFERROR(IF(COUNT(pipot!$V:$V)&lt;&gt;"",INDEX(pipot!C:C,SMALL(pipot!$V:$V,ROW($A248)))),"")</f>
        <v>5.0057870370370371E-2</v>
      </c>
      <c r="F251" s="19">
        <f>IFERROR(IF(COUNT(pipot!$V:$V)&lt;&gt;"",INDEX(pipot!D:D,SMALL(pipot!$V:$V,ROW($A248)))),"")</f>
        <v>5353.6702299999997</v>
      </c>
      <c r="G251" s="19">
        <f>IFERROR(IF(COUNT(pipot!$V:$V)&lt;&gt;"",INDEX(pipot!E:E,SMALL(pipot!$V:$V,ROW($A248)))),"")</f>
        <v>651.45568000000003</v>
      </c>
      <c r="H251" s="19">
        <f>IFERROR(IF(COUNT(pipot!$V:$V)&lt;&gt;"",INDEX(pipot!F:F,SMALL(pipot!$V:$V,ROW($A248)))),"")</f>
        <v>9.0355100000000004</v>
      </c>
      <c r="I251" s="19">
        <f>IFERROR(IF(COUNT(pipot!$V:$V)&lt;&gt;"",INDEX(pipot!G:G,SMALL(pipot!$V:$V,ROW($A248)))),"")</f>
        <v>414.6</v>
      </c>
      <c r="J251" s="19">
        <f>IFERROR(IF(COUNT(pipot!$V:$V)&lt;&gt;"",INDEX(pipot!H:H,SMALL(pipot!$V:$V,ROW($A248)))),"")</f>
        <v>259.04000000000002</v>
      </c>
      <c r="K251" s="19">
        <f>IFERROR(IF(COUNT(pipot!$V:$V)&lt;&gt;"",INDEX(pipot!I:I,SMALL(pipot!$V:$V,ROW($A248)))),"")</f>
        <v>121.86</v>
      </c>
      <c r="L251" s="19">
        <f>IFERROR(IF(COUNT(pipot!$V:$V)&lt;&gt;"",INDEX(pipot!J:J,SMALL(pipot!$V:$V,ROW($A248)))),"")</f>
        <v>33.700000000000003</v>
      </c>
      <c r="M251" s="19">
        <f>IFERROR(IF(COUNT(pipot!$V:$V)&lt;&gt;"",INDEX(pipot!K:K,SMALL(pipot!$V:$V,ROW($A248)))),"")</f>
        <v>0</v>
      </c>
      <c r="N251" s="19">
        <f>IFERROR(IF(COUNT(pipot!$V:$V)&lt;&gt;"",INDEX(pipot!L:L,SMALL(pipot!$V:$V,ROW($A248)))),"")</f>
        <v>12</v>
      </c>
      <c r="O251" s="19">
        <f>IFERROR(IF(COUNT(pipot!$V:$V)&lt;&gt;"",INDEX(pipot!M:M,SMALL(pipot!$V:$V,ROW($A248)))),"")</f>
        <v>20</v>
      </c>
      <c r="P251" s="19">
        <f>IFERROR(IF(COUNT(pipot!$V:$V)&lt;&gt;"",INDEX(pipot!N:N,SMALL(pipot!$V:$V,ROW($A248)))),"")</f>
        <v>47</v>
      </c>
      <c r="Q251" s="19">
        <f>IFERROR(IF(COUNT(pipot!$V:$V)&lt;&gt;"",INDEX(pipot!O:O,SMALL(pipot!$V:$V,ROW($A248)))),"")</f>
        <v>22.382999999999999</v>
      </c>
      <c r="R251" s="19">
        <f>IFERROR(IF(COUNT(pipot!$V:$V)&lt;&gt;"",INDEX(pipot!P:P,SMALL(pipot!$V:$V,ROW($A248)))),"")</f>
        <v>2</v>
      </c>
      <c r="S251" s="19">
        <f>IFERROR(IF(COUNT(pipot!$V:$V)&lt;&gt;"",INDEX(pipot!Q:Q,SMALL(pipot!$V:$V,ROW($A248)))),"")</f>
        <v>178</v>
      </c>
      <c r="T251" s="19">
        <f>IFERROR(IF(COUNT(pipot!$V:$V)&lt;&gt;"",INDEX(pipot!R:R,SMALL(pipot!$V:$V,ROW($A248)))),"")</f>
        <v>132.07314</v>
      </c>
    </row>
    <row r="252" spans="3:20">
      <c r="C252" t="str">
        <f>IFERROR(IF(COUNT(pipot!$V:$V)&lt;&gt;"",INDEX(pipot!A:A,SMALL(pipot!$V:$V,ROW($A249)))),"")</f>
        <v>Harune Takayama</v>
      </c>
      <c r="D252" s="13">
        <f>IFERROR(IF(COUNT(pipot!$V:$V)&lt;&gt;"",INDEX(pipot!B:B,SMALL(pipot!$V:$V,ROW($A249)))),"")</f>
        <v>44138</v>
      </c>
      <c r="E252" s="15">
        <f>IFERROR(IF(COUNT(pipot!$V:$V)&lt;&gt;"",INDEX(pipot!C:C,SMALL(pipot!$V:$V,ROW($A249)))),"")</f>
        <v>5.2222222222222225E-2</v>
      </c>
      <c r="F252" s="19">
        <f>IFERROR(IF(COUNT(pipot!$V:$V)&lt;&gt;"",INDEX(pipot!D:D,SMALL(pipot!$V:$V,ROW($A249)))),"")</f>
        <v>5080.6647599999997</v>
      </c>
      <c r="G252" s="19">
        <f>IFERROR(IF(COUNT(pipot!$V:$V)&lt;&gt;"",INDEX(pipot!E:E,SMALL(pipot!$V:$V,ROW($A249)))),"")</f>
        <v>635.10276999999996</v>
      </c>
      <c r="H252" s="19">
        <f>IFERROR(IF(COUNT(pipot!$V:$V)&lt;&gt;"",INDEX(pipot!F:F,SMALL(pipot!$V:$V,ROW($A249)))),"")</f>
        <v>8.4449500000000004</v>
      </c>
      <c r="I252" s="19">
        <f>IFERROR(IF(COUNT(pipot!$V:$V)&lt;&gt;"",INDEX(pipot!G:G,SMALL(pipot!$V:$V,ROW($A249)))),"")</f>
        <v>344.22</v>
      </c>
      <c r="J252" s="19">
        <f>IFERROR(IF(COUNT(pipot!$V:$V)&lt;&gt;"",INDEX(pipot!H:H,SMALL(pipot!$V:$V,ROW($A249)))),"")</f>
        <v>150.81</v>
      </c>
      <c r="K252" s="19">
        <f>IFERROR(IF(COUNT(pipot!$V:$V)&lt;&gt;"",INDEX(pipot!I:I,SMALL(pipot!$V:$V,ROW($A249)))),"")</f>
        <v>133.16999999999999</v>
      </c>
      <c r="L252" s="19">
        <f>IFERROR(IF(COUNT(pipot!$V:$V)&lt;&gt;"",INDEX(pipot!J:J,SMALL(pipot!$V:$V,ROW($A249)))),"")</f>
        <v>49.76</v>
      </c>
      <c r="M252" s="19">
        <f>IFERROR(IF(COUNT(pipot!$V:$V)&lt;&gt;"",INDEX(pipot!K:K,SMALL(pipot!$V:$V,ROW($A249)))),"")</f>
        <v>10.48</v>
      </c>
      <c r="N252" s="19">
        <f>IFERROR(IF(COUNT(pipot!$V:$V)&lt;&gt;"",INDEX(pipot!L:L,SMALL(pipot!$V:$V,ROW($A249)))),"")</f>
        <v>13</v>
      </c>
      <c r="O252" s="19">
        <f>IFERROR(IF(COUNT(pipot!$V:$V)&lt;&gt;"",INDEX(pipot!M:M,SMALL(pipot!$V:$V,ROW($A249)))),"")</f>
        <v>23</v>
      </c>
      <c r="P252" s="19">
        <f>IFERROR(IF(COUNT(pipot!$V:$V)&lt;&gt;"",INDEX(pipot!N:N,SMALL(pipot!$V:$V,ROW($A249)))),"")</f>
        <v>39</v>
      </c>
      <c r="Q252" s="19">
        <f>IFERROR(IF(COUNT(pipot!$V:$V)&lt;&gt;"",INDEX(pipot!O:O,SMALL(pipot!$V:$V,ROW($A249)))),"")</f>
        <v>25.342199999999998</v>
      </c>
      <c r="R252" s="19">
        <f>IFERROR(IF(COUNT(pipot!$V:$V)&lt;&gt;"",INDEX(pipot!P:P,SMALL(pipot!$V:$V,ROW($A249)))),"")</f>
        <v>5</v>
      </c>
      <c r="S252" s="19">
        <f>IFERROR(IF(COUNT(pipot!$V:$V)&lt;&gt;"",INDEX(pipot!Q:Q,SMALL(pipot!$V:$V,ROW($A249)))),"")</f>
        <v>213</v>
      </c>
      <c r="T252" s="19">
        <f>IFERROR(IF(COUNT(pipot!$V:$V)&lt;&gt;"",INDEX(pipot!R:R,SMALL(pipot!$V:$V,ROW($A249)))),"")</f>
        <v>139.09048000000001</v>
      </c>
    </row>
    <row r="253" spans="3:20">
      <c r="C253" t="str">
        <f>IFERROR(IF(COUNT(pipot!$V:$V)&lt;&gt;"",INDEX(pipot!A:A,SMALL(pipot!$V:$V,ROW($A250)))),"")</f>
        <v>Naho Hayashi</v>
      </c>
      <c r="D253" s="13">
        <f>IFERROR(IF(COUNT(pipot!$V:$V)&lt;&gt;"",INDEX(pipot!B:B,SMALL(pipot!$V:$V,ROW($A250)))),"")</f>
        <v>44138</v>
      </c>
      <c r="E253" s="15">
        <f>IFERROR(IF(COUNT(pipot!$V:$V)&lt;&gt;"",INDEX(pipot!C:C,SMALL(pipot!$V:$V,ROW($A250)))),"")</f>
        <v>5.0057870370370371E-2</v>
      </c>
      <c r="F253" s="19">
        <f>IFERROR(IF(COUNT(pipot!$V:$V)&lt;&gt;"",INDEX(pipot!D:D,SMALL(pipot!$V:$V,ROW($A250)))),"")</f>
        <v>5096.8792299999996</v>
      </c>
      <c r="G253" s="19">
        <f>IFERROR(IF(COUNT(pipot!$V:$V)&lt;&gt;"",INDEX(pipot!E:E,SMALL(pipot!$V:$V,ROW($A250)))),"")</f>
        <v>631.22937000000002</v>
      </c>
      <c r="H253" s="19">
        <f>IFERROR(IF(COUNT(pipot!$V:$V)&lt;&gt;"",INDEX(pipot!F:F,SMALL(pipot!$V:$V,ROW($A250)))),"")</f>
        <v>8.7549799999999998</v>
      </c>
      <c r="I253" s="19">
        <f>IFERROR(IF(COUNT(pipot!$V:$V)&lt;&gt;"",INDEX(pipot!G:G,SMALL(pipot!$V:$V,ROW($A250)))),"")</f>
        <v>381.32999000000001</v>
      </c>
      <c r="J253" s="19">
        <f>IFERROR(IF(COUNT(pipot!$V:$V)&lt;&gt;"",INDEX(pipot!H:H,SMALL(pipot!$V:$V,ROW($A250)))),"")</f>
        <v>237.00998999999999</v>
      </c>
      <c r="K253" s="19">
        <f>IFERROR(IF(COUNT(pipot!$V:$V)&lt;&gt;"",INDEX(pipot!I:I,SMALL(pipot!$V:$V,ROW($A250)))),"")</f>
        <v>113.31</v>
      </c>
      <c r="L253" s="19">
        <f>IFERROR(IF(COUNT(pipot!$V:$V)&lt;&gt;"",INDEX(pipot!J:J,SMALL(pipot!$V:$V,ROW($A250)))),"")</f>
        <v>31.01</v>
      </c>
      <c r="M253" s="19">
        <f>IFERROR(IF(COUNT(pipot!$V:$V)&lt;&gt;"",INDEX(pipot!K:K,SMALL(pipot!$V:$V,ROW($A250)))),"")</f>
        <v>0</v>
      </c>
      <c r="N253" s="19">
        <f>IFERROR(IF(COUNT(pipot!$V:$V)&lt;&gt;"",INDEX(pipot!L:L,SMALL(pipot!$V:$V,ROW($A250)))),"")</f>
        <v>23</v>
      </c>
      <c r="O253" s="19">
        <f>IFERROR(IF(COUNT(pipot!$V:$V)&lt;&gt;"",INDEX(pipot!M:M,SMALL(pipot!$V:$V,ROW($A250)))),"")</f>
        <v>15</v>
      </c>
      <c r="P253" s="19">
        <f>IFERROR(IF(COUNT(pipot!$V:$V)&lt;&gt;"",INDEX(pipot!N:N,SMALL(pipot!$V:$V,ROW($A250)))),"")</f>
        <v>29</v>
      </c>
      <c r="Q253" s="19">
        <f>IFERROR(IF(COUNT(pipot!$V:$V)&lt;&gt;"",INDEX(pipot!O:O,SMALL(pipot!$V:$V,ROW($A250)))),"")</f>
        <v>22.984200000000001</v>
      </c>
      <c r="R253" s="19">
        <f>IFERROR(IF(COUNT(pipot!$V:$V)&lt;&gt;"",INDEX(pipot!P:P,SMALL(pipot!$V:$V,ROW($A250)))),"")</f>
        <v>2</v>
      </c>
      <c r="S253" s="19">
        <f>IFERROR(IF(COUNT(pipot!$V:$V)&lt;&gt;"",INDEX(pipot!Q:Q,SMALL(pipot!$V:$V,ROW($A250)))),"")</f>
        <v>175</v>
      </c>
      <c r="T253" s="19">
        <f>IFERROR(IF(COUNT(pipot!$V:$V)&lt;&gt;"",INDEX(pipot!R:R,SMALL(pipot!$V:$V,ROW($A250)))),"")</f>
        <v>137.99079</v>
      </c>
    </row>
    <row r="254" spans="3:20">
      <c r="C254" t="str">
        <f>IFERROR(IF(COUNT(pipot!$V:$V)&lt;&gt;"",INDEX(pipot!A:A,SMALL(pipot!$V:$V,ROW($A251)))),"")</f>
        <v>Fuka Yamashita</v>
      </c>
      <c r="D254" s="13">
        <f>IFERROR(IF(COUNT(pipot!$V:$V)&lt;&gt;"",INDEX(pipot!B:B,SMALL(pipot!$V:$V,ROW($A251)))),"")</f>
        <v>44138</v>
      </c>
      <c r="E254" s="15">
        <f>IFERROR(IF(COUNT(pipot!$V:$V)&lt;&gt;"",INDEX(pipot!C:C,SMALL(pipot!$V:$V,ROW($A251)))),"")</f>
        <v>5.0057870370370371E-2</v>
      </c>
      <c r="F254" s="19">
        <f>IFERROR(IF(COUNT(pipot!$V:$V)&lt;&gt;"",INDEX(pipot!D:D,SMALL(pipot!$V:$V,ROW($A251)))),"")</f>
        <v>5027.6281200000003</v>
      </c>
      <c r="G254" s="19">
        <f>IFERROR(IF(COUNT(pipot!$V:$V)&lt;&gt;"",INDEX(pipot!E:E,SMALL(pipot!$V:$V,ROW($A251)))),"")</f>
        <v>616.56924000000004</v>
      </c>
      <c r="H254" s="19">
        <f>IFERROR(IF(COUNT(pipot!$V:$V)&lt;&gt;"",INDEX(pipot!F:F,SMALL(pipot!$V:$V,ROW($A251)))),"")</f>
        <v>8.5516400000000008</v>
      </c>
      <c r="I254" s="19">
        <f>IFERROR(IF(COUNT(pipot!$V:$V)&lt;&gt;"",INDEX(pipot!G:G,SMALL(pipot!$V:$V,ROW($A251)))),"")</f>
        <v>295.23</v>
      </c>
      <c r="J254" s="19">
        <f>IFERROR(IF(COUNT(pipot!$V:$V)&lt;&gt;"",INDEX(pipot!H:H,SMALL(pipot!$V:$V,ROW($A251)))),"")</f>
        <v>188.52</v>
      </c>
      <c r="K254" s="19">
        <f>IFERROR(IF(COUNT(pipot!$V:$V)&lt;&gt;"",INDEX(pipot!I:I,SMALL(pipot!$V:$V,ROW($A251)))),"")</f>
        <v>84.92</v>
      </c>
      <c r="L254" s="19">
        <f>IFERROR(IF(COUNT(pipot!$V:$V)&lt;&gt;"",INDEX(pipot!J:J,SMALL(pipot!$V:$V,ROW($A251)))),"")</f>
        <v>21.79</v>
      </c>
      <c r="M254" s="19">
        <f>IFERROR(IF(COUNT(pipot!$V:$V)&lt;&gt;"",INDEX(pipot!K:K,SMALL(pipot!$V:$V,ROW($A251)))),"")</f>
        <v>0</v>
      </c>
      <c r="N254" s="19">
        <f>IFERROR(IF(COUNT(pipot!$V:$V)&lt;&gt;"",INDEX(pipot!L:L,SMALL(pipot!$V:$V,ROW($A251)))),"")</f>
        <v>9</v>
      </c>
      <c r="O254" s="19">
        <f>IFERROR(IF(COUNT(pipot!$V:$V)&lt;&gt;"",INDEX(pipot!M:M,SMALL(pipot!$V:$V,ROW($A251)))),"")</f>
        <v>10</v>
      </c>
      <c r="P254" s="19">
        <f>IFERROR(IF(COUNT(pipot!$V:$V)&lt;&gt;"",INDEX(pipot!N:N,SMALL(pipot!$V:$V,ROW($A251)))),"")</f>
        <v>60</v>
      </c>
      <c r="Q254" s="19">
        <f>IFERROR(IF(COUNT(pipot!$V:$V)&lt;&gt;"",INDEX(pipot!O:O,SMALL(pipot!$V:$V,ROW($A251)))),"")</f>
        <v>23.430599999999998</v>
      </c>
      <c r="R254" s="19">
        <f>IFERROR(IF(COUNT(pipot!$V:$V)&lt;&gt;"",INDEX(pipot!P:P,SMALL(pipot!$V:$V,ROW($A251)))),"")</f>
        <v>2</v>
      </c>
      <c r="S254" s="19">
        <f>IFERROR(IF(COUNT(pipot!$V:$V)&lt;&gt;"",INDEX(pipot!Q:Q,SMALL(pipot!$V:$V,ROW($A251)))),"")</f>
        <v>195</v>
      </c>
      <c r="T254" s="19">
        <f>IFERROR(IF(COUNT(pipot!$V:$V)&lt;&gt;"",INDEX(pipot!R:R,SMALL(pipot!$V:$V,ROW($A251)))),"")</f>
        <v>143.57129</v>
      </c>
    </row>
    <row r="255" spans="3:20">
      <c r="C255" t="str">
        <f>IFERROR(IF(COUNT(pipot!$V:$V)&lt;&gt;"",INDEX(pipot!A:A,SMALL(pipot!$V:$V,ROW($A252)))),"")</f>
        <v>JCRWS 8</v>
      </c>
      <c r="D255" s="13">
        <f>IFERROR(IF(COUNT(pipot!$V:$V)&lt;&gt;"",INDEX(pipot!B:B,SMALL(pipot!$V:$V,ROW($A252)))),"")</f>
        <v>44138</v>
      </c>
      <c r="E255" s="15">
        <f>IFERROR(IF(COUNT(pipot!$V:$V)&lt;&gt;"",INDEX(pipot!C:C,SMALL(pipot!$V:$V,ROW($A252)))),"")</f>
        <v>5.0057870370370371E-2</v>
      </c>
      <c r="F255" s="19">
        <f>IFERROR(IF(COUNT(pipot!$V:$V)&lt;&gt;"",INDEX(pipot!D:D,SMALL(pipot!$V:$V,ROW($A252)))),"")</f>
        <v>4847.3170799999998</v>
      </c>
      <c r="G255" s="19">
        <f>IFERROR(IF(COUNT(pipot!$V:$V)&lt;&gt;"",INDEX(pipot!E:E,SMALL(pipot!$V:$V,ROW($A252)))),"")</f>
        <v>592.16904999999997</v>
      </c>
      <c r="H255" s="19">
        <f>IFERROR(IF(COUNT(pipot!$V:$V)&lt;&gt;"",INDEX(pipot!F:F,SMALL(pipot!$V:$V,ROW($A252)))),"")</f>
        <v>8.2132199999999997</v>
      </c>
      <c r="I255" s="19">
        <f>IFERROR(IF(COUNT(pipot!$V:$V)&lt;&gt;"",INDEX(pipot!G:G,SMALL(pipot!$V:$V,ROW($A252)))),"")</f>
        <v>231.96</v>
      </c>
      <c r="J255" s="19">
        <f>IFERROR(IF(COUNT(pipot!$V:$V)&lt;&gt;"",INDEX(pipot!H:H,SMALL(pipot!$V:$V,ROW($A252)))),"")</f>
        <v>155.56</v>
      </c>
      <c r="K255" s="19">
        <f>IFERROR(IF(COUNT(pipot!$V:$V)&lt;&gt;"",INDEX(pipot!I:I,SMALL(pipot!$V:$V,ROW($A252)))),"")</f>
        <v>64.33</v>
      </c>
      <c r="L255" s="19">
        <f>IFERROR(IF(COUNT(pipot!$V:$V)&lt;&gt;"",INDEX(pipot!J:J,SMALL(pipot!$V:$V,ROW($A252)))),"")</f>
        <v>12.07</v>
      </c>
      <c r="M255" s="19">
        <f>IFERROR(IF(COUNT(pipot!$V:$V)&lt;&gt;"",INDEX(pipot!K:K,SMALL(pipot!$V:$V,ROW($A252)))),"")</f>
        <v>0</v>
      </c>
      <c r="N255" s="19">
        <f>IFERROR(IF(COUNT(pipot!$V:$V)&lt;&gt;"",INDEX(pipot!L:L,SMALL(pipot!$V:$V,ROW($A252)))),"")</f>
        <v>20</v>
      </c>
      <c r="O255" s="19">
        <f>IFERROR(IF(COUNT(pipot!$V:$V)&lt;&gt;"",INDEX(pipot!M:M,SMALL(pipot!$V:$V,ROW($A252)))),"")</f>
        <v>10</v>
      </c>
      <c r="P255" s="19">
        <f>IFERROR(IF(COUNT(pipot!$V:$V)&lt;&gt;"",INDEX(pipot!N:N,SMALL(pipot!$V:$V,ROW($A252)))),"")</f>
        <v>72</v>
      </c>
      <c r="Q255" s="19">
        <f>IFERROR(IF(COUNT(pipot!$V:$V)&lt;&gt;"",INDEX(pipot!O:O,SMALL(pipot!$V:$V,ROW($A252)))),"")</f>
        <v>22.127400000000002</v>
      </c>
      <c r="R255" s="19">
        <f>IFERROR(IF(COUNT(pipot!$V:$V)&lt;&gt;"",INDEX(pipot!P:P,SMALL(pipot!$V:$V,ROW($A252)))),"")</f>
        <v>1</v>
      </c>
      <c r="S255" s="19">
        <f>IFERROR(IF(COUNT(pipot!$V:$V)&lt;&gt;"",INDEX(pipot!Q:Q,SMALL(pipot!$V:$V,ROW($A252)))),"")</f>
        <v>71</v>
      </c>
      <c r="T255" s="19">
        <f>IFERROR(IF(COUNT(pipot!$V:$V)&lt;&gt;"",INDEX(pipot!R:R,SMALL(pipot!$V:$V,ROW($A252)))),"")</f>
        <v>71</v>
      </c>
    </row>
    <row r="256" spans="3:20">
      <c r="C256" t="str">
        <f>IFERROR(IF(COUNT(pipot!$V:$V)&lt;&gt;"",INDEX(pipot!A:A,SMALL(pipot!$V:$V,ROW($A253)))),"")</f>
        <v>Sayuri Yamamoto</v>
      </c>
      <c r="D256" s="13">
        <f>IFERROR(IF(COUNT(pipot!$V:$V)&lt;&gt;"",INDEX(pipot!B:B,SMALL(pipot!$V:$V,ROW($A253)))),"")</f>
        <v>44138</v>
      </c>
      <c r="E256" s="15">
        <f>IFERROR(IF(COUNT(pipot!$V:$V)&lt;&gt;"",INDEX(pipot!C:C,SMALL(pipot!$V:$V,ROW($A253)))),"")</f>
        <v>5.0057870370370371E-2</v>
      </c>
      <c r="F256" s="19">
        <f>IFERROR(IF(COUNT(pipot!$V:$V)&lt;&gt;"",INDEX(pipot!D:D,SMALL(pipot!$V:$V,ROW($A253)))),"")</f>
        <v>5241.3801899999999</v>
      </c>
      <c r="G256" s="19">
        <f>IFERROR(IF(COUNT(pipot!$V:$V)&lt;&gt;"",INDEX(pipot!E:E,SMALL(pipot!$V:$V,ROW($A253)))),"")</f>
        <v>536.46159</v>
      </c>
      <c r="H256" s="19">
        <f>IFERROR(IF(COUNT(pipot!$V:$V)&lt;&gt;"",INDEX(pipot!F:F,SMALL(pipot!$V:$V,ROW($A253)))),"")</f>
        <v>7.4405700000000001</v>
      </c>
      <c r="I256" s="19">
        <f>IFERROR(IF(COUNT(pipot!$V:$V)&lt;&gt;"",INDEX(pipot!G:G,SMALL(pipot!$V:$V,ROW($A253)))),"")</f>
        <v>390.42</v>
      </c>
      <c r="J256" s="19">
        <f>IFERROR(IF(COUNT(pipot!$V:$V)&lt;&gt;"",INDEX(pipot!H:H,SMALL(pipot!$V:$V,ROW($A253)))),"")</f>
        <v>230.99</v>
      </c>
      <c r="K256" s="19">
        <f>IFERROR(IF(COUNT(pipot!$V:$V)&lt;&gt;"",INDEX(pipot!I:I,SMALL(pipot!$V:$V,ROW($A253)))),"")</f>
        <v>124.6</v>
      </c>
      <c r="L256" s="19">
        <f>IFERROR(IF(COUNT(pipot!$V:$V)&lt;&gt;"",INDEX(pipot!J:J,SMALL(pipot!$V:$V,ROW($A253)))),"")</f>
        <v>34.83</v>
      </c>
      <c r="M256" s="19">
        <f>IFERROR(IF(COUNT(pipot!$V:$V)&lt;&gt;"",INDEX(pipot!K:K,SMALL(pipot!$V:$V,ROW($A253)))),"")</f>
        <v>0</v>
      </c>
      <c r="N256" s="19">
        <f>IFERROR(IF(COUNT(pipot!$V:$V)&lt;&gt;"",INDEX(pipot!L:L,SMALL(pipot!$V:$V,ROW($A253)))),"")</f>
        <v>12</v>
      </c>
      <c r="O256" s="19">
        <f>IFERROR(IF(COUNT(pipot!$V:$V)&lt;&gt;"",INDEX(pipot!M:M,SMALL(pipot!$V:$V,ROW($A253)))),"")</f>
        <v>25</v>
      </c>
      <c r="P256" s="19">
        <f>IFERROR(IF(COUNT(pipot!$V:$V)&lt;&gt;"",INDEX(pipot!N:N,SMALL(pipot!$V:$V,ROW($A253)))),"")</f>
        <v>32</v>
      </c>
      <c r="Q256" s="19">
        <f>IFERROR(IF(COUNT(pipot!$V:$V)&lt;&gt;"",INDEX(pipot!O:O,SMALL(pipot!$V:$V,ROW($A253)))),"")</f>
        <v>22.149000000000001</v>
      </c>
      <c r="R256" s="19">
        <f>IFERROR(IF(COUNT(pipot!$V:$V)&lt;&gt;"",INDEX(pipot!P:P,SMALL(pipot!$V:$V,ROW($A253)))),"")</f>
        <v>3</v>
      </c>
      <c r="S256" s="19">
        <f>IFERROR(IF(COUNT(pipot!$V:$V)&lt;&gt;"",INDEX(pipot!Q:Q,SMALL(pipot!$V:$V,ROW($A253)))),"")</f>
        <v>190</v>
      </c>
      <c r="T256" s="19">
        <f>IFERROR(IF(COUNT(pipot!$V:$V)&lt;&gt;"",INDEX(pipot!R:R,SMALL(pipot!$V:$V,ROW($A253)))),"")</f>
        <v>150.32753</v>
      </c>
    </row>
    <row r="257" spans="3:20">
      <c r="C257" t="str">
        <f>IFERROR(IF(COUNT(pipot!$V:$V)&lt;&gt;"",INDEX(pipot!A:A,SMALL(pipot!$V:$V,ROW($A254)))),"")</f>
        <v>Haruna Oyanai</v>
      </c>
      <c r="D257" s="13">
        <f>IFERROR(IF(COUNT(pipot!$V:$V)&lt;&gt;"",INDEX(pipot!B:B,SMALL(pipot!$V:$V,ROW($A254)))),"")</f>
        <v>44138</v>
      </c>
      <c r="E257" s="15">
        <f>IFERROR(IF(COUNT(pipot!$V:$V)&lt;&gt;"",INDEX(pipot!C:C,SMALL(pipot!$V:$V,ROW($A254)))),"")</f>
        <v>6.8634259259259256E-2</v>
      </c>
      <c r="F257" s="19">
        <f>IFERROR(IF(COUNT(pipot!$V:$V)&lt;&gt;"",INDEX(pipot!D:D,SMALL(pipot!$V:$V,ROW($A254)))),"")</f>
        <v>4108.6000999999997</v>
      </c>
      <c r="G257" s="19">
        <f>IFERROR(IF(COUNT(pipot!$V:$V)&lt;&gt;"",INDEX(pipot!E:E,SMALL(pipot!$V:$V,ROW($A254)))),"")</f>
        <v>451.98327999999998</v>
      </c>
      <c r="H257" s="19">
        <f>IFERROR(IF(COUNT(pipot!$V:$V)&lt;&gt;"",INDEX(pipot!F:F,SMALL(pipot!$V:$V,ROW($A254)))),"")</f>
        <v>4.5727500000000001</v>
      </c>
      <c r="I257" s="19">
        <f>IFERROR(IF(COUNT(pipot!$V:$V)&lt;&gt;"",INDEX(pipot!G:G,SMALL(pipot!$V:$V,ROW($A254)))),"")</f>
        <v>133.93</v>
      </c>
      <c r="J257" s="19">
        <f>IFERROR(IF(COUNT(pipot!$V:$V)&lt;&gt;"",INDEX(pipot!H:H,SMALL(pipot!$V:$V,ROW($A254)))),"")</f>
        <v>101.09</v>
      </c>
      <c r="K257" s="19">
        <f>IFERROR(IF(COUNT(pipot!$V:$V)&lt;&gt;"",INDEX(pipot!I:I,SMALL(pipot!$V:$V,ROW($A254)))),"")</f>
        <v>23.36</v>
      </c>
      <c r="L257" s="19">
        <f>IFERROR(IF(COUNT(pipot!$V:$V)&lt;&gt;"",INDEX(pipot!J:J,SMALL(pipot!$V:$V,ROW($A254)))),"")</f>
        <v>9.48</v>
      </c>
      <c r="M257" s="19">
        <f>IFERROR(IF(COUNT(pipot!$V:$V)&lt;&gt;"",INDEX(pipot!K:K,SMALL(pipot!$V:$V,ROW($A254)))),"")</f>
        <v>0</v>
      </c>
      <c r="N257" s="19">
        <f>IFERROR(IF(COUNT(pipot!$V:$V)&lt;&gt;"",INDEX(pipot!L:L,SMALL(pipot!$V:$V,ROW($A254)))),"")</f>
        <v>36</v>
      </c>
      <c r="O257" s="19">
        <f>IFERROR(IF(COUNT(pipot!$V:$V)&lt;&gt;"",INDEX(pipot!M:M,SMALL(pipot!$V:$V,ROW($A254)))),"")</f>
        <v>6</v>
      </c>
      <c r="P257" s="19">
        <f>IFERROR(IF(COUNT(pipot!$V:$V)&lt;&gt;"",INDEX(pipot!N:N,SMALL(pipot!$V:$V,ROW($A254)))),"")</f>
        <v>44</v>
      </c>
      <c r="Q257" s="19">
        <f>IFERROR(IF(COUNT(pipot!$V:$V)&lt;&gt;"",INDEX(pipot!O:O,SMALL(pipot!$V:$V,ROW($A254)))),"")</f>
        <v>22.1922</v>
      </c>
      <c r="R257" s="19">
        <f>IFERROR(IF(COUNT(pipot!$V:$V)&lt;&gt;"",INDEX(pipot!P:P,SMALL(pipot!$V:$V,ROW($A254)))),"")</f>
        <v>1</v>
      </c>
      <c r="S257" s="19">
        <f>IFERROR(IF(COUNT(pipot!$V:$V)&lt;&gt;"",INDEX(pipot!Q:Q,SMALL(pipot!$V:$V,ROW($A254)))),"")</f>
        <v>214</v>
      </c>
      <c r="T257" s="19">
        <f>IFERROR(IF(COUNT(pipot!$V:$V)&lt;&gt;"",INDEX(pipot!R:R,SMALL(pipot!$V:$V,ROW($A254)))),"")</f>
        <v>157.77896000000001</v>
      </c>
    </row>
    <row r="258" spans="3:20">
      <c r="C258" t="str">
        <f>IFERROR(IF(COUNT(pipot!$V:$V)&lt;&gt;"",INDEX(pipot!A:A,SMALL(pipot!$V:$V,ROW($A255)))),"")</f>
        <v>Mizuki Kajiwara</v>
      </c>
      <c r="D258" s="13">
        <f>IFERROR(IF(COUNT(pipot!$V:$V)&lt;&gt;"",INDEX(pipot!B:B,SMALL(pipot!$V:$V,ROW($A255)))),"")</f>
        <v>44138</v>
      </c>
      <c r="E258" s="15">
        <f>IFERROR(IF(COUNT(pipot!$V:$V)&lt;&gt;"",INDEX(pipot!C:C,SMALL(pipot!$V:$V,ROW($A255)))),"")</f>
        <v>5.0057870370370371E-2</v>
      </c>
      <c r="F258" s="19">
        <f>IFERROR(IF(COUNT(pipot!$V:$V)&lt;&gt;"",INDEX(pipot!D:D,SMALL(pipot!$V:$V,ROW($A255)))),"")</f>
        <v>3513.3661699999998</v>
      </c>
      <c r="G258" s="19">
        <f>IFERROR(IF(COUNT(pipot!$V:$V)&lt;&gt;"",INDEX(pipot!E:E,SMALL(pipot!$V:$V,ROW($A255)))),"")</f>
        <v>417.29800999999998</v>
      </c>
      <c r="H258" s="19">
        <f>IFERROR(IF(COUNT(pipot!$V:$V)&lt;&gt;"",INDEX(pipot!F:F,SMALL(pipot!$V:$V,ROW($A255)))),"")</f>
        <v>5.7878100000000003</v>
      </c>
      <c r="I258" s="19">
        <f>IFERROR(IF(COUNT(pipot!$V:$V)&lt;&gt;"",INDEX(pipot!G:G,SMALL(pipot!$V:$V,ROW($A255)))),"")</f>
        <v>40.479999999999997</v>
      </c>
      <c r="J258" s="19">
        <f>IFERROR(IF(COUNT(pipot!$V:$V)&lt;&gt;"",INDEX(pipot!H:H,SMALL(pipot!$V:$V,ROW($A255)))),"")</f>
        <v>36.14</v>
      </c>
      <c r="K258" s="19">
        <f>IFERROR(IF(COUNT(pipot!$V:$V)&lt;&gt;"",INDEX(pipot!I:I,SMALL(pipot!$V:$V,ROW($A255)))),"")</f>
        <v>4.34</v>
      </c>
      <c r="L258" s="19">
        <f>IFERROR(IF(COUNT(pipot!$V:$V)&lt;&gt;"",INDEX(pipot!J:J,SMALL(pipot!$V:$V,ROW($A255)))),"")</f>
        <v>0</v>
      </c>
      <c r="M258" s="19">
        <f>IFERROR(IF(COUNT(pipot!$V:$V)&lt;&gt;"",INDEX(pipot!K:K,SMALL(pipot!$V:$V,ROW($A255)))),"")</f>
        <v>0</v>
      </c>
      <c r="N258" s="19">
        <f>IFERROR(IF(COUNT(pipot!$V:$V)&lt;&gt;"",INDEX(pipot!L:L,SMALL(pipot!$V:$V,ROW($A255)))),"")</f>
        <v>26</v>
      </c>
      <c r="O258" s="19">
        <f>IFERROR(IF(COUNT(pipot!$V:$V)&lt;&gt;"",INDEX(pipot!M:M,SMALL(pipot!$V:$V,ROW($A255)))),"")</f>
        <v>12</v>
      </c>
      <c r="P258" s="19">
        <f>IFERROR(IF(COUNT(pipot!$V:$V)&lt;&gt;"",INDEX(pipot!N:N,SMALL(pipot!$V:$V,ROW($A255)))),"")</f>
        <v>21</v>
      </c>
      <c r="Q258" s="19">
        <f>IFERROR(IF(COUNT(pipot!$V:$V)&lt;&gt;"",INDEX(pipot!O:O,SMALL(pipot!$V:$V,ROW($A255)))),"")</f>
        <v>18.858599999999999</v>
      </c>
      <c r="R258" s="19">
        <f>IFERROR(IF(COUNT(pipot!$V:$V)&lt;&gt;"",INDEX(pipot!P:P,SMALL(pipot!$V:$V,ROW($A255)))),"")</f>
        <v>0</v>
      </c>
      <c r="S258" s="19">
        <f>IFERROR(IF(COUNT(pipot!$V:$V)&lt;&gt;"",INDEX(pipot!Q:Q,SMALL(pipot!$V:$V,ROW($A255)))),"")</f>
        <v>195</v>
      </c>
      <c r="T258" s="19">
        <f>IFERROR(IF(COUNT(pipot!$V:$V)&lt;&gt;"",INDEX(pipot!R:R,SMALL(pipot!$V:$V,ROW($A255)))),"")</f>
        <v>135.77101999999999</v>
      </c>
    </row>
    <row r="259" spans="3:20">
      <c r="C259" t="str">
        <f>IFERROR(IF(COUNT(pipot!$V:$V)&lt;&gt;"",INDEX(pipot!A:A,SMALL(pipot!$V:$V,ROW($A256)))),"")</f>
        <v>Nanako Ebine</v>
      </c>
      <c r="D259" s="13">
        <f>IFERROR(IF(COUNT(pipot!$V:$V)&lt;&gt;"",INDEX(pipot!B:B,SMALL(pipot!$V:$V,ROW($A256)))),"")</f>
        <v>44138</v>
      </c>
      <c r="E259" s="15">
        <f>IFERROR(IF(COUNT(pipot!$V:$V)&lt;&gt;"",INDEX(pipot!C:C,SMALL(pipot!$V:$V,ROW($A256)))),"")</f>
        <v>6.700231481481482E-2</v>
      </c>
      <c r="F259" s="19">
        <f>IFERROR(IF(COUNT(pipot!$V:$V)&lt;&gt;"",INDEX(pipot!D:D,SMALL(pipot!$V:$V,ROW($A256)))),"")</f>
        <v>3125.92938</v>
      </c>
      <c r="G259" s="19">
        <f>IFERROR(IF(COUNT(pipot!$V:$V)&lt;&gt;"",INDEX(pipot!E:E,SMALL(pipot!$V:$V,ROW($A256)))),"")</f>
        <v>352.96766000000002</v>
      </c>
      <c r="H259" s="19">
        <f>IFERROR(IF(COUNT(pipot!$V:$V)&lt;&gt;"",INDEX(pipot!F:F,SMALL(pipot!$V:$V,ROW($A256)))),"")</f>
        <v>3.6579700000000002</v>
      </c>
      <c r="I259" s="19">
        <f>IFERROR(IF(COUNT(pipot!$V:$V)&lt;&gt;"",INDEX(pipot!G:G,SMALL(pipot!$V:$V,ROW($A256)))),"")</f>
        <v>52.95</v>
      </c>
      <c r="J259" s="19">
        <f>IFERROR(IF(COUNT(pipot!$V:$V)&lt;&gt;"",INDEX(pipot!H:H,SMALL(pipot!$V:$V,ROW($A256)))),"")</f>
        <v>48.46</v>
      </c>
      <c r="K259" s="19">
        <f>IFERROR(IF(COUNT(pipot!$V:$V)&lt;&gt;"",INDEX(pipot!I:I,SMALL(pipot!$V:$V,ROW($A256)))),"")</f>
        <v>4.49</v>
      </c>
      <c r="L259" s="19">
        <f>IFERROR(IF(COUNT(pipot!$V:$V)&lt;&gt;"",INDEX(pipot!J:J,SMALL(pipot!$V:$V,ROW($A256)))),"")</f>
        <v>0</v>
      </c>
      <c r="M259" s="19">
        <f>IFERROR(IF(COUNT(pipot!$V:$V)&lt;&gt;"",INDEX(pipot!K:K,SMALL(pipot!$V:$V,ROW($A256)))),"")</f>
        <v>0</v>
      </c>
      <c r="N259" s="19">
        <f>IFERROR(IF(COUNT(pipot!$V:$V)&lt;&gt;"",INDEX(pipot!L:L,SMALL(pipot!$V:$V,ROW($A256)))),"")</f>
        <v>2</v>
      </c>
      <c r="O259" s="19">
        <f>IFERROR(IF(COUNT(pipot!$V:$V)&lt;&gt;"",INDEX(pipot!M:M,SMALL(pipot!$V:$V,ROW($A256)))),"")</f>
        <v>5</v>
      </c>
      <c r="P259" s="19">
        <f>IFERROR(IF(COUNT(pipot!$V:$V)&lt;&gt;"",INDEX(pipot!N:N,SMALL(pipot!$V:$V,ROW($A256)))),"")</f>
        <v>17</v>
      </c>
      <c r="Q259" s="19">
        <f>IFERROR(IF(COUNT(pipot!$V:$V)&lt;&gt;"",INDEX(pipot!O:O,SMALL(pipot!$V:$V,ROW($A256)))),"")</f>
        <v>19.549800000000001</v>
      </c>
      <c r="R259" s="19">
        <f>IFERROR(IF(COUNT(pipot!$V:$V)&lt;&gt;"",INDEX(pipot!P:P,SMALL(pipot!$V:$V,ROW($A256)))),"")</f>
        <v>0</v>
      </c>
      <c r="S259" s="19">
        <f>IFERROR(IF(COUNT(pipot!$V:$V)&lt;&gt;"",INDEX(pipot!Q:Q,SMALL(pipot!$V:$V,ROW($A256)))),"")</f>
        <v>192</v>
      </c>
      <c r="T259" s="19">
        <f>IFERROR(IF(COUNT(pipot!$V:$V)&lt;&gt;"",INDEX(pipot!R:R,SMALL(pipot!$V:$V,ROW($A256)))),"")</f>
        <v>113.38453</v>
      </c>
    </row>
    <row r="260" spans="3:20">
      <c r="C260" t="str">
        <f>IFERROR(IF(COUNT(pipot!$V:$V)&lt;&gt;"",INDEX(pipot!A:A,SMALL(pipot!$V:$V,ROW($A257)))),"")</f>
        <v>Mao Miyake</v>
      </c>
      <c r="D260" s="13">
        <f>IFERROR(IF(COUNT(pipot!$V:$V)&lt;&gt;"",INDEX(pipot!B:B,SMALL(pipot!$V:$V,ROW($A257)))),"")</f>
        <v>44138</v>
      </c>
      <c r="E260" s="15">
        <f>IFERROR(IF(COUNT(pipot!$V:$V)&lt;&gt;"",INDEX(pipot!C:C,SMALL(pipot!$V:$V,ROW($A257)))),"")</f>
        <v>5.0057870370370371E-2</v>
      </c>
      <c r="F260" s="19">
        <f>IFERROR(IF(COUNT(pipot!$V:$V)&lt;&gt;"",INDEX(pipot!D:D,SMALL(pipot!$V:$V,ROW($A257)))),"")</f>
        <v>2765.8235500000001</v>
      </c>
      <c r="G260" s="19">
        <f>IFERROR(IF(COUNT(pipot!$V:$V)&lt;&gt;"",INDEX(pipot!E:E,SMALL(pipot!$V:$V,ROW($A257)))),"")</f>
        <v>350.77922000000001</v>
      </c>
      <c r="H260" s="19">
        <f>IFERROR(IF(COUNT(pipot!$V:$V)&lt;&gt;"",INDEX(pipot!F:F,SMALL(pipot!$V:$V,ROW($A257)))),"")</f>
        <v>4.8652100000000003</v>
      </c>
      <c r="I260" s="19">
        <f>IFERROR(IF(COUNT(pipot!$V:$V)&lt;&gt;"",INDEX(pipot!G:G,SMALL(pipot!$V:$V,ROW($A257)))),"")</f>
        <v>39.76</v>
      </c>
      <c r="J260" s="19">
        <f>IFERROR(IF(COUNT(pipot!$V:$V)&lt;&gt;"",INDEX(pipot!H:H,SMALL(pipot!$V:$V,ROW($A257)))),"")</f>
        <v>39.76</v>
      </c>
      <c r="K260" s="19">
        <f>IFERROR(IF(COUNT(pipot!$V:$V)&lt;&gt;"",INDEX(pipot!I:I,SMALL(pipot!$V:$V,ROW($A257)))),"")</f>
        <v>0</v>
      </c>
      <c r="L260" s="19">
        <f>IFERROR(IF(COUNT(pipot!$V:$V)&lt;&gt;"",INDEX(pipot!J:J,SMALL(pipot!$V:$V,ROW($A257)))),"")</f>
        <v>0</v>
      </c>
      <c r="M260" s="19">
        <f>IFERROR(IF(COUNT(pipot!$V:$V)&lt;&gt;"",INDEX(pipot!K:K,SMALL(pipot!$V:$V,ROW($A257)))),"")</f>
        <v>0</v>
      </c>
      <c r="N260" s="19">
        <f>IFERROR(IF(COUNT(pipot!$V:$V)&lt;&gt;"",INDEX(pipot!L:L,SMALL(pipot!$V:$V,ROW($A257)))),"")</f>
        <v>3</v>
      </c>
      <c r="O260" s="19">
        <f>IFERROR(IF(COUNT(pipot!$V:$V)&lt;&gt;"",INDEX(pipot!M:M,SMALL(pipot!$V:$V,ROW($A257)))),"")</f>
        <v>4</v>
      </c>
      <c r="P260" s="19">
        <f>IFERROR(IF(COUNT(pipot!$V:$V)&lt;&gt;"",INDEX(pipot!N:N,SMALL(pipot!$V:$V,ROW($A257)))),"")</f>
        <v>38</v>
      </c>
      <c r="Q260" s="19">
        <f>IFERROR(IF(COUNT(pipot!$V:$V)&lt;&gt;"",INDEX(pipot!O:O,SMALL(pipot!$V:$V,ROW($A257)))),"")</f>
        <v>17.285399999999999</v>
      </c>
      <c r="R260" s="19">
        <f>IFERROR(IF(COUNT(pipot!$V:$V)&lt;&gt;"",INDEX(pipot!P:P,SMALL(pipot!$V:$V,ROW($A257)))),"")</f>
        <v>0</v>
      </c>
      <c r="S260" s="19">
        <f>IFERROR(IF(COUNT(pipot!$V:$V)&lt;&gt;"",INDEX(pipot!Q:Q,SMALL(pipot!$V:$V,ROW($A257)))),"")</f>
        <v>197</v>
      </c>
      <c r="T260" s="19">
        <f>IFERROR(IF(COUNT(pipot!$V:$V)&lt;&gt;"",INDEX(pipot!R:R,SMALL(pipot!$V:$V,ROW($A257)))),"")</f>
        <v>113.35192000000001</v>
      </c>
    </row>
    <row r="261" spans="3:20">
      <c r="C261" t="str">
        <f>IFERROR(IF(COUNT(pipot!$V:$V)&lt;&gt;"",INDEX(pipot!A:A,SMALL(pipot!$V:$V,ROW($A258)))),"")</f>
        <v>Total</v>
      </c>
      <c r="D261" s="13">
        <f>IFERROR(IF(COUNT(pipot!$V:$V)&lt;&gt;"",INDEX(pipot!B:B,SMALL(pipot!$V:$V,ROW($A258)))),"")</f>
        <v>44138</v>
      </c>
      <c r="E261" s="15">
        <f>IFERROR(IF(COUNT(pipot!$V:$V)&lt;&gt;"",INDEX(pipot!C:C,SMALL(pipot!$V:$V,ROW($A258)))),"")</f>
        <v>1.8315393518518519</v>
      </c>
      <c r="F261" s="19">
        <f>IFERROR(IF(COUNT(pipot!$V:$V)&lt;&gt;"",INDEX(pipot!D:D,SMALL(pipot!$V:$V,ROW($A258)))),"")</f>
        <v>185354</v>
      </c>
      <c r="G261" s="19">
        <f>IFERROR(IF(COUNT(pipot!$V:$V)&lt;&gt;"",INDEX(pipot!E:E,SMALL(pipot!$V:$V,ROW($A258)))),"")</f>
        <v>22566</v>
      </c>
      <c r="H261" s="19">
        <f>IFERROR(IF(COUNT(pipot!$V:$V)&lt;&gt;"",INDEX(pipot!F:F,SMALL(pipot!$V:$V,ROW($A258)))),"")</f>
        <v>8.56</v>
      </c>
      <c r="I261" s="19">
        <f>IFERROR(IF(COUNT(pipot!$V:$V)&lt;&gt;"",INDEX(pipot!G:G,SMALL(pipot!$V:$V,ROW($A258)))),"")</f>
        <v>14907</v>
      </c>
      <c r="J261" s="19">
        <f>IFERROR(IF(COUNT(pipot!$V:$V)&lt;&gt;"",INDEX(pipot!H:H,SMALL(pipot!$V:$V,ROW($A258)))),"")</f>
        <v>9464</v>
      </c>
      <c r="K261" s="19">
        <f>IFERROR(IF(COUNT(pipot!$V:$V)&lt;&gt;"",INDEX(pipot!I:I,SMALL(pipot!$V:$V,ROW($A258)))),"")</f>
        <v>4118</v>
      </c>
      <c r="L261" s="19">
        <f>IFERROR(IF(COUNT(pipot!$V:$V)&lt;&gt;"",INDEX(pipot!J:J,SMALL(pipot!$V:$V,ROW($A258)))),"")</f>
        <v>1221</v>
      </c>
      <c r="M261" s="19">
        <f>IFERROR(IF(COUNT(pipot!$V:$V)&lt;&gt;"",INDEX(pipot!K:K,SMALL(pipot!$V:$V,ROW($A258)))),"")</f>
        <v>104</v>
      </c>
      <c r="N261" s="19">
        <f>IFERROR(IF(COUNT(pipot!$V:$V)&lt;&gt;"",INDEX(pipot!L:L,SMALL(pipot!$V:$V,ROW($A258)))),"")</f>
        <v>495</v>
      </c>
      <c r="O261" s="19">
        <f>IFERROR(IF(COUNT(pipot!$V:$V)&lt;&gt;"",INDEX(pipot!M:M,SMALL(pipot!$V:$V,ROW($A258)))),"")</f>
        <v>604</v>
      </c>
      <c r="P261" s="19">
        <f>IFERROR(IF(COUNT(pipot!$V:$V)&lt;&gt;"",INDEX(pipot!N:N,SMALL(pipot!$V:$V,ROW($A258)))),"")</f>
        <v>1786</v>
      </c>
      <c r="Q261" s="19">
        <f>IFERROR(IF(COUNT(pipot!$V:$V)&lt;&gt;"",INDEX(pipot!O:O,SMALL(pipot!$V:$V,ROW($A258)))),"")</f>
        <v>26</v>
      </c>
      <c r="R261" s="19">
        <f>IFERROR(IF(COUNT(pipot!$V:$V)&lt;&gt;"",INDEX(pipot!P:P,SMALL(pipot!$V:$V,ROW($A258)))),"")</f>
        <v>88</v>
      </c>
      <c r="S261" s="19">
        <f>IFERROR(IF(COUNT(pipot!$V:$V)&lt;&gt;"",INDEX(pipot!Q:Q,SMALL(pipot!$V:$V,ROW($A258)))),"")</f>
        <v>218</v>
      </c>
      <c r="T261" s="19">
        <f>IFERROR(IF(COUNT(pipot!$V:$V)&lt;&gt;"",INDEX(pipot!R:R,SMALL(pipot!$V:$V,ROW($A258)))),"")</f>
        <v>139</v>
      </c>
    </row>
    <row r="262" spans="3:20">
      <c r="C262" t="str">
        <f>IFERROR(IF(COUNT(pipot!$V:$V)&lt;&gt;"",INDEX(pipot!A:A,SMALL(pipot!$V:$V,ROW($A259)))),"")</f>
        <v>Average</v>
      </c>
      <c r="D262" s="13">
        <f>IFERROR(IF(COUNT(pipot!$V:$V)&lt;&gt;"",INDEX(pipot!B:B,SMALL(pipot!$V:$V,ROW($A259)))),"")</f>
        <v>44138</v>
      </c>
      <c r="E262" s="15">
        <f>IFERROR(IF(COUNT(pipot!$V:$V)&lt;&gt;"",INDEX(pipot!C:C,SMALL(pipot!$V:$V,ROW($A259)))),"")</f>
        <v>6.3148148148148148E-2</v>
      </c>
      <c r="F262" s="19">
        <f>IFERROR(IF(COUNT(pipot!$V:$V)&lt;&gt;"",INDEX(pipot!D:D,SMALL(pipot!$V:$V,ROW($A259)))),"")</f>
        <v>6392</v>
      </c>
      <c r="G262" s="19">
        <f>IFERROR(IF(COUNT(pipot!$V:$V)&lt;&gt;"",INDEX(pipot!E:E,SMALL(pipot!$V:$V,ROW($A259)))),"")</f>
        <v>778</v>
      </c>
      <c r="H262" s="19">
        <f>IFERROR(IF(COUNT(pipot!$V:$V)&lt;&gt;"",INDEX(pipot!F:F,SMALL(pipot!$V:$V,ROW($A259)))),"")</f>
        <v>8.56</v>
      </c>
      <c r="I262" s="19">
        <f>IFERROR(IF(COUNT(pipot!$V:$V)&lt;&gt;"",INDEX(pipot!G:G,SMALL(pipot!$V:$V,ROW($A259)))),"")</f>
        <v>514</v>
      </c>
      <c r="J262" s="19">
        <f>IFERROR(IF(COUNT(pipot!$V:$V)&lt;&gt;"",INDEX(pipot!H:H,SMALL(pipot!$V:$V,ROW($A259)))),"")</f>
        <v>326</v>
      </c>
      <c r="K262" s="19">
        <f>IFERROR(IF(COUNT(pipot!$V:$V)&lt;&gt;"",INDEX(pipot!I:I,SMALL(pipot!$V:$V,ROW($A259)))),"")</f>
        <v>142</v>
      </c>
      <c r="L262" s="19">
        <f>IFERROR(IF(COUNT(pipot!$V:$V)&lt;&gt;"",INDEX(pipot!J:J,SMALL(pipot!$V:$V,ROW($A259)))),"")</f>
        <v>42</v>
      </c>
      <c r="M262" s="19">
        <f>IFERROR(IF(COUNT(pipot!$V:$V)&lt;&gt;"",INDEX(pipot!K:K,SMALL(pipot!$V:$V,ROW($A259)))),"")</f>
        <v>4</v>
      </c>
      <c r="N262" s="19">
        <f>IFERROR(IF(COUNT(pipot!$V:$V)&lt;&gt;"",INDEX(pipot!L:L,SMALL(pipot!$V:$V,ROW($A259)))),"")</f>
        <v>17</v>
      </c>
      <c r="O262" s="19">
        <f>IFERROR(IF(COUNT(pipot!$V:$V)&lt;&gt;"",INDEX(pipot!M:M,SMALL(pipot!$V:$V,ROW($A259)))),"")</f>
        <v>21</v>
      </c>
      <c r="P262" s="19">
        <f>IFERROR(IF(COUNT(pipot!$V:$V)&lt;&gt;"",INDEX(pipot!N:N,SMALL(pipot!$V:$V,ROW($A259)))),"")</f>
        <v>62</v>
      </c>
      <c r="Q262" s="19">
        <f>IFERROR(IF(COUNT(pipot!$V:$V)&lt;&gt;"",INDEX(pipot!O:O,SMALL(pipot!$V:$V,ROW($A259)))),"")</f>
        <v>23</v>
      </c>
      <c r="R262" s="19">
        <f>IFERROR(IF(COUNT(pipot!$V:$V)&lt;&gt;"",INDEX(pipot!P:P,SMALL(pipot!$V:$V,ROW($A259)))),"")</f>
        <v>3</v>
      </c>
      <c r="S262" s="19">
        <f>IFERROR(IF(COUNT(pipot!$V:$V)&lt;&gt;"",INDEX(pipot!Q:Q,SMALL(pipot!$V:$V,ROW($A259)))),"")</f>
        <v>189</v>
      </c>
      <c r="T262" s="19">
        <f>IFERROR(IF(COUNT(pipot!$V:$V)&lt;&gt;"",INDEX(pipot!R:R,SMALL(pipot!$V:$V,ROW($A259)))),"")</f>
        <v>139</v>
      </c>
    </row>
    <row r="263" spans="3:20">
      <c r="C263" t="str">
        <f>IFERROR(IF(COUNT(pipot!$V:$V)&lt;&gt;"",INDEX(pipot!A:A,SMALL(pipot!$V:$V,ROW($A260)))),"")</f>
        <v>Stdev</v>
      </c>
      <c r="D263" s="13">
        <f>IFERROR(IF(COUNT(pipot!$V:$V)&lt;&gt;"",INDEX(pipot!B:B,SMALL(pipot!$V:$V,ROW($A260)))),"")</f>
        <v>44138</v>
      </c>
      <c r="E263" s="15">
        <f>IFERROR(IF(COUNT(pipot!$V:$V)&lt;&gt;"",INDEX(pipot!C:C,SMALL(pipot!$V:$V,ROW($A260)))),"")</f>
        <v>1.050925925925926E-2</v>
      </c>
      <c r="F263" s="19">
        <f>IFERROR(IF(COUNT(pipot!$V:$V)&lt;&gt;"",INDEX(pipot!D:D,SMALL(pipot!$V:$V,ROW($A260)))),"")</f>
        <v>1919.3</v>
      </c>
      <c r="G263" s="19">
        <f>IFERROR(IF(COUNT(pipot!$V:$V)&lt;&gt;"",INDEX(pipot!E:E,SMALL(pipot!$V:$V,ROW($A260)))),"")</f>
        <v>237.6</v>
      </c>
      <c r="H263" s="19">
        <f>IFERROR(IF(COUNT(pipot!$V:$V)&lt;&gt;"",INDEX(pipot!F:F,SMALL(pipot!$V:$V,ROW($A260)))),"")</f>
        <v>1.7</v>
      </c>
      <c r="I263" s="19">
        <f>IFERROR(IF(COUNT(pipot!$V:$V)&lt;&gt;"",INDEX(pipot!G:G,SMALL(pipot!$V:$V,ROW($A260)))),"")</f>
        <v>291.3</v>
      </c>
      <c r="J263" s="19">
        <f>IFERROR(IF(COUNT(pipot!$V:$V)&lt;&gt;"",INDEX(pipot!H:H,SMALL(pipot!$V:$V,ROW($A260)))),"")</f>
        <v>180.8</v>
      </c>
      <c r="K263" s="19">
        <f>IFERROR(IF(COUNT(pipot!$V:$V)&lt;&gt;"",INDEX(pipot!I:I,SMALL(pipot!$V:$V,ROW($A260)))),"")</f>
        <v>93</v>
      </c>
      <c r="L263" s="19">
        <f>IFERROR(IF(COUNT(pipot!$V:$V)&lt;&gt;"",INDEX(pipot!J:J,SMALL(pipot!$V:$V,ROW($A260)))),"")</f>
        <v>40.4</v>
      </c>
      <c r="M263" s="19">
        <f>IFERROR(IF(COUNT(pipot!$V:$V)&lt;&gt;"",INDEX(pipot!K:K,SMALL(pipot!$V:$V,ROW($A260)))),"")</f>
        <v>7.7</v>
      </c>
      <c r="N263" s="19">
        <f>IFERROR(IF(COUNT(pipot!$V:$V)&lt;&gt;"",INDEX(pipot!L:L,SMALL(pipot!$V:$V,ROW($A260)))),"")</f>
        <v>8.1</v>
      </c>
      <c r="O263" s="19">
        <f>IFERROR(IF(COUNT(pipot!$V:$V)&lt;&gt;"",INDEX(pipot!M:M,SMALL(pipot!$V:$V,ROW($A260)))),"")</f>
        <v>9.6</v>
      </c>
      <c r="P263" s="19">
        <f>IFERROR(IF(COUNT(pipot!$V:$V)&lt;&gt;"",INDEX(pipot!N:N,SMALL(pipot!$V:$V,ROW($A260)))),"")</f>
        <v>22.9</v>
      </c>
      <c r="Q263" s="19">
        <f>IFERROR(IF(COUNT(pipot!$V:$V)&lt;&gt;"",INDEX(pipot!O:O,SMALL(pipot!$V:$V,ROW($A260)))),"")</f>
        <v>2</v>
      </c>
      <c r="R263" s="19">
        <f>IFERROR(IF(COUNT(pipot!$V:$V)&lt;&gt;"",INDEX(pipot!P:P,SMALL(pipot!$V:$V,ROW($A260)))),"")</f>
        <v>3.1</v>
      </c>
      <c r="S263" s="19">
        <f>IFERROR(IF(COUNT(pipot!$V:$V)&lt;&gt;"",INDEX(pipot!Q:Q,SMALL(pipot!$V:$V,ROW($A260)))),"")</f>
        <v>32.299999999999997</v>
      </c>
      <c r="T263" s="19">
        <f>IFERROR(IF(COUNT(pipot!$V:$V)&lt;&gt;"",INDEX(pipot!R:R,SMALL(pipot!$V:$V,ROW($A260)))),"")</f>
        <v>21</v>
      </c>
    </row>
    <row r="264" spans="3:20">
      <c r="C264" t="str">
        <f>IFERROR(IF(COUNT(pipot!$V:$V)&lt;&gt;"",INDEX(pipot!A:A,SMALL(pipot!$V:$V,ROW($A261)))),"")</f>
        <v>Yuriko Takeda</v>
      </c>
      <c r="D264" s="13">
        <f>IFERROR(IF(COUNT(pipot!$V:$V)&lt;&gt;"",INDEX(pipot!B:B,SMALL(pipot!$V:$V,ROW($A261)))),"")</f>
        <v>44152</v>
      </c>
      <c r="E264" s="15">
        <f>IFERROR(IF(COUNT(pipot!$V:$V)&lt;&gt;"",INDEX(pipot!C:C,SMALL(pipot!$V:$V,ROW($A261)))),"")</f>
        <v>6.4988425925925922E-2</v>
      </c>
      <c r="F264" s="19">
        <f>IFERROR(IF(COUNT(pipot!$V:$V)&lt;&gt;"",INDEX(pipot!D:D,SMALL(pipot!$V:$V,ROW($A261)))),"")</f>
        <v>3871.1334200000001</v>
      </c>
      <c r="G264" s="19">
        <f>IFERROR(IF(COUNT(pipot!$V:$V)&lt;&gt;"",INDEX(pipot!E:E,SMALL(pipot!$V:$V,ROW($A261)))),"")</f>
        <v>632.42648999999994</v>
      </c>
      <c r="H264" s="19">
        <f>IFERROR(IF(COUNT(pipot!$V:$V)&lt;&gt;"",INDEX(pipot!F:F,SMALL(pipot!$V:$V,ROW($A261)))),"")</f>
        <v>6.7579000000000002</v>
      </c>
      <c r="I264" s="19">
        <f>IFERROR(IF(COUNT(pipot!$V:$V)&lt;&gt;"",INDEX(pipot!G:G,SMALL(pipot!$V:$V,ROW($A261)))),"")</f>
        <v>136.69</v>
      </c>
      <c r="J264" s="19">
        <f>IFERROR(IF(COUNT(pipot!$V:$V)&lt;&gt;"",INDEX(pipot!H:H,SMALL(pipot!$V:$V,ROW($A261)))),"")</f>
        <v>77.92</v>
      </c>
      <c r="K264" s="19">
        <f>IFERROR(IF(COUNT(pipot!$V:$V)&lt;&gt;"",INDEX(pipot!I:I,SMALL(pipot!$V:$V,ROW($A261)))),"")</f>
        <v>27.11</v>
      </c>
      <c r="L264" s="19">
        <f>IFERROR(IF(COUNT(pipot!$V:$V)&lt;&gt;"",INDEX(pipot!J:J,SMALL(pipot!$V:$V,ROW($A261)))),"")</f>
        <v>31.66</v>
      </c>
      <c r="M264" s="19">
        <f>IFERROR(IF(COUNT(pipot!$V:$V)&lt;&gt;"",INDEX(pipot!K:K,SMALL(pipot!$V:$V,ROW($A261)))),"")</f>
        <v>0</v>
      </c>
      <c r="N264" s="19">
        <f>IFERROR(IF(COUNT(pipot!$V:$V)&lt;&gt;"",INDEX(pipot!L:L,SMALL(pipot!$V:$V,ROW($A261)))),"")</f>
        <v>16</v>
      </c>
      <c r="O264" s="19">
        <f>IFERROR(IF(COUNT(pipot!$V:$V)&lt;&gt;"",INDEX(pipot!M:M,SMALL(pipot!$V:$V,ROW($A261)))),"")</f>
        <v>11</v>
      </c>
      <c r="P264" s="19">
        <f>IFERROR(IF(COUNT(pipot!$V:$V)&lt;&gt;"",INDEX(pipot!N:N,SMALL(pipot!$V:$V,ROW($A261)))),"")</f>
        <v>38</v>
      </c>
      <c r="Q264" s="19">
        <f>IFERROR(IF(COUNT(pipot!$V:$V)&lt;&gt;"",INDEX(pipot!O:O,SMALL(pipot!$V:$V,ROW($A261)))),"")</f>
        <v>24.060600000000001</v>
      </c>
      <c r="R264" s="19">
        <f>IFERROR(IF(COUNT(pipot!$V:$V)&lt;&gt;"",INDEX(pipot!P:P,SMALL(pipot!$V:$V,ROW($A261)))),"")</f>
        <v>1</v>
      </c>
      <c r="S264" s="19">
        <f>IFERROR(IF(COUNT(pipot!$V:$V)&lt;&gt;"",INDEX(pipot!Q:Q,SMALL(pipot!$V:$V,ROW($A261)))),"")</f>
        <v>222</v>
      </c>
      <c r="T264" s="19">
        <f>IFERROR(IF(COUNT(pipot!$V:$V)&lt;&gt;"",INDEX(pipot!R:R,SMALL(pipot!$V:$V,ROW($A261)))),"")</f>
        <v>142.17058</v>
      </c>
    </row>
    <row r="265" spans="3:20">
      <c r="C265" t="str">
        <f>IFERROR(IF(COUNT(pipot!$V:$V)&lt;&gt;"",INDEX(pipot!A:A,SMALL(pipot!$V:$V,ROW($A262)))),"")</f>
        <v>Kanon Kurimoto</v>
      </c>
      <c r="D265" s="13">
        <f>IFERROR(IF(COUNT(pipot!$V:$V)&lt;&gt;"",INDEX(pipot!B:B,SMALL(pipot!$V:$V,ROW($A262)))),"")</f>
        <v>44152</v>
      </c>
      <c r="E265" s="15">
        <f>IFERROR(IF(COUNT(pipot!$V:$V)&lt;&gt;"",INDEX(pipot!C:C,SMALL(pipot!$V:$V,ROW($A262)))),"")</f>
        <v>6.4988425925925922E-2</v>
      </c>
      <c r="F265" s="19">
        <f>IFERROR(IF(COUNT(pipot!$V:$V)&lt;&gt;"",INDEX(pipot!D:D,SMALL(pipot!$V:$V,ROW($A262)))),"")</f>
        <v>5005.1167599999999</v>
      </c>
      <c r="G265" s="19">
        <f>IFERROR(IF(COUNT(pipot!$V:$V)&lt;&gt;"",INDEX(pipot!E:E,SMALL(pipot!$V:$V,ROW($A262)))),"")</f>
        <v>626.73819000000003</v>
      </c>
      <c r="H265" s="19">
        <f>IFERROR(IF(COUNT(pipot!$V:$V)&lt;&gt;"",INDEX(pipot!F:F,SMALL(pipot!$V:$V,ROW($A262)))),"")</f>
        <v>6.6971100000000003</v>
      </c>
      <c r="I265" s="19">
        <f>IFERROR(IF(COUNT(pipot!$V:$V)&lt;&gt;"",INDEX(pipot!G:G,SMALL(pipot!$V:$V,ROW($A262)))),"")</f>
        <v>157.82</v>
      </c>
      <c r="J265" s="19">
        <f>IFERROR(IF(COUNT(pipot!$V:$V)&lt;&gt;"",INDEX(pipot!H:H,SMALL(pipot!$V:$V,ROW($A262)))),"")</f>
        <v>103.24</v>
      </c>
      <c r="K265" s="19">
        <f>IFERROR(IF(COUNT(pipot!$V:$V)&lt;&gt;"",INDEX(pipot!I:I,SMALL(pipot!$V:$V,ROW($A262)))),"")</f>
        <v>39.93</v>
      </c>
      <c r="L265" s="19">
        <f>IFERROR(IF(COUNT(pipot!$V:$V)&lt;&gt;"",INDEX(pipot!J:J,SMALL(pipot!$V:$V,ROW($A262)))),"")</f>
        <v>14.65</v>
      </c>
      <c r="M265" s="19">
        <f>IFERROR(IF(COUNT(pipot!$V:$V)&lt;&gt;"",INDEX(pipot!K:K,SMALL(pipot!$V:$V,ROW($A262)))),"")</f>
        <v>0</v>
      </c>
      <c r="N265" s="19">
        <f>IFERROR(IF(COUNT(pipot!$V:$V)&lt;&gt;"",INDEX(pipot!L:L,SMALL(pipot!$V:$V,ROW($A262)))),"")</f>
        <v>14</v>
      </c>
      <c r="O265" s="19">
        <f>IFERROR(IF(COUNT(pipot!$V:$V)&lt;&gt;"",INDEX(pipot!M:M,SMALL(pipot!$V:$V,ROW($A262)))),"")</f>
        <v>3</v>
      </c>
      <c r="P265" s="19">
        <f>IFERROR(IF(COUNT(pipot!$V:$V)&lt;&gt;"",INDEX(pipot!N:N,SMALL(pipot!$V:$V,ROW($A262)))),"")</f>
        <v>30</v>
      </c>
      <c r="Q265" s="19">
        <f>IFERROR(IF(COUNT(pipot!$V:$V)&lt;&gt;"",INDEX(pipot!O:O,SMALL(pipot!$V:$V,ROW($A262)))),"")</f>
        <v>22.004999999999999</v>
      </c>
      <c r="R265" s="19">
        <f>IFERROR(IF(COUNT(pipot!$V:$V)&lt;&gt;"",INDEX(pipot!P:P,SMALL(pipot!$V:$V,ROW($A262)))),"")</f>
        <v>1</v>
      </c>
      <c r="S265" s="19">
        <f>IFERROR(IF(COUNT(pipot!$V:$V)&lt;&gt;"",INDEX(pipot!Q:Q,SMALL(pipot!$V:$V,ROW($A262)))),"")</f>
        <v>225</v>
      </c>
      <c r="T265" s="19">
        <f>IFERROR(IF(COUNT(pipot!$V:$V)&lt;&gt;"",INDEX(pipot!R:R,SMALL(pipot!$V:$V,ROW($A262)))),"")</f>
        <v>112.7478</v>
      </c>
    </row>
    <row r="266" spans="3:20">
      <c r="C266" t="str">
        <f>IFERROR(IF(COUNT(pipot!$V:$V)&lt;&gt;"",INDEX(pipot!A:A,SMALL(pipot!$V:$V,ROW($A263)))),"")</f>
        <v>Azumi Esashi</v>
      </c>
      <c r="D266" s="13">
        <f>IFERROR(IF(COUNT(pipot!$V:$V)&lt;&gt;"",INDEX(pipot!B:B,SMALL(pipot!$V:$V,ROW($A263)))),"")</f>
        <v>44152</v>
      </c>
      <c r="E266" s="15">
        <f>IFERROR(IF(COUNT(pipot!$V:$V)&lt;&gt;"",INDEX(pipot!C:C,SMALL(pipot!$V:$V,ROW($A263)))),"")</f>
        <v>6.4988425925925922E-2</v>
      </c>
      <c r="F266" s="19">
        <f>IFERROR(IF(COUNT(pipot!$V:$V)&lt;&gt;"",INDEX(pipot!D:D,SMALL(pipot!$V:$V,ROW($A263)))),"")</f>
        <v>4442.25677</v>
      </c>
      <c r="G266" s="19">
        <f>IFERROR(IF(COUNT(pipot!$V:$V)&lt;&gt;"",INDEX(pipot!E:E,SMALL(pipot!$V:$V,ROW($A263)))),"")</f>
        <v>600.09878000000003</v>
      </c>
      <c r="H266" s="19">
        <f>IFERROR(IF(COUNT(pipot!$V:$V)&lt;&gt;"",INDEX(pipot!F:F,SMALL(pipot!$V:$V,ROW($A263)))),"")</f>
        <v>6.4124499999999998</v>
      </c>
      <c r="I266" s="19">
        <f>IFERROR(IF(COUNT(pipot!$V:$V)&lt;&gt;"",INDEX(pipot!G:G,SMALL(pipot!$V:$V,ROW($A263)))),"")</f>
        <v>105.66</v>
      </c>
      <c r="J266" s="19">
        <f>IFERROR(IF(COUNT(pipot!$V:$V)&lt;&gt;"",INDEX(pipot!H:H,SMALL(pipot!$V:$V,ROW($A263)))),"")</f>
        <v>58.91</v>
      </c>
      <c r="K266" s="19">
        <f>IFERROR(IF(COUNT(pipot!$V:$V)&lt;&gt;"",INDEX(pipot!I:I,SMALL(pipot!$V:$V,ROW($A263)))),"")</f>
        <v>10.28</v>
      </c>
      <c r="L266" s="19">
        <f>IFERROR(IF(COUNT(pipot!$V:$V)&lt;&gt;"",INDEX(pipot!J:J,SMALL(pipot!$V:$V,ROW($A263)))),"")</f>
        <v>36.47</v>
      </c>
      <c r="M266" s="19">
        <f>IFERROR(IF(COUNT(pipot!$V:$V)&lt;&gt;"",INDEX(pipot!K:K,SMALL(pipot!$V:$V,ROW($A263)))),"")</f>
        <v>0</v>
      </c>
      <c r="N266" s="19">
        <f>IFERROR(IF(COUNT(pipot!$V:$V)&lt;&gt;"",INDEX(pipot!L:L,SMALL(pipot!$V:$V,ROW($A263)))),"")</f>
        <v>7</v>
      </c>
      <c r="O266" s="19">
        <f>IFERROR(IF(COUNT(pipot!$V:$V)&lt;&gt;"",INDEX(pipot!M:M,SMALL(pipot!$V:$V,ROW($A263)))),"")</f>
        <v>16</v>
      </c>
      <c r="P266" s="19">
        <f>IFERROR(IF(COUNT(pipot!$V:$V)&lt;&gt;"",INDEX(pipot!N:N,SMALL(pipot!$V:$V,ROW($A263)))),"")</f>
        <v>39</v>
      </c>
      <c r="Q266" s="19">
        <f>IFERROR(IF(COUNT(pipot!$V:$V)&lt;&gt;"",INDEX(pipot!O:O,SMALL(pipot!$V:$V,ROW($A263)))),"")</f>
        <v>23.344200000000001</v>
      </c>
      <c r="R266" s="19">
        <f>IFERROR(IF(COUNT(pipot!$V:$V)&lt;&gt;"",INDEX(pipot!P:P,SMALL(pipot!$V:$V,ROW($A263)))),"")</f>
        <v>1</v>
      </c>
      <c r="S266" s="19">
        <f>IFERROR(IF(COUNT(pipot!$V:$V)&lt;&gt;"",INDEX(pipot!Q:Q,SMALL(pipot!$V:$V,ROW($A263)))),"")</f>
        <v>193</v>
      </c>
      <c r="T266" s="19">
        <f>IFERROR(IF(COUNT(pipot!$V:$V)&lt;&gt;"",INDEX(pipot!R:R,SMALL(pipot!$V:$V,ROW($A263)))),"")</f>
        <v>131.02628999999999</v>
      </c>
    </row>
    <row r="267" spans="3:20">
      <c r="C267" t="str">
        <f>IFERROR(IF(COUNT(pipot!$V:$V)&lt;&gt;"",INDEX(pipot!A:A,SMALL(pipot!$V:$V,ROW($A264)))),"")</f>
        <v>Kotone Tanigawa</v>
      </c>
      <c r="D267" s="13">
        <f>IFERROR(IF(COUNT(pipot!$V:$V)&lt;&gt;"",INDEX(pipot!B:B,SMALL(pipot!$V:$V,ROW($A264)))),"")</f>
        <v>44152</v>
      </c>
      <c r="E267" s="15">
        <f>IFERROR(IF(COUNT(pipot!$V:$V)&lt;&gt;"",INDEX(pipot!C:C,SMALL(pipot!$V:$V,ROW($A264)))),"")</f>
        <v>6.4988425925925922E-2</v>
      </c>
      <c r="F267" s="19">
        <f>IFERROR(IF(COUNT(pipot!$V:$V)&lt;&gt;"",INDEX(pipot!D:D,SMALL(pipot!$V:$V,ROW($A264)))),"")</f>
        <v>4285.9877800000004</v>
      </c>
      <c r="G267" s="19">
        <f>IFERROR(IF(COUNT(pipot!$V:$V)&lt;&gt;"",INDEX(pipot!E:E,SMALL(pipot!$V:$V,ROW($A264)))),"")</f>
        <v>592.16084000000001</v>
      </c>
      <c r="H267" s="19">
        <f>IFERROR(IF(COUNT(pipot!$V:$V)&lt;&gt;"",INDEX(pipot!F:F,SMALL(pipot!$V:$V,ROW($A264)))),"")</f>
        <v>6.3276300000000001</v>
      </c>
      <c r="I267" s="19">
        <f>IFERROR(IF(COUNT(pipot!$V:$V)&lt;&gt;"",INDEX(pipot!G:G,SMALL(pipot!$V:$V,ROW($A264)))),"")</f>
        <v>104.05</v>
      </c>
      <c r="J267" s="19">
        <f>IFERROR(IF(COUNT(pipot!$V:$V)&lt;&gt;"",INDEX(pipot!H:H,SMALL(pipot!$V:$V,ROW($A264)))),"")</f>
        <v>43.87</v>
      </c>
      <c r="K267" s="19">
        <f>IFERROR(IF(COUNT(pipot!$V:$V)&lt;&gt;"",INDEX(pipot!I:I,SMALL(pipot!$V:$V,ROW($A264)))),"")</f>
        <v>15.89</v>
      </c>
      <c r="L267" s="19">
        <f>IFERROR(IF(COUNT(pipot!$V:$V)&lt;&gt;"",INDEX(pipot!J:J,SMALL(pipot!$V:$V,ROW($A264)))),"")</f>
        <v>30</v>
      </c>
      <c r="M267" s="19">
        <f>IFERROR(IF(COUNT(pipot!$V:$V)&lt;&gt;"",INDEX(pipot!K:K,SMALL(pipot!$V:$V,ROW($A264)))),"")</f>
        <v>14.29</v>
      </c>
      <c r="N267" s="19">
        <f>IFERROR(IF(COUNT(pipot!$V:$V)&lt;&gt;"",INDEX(pipot!L:L,SMALL(pipot!$V:$V,ROW($A264)))),"")</f>
        <v>5</v>
      </c>
      <c r="O267" s="19">
        <f>IFERROR(IF(COUNT(pipot!$V:$V)&lt;&gt;"",INDEX(pipot!M:M,SMALL(pipot!$V:$V,ROW($A264)))),"")</f>
        <v>11</v>
      </c>
      <c r="P267" s="19">
        <f>IFERROR(IF(COUNT(pipot!$V:$V)&lt;&gt;"",INDEX(pipot!N:N,SMALL(pipot!$V:$V,ROW($A264)))),"")</f>
        <v>38</v>
      </c>
      <c r="Q267" s="19">
        <f>IFERROR(IF(COUNT(pipot!$V:$V)&lt;&gt;"",INDEX(pipot!O:O,SMALL(pipot!$V:$V,ROW($A264)))),"")</f>
        <v>25.029</v>
      </c>
      <c r="R267" s="19">
        <f>IFERROR(IF(COUNT(pipot!$V:$V)&lt;&gt;"",INDEX(pipot!P:P,SMALL(pipot!$V:$V,ROW($A264)))),"")</f>
        <v>2</v>
      </c>
      <c r="S267" s="19">
        <f>IFERROR(IF(COUNT(pipot!$V:$V)&lt;&gt;"",INDEX(pipot!Q:Q,SMALL(pipot!$V:$V,ROW($A264)))),"")</f>
        <v>213</v>
      </c>
      <c r="T267" s="19">
        <f>IFERROR(IF(COUNT(pipot!$V:$V)&lt;&gt;"",INDEX(pipot!R:R,SMALL(pipot!$V:$V,ROW($A264)))),"")</f>
        <v>146.13749000000001</v>
      </c>
    </row>
    <row r="268" spans="3:20">
      <c r="C268" t="str">
        <f>IFERROR(IF(COUNT(pipot!$V:$V)&lt;&gt;"",INDEX(pipot!A:A,SMALL(pipot!$V:$V,ROW($A265)))),"")</f>
        <v>Tamami Sato</v>
      </c>
      <c r="D268" s="13">
        <f>IFERROR(IF(COUNT(pipot!$V:$V)&lt;&gt;"",INDEX(pipot!B:B,SMALL(pipot!$V:$V,ROW($A265)))),"")</f>
        <v>44152</v>
      </c>
      <c r="E268" s="15">
        <f>IFERROR(IF(COUNT(pipot!$V:$V)&lt;&gt;"",INDEX(pipot!C:C,SMALL(pipot!$V:$V,ROW($A265)))),"")</f>
        <v>6.4988425925925922E-2</v>
      </c>
      <c r="F268" s="19">
        <f>IFERROR(IF(COUNT(pipot!$V:$V)&lt;&gt;"",INDEX(pipot!D:D,SMALL(pipot!$V:$V,ROW($A265)))),"")</f>
        <v>4539.9433399999998</v>
      </c>
      <c r="G268" s="19">
        <f>IFERROR(IF(COUNT(pipot!$V:$V)&lt;&gt;"",INDEX(pipot!E:E,SMALL(pipot!$V:$V,ROW($A265)))),"")</f>
        <v>585.49931000000004</v>
      </c>
      <c r="H268" s="19">
        <f>IFERROR(IF(COUNT(pipot!$V:$V)&lt;&gt;"",INDEX(pipot!F:F,SMALL(pipot!$V:$V,ROW($A265)))),"")</f>
        <v>6.2564500000000001</v>
      </c>
      <c r="I268" s="19">
        <f>IFERROR(IF(COUNT(pipot!$V:$V)&lt;&gt;"",INDEX(pipot!G:G,SMALL(pipot!$V:$V,ROW($A265)))),"")</f>
        <v>209.69</v>
      </c>
      <c r="J268" s="19">
        <f>IFERROR(IF(COUNT(pipot!$V:$V)&lt;&gt;"",INDEX(pipot!H:H,SMALL(pipot!$V:$V,ROW($A265)))),"")</f>
        <v>100.72</v>
      </c>
      <c r="K268" s="19">
        <f>IFERROR(IF(COUNT(pipot!$V:$V)&lt;&gt;"",INDEX(pipot!I:I,SMALL(pipot!$V:$V,ROW($A265)))),"")</f>
        <v>40.020000000000003</v>
      </c>
      <c r="L268" s="19">
        <f>IFERROR(IF(COUNT(pipot!$V:$V)&lt;&gt;"",INDEX(pipot!J:J,SMALL(pipot!$V:$V,ROW($A265)))),"")</f>
        <v>60.7</v>
      </c>
      <c r="M268" s="19">
        <f>IFERROR(IF(COUNT(pipot!$V:$V)&lt;&gt;"",INDEX(pipot!K:K,SMALL(pipot!$V:$V,ROW($A265)))),"")</f>
        <v>8.25</v>
      </c>
      <c r="N268" s="19">
        <f>IFERROR(IF(COUNT(pipot!$V:$V)&lt;&gt;"",INDEX(pipot!L:L,SMALL(pipot!$V:$V,ROW($A265)))),"")</f>
        <v>10</v>
      </c>
      <c r="O268" s="19">
        <f>IFERROR(IF(COUNT(pipot!$V:$V)&lt;&gt;"",INDEX(pipot!M:M,SMALL(pipot!$V:$V,ROW($A265)))),"")</f>
        <v>15</v>
      </c>
      <c r="P268" s="19">
        <f>IFERROR(IF(COUNT(pipot!$V:$V)&lt;&gt;"",INDEX(pipot!N:N,SMALL(pipot!$V:$V,ROW($A265)))),"")</f>
        <v>21</v>
      </c>
      <c r="Q268" s="19">
        <f>IFERROR(IF(COUNT(pipot!$V:$V)&lt;&gt;"",INDEX(pipot!O:O,SMALL(pipot!$V:$V,ROW($A265)))),"")</f>
        <v>24.409800000000001</v>
      </c>
      <c r="R268" s="19">
        <f>IFERROR(IF(COUNT(pipot!$V:$V)&lt;&gt;"",INDEX(pipot!P:P,SMALL(pipot!$V:$V,ROW($A265)))),"")</f>
        <v>3</v>
      </c>
      <c r="S268" s="19">
        <f>IFERROR(IF(COUNT(pipot!$V:$V)&lt;&gt;"",INDEX(pipot!Q:Q,SMALL(pipot!$V:$V,ROW($A265)))),"")</f>
        <v>193</v>
      </c>
      <c r="T268" s="19">
        <f>IFERROR(IF(COUNT(pipot!$V:$V)&lt;&gt;"",INDEX(pipot!R:R,SMALL(pipot!$V:$V,ROW($A265)))),"")</f>
        <v>127.27005</v>
      </c>
    </row>
    <row r="269" spans="3:20">
      <c r="C269" t="str">
        <f>IFERROR(IF(COUNT(pipot!$V:$V)&lt;&gt;"",INDEX(pipot!A:A,SMALL(pipot!$V:$V,ROW($A266)))),"")</f>
        <v>Moe Nakamura</v>
      </c>
      <c r="D269" s="13">
        <f>IFERROR(IF(COUNT(pipot!$V:$V)&lt;&gt;"",INDEX(pipot!B:B,SMALL(pipot!$V:$V,ROW($A266)))),"")</f>
        <v>44152</v>
      </c>
      <c r="E269" s="15">
        <f>IFERROR(IF(COUNT(pipot!$V:$V)&lt;&gt;"",INDEX(pipot!C:C,SMALL(pipot!$V:$V,ROW($A266)))),"")</f>
        <v>6.4988425925925922E-2</v>
      </c>
      <c r="F269" s="19">
        <f>IFERROR(IF(COUNT(pipot!$V:$V)&lt;&gt;"",INDEX(pipot!D:D,SMALL(pipot!$V:$V,ROW($A266)))),"")</f>
        <v>3957.1610599999999</v>
      </c>
      <c r="G269" s="19">
        <f>IFERROR(IF(COUNT(pipot!$V:$V)&lt;&gt;"",INDEX(pipot!E:E,SMALL(pipot!$V:$V,ROW($A266)))),"")</f>
        <v>584.05178999999998</v>
      </c>
      <c r="H269" s="19">
        <f>IFERROR(IF(COUNT(pipot!$V:$V)&lt;&gt;"",INDEX(pipot!F:F,SMALL(pipot!$V:$V,ROW($A266)))),"")</f>
        <v>6.2409800000000004</v>
      </c>
      <c r="I269" s="19">
        <f>IFERROR(IF(COUNT(pipot!$V:$V)&lt;&gt;"",INDEX(pipot!G:G,SMALL(pipot!$V:$V,ROW($A266)))),"")</f>
        <v>102.22</v>
      </c>
      <c r="J269" s="19">
        <f>IFERROR(IF(COUNT(pipot!$V:$V)&lt;&gt;"",INDEX(pipot!H:H,SMALL(pipot!$V:$V,ROW($A266)))),"")</f>
        <v>38.49</v>
      </c>
      <c r="K269" s="19">
        <f>IFERROR(IF(COUNT(pipot!$V:$V)&lt;&gt;"",INDEX(pipot!I:I,SMALL(pipot!$V:$V,ROW($A266)))),"")</f>
        <v>16.940000000000001</v>
      </c>
      <c r="L269" s="19">
        <f>IFERROR(IF(COUNT(pipot!$V:$V)&lt;&gt;"",INDEX(pipot!J:J,SMALL(pipot!$V:$V,ROW($A266)))),"")</f>
        <v>44.61</v>
      </c>
      <c r="M269" s="19">
        <f>IFERROR(IF(COUNT(pipot!$V:$V)&lt;&gt;"",INDEX(pipot!K:K,SMALL(pipot!$V:$V,ROW($A266)))),"")</f>
        <v>2.1800000000000002</v>
      </c>
      <c r="N269" s="19">
        <f>IFERROR(IF(COUNT(pipot!$V:$V)&lt;&gt;"",INDEX(pipot!L:L,SMALL(pipot!$V:$V,ROW($A266)))),"")</f>
        <v>5</v>
      </c>
      <c r="O269" s="19">
        <f>IFERROR(IF(COUNT(pipot!$V:$V)&lt;&gt;"",INDEX(pipot!M:M,SMALL(pipot!$V:$V,ROW($A266)))),"")</f>
        <v>18</v>
      </c>
      <c r="P269" s="19">
        <f>IFERROR(IF(COUNT(pipot!$V:$V)&lt;&gt;"",INDEX(pipot!N:N,SMALL(pipot!$V:$V,ROW($A266)))),"")</f>
        <v>36</v>
      </c>
      <c r="Q269" s="19">
        <f>IFERROR(IF(COUNT(pipot!$V:$V)&lt;&gt;"",INDEX(pipot!O:O,SMALL(pipot!$V:$V,ROW($A266)))),"")</f>
        <v>24.409800000000001</v>
      </c>
      <c r="R269" s="19">
        <f>IFERROR(IF(COUNT(pipot!$V:$V)&lt;&gt;"",INDEX(pipot!P:P,SMALL(pipot!$V:$V,ROW($A266)))),"")</f>
        <v>1</v>
      </c>
      <c r="S269" s="19">
        <f>IFERROR(IF(COUNT(pipot!$V:$V)&lt;&gt;"",INDEX(pipot!Q:Q,SMALL(pipot!$V:$V,ROW($A266)))),"")</f>
        <v>221</v>
      </c>
      <c r="T269" s="19">
        <f>IFERROR(IF(COUNT(pipot!$V:$V)&lt;&gt;"",INDEX(pipot!R:R,SMALL(pipot!$V:$V,ROW($A266)))),"")</f>
        <v>138.30448999999999</v>
      </c>
    </row>
    <row r="270" spans="3:20">
      <c r="C270" t="str">
        <f>IFERROR(IF(COUNT(pipot!$V:$V)&lt;&gt;"",INDEX(pipot!A:A,SMALL(pipot!$V:$V,ROW($A267)))),"")</f>
        <v>Miharu Hibino</v>
      </c>
      <c r="D270" s="13">
        <f>IFERROR(IF(COUNT(pipot!$V:$V)&lt;&gt;"",INDEX(pipot!B:B,SMALL(pipot!$V:$V,ROW($A267)))),"")</f>
        <v>44152</v>
      </c>
      <c r="E270" s="15">
        <f>IFERROR(IF(COUNT(pipot!$V:$V)&lt;&gt;"",INDEX(pipot!C:C,SMALL(pipot!$V:$V,ROW($A267)))),"")</f>
        <v>6.4988425925925922E-2</v>
      </c>
      <c r="F270" s="19">
        <f>IFERROR(IF(COUNT(pipot!$V:$V)&lt;&gt;"",INDEX(pipot!D:D,SMALL(pipot!$V:$V,ROW($A267)))),"")</f>
        <v>3940.2712499999998</v>
      </c>
      <c r="G270" s="19">
        <f>IFERROR(IF(COUNT(pipot!$V:$V)&lt;&gt;"",INDEX(pipot!E:E,SMALL(pipot!$V:$V,ROW($A267)))),"")</f>
        <v>580.99031000000002</v>
      </c>
      <c r="H270" s="19">
        <f>IFERROR(IF(COUNT(pipot!$V:$V)&lt;&gt;"",INDEX(pipot!F:F,SMALL(pipot!$V:$V,ROW($A267)))),"")</f>
        <v>6.2082699999999997</v>
      </c>
      <c r="I270" s="19">
        <f>IFERROR(IF(COUNT(pipot!$V:$V)&lt;&gt;"",INDEX(pipot!G:G,SMALL(pipot!$V:$V,ROW($A267)))),"")</f>
        <v>78.48</v>
      </c>
      <c r="J270" s="19">
        <f>IFERROR(IF(COUNT(pipot!$V:$V)&lt;&gt;"",INDEX(pipot!H:H,SMALL(pipot!$V:$V,ROW($A267)))),"")</f>
        <v>25.11</v>
      </c>
      <c r="K270" s="19">
        <f>IFERROR(IF(COUNT(pipot!$V:$V)&lt;&gt;"",INDEX(pipot!I:I,SMALL(pipot!$V:$V,ROW($A267)))),"")</f>
        <v>19.010000000000002</v>
      </c>
      <c r="L270" s="19">
        <f>IFERROR(IF(COUNT(pipot!$V:$V)&lt;&gt;"",INDEX(pipot!J:J,SMALL(pipot!$V:$V,ROW($A267)))),"")</f>
        <v>34.36</v>
      </c>
      <c r="M270" s="19">
        <f>IFERROR(IF(COUNT(pipot!$V:$V)&lt;&gt;"",INDEX(pipot!K:K,SMALL(pipot!$V:$V,ROW($A267)))),"")</f>
        <v>0</v>
      </c>
      <c r="N270" s="19">
        <f>IFERROR(IF(COUNT(pipot!$V:$V)&lt;&gt;"",INDEX(pipot!L:L,SMALL(pipot!$V:$V,ROW($A267)))),"")</f>
        <v>9</v>
      </c>
      <c r="O270" s="19">
        <f>IFERROR(IF(COUNT(pipot!$V:$V)&lt;&gt;"",INDEX(pipot!M:M,SMALL(pipot!$V:$V,ROW($A267)))),"")</f>
        <v>6</v>
      </c>
      <c r="P270" s="19">
        <f>IFERROR(IF(COUNT(pipot!$V:$V)&lt;&gt;"",INDEX(pipot!N:N,SMALL(pipot!$V:$V,ROW($A267)))),"")</f>
        <v>23</v>
      </c>
      <c r="Q270" s="19">
        <f>IFERROR(IF(COUNT(pipot!$V:$V)&lt;&gt;"",INDEX(pipot!O:O,SMALL(pipot!$V:$V,ROW($A267)))),"")</f>
        <v>23.171399999999998</v>
      </c>
      <c r="R270" s="19">
        <f>IFERROR(IF(COUNT(pipot!$V:$V)&lt;&gt;"",INDEX(pipot!P:P,SMALL(pipot!$V:$V,ROW($A267)))),"")</f>
        <v>1</v>
      </c>
      <c r="S270" s="19">
        <f>IFERROR(IF(COUNT(pipot!$V:$V)&lt;&gt;"",INDEX(pipot!Q:Q,SMALL(pipot!$V:$V,ROW($A267)))),"")</f>
        <v>180</v>
      </c>
      <c r="T270" s="19">
        <f>IFERROR(IF(COUNT(pipot!$V:$V)&lt;&gt;"",INDEX(pipot!R:R,SMALL(pipot!$V:$V,ROW($A267)))),"")</f>
        <v>129.69022000000001</v>
      </c>
    </row>
    <row r="271" spans="3:20">
      <c r="C271" t="str">
        <f>IFERROR(IF(COUNT(pipot!$V:$V)&lt;&gt;"",INDEX(pipot!A:A,SMALL(pipot!$V:$V,ROW($A268)))),"")</f>
        <v>Misato Nakayama</v>
      </c>
      <c r="D271" s="13">
        <f>IFERROR(IF(COUNT(pipot!$V:$V)&lt;&gt;"",INDEX(pipot!B:B,SMALL(pipot!$V:$V,ROW($A268)))),"")</f>
        <v>44152</v>
      </c>
      <c r="E271" s="15">
        <f>IFERROR(IF(COUNT(pipot!$V:$V)&lt;&gt;"",INDEX(pipot!C:C,SMALL(pipot!$V:$V,ROW($A268)))),"")</f>
        <v>6.4988425925925922E-2</v>
      </c>
      <c r="F271" s="19">
        <f>IFERROR(IF(COUNT(pipot!$V:$V)&lt;&gt;"",INDEX(pipot!D:D,SMALL(pipot!$V:$V,ROW($A268)))),"")</f>
        <v>3887.83707</v>
      </c>
      <c r="G271" s="19">
        <f>IFERROR(IF(COUNT(pipot!$V:$V)&lt;&gt;"",INDEX(pipot!E:E,SMALL(pipot!$V:$V,ROW($A268)))),"")</f>
        <v>561.89824999999996</v>
      </c>
      <c r="H271" s="19">
        <f>IFERROR(IF(COUNT(pipot!$V:$V)&lt;&gt;"",INDEX(pipot!F:F,SMALL(pipot!$V:$V,ROW($A268)))),"")</f>
        <v>6.0042600000000004</v>
      </c>
      <c r="I271" s="19">
        <f>IFERROR(IF(COUNT(pipot!$V:$V)&lt;&gt;"",INDEX(pipot!G:G,SMALL(pipot!$V:$V,ROW($A268)))),"")</f>
        <v>151.85</v>
      </c>
      <c r="J271" s="19">
        <f>IFERROR(IF(COUNT(pipot!$V:$V)&lt;&gt;"",INDEX(pipot!H:H,SMALL(pipot!$V:$V,ROW($A268)))),"")</f>
        <v>61.33</v>
      </c>
      <c r="K271" s="19">
        <f>IFERROR(IF(COUNT(pipot!$V:$V)&lt;&gt;"",INDEX(pipot!I:I,SMALL(pipot!$V:$V,ROW($A268)))),"")</f>
        <v>17.55</v>
      </c>
      <c r="L271" s="19">
        <f>IFERROR(IF(COUNT(pipot!$V:$V)&lt;&gt;"",INDEX(pipot!J:J,SMALL(pipot!$V:$V,ROW($A268)))),"")</f>
        <v>50.7</v>
      </c>
      <c r="M271" s="19">
        <f>IFERROR(IF(COUNT(pipot!$V:$V)&lt;&gt;"",INDEX(pipot!K:K,SMALL(pipot!$V:$V,ROW($A268)))),"")</f>
        <v>22.27</v>
      </c>
      <c r="N271" s="19">
        <f>IFERROR(IF(COUNT(pipot!$V:$V)&lt;&gt;"",INDEX(pipot!L:L,SMALL(pipot!$V:$V,ROW($A268)))),"")</f>
        <v>6</v>
      </c>
      <c r="O271" s="19">
        <f>IFERROR(IF(COUNT(pipot!$V:$V)&lt;&gt;"",INDEX(pipot!M:M,SMALL(pipot!$V:$V,ROW($A268)))),"")</f>
        <v>5</v>
      </c>
      <c r="P271" s="19">
        <f>IFERROR(IF(COUNT(pipot!$V:$V)&lt;&gt;"",INDEX(pipot!N:N,SMALL(pipot!$V:$V,ROW($A268)))),"")</f>
        <v>42</v>
      </c>
      <c r="Q271" s="19">
        <f>IFERROR(IF(COUNT(pipot!$V:$V)&lt;&gt;"",INDEX(pipot!O:O,SMALL(pipot!$V:$V,ROW($A268)))),"")</f>
        <v>25.8066</v>
      </c>
      <c r="R271" s="19">
        <f>IFERROR(IF(COUNT(pipot!$V:$V)&lt;&gt;"",INDEX(pipot!P:P,SMALL(pipot!$V:$V,ROW($A268)))),"")</f>
        <v>3</v>
      </c>
      <c r="S271" s="19">
        <f>IFERROR(IF(COUNT(pipot!$V:$V)&lt;&gt;"",INDEX(pipot!Q:Q,SMALL(pipot!$V:$V,ROW($A268)))),"")</f>
        <v>193</v>
      </c>
      <c r="T271" s="19">
        <f>IFERROR(IF(COUNT(pipot!$V:$V)&lt;&gt;"",INDEX(pipot!R:R,SMALL(pipot!$V:$V,ROW($A268)))),"")</f>
        <v>133.03844000000001</v>
      </c>
    </row>
    <row r="272" spans="3:20">
      <c r="C272" t="str">
        <f>IFERROR(IF(COUNT(pipot!$V:$V)&lt;&gt;"",INDEX(pipot!A:A,SMALL(pipot!$V:$V,ROW($A269)))),"")</f>
        <v>Kaho Takahashi</v>
      </c>
      <c r="D272" s="13">
        <f>IFERROR(IF(COUNT(pipot!$V:$V)&lt;&gt;"",INDEX(pipot!B:B,SMALL(pipot!$V:$V,ROW($A269)))),"")</f>
        <v>44152</v>
      </c>
      <c r="E272" s="15">
        <f>IFERROR(IF(COUNT(pipot!$V:$V)&lt;&gt;"",INDEX(pipot!C:C,SMALL(pipot!$V:$V,ROW($A269)))),"")</f>
        <v>6.4988425925925922E-2</v>
      </c>
      <c r="F272" s="19">
        <f>IFERROR(IF(COUNT(pipot!$V:$V)&lt;&gt;"",INDEX(pipot!D:D,SMALL(pipot!$V:$V,ROW($A269)))),"")</f>
        <v>3602.2729300000001</v>
      </c>
      <c r="G272" s="19">
        <f>IFERROR(IF(COUNT(pipot!$V:$V)&lt;&gt;"",INDEX(pipot!E:E,SMALL(pipot!$V:$V,ROW($A269)))),"")</f>
        <v>552.13621999999998</v>
      </c>
      <c r="H272" s="19">
        <f>IFERROR(IF(COUNT(pipot!$V:$V)&lt;&gt;"",INDEX(pipot!F:F,SMALL(pipot!$V:$V,ROW($A269)))),"")</f>
        <v>5.89994</v>
      </c>
      <c r="I272" s="19">
        <f>IFERROR(IF(COUNT(pipot!$V:$V)&lt;&gt;"",INDEX(pipot!G:G,SMALL(pipot!$V:$V,ROW($A269)))),"")</f>
        <v>140.26</v>
      </c>
      <c r="J272" s="19">
        <f>IFERROR(IF(COUNT(pipot!$V:$V)&lt;&gt;"",INDEX(pipot!H:H,SMALL(pipot!$V:$V,ROW($A269)))),"")</f>
        <v>87.4</v>
      </c>
      <c r="K272" s="19">
        <f>IFERROR(IF(COUNT(pipot!$V:$V)&lt;&gt;"",INDEX(pipot!I:I,SMALL(pipot!$V:$V,ROW($A269)))),"")</f>
        <v>16.690000000000001</v>
      </c>
      <c r="L272" s="19">
        <f>IFERROR(IF(COUNT(pipot!$V:$V)&lt;&gt;"",INDEX(pipot!J:J,SMALL(pipot!$V:$V,ROW($A269)))),"")</f>
        <v>33.409999999999997</v>
      </c>
      <c r="M272" s="19">
        <f>IFERROR(IF(COUNT(pipot!$V:$V)&lt;&gt;"",INDEX(pipot!K:K,SMALL(pipot!$V:$V,ROW($A269)))),"")</f>
        <v>2.76</v>
      </c>
      <c r="N272" s="19">
        <f>IFERROR(IF(COUNT(pipot!$V:$V)&lt;&gt;"",INDEX(pipot!L:L,SMALL(pipot!$V:$V,ROW($A269)))),"")</f>
        <v>8</v>
      </c>
      <c r="O272" s="19">
        <f>IFERROR(IF(COUNT(pipot!$V:$V)&lt;&gt;"",INDEX(pipot!M:M,SMALL(pipot!$V:$V,ROW($A269)))),"")</f>
        <v>14</v>
      </c>
      <c r="P272" s="19">
        <f>IFERROR(IF(COUNT(pipot!$V:$V)&lt;&gt;"",INDEX(pipot!N:N,SMALL(pipot!$V:$V,ROW($A269)))),"")</f>
        <v>19</v>
      </c>
      <c r="Q272" s="19">
        <f>IFERROR(IF(COUNT(pipot!$V:$V)&lt;&gt;"",INDEX(pipot!O:O,SMALL(pipot!$V:$V,ROW($A269)))),"")</f>
        <v>24.463799999999999</v>
      </c>
      <c r="R272" s="19">
        <f>IFERROR(IF(COUNT(pipot!$V:$V)&lt;&gt;"",INDEX(pipot!P:P,SMALL(pipot!$V:$V,ROW($A269)))),"")</f>
        <v>1</v>
      </c>
      <c r="S272" s="19">
        <f>IFERROR(IF(COUNT(pipot!$V:$V)&lt;&gt;"",INDEX(pipot!Q:Q,SMALL(pipot!$V:$V,ROW($A269)))),"")</f>
        <v>202</v>
      </c>
      <c r="T272" s="19">
        <f>IFERROR(IF(COUNT(pipot!$V:$V)&lt;&gt;"",INDEX(pipot!R:R,SMALL(pipot!$V:$V,ROW($A269)))),"")</f>
        <v>96.869619999999998</v>
      </c>
    </row>
    <row r="273" spans="3:20">
      <c r="C273" t="str">
        <f>IFERROR(IF(COUNT(pipot!$V:$V)&lt;&gt;"",INDEX(pipot!A:A,SMALL(pipot!$V:$V,ROW($A270)))),"")</f>
        <v>Mao Miyake</v>
      </c>
      <c r="D273" s="13">
        <f>IFERROR(IF(COUNT(pipot!$V:$V)&lt;&gt;"",INDEX(pipot!B:B,SMALL(pipot!$V:$V,ROW($A270)))),"")</f>
        <v>44152</v>
      </c>
      <c r="E273" s="15">
        <f>IFERROR(IF(COUNT(pipot!$V:$V)&lt;&gt;"",INDEX(pipot!C:C,SMALL(pipot!$V:$V,ROW($A270)))),"")</f>
        <v>6.4988425925925922E-2</v>
      </c>
      <c r="F273" s="19">
        <f>IFERROR(IF(COUNT(pipot!$V:$V)&lt;&gt;"",INDEX(pipot!D:D,SMALL(pipot!$V:$V,ROW($A270)))),"")</f>
        <v>4027.2501099999999</v>
      </c>
      <c r="G273" s="19">
        <f>IFERROR(IF(COUNT(pipot!$V:$V)&lt;&gt;"",INDEX(pipot!E:E,SMALL(pipot!$V:$V,ROW($A270)))),"")</f>
        <v>546.09338000000002</v>
      </c>
      <c r="H273" s="19">
        <f>IFERROR(IF(COUNT(pipot!$V:$V)&lt;&gt;"",INDEX(pipot!F:F,SMALL(pipot!$V:$V,ROW($A270)))),"")</f>
        <v>5.8353700000000002</v>
      </c>
      <c r="I273" s="19">
        <f>IFERROR(IF(COUNT(pipot!$V:$V)&lt;&gt;"",INDEX(pipot!G:G,SMALL(pipot!$V:$V,ROW($A270)))),"")</f>
        <v>147.55000000000001</v>
      </c>
      <c r="J273" s="19">
        <f>IFERROR(IF(COUNT(pipot!$V:$V)&lt;&gt;"",INDEX(pipot!H:H,SMALL(pipot!$V:$V,ROW($A270)))),"")</f>
        <v>58.19</v>
      </c>
      <c r="K273" s="19">
        <f>IFERROR(IF(COUNT(pipot!$V:$V)&lt;&gt;"",INDEX(pipot!I:I,SMALL(pipot!$V:$V,ROW($A270)))),"")</f>
        <v>49.94</v>
      </c>
      <c r="L273" s="19">
        <f>IFERROR(IF(COUNT(pipot!$V:$V)&lt;&gt;"",INDEX(pipot!J:J,SMALL(pipot!$V:$V,ROW($A270)))),"")</f>
        <v>17.559999999999999</v>
      </c>
      <c r="M273" s="19">
        <f>IFERROR(IF(COUNT(pipot!$V:$V)&lt;&gt;"",INDEX(pipot!K:K,SMALL(pipot!$V:$V,ROW($A270)))),"")</f>
        <v>21.86</v>
      </c>
      <c r="N273" s="19">
        <f>IFERROR(IF(COUNT(pipot!$V:$V)&lt;&gt;"",INDEX(pipot!L:L,SMALL(pipot!$V:$V,ROW($A270)))),"")</f>
        <v>15</v>
      </c>
      <c r="O273" s="19">
        <f>IFERROR(IF(COUNT(pipot!$V:$V)&lt;&gt;"",INDEX(pipot!M:M,SMALL(pipot!$V:$V,ROW($A270)))),"")</f>
        <v>8</v>
      </c>
      <c r="P273" s="19">
        <f>IFERROR(IF(COUNT(pipot!$V:$V)&lt;&gt;"",INDEX(pipot!N:N,SMALL(pipot!$V:$V,ROW($A270)))),"")</f>
        <v>37</v>
      </c>
      <c r="Q273" s="19">
        <f>IFERROR(IF(COUNT(pipot!$V:$V)&lt;&gt;"",INDEX(pipot!O:O,SMALL(pipot!$V:$V,ROW($A270)))),"")</f>
        <v>25.608599999999999</v>
      </c>
      <c r="R273" s="19">
        <f>IFERROR(IF(COUNT(pipot!$V:$V)&lt;&gt;"",INDEX(pipot!P:P,SMALL(pipot!$V:$V,ROW($A270)))),"")</f>
        <v>2</v>
      </c>
      <c r="S273" s="19">
        <f>IFERROR(IF(COUNT(pipot!$V:$V)&lt;&gt;"",INDEX(pipot!Q:Q,SMALL(pipot!$V:$V,ROW($A270)))),"")</f>
        <v>189</v>
      </c>
      <c r="T273" s="19">
        <f>IFERROR(IF(COUNT(pipot!$V:$V)&lt;&gt;"",INDEX(pipot!R:R,SMALL(pipot!$V:$V,ROW($A270)))),"")</f>
        <v>130.76075</v>
      </c>
    </row>
    <row r="274" spans="3:20">
      <c r="C274" t="str">
        <f>IFERROR(IF(COUNT(pipot!$V:$V)&lt;&gt;"",INDEX(pipot!A:A,SMALL(pipot!$V:$V,ROW($A271)))),"")</f>
        <v>Haruna Oyanai</v>
      </c>
      <c r="D274" s="13">
        <f>IFERROR(IF(COUNT(pipot!$V:$V)&lt;&gt;"",INDEX(pipot!B:B,SMALL(pipot!$V:$V,ROW($A271)))),"")</f>
        <v>44152</v>
      </c>
      <c r="E274" s="15">
        <f>IFERROR(IF(COUNT(pipot!$V:$V)&lt;&gt;"",INDEX(pipot!C:C,SMALL(pipot!$V:$V,ROW($A271)))),"")</f>
        <v>6.4988425925925922E-2</v>
      </c>
      <c r="F274" s="19">
        <f>IFERROR(IF(COUNT(pipot!$V:$V)&lt;&gt;"",INDEX(pipot!D:D,SMALL(pipot!$V:$V,ROW($A271)))),"")</f>
        <v>3888.20847</v>
      </c>
      <c r="G274" s="19">
        <f>IFERROR(IF(COUNT(pipot!$V:$V)&lt;&gt;"",INDEX(pipot!E:E,SMALL(pipot!$V:$V,ROW($A271)))),"")</f>
        <v>516.24099999999999</v>
      </c>
      <c r="H274" s="19">
        <f>IFERROR(IF(COUNT(pipot!$V:$V)&lt;&gt;"",INDEX(pipot!F:F,SMALL(pipot!$V:$V,ROW($A271)))),"")</f>
        <v>5.5163799999999998</v>
      </c>
      <c r="I274" s="19">
        <f>IFERROR(IF(COUNT(pipot!$V:$V)&lt;&gt;"",INDEX(pipot!G:G,SMALL(pipot!$V:$V,ROW($A271)))),"")</f>
        <v>78.12</v>
      </c>
      <c r="J274" s="19">
        <f>IFERROR(IF(COUNT(pipot!$V:$V)&lt;&gt;"",INDEX(pipot!H:H,SMALL(pipot!$V:$V,ROW($A271)))),"")</f>
        <v>37.89</v>
      </c>
      <c r="K274" s="19">
        <f>IFERROR(IF(COUNT(pipot!$V:$V)&lt;&gt;"",INDEX(pipot!I:I,SMALL(pipot!$V:$V,ROW($A271)))),"")</f>
        <v>8.83</v>
      </c>
      <c r="L274" s="19">
        <f>IFERROR(IF(COUNT(pipot!$V:$V)&lt;&gt;"",INDEX(pipot!J:J,SMALL(pipot!$V:$V,ROW($A271)))),"")</f>
        <v>21.93</v>
      </c>
      <c r="M274" s="19">
        <f>IFERROR(IF(COUNT(pipot!$V:$V)&lt;&gt;"",INDEX(pipot!K:K,SMALL(pipot!$V:$V,ROW($A271)))),"")</f>
        <v>9.4700000000000006</v>
      </c>
      <c r="N274" s="19">
        <f>IFERROR(IF(COUNT(pipot!$V:$V)&lt;&gt;"",INDEX(pipot!L:L,SMALL(pipot!$V:$V,ROW($A271)))),"")</f>
        <v>17</v>
      </c>
      <c r="O274" s="19">
        <f>IFERROR(IF(COUNT(pipot!$V:$V)&lt;&gt;"",INDEX(pipot!M:M,SMALL(pipot!$V:$V,ROW($A271)))),"")</f>
        <v>13</v>
      </c>
      <c r="P274" s="19">
        <f>IFERROR(IF(COUNT(pipot!$V:$V)&lt;&gt;"",INDEX(pipot!N:N,SMALL(pipot!$V:$V,ROW($A271)))),"")</f>
        <v>27</v>
      </c>
      <c r="Q274" s="19">
        <f>IFERROR(IF(COUNT(pipot!$V:$V)&lt;&gt;"",INDEX(pipot!O:O,SMALL(pipot!$V:$V,ROW($A271)))),"")</f>
        <v>25.0794</v>
      </c>
      <c r="R274" s="19">
        <f>IFERROR(IF(COUNT(pipot!$V:$V)&lt;&gt;"",INDEX(pipot!P:P,SMALL(pipot!$V:$V,ROW($A271)))),"")</f>
        <v>2</v>
      </c>
      <c r="S274" s="19">
        <f>IFERROR(IF(COUNT(pipot!$V:$V)&lt;&gt;"",INDEX(pipot!Q:Q,SMALL(pipot!$V:$V,ROW($A271)))),"")</f>
        <v>168</v>
      </c>
      <c r="T274" s="19">
        <f>IFERROR(IF(COUNT(pipot!$V:$V)&lt;&gt;"",INDEX(pipot!R:R,SMALL(pipot!$V:$V,ROW($A271)))),"")</f>
        <v>127.57932</v>
      </c>
    </row>
    <row r="275" spans="3:20">
      <c r="C275" t="str">
        <f>IFERROR(IF(COUNT(pipot!$V:$V)&lt;&gt;"",INDEX(pipot!A:A,SMALL(pipot!$V:$V,ROW($A272)))),"")</f>
        <v>Kaoru Houchi</v>
      </c>
      <c r="D275" s="13">
        <f>IFERROR(IF(COUNT(pipot!$V:$V)&lt;&gt;"",INDEX(pipot!B:B,SMALL(pipot!$V:$V,ROW($A272)))),"")</f>
        <v>44152</v>
      </c>
      <c r="E275" s="15">
        <f>IFERROR(IF(COUNT(pipot!$V:$V)&lt;&gt;"",INDEX(pipot!C:C,SMALL(pipot!$V:$V,ROW($A272)))),"")</f>
        <v>6.4988425925925922E-2</v>
      </c>
      <c r="F275" s="19">
        <f>IFERROR(IF(COUNT(pipot!$V:$V)&lt;&gt;"",INDEX(pipot!D:D,SMALL(pipot!$V:$V,ROW($A272)))),"")</f>
        <v>3765.6758</v>
      </c>
      <c r="G275" s="19">
        <f>IFERROR(IF(COUNT(pipot!$V:$V)&lt;&gt;"",INDEX(pipot!E:E,SMALL(pipot!$V:$V,ROW($A272)))),"")</f>
        <v>510.63846999999998</v>
      </c>
      <c r="H275" s="19">
        <f>IFERROR(IF(COUNT(pipot!$V:$V)&lt;&gt;"",INDEX(pipot!F:F,SMALL(pipot!$V:$V,ROW($A272)))),"")</f>
        <v>5.4565099999999997</v>
      </c>
      <c r="I275" s="19">
        <f>IFERROR(IF(COUNT(pipot!$V:$V)&lt;&gt;"",INDEX(pipot!G:G,SMALL(pipot!$V:$V,ROW($A272)))),"")</f>
        <v>134.55000000000001</v>
      </c>
      <c r="J275" s="19">
        <f>IFERROR(IF(COUNT(pipot!$V:$V)&lt;&gt;"",INDEX(pipot!H:H,SMALL(pipot!$V:$V,ROW($A272)))),"")</f>
        <v>81.62</v>
      </c>
      <c r="K275" s="19">
        <f>IFERROR(IF(COUNT(pipot!$V:$V)&lt;&gt;"",INDEX(pipot!I:I,SMALL(pipot!$V:$V,ROW($A272)))),"")</f>
        <v>9.59</v>
      </c>
      <c r="L275" s="19">
        <f>IFERROR(IF(COUNT(pipot!$V:$V)&lt;&gt;"",INDEX(pipot!J:J,SMALL(pipot!$V:$V,ROW($A272)))),"")</f>
        <v>23.05</v>
      </c>
      <c r="M275" s="19">
        <f>IFERROR(IF(COUNT(pipot!$V:$V)&lt;&gt;"",INDEX(pipot!K:K,SMALL(pipot!$V:$V,ROW($A272)))),"")</f>
        <v>20.29</v>
      </c>
      <c r="N275" s="19">
        <f>IFERROR(IF(COUNT(pipot!$V:$V)&lt;&gt;"",INDEX(pipot!L:L,SMALL(pipot!$V:$V,ROW($A272)))),"")</f>
        <v>4</v>
      </c>
      <c r="O275" s="19">
        <f>IFERROR(IF(COUNT(pipot!$V:$V)&lt;&gt;"",INDEX(pipot!M:M,SMALL(pipot!$V:$V,ROW($A272)))),"")</f>
        <v>15</v>
      </c>
      <c r="P275" s="19">
        <f>IFERROR(IF(COUNT(pipot!$V:$V)&lt;&gt;"",INDEX(pipot!N:N,SMALL(pipot!$V:$V,ROW($A272)))),"")</f>
        <v>32</v>
      </c>
      <c r="Q275" s="19">
        <f>IFERROR(IF(COUNT(pipot!$V:$V)&lt;&gt;"",INDEX(pipot!O:O,SMALL(pipot!$V:$V,ROW($A272)))),"")</f>
        <v>25.245000000000001</v>
      </c>
      <c r="R275" s="19">
        <f>IFERROR(IF(COUNT(pipot!$V:$V)&lt;&gt;"",INDEX(pipot!P:P,SMALL(pipot!$V:$V,ROW($A272)))),"")</f>
        <v>2</v>
      </c>
      <c r="S275" s="19">
        <f>IFERROR(IF(COUNT(pipot!$V:$V)&lt;&gt;"",INDEX(pipot!Q:Q,SMALL(pipot!$V:$V,ROW($A272)))),"")</f>
        <v>172</v>
      </c>
      <c r="T275" s="19">
        <f>IFERROR(IF(COUNT(pipot!$V:$V)&lt;&gt;"",INDEX(pipot!R:R,SMALL(pipot!$V:$V,ROW($A272)))),"")</f>
        <v>115.42605</v>
      </c>
    </row>
    <row r="276" spans="3:20">
      <c r="C276" t="str">
        <f>IFERROR(IF(COUNT(pipot!$V:$V)&lt;&gt;"",INDEX(pipot!A:A,SMALL(pipot!$V:$V,ROW($A273)))),"")</f>
        <v>Airi Furukawa</v>
      </c>
      <c r="D276" s="13">
        <f>IFERROR(IF(COUNT(pipot!$V:$V)&lt;&gt;"",INDEX(pipot!B:B,SMALL(pipot!$V:$V,ROW($A273)))),"")</f>
        <v>44152</v>
      </c>
      <c r="E276" s="15">
        <f>IFERROR(IF(COUNT(pipot!$V:$V)&lt;&gt;"",INDEX(pipot!C:C,SMALL(pipot!$V:$V,ROW($A273)))),"")</f>
        <v>6.4988425925925922E-2</v>
      </c>
      <c r="F276" s="19">
        <f>IFERROR(IF(COUNT(pipot!$V:$V)&lt;&gt;"",INDEX(pipot!D:D,SMALL(pipot!$V:$V,ROW($A273)))),"")</f>
        <v>4336.1461200000003</v>
      </c>
      <c r="G276" s="19">
        <f>IFERROR(IF(COUNT(pipot!$V:$V)&lt;&gt;"",INDEX(pipot!E:E,SMALL(pipot!$V:$V,ROW($A273)))),"")</f>
        <v>508.83283999999998</v>
      </c>
      <c r="H276" s="19">
        <f>IFERROR(IF(COUNT(pipot!$V:$V)&lt;&gt;"",INDEX(pipot!F:F,SMALL(pipot!$V:$V,ROW($A273)))),"")</f>
        <v>5.4372199999999999</v>
      </c>
      <c r="I276" s="19">
        <f>IFERROR(IF(COUNT(pipot!$V:$V)&lt;&gt;"",INDEX(pipot!G:G,SMALL(pipot!$V:$V,ROW($A273)))),"")</f>
        <v>127.74</v>
      </c>
      <c r="J276" s="19">
        <f>IFERROR(IF(COUNT(pipot!$V:$V)&lt;&gt;"",INDEX(pipot!H:H,SMALL(pipot!$V:$V,ROW($A273)))),"")</f>
        <v>82.04</v>
      </c>
      <c r="K276" s="19">
        <f>IFERROR(IF(COUNT(pipot!$V:$V)&lt;&gt;"",INDEX(pipot!I:I,SMALL(pipot!$V:$V,ROW($A273)))),"")</f>
        <v>45.7</v>
      </c>
      <c r="L276" s="19">
        <f>IFERROR(IF(COUNT(pipot!$V:$V)&lt;&gt;"",INDEX(pipot!J:J,SMALL(pipot!$V:$V,ROW($A273)))),"")</f>
        <v>0</v>
      </c>
      <c r="M276" s="19">
        <f>IFERROR(IF(COUNT(pipot!$V:$V)&lt;&gt;"",INDEX(pipot!K:K,SMALL(pipot!$V:$V,ROW($A273)))),"")</f>
        <v>0</v>
      </c>
      <c r="N276" s="19">
        <f>IFERROR(IF(COUNT(pipot!$V:$V)&lt;&gt;"",INDEX(pipot!L:L,SMALL(pipot!$V:$V,ROW($A273)))),"")</f>
        <v>10</v>
      </c>
      <c r="O276" s="19">
        <f>IFERROR(IF(COUNT(pipot!$V:$V)&lt;&gt;"",INDEX(pipot!M:M,SMALL(pipot!$V:$V,ROW($A273)))),"")</f>
        <v>7</v>
      </c>
      <c r="P276" s="19">
        <f>IFERROR(IF(COUNT(pipot!$V:$V)&lt;&gt;"",INDEX(pipot!N:N,SMALL(pipot!$V:$V,ROW($A273)))),"")</f>
        <v>44</v>
      </c>
      <c r="Q276" s="19">
        <f>IFERROR(IF(COUNT(pipot!$V:$V)&lt;&gt;"",INDEX(pipot!O:O,SMALL(pipot!$V:$V,ROW($A273)))),"")</f>
        <v>20.8278</v>
      </c>
      <c r="R276" s="19">
        <f>IFERROR(IF(COUNT(pipot!$V:$V)&lt;&gt;"",INDEX(pipot!P:P,SMALL(pipot!$V:$V,ROW($A273)))),"")</f>
        <v>0</v>
      </c>
      <c r="S276" s="19">
        <f>IFERROR(IF(COUNT(pipot!$V:$V)&lt;&gt;"",INDEX(pipot!Q:Q,SMALL(pipot!$V:$V,ROW($A273)))),"")</f>
        <v>209</v>
      </c>
      <c r="T276" s="19">
        <f>IFERROR(IF(COUNT(pipot!$V:$V)&lt;&gt;"",INDEX(pipot!R:R,SMALL(pipot!$V:$V,ROW($A273)))),"")</f>
        <v>143.01258999999999</v>
      </c>
    </row>
    <row r="277" spans="3:20">
      <c r="C277" t="str">
        <f>IFERROR(IF(COUNT(pipot!$V:$V)&lt;&gt;"",INDEX(pipot!A:A,SMALL(pipot!$V:$V,ROW($A274)))),"")</f>
        <v>Monami Takuno</v>
      </c>
      <c r="D277" s="13">
        <f>IFERROR(IF(COUNT(pipot!$V:$V)&lt;&gt;"",INDEX(pipot!B:B,SMALL(pipot!$V:$V,ROW($A274)))),"")</f>
        <v>44152</v>
      </c>
      <c r="E277" s="15">
        <f>IFERROR(IF(COUNT(pipot!$V:$V)&lt;&gt;"",INDEX(pipot!C:C,SMALL(pipot!$V:$V,ROW($A274)))),"")</f>
        <v>6.4988425925925922E-2</v>
      </c>
      <c r="F277" s="19">
        <f>IFERROR(IF(COUNT(pipot!$V:$V)&lt;&gt;"",INDEX(pipot!D:D,SMALL(pipot!$V:$V,ROW($A274)))),"")</f>
        <v>3628.3083799999999</v>
      </c>
      <c r="G277" s="19">
        <f>IFERROR(IF(COUNT(pipot!$V:$V)&lt;&gt;"",INDEX(pipot!E:E,SMALL(pipot!$V:$V,ROW($A274)))),"")</f>
        <v>507.65971999999999</v>
      </c>
      <c r="H277" s="19">
        <f>IFERROR(IF(COUNT(pipot!$V:$V)&lt;&gt;"",INDEX(pipot!F:F,SMALL(pipot!$V:$V,ROW($A274)))),"")</f>
        <v>5.4246800000000004</v>
      </c>
      <c r="I277" s="19">
        <f>IFERROR(IF(COUNT(pipot!$V:$V)&lt;&gt;"",INDEX(pipot!G:G,SMALL(pipot!$V:$V,ROW($A274)))),"")</f>
        <v>67.81</v>
      </c>
      <c r="J277" s="19">
        <f>IFERROR(IF(COUNT(pipot!$V:$V)&lt;&gt;"",INDEX(pipot!H:H,SMALL(pipot!$V:$V,ROW($A274)))),"")</f>
        <v>16.309999999999999</v>
      </c>
      <c r="K277" s="19">
        <f>IFERROR(IF(COUNT(pipot!$V:$V)&lt;&gt;"",INDEX(pipot!I:I,SMALL(pipot!$V:$V,ROW($A274)))),"")</f>
        <v>14.04</v>
      </c>
      <c r="L277" s="19">
        <f>IFERROR(IF(COUNT(pipot!$V:$V)&lt;&gt;"",INDEX(pipot!J:J,SMALL(pipot!$V:$V,ROW($A274)))),"")</f>
        <v>36.64</v>
      </c>
      <c r="M277" s="19">
        <f>IFERROR(IF(COUNT(pipot!$V:$V)&lt;&gt;"",INDEX(pipot!K:K,SMALL(pipot!$V:$V,ROW($A274)))),"")</f>
        <v>0.82</v>
      </c>
      <c r="N277" s="19">
        <f>IFERROR(IF(COUNT(pipot!$V:$V)&lt;&gt;"",INDEX(pipot!L:L,SMALL(pipot!$V:$V,ROW($A274)))),"")</f>
        <v>3</v>
      </c>
      <c r="O277" s="19">
        <f>IFERROR(IF(COUNT(pipot!$V:$V)&lt;&gt;"",INDEX(pipot!M:M,SMALL(pipot!$V:$V,ROW($A274)))),"")</f>
        <v>17</v>
      </c>
      <c r="P277" s="19">
        <f>IFERROR(IF(COUNT(pipot!$V:$V)&lt;&gt;"",INDEX(pipot!N:N,SMALL(pipot!$V:$V,ROW($A274)))),"")</f>
        <v>36</v>
      </c>
      <c r="Q277" s="19">
        <f>IFERROR(IF(COUNT(pipot!$V:$V)&lt;&gt;"",INDEX(pipot!O:O,SMALL(pipot!$V:$V,ROW($A274)))),"")</f>
        <v>24.219000000000001</v>
      </c>
      <c r="R277" s="19">
        <f>IFERROR(IF(COUNT(pipot!$V:$V)&lt;&gt;"",INDEX(pipot!P:P,SMALL(pipot!$V:$V,ROW($A274)))),"")</f>
        <v>1</v>
      </c>
      <c r="S277" s="19">
        <f>IFERROR(IF(COUNT(pipot!$V:$V)&lt;&gt;"",INDEX(pipot!Q:Q,SMALL(pipot!$V:$V,ROW($A274)))),"")</f>
        <v>175</v>
      </c>
      <c r="T277" s="19">
        <f>IFERROR(IF(COUNT(pipot!$V:$V)&lt;&gt;"",INDEX(pipot!R:R,SMALL(pipot!$V:$V,ROW($A274)))),"")</f>
        <v>122.61171</v>
      </c>
    </row>
    <row r="278" spans="3:20">
      <c r="C278" t="str">
        <f>IFERROR(IF(COUNT(pipot!$V:$V)&lt;&gt;"",INDEX(pipot!A:A,SMALL(pipot!$V:$V,ROW($A275)))),"")</f>
        <v>Mizuki Kajiwara</v>
      </c>
      <c r="D278" s="13">
        <f>IFERROR(IF(COUNT(pipot!$V:$V)&lt;&gt;"",INDEX(pipot!B:B,SMALL(pipot!$V:$V,ROW($A275)))),"")</f>
        <v>44152</v>
      </c>
      <c r="E278" s="15">
        <f>IFERROR(IF(COUNT(pipot!$V:$V)&lt;&gt;"",INDEX(pipot!C:C,SMALL(pipot!$V:$V,ROW($A275)))),"")</f>
        <v>6.4988425925925922E-2</v>
      </c>
      <c r="F278" s="19">
        <f>IFERROR(IF(COUNT(pipot!$V:$V)&lt;&gt;"",INDEX(pipot!D:D,SMALL(pipot!$V:$V,ROW($A275)))),"")</f>
        <v>3549.2033200000001</v>
      </c>
      <c r="G278" s="19">
        <f>IFERROR(IF(COUNT(pipot!$V:$V)&lt;&gt;"",INDEX(pipot!E:E,SMALL(pipot!$V:$V,ROW($A275)))),"")</f>
        <v>457.06637999999998</v>
      </c>
      <c r="H278" s="19">
        <f>IFERROR(IF(COUNT(pipot!$V:$V)&lt;&gt;"",INDEX(pipot!F:F,SMALL(pipot!$V:$V,ROW($A275)))),"")</f>
        <v>4.8840599999999998</v>
      </c>
      <c r="I278" s="19">
        <f>IFERROR(IF(COUNT(pipot!$V:$V)&lt;&gt;"",INDEX(pipot!G:G,SMALL(pipot!$V:$V,ROW($A275)))),"")</f>
        <v>55.72</v>
      </c>
      <c r="J278" s="19">
        <f>IFERROR(IF(COUNT(pipot!$V:$V)&lt;&gt;"",INDEX(pipot!H:H,SMALL(pipot!$V:$V,ROW($A275)))),"")</f>
        <v>6.85</v>
      </c>
      <c r="K278" s="19">
        <f>IFERROR(IF(COUNT(pipot!$V:$V)&lt;&gt;"",INDEX(pipot!I:I,SMALL(pipot!$V:$V,ROW($A275)))),"")</f>
        <v>8.24</v>
      </c>
      <c r="L278" s="19">
        <f>IFERROR(IF(COUNT(pipot!$V:$V)&lt;&gt;"",INDEX(pipot!J:J,SMALL(pipot!$V:$V,ROW($A275)))),"")</f>
        <v>40.630000000000003</v>
      </c>
      <c r="M278" s="19">
        <f>IFERROR(IF(COUNT(pipot!$V:$V)&lt;&gt;"",INDEX(pipot!K:K,SMALL(pipot!$V:$V,ROW($A275)))),"")</f>
        <v>0</v>
      </c>
      <c r="N278" s="19">
        <f>IFERROR(IF(COUNT(pipot!$V:$V)&lt;&gt;"",INDEX(pipot!L:L,SMALL(pipot!$V:$V,ROW($A275)))),"")</f>
        <v>9</v>
      </c>
      <c r="O278" s="19">
        <f>IFERROR(IF(COUNT(pipot!$V:$V)&lt;&gt;"",INDEX(pipot!M:M,SMALL(pipot!$V:$V,ROW($A275)))),"")</f>
        <v>12</v>
      </c>
      <c r="P278" s="19">
        <f>IFERROR(IF(COUNT(pipot!$V:$V)&lt;&gt;"",INDEX(pipot!N:N,SMALL(pipot!$V:$V,ROW($A275)))),"")</f>
        <v>17</v>
      </c>
      <c r="Q278" s="19">
        <f>IFERROR(IF(COUNT(pipot!$V:$V)&lt;&gt;"",INDEX(pipot!O:O,SMALL(pipot!$V:$V,ROW($A275)))),"")</f>
        <v>23.5458</v>
      </c>
      <c r="R278" s="19">
        <f>IFERROR(IF(COUNT(pipot!$V:$V)&lt;&gt;"",INDEX(pipot!P:P,SMALL(pipot!$V:$V,ROW($A275)))),"")</f>
        <v>1</v>
      </c>
      <c r="S278" s="19">
        <f>IFERROR(IF(COUNT(pipot!$V:$V)&lt;&gt;"",INDEX(pipot!Q:Q,SMALL(pipot!$V:$V,ROW($A275)))),"")</f>
        <v>188</v>
      </c>
      <c r="T278" s="19">
        <f>IFERROR(IF(COUNT(pipot!$V:$V)&lt;&gt;"",INDEX(pipot!R:R,SMALL(pipot!$V:$V,ROW($A275)))),"")</f>
        <v>121.58976</v>
      </c>
    </row>
    <row r="279" spans="3:20">
      <c r="C279" t="str">
        <f>IFERROR(IF(COUNT(pipot!$V:$V)&lt;&gt;"",INDEX(pipot!A:A,SMALL(pipot!$V:$V,ROW($A276)))),"")</f>
        <v>JCRWS 4</v>
      </c>
      <c r="D279" s="13">
        <f>IFERROR(IF(COUNT(pipot!$V:$V)&lt;&gt;"",INDEX(pipot!B:B,SMALL(pipot!$V:$V,ROW($A276)))),"")</f>
        <v>44152</v>
      </c>
      <c r="E279" s="15">
        <f>IFERROR(IF(COUNT(pipot!$V:$V)&lt;&gt;"",INDEX(pipot!C:C,SMALL(pipot!$V:$V,ROW($A276)))),"")</f>
        <v>6.4988425925925922E-2</v>
      </c>
      <c r="F279" s="19">
        <f>IFERROR(IF(COUNT(pipot!$V:$V)&lt;&gt;"",INDEX(pipot!D:D,SMALL(pipot!$V:$V,ROW($A276)))),"")</f>
        <v>2976.92956</v>
      </c>
      <c r="G279" s="19">
        <f>IFERROR(IF(COUNT(pipot!$V:$V)&lt;&gt;"",INDEX(pipot!E:E,SMALL(pipot!$V:$V,ROW($A276)))),"")</f>
        <v>431.25857999999999</v>
      </c>
      <c r="H279" s="19">
        <f>IFERROR(IF(COUNT(pipot!$V:$V)&lt;&gt;"",INDEX(pipot!F:F,SMALL(pipot!$V:$V,ROW($A276)))),"")</f>
        <v>4.6082799999999997</v>
      </c>
      <c r="I279" s="19">
        <f>IFERROR(IF(COUNT(pipot!$V:$V)&lt;&gt;"",INDEX(pipot!G:G,SMALL(pipot!$V:$V,ROW($A276)))),"")</f>
        <v>122.35</v>
      </c>
      <c r="J279" s="19">
        <f>IFERROR(IF(COUNT(pipot!$V:$V)&lt;&gt;"",INDEX(pipot!H:H,SMALL(pipot!$V:$V,ROW($A276)))),"")</f>
        <v>78.05</v>
      </c>
      <c r="K279" s="19">
        <f>IFERROR(IF(COUNT(pipot!$V:$V)&lt;&gt;"",INDEX(pipot!I:I,SMALL(pipot!$V:$V,ROW($A276)))),"")</f>
        <v>12.09</v>
      </c>
      <c r="L279" s="19">
        <f>IFERROR(IF(COUNT(pipot!$V:$V)&lt;&gt;"",INDEX(pipot!J:J,SMALL(pipot!$V:$V,ROW($A276)))),"")</f>
        <v>32.21</v>
      </c>
      <c r="M279" s="19">
        <f>IFERROR(IF(COUNT(pipot!$V:$V)&lt;&gt;"",INDEX(pipot!K:K,SMALL(pipot!$V:$V,ROW($A276)))),"")</f>
        <v>0</v>
      </c>
      <c r="N279" s="19">
        <f>IFERROR(IF(COUNT(pipot!$V:$V)&lt;&gt;"",INDEX(pipot!L:L,SMALL(pipot!$V:$V,ROW($A276)))),"")</f>
        <v>13</v>
      </c>
      <c r="O279" s="19">
        <f>IFERROR(IF(COUNT(pipot!$V:$V)&lt;&gt;"",INDEX(pipot!M:M,SMALL(pipot!$V:$V,ROW($A276)))),"")</f>
        <v>16</v>
      </c>
      <c r="P279" s="19">
        <f>IFERROR(IF(COUNT(pipot!$V:$V)&lt;&gt;"",INDEX(pipot!N:N,SMALL(pipot!$V:$V,ROW($A276)))),"")</f>
        <v>41</v>
      </c>
      <c r="Q279" s="19">
        <f>IFERROR(IF(COUNT(pipot!$V:$V)&lt;&gt;"",INDEX(pipot!O:O,SMALL(pipot!$V:$V,ROW($A276)))),"")</f>
        <v>22.545000000000002</v>
      </c>
      <c r="R279" s="19">
        <f>IFERROR(IF(COUNT(pipot!$V:$V)&lt;&gt;"",INDEX(pipot!P:P,SMALL(pipot!$V:$V,ROW($A276)))),"")</f>
        <v>1</v>
      </c>
      <c r="S279" s="19">
        <f>IFERROR(IF(COUNT(pipot!$V:$V)&lt;&gt;"",INDEX(pipot!Q:Q,SMALL(pipot!$V:$V,ROW($A276)))),"")</f>
        <v>218</v>
      </c>
      <c r="T279" s="19">
        <f>IFERROR(IF(COUNT(pipot!$V:$V)&lt;&gt;"",INDEX(pipot!R:R,SMALL(pipot!$V:$V,ROW($A276)))),"")</f>
        <v>109.35796000000001</v>
      </c>
    </row>
    <row r="280" spans="3:20">
      <c r="C280" t="str">
        <f>IFERROR(IF(COUNT(pipot!$V:$V)&lt;&gt;"",INDEX(pipot!A:A,SMALL(pipot!$V:$V,ROW($A277)))),"")</f>
        <v>Total</v>
      </c>
      <c r="D280" s="13">
        <f>IFERROR(IF(COUNT(pipot!$V:$V)&lt;&gt;"",INDEX(pipot!B:B,SMALL(pipot!$V:$V,ROW($A277)))),"")</f>
        <v>44152</v>
      </c>
      <c r="E280" s="15">
        <f>IFERROR(IF(COUNT(pipot!$V:$V)&lt;&gt;"",INDEX(pipot!C:C,SMALL(pipot!$V:$V,ROW($A277)))),"")</f>
        <v>1.0398148148148147</v>
      </c>
      <c r="F280" s="19">
        <f>IFERROR(IF(COUNT(pipot!$V:$V)&lt;&gt;"",INDEX(pipot!D:D,SMALL(pipot!$V:$V,ROW($A277)))),"")</f>
        <v>63704</v>
      </c>
      <c r="G280" s="19">
        <f>IFERROR(IF(COUNT(pipot!$V:$V)&lt;&gt;"",INDEX(pipot!E:E,SMALL(pipot!$V:$V,ROW($A277)))),"")</f>
        <v>8794</v>
      </c>
      <c r="H280" s="19">
        <f>IFERROR(IF(COUNT(pipot!$V:$V)&lt;&gt;"",INDEX(pipot!F:F,SMALL(pipot!$V:$V,ROW($A277)))),"")</f>
        <v>5.87</v>
      </c>
      <c r="I280" s="19">
        <f>IFERROR(IF(COUNT(pipot!$V:$V)&lt;&gt;"",INDEX(pipot!G:G,SMALL(pipot!$V:$V,ROW($A277)))),"")</f>
        <v>1921</v>
      </c>
      <c r="J280" s="19">
        <f>IFERROR(IF(COUNT(pipot!$V:$V)&lt;&gt;"",INDEX(pipot!H:H,SMALL(pipot!$V:$V,ROW($A277)))),"")</f>
        <v>958</v>
      </c>
      <c r="K280" s="19">
        <f>IFERROR(IF(COUNT(pipot!$V:$V)&lt;&gt;"",INDEX(pipot!I:I,SMALL(pipot!$V:$V,ROW($A277)))),"")</f>
        <v>352</v>
      </c>
      <c r="L280" s="19">
        <f>IFERROR(IF(COUNT(pipot!$V:$V)&lt;&gt;"",INDEX(pipot!J:J,SMALL(pipot!$V:$V,ROW($A277)))),"")</f>
        <v>509</v>
      </c>
      <c r="M280" s="19">
        <f>IFERROR(IF(COUNT(pipot!$V:$V)&lt;&gt;"",INDEX(pipot!K:K,SMALL(pipot!$V:$V,ROW($A277)))),"")</f>
        <v>102</v>
      </c>
      <c r="N280" s="19">
        <f>IFERROR(IF(COUNT(pipot!$V:$V)&lt;&gt;"",INDEX(pipot!L:L,SMALL(pipot!$V:$V,ROW($A277)))),"")</f>
        <v>151</v>
      </c>
      <c r="O280" s="19">
        <f>IFERROR(IF(COUNT(pipot!$V:$V)&lt;&gt;"",INDEX(pipot!M:M,SMALL(pipot!$V:$V,ROW($A277)))),"")</f>
        <v>187</v>
      </c>
      <c r="P280" s="19">
        <f>IFERROR(IF(COUNT(pipot!$V:$V)&lt;&gt;"",INDEX(pipot!N:N,SMALL(pipot!$V:$V,ROW($A277)))),"")</f>
        <v>520</v>
      </c>
      <c r="Q280" s="19">
        <f>IFERROR(IF(COUNT(pipot!$V:$V)&lt;&gt;"",INDEX(pipot!O:O,SMALL(pipot!$V:$V,ROW($A277)))),"")</f>
        <v>26</v>
      </c>
      <c r="R280" s="19">
        <f>IFERROR(IF(COUNT(pipot!$V:$V)&lt;&gt;"",INDEX(pipot!P:P,SMALL(pipot!$V:$V,ROW($A277)))),"")</f>
        <v>23</v>
      </c>
      <c r="S280" s="19">
        <f>IFERROR(IF(COUNT(pipot!$V:$V)&lt;&gt;"",INDEX(pipot!Q:Q,SMALL(pipot!$V:$V,ROW($A277)))),"")</f>
        <v>225</v>
      </c>
      <c r="T280" s="19">
        <f>IFERROR(IF(COUNT(pipot!$V:$V)&lt;&gt;"",INDEX(pipot!R:R,SMALL(pipot!$V:$V,ROW($A277)))),"")</f>
        <v>127</v>
      </c>
    </row>
    <row r="281" spans="3:20">
      <c r="C281" t="str">
        <f>IFERROR(IF(COUNT(pipot!$V:$V)&lt;&gt;"",INDEX(pipot!A:A,SMALL(pipot!$V:$V,ROW($A278)))),"")</f>
        <v>Average</v>
      </c>
      <c r="D281" s="13">
        <f>IFERROR(IF(COUNT(pipot!$V:$V)&lt;&gt;"",INDEX(pipot!B:B,SMALL(pipot!$V:$V,ROW($A278)))),"")</f>
        <v>44152</v>
      </c>
      <c r="E281" s="15">
        <f>IFERROR(IF(COUNT(pipot!$V:$V)&lt;&gt;"",INDEX(pipot!C:C,SMALL(pipot!$V:$V,ROW($A278)))),"")</f>
        <v>6.4988425925925922E-2</v>
      </c>
      <c r="F281" s="19">
        <f>IFERROR(IF(COUNT(pipot!$V:$V)&lt;&gt;"",INDEX(pipot!D:D,SMALL(pipot!$V:$V,ROW($A278)))),"")</f>
        <v>3981</v>
      </c>
      <c r="G281" s="19">
        <f>IFERROR(IF(COUNT(pipot!$V:$V)&lt;&gt;"",INDEX(pipot!E:E,SMALL(pipot!$V:$V,ROW($A278)))),"")</f>
        <v>550</v>
      </c>
      <c r="H281" s="19">
        <f>IFERROR(IF(COUNT(pipot!$V:$V)&lt;&gt;"",INDEX(pipot!F:F,SMALL(pipot!$V:$V,ROW($A278)))),"")</f>
        <v>5.87</v>
      </c>
      <c r="I281" s="19">
        <f>IFERROR(IF(COUNT(pipot!$V:$V)&lt;&gt;"",INDEX(pipot!G:G,SMALL(pipot!$V:$V,ROW($A278)))),"")</f>
        <v>120</v>
      </c>
      <c r="J281" s="19">
        <f>IFERROR(IF(COUNT(pipot!$V:$V)&lt;&gt;"",INDEX(pipot!H:H,SMALL(pipot!$V:$V,ROW($A278)))),"")</f>
        <v>60</v>
      </c>
      <c r="K281" s="19">
        <f>IFERROR(IF(COUNT(pipot!$V:$V)&lt;&gt;"",INDEX(pipot!I:I,SMALL(pipot!$V:$V,ROW($A278)))),"")</f>
        <v>22</v>
      </c>
      <c r="L281" s="19">
        <f>IFERROR(IF(COUNT(pipot!$V:$V)&lt;&gt;"",INDEX(pipot!J:J,SMALL(pipot!$V:$V,ROW($A278)))),"")</f>
        <v>32</v>
      </c>
      <c r="M281" s="19">
        <f>IFERROR(IF(COUNT(pipot!$V:$V)&lt;&gt;"",INDEX(pipot!K:K,SMALL(pipot!$V:$V,ROW($A278)))),"")</f>
        <v>6</v>
      </c>
      <c r="N281" s="19">
        <f>IFERROR(IF(COUNT(pipot!$V:$V)&lt;&gt;"",INDEX(pipot!L:L,SMALL(pipot!$V:$V,ROW($A278)))),"")</f>
        <v>9</v>
      </c>
      <c r="O281" s="19">
        <f>IFERROR(IF(COUNT(pipot!$V:$V)&lt;&gt;"",INDEX(pipot!M:M,SMALL(pipot!$V:$V,ROW($A278)))),"")</f>
        <v>12</v>
      </c>
      <c r="P281" s="19">
        <f>IFERROR(IF(COUNT(pipot!$V:$V)&lt;&gt;"",INDEX(pipot!N:N,SMALL(pipot!$V:$V,ROW($A278)))),"")</f>
        <v>33</v>
      </c>
      <c r="Q281" s="19">
        <f>IFERROR(IF(COUNT(pipot!$V:$V)&lt;&gt;"",INDEX(pipot!O:O,SMALL(pipot!$V:$V,ROW($A278)))),"")</f>
        <v>24</v>
      </c>
      <c r="R281" s="19">
        <f>IFERROR(IF(COUNT(pipot!$V:$V)&lt;&gt;"",INDEX(pipot!P:P,SMALL(pipot!$V:$V,ROW($A278)))),"")</f>
        <v>1</v>
      </c>
      <c r="S281" s="19">
        <f>IFERROR(IF(COUNT(pipot!$V:$V)&lt;&gt;"",INDEX(pipot!Q:Q,SMALL(pipot!$V:$V,ROW($A278)))),"")</f>
        <v>198</v>
      </c>
      <c r="T281" s="19">
        <f>IFERROR(IF(COUNT(pipot!$V:$V)&lt;&gt;"",INDEX(pipot!R:R,SMALL(pipot!$V:$V,ROW($A278)))),"")</f>
        <v>127</v>
      </c>
    </row>
    <row r="282" spans="3:20">
      <c r="C282" t="str">
        <f>IFERROR(IF(COUNT(pipot!$V:$V)&lt;&gt;"",INDEX(pipot!A:A,SMALL(pipot!$V:$V,ROW($A279)))),"")</f>
        <v>Stdev</v>
      </c>
      <c r="D282" s="13">
        <f>IFERROR(IF(COUNT(pipot!$V:$V)&lt;&gt;"",INDEX(pipot!B:B,SMALL(pipot!$V:$V,ROW($A279)))),"")</f>
        <v>44152</v>
      </c>
      <c r="E282" s="15" t="str">
        <f>IFERROR(IF(COUNT(pipot!$V:$V)&lt;&gt;"",INDEX(pipot!C:C,SMALL(pipot!$V:$V,ROW($A279)))),"")</f>
        <v>NaN</v>
      </c>
      <c r="F282" s="19">
        <f>IFERROR(IF(COUNT(pipot!$V:$V)&lt;&gt;"",INDEX(pipot!D:D,SMALL(pipot!$V:$V,ROW($A279)))),"")</f>
        <v>471.6</v>
      </c>
      <c r="G282" s="19">
        <f>IFERROR(IF(COUNT(pipot!$V:$V)&lt;&gt;"",INDEX(pipot!E:E,SMALL(pipot!$V:$V,ROW($A279)))),"")</f>
        <v>57.4</v>
      </c>
      <c r="H282" s="19">
        <f>IFERROR(IF(COUNT(pipot!$V:$V)&lt;&gt;"",INDEX(pipot!F:F,SMALL(pipot!$V:$V,ROW($A279)))),"")</f>
        <v>0.6</v>
      </c>
      <c r="I282" s="19">
        <f>IFERROR(IF(COUNT(pipot!$V:$V)&lt;&gt;"",INDEX(pipot!G:G,SMALL(pipot!$V:$V,ROW($A279)))),"")</f>
        <v>39.4</v>
      </c>
      <c r="J282" s="19">
        <f>IFERROR(IF(COUNT(pipot!$V:$V)&lt;&gt;"",INDEX(pipot!H:H,SMALL(pipot!$V:$V,ROW($A279)))),"")</f>
        <v>29.5</v>
      </c>
      <c r="K282" s="19">
        <f>IFERROR(IF(COUNT(pipot!$V:$V)&lt;&gt;"",INDEX(pipot!I:I,SMALL(pipot!$V:$V,ROW($A279)))),"")</f>
        <v>14</v>
      </c>
      <c r="L282" s="19">
        <f>IFERROR(IF(COUNT(pipot!$V:$V)&lt;&gt;"",INDEX(pipot!J:J,SMALL(pipot!$V:$V,ROW($A279)))),"")</f>
        <v>14.5</v>
      </c>
      <c r="M282" s="19">
        <f>IFERROR(IF(COUNT(pipot!$V:$V)&lt;&gt;"",INDEX(pipot!K:K,SMALL(pipot!$V:$V,ROW($A279)))),"")</f>
        <v>8.6</v>
      </c>
      <c r="N282" s="19">
        <f>IFERROR(IF(COUNT(pipot!$V:$V)&lt;&gt;"",INDEX(pipot!L:L,SMALL(pipot!$V:$V,ROW($A279)))),"")</f>
        <v>4.4000000000000004</v>
      </c>
      <c r="O282" s="19">
        <f>IFERROR(IF(COUNT(pipot!$V:$V)&lt;&gt;"",INDEX(pipot!M:M,SMALL(pipot!$V:$V,ROW($A279)))),"")</f>
        <v>4.5999999999999996</v>
      </c>
      <c r="P282" s="19">
        <f>IFERROR(IF(COUNT(pipot!$V:$V)&lt;&gt;"",INDEX(pipot!N:N,SMALL(pipot!$V:$V,ROW($A279)))),"")</f>
        <v>8.6999999999999993</v>
      </c>
      <c r="Q282" s="19">
        <f>IFERROR(IF(COUNT(pipot!$V:$V)&lt;&gt;"",INDEX(pipot!O:O,SMALL(pipot!$V:$V,ROW($A279)))),"")</f>
        <v>1.4</v>
      </c>
      <c r="R282" s="19">
        <f>IFERROR(IF(COUNT(pipot!$V:$V)&lt;&gt;"",INDEX(pipot!P:P,SMALL(pipot!$V:$V,ROW($A279)))),"")</f>
        <v>0.8</v>
      </c>
      <c r="S282" s="19">
        <f>IFERROR(IF(COUNT(pipot!$V:$V)&lt;&gt;"",INDEX(pipot!Q:Q,SMALL(pipot!$V:$V,ROW($A279)))),"")</f>
        <v>18.8</v>
      </c>
      <c r="T282" s="19">
        <f>IFERROR(IF(COUNT(pipot!$V:$V)&lt;&gt;"",INDEX(pipot!R:R,SMALL(pipot!$V:$V,ROW($A279)))),"")</f>
        <v>13.3</v>
      </c>
    </row>
    <row r="283" spans="3:20">
      <c r="C283" t="str">
        <f>IFERROR(IF(COUNT(pipot!$V:$V)&lt;&gt;"",INDEX(pipot!A:A,SMALL(pipot!$V:$V,ROW($A280)))),"")</f>
        <v/>
      </c>
      <c r="D283" s="13" t="str">
        <f>IFERROR(IF(COUNT(pipot!$V:$V)&lt;&gt;"",INDEX(pipot!B:B,SMALL(pipot!$V:$V,ROW($A280)))),"")</f>
        <v/>
      </c>
      <c r="E283" s="15" t="str">
        <f>IFERROR(IF(COUNT(pipot!$V:$V)&lt;&gt;"",INDEX(pipot!C:C,SMALL(pipot!$V:$V,ROW($A280)))),"")</f>
        <v/>
      </c>
      <c r="F283" s="19" t="str">
        <f>IFERROR(IF(COUNT(pipot!$V:$V)&lt;&gt;"",INDEX(pipot!D:D,SMALL(pipot!$V:$V,ROW($A280)))),"")</f>
        <v/>
      </c>
      <c r="G283" s="19" t="str">
        <f>IFERROR(IF(COUNT(pipot!$V:$V)&lt;&gt;"",INDEX(pipot!E:E,SMALL(pipot!$V:$V,ROW($A280)))),"")</f>
        <v/>
      </c>
      <c r="H283" s="19" t="str">
        <f>IFERROR(IF(COUNT(pipot!$V:$V)&lt;&gt;"",INDEX(pipot!F:F,SMALL(pipot!$V:$V,ROW($A280)))),"")</f>
        <v/>
      </c>
      <c r="I283" s="19" t="str">
        <f>IFERROR(IF(COUNT(pipot!$V:$V)&lt;&gt;"",INDEX(pipot!G:G,SMALL(pipot!$V:$V,ROW($A280)))),"")</f>
        <v/>
      </c>
      <c r="J283" s="19" t="str">
        <f>IFERROR(IF(COUNT(pipot!$V:$V)&lt;&gt;"",INDEX(pipot!H:H,SMALL(pipot!$V:$V,ROW($A280)))),"")</f>
        <v/>
      </c>
      <c r="K283" s="19" t="str">
        <f>IFERROR(IF(COUNT(pipot!$V:$V)&lt;&gt;"",INDEX(pipot!I:I,SMALL(pipot!$V:$V,ROW($A280)))),"")</f>
        <v/>
      </c>
      <c r="L283" s="19" t="str">
        <f>IFERROR(IF(COUNT(pipot!$V:$V)&lt;&gt;"",INDEX(pipot!J:J,SMALL(pipot!$V:$V,ROW($A280)))),"")</f>
        <v/>
      </c>
      <c r="M283" s="19" t="str">
        <f>IFERROR(IF(COUNT(pipot!$V:$V)&lt;&gt;"",INDEX(pipot!K:K,SMALL(pipot!$V:$V,ROW($A280)))),"")</f>
        <v/>
      </c>
      <c r="N283" s="19" t="str">
        <f>IFERROR(IF(COUNT(pipot!$V:$V)&lt;&gt;"",INDEX(pipot!L:L,SMALL(pipot!$V:$V,ROW($A280)))),"")</f>
        <v/>
      </c>
      <c r="O283" s="19" t="str">
        <f>IFERROR(IF(COUNT(pipot!$V:$V)&lt;&gt;"",INDEX(pipot!M:M,SMALL(pipot!$V:$V,ROW($A280)))),"")</f>
        <v/>
      </c>
      <c r="P283" s="19" t="str">
        <f>IFERROR(IF(COUNT(pipot!$V:$V)&lt;&gt;"",INDEX(pipot!N:N,SMALL(pipot!$V:$V,ROW($A280)))),"")</f>
        <v/>
      </c>
      <c r="Q283" s="19" t="str">
        <f>IFERROR(IF(COUNT(pipot!$V:$V)&lt;&gt;"",INDEX(pipot!O:O,SMALL(pipot!$V:$V,ROW($A280)))),"")</f>
        <v/>
      </c>
      <c r="R283" s="19" t="str">
        <f>IFERROR(IF(COUNT(pipot!$V:$V)&lt;&gt;"",INDEX(pipot!P:P,SMALL(pipot!$V:$V,ROW($A280)))),"")</f>
        <v/>
      </c>
      <c r="S283" s="19" t="str">
        <f>IFERROR(IF(COUNT(pipot!$V:$V)&lt;&gt;"",INDEX(pipot!Q:Q,SMALL(pipot!$V:$V,ROW($A280)))),"")</f>
        <v/>
      </c>
      <c r="T283" s="19" t="str">
        <f>IFERROR(IF(COUNT(pipot!$V:$V)&lt;&gt;"",INDEX(pipot!R:R,SMALL(pipot!$V:$V,ROW($A280)))),"")</f>
        <v/>
      </c>
    </row>
    <row r="284" spans="3:20">
      <c r="C284" t="str">
        <f>IFERROR(IF(COUNT(pipot!$V:$V)&lt;&gt;"",INDEX(pipot!A:A,SMALL(pipot!$V:$V,ROW($A281)))),"")</f>
        <v/>
      </c>
      <c r="D284" s="13" t="str">
        <f>IFERROR(IF(COUNT(pipot!$V:$V)&lt;&gt;"",INDEX(pipot!B:B,SMALL(pipot!$V:$V,ROW($A281)))),"")</f>
        <v/>
      </c>
      <c r="E284" s="15" t="str">
        <f>IFERROR(IF(COUNT(pipot!$V:$V)&lt;&gt;"",INDEX(pipot!C:C,SMALL(pipot!$V:$V,ROW($A281)))),"")</f>
        <v/>
      </c>
      <c r="F284" s="19" t="str">
        <f>IFERROR(IF(COUNT(pipot!$V:$V)&lt;&gt;"",INDEX(pipot!D:D,SMALL(pipot!$V:$V,ROW($A281)))),"")</f>
        <v/>
      </c>
      <c r="G284" s="19" t="str">
        <f>IFERROR(IF(COUNT(pipot!$V:$V)&lt;&gt;"",INDEX(pipot!E:E,SMALL(pipot!$V:$V,ROW($A281)))),"")</f>
        <v/>
      </c>
      <c r="H284" s="19" t="str">
        <f>IFERROR(IF(COUNT(pipot!$V:$V)&lt;&gt;"",INDEX(pipot!F:F,SMALL(pipot!$V:$V,ROW($A281)))),"")</f>
        <v/>
      </c>
      <c r="I284" s="19" t="str">
        <f>IFERROR(IF(COUNT(pipot!$V:$V)&lt;&gt;"",INDEX(pipot!G:G,SMALL(pipot!$V:$V,ROW($A281)))),"")</f>
        <v/>
      </c>
      <c r="J284" s="19" t="str">
        <f>IFERROR(IF(COUNT(pipot!$V:$V)&lt;&gt;"",INDEX(pipot!H:H,SMALL(pipot!$V:$V,ROW($A281)))),"")</f>
        <v/>
      </c>
      <c r="K284" s="19" t="str">
        <f>IFERROR(IF(COUNT(pipot!$V:$V)&lt;&gt;"",INDEX(pipot!I:I,SMALL(pipot!$V:$V,ROW($A281)))),"")</f>
        <v/>
      </c>
      <c r="L284" s="19" t="str">
        <f>IFERROR(IF(COUNT(pipot!$V:$V)&lt;&gt;"",INDEX(pipot!J:J,SMALL(pipot!$V:$V,ROW($A281)))),"")</f>
        <v/>
      </c>
      <c r="M284" s="19" t="str">
        <f>IFERROR(IF(COUNT(pipot!$V:$V)&lt;&gt;"",INDEX(pipot!K:K,SMALL(pipot!$V:$V,ROW($A281)))),"")</f>
        <v/>
      </c>
      <c r="N284" s="19" t="str">
        <f>IFERROR(IF(COUNT(pipot!$V:$V)&lt;&gt;"",INDEX(pipot!L:L,SMALL(pipot!$V:$V,ROW($A281)))),"")</f>
        <v/>
      </c>
      <c r="O284" s="19" t="str">
        <f>IFERROR(IF(COUNT(pipot!$V:$V)&lt;&gt;"",INDEX(pipot!M:M,SMALL(pipot!$V:$V,ROW($A281)))),"")</f>
        <v/>
      </c>
      <c r="P284" s="19" t="str">
        <f>IFERROR(IF(COUNT(pipot!$V:$V)&lt;&gt;"",INDEX(pipot!N:N,SMALL(pipot!$V:$V,ROW($A281)))),"")</f>
        <v/>
      </c>
      <c r="Q284" s="19" t="str">
        <f>IFERROR(IF(COUNT(pipot!$V:$V)&lt;&gt;"",INDEX(pipot!O:O,SMALL(pipot!$V:$V,ROW($A281)))),"")</f>
        <v/>
      </c>
      <c r="R284" s="19" t="str">
        <f>IFERROR(IF(COUNT(pipot!$V:$V)&lt;&gt;"",INDEX(pipot!P:P,SMALL(pipot!$V:$V,ROW($A281)))),"")</f>
        <v/>
      </c>
      <c r="S284" s="19" t="str">
        <f>IFERROR(IF(COUNT(pipot!$V:$V)&lt;&gt;"",INDEX(pipot!Q:Q,SMALL(pipot!$V:$V,ROW($A281)))),"")</f>
        <v/>
      </c>
      <c r="T284" s="19" t="str">
        <f>IFERROR(IF(COUNT(pipot!$V:$V)&lt;&gt;"",INDEX(pipot!R:R,SMALL(pipot!$V:$V,ROW($A281)))),"")</f>
        <v/>
      </c>
    </row>
    <row r="285" spans="3:20">
      <c r="C285" t="str">
        <f>IFERROR(IF(COUNT(pipot!$V:$V)&lt;&gt;"",INDEX(pipot!A:A,SMALL(pipot!$V:$V,ROW($A282)))),"")</f>
        <v/>
      </c>
      <c r="D285" s="13" t="str">
        <f>IFERROR(IF(COUNT(pipot!$V:$V)&lt;&gt;"",INDEX(pipot!B:B,SMALL(pipot!$V:$V,ROW($A282)))),"")</f>
        <v/>
      </c>
      <c r="E285" s="15" t="str">
        <f>IFERROR(IF(COUNT(pipot!$V:$V)&lt;&gt;"",INDEX(pipot!C:C,SMALL(pipot!$V:$V,ROW($A282)))),"")</f>
        <v/>
      </c>
      <c r="F285" s="19" t="str">
        <f>IFERROR(IF(COUNT(pipot!$V:$V)&lt;&gt;"",INDEX(pipot!D:D,SMALL(pipot!$V:$V,ROW($A282)))),"")</f>
        <v/>
      </c>
      <c r="G285" s="19" t="str">
        <f>IFERROR(IF(COUNT(pipot!$V:$V)&lt;&gt;"",INDEX(pipot!E:E,SMALL(pipot!$V:$V,ROW($A282)))),"")</f>
        <v/>
      </c>
      <c r="H285" s="19" t="str">
        <f>IFERROR(IF(COUNT(pipot!$V:$V)&lt;&gt;"",INDEX(pipot!F:F,SMALL(pipot!$V:$V,ROW($A282)))),"")</f>
        <v/>
      </c>
      <c r="I285" s="19" t="str">
        <f>IFERROR(IF(COUNT(pipot!$V:$V)&lt;&gt;"",INDEX(pipot!G:G,SMALL(pipot!$V:$V,ROW($A282)))),"")</f>
        <v/>
      </c>
      <c r="J285" s="19" t="str">
        <f>IFERROR(IF(COUNT(pipot!$V:$V)&lt;&gt;"",INDEX(pipot!H:H,SMALL(pipot!$V:$V,ROW($A282)))),"")</f>
        <v/>
      </c>
      <c r="K285" s="19" t="str">
        <f>IFERROR(IF(COUNT(pipot!$V:$V)&lt;&gt;"",INDEX(pipot!I:I,SMALL(pipot!$V:$V,ROW($A282)))),"")</f>
        <v/>
      </c>
      <c r="L285" s="19" t="str">
        <f>IFERROR(IF(COUNT(pipot!$V:$V)&lt;&gt;"",INDEX(pipot!J:J,SMALL(pipot!$V:$V,ROW($A282)))),"")</f>
        <v/>
      </c>
      <c r="M285" s="19" t="str">
        <f>IFERROR(IF(COUNT(pipot!$V:$V)&lt;&gt;"",INDEX(pipot!K:K,SMALL(pipot!$V:$V,ROW($A282)))),"")</f>
        <v/>
      </c>
      <c r="N285" s="19" t="str">
        <f>IFERROR(IF(COUNT(pipot!$V:$V)&lt;&gt;"",INDEX(pipot!L:L,SMALL(pipot!$V:$V,ROW($A282)))),"")</f>
        <v/>
      </c>
      <c r="O285" s="19" t="str">
        <f>IFERROR(IF(COUNT(pipot!$V:$V)&lt;&gt;"",INDEX(pipot!M:M,SMALL(pipot!$V:$V,ROW($A282)))),"")</f>
        <v/>
      </c>
      <c r="P285" s="19" t="str">
        <f>IFERROR(IF(COUNT(pipot!$V:$V)&lt;&gt;"",INDEX(pipot!N:N,SMALL(pipot!$V:$V,ROW($A282)))),"")</f>
        <v/>
      </c>
      <c r="Q285" s="19" t="str">
        <f>IFERROR(IF(COUNT(pipot!$V:$V)&lt;&gt;"",INDEX(pipot!O:O,SMALL(pipot!$V:$V,ROW($A282)))),"")</f>
        <v/>
      </c>
      <c r="R285" s="19" t="str">
        <f>IFERROR(IF(COUNT(pipot!$V:$V)&lt;&gt;"",INDEX(pipot!P:P,SMALL(pipot!$V:$V,ROW($A282)))),"")</f>
        <v/>
      </c>
      <c r="S285" s="19" t="str">
        <f>IFERROR(IF(COUNT(pipot!$V:$V)&lt;&gt;"",INDEX(pipot!Q:Q,SMALL(pipot!$V:$V,ROW($A282)))),"")</f>
        <v/>
      </c>
      <c r="T285" s="19" t="str">
        <f>IFERROR(IF(COUNT(pipot!$V:$V)&lt;&gt;"",INDEX(pipot!R:R,SMALL(pipot!$V:$V,ROW($A282)))),"")</f>
        <v/>
      </c>
    </row>
    <row r="286" spans="3:20">
      <c r="C286" t="str">
        <f>IFERROR(IF(COUNT(pipot!$V:$V)&lt;&gt;"",INDEX(pipot!A:A,SMALL(pipot!$V:$V,ROW($A283)))),"")</f>
        <v/>
      </c>
      <c r="D286" s="13" t="str">
        <f>IFERROR(IF(COUNT(pipot!$V:$V)&lt;&gt;"",INDEX(pipot!B:B,SMALL(pipot!$V:$V,ROW($A283)))),"")</f>
        <v/>
      </c>
      <c r="E286" s="15" t="str">
        <f>IFERROR(IF(COUNT(pipot!$V:$V)&lt;&gt;"",INDEX(pipot!C:C,SMALL(pipot!$V:$V,ROW($A283)))),"")</f>
        <v/>
      </c>
      <c r="F286" s="19" t="str">
        <f>IFERROR(IF(COUNT(pipot!$V:$V)&lt;&gt;"",INDEX(pipot!D:D,SMALL(pipot!$V:$V,ROW($A283)))),"")</f>
        <v/>
      </c>
      <c r="G286" s="19" t="str">
        <f>IFERROR(IF(COUNT(pipot!$V:$V)&lt;&gt;"",INDEX(pipot!E:E,SMALL(pipot!$V:$V,ROW($A283)))),"")</f>
        <v/>
      </c>
      <c r="H286" s="19" t="str">
        <f>IFERROR(IF(COUNT(pipot!$V:$V)&lt;&gt;"",INDEX(pipot!F:F,SMALL(pipot!$V:$V,ROW($A283)))),"")</f>
        <v/>
      </c>
      <c r="I286" s="19" t="str">
        <f>IFERROR(IF(COUNT(pipot!$V:$V)&lt;&gt;"",INDEX(pipot!G:G,SMALL(pipot!$V:$V,ROW($A283)))),"")</f>
        <v/>
      </c>
      <c r="J286" s="19" t="str">
        <f>IFERROR(IF(COUNT(pipot!$V:$V)&lt;&gt;"",INDEX(pipot!H:H,SMALL(pipot!$V:$V,ROW($A283)))),"")</f>
        <v/>
      </c>
      <c r="K286" s="19" t="str">
        <f>IFERROR(IF(COUNT(pipot!$V:$V)&lt;&gt;"",INDEX(pipot!I:I,SMALL(pipot!$V:$V,ROW($A283)))),"")</f>
        <v/>
      </c>
      <c r="L286" s="19" t="str">
        <f>IFERROR(IF(COUNT(pipot!$V:$V)&lt;&gt;"",INDEX(pipot!J:J,SMALL(pipot!$V:$V,ROW($A283)))),"")</f>
        <v/>
      </c>
      <c r="M286" s="19" t="str">
        <f>IFERROR(IF(COUNT(pipot!$V:$V)&lt;&gt;"",INDEX(pipot!K:K,SMALL(pipot!$V:$V,ROW($A283)))),"")</f>
        <v/>
      </c>
      <c r="N286" s="19" t="str">
        <f>IFERROR(IF(COUNT(pipot!$V:$V)&lt;&gt;"",INDEX(pipot!L:L,SMALL(pipot!$V:$V,ROW($A283)))),"")</f>
        <v/>
      </c>
      <c r="O286" s="19" t="str">
        <f>IFERROR(IF(COUNT(pipot!$V:$V)&lt;&gt;"",INDEX(pipot!M:M,SMALL(pipot!$V:$V,ROW($A283)))),"")</f>
        <v/>
      </c>
      <c r="P286" s="19" t="str">
        <f>IFERROR(IF(COUNT(pipot!$V:$V)&lt;&gt;"",INDEX(pipot!N:N,SMALL(pipot!$V:$V,ROW($A283)))),"")</f>
        <v/>
      </c>
      <c r="Q286" s="19" t="str">
        <f>IFERROR(IF(COUNT(pipot!$V:$V)&lt;&gt;"",INDEX(pipot!O:O,SMALL(pipot!$V:$V,ROW($A283)))),"")</f>
        <v/>
      </c>
      <c r="R286" s="19" t="str">
        <f>IFERROR(IF(COUNT(pipot!$V:$V)&lt;&gt;"",INDEX(pipot!P:P,SMALL(pipot!$V:$V,ROW($A283)))),"")</f>
        <v/>
      </c>
      <c r="S286" s="19" t="str">
        <f>IFERROR(IF(COUNT(pipot!$V:$V)&lt;&gt;"",INDEX(pipot!Q:Q,SMALL(pipot!$V:$V,ROW($A283)))),"")</f>
        <v/>
      </c>
      <c r="T286" s="19" t="str">
        <f>IFERROR(IF(COUNT(pipot!$V:$V)&lt;&gt;"",INDEX(pipot!R:R,SMALL(pipot!$V:$V,ROW($A283)))),"")</f>
        <v/>
      </c>
    </row>
    <row r="287" spans="3:20">
      <c r="C287" t="str">
        <f>IFERROR(IF(COUNT(pipot!$V:$V)&lt;&gt;"",INDEX(pipot!A:A,SMALL(pipot!$V:$V,ROW($A284)))),"")</f>
        <v/>
      </c>
      <c r="D287" s="13" t="str">
        <f>IFERROR(IF(COUNT(pipot!$V:$V)&lt;&gt;"",INDEX(pipot!B:B,SMALL(pipot!$V:$V,ROW($A284)))),"")</f>
        <v/>
      </c>
      <c r="E287" s="15" t="str">
        <f>IFERROR(IF(COUNT(pipot!$V:$V)&lt;&gt;"",INDEX(pipot!C:C,SMALL(pipot!$V:$V,ROW($A284)))),"")</f>
        <v/>
      </c>
      <c r="F287" s="19" t="str">
        <f>IFERROR(IF(COUNT(pipot!$V:$V)&lt;&gt;"",INDEX(pipot!D:D,SMALL(pipot!$V:$V,ROW($A284)))),"")</f>
        <v/>
      </c>
      <c r="G287" s="19" t="str">
        <f>IFERROR(IF(COUNT(pipot!$V:$V)&lt;&gt;"",INDEX(pipot!E:E,SMALL(pipot!$V:$V,ROW($A284)))),"")</f>
        <v/>
      </c>
      <c r="H287" s="19" t="str">
        <f>IFERROR(IF(COUNT(pipot!$V:$V)&lt;&gt;"",INDEX(pipot!F:F,SMALL(pipot!$V:$V,ROW($A284)))),"")</f>
        <v/>
      </c>
      <c r="I287" s="19" t="str">
        <f>IFERROR(IF(COUNT(pipot!$V:$V)&lt;&gt;"",INDEX(pipot!G:G,SMALL(pipot!$V:$V,ROW($A284)))),"")</f>
        <v/>
      </c>
      <c r="J287" s="19" t="str">
        <f>IFERROR(IF(COUNT(pipot!$V:$V)&lt;&gt;"",INDEX(pipot!H:H,SMALL(pipot!$V:$V,ROW($A284)))),"")</f>
        <v/>
      </c>
      <c r="K287" s="19" t="str">
        <f>IFERROR(IF(COUNT(pipot!$V:$V)&lt;&gt;"",INDEX(pipot!I:I,SMALL(pipot!$V:$V,ROW($A284)))),"")</f>
        <v/>
      </c>
      <c r="L287" s="19" t="str">
        <f>IFERROR(IF(COUNT(pipot!$V:$V)&lt;&gt;"",INDEX(pipot!J:J,SMALL(pipot!$V:$V,ROW($A284)))),"")</f>
        <v/>
      </c>
      <c r="M287" s="19" t="str">
        <f>IFERROR(IF(COUNT(pipot!$V:$V)&lt;&gt;"",INDEX(pipot!K:K,SMALL(pipot!$V:$V,ROW($A284)))),"")</f>
        <v/>
      </c>
      <c r="N287" s="19" t="str">
        <f>IFERROR(IF(COUNT(pipot!$V:$V)&lt;&gt;"",INDEX(pipot!L:L,SMALL(pipot!$V:$V,ROW($A284)))),"")</f>
        <v/>
      </c>
      <c r="O287" s="19" t="str">
        <f>IFERROR(IF(COUNT(pipot!$V:$V)&lt;&gt;"",INDEX(pipot!M:M,SMALL(pipot!$V:$V,ROW($A284)))),"")</f>
        <v/>
      </c>
      <c r="P287" s="19" t="str">
        <f>IFERROR(IF(COUNT(pipot!$V:$V)&lt;&gt;"",INDEX(pipot!N:N,SMALL(pipot!$V:$V,ROW($A284)))),"")</f>
        <v/>
      </c>
      <c r="Q287" s="19" t="str">
        <f>IFERROR(IF(COUNT(pipot!$V:$V)&lt;&gt;"",INDEX(pipot!O:O,SMALL(pipot!$V:$V,ROW($A284)))),"")</f>
        <v/>
      </c>
      <c r="R287" s="19" t="str">
        <f>IFERROR(IF(COUNT(pipot!$V:$V)&lt;&gt;"",INDEX(pipot!P:P,SMALL(pipot!$V:$V,ROW($A284)))),"")</f>
        <v/>
      </c>
      <c r="S287" s="19" t="str">
        <f>IFERROR(IF(COUNT(pipot!$V:$V)&lt;&gt;"",INDEX(pipot!Q:Q,SMALL(pipot!$V:$V,ROW($A284)))),"")</f>
        <v/>
      </c>
      <c r="T287" s="19" t="str">
        <f>IFERROR(IF(COUNT(pipot!$V:$V)&lt;&gt;"",INDEX(pipot!R:R,SMALL(pipot!$V:$V,ROW($A284)))),"")</f>
        <v/>
      </c>
    </row>
    <row r="288" spans="3:20">
      <c r="C288" t="str">
        <f>IFERROR(IF(COUNT(pipot!$V:$V)&lt;&gt;"",INDEX(pipot!A:A,SMALL(pipot!$V:$V,ROW($A285)))),"")</f>
        <v/>
      </c>
      <c r="D288" s="13" t="str">
        <f>IFERROR(IF(COUNT(pipot!$V:$V)&lt;&gt;"",INDEX(pipot!B:B,SMALL(pipot!$V:$V,ROW($A285)))),"")</f>
        <v/>
      </c>
      <c r="E288" s="15" t="str">
        <f>IFERROR(IF(COUNT(pipot!$V:$V)&lt;&gt;"",INDEX(pipot!C:C,SMALL(pipot!$V:$V,ROW($A285)))),"")</f>
        <v/>
      </c>
      <c r="F288" s="19" t="str">
        <f>IFERROR(IF(COUNT(pipot!$V:$V)&lt;&gt;"",INDEX(pipot!D:D,SMALL(pipot!$V:$V,ROW($A285)))),"")</f>
        <v/>
      </c>
      <c r="G288" s="19" t="str">
        <f>IFERROR(IF(COUNT(pipot!$V:$V)&lt;&gt;"",INDEX(pipot!E:E,SMALL(pipot!$V:$V,ROW($A285)))),"")</f>
        <v/>
      </c>
      <c r="H288" s="19" t="str">
        <f>IFERROR(IF(COUNT(pipot!$V:$V)&lt;&gt;"",INDEX(pipot!F:F,SMALL(pipot!$V:$V,ROW($A285)))),"")</f>
        <v/>
      </c>
      <c r="I288" s="19" t="str">
        <f>IFERROR(IF(COUNT(pipot!$V:$V)&lt;&gt;"",INDEX(pipot!G:G,SMALL(pipot!$V:$V,ROW($A285)))),"")</f>
        <v/>
      </c>
      <c r="J288" s="19" t="str">
        <f>IFERROR(IF(COUNT(pipot!$V:$V)&lt;&gt;"",INDEX(pipot!H:H,SMALL(pipot!$V:$V,ROW($A285)))),"")</f>
        <v/>
      </c>
      <c r="K288" s="19" t="str">
        <f>IFERROR(IF(COUNT(pipot!$V:$V)&lt;&gt;"",INDEX(pipot!I:I,SMALL(pipot!$V:$V,ROW($A285)))),"")</f>
        <v/>
      </c>
      <c r="L288" s="19" t="str">
        <f>IFERROR(IF(COUNT(pipot!$V:$V)&lt;&gt;"",INDEX(pipot!J:J,SMALL(pipot!$V:$V,ROW($A285)))),"")</f>
        <v/>
      </c>
      <c r="M288" s="19" t="str">
        <f>IFERROR(IF(COUNT(pipot!$V:$V)&lt;&gt;"",INDEX(pipot!K:K,SMALL(pipot!$V:$V,ROW($A285)))),"")</f>
        <v/>
      </c>
      <c r="N288" s="19" t="str">
        <f>IFERROR(IF(COUNT(pipot!$V:$V)&lt;&gt;"",INDEX(pipot!L:L,SMALL(pipot!$V:$V,ROW($A285)))),"")</f>
        <v/>
      </c>
      <c r="O288" s="19" t="str">
        <f>IFERROR(IF(COUNT(pipot!$V:$V)&lt;&gt;"",INDEX(pipot!M:M,SMALL(pipot!$V:$V,ROW($A285)))),"")</f>
        <v/>
      </c>
      <c r="P288" s="19" t="str">
        <f>IFERROR(IF(COUNT(pipot!$V:$V)&lt;&gt;"",INDEX(pipot!N:N,SMALL(pipot!$V:$V,ROW($A285)))),"")</f>
        <v/>
      </c>
      <c r="Q288" s="19" t="str">
        <f>IFERROR(IF(COUNT(pipot!$V:$V)&lt;&gt;"",INDEX(pipot!O:O,SMALL(pipot!$V:$V,ROW($A285)))),"")</f>
        <v/>
      </c>
      <c r="R288" s="19" t="str">
        <f>IFERROR(IF(COUNT(pipot!$V:$V)&lt;&gt;"",INDEX(pipot!P:P,SMALL(pipot!$V:$V,ROW($A285)))),"")</f>
        <v/>
      </c>
      <c r="S288" s="19" t="str">
        <f>IFERROR(IF(COUNT(pipot!$V:$V)&lt;&gt;"",INDEX(pipot!Q:Q,SMALL(pipot!$V:$V,ROW($A285)))),"")</f>
        <v/>
      </c>
      <c r="T288" s="19" t="str">
        <f>IFERROR(IF(COUNT(pipot!$V:$V)&lt;&gt;"",INDEX(pipot!R:R,SMALL(pipot!$V:$V,ROW($A285)))),"")</f>
        <v/>
      </c>
    </row>
    <row r="289" spans="3:20">
      <c r="C289" t="str">
        <f>IFERROR(IF(COUNT(pipot!$V:$V)&lt;&gt;"",INDEX(pipot!A:A,SMALL(pipot!$V:$V,ROW($A286)))),"")</f>
        <v/>
      </c>
      <c r="D289" s="13" t="str">
        <f>IFERROR(IF(COUNT(pipot!$V:$V)&lt;&gt;"",INDEX(pipot!B:B,SMALL(pipot!$V:$V,ROW($A286)))),"")</f>
        <v/>
      </c>
      <c r="E289" s="15" t="str">
        <f>IFERROR(IF(COUNT(pipot!$V:$V)&lt;&gt;"",INDEX(pipot!C:C,SMALL(pipot!$V:$V,ROW($A286)))),"")</f>
        <v/>
      </c>
      <c r="F289" s="19" t="str">
        <f>IFERROR(IF(COUNT(pipot!$V:$V)&lt;&gt;"",INDEX(pipot!D:D,SMALL(pipot!$V:$V,ROW($A286)))),"")</f>
        <v/>
      </c>
      <c r="G289" s="19" t="str">
        <f>IFERROR(IF(COUNT(pipot!$V:$V)&lt;&gt;"",INDEX(pipot!E:E,SMALL(pipot!$V:$V,ROW($A286)))),"")</f>
        <v/>
      </c>
      <c r="H289" s="19" t="str">
        <f>IFERROR(IF(COUNT(pipot!$V:$V)&lt;&gt;"",INDEX(pipot!F:F,SMALL(pipot!$V:$V,ROW($A286)))),"")</f>
        <v/>
      </c>
      <c r="I289" s="19" t="str">
        <f>IFERROR(IF(COUNT(pipot!$V:$V)&lt;&gt;"",INDEX(pipot!G:G,SMALL(pipot!$V:$V,ROW($A286)))),"")</f>
        <v/>
      </c>
      <c r="J289" s="19" t="str">
        <f>IFERROR(IF(COUNT(pipot!$V:$V)&lt;&gt;"",INDEX(pipot!H:H,SMALL(pipot!$V:$V,ROW($A286)))),"")</f>
        <v/>
      </c>
      <c r="K289" s="19" t="str">
        <f>IFERROR(IF(COUNT(pipot!$V:$V)&lt;&gt;"",INDEX(pipot!I:I,SMALL(pipot!$V:$V,ROW($A286)))),"")</f>
        <v/>
      </c>
      <c r="L289" s="19" t="str">
        <f>IFERROR(IF(COUNT(pipot!$V:$V)&lt;&gt;"",INDEX(pipot!J:J,SMALL(pipot!$V:$V,ROW($A286)))),"")</f>
        <v/>
      </c>
      <c r="M289" s="19" t="str">
        <f>IFERROR(IF(COUNT(pipot!$V:$V)&lt;&gt;"",INDEX(pipot!K:K,SMALL(pipot!$V:$V,ROW($A286)))),"")</f>
        <v/>
      </c>
      <c r="N289" s="19" t="str">
        <f>IFERROR(IF(COUNT(pipot!$V:$V)&lt;&gt;"",INDEX(pipot!L:L,SMALL(pipot!$V:$V,ROW($A286)))),"")</f>
        <v/>
      </c>
      <c r="O289" s="19" t="str">
        <f>IFERROR(IF(COUNT(pipot!$V:$V)&lt;&gt;"",INDEX(pipot!M:M,SMALL(pipot!$V:$V,ROW($A286)))),"")</f>
        <v/>
      </c>
      <c r="P289" s="19" t="str">
        <f>IFERROR(IF(COUNT(pipot!$V:$V)&lt;&gt;"",INDEX(pipot!N:N,SMALL(pipot!$V:$V,ROW($A286)))),"")</f>
        <v/>
      </c>
      <c r="Q289" s="19" t="str">
        <f>IFERROR(IF(COUNT(pipot!$V:$V)&lt;&gt;"",INDEX(pipot!O:O,SMALL(pipot!$V:$V,ROW($A286)))),"")</f>
        <v/>
      </c>
      <c r="R289" s="19" t="str">
        <f>IFERROR(IF(COUNT(pipot!$V:$V)&lt;&gt;"",INDEX(pipot!P:P,SMALL(pipot!$V:$V,ROW($A286)))),"")</f>
        <v/>
      </c>
      <c r="S289" s="19" t="str">
        <f>IFERROR(IF(COUNT(pipot!$V:$V)&lt;&gt;"",INDEX(pipot!Q:Q,SMALL(pipot!$V:$V,ROW($A286)))),"")</f>
        <v/>
      </c>
      <c r="T289" s="19" t="str">
        <f>IFERROR(IF(COUNT(pipot!$V:$V)&lt;&gt;"",INDEX(pipot!R:R,SMALL(pipot!$V:$V,ROW($A286)))),"")</f>
        <v/>
      </c>
    </row>
    <row r="290" spans="3:20">
      <c r="C290" t="str">
        <f>IFERROR(IF(COUNT(pipot!$V:$V)&lt;&gt;"",INDEX(pipot!A:A,SMALL(pipot!$V:$V,ROW($A287)))),"")</f>
        <v/>
      </c>
      <c r="D290" s="13" t="str">
        <f>IFERROR(IF(COUNT(pipot!$V:$V)&lt;&gt;"",INDEX(pipot!B:B,SMALL(pipot!$V:$V,ROW($A287)))),"")</f>
        <v/>
      </c>
      <c r="E290" s="15" t="str">
        <f>IFERROR(IF(COUNT(pipot!$V:$V)&lt;&gt;"",INDEX(pipot!C:C,SMALL(pipot!$V:$V,ROW($A287)))),"")</f>
        <v/>
      </c>
      <c r="F290" s="19" t="str">
        <f>IFERROR(IF(COUNT(pipot!$V:$V)&lt;&gt;"",INDEX(pipot!D:D,SMALL(pipot!$V:$V,ROW($A287)))),"")</f>
        <v/>
      </c>
      <c r="G290" s="19" t="str">
        <f>IFERROR(IF(COUNT(pipot!$V:$V)&lt;&gt;"",INDEX(pipot!E:E,SMALL(pipot!$V:$V,ROW($A287)))),"")</f>
        <v/>
      </c>
      <c r="H290" s="19" t="str">
        <f>IFERROR(IF(COUNT(pipot!$V:$V)&lt;&gt;"",INDEX(pipot!F:F,SMALL(pipot!$V:$V,ROW($A287)))),"")</f>
        <v/>
      </c>
      <c r="I290" s="19" t="str">
        <f>IFERROR(IF(COUNT(pipot!$V:$V)&lt;&gt;"",INDEX(pipot!G:G,SMALL(pipot!$V:$V,ROW($A287)))),"")</f>
        <v/>
      </c>
      <c r="J290" s="19" t="str">
        <f>IFERROR(IF(COUNT(pipot!$V:$V)&lt;&gt;"",INDEX(pipot!H:H,SMALL(pipot!$V:$V,ROW($A287)))),"")</f>
        <v/>
      </c>
      <c r="K290" s="19" t="str">
        <f>IFERROR(IF(COUNT(pipot!$V:$V)&lt;&gt;"",INDEX(pipot!I:I,SMALL(pipot!$V:$V,ROW($A287)))),"")</f>
        <v/>
      </c>
      <c r="L290" s="19" t="str">
        <f>IFERROR(IF(COUNT(pipot!$V:$V)&lt;&gt;"",INDEX(pipot!J:J,SMALL(pipot!$V:$V,ROW($A287)))),"")</f>
        <v/>
      </c>
      <c r="M290" s="19" t="str">
        <f>IFERROR(IF(COUNT(pipot!$V:$V)&lt;&gt;"",INDEX(pipot!K:K,SMALL(pipot!$V:$V,ROW($A287)))),"")</f>
        <v/>
      </c>
      <c r="N290" s="19" t="str">
        <f>IFERROR(IF(COUNT(pipot!$V:$V)&lt;&gt;"",INDEX(pipot!L:L,SMALL(pipot!$V:$V,ROW($A287)))),"")</f>
        <v/>
      </c>
      <c r="O290" s="19" t="str">
        <f>IFERROR(IF(COUNT(pipot!$V:$V)&lt;&gt;"",INDEX(pipot!M:M,SMALL(pipot!$V:$V,ROW($A287)))),"")</f>
        <v/>
      </c>
      <c r="P290" s="19" t="str">
        <f>IFERROR(IF(COUNT(pipot!$V:$V)&lt;&gt;"",INDEX(pipot!N:N,SMALL(pipot!$V:$V,ROW($A287)))),"")</f>
        <v/>
      </c>
      <c r="Q290" s="19" t="str">
        <f>IFERROR(IF(COUNT(pipot!$V:$V)&lt;&gt;"",INDEX(pipot!O:O,SMALL(pipot!$V:$V,ROW($A287)))),"")</f>
        <v/>
      </c>
      <c r="R290" s="19" t="str">
        <f>IFERROR(IF(COUNT(pipot!$V:$V)&lt;&gt;"",INDEX(pipot!P:P,SMALL(pipot!$V:$V,ROW($A287)))),"")</f>
        <v/>
      </c>
      <c r="S290" s="19" t="str">
        <f>IFERROR(IF(COUNT(pipot!$V:$V)&lt;&gt;"",INDEX(pipot!Q:Q,SMALL(pipot!$V:$V,ROW($A287)))),"")</f>
        <v/>
      </c>
      <c r="T290" s="19" t="str">
        <f>IFERROR(IF(COUNT(pipot!$V:$V)&lt;&gt;"",INDEX(pipot!R:R,SMALL(pipot!$V:$V,ROW($A287)))),"")</f>
        <v/>
      </c>
    </row>
    <row r="291" spans="3:20">
      <c r="C291" t="str">
        <f>IFERROR(IF(COUNT(pipot!$V:$V)&lt;&gt;"",INDEX(pipot!A:A,SMALL(pipot!$V:$V,ROW($A288)))),"")</f>
        <v/>
      </c>
      <c r="D291" s="13" t="str">
        <f>IFERROR(IF(COUNT(pipot!$V:$V)&lt;&gt;"",INDEX(pipot!B:B,SMALL(pipot!$V:$V,ROW($A288)))),"")</f>
        <v/>
      </c>
      <c r="E291" s="15" t="str">
        <f>IFERROR(IF(COUNT(pipot!$V:$V)&lt;&gt;"",INDEX(pipot!C:C,SMALL(pipot!$V:$V,ROW($A288)))),"")</f>
        <v/>
      </c>
      <c r="F291" s="19" t="str">
        <f>IFERROR(IF(COUNT(pipot!$V:$V)&lt;&gt;"",INDEX(pipot!D:D,SMALL(pipot!$V:$V,ROW($A288)))),"")</f>
        <v/>
      </c>
      <c r="G291" s="19" t="str">
        <f>IFERROR(IF(COUNT(pipot!$V:$V)&lt;&gt;"",INDEX(pipot!E:E,SMALL(pipot!$V:$V,ROW($A288)))),"")</f>
        <v/>
      </c>
      <c r="H291" s="19" t="str">
        <f>IFERROR(IF(COUNT(pipot!$V:$V)&lt;&gt;"",INDEX(pipot!F:F,SMALL(pipot!$V:$V,ROW($A288)))),"")</f>
        <v/>
      </c>
      <c r="I291" s="19" t="str">
        <f>IFERROR(IF(COUNT(pipot!$V:$V)&lt;&gt;"",INDEX(pipot!G:G,SMALL(pipot!$V:$V,ROW($A288)))),"")</f>
        <v/>
      </c>
      <c r="J291" s="19" t="str">
        <f>IFERROR(IF(COUNT(pipot!$V:$V)&lt;&gt;"",INDEX(pipot!H:H,SMALL(pipot!$V:$V,ROW($A288)))),"")</f>
        <v/>
      </c>
      <c r="K291" s="19" t="str">
        <f>IFERROR(IF(COUNT(pipot!$V:$V)&lt;&gt;"",INDEX(pipot!I:I,SMALL(pipot!$V:$V,ROW($A288)))),"")</f>
        <v/>
      </c>
      <c r="L291" s="19" t="str">
        <f>IFERROR(IF(COUNT(pipot!$V:$V)&lt;&gt;"",INDEX(pipot!J:J,SMALL(pipot!$V:$V,ROW($A288)))),"")</f>
        <v/>
      </c>
      <c r="M291" s="19" t="str">
        <f>IFERROR(IF(COUNT(pipot!$V:$V)&lt;&gt;"",INDEX(pipot!K:K,SMALL(pipot!$V:$V,ROW($A288)))),"")</f>
        <v/>
      </c>
      <c r="N291" s="19" t="str">
        <f>IFERROR(IF(COUNT(pipot!$V:$V)&lt;&gt;"",INDEX(pipot!L:L,SMALL(pipot!$V:$V,ROW($A288)))),"")</f>
        <v/>
      </c>
      <c r="O291" s="19" t="str">
        <f>IFERROR(IF(COUNT(pipot!$V:$V)&lt;&gt;"",INDEX(pipot!M:M,SMALL(pipot!$V:$V,ROW($A288)))),"")</f>
        <v/>
      </c>
      <c r="P291" s="19" t="str">
        <f>IFERROR(IF(COUNT(pipot!$V:$V)&lt;&gt;"",INDEX(pipot!N:N,SMALL(pipot!$V:$V,ROW($A288)))),"")</f>
        <v/>
      </c>
      <c r="Q291" s="19" t="str">
        <f>IFERROR(IF(COUNT(pipot!$V:$V)&lt;&gt;"",INDEX(pipot!O:O,SMALL(pipot!$V:$V,ROW($A288)))),"")</f>
        <v/>
      </c>
      <c r="R291" s="19" t="str">
        <f>IFERROR(IF(COUNT(pipot!$V:$V)&lt;&gt;"",INDEX(pipot!P:P,SMALL(pipot!$V:$V,ROW($A288)))),"")</f>
        <v/>
      </c>
      <c r="S291" s="19" t="str">
        <f>IFERROR(IF(COUNT(pipot!$V:$V)&lt;&gt;"",INDEX(pipot!Q:Q,SMALL(pipot!$V:$V,ROW($A288)))),"")</f>
        <v/>
      </c>
      <c r="T291" s="19" t="str">
        <f>IFERROR(IF(COUNT(pipot!$V:$V)&lt;&gt;"",INDEX(pipot!R:R,SMALL(pipot!$V:$V,ROW($A288)))),"")</f>
        <v/>
      </c>
    </row>
    <row r="292" spans="3:20">
      <c r="C292" t="str">
        <f>IFERROR(IF(COUNT(pipot!$V:$V)&lt;&gt;"",INDEX(pipot!A:A,SMALL(pipot!$V:$V,ROW($A289)))),"")</f>
        <v/>
      </c>
      <c r="D292" s="13" t="str">
        <f>IFERROR(IF(COUNT(pipot!$V:$V)&lt;&gt;"",INDEX(pipot!B:B,SMALL(pipot!$V:$V,ROW($A289)))),"")</f>
        <v/>
      </c>
      <c r="E292" s="15" t="str">
        <f>IFERROR(IF(COUNT(pipot!$V:$V)&lt;&gt;"",INDEX(pipot!C:C,SMALL(pipot!$V:$V,ROW($A289)))),"")</f>
        <v/>
      </c>
      <c r="F292" s="19" t="str">
        <f>IFERROR(IF(COUNT(pipot!$V:$V)&lt;&gt;"",INDEX(pipot!D:D,SMALL(pipot!$V:$V,ROW($A289)))),"")</f>
        <v/>
      </c>
      <c r="G292" s="19" t="str">
        <f>IFERROR(IF(COUNT(pipot!$V:$V)&lt;&gt;"",INDEX(pipot!E:E,SMALL(pipot!$V:$V,ROW($A289)))),"")</f>
        <v/>
      </c>
      <c r="H292" s="19" t="str">
        <f>IFERROR(IF(COUNT(pipot!$V:$V)&lt;&gt;"",INDEX(pipot!F:F,SMALL(pipot!$V:$V,ROW($A289)))),"")</f>
        <v/>
      </c>
      <c r="I292" s="19" t="str">
        <f>IFERROR(IF(COUNT(pipot!$V:$V)&lt;&gt;"",INDEX(pipot!G:G,SMALL(pipot!$V:$V,ROW($A289)))),"")</f>
        <v/>
      </c>
      <c r="J292" s="19" t="str">
        <f>IFERROR(IF(COUNT(pipot!$V:$V)&lt;&gt;"",INDEX(pipot!H:H,SMALL(pipot!$V:$V,ROW($A289)))),"")</f>
        <v/>
      </c>
      <c r="K292" s="19" t="str">
        <f>IFERROR(IF(COUNT(pipot!$V:$V)&lt;&gt;"",INDEX(pipot!I:I,SMALL(pipot!$V:$V,ROW($A289)))),"")</f>
        <v/>
      </c>
      <c r="L292" s="19" t="str">
        <f>IFERROR(IF(COUNT(pipot!$V:$V)&lt;&gt;"",INDEX(pipot!J:J,SMALL(pipot!$V:$V,ROW($A289)))),"")</f>
        <v/>
      </c>
      <c r="M292" s="19" t="str">
        <f>IFERROR(IF(COUNT(pipot!$V:$V)&lt;&gt;"",INDEX(pipot!K:K,SMALL(pipot!$V:$V,ROW($A289)))),"")</f>
        <v/>
      </c>
      <c r="N292" s="19" t="str">
        <f>IFERROR(IF(COUNT(pipot!$V:$V)&lt;&gt;"",INDEX(pipot!L:L,SMALL(pipot!$V:$V,ROW($A289)))),"")</f>
        <v/>
      </c>
      <c r="O292" s="19" t="str">
        <f>IFERROR(IF(COUNT(pipot!$V:$V)&lt;&gt;"",INDEX(pipot!M:M,SMALL(pipot!$V:$V,ROW($A289)))),"")</f>
        <v/>
      </c>
      <c r="P292" s="19" t="str">
        <f>IFERROR(IF(COUNT(pipot!$V:$V)&lt;&gt;"",INDEX(pipot!N:N,SMALL(pipot!$V:$V,ROW($A289)))),"")</f>
        <v/>
      </c>
      <c r="Q292" s="19" t="str">
        <f>IFERROR(IF(COUNT(pipot!$V:$V)&lt;&gt;"",INDEX(pipot!O:O,SMALL(pipot!$V:$V,ROW($A289)))),"")</f>
        <v/>
      </c>
      <c r="R292" s="19" t="str">
        <f>IFERROR(IF(COUNT(pipot!$V:$V)&lt;&gt;"",INDEX(pipot!P:P,SMALL(pipot!$V:$V,ROW($A289)))),"")</f>
        <v/>
      </c>
      <c r="S292" s="19" t="str">
        <f>IFERROR(IF(COUNT(pipot!$V:$V)&lt;&gt;"",INDEX(pipot!Q:Q,SMALL(pipot!$V:$V,ROW($A289)))),"")</f>
        <v/>
      </c>
      <c r="T292" s="19" t="str">
        <f>IFERROR(IF(COUNT(pipot!$V:$V)&lt;&gt;"",INDEX(pipot!R:R,SMALL(pipot!$V:$V,ROW($A289)))),"")</f>
        <v/>
      </c>
    </row>
    <row r="293" spans="3:20">
      <c r="C293" t="str">
        <f>IFERROR(IF(COUNT(pipot!$V:$V)&lt;&gt;"",INDEX(pipot!A:A,SMALL(pipot!$V:$V,ROW($A290)))),"")</f>
        <v/>
      </c>
      <c r="D293" s="13" t="str">
        <f>IFERROR(IF(COUNT(pipot!$V:$V)&lt;&gt;"",INDEX(pipot!B:B,SMALL(pipot!$V:$V,ROW($A290)))),"")</f>
        <v/>
      </c>
      <c r="E293" s="15" t="str">
        <f>IFERROR(IF(COUNT(pipot!$V:$V)&lt;&gt;"",INDEX(pipot!C:C,SMALL(pipot!$V:$V,ROW($A290)))),"")</f>
        <v/>
      </c>
      <c r="F293" s="19" t="str">
        <f>IFERROR(IF(COUNT(pipot!$V:$V)&lt;&gt;"",INDEX(pipot!D:D,SMALL(pipot!$V:$V,ROW($A290)))),"")</f>
        <v/>
      </c>
      <c r="G293" s="19" t="str">
        <f>IFERROR(IF(COUNT(pipot!$V:$V)&lt;&gt;"",INDEX(pipot!E:E,SMALL(pipot!$V:$V,ROW($A290)))),"")</f>
        <v/>
      </c>
      <c r="H293" s="19" t="str">
        <f>IFERROR(IF(COUNT(pipot!$V:$V)&lt;&gt;"",INDEX(pipot!F:F,SMALL(pipot!$V:$V,ROW($A290)))),"")</f>
        <v/>
      </c>
      <c r="I293" s="19" t="str">
        <f>IFERROR(IF(COUNT(pipot!$V:$V)&lt;&gt;"",INDEX(pipot!G:G,SMALL(pipot!$V:$V,ROW($A290)))),"")</f>
        <v/>
      </c>
      <c r="J293" s="19" t="str">
        <f>IFERROR(IF(COUNT(pipot!$V:$V)&lt;&gt;"",INDEX(pipot!H:H,SMALL(pipot!$V:$V,ROW($A290)))),"")</f>
        <v/>
      </c>
      <c r="K293" s="19" t="str">
        <f>IFERROR(IF(COUNT(pipot!$V:$V)&lt;&gt;"",INDEX(pipot!I:I,SMALL(pipot!$V:$V,ROW($A290)))),"")</f>
        <v/>
      </c>
      <c r="L293" s="19" t="str">
        <f>IFERROR(IF(COUNT(pipot!$V:$V)&lt;&gt;"",INDEX(pipot!J:J,SMALL(pipot!$V:$V,ROW($A290)))),"")</f>
        <v/>
      </c>
      <c r="M293" s="19" t="str">
        <f>IFERROR(IF(COUNT(pipot!$V:$V)&lt;&gt;"",INDEX(pipot!K:K,SMALL(pipot!$V:$V,ROW($A290)))),"")</f>
        <v/>
      </c>
      <c r="N293" s="19" t="str">
        <f>IFERROR(IF(COUNT(pipot!$V:$V)&lt;&gt;"",INDEX(pipot!L:L,SMALL(pipot!$V:$V,ROW($A290)))),"")</f>
        <v/>
      </c>
      <c r="O293" s="19" t="str">
        <f>IFERROR(IF(COUNT(pipot!$V:$V)&lt;&gt;"",INDEX(pipot!M:M,SMALL(pipot!$V:$V,ROW($A290)))),"")</f>
        <v/>
      </c>
      <c r="P293" s="19" t="str">
        <f>IFERROR(IF(COUNT(pipot!$V:$V)&lt;&gt;"",INDEX(pipot!N:N,SMALL(pipot!$V:$V,ROW($A290)))),"")</f>
        <v/>
      </c>
      <c r="Q293" s="19" t="str">
        <f>IFERROR(IF(COUNT(pipot!$V:$V)&lt;&gt;"",INDEX(pipot!O:O,SMALL(pipot!$V:$V,ROW($A290)))),"")</f>
        <v/>
      </c>
      <c r="R293" s="19" t="str">
        <f>IFERROR(IF(COUNT(pipot!$V:$V)&lt;&gt;"",INDEX(pipot!P:P,SMALL(pipot!$V:$V,ROW($A290)))),"")</f>
        <v/>
      </c>
      <c r="S293" s="19" t="str">
        <f>IFERROR(IF(COUNT(pipot!$V:$V)&lt;&gt;"",INDEX(pipot!Q:Q,SMALL(pipot!$V:$V,ROW($A290)))),"")</f>
        <v/>
      </c>
      <c r="T293" s="19" t="str">
        <f>IFERROR(IF(COUNT(pipot!$V:$V)&lt;&gt;"",INDEX(pipot!R:R,SMALL(pipot!$V:$V,ROW($A290)))),"")</f>
        <v/>
      </c>
    </row>
    <row r="294" spans="3:20">
      <c r="C294" t="str">
        <f>IFERROR(IF(COUNT(pipot!$V:$V)&lt;&gt;"",INDEX(pipot!A:A,SMALL(pipot!$V:$V,ROW($A291)))),"")</f>
        <v/>
      </c>
      <c r="D294" s="13" t="str">
        <f>IFERROR(IF(COUNT(pipot!$V:$V)&lt;&gt;"",INDEX(pipot!B:B,SMALL(pipot!$V:$V,ROW($A291)))),"")</f>
        <v/>
      </c>
      <c r="E294" s="15" t="str">
        <f>IFERROR(IF(COUNT(pipot!$V:$V)&lt;&gt;"",INDEX(pipot!C:C,SMALL(pipot!$V:$V,ROW($A291)))),"")</f>
        <v/>
      </c>
      <c r="F294" s="19" t="str">
        <f>IFERROR(IF(COUNT(pipot!$V:$V)&lt;&gt;"",INDEX(pipot!D:D,SMALL(pipot!$V:$V,ROW($A291)))),"")</f>
        <v/>
      </c>
      <c r="G294" s="19" t="str">
        <f>IFERROR(IF(COUNT(pipot!$V:$V)&lt;&gt;"",INDEX(pipot!E:E,SMALL(pipot!$V:$V,ROW($A291)))),"")</f>
        <v/>
      </c>
      <c r="H294" s="19" t="str">
        <f>IFERROR(IF(COUNT(pipot!$V:$V)&lt;&gt;"",INDEX(pipot!F:F,SMALL(pipot!$V:$V,ROW($A291)))),"")</f>
        <v/>
      </c>
      <c r="I294" s="19" t="str">
        <f>IFERROR(IF(COUNT(pipot!$V:$V)&lt;&gt;"",INDEX(pipot!G:G,SMALL(pipot!$V:$V,ROW($A291)))),"")</f>
        <v/>
      </c>
      <c r="J294" s="19" t="str">
        <f>IFERROR(IF(COUNT(pipot!$V:$V)&lt;&gt;"",INDEX(pipot!H:H,SMALL(pipot!$V:$V,ROW($A291)))),"")</f>
        <v/>
      </c>
      <c r="K294" s="19" t="str">
        <f>IFERROR(IF(COUNT(pipot!$V:$V)&lt;&gt;"",INDEX(pipot!I:I,SMALL(pipot!$V:$V,ROW($A291)))),"")</f>
        <v/>
      </c>
      <c r="L294" s="19" t="str">
        <f>IFERROR(IF(COUNT(pipot!$V:$V)&lt;&gt;"",INDEX(pipot!J:J,SMALL(pipot!$V:$V,ROW($A291)))),"")</f>
        <v/>
      </c>
      <c r="M294" s="19" t="str">
        <f>IFERROR(IF(COUNT(pipot!$V:$V)&lt;&gt;"",INDEX(pipot!K:K,SMALL(pipot!$V:$V,ROW($A291)))),"")</f>
        <v/>
      </c>
      <c r="N294" s="19" t="str">
        <f>IFERROR(IF(COUNT(pipot!$V:$V)&lt;&gt;"",INDEX(pipot!L:L,SMALL(pipot!$V:$V,ROW($A291)))),"")</f>
        <v/>
      </c>
      <c r="O294" s="19" t="str">
        <f>IFERROR(IF(COUNT(pipot!$V:$V)&lt;&gt;"",INDEX(pipot!M:M,SMALL(pipot!$V:$V,ROW($A291)))),"")</f>
        <v/>
      </c>
      <c r="P294" s="19" t="str">
        <f>IFERROR(IF(COUNT(pipot!$V:$V)&lt;&gt;"",INDEX(pipot!N:N,SMALL(pipot!$V:$V,ROW($A291)))),"")</f>
        <v/>
      </c>
      <c r="Q294" s="19" t="str">
        <f>IFERROR(IF(COUNT(pipot!$V:$V)&lt;&gt;"",INDEX(pipot!O:O,SMALL(pipot!$V:$V,ROW($A291)))),"")</f>
        <v/>
      </c>
      <c r="R294" s="19" t="str">
        <f>IFERROR(IF(COUNT(pipot!$V:$V)&lt;&gt;"",INDEX(pipot!P:P,SMALL(pipot!$V:$V,ROW($A291)))),"")</f>
        <v/>
      </c>
      <c r="S294" s="19" t="str">
        <f>IFERROR(IF(COUNT(pipot!$V:$V)&lt;&gt;"",INDEX(pipot!Q:Q,SMALL(pipot!$V:$V,ROW($A291)))),"")</f>
        <v/>
      </c>
      <c r="T294" s="19" t="str">
        <f>IFERROR(IF(COUNT(pipot!$V:$V)&lt;&gt;"",INDEX(pipot!R:R,SMALL(pipot!$V:$V,ROW($A291)))),"")</f>
        <v/>
      </c>
    </row>
    <row r="295" spans="3:20">
      <c r="C295" t="str">
        <f>IFERROR(IF(COUNT(pipot!$V:$V)&lt;&gt;"",INDEX(pipot!A:A,SMALL(pipot!$V:$V,ROW($A292)))),"")</f>
        <v/>
      </c>
      <c r="D295" s="13" t="str">
        <f>IFERROR(IF(COUNT(pipot!$V:$V)&lt;&gt;"",INDEX(pipot!B:B,SMALL(pipot!$V:$V,ROW($A292)))),"")</f>
        <v/>
      </c>
      <c r="E295" s="15" t="str">
        <f>IFERROR(IF(COUNT(pipot!$V:$V)&lt;&gt;"",INDEX(pipot!C:C,SMALL(pipot!$V:$V,ROW($A292)))),"")</f>
        <v/>
      </c>
      <c r="F295" s="19" t="str">
        <f>IFERROR(IF(COUNT(pipot!$V:$V)&lt;&gt;"",INDEX(pipot!D:D,SMALL(pipot!$V:$V,ROW($A292)))),"")</f>
        <v/>
      </c>
      <c r="G295" s="19" t="str">
        <f>IFERROR(IF(COUNT(pipot!$V:$V)&lt;&gt;"",INDEX(pipot!E:E,SMALL(pipot!$V:$V,ROW($A292)))),"")</f>
        <v/>
      </c>
      <c r="H295" s="19" t="str">
        <f>IFERROR(IF(COUNT(pipot!$V:$V)&lt;&gt;"",INDEX(pipot!F:F,SMALL(pipot!$V:$V,ROW($A292)))),"")</f>
        <v/>
      </c>
      <c r="I295" s="19" t="str">
        <f>IFERROR(IF(COUNT(pipot!$V:$V)&lt;&gt;"",INDEX(pipot!G:G,SMALL(pipot!$V:$V,ROW($A292)))),"")</f>
        <v/>
      </c>
      <c r="J295" s="19" t="str">
        <f>IFERROR(IF(COUNT(pipot!$V:$V)&lt;&gt;"",INDEX(pipot!H:H,SMALL(pipot!$V:$V,ROW($A292)))),"")</f>
        <v/>
      </c>
      <c r="K295" s="19" t="str">
        <f>IFERROR(IF(COUNT(pipot!$V:$V)&lt;&gt;"",INDEX(pipot!I:I,SMALL(pipot!$V:$V,ROW($A292)))),"")</f>
        <v/>
      </c>
      <c r="L295" s="19" t="str">
        <f>IFERROR(IF(COUNT(pipot!$V:$V)&lt;&gt;"",INDEX(pipot!J:J,SMALL(pipot!$V:$V,ROW($A292)))),"")</f>
        <v/>
      </c>
      <c r="M295" s="19" t="str">
        <f>IFERROR(IF(COUNT(pipot!$V:$V)&lt;&gt;"",INDEX(pipot!K:K,SMALL(pipot!$V:$V,ROW($A292)))),"")</f>
        <v/>
      </c>
      <c r="N295" s="19" t="str">
        <f>IFERROR(IF(COUNT(pipot!$V:$V)&lt;&gt;"",INDEX(pipot!L:L,SMALL(pipot!$V:$V,ROW($A292)))),"")</f>
        <v/>
      </c>
      <c r="O295" s="19" t="str">
        <f>IFERROR(IF(COUNT(pipot!$V:$V)&lt;&gt;"",INDEX(pipot!M:M,SMALL(pipot!$V:$V,ROW($A292)))),"")</f>
        <v/>
      </c>
      <c r="P295" s="19" t="str">
        <f>IFERROR(IF(COUNT(pipot!$V:$V)&lt;&gt;"",INDEX(pipot!N:N,SMALL(pipot!$V:$V,ROW($A292)))),"")</f>
        <v/>
      </c>
      <c r="Q295" s="19" t="str">
        <f>IFERROR(IF(COUNT(pipot!$V:$V)&lt;&gt;"",INDEX(pipot!O:O,SMALL(pipot!$V:$V,ROW($A292)))),"")</f>
        <v/>
      </c>
      <c r="R295" s="19" t="str">
        <f>IFERROR(IF(COUNT(pipot!$V:$V)&lt;&gt;"",INDEX(pipot!P:P,SMALL(pipot!$V:$V,ROW($A292)))),"")</f>
        <v/>
      </c>
      <c r="S295" s="19" t="str">
        <f>IFERROR(IF(COUNT(pipot!$V:$V)&lt;&gt;"",INDEX(pipot!Q:Q,SMALL(pipot!$V:$V,ROW($A292)))),"")</f>
        <v/>
      </c>
      <c r="T295" s="19" t="str">
        <f>IFERROR(IF(COUNT(pipot!$V:$V)&lt;&gt;"",INDEX(pipot!R:R,SMALL(pipot!$V:$V,ROW($A292)))),"")</f>
        <v/>
      </c>
    </row>
    <row r="296" spans="3:20">
      <c r="C296" t="str">
        <f>IFERROR(IF(COUNT(pipot!$V:$V)&lt;&gt;"",INDEX(pipot!A:A,SMALL(pipot!$V:$V,ROW($A293)))),"")</f>
        <v/>
      </c>
      <c r="D296" s="13" t="str">
        <f>IFERROR(IF(COUNT(pipot!$V:$V)&lt;&gt;"",INDEX(pipot!B:B,SMALL(pipot!$V:$V,ROW($A293)))),"")</f>
        <v/>
      </c>
      <c r="E296" s="15" t="str">
        <f>IFERROR(IF(COUNT(pipot!$V:$V)&lt;&gt;"",INDEX(pipot!C:C,SMALL(pipot!$V:$V,ROW($A293)))),"")</f>
        <v/>
      </c>
      <c r="F296" s="19" t="str">
        <f>IFERROR(IF(COUNT(pipot!$V:$V)&lt;&gt;"",INDEX(pipot!D:D,SMALL(pipot!$V:$V,ROW($A293)))),"")</f>
        <v/>
      </c>
      <c r="G296" s="19" t="str">
        <f>IFERROR(IF(COUNT(pipot!$V:$V)&lt;&gt;"",INDEX(pipot!E:E,SMALL(pipot!$V:$V,ROW($A293)))),"")</f>
        <v/>
      </c>
      <c r="H296" s="19" t="str">
        <f>IFERROR(IF(COUNT(pipot!$V:$V)&lt;&gt;"",INDEX(pipot!F:F,SMALL(pipot!$V:$V,ROW($A293)))),"")</f>
        <v/>
      </c>
      <c r="I296" s="19" t="str">
        <f>IFERROR(IF(COUNT(pipot!$V:$V)&lt;&gt;"",INDEX(pipot!G:G,SMALL(pipot!$V:$V,ROW($A293)))),"")</f>
        <v/>
      </c>
      <c r="J296" s="19" t="str">
        <f>IFERROR(IF(COUNT(pipot!$V:$V)&lt;&gt;"",INDEX(pipot!H:H,SMALL(pipot!$V:$V,ROW($A293)))),"")</f>
        <v/>
      </c>
      <c r="K296" s="19" t="str">
        <f>IFERROR(IF(COUNT(pipot!$V:$V)&lt;&gt;"",INDEX(pipot!I:I,SMALL(pipot!$V:$V,ROW($A293)))),"")</f>
        <v/>
      </c>
      <c r="L296" s="19" t="str">
        <f>IFERROR(IF(COUNT(pipot!$V:$V)&lt;&gt;"",INDEX(pipot!J:J,SMALL(pipot!$V:$V,ROW($A293)))),"")</f>
        <v/>
      </c>
      <c r="M296" s="19" t="str">
        <f>IFERROR(IF(COUNT(pipot!$V:$V)&lt;&gt;"",INDEX(pipot!K:K,SMALL(pipot!$V:$V,ROW($A293)))),"")</f>
        <v/>
      </c>
      <c r="N296" s="19" t="str">
        <f>IFERROR(IF(COUNT(pipot!$V:$V)&lt;&gt;"",INDEX(pipot!L:L,SMALL(pipot!$V:$V,ROW($A293)))),"")</f>
        <v/>
      </c>
      <c r="O296" s="19" t="str">
        <f>IFERROR(IF(COUNT(pipot!$V:$V)&lt;&gt;"",INDEX(pipot!M:M,SMALL(pipot!$V:$V,ROW($A293)))),"")</f>
        <v/>
      </c>
      <c r="P296" s="19" t="str">
        <f>IFERROR(IF(COUNT(pipot!$V:$V)&lt;&gt;"",INDEX(pipot!N:N,SMALL(pipot!$V:$V,ROW($A293)))),"")</f>
        <v/>
      </c>
      <c r="Q296" s="19" t="str">
        <f>IFERROR(IF(COUNT(pipot!$V:$V)&lt;&gt;"",INDEX(pipot!O:O,SMALL(pipot!$V:$V,ROW($A293)))),"")</f>
        <v/>
      </c>
      <c r="R296" s="19" t="str">
        <f>IFERROR(IF(COUNT(pipot!$V:$V)&lt;&gt;"",INDEX(pipot!P:P,SMALL(pipot!$V:$V,ROW($A293)))),"")</f>
        <v/>
      </c>
      <c r="S296" s="19" t="str">
        <f>IFERROR(IF(COUNT(pipot!$V:$V)&lt;&gt;"",INDEX(pipot!Q:Q,SMALL(pipot!$V:$V,ROW($A293)))),"")</f>
        <v/>
      </c>
      <c r="T296" s="19" t="str">
        <f>IFERROR(IF(COUNT(pipot!$V:$V)&lt;&gt;"",INDEX(pipot!R:R,SMALL(pipot!$V:$V,ROW($A293)))),"")</f>
        <v/>
      </c>
    </row>
    <row r="297" spans="3:20">
      <c r="C297" t="str">
        <f>IFERROR(IF(COUNT(pipot!$V:$V)&lt;&gt;"",INDEX(pipot!A:A,SMALL(pipot!$V:$V,ROW($A294)))),"")</f>
        <v/>
      </c>
      <c r="D297" s="13" t="str">
        <f>IFERROR(IF(COUNT(pipot!$V:$V)&lt;&gt;"",INDEX(pipot!B:B,SMALL(pipot!$V:$V,ROW($A294)))),"")</f>
        <v/>
      </c>
      <c r="E297" s="15" t="str">
        <f>IFERROR(IF(COUNT(pipot!$V:$V)&lt;&gt;"",INDEX(pipot!C:C,SMALL(pipot!$V:$V,ROW($A294)))),"")</f>
        <v/>
      </c>
      <c r="F297" s="19" t="str">
        <f>IFERROR(IF(COUNT(pipot!$V:$V)&lt;&gt;"",INDEX(pipot!D:D,SMALL(pipot!$V:$V,ROW($A294)))),"")</f>
        <v/>
      </c>
      <c r="G297" s="19" t="str">
        <f>IFERROR(IF(COUNT(pipot!$V:$V)&lt;&gt;"",INDEX(pipot!E:E,SMALL(pipot!$V:$V,ROW($A294)))),"")</f>
        <v/>
      </c>
      <c r="H297" s="19" t="str">
        <f>IFERROR(IF(COUNT(pipot!$V:$V)&lt;&gt;"",INDEX(pipot!F:F,SMALL(pipot!$V:$V,ROW($A294)))),"")</f>
        <v/>
      </c>
      <c r="I297" s="19" t="str">
        <f>IFERROR(IF(COUNT(pipot!$V:$V)&lt;&gt;"",INDEX(pipot!G:G,SMALL(pipot!$V:$V,ROW($A294)))),"")</f>
        <v/>
      </c>
      <c r="J297" s="19" t="str">
        <f>IFERROR(IF(COUNT(pipot!$V:$V)&lt;&gt;"",INDEX(pipot!H:H,SMALL(pipot!$V:$V,ROW($A294)))),"")</f>
        <v/>
      </c>
      <c r="K297" s="19" t="str">
        <f>IFERROR(IF(COUNT(pipot!$V:$V)&lt;&gt;"",INDEX(pipot!I:I,SMALL(pipot!$V:$V,ROW($A294)))),"")</f>
        <v/>
      </c>
      <c r="L297" s="19" t="str">
        <f>IFERROR(IF(COUNT(pipot!$V:$V)&lt;&gt;"",INDEX(pipot!J:J,SMALL(pipot!$V:$V,ROW($A294)))),"")</f>
        <v/>
      </c>
      <c r="M297" s="19" t="str">
        <f>IFERROR(IF(COUNT(pipot!$V:$V)&lt;&gt;"",INDEX(pipot!K:K,SMALL(pipot!$V:$V,ROW($A294)))),"")</f>
        <v/>
      </c>
      <c r="N297" s="19" t="str">
        <f>IFERROR(IF(COUNT(pipot!$V:$V)&lt;&gt;"",INDEX(pipot!L:L,SMALL(pipot!$V:$V,ROW($A294)))),"")</f>
        <v/>
      </c>
      <c r="O297" s="19" t="str">
        <f>IFERROR(IF(COUNT(pipot!$V:$V)&lt;&gt;"",INDEX(pipot!M:M,SMALL(pipot!$V:$V,ROW($A294)))),"")</f>
        <v/>
      </c>
      <c r="P297" s="19" t="str">
        <f>IFERROR(IF(COUNT(pipot!$V:$V)&lt;&gt;"",INDEX(pipot!N:N,SMALL(pipot!$V:$V,ROW($A294)))),"")</f>
        <v/>
      </c>
      <c r="Q297" s="19" t="str">
        <f>IFERROR(IF(COUNT(pipot!$V:$V)&lt;&gt;"",INDEX(pipot!O:O,SMALL(pipot!$V:$V,ROW($A294)))),"")</f>
        <v/>
      </c>
      <c r="R297" s="19" t="str">
        <f>IFERROR(IF(COUNT(pipot!$V:$V)&lt;&gt;"",INDEX(pipot!P:P,SMALL(pipot!$V:$V,ROW($A294)))),"")</f>
        <v/>
      </c>
      <c r="S297" s="19" t="str">
        <f>IFERROR(IF(COUNT(pipot!$V:$V)&lt;&gt;"",INDEX(pipot!Q:Q,SMALL(pipot!$V:$V,ROW($A294)))),"")</f>
        <v/>
      </c>
      <c r="T297" s="19" t="str">
        <f>IFERROR(IF(COUNT(pipot!$V:$V)&lt;&gt;"",INDEX(pipot!R:R,SMALL(pipot!$V:$V,ROW($A294)))),"")</f>
        <v/>
      </c>
    </row>
    <row r="298" spans="3:20">
      <c r="C298" t="str">
        <f>IFERROR(IF(COUNT(pipot!$V:$V)&lt;&gt;"",INDEX(pipot!A:A,SMALL(pipot!$V:$V,ROW($A295)))),"")</f>
        <v/>
      </c>
      <c r="D298" s="13" t="str">
        <f>IFERROR(IF(COUNT(pipot!$V:$V)&lt;&gt;"",INDEX(pipot!B:B,SMALL(pipot!$V:$V,ROW($A295)))),"")</f>
        <v/>
      </c>
      <c r="E298" s="15" t="str">
        <f>IFERROR(IF(COUNT(pipot!$V:$V)&lt;&gt;"",INDEX(pipot!C:C,SMALL(pipot!$V:$V,ROW($A295)))),"")</f>
        <v/>
      </c>
      <c r="F298" s="19" t="str">
        <f>IFERROR(IF(COUNT(pipot!$V:$V)&lt;&gt;"",INDEX(pipot!D:D,SMALL(pipot!$V:$V,ROW($A295)))),"")</f>
        <v/>
      </c>
      <c r="G298" s="19" t="str">
        <f>IFERROR(IF(COUNT(pipot!$V:$V)&lt;&gt;"",INDEX(pipot!E:E,SMALL(pipot!$V:$V,ROW($A295)))),"")</f>
        <v/>
      </c>
      <c r="H298" s="19" t="str">
        <f>IFERROR(IF(COUNT(pipot!$V:$V)&lt;&gt;"",INDEX(pipot!F:F,SMALL(pipot!$V:$V,ROW($A295)))),"")</f>
        <v/>
      </c>
      <c r="I298" s="19" t="str">
        <f>IFERROR(IF(COUNT(pipot!$V:$V)&lt;&gt;"",INDEX(pipot!G:G,SMALL(pipot!$V:$V,ROW($A295)))),"")</f>
        <v/>
      </c>
      <c r="J298" s="19" t="str">
        <f>IFERROR(IF(COUNT(pipot!$V:$V)&lt;&gt;"",INDEX(pipot!H:H,SMALL(pipot!$V:$V,ROW($A295)))),"")</f>
        <v/>
      </c>
      <c r="K298" s="19" t="str">
        <f>IFERROR(IF(COUNT(pipot!$V:$V)&lt;&gt;"",INDEX(pipot!I:I,SMALL(pipot!$V:$V,ROW($A295)))),"")</f>
        <v/>
      </c>
      <c r="L298" s="19" t="str">
        <f>IFERROR(IF(COUNT(pipot!$V:$V)&lt;&gt;"",INDEX(pipot!J:J,SMALL(pipot!$V:$V,ROW($A295)))),"")</f>
        <v/>
      </c>
      <c r="M298" s="19" t="str">
        <f>IFERROR(IF(COUNT(pipot!$V:$V)&lt;&gt;"",INDEX(pipot!K:K,SMALL(pipot!$V:$V,ROW($A295)))),"")</f>
        <v/>
      </c>
      <c r="N298" s="19" t="str">
        <f>IFERROR(IF(COUNT(pipot!$V:$V)&lt;&gt;"",INDEX(pipot!L:L,SMALL(pipot!$V:$V,ROW($A295)))),"")</f>
        <v/>
      </c>
      <c r="O298" s="19" t="str">
        <f>IFERROR(IF(COUNT(pipot!$V:$V)&lt;&gt;"",INDEX(pipot!M:M,SMALL(pipot!$V:$V,ROW($A295)))),"")</f>
        <v/>
      </c>
      <c r="P298" s="19" t="str">
        <f>IFERROR(IF(COUNT(pipot!$V:$V)&lt;&gt;"",INDEX(pipot!N:N,SMALL(pipot!$V:$V,ROW($A295)))),"")</f>
        <v/>
      </c>
      <c r="Q298" s="19" t="str">
        <f>IFERROR(IF(COUNT(pipot!$V:$V)&lt;&gt;"",INDEX(pipot!O:O,SMALL(pipot!$V:$V,ROW($A295)))),"")</f>
        <v/>
      </c>
      <c r="R298" s="19" t="str">
        <f>IFERROR(IF(COUNT(pipot!$V:$V)&lt;&gt;"",INDEX(pipot!P:P,SMALL(pipot!$V:$V,ROW($A295)))),"")</f>
        <v/>
      </c>
      <c r="S298" s="19" t="str">
        <f>IFERROR(IF(COUNT(pipot!$V:$V)&lt;&gt;"",INDEX(pipot!Q:Q,SMALL(pipot!$V:$V,ROW($A295)))),"")</f>
        <v/>
      </c>
      <c r="T298" s="19" t="str">
        <f>IFERROR(IF(COUNT(pipot!$V:$V)&lt;&gt;"",INDEX(pipot!R:R,SMALL(pipot!$V:$V,ROW($A295)))),"")</f>
        <v/>
      </c>
    </row>
    <row r="299" spans="3:20">
      <c r="C299" t="str">
        <f>IFERROR(IF(COUNT(pipot!$V:$V)&lt;&gt;"",INDEX(pipot!A:A,SMALL(pipot!$V:$V,ROW($A296)))),"")</f>
        <v/>
      </c>
      <c r="D299" s="13" t="str">
        <f>IFERROR(IF(COUNT(pipot!$V:$V)&lt;&gt;"",INDEX(pipot!B:B,SMALL(pipot!$V:$V,ROW($A296)))),"")</f>
        <v/>
      </c>
      <c r="E299" s="15" t="str">
        <f>IFERROR(IF(COUNT(pipot!$V:$V)&lt;&gt;"",INDEX(pipot!C:C,SMALL(pipot!$V:$V,ROW($A296)))),"")</f>
        <v/>
      </c>
      <c r="F299" s="19" t="str">
        <f>IFERROR(IF(COUNT(pipot!$V:$V)&lt;&gt;"",INDEX(pipot!D:D,SMALL(pipot!$V:$V,ROW($A296)))),"")</f>
        <v/>
      </c>
      <c r="G299" s="19" t="str">
        <f>IFERROR(IF(COUNT(pipot!$V:$V)&lt;&gt;"",INDEX(pipot!E:E,SMALL(pipot!$V:$V,ROW($A296)))),"")</f>
        <v/>
      </c>
      <c r="H299" s="19" t="str">
        <f>IFERROR(IF(COUNT(pipot!$V:$V)&lt;&gt;"",INDEX(pipot!F:F,SMALL(pipot!$V:$V,ROW($A296)))),"")</f>
        <v/>
      </c>
      <c r="I299" s="19" t="str">
        <f>IFERROR(IF(COUNT(pipot!$V:$V)&lt;&gt;"",INDEX(pipot!G:G,SMALL(pipot!$V:$V,ROW($A296)))),"")</f>
        <v/>
      </c>
      <c r="J299" s="19" t="str">
        <f>IFERROR(IF(COUNT(pipot!$V:$V)&lt;&gt;"",INDEX(pipot!H:H,SMALL(pipot!$V:$V,ROW($A296)))),"")</f>
        <v/>
      </c>
      <c r="K299" s="19" t="str">
        <f>IFERROR(IF(COUNT(pipot!$V:$V)&lt;&gt;"",INDEX(pipot!I:I,SMALL(pipot!$V:$V,ROW($A296)))),"")</f>
        <v/>
      </c>
      <c r="L299" s="19" t="str">
        <f>IFERROR(IF(COUNT(pipot!$V:$V)&lt;&gt;"",INDEX(pipot!J:J,SMALL(pipot!$V:$V,ROW($A296)))),"")</f>
        <v/>
      </c>
      <c r="M299" s="19" t="str">
        <f>IFERROR(IF(COUNT(pipot!$V:$V)&lt;&gt;"",INDEX(pipot!K:K,SMALL(pipot!$V:$V,ROW($A296)))),"")</f>
        <v/>
      </c>
      <c r="N299" s="19" t="str">
        <f>IFERROR(IF(COUNT(pipot!$V:$V)&lt;&gt;"",INDEX(pipot!L:L,SMALL(pipot!$V:$V,ROW($A296)))),"")</f>
        <v/>
      </c>
      <c r="O299" s="19" t="str">
        <f>IFERROR(IF(COUNT(pipot!$V:$V)&lt;&gt;"",INDEX(pipot!M:M,SMALL(pipot!$V:$V,ROW($A296)))),"")</f>
        <v/>
      </c>
      <c r="P299" s="19" t="str">
        <f>IFERROR(IF(COUNT(pipot!$V:$V)&lt;&gt;"",INDEX(pipot!N:N,SMALL(pipot!$V:$V,ROW($A296)))),"")</f>
        <v/>
      </c>
      <c r="Q299" s="19" t="str">
        <f>IFERROR(IF(COUNT(pipot!$V:$V)&lt;&gt;"",INDEX(pipot!O:O,SMALL(pipot!$V:$V,ROW($A296)))),"")</f>
        <v/>
      </c>
      <c r="R299" s="19" t="str">
        <f>IFERROR(IF(COUNT(pipot!$V:$V)&lt;&gt;"",INDEX(pipot!P:P,SMALL(pipot!$V:$V,ROW($A296)))),"")</f>
        <v/>
      </c>
      <c r="S299" s="19" t="str">
        <f>IFERROR(IF(COUNT(pipot!$V:$V)&lt;&gt;"",INDEX(pipot!Q:Q,SMALL(pipot!$V:$V,ROW($A296)))),"")</f>
        <v/>
      </c>
      <c r="T299" s="19" t="str">
        <f>IFERROR(IF(COUNT(pipot!$V:$V)&lt;&gt;"",INDEX(pipot!R:R,SMALL(pipot!$V:$V,ROW($A296)))),"")</f>
        <v/>
      </c>
    </row>
    <row r="300" spans="3:20">
      <c r="C300" t="str">
        <f>IFERROR(IF(COUNT(pipot!$V:$V)&lt;&gt;"",INDEX(pipot!A:A,SMALL(pipot!$V:$V,ROW($A297)))),"")</f>
        <v/>
      </c>
      <c r="D300" s="13" t="str">
        <f>IFERROR(IF(COUNT(pipot!$V:$V)&lt;&gt;"",INDEX(pipot!B:B,SMALL(pipot!$V:$V,ROW($A297)))),"")</f>
        <v/>
      </c>
      <c r="E300" s="15" t="str">
        <f>IFERROR(IF(COUNT(pipot!$V:$V)&lt;&gt;"",INDEX(pipot!C:C,SMALL(pipot!$V:$V,ROW($A297)))),"")</f>
        <v/>
      </c>
      <c r="F300" s="19" t="str">
        <f>IFERROR(IF(COUNT(pipot!$V:$V)&lt;&gt;"",INDEX(pipot!D:D,SMALL(pipot!$V:$V,ROW($A297)))),"")</f>
        <v/>
      </c>
      <c r="G300" s="19" t="str">
        <f>IFERROR(IF(COUNT(pipot!$V:$V)&lt;&gt;"",INDEX(pipot!E:E,SMALL(pipot!$V:$V,ROW($A297)))),"")</f>
        <v/>
      </c>
      <c r="H300" s="19" t="str">
        <f>IFERROR(IF(COUNT(pipot!$V:$V)&lt;&gt;"",INDEX(pipot!F:F,SMALL(pipot!$V:$V,ROW($A297)))),"")</f>
        <v/>
      </c>
      <c r="I300" s="19" t="str">
        <f>IFERROR(IF(COUNT(pipot!$V:$V)&lt;&gt;"",INDEX(pipot!G:G,SMALL(pipot!$V:$V,ROW($A297)))),"")</f>
        <v/>
      </c>
      <c r="J300" s="19" t="str">
        <f>IFERROR(IF(COUNT(pipot!$V:$V)&lt;&gt;"",INDEX(pipot!H:H,SMALL(pipot!$V:$V,ROW($A297)))),"")</f>
        <v/>
      </c>
      <c r="K300" s="19" t="str">
        <f>IFERROR(IF(COUNT(pipot!$V:$V)&lt;&gt;"",INDEX(pipot!I:I,SMALL(pipot!$V:$V,ROW($A297)))),"")</f>
        <v/>
      </c>
      <c r="L300" s="19" t="str">
        <f>IFERROR(IF(COUNT(pipot!$V:$V)&lt;&gt;"",INDEX(pipot!J:J,SMALL(pipot!$V:$V,ROW($A297)))),"")</f>
        <v/>
      </c>
      <c r="M300" s="19" t="str">
        <f>IFERROR(IF(COUNT(pipot!$V:$V)&lt;&gt;"",INDEX(pipot!K:K,SMALL(pipot!$V:$V,ROW($A297)))),"")</f>
        <v/>
      </c>
      <c r="N300" s="19" t="str">
        <f>IFERROR(IF(COUNT(pipot!$V:$V)&lt;&gt;"",INDEX(pipot!L:L,SMALL(pipot!$V:$V,ROW($A297)))),"")</f>
        <v/>
      </c>
      <c r="O300" s="19" t="str">
        <f>IFERROR(IF(COUNT(pipot!$V:$V)&lt;&gt;"",INDEX(pipot!M:M,SMALL(pipot!$V:$V,ROW($A297)))),"")</f>
        <v/>
      </c>
      <c r="P300" s="19" t="str">
        <f>IFERROR(IF(COUNT(pipot!$V:$V)&lt;&gt;"",INDEX(pipot!N:N,SMALL(pipot!$V:$V,ROW($A297)))),"")</f>
        <v/>
      </c>
      <c r="Q300" s="19" t="str">
        <f>IFERROR(IF(COUNT(pipot!$V:$V)&lt;&gt;"",INDEX(pipot!O:O,SMALL(pipot!$V:$V,ROW($A297)))),"")</f>
        <v/>
      </c>
      <c r="R300" s="19" t="str">
        <f>IFERROR(IF(COUNT(pipot!$V:$V)&lt;&gt;"",INDEX(pipot!P:P,SMALL(pipot!$V:$V,ROW($A297)))),"")</f>
        <v/>
      </c>
      <c r="S300" s="19" t="str">
        <f>IFERROR(IF(COUNT(pipot!$V:$V)&lt;&gt;"",INDEX(pipot!Q:Q,SMALL(pipot!$V:$V,ROW($A297)))),"")</f>
        <v/>
      </c>
      <c r="T300" s="19" t="str">
        <f>IFERROR(IF(COUNT(pipot!$V:$V)&lt;&gt;"",INDEX(pipot!R:R,SMALL(pipot!$V:$V,ROW($A297)))),"")</f>
        <v/>
      </c>
    </row>
    <row r="301" spans="3:20">
      <c r="C301" t="str">
        <f>IFERROR(IF(COUNT(pipot!$V:$V)&lt;&gt;"",INDEX(pipot!A:A,SMALL(pipot!$V:$V,ROW($A298)))),"")</f>
        <v/>
      </c>
      <c r="D301" s="13" t="str">
        <f>IFERROR(IF(COUNT(pipot!$V:$V)&lt;&gt;"",INDEX(pipot!B:B,SMALL(pipot!$V:$V,ROW($A298)))),"")</f>
        <v/>
      </c>
      <c r="E301" s="15" t="str">
        <f>IFERROR(IF(COUNT(pipot!$V:$V)&lt;&gt;"",INDEX(pipot!C:C,SMALL(pipot!$V:$V,ROW($A298)))),"")</f>
        <v/>
      </c>
      <c r="F301" s="19" t="str">
        <f>IFERROR(IF(COUNT(pipot!$V:$V)&lt;&gt;"",INDEX(pipot!D:D,SMALL(pipot!$V:$V,ROW($A298)))),"")</f>
        <v/>
      </c>
      <c r="G301" s="19" t="str">
        <f>IFERROR(IF(COUNT(pipot!$V:$V)&lt;&gt;"",INDEX(pipot!E:E,SMALL(pipot!$V:$V,ROW($A298)))),"")</f>
        <v/>
      </c>
      <c r="H301" s="19" t="str">
        <f>IFERROR(IF(COUNT(pipot!$V:$V)&lt;&gt;"",INDEX(pipot!F:F,SMALL(pipot!$V:$V,ROW($A298)))),"")</f>
        <v/>
      </c>
      <c r="I301" s="19" t="str">
        <f>IFERROR(IF(COUNT(pipot!$V:$V)&lt;&gt;"",INDEX(pipot!G:G,SMALL(pipot!$V:$V,ROW($A298)))),"")</f>
        <v/>
      </c>
      <c r="J301" s="19" t="str">
        <f>IFERROR(IF(COUNT(pipot!$V:$V)&lt;&gt;"",INDEX(pipot!H:H,SMALL(pipot!$V:$V,ROW($A298)))),"")</f>
        <v/>
      </c>
      <c r="K301" s="19" t="str">
        <f>IFERROR(IF(COUNT(pipot!$V:$V)&lt;&gt;"",INDEX(pipot!I:I,SMALL(pipot!$V:$V,ROW($A298)))),"")</f>
        <v/>
      </c>
      <c r="L301" s="19" t="str">
        <f>IFERROR(IF(COUNT(pipot!$V:$V)&lt;&gt;"",INDEX(pipot!J:J,SMALL(pipot!$V:$V,ROW($A298)))),"")</f>
        <v/>
      </c>
      <c r="M301" s="19" t="str">
        <f>IFERROR(IF(COUNT(pipot!$V:$V)&lt;&gt;"",INDEX(pipot!K:K,SMALL(pipot!$V:$V,ROW($A298)))),"")</f>
        <v/>
      </c>
      <c r="N301" s="19" t="str">
        <f>IFERROR(IF(COUNT(pipot!$V:$V)&lt;&gt;"",INDEX(pipot!L:L,SMALL(pipot!$V:$V,ROW($A298)))),"")</f>
        <v/>
      </c>
      <c r="O301" s="19" t="str">
        <f>IFERROR(IF(COUNT(pipot!$V:$V)&lt;&gt;"",INDEX(pipot!M:M,SMALL(pipot!$V:$V,ROW($A298)))),"")</f>
        <v/>
      </c>
      <c r="P301" s="19" t="str">
        <f>IFERROR(IF(COUNT(pipot!$V:$V)&lt;&gt;"",INDEX(pipot!N:N,SMALL(pipot!$V:$V,ROW($A298)))),"")</f>
        <v/>
      </c>
      <c r="Q301" s="19" t="str">
        <f>IFERROR(IF(COUNT(pipot!$V:$V)&lt;&gt;"",INDEX(pipot!O:O,SMALL(pipot!$V:$V,ROW($A298)))),"")</f>
        <v/>
      </c>
      <c r="R301" s="19" t="str">
        <f>IFERROR(IF(COUNT(pipot!$V:$V)&lt;&gt;"",INDEX(pipot!P:P,SMALL(pipot!$V:$V,ROW($A298)))),"")</f>
        <v/>
      </c>
      <c r="S301" s="19" t="str">
        <f>IFERROR(IF(COUNT(pipot!$V:$V)&lt;&gt;"",INDEX(pipot!Q:Q,SMALL(pipot!$V:$V,ROW($A298)))),"")</f>
        <v/>
      </c>
      <c r="T301" s="19" t="str">
        <f>IFERROR(IF(COUNT(pipot!$V:$V)&lt;&gt;"",INDEX(pipot!R:R,SMALL(pipot!$V:$V,ROW($A298)))),"")</f>
        <v/>
      </c>
    </row>
    <row r="302" spans="3:20">
      <c r="C302" t="str">
        <f>IFERROR(IF(COUNT(pipot!$V:$V)&lt;&gt;"",INDEX(pipot!A:A,SMALL(pipot!$V:$V,ROW($A299)))),"")</f>
        <v/>
      </c>
      <c r="D302" s="13" t="str">
        <f>IFERROR(IF(COUNT(pipot!$V:$V)&lt;&gt;"",INDEX(pipot!B:B,SMALL(pipot!$V:$V,ROW($A299)))),"")</f>
        <v/>
      </c>
      <c r="E302" s="15" t="str">
        <f>IFERROR(IF(COUNT(pipot!$V:$V)&lt;&gt;"",INDEX(pipot!C:C,SMALL(pipot!$V:$V,ROW($A299)))),"")</f>
        <v/>
      </c>
      <c r="F302" s="19" t="str">
        <f>IFERROR(IF(COUNT(pipot!$V:$V)&lt;&gt;"",INDEX(pipot!D:D,SMALL(pipot!$V:$V,ROW($A299)))),"")</f>
        <v/>
      </c>
      <c r="G302" s="19" t="str">
        <f>IFERROR(IF(COUNT(pipot!$V:$V)&lt;&gt;"",INDEX(pipot!E:E,SMALL(pipot!$V:$V,ROW($A299)))),"")</f>
        <v/>
      </c>
      <c r="H302" s="19" t="str">
        <f>IFERROR(IF(COUNT(pipot!$V:$V)&lt;&gt;"",INDEX(pipot!F:F,SMALL(pipot!$V:$V,ROW($A299)))),"")</f>
        <v/>
      </c>
      <c r="I302" s="19" t="str">
        <f>IFERROR(IF(COUNT(pipot!$V:$V)&lt;&gt;"",INDEX(pipot!G:G,SMALL(pipot!$V:$V,ROW($A299)))),"")</f>
        <v/>
      </c>
      <c r="J302" s="19" t="str">
        <f>IFERROR(IF(COUNT(pipot!$V:$V)&lt;&gt;"",INDEX(pipot!H:H,SMALL(pipot!$V:$V,ROW($A299)))),"")</f>
        <v/>
      </c>
      <c r="K302" s="19" t="str">
        <f>IFERROR(IF(COUNT(pipot!$V:$V)&lt;&gt;"",INDEX(pipot!I:I,SMALL(pipot!$V:$V,ROW($A299)))),"")</f>
        <v/>
      </c>
      <c r="L302" s="19" t="str">
        <f>IFERROR(IF(COUNT(pipot!$V:$V)&lt;&gt;"",INDEX(pipot!J:J,SMALL(pipot!$V:$V,ROW($A299)))),"")</f>
        <v/>
      </c>
      <c r="M302" s="19" t="str">
        <f>IFERROR(IF(COUNT(pipot!$V:$V)&lt;&gt;"",INDEX(pipot!K:K,SMALL(pipot!$V:$V,ROW($A299)))),"")</f>
        <v/>
      </c>
      <c r="N302" s="19" t="str">
        <f>IFERROR(IF(COUNT(pipot!$V:$V)&lt;&gt;"",INDEX(pipot!L:L,SMALL(pipot!$V:$V,ROW($A299)))),"")</f>
        <v/>
      </c>
      <c r="O302" s="19" t="str">
        <f>IFERROR(IF(COUNT(pipot!$V:$V)&lt;&gt;"",INDEX(pipot!M:M,SMALL(pipot!$V:$V,ROW($A299)))),"")</f>
        <v/>
      </c>
      <c r="P302" s="19" t="str">
        <f>IFERROR(IF(COUNT(pipot!$V:$V)&lt;&gt;"",INDEX(pipot!N:N,SMALL(pipot!$V:$V,ROW($A299)))),"")</f>
        <v/>
      </c>
      <c r="Q302" s="19" t="str">
        <f>IFERROR(IF(COUNT(pipot!$V:$V)&lt;&gt;"",INDEX(pipot!O:O,SMALL(pipot!$V:$V,ROW($A299)))),"")</f>
        <v/>
      </c>
      <c r="R302" s="19" t="str">
        <f>IFERROR(IF(COUNT(pipot!$V:$V)&lt;&gt;"",INDEX(pipot!P:P,SMALL(pipot!$V:$V,ROW($A299)))),"")</f>
        <v/>
      </c>
      <c r="S302" s="19" t="str">
        <f>IFERROR(IF(COUNT(pipot!$V:$V)&lt;&gt;"",INDEX(pipot!Q:Q,SMALL(pipot!$V:$V,ROW($A299)))),"")</f>
        <v/>
      </c>
      <c r="T302" s="19" t="str">
        <f>IFERROR(IF(COUNT(pipot!$V:$V)&lt;&gt;"",INDEX(pipot!R:R,SMALL(pipot!$V:$V,ROW($A299)))),"")</f>
        <v/>
      </c>
    </row>
    <row r="303" spans="3:20">
      <c r="C303" t="str">
        <f>IFERROR(IF(COUNT(pipot!$V:$V)&lt;&gt;"",INDEX(pipot!A:A,SMALL(pipot!$V:$V,ROW($A300)))),"")</f>
        <v/>
      </c>
      <c r="D303" s="13" t="str">
        <f>IFERROR(IF(COUNT(pipot!$V:$V)&lt;&gt;"",INDEX(pipot!B:B,SMALL(pipot!$V:$V,ROW($A300)))),"")</f>
        <v/>
      </c>
      <c r="E303" s="15" t="str">
        <f>IFERROR(IF(COUNT(pipot!$V:$V)&lt;&gt;"",INDEX(pipot!C:C,SMALL(pipot!$V:$V,ROW($A300)))),"")</f>
        <v/>
      </c>
      <c r="F303" s="19" t="str">
        <f>IFERROR(IF(COUNT(pipot!$V:$V)&lt;&gt;"",INDEX(pipot!D:D,SMALL(pipot!$V:$V,ROW($A300)))),"")</f>
        <v/>
      </c>
      <c r="G303" s="19" t="str">
        <f>IFERROR(IF(COUNT(pipot!$V:$V)&lt;&gt;"",INDEX(pipot!E:E,SMALL(pipot!$V:$V,ROW($A300)))),"")</f>
        <v/>
      </c>
      <c r="H303" s="19" t="str">
        <f>IFERROR(IF(COUNT(pipot!$V:$V)&lt;&gt;"",INDEX(pipot!F:F,SMALL(pipot!$V:$V,ROW($A300)))),"")</f>
        <v/>
      </c>
      <c r="I303" s="19" t="str">
        <f>IFERROR(IF(COUNT(pipot!$V:$V)&lt;&gt;"",INDEX(pipot!G:G,SMALL(pipot!$V:$V,ROW($A300)))),"")</f>
        <v/>
      </c>
      <c r="J303" s="19" t="str">
        <f>IFERROR(IF(COUNT(pipot!$V:$V)&lt;&gt;"",INDEX(pipot!H:H,SMALL(pipot!$V:$V,ROW($A300)))),"")</f>
        <v/>
      </c>
      <c r="K303" s="19" t="str">
        <f>IFERROR(IF(COUNT(pipot!$V:$V)&lt;&gt;"",INDEX(pipot!I:I,SMALL(pipot!$V:$V,ROW($A300)))),"")</f>
        <v/>
      </c>
      <c r="L303" s="19" t="str">
        <f>IFERROR(IF(COUNT(pipot!$V:$V)&lt;&gt;"",INDEX(pipot!J:J,SMALL(pipot!$V:$V,ROW($A300)))),"")</f>
        <v/>
      </c>
      <c r="M303" s="19" t="str">
        <f>IFERROR(IF(COUNT(pipot!$V:$V)&lt;&gt;"",INDEX(pipot!K:K,SMALL(pipot!$V:$V,ROW($A300)))),"")</f>
        <v/>
      </c>
      <c r="N303" s="19" t="str">
        <f>IFERROR(IF(COUNT(pipot!$V:$V)&lt;&gt;"",INDEX(pipot!L:L,SMALL(pipot!$V:$V,ROW($A300)))),"")</f>
        <v/>
      </c>
      <c r="O303" s="19" t="str">
        <f>IFERROR(IF(COUNT(pipot!$V:$V)&lt;&gt;"",INDEX(pipot!M:M,SMALL(pipot!$V:$V,ROW($A300)))),"")</f>
        <v/>
      </c>
      <c r="P303" s="19" t="str">
        <f>IFERROR(IF(COUNT(pipot!$V:$V)&lt;&gt;"",INDEX(pipot!N:N,SMALL(pipot!$V:$V,ROW($A300)))),"")</f>
        <v/>
      </c>
      <c r="Q303" s="19" t="str">
        <f>IFERROR(IF(COUNT(pipot!$V:$V)&lt;&gt;"",INDEX(pipot!O:O,SMALL(pipot!$V:$V,ROW($A300)))),"")</f>
        <v/>
      </c>
      <c r="R303" s="19" t="str">
        <f>IFERROR(IF(COUNT(pipot!$V:$V)&lt;&gt;"",INDEX(pipot!P:P,SMALL(pipot!$V:$V,ROW($A300)))),"")</f>
        <v/>
      </c>
      <c r="S303" s="19" t="str">
        <f>IFERROR(IF(COUNT(pipot!$V:$V)&lt;&gt;"",INDEX(pipot!Q:Q,SMALL(pipot!$V:$V,ROW($A300)))),"")</f>
        <v/>
      </c>
      <c r="T303" s="19" t="str">
        <f>IFERROR(IF(COUNT(pipot!$V:$V)&lt;&gt;"",INDEX(pipot!R:R,SMALL(pipot!$V:$V,ROW($A300)))),"")</f>
        <v/>
      </c>
    </row>
    <row r="304" spans="3:20">
      <c r="C304" t="str">
        <f>IFERROR(IF(COUNT(pipot!$V:$V)&lt;&gt;"",INDEX(pipot!A:A,SMALL(pipot!$V:$V,ROW($A301)))),"")</f>
        <v/>
      </c>
      <c r="D304" s="13" t="str">
        <f>IFERROR(IF(COUNT(pipot!$V:$V)&lt;&gt;"",INDEX(pipot!B:B,SMALL(pipot!$V:$V,ROW($A301)))),"")</f>
        <v/>
      </c>
      <c r="E304" s="15" t="str">
        <f>IFERROR(IF(COUNT(pipot!$V:$V)&lt;&gt;"",INDEX(pipot!C:C,SMALL(pipot!$V:$V,ROW($A301)))),"")</f>
        <v/>
      </c>
      <c r="F304" s="19" t="str">
        <f>IFERROR(IF(COUNT(pipot!$V:$V)&lt;&gt;"",INDEX(pipot!D:D,SMALL(pipot!$V:$V,ROW($A301)))),"")</f>
        <v/>
      </c>
      <c r="G304" s="19" t="str">
        <f>IFERROR(IF(COUNT(pipot!$V:$V)&lt;&gt;"",INDEX(pipot!E:E,SMALL(pipot!$V:$V,ROW($A301)))),"")</f>
        <v/>
      </c>
      <c r="H304" s="19" t="str">
        <f>IFERROR(IF(COUNT(pipot!$V:$V)&lt;&gt;"",INDEX(pipot!F:F,SMALL(pipot!$V:$V,ROW($A301)))),"")</f>
        <v/>
      </c>
      <c r="I304" s="19" t="str">
        <f>IFERROR(IF(COUNT(pipot!$V:$V)&lt;&gt;"",INDEX(pipot!G:G,SMALL(pipot!$V:$V,ROW($A301)))),"")</f>
        <v/>
      </c>
      <c r="J304" s="19" t="str">
        <f>IFERROR(IF(COUNT(pipot!$V:$V)&lt;&gt;"",INDEX(pipot!H:H,SMALL(pipot!$V:$V,ROW($A301)))),"")</f>
        <v/>
      </c>
      <c r="K304" s="19" t="str">
        <f>IFERROR(IF(COUNT(pipot!$V:$V)&lt;&gt;"",INDEX(pipot!I:I,SMALL(pipot!$V:$V,ROW($A301)))),"")</f>
        <v/>
      </c>
      <c r="L304" s="19" t="str">
        <f>IFERROR(IF(COUNT(pipot!$V:$V)&lt;&gt;"",INDEX(pipot!J:J,SMALL(pipot!$V:$V,ROW($A301)))),"")</f>
        <v/>
      </c>
      <c r="M304" s="19" t="str">
        <f>IFERROR(IF(COUNT(pipot!$V:$V)&lt;&gt;"",INDEX(pipot!K:K,SMALL(pipot!$V:$V,ROW($A301)))),"")</f>
        <v/>
      </c>
      <c r="N304" s="19" t="str">
        <f>IFERROR(IF(COUNT(pipot!$V:$V)&lt;&gt;"",INDEX(pipot!L:L,SMALL(pipot!$V:$V,ROW($A301)))),"")</f>
        <v/>
      </c>
      <c r="O304" s="19" t="str">
        <f>IFERROR(IF(COUNT(pipot!$V:$V)&lt;&gt;"",INDEX(pipot!M:M,SMALL(pipot!$V:$V,ROW($A301)))),"")</f>
        <v/>
      </c>
      <c r="P304" s="19" t="str">
        <f>IFERROR(IF(COUNT(pipot!$V:$V)&lt;&gt;"",INDEX(pipot!N:N,SMALL(pipot!$V:$V,ROW($A301)))),"")</f>
        <v/>
      </c>
      <c r="Q304" s="19" t="str">
        <f>IFERROR(IF(COUNT(pipot!$V:$V)&lt;&gt;"",INDEX(pipot!O:O,SMALL(pipot!$V:$V,ROW($A301)))),"")</f>
        <v/>
      </c>
      <c r="R304" s="19" t="str">
        <f>IFERROR(IF(COUNT(pipot!$V:$V)&lt;&gt;"",INDEX(pipot!P:P,SMALL(pipot!$V:$V,ROW($A301)))),"")</f>
        <v/>
      </c>
      <c r="S304" s="19" t="str">
        <f>IFERROR(IF(COUNT(pipot!$V:$V)&lt;&gt;"",INDEX(pipot!Q:Q,SMALL(pipot!$V:$V,ROW($A301)))),"")</f>
        <v/>
      </c>
      <c r="T304" s="19" t="str">
        <f>IFERROR(IF(COUNT(pipot!$V:$V)&lt;&gt;"",INDEX(pipot!R:R,SMALL(pipot!$V:$V,ROW($A301)))),"")</f>
        <v/>
      </c>
    </row>
    <row r="305" spans="3:20">
      <c r="C305" t="str">
        <f>IFERROR(IF(COUNT(pipot!$V:$V)&lt;&gt;"",INDEX(pipot!A:A,SMALL(pipot!$V:$V,ROW($A302)))),"")</f>
        <v/>
      </c>
      <c r="D305" s="13" t="str">
        <f>IFERROR(IF(COUNT(pipot!$V:$V)&lt;&gt;"",INDEX(pipot!B:B,SMALL(pipot!$V:$V,ROW($A302)))),"")</f>
        <v/>
      </c>
      <c r="E305" s="15" t="str">
        <f>IFERROR(IF(COUNT(pipot!$V:$V)&lt;&gt;"",INDEX(pipot!C:C,SMALL(pipot!$V:$V,ROW($A302)))),"")</f>
        <v/>
      </c>
      <c r="F305" s="19" t="str">
        <f>IFERROR(IF(COUNT(pipot!$V:$V)&lt;&gt;"",INDEX(pipot!D:D,SMALL(pipot!$V:$V,ROW($A302)))),"")</f>
        <v/>
      </c>
      <c r="G305" s="19" t="str">
        <f>IFERROR(IF(COUNT(pipot!$V:$V)&lt;&gt;"",INDEX(pipot!E:E,SMALL(pipot!$V:$V,ROW($A302)))),"")</f>
        <v/>
      </c>
      <c r="H305" s="19" t="str">
        <f>IFERROR(IF(COUNT(pipot!$V:$V)&lt;&gt;"",INDEX(pipot!F:F,SMALL(pipot!$V:$V,ROW($A302)))),"")</f>
        <v/>
      </c>
      <c r="I305" s="19" t="str">
        <f>IFERROR(IF(COUNT(pipot!$V:$V)&lt;&gt;"",INDEX(pipot!G:G,SMALL(pipot!$V:$V,ROW($A302)))),"")</f>
        <v/>
      </c>
      <c r="J305" s="19" t="str">
        <f>IFERROR(IF(COUNT(pipot!$V:$V)&lt;&gt;"",INDEX(pipot!H:H,SMALL(pipot!$V:$V,ROW($A302)))),"")</f>
        <v/>
      </c>
      <c r="K305" s="19" t="str">
        <f>IFERROR(IF(COUNT(pipot!$V:$V)&lt;&gt;"",INDEX(pipot!I:I,SMALL(pipot!$V:$V,ROW($A302)))),"")</f>
        <v/>
      </c>
      <c r="L305" s="19" t="str">
        <f>IFERROR(IF(COUNT(pipot!$V:$V)&lt;&gt;"",INDEX(pipot!J:J,SMALL(pipot!$V:$V,ROW($A302)))),"")</f>
        <v/>
      </c>
      <c r="M305" s="19" t="str">
        <f>IFERROR(IF(COUNT(pipot!$V:$V)&lt;&gt;"",INDEX(pipot!K:K,SMALL(pipot!$V:$V,ROW($A302)))),"")</f>
        <v/>
      </c>
      <c r="N305" s="19" t="str">
        <f>IFERROR(IF(COUNT(pipot!$V:$V)&lt;&gt;"",INDEX(pipot!L:L,SMALL(pipot!$V:$V,ROW($A302)))),"")</f>
        <v/>
      </c>
      <c r="O305" s="19" t="str">
        <f>IFERROR(IF(COUNT(pipot!$V:$V)&lt;&gt;"",INDEX(pipot!M:M,SMALL(pipot!$V:$V,ROW($A302)))),"")</f>
        <v/>
      </c>
      <c r="P305" s="19" t="str">
        <f>IFERROR(IF(COUNT(pipot!$V:$V)&lt;&gt;"",INDEX(pipot!N:N,SMALL(pipot!$V:$V,ROW($A302)))),"")</f>
        <v/>
      </c>
      <c r="Q305" s="19" t="str">
        <f>IFERROR(IF(COUNT(pipot!$V:$V)&lt;&gt;"",INDEX(pipot!O:O,SMALL(pipot!$V:$V,ROW($A302)))),"")</f>
        <v/>
      </c>
      <c r="R305" s="19" t="str">
        <f>IFERROR(IF(COUNT(pipot!$V:$V)&lt;&gt;"",INDEX(pipot!P:P,SMALL(pipot!$V:$V,ROW($A302)))),"")</f>
        <v/>
      </c>
      <c r="S305" s="19" t="str">
        <f>IFERROR(IF(COUNT(pipot!$V:$V)&lt;&gt;"",INDEX(pipot!Q:Q,SMALL(pipot!$V:$V,ROW($A302)))),"")</f>
        <v/>
      </c>
      <c r="T305" s="19" t="str">
        <f>IFERROR(IF(COUNT(pipot!$V:$V)&lt;&gt;"",INDEX(pipot!R:R,SMALL(pipot!$V:$V,ROW($A302)))),"")</f>
        <v/>
      </c>
    </row>
    <row r="306" spans="3:20">
      <c r="C306" t="str">
        <f>IFERROR(IF(COUNT(pipot!$V:$V)&lt;&gt;"",INDEX(pipot!A:A,SMALL(pipot!$V:$V,ROW($A303)))),"")</f>
        <v/>
      </c>
      <c r="D306" s="13" t="str">
        <f>IFERROR(IF(COUNT(pipot!$V:$V)&lt;&gt;"",INDEX(pipot!B:B,SMALL(pipot!$V:$V,ROW($A303)))),"")</f>
        <v/>
      </c>
      <c r="E306" s="15" t="str">
        <f>IFERROR(IF(COUNT(pipot!$V:$V)&lt;&gt;"",INDEX(pipot!C:C,SMALL(pipot!$V:$V,ROW($A303)))),"")</f>
        <v/>
      </c>
      <c r="F306" s="19" t="str">
        <f>IFERROR(IF(COUNT(pipot!$V:$V)&lt;&gt;"",INDEX(pipot!D:D,SMALL(pipot!$V:$V,ROW($A303)))),"")</f>
        <v/>
      </c>
      <c r="G306" s="19" t="str">
        <f>IFERROR(IF(COUNT(pipot!$V:$V)&lt;&gt;"",INDEX(pipot!E:E,SMALL(pipot!$V:$V,ROW($A303)))),"")</f>
        <v/>
      </c>
      <c r="H306" s="19" t="str">
        <f>IFERROR(IF(COUNT(pipot!$V:$V)&lt;&gt;"",INDEX(pipot!F:F,SMALL(pipot!$V:$V,ROW($A303)))),"")</f>
        <v/>
      </c>
      <c r="I306" s="19" t="str">
        <f>IFERROR(IF(COUNT(pipot!$V:$V)&lt;&gt;"",INDEX(pipot!G:G,SMALL(pipot!$V:$V,ROW($A303)))),"")</f>
        <v/>
      </c>
      <c r="J306" s="19" t="str">
        <f>IFERROR(IF(COUNT(pipot!$V:$V)&lt;&gt;"",INDEX(pipot!H:H,SMALL(pipot!$V:$V,ROW($A303)))),"")</f>
        <v/>
      </c>
      <c r="K306" s="19" t="str">
        <f>IFERROR(IF(COUNT(pipot!$V:$V)&lt;&gt;"",INDEX(pipot!I:I,SMALL(pipot!$V:$V,ROW($A303)))),"")</f>
        <v/>
      </c>
      <c r="L306" s="19" t="str">
        <f>IFERROR(IF(COUNT(pipot!$V:$V)&lt;&gt;"",INDEX(pipot!J:J,SMALL(pipot!$V:$V,ROW($A303)))),"")</f>
        <v/>
      </c>
      <c r="M306" s="19" t="str">
        <f>IFERROR(IF(COUNT(pipot!$V:$V)&lt;&gt;"",INDEX(pipot!K:K,SMALL(pipot!$V:$V,ROW($A303)))),"")</f>
        <v/>
      </c>
      <c r="N306" s="19" t="str">
        <f>IFERROR(IF(COUNT(pipot!$V:$V)&lt;&gt;"",INDEX(pipot!L:L,SMALL(pipot!$V:$V,ROW($A303)))),"")</f>
        <v/>
      </c>
      <c r="O306" s="19" t="str">
        <f>IFERROR(IF(COUNT(pipot!$V:$V)&lt;&gt;"",INDEX(pipot!M:M,SMALL(pipot!$V:$V,ROW($A303)))),"")</f>
        <v/>
      </c>
      <c r="P306" s="19" t="str">
        <f>IFERROR(IF(COUNT(pipot!$V:$V)&lt;&gt;"",INDEX(pipot!N:N,SMALL(pipot!$V:$V,ROW($A303)))),"")</f>
        <v/>
      </c>
      <c r="Q306" s="19" t="str">
        <f>IFERROR(IF(COUNT(pipot!$V:$V)&lt;&gt;"",INDEX(pipot!O:O,SMALL(pipot!$V:$V,ROW($A303)))),"")</f>
        <v/>
      </c>
      <c r="R306" s="19" t="str">
        <f>IFERROR(IF(COUNT(pipot!$V:$V)&lt;&gt;"",INDEX(pipot!P:P,SMALL(pipot!$V:$V,ROW($A303)))),"")</f>
        <v/>
      </c>
      <c r="S306" s="19" t="str">
        <f>IFERROR(IF(COUNT(pipot!$V:$V)&lt;&gt;"",INDEX(pipot!Q:Q,SMALL(pipot!$V:$V,ROW($A303)))),"")</f>
        <v/>
      </c>
      <c r="T306" s="19" t="str">
        <f>IFERROR(IF(COUNT(pipot!$V:$V)&lt;&gt;"",INDEX(pipot!R:R,SMALL(pipot!$V:$V,ROW($A303)))),"")</f>
        <v/>
      </c>
    </row>
    <row r="307" spans="3:20">
      <c r="C307" t="str">
        <f>IFERROR(IF(COUNT(pipot!$V:$V)&lt;&gt;"",INDEX(pipot!A:A,SMALL(pipot!$V:$V,ROW($A304)))),"")</f>
        <v/>
      </c>
      <c r="D307" s="13" t="str">
        <f>IFERROR(IF(COUNT(pipot!$V:$V)&lt;&gt;"",INDEX(pipot!B:B,SMALL(pipot!$V:$V,ROW($A304)))),"")</f>
        <v/>
      </c>
      <c r="E307" s="15" t="str">
        <f>IFERROR(IF(COUNT(pipot!$V:$V)&lt;&gt;"",INDEX(pipot!C:C,SMALL(pipot!$V:$V,ROW($A304)))),"")</f>
        <v/>
      </c>
      <c r="F307" s="19" t="str">
        <f>IFERROR(IF(COUNT(pipot!$V:$V)&lt;&gt;"",INDEX(pipot!D:D,SMALL(pipot!$V:$V,ROW($A304)))),"")</f>
        <v/>
      </c>
      <c r="G307" s="19" t="str">
        <f>IFERROR(IF(COUNT(pipot!$V:$V)&lt;&gt;"",INDEX(pipot!E:E,SMALL(pipot!$V:$V,ROW($A304)))),"")</f>
        <v/>
      </c>
      <c r="H307" s="19" t="str">
        <f>IFERROR(IF(COUNT(pipot!$V:$V)&lt;&gt;"",INDEX(pipot!F:F,SMALL(pipot!$V:$V,ROW($A304)))),"")</f>
        <v/>
      </c>
      <c r="I307" s="19" t="str">
        <f>IFERROR(IF(COUNT(pipot!$V:$V)&lt;&gt;"",INDEX(pipot!G:G,SMALL(pipot!$V:$V,ROW($A304)))),"")</f>
        <v/>
      </c>
      <c r="J307" s="19" t="str">
        <f>IFERROR(IF(COUNT(pipot!$V:$V)&lt;&gt;"",INDEX(pipot!H:H,SMALL(pipot!$V:$V,ROW($A304)))),"")</f>
        <v/>
      </c>
      <c r="K307" s="19" t="str">
        <f>IFERROR(IF(COUNT(pipot!$V:$V)&lt;&gt;"",INDEX(pipot!I:I,SMALL(pipot!$V:$V,ROW($A304)))),"")</f>
        <v/>
      </c>
      <c r="L307" s="19" t="str">
        <f>IFERROR(IF(COUNT(pipot!$V:$V)&lt;&gt;"",INDEX(pipot!J:J,SMALL(pipot!$V:$V,ROW($A304)))),"")</f>
        <v/>
      </c>
      <c r="M307" s="19" t="str">
        <f>IFERROR(IF(COUNT(pipot!$V:$V)&lt;&gt;"",INDEX(pipot!K:K,SMALL(pipot!$V:$V,ROW($A304)))),"")</f>
        <v/>
      </c>
      <c r="N307" s="19" t="str">
        <f>IFERROR(IF(COUNT(pipot!$V:$V)&lt;&gt;"",INDEX(pipot!L:L,SMALL(pipot!$V:$V,ROW($A304)))),"")</f>
        <v/>
      </c>
      <c r="O307" s="19" t="str">
        <f>IFERROR(IF(COUNT(pipot!$V:$V)&lt;&gt;"",INDEX(pipot!M:M,SMALL(pipot!$V:$V,ROW($A304)))),"")</f>
        <v/>
      </c>
      <c r="P307" s="19" t="str">
        <f>IFERROR(IF(COUNT(pipot!$V:$V)&lt;&gt;"",INDEX(pipot!N:N,SMALL(pipot!$V:$V,ROW($A304)))),"")</f>
        <v/>
      </c>
      <c r="Q307" s="19" t="str">
        <f>IFERROR(IF(COUNT(pipot!$V:$V)&lt;&gt;"",INDEX(pipot!O:O,SMALL(pipot!$V:$V,ROW($A304)))),"")</f>
        <v/>
      </c>
      <c r="R307" s="19" t="str">
        <f>IFERROR(IF(COUNT(pipot!$V:$V)&lt;&gt;"",INDEX(pipot!P:P,SMALL(pipot!$V:$V,ROW($A304)))),"")</f>
        <v/>
      </c>
      <c r="S307" s="19" t="str">
        <f>IFERROR(IF(COUNT(pipot!$V:$V)&lt;&gt;"",INDEX(pipot!Q:Q,SMALL(pipot!$V:$V,ROW($A304)))),"")</f>
        <v/>
      </c>
      <c r="T307" s="19" t="str">
        <f>IFERROR(IF(COUNT(pipot!$V:$V)&lt;&gt;"",INDEX(pipot!R:R,SMALL(pipot!$V:$V,ROW($A304)))),"")</f>
        <v/>
      </c>
    </row>
    <row r="308" spans="3:20">
      <c r="C308" t="str">
        <f>IFERROR(IF(COUNT(pipot!$V:$V)&lt;&gt;"",INDEX(pipot!A:A,SMALL(pipot!$V:$V,ROW($A305)))),"")</f>
        <v/>
      </c>
      <c r="D308" s="13" t="str">
        <f>IFERROR(IF(COUNT(pipot!$V:$V)&lt;&gt;"",INDEX(pipot!B:B,SMALL(pipot!$V:$V,ROW($A305)))),"")</f>
        <v/>
      </c>
      <c r="E308" s="15" t="str">
        <f>IFERROR(IF(COUNT(pipot!$V:$V)&lt;&gt;"",INDEX(pipot!C:C,SMALL(pipot!$V:$V,ROW($A305)))),"")</f>
        <v/>
      </c>
      <c r="F308" s="19" t="str">
        <f>IFERROR(IF(COUNT(pipot!$V:$V)&lt;&gt;"",INDEX(pipot!D:D,SMALL(pipot!$V:$V,ROW($A305)))),"")</f>
        <v/>
      </c>
      <c r="G308" s="19" t="str">
        <f>IFERROR(IF(COUNT(pipot!$V:$V)&lt;&gt;"",INDEX(pipot!E:E,SMALL(pipot!$V:$V,ROW($A305)))),"")</f>
        <v/>
      </c>
      <c r="H308" s="19" t="str">
        <f>IFERROR(IF(COUNT(pipot!$V:$V)&lt;&gt;"",INDEX(pipot!F:F,SMALL(pipot!$V:$V,ROW($A305)))),"")</f>
        <v/>
      </c>
      <c r="I308" s="19" t="str">
        <f>IFERROR(IF(COUNT(pipot!$V:$V)&lt;&gt;"",INDEX(pipot!G:G,SMALL(pipot!$V:$V,ROW($A305)))),"")</f>
        <v/>
      </c>
      <c r="J308" s="19" t="str">
        <f>IFERROR(IF(COUNT(pipot!$V:$V)&lt;&gt;"",INDEX(pipot!H:H,SMALL(pipot!$V:$V,ROW($A305)))),"")</f>
        <v/>
      </c>
      <c r="K308" s="19" t="str">
        <f>IFERROR(IF(COUNT(pipot!$V:$V)&lt;&gt;"",INDEX(pipot!I:I,SMALL(pipot!$V:$V,ROW($A305)))),"")</f>
        <v/>
      </c>
      <c r="L308" s="19" t="str">
        <f>IFERROR(IF(COUNT(pipot!$V:$V)&lt;&gt;"",INDEX(pipot!J:J,SMALL(pipot!$V:$V,ROW($A305)))),"")</f>
        <v/>
      </c>
      <c r="M308" s="19" t="str">
        <f>IFERROR(IF(COUNT(pipot!$V:$V)&lt;&gt;"",INDEX(pipot!K:K,SMALL(pipot!$V:$V,ROW($A305)))),"")</f>
        <v/>
      </c>
      <c r="N308" s="19" t="str">
        <f>IFERROR(IF(COUNT(pipot!$V:$V)&lt;&gt;"",INDEX(pipot!L:L,SMALL(pipot!$V:$V,ROW($A305)))),"")</f>
        <v/>
      </c>
      <c r="O308" s="19" t="str">
        <f>IFERROR(IF(COUNT(pipot!$V:$V)&lt;&gt;"",INDEX(pipot!M:M,SMALL(pipot!$V:$V,ROW($A305)))),"")</f>
        <v/>
      </c>
      <c r="P308" s="19" t="str">
        <f>IFERROR(IF(COUNT(pipot!$V:$V)&lt;&gt;"",INDEX(pipot!N:N,SMALL(pipot!$V:$V,ROW($A305)))),"")</f>
        <v/>
      </c>
      <c r="Q308" s="19" t="str">
        <f>IFERROR(IF(COUNT(pipot!$V:$V)&lt;&gt;"",INDEX(pipot!O:O,SMALL(pipot!$V:$V,ROW($A305)))),"")</f>
        <v/>
      </c>
      <c r="R308" s="19" t="str">
        <f>IFERROR(IF(COUNT(pipot!$V:$V)&lt;&gt;"",INDEX(pipot!P:P,SMALL(pipot!$V:$V,ROW($A305)))),"")</f>
        <v/>
      </c>
      <c r="S308" s="19" t="str">
        <f>IFERROR(IF(COUNT(pipot!$V:$V)&lt;&gt;"",INDEX(pipot!Q:Q,SMALL(pipot!$V:$V,ROW($A305)))),"")</f>
        <v/>
      </c>
      <c r="T308" s="19" t="str">
        <f>IFERROR(IF(COUNT(pipot!$V:$V)&lt;&gt;"",INDEX(pipot!R:R,SMALL(pipot!$V:$V,ROW($A305)))),"")</f>
        <v/>
      </c>
    </row>
    <row r="309" spans="3:20">
      <c r="C309" t="str">
        <f>IFERROR(IF(COUNT(pipot!$V:$V)&lt;&gt;"",INDEX(pipot!A:A,SMALL(pipot!$V:$V,ROW($A306)))),"")</f>
        <v/>
      </c>
      <c r="D309" s="13" t="str">
        <f>IFERROR(IF(COUNT(pipot!$V:$V)&lt;&gt;"",INDEX(pipot!B:B,SMALL(pipot!$V:$V,ROW($A306)))),"")</f>
        <v/>
      </c>
      <c r="E309" s="15" t="str">
        <f>IFERROR(IF(COUNT(pipot!$V:$V)&lt;&gt;"",INDEX(pipot!C:C,SMALL(pipot!$V:$V,ROW($A306)))),"")</f>
        <v/>
      </c>
      <c r="F309" s="19" t="str">
        <f>IFERROR(IF(COUNT(pipot!$V:$V)&lt;&gt;"",INDEX(pipot!D:D,SMALL(pipot!$V:$V,ROW($A306)))),"")</f>
        <v/>
      </c>
      <c r="G309" s="19" t="str">
        <f>IFERROR(IF(COUNT(pipot!$V:$V)&lt;&gt;"",INDEX(pipot!E:E,SMALL(pipot!$V:$V,ROW($A306)))),"")</f>
        <v/>
      </c>
      <c r="H309" s="19" t="str">
        <f>IFERROR(IF(COUNT(pipot!$V:$V)&lt;&gt;"",INDEX(pipot!F:F,SMALL(pipot!$V:$V,ROW($A306)))),"")</f>
        <v/>
      </c>
      <c r="I309" s="19" t="str">
        <f>IFERROR(IF(COUNT(pipot!$V:$V)&lt;&gt;"",INDEX(pipot!G:G,SMALL(pipot!$V:$V,ROW($A306)))),"")</f>
        <v/>
      </c>
      <c r="J309" s="19" t="str">
        <f>IFERROR(IF(COUNT(pipot!$V:$V)&lt;&gt;"",INDEX(pipot!H:H,SMALL(pipot!$V:$V,ROW($A306)))),"")</f>
        <v/>
      </c>
      <c r="K309" s="19" t="str">
        <f>IFERROR(IF(COUNT(pipot!$V:$V)&lt;&gt;"",INDEX(pipot!I:I,SMALL(pipot!$V:$V,ROW($A306)))),"")</f>
        <v/>
      </c>
      <c r="L309" s="19" t="str">
        <f>IFERROR(IF(COUNT(pipot!$V:$V)&lt;&gt;"",INDEX(pipot!J:J,SMALL(pipot!$V:$V,ROW($A306)))),"")</f>
        <v/>
      </c>
      <c r="M309" s="19" t="str">
        <f>IFERROR(IF(COUNT(pipot!$V:$V)&lt;&gt;"",INDEX(pipot!K:K,SMALL(pipot!$V:$V,ROW($A306)))),"")</f>
        <v/>
      </c>
      <c r="N309" s="19" t="str">
        <f>IFERROR(IF(COUNT(pipot!$V:$V)&lt;&gt;"",INDEX(pipot!L:L,SMALL(pipot!$V:$V,ROW($A306)))),"")</f>
        <v/>
      </c>
      <c r="O309" s="19" t="str">
        <f>IFERROR(IF(COUNT(pipot!$V:$V)&lt;&gt;"",INDEX(pipot!M:M,SMALL(pipot!$V:$V,ROW($A306)))),"")</f>
        <v/>
      </c>
      <c r="P309" s="19" t="str">
        <f>IFERROR(IF(COUNT(pipot!$V:$V)&lt;&gt;"",INDEX(pipot!N:N,SMALL(pipot!$V:$V,ROW($A306)))),"")</f>
        <v/>
      </c>
      <c r="Q309" s="19" t="str">
        <f>IFERROR(IF(COUNT(pipot!$V:$V)&lt;&gt;"",INDEX(pipot!O:O,SMALL(pipot!$V:$V,ROW($A306)))),"")</f>
        <v/>
      </c>
      <c r="R309" s="19" t="str">
        <f>IFERROR(IF(COUNT(pipot!$V:$V)&lt;&gt;"",INDEX(pipot!P:P,SMALL(pipot!$V:$V,ROW($A306)))),"")</f>
        <v/>
      </c>
      <c r="S309" s="19" t="str">
        <f>IFERROR(IF(COUNT(pipot!$V:$V)&lt;&gt;"",INDEX(pipot!Q:Q,SMALL(pipot!$V:$V,ROW($A306)))),"")</f>
        <v/>
      </c>
      <c r="T309" s="19" t="str">
        <f>IFERROR(IF(COUNT(pipot!$V:$V)&lt;&gt;"",INDEX(pipot!R:R,SMALL(pipot!$V:$V,ROW($A306)))),"")</f>
        <v/>
      </c>
    </row>
    <row r="310" spans="3:20">
      <c r="C310" t="str">
        <f>IFERROR(IF(COUNT(pipot!$V:$V)&lt;&gt;"",INDEX(pipot!A:A,SMALL(pipot!$V:$V,ROW($A307)))),"")</f>
        <v/>
      </c>
      <c r="D310" s="13" t="str">
        <f>IFERROR(IF(COUNT(pipot!$V:$V)&lt;&gt;"",INDEX(pipot!B:B,SMALL(pipot!$V:$V,ROW($A307)))),"")</f>
        <v/>
      </c>
      <c r="E310" s="15" t="str">
        <f>IFERROR(IF(COUNT(pipot!$V:$V)&lt;&gt;"",INDEX(pipot!C:C,SMALL(pipot!$V:$V,ROW($A307)))),"")</f>
        <v/>
      </c>
      <c r="F310" s="19" t="str">
        <f>IFERROR(IF(COUNT(pipot!$V:$V)&lt;&gt;"",INDEX(pipot!D:D,SMALL(pipot!$V:$V,ROW($A307)))),"")</f>
        <v/>
      </c>
      <c r="G310" s="19" t="str">
        <f>IFERROR(IF(COUNT(pipot!$V:$V)&lt;&gt;"",INDEX(pipot!E:E,SMALL(pipot!$V:$V,ROW($A307)))),"")</f>
        <v/>
      </c>
      <c r="H310" s="19" t="str">
        <f>IFERROR(IF(COUNT(pipot!$V:$V)&lt;&gt;"",INDEX(pipot!F:F,SMALL(pipot!$V:$V,ROW($A307)))),"")</f>
        <v/>
      </c>
      <c r="I310" s="19" t="str">
        <f>IFERROR(IF(COUNT(pipot!$V:$V)&lt;&gt;"",INDEX(pipot!G:G,SMALL(pipot!$V:$V,ROW($A307)))),"")</f>
        <v/>
      </c>
      <c r="J310" s="19" t="str">
        <f>IFERROR(IF(COUNT(pipot!$V:$V)&lt;&gt;"",INDEX(pipot!H:H,SMALL(pipot!$V:$V,ROW($A307)))),"")</f>
        <v/>
      </c>
      <c r="K310" s="19" t="str">
        <f>IFERROR(IF(COUNT(pipot!$V:$V)&lt;&gt;"",INDEX(pipot!I:I,SMALL(pipot!$V:$V,ROW($A307)))),"")</f>
        <v/>
      </c>
      <c r="L310" s="19" t="str">
        <f>IFERROR(IF(COUNT(pipot!$V:$V)&lt;&gt;"",INDEX(pipot!J:J,SMALL(pipot!$V:$V,ROW($A307)))),"")</f>
        <v/>
      </c>
      <c r="M310" s="19" t="str">
        <f>IFERROR(IF(COUNT(pipot!$V:$V)&lt;&gt;"",INDEX(pipot!K:K,SMALL(pipot!$V:$V,ROW($A307)))),"")</f>
        <v/>
      </c>
      <c r="N310" s="19" t="str">
        <f>IFERROR(IF(COUNT(pipot!$V:$V)&lt;&gt;"",INDEX(pipot!L:L,SMALL(pipot!$V:$V,ROW($A307)))),"")</f>
        <v/>
      </c>
      <c r="O310" s="19" t="str">
        <f>IFERROR(IF(COUNT(pipot!$V:$V)&lt;&gt;"",INDEX(pipot!M:M,SMALL(pipot!$V:$V,ROW($A307)))),"")</f>
        <v/>
      </c>
      <c r="P310" s="19" t="str">
        <f>IFERROR(IF(COUNT(pipot!$V:$V)&lt;&gt;"",INDEX(pipot!N:N,SMALL(pipot!$V:$V,ROW($A307)))),"")</f>
        <v/>
      </c>
      <c r="Q310" s="19" t="str">
        <f>IFERROR(IF(COUNT(pipot!$V:$V)&lt;&gt;"",INDEX(pipot!O:O,SMALL(pipot!$V:$V,ROW($A307)))),"")</f>
        <v/>
      </c>
      <c r="R310" s="19" t="str">
        <f>IFERROR(IF(COUNT(pipot!$V:$V)&lt;&gt;"",INDEX(pipot!P:P,SMALL(pipot!$V:$V,ROW($A307)))),"")</f>
        <v/>
      </c>
      <c r="S310" s="19" t="str">
        <f>IFERROR(IF(COUNT(pipot!$V:$V)&lt;&gt;"",INDEX(pipot!Q:Q,SMALL(pipot!$V:$V,ROW($A307)))),"")</f>
        <v/>
      </c>
      <c r="T310" s="19" t="str">
        <f>IFERROR(IF(COUNT(pipot!$V:$V)&lt;&gt;"",INDEX(pipot!R:R,SMALL(pipot!$V:$V,ROW($A307)))),"")</f>
        <v/>
      </c>
    </row>
    <row r="311" spans="3:20">
      <c r="C311" t="str">
        <f>IFERROR(IF(COUNT(pipot!$V:$V)&lt;&gt;"",INDEX(pipot!A:A,SMALL(pipot!$V:$V,ROW($A308)))),"")</f>
        <v/>
      </c>
      <c r="D311" s="13" t="str">
        <f>IFERROR(IF(COUNT(pipot!$V:$V)&lt;&gt;"",INDEX(pipot!B:B,SMALL(pipot!$V:$V,ROW($A308)))),"")</f>
        <v/>
      </c>
      <c r="E311" s="15" t="str">
        <f>IFERROR(IF(COUNT(pipot!$V:$V)&lt;&gt;"",INDEX(pipot!C:C,SMALL(pipot!$V:$V,ROW($A308)))),"")</f>
        <v/>
      </c>
      <c r="F311" s="19" t="str">
        <f>IFERROR(IF(COUNT(pipot!$V:$V)&lt;&gt;"",INDEX(pipot!D:D,SMALL(pipot!$V:$V,ROW($A308)))),"")</f>
        <v/>
      </c>
      <c r="G311" s="19" t="str">
        <f>IFERROR(IF(COUNT(pipot!$V:$V)&lt;&gt;"",INDEX(pipot!E:E,SMALL(pipot!$V:$V,ROW($A308)))),"")</f>
        <v/>
      </c>
      <c r="H311" s="19" t="str">
        <f>IFERROR(IF(COUNT(pipot!$V:$V)&lt;&gt;"",INDEX(pipot!F:F,SMALL(pipot!$V:$V,ROW($A308)))),"")</f>
        <v/>
      </c>
      <c r="I311" s="19" t="str">
        <f>IFERROR(IF(COUNT(pipot!$V:$V)&lt;&gt;"",INDEX(pipot!G:G,SMALL(pipot!$V:$V,ROW($A308)))),"")</f>
        <v/>
      </c>
      <c r="J311" s="19" t="str">
        <f>IFERROR(IF(COUNT(pipot!$V:$V)&lt;&gt;"",INDEX(pipot!H:H,SMALL(pipot!$V:$V,ROW($A308)))),"")</f>
        <v/>
      </c>
      <c r="K311" s="19" t="str">
        <f>IFERROR(IF(COUNT(pipot!$V:$V)&lt;&gt;"",INDEX(pipot!I:I,SMALL(pipot!$V:$V,ROW($A308)))),"")</f>
        <v/>
      </c>
      <c r="L311" s="19" t="str">
        <f>IFERROR(IF(COUNT(pipot!$V:$V)&lt;&gt;"",INDEX(pipot!J:J,SMALL(pipot!$V:$V,ROW($A308)))),"")</f>
        <v/>
      </c>
      <c r="M311" s="19" t="str">
        <f>IFERROR(IF(COUNT(pipot!$V:$V)&lt;&gt;"",INDEX(pipot!K:K,SMALL(pipot!$V:$V,ROW($A308)))),"")</f>
        <v/>
      </c>
      <c r="N311" s="19" t="str">
        <f>IFERROR(IF(COUNT(pipot!$V:$V)&lt;&gt;"",INDEX(pipot!L:L,SMALL(pipot!$V:$V,ROW($A308)))),"")</f>
        <v/>
      </c>
      <c r="O311" s="19" t="str">
        <f>IFERROR(IF(COUNT(pipot!$V:$V)&lt;&gt;"",INDEX(pipot!M:M,SMALL(pipot!$V:$V,ROW($A308)))),"")</f>
        <v/>
      </c>
      <c r="P311" s="19" t="str">
        <f>IFERROR(IF(COUNT(pipot!$V:$V)&lt;&gt;"",INDEX(pipot!N:N,SMALL(pipot!$V:$V,ROW($A308)))),"")</f>
        <v/>
      </c>
      <c r="Q311" s="19" t="str">
        <f>IFERROR(IF(COUNT(pipot!$V:$V)&lt;&gt;"",INDEX(pipot!O:O,SMALL(pipot!$V:$V,ROW($A308)))),"")</f>
        <v/>
      </c>
      <c r="R311" s="19" t="str">
        <f>IFERROR(IF(COUNT(pipot!$V:$V)&lt;&gt;"",INDEX(pipot!P:P,SMALL(pipot!$V:$V,ROW($A308)))),"")</f>
        <v/>
      </c>
      <c r="S311" s="19" t="str">
        <f>IFERROR(IF(COUNT(pipot!$V:$V)&lt;&gt;"",INDEX(pipot!Q:Q,SMALL(pipot!$V:$V,ROW($A308)))),"")</f>
        <v/>
      </c>
      <c r="T311" s="19" t="str">
        <f>IFERROR(IF(COUNT(pipot!$V:$V)&lt;&gt;"",INDEX(pipot!R:R,SMALL(pipot!$V:$V,ROW($A308)))),"")</f>
        <v/>
      </c>
    </row>
    <row r="312" spans="3:20">
      <c r="C312" t="str">
        <f>IFERROR(IF(COUNT(pipot!$V:$V)&lt;&gt;"",INDEX(pipot!A:A,SMALL(pipot!$V:$V,ROW($A309)))),"")</f>
        <v/>
      </c>
      <c r="D312" s="13" t="str">
        <f>IFERROR(IF(COUNT(pipot!$V:$V)&lt;&gt;"",INDEX(pipot!B:B,SMALL(pipot!$V:$V,ROW($A309)))),"")</f>
        <v/>
      </c>
      <c r="E312" s="15" t="str">
        <f>IFERROR(IF(COUNT(pipot!$V:$V)&lt;&gt;"",INDEX(pipot!C:C,SMALL(pipot!$V:$V,ROW($A309)))),"")</f>
        <v/>
      </c>
      <c r="F312" s="19" t="str">
        <f>IFERROR(IF(COUNT(pipot!$V:$V)&lt;&gt;"",INDEX(pipot!D:D,SMALL(pipot!$V:$V,ROW($A309)))),"")</f>
        <v/>
      </c>
      <c r="G312" s="19" t="str">
        <f>IFERROR(IF(COUNT(pipot!$V:$V)&lt;&gt;"",INDEX(pipot!E:E,SMALL(pipot!$V:$V,ROW($A309)))),"")</f>
        <v/>
      </c>
      <c r="H312" s="19" t="str">
        <f>IFERROR(IF(COUNT(pipot!$V:$V)&lt;&gt;"",INDEX(pipot!F:F,SMALL(pipot!$V:$V,ROW($A309)))),"")</f>
        <v/>
      </c>
      <c r="I312" s="19" t="str">
        <f>IFERROR(IF(COUNT(pipot!$V:$V)&lt;&gt;"",INDEX(pipot!G:G,SMALL(pipot!$V:$V,ROW($A309)))),"")</f>
        <v/>
      </c>
      <c r="J312" s="19" t="str">
        <f>IFERROR(IF(COUNT(pipot!$V:$V)&lt;&gt;"",INDEX(pipot!H:H,SMALL(pipot!$V:$V,ROW($A309)))),"")</f>
        <v/>
      </c>
      <c r="K312" s="19" t="str">
        <f>IFERROR(IF(COUNT(pipot!$V:$V)&lt;&gt;"",INDEX(pipot!I:I,SMALL(pipot!$V:$V,ROW($A309)))),"")</f>
        <v/>
      </c>
      <c r="L312" s="19" t="str">
        <f>IFERROR(IF(COUNT(pipot!$V:$V)&lt;&gt;"",INDEX(pipot!J:J,SMALL(pipot!$V:$V,ROW($A309)))),"")</f>
        <v/>
      </c>
      <c r="M312" s="19" t="str">
        <f>IFERROR(IF(COUNT(pipot!$V:$V)&lt;&gt;"",INDEX(pipot!K:K,SMALL(pipot!$V:$V,ROW($A309)))),"")</f>
        <v/>
      </c>
      <c r="N312" s="19" t="str">
        <f>IFERROR(IF(COUNT(pipot!$V:$V)&lt;&gt;"",INDEX(pipot!L:L,SMALL(pipot!$V:$V,ROW($A309)))),"")</f>
        <v/>
      </c>
      <c r="O312" s="19" t="str">
        <f>IFERROR(IF(COUNT(pipot!$V:$V)&lt;&gt;"",INDEX(pipot!M:M,SMALL(pipot!$V:$V,ROW($A309)))),"")</f>
        <v/>
      </c>
      <c r="P312" s="19" t="str">
        <f>IFERROR(IF(COUNT(pipot!$V:$V)&lt;&gt;"",INDEX(pipot!N:N,SMALL(pipot!$V:$V,ROW($A309)))),"")</f>
        <v/>
      </c>
      <c r="Q312" s="19" t="str">
        <f>IFERROR(IF(COUNT(pipot!$V:$V)&lt;&gt;"",INDEX(pipot!O:O,SMALL(pipot!$V:$V,ROW($A309)))),"")</f>
        <v/>
      </c>
      <c r="R312" s="19" t="str">
        <f>IFERROR(IF(COUNT(pipot!$V:$V)&lt;&gt;"",INDEX(pipot!P:P,SMALL(pipot!$V:$V,ROW($A309)))),"")</f>
        <v/>
      </c>
      <c r="S312" s="19" t="str">
        <f>IFERROR(IF(COUNT(pipot!$V:$V)&lt;&gt;"",INDEX(pipot!Q:Q,SMALL(pipot!$V:$V,ROW($A309)))),"")</f>
        <v/>
      </c>
      <c r="T312" s="19" t="str">
        <f>IFERROR(IF(COUNT(pipot!$V:$V)&lt;&gt;"",INDEX(pipot!R:R,SMALL(pipot!$V:$V,ROW($A309)))),"")</f>
        <v/>
      </c>
    </row>
    <row r="313" spans="3:20">
      <c r="C313" t="str">
        <f>IFERROR(IF(COUNT(pipot!$V:$V)&lt;&gt;"",INDEX(pipot!A:A,SMALL(pipot!$V:$V,ROW($A310)))),"")</f>
        <v/>
      </c>
      <c r="D313" s="13" t="str">
        <f>IFERROR(IF(COUNT(pipot!$V:$V)&lt;&gt;"",INDEX(pipot!B:B,SMALL(pipot!$V:$V,ROW($A310)))),"")</f>
        <v/>
      </c>
      <c r="E313" s="15" t="str">
        <f>IFERROR(IF(COUNT(pipot!$V:$V)&lt;&gt;"",INDEX(pipot!C:C,SMALL(pipot!$V:$V,ROW($A310)))),"")</f>
        <v/>
      </c>
      <c r="F313" s="19" t="str">
        <f>IFERROR(IF(COUNT(pipot!$V:$V)&lt;&gt;"",INDEX(pipot!D:D,SMALL(pipot!$V:$V,ROW($A310)))),"")</f>
        <v/>
      </c>
      <c r="G313" s="19" t="str">
        <f>IFERROR(IF(COUNT(pipot!$V:$V)&lt;&gt;"",INDEX(pipot!E:E,SMALL(pipot!$V:$V,ROW($A310)))),"")</f>
        <v/>
      </c>
      <c r="H313" s="19" t="str">
        <f>IFERROR(IF(COUNT(pipot!$V:$V)&lt;&gt;"",INDEX(pipot!F:F,SMALL(pipot!$V:$V,ROW($A310)))),"")</f>
        <v/>
      </c>
      <c r="I313" s="19" t="str">
        <f>IFERROR(IF(COUNT(pipot!$V:$V)&lt;&gt;"",INDEX(pipot!G:G,SMALL(pipot!$V:$V,ROW($A310)))),"")</f>
        <v/>
      </c>
      <c r="J313" s="19" t="str">
        <f>IFERROR(IF(COUNT(pipot!$V:$V)&lt;&gt;"",INDEX(pipot!H:H,SMALL(pipot!$V:$V,ROW($A310)))),"")</f>
        <v/>
      </c>
      <c r="K313" s="19" t="str">
        <f>IFERROR(IF(COUNT(pipot!$V:$V)&lt;&gt;"",INDEX(pipot!I:I,SMALL(pipot!$V:$V,ROW($A310)))),"")</f>
        <v/>
      </c>
      <c r="L313" s="19" t="str">
        <f>IFERROR(IF(COUNT(pipot!$V:$V)&lt;&gt;"",INDEX(pipot!J:J,SMALL(pipot!$V:$V,ROW($A310)))),"")</f>
        <v/>
      </c>
      <c r="M313" s="19" t="str">
        <f>IFERROR(IF(COUNT(pipot!$V:$V)&lt;&gt;"",INDEX(pipot!K:K,SMALL(pipot!$V:$V,ROW($A310)))),"")</f>
        <v/>
      </c>
      <c r="N313" s="19" t="str">
        <f>IFERROR(IF(COUNT(pipot!$V:$V)&lt;&gt;"",INDEX(pipot!L:L,SMALL(pipot!$V:$V,ROW($A310)))),"")</f>
        <v/>
      </c>
      <c r="O313" s="19" t="str">
        <f>IFERROR(IF(COUNT(pipot!$V:$V)&lt;&gt;"",INDEX(pipot!M:M,SMALL(pipot!$V:$V,ROW($A310)))),"")</f>
        <v/>
      </c>
      <c r="P313" s="19" t="str">
        <f>IFERROR(IF(COUNT(pipot!$V:$V)&lt;&gt;"",INDEX(pipot!N:N,SMALL(pipot!$V:$V,ROW($A310)))),"")</f>
        <v/>
      </c>
      <c r="Q313" s="19" t="str">
        <f>IFERROR(IF(COUNT(pipot!$V:$V)&lt;&gt;"",INDEX(pipot!O:O,SMALL(pipot!$V:$V,ROW($A310)))),"")</f>
        <v/>
      </c>
      <c r="R313" s="19" t="str">
        <f>IFERROR(IF(COUNT(pipot!$V:$V)&lt;&gt;"",INDEX(pipot!P:P,SMALL(pipot!$V:$V,ROW($A310)))),"")</f>
        <v/>
      </c>
      <c r="S313" s="19" t="str">
        <f>IFERROR(IF(COUNT(pipot!$V:$V)&lt;&gt;"",INDEX(pipot!Q:Q,SMALL(pipot!$V:$V,ROW($A310)))),"")</f>
        <v/>
      </c>
      <c r="T313" s="19" t="str">
        <f>IFERROR(IF(COUNT(pipot!$V:$V)&lt;&gt;"",INDEX(pipot!R:R,SMALL(pipot!$V:$V,ROW($A310)))),"")</f>
        <v/>
      </c>
    </row>
    <row r="314" spans="3:20">
      <c r="C314" t="str">
        <f>IFERROR(IF(COUNT(pipot!$V:$V)&lt;&gt;"",INDEX(pipot!A:A,SMALL(pipot!$V:$V,ROW($A311)))),"")</f>
        <v/>
      </c>
      <c r="D314" s="13" t="str">
        <f>IFERROR(IF(COUNT(pipot!$V:$V)&lt;&gt;"",INDEX(pipot!B:B,SMALL(pipot!$V:$V,ROW($A311)))),"")</f>
        <v/>
      </c>
      <c r="E314" s="15" t="str">
        <f>IFERROR(IF(COUNT(pipot!$V:$V)&lt;&gt;"",INDEX(pipot!C:C,SMALL(pipot!$V:$V,ROW($A311)))),"")</f>
        <v/>
      </c>
      <c r="F314" s="19" t="str">
        <f>IFERROR(IF(COUNT(pipot!$V:$V)&lt;&gt;"",INDEX(pipot!D:D,SMALL(pipot!$V:$V,ROW($A311)))),"")</f>
        <v/>
      </c>
      <c r="G314" s="19" t="str">
        <f>IFERROR(IF(COUNT(pipot!$V:$V)&lt;&gt;"",INDEX(pipot!E:E,SMALL(pipot!$V:$V,ROW($A311)))),"")</f>
        <v/>
      </c>
      <c r="H314" s="19" t="str">
        <f>IFERROR(IF(COUNT(pipot!$V:$V)&lt;&gt;"",INDEX(pipot!F:F,SMALL(pipot!$V:$V,ROW($A311)))),"")</f>
        <v/>
      </c>
      <c r="I314" s="19" t="str">
        <f>IFERROR(IF(COUNT(pipot!$V:$V)&lt;&gt;"",INDEX(pipot!G:G,SMALL(pipot!$V:$V,ROW($A311)))),"")</f>
        <v/>
      </c>
      <c r="J314" s="19" t="str">
        <f>IFERROR(IF(COUNT(pipot!$V:$V)&lt;&gt;"",INDEX(pipot!H:H,SMALL(pipot!$V:$V,ROW($A311)))),"")</f>
        <v/>
      </c>
      <c r="K314" s="19" t="str">
        <f>IFERROR(IF(COUNT(pipot!$V:$V)&lt;&gt;"",INDEX(pipot!I:I,SMALL(pipot!$V:$V,ROW($A311)))),"")</f>
        <v/>
      </c>
      <c r="L314" s="19" t="str">
        <f>IFERROR(IF(COUNT(pipot!$V:$V)&lt;&gt;"",INDEX(pipot!J:J,SMALL(pipot!$V:$V,ROW($A311)))),"")</f>
        <v/>
      </c>
      <c r="M314" s="19" t="str">
        <f>IFERROR(IF(COUNT(pipot!$V:$V)&lt;&gt;"",INDEX(pipot!K:K,SMALL(pipot!$V:$V,ROW($A311)))),"")</f>
        <v/>
      </c>
      <c r="N314" s="19" t="str">
        <f>IFERROR(IF(COUNT(pipot!$V:$V)&lt;&gt;"",INDEX(pipot!L:L,SMALL(pipot!$V:$V,ROW($A311)))),"")</f>
        <v/>
      </c>
      <c r="O314" s="19" t="str">
        <f>IFERROR(IF(COUNT(pipot!$V:$V)&lt;&gt;"",INDEX(pipot!M:M,SMALL(pipot!$V:$V,ROW($A311)))),"")</f>
        <v/>
      </c>
      <c r="P314" s="19" t="str">
        <f>IFERROR(IF(COUNT(pipot!$V:$V)&lt;&gt;"",INDEX(pipot!N:N,SMALL(pipot!$V:$V,ROW($A311)))),"")</f>
        <v/>
      </c>
      <c r="Q314" s="19" t="str">
        <f>IFERROR(IF(COUNT(pipot!$V:$V)&lt;&gt;"",INDEX(pipot!O:O,SMALL(pipot!$V:$V,ROW($A311)))),"")</f>
        <v/>
      </c>
      <c r="R314" s="19" t="str">
        <f>IFERROR(IF(COUNT(pipot!$V:$V)&lt;&gt;"",INDEX(pipot!P:P,SMALL(pipot!$V:$V,ROW($A311)))),"")</f>
        <v/>
      </c>
      <c r="S314" s="19" t="str">
        <f>IFERROR(IF(COUNT(pipot!$V:$V)&lt;&gt;"",INDEX(pipot!Q:Q,SMALL(pipot!$V:$V,ROW($A311)))),"")</f>
        <v/>
      </c>
      <c r="T314" s="19" t="str">
        <f>IFERROR(IF(COUNT(pipot!$V:$V)&lt;&gt;"",INDEX(pipot!R:R,SMALL(pipot!$V:$V,ROW($A311)))),"")</f>
        <v/>
      </c>
    </row>
    <row r="315" spans="3:20">
      <c r="C315" t="str">
        <f>IFERROR(IF(COUNT(pipot!$V:$V)&lt;&gt;"",INDEX(pipot!A:A,SMALL(pipot!$V:$V,ROW($A312)))),"")</f>
        <v/>
      </c>
      <c r="D315" s="13" t="str">
        <f>IFERROR(IF(COUNT(pipot!$V:$V)&lt;&gt;"",INDEX(pipot!B:B,SMALL(pipot!$V:$V,ROW($A312)))),"")</f>
        <v/>
      </c>
      <c r="E315" s="15" t="str">
        <f>IFERROR(IF(COUNT(pipot!$V:$V)&lt;&gt;"",INDEX(pipot!C:C,SMALL(pipot!$V:$V,ROW($A312)))),"")</f>
        <v/>
      </c>
      <c r="F315" s="19" t="str">
        <f>IFERROR(IF(COUNT(pipot!$V:$V)&lt;&gt;"",INDEX(pipot!D:D,SMALL(pipot!$V:$V,ROW($A312)))),"")</f>
        <v/>
      </c>
      <c r="G315" s="19" t="str">
        <f>IFERROR(IF(COUNT(pipot!$V:$V)&lt;&gt;"",INDEX(pipot!E:E,SMALL(pipot!$V:$V,ROW($A312)))),"")</f>
        <v/>
      </c>
      <c r="H315" s="19" t="str">
        <f>IFERROR(IF(COUNT(pipot!$V:$V)&lt;&gt;"",INDEX(pipot!F:F,SMALL(pipot!$V:$V,ROW($A312)))),"")</f>
        <v/>
      </c>
      <c r="I315" s="19" t="str">
        <f>IFERROR(IF(COUNT(pipot!$V:$V)&lt;&gt;"",INDEX(pipot!G:G,SMALL(pipot!$V:$V,ROW($A312)))),"")</f>
        <v/>
      </c>
      <c r="J315" s="19" t="str">
        <f>IFERROR(IF(COUNT(pipot!$V:$V)&lt;&gt;"",INDEX(pipot!H:H,SMALL(pipot!$V:$V,ROW($A312)))),"")</f>
        <v/>
      </c>
      <c r="K315" s="19" t="str">
        <f>IFERROR(IF(COUNT(pipot!$V:$V)&lt;&gt;"",INDEX(pipot!I:I,SMALL(pipot!$V:$V,ROW($A312)))),"")</f>
        <v/>
      </c>
      <c r="L315" s="19" t="str">
        <f>IFERROR(IF(COUNT(pipot!$V:$V)&lt;&gt;"",INDEX(pipot!J:J,SMALL(pipot!$V:$V,ROW($A312)))),"")</f>
        <v/>
      </c>
      <c r="M315" s="19" t="str">
        <f>IFERROR(IF(COUNT(pipot!$V:$V)&lt;&gt;"",INDEX(pipot!K:K,SMALL(pipot!$V:$V,ROW($A312)))),"")</f>
        <v/>
      </c>
      <c r="N315" s="19" t="str">
        <f>IFERROR(IF(COUNT(pipot!$V:$V)&lt;&gt;"",INDEX(pipot!L:L,SMALL(pipot!$V:$V,ROW($A312)))),"")</f>
        <v/>
      </c>
      <c r="O315" s="19" t="str">
        <f>IFERROR(IF(COUNT(pipot!$V:$V)&lt;&gt;"",INDEX(pipot!M:M,SMALL(pipot!$V:$V,ROW($A312)))),"")</f>
        <v/>
      </c>
      <c r="P315" s="19" t="str">
        <f>IFERROR(IF(COUNT(pipot!$V:$V)&lt;&gt;"",INDEX(pipot!N:N,SMALL(pipot!$V:$V,ROW($A312)))),"")</f>
        <v/>
      </c>
      <c r="Q315" s="19" t="str">
        <f>IFERROR(IF(COUNT(pipot!$V:$V)&lt;&gt;"",INDEX(pipot!O:O,SMALL(pipot!$V:$V,ROW($A312)))),"")</f>
        <v/>
      </c>
      <c r="R315" s="19" t="str">
        <f>IFERROR(IF(COUNT(pipot!$V:$V)&lt;&gt;"",INDEX(pipot!P:P,SMALL(pipot!$V:$V,ROW($A312)))),"")</f>
        <v/>
      </c>
      <c r="S315" s="19" t="str">
        <f>IFERROR(IF(COUNT(pipot!$V:$V)&lt;&gt;"",INDEX(pipot!Q:Q,SMALL(pipot!$V:$V,ROW($A312)))),"")</f>
        <v/>
      </c>
      <c r="T315" s="19" t="str">
        <f>IFERROR(IF(COUNT(pipot!$V:$V)&lt;&gt;"",INDEX(pipot!R:R,SMALL(pipot!$V:$V,ROW($A312)))),"")</f>
        <v/>
      </c>
    </row>
    <row r="316" spans="3:20">
      <c r="C316" t="str">
        <f>IFERROR(IF(COUNT(pipot!$V:$V)&lt;&gt;"",INDEX(pipot!A:A,SMALL(pipot!$V:$V,ROW($A313)))),"")</f>
        <v/>
      </c>
      <c r="D316" s="13" t="str">
        <f>IFERROR(IF(COUNT(pipot!$V:$V)&lt;&gt;"",INDEX(pipot!B:B,SMALL(pipot!$V:$V,ROW($A313)))),"")</f>
        <v/>
      </c>
      <c r="E316" s="15" t="str">
        <f>IFERROR(IF(COUNT(pipot!$V:$V)&lt;&gt;"",INDEX(pipot!C:C,SMALL(pipot!$V:$V,ROW($A313)))),"")</f>
        <v/>
      </c>
      <c r="F316" s="19" t="str">
        <f>IFERROR(IF(COUNT(pipot!$V:$V)&lt;&gt;"",INDEX(pipot!D:D,SMALL(pipot!$V:$V,ROW($A313)))),"")</f>
        <v/>
      </c>
      <c r="G316" s="19" t="str">
        <f>IFERROR(IF(COUNT(pipot!$V:$V)&lt;&gt;"",INDEX(pipot!E:E,SMALL(pipot!$V:$V,ROW($A313)))),"")</f>
        <v/>
      </c>
      <c r="H316" s="19" t="str">
        <f>IFERROR(IF(COUNT(pipot!$V:$V)&lt;&gt;"",INDEX(pipot!F:F,SMALL(pipot!$V:$V,ROW($A313)))),"")</f>
        <v/>
      </c>
      <c r="I316" s="19" t="str">
        <f>IFERROR(IF(COUNT(pipot!$V:$V)&lt;&gt;"",INDEX(pipot!G:G,SMALL(pipot!$V:$V,ROW($A313)))),"")</f>
        <v/>
      </c>
      <c r="J316" s="19" t="str">
        <f>IFERROR(IF(COUNT(pipot!$V:$V)&lt;&gt;"",INDEX(pipot!H:H,SMALL(pipot!$V:$V,ROW($A313)))),"")</f>
        <v/>
      </c>
      <c r="K316" s="19" t="str">
        <f>IFERROR(IF(COUNT(pipot!$V:$V)&lt;&gt;"",INDEX(pipot!I:I,SMALL(pipot!$V:$V,ROW($A313)))),"")</f>
        <v/>
      </c>
      <c r="L316" s="19" t="str">
        <f>IFERROR(IF(COUNT(pipot!$V:$V)&lt;&gt;"",INDEX(pipot!J:J,SMALL(pipot!$V:$V,ROW($A313)))),"")</f>
        <v/>
      </c>
      <c r="M316" s="19" t="str">
        <f>IFERROR(IF(COUNT(pipot!$V:$V)&lt;&gt;"",INDEX(pipot!K:K,SMALL(pipot!$V:$V,ROW($A313)))),"")</f>
        <v/>
      </c>
      <c r="N316" s="19" t="str">
        <f>IFERROR(IF(COUNT(pipot!$V:$V)&lt;&gt;"",INDEX(pipot!L:L,SMALL(pipot!$V:$V,ROW($A313)))),"")</f>
        <v/>
      </c>
      <c r="O316" s="19" t="str">
        <f>IFERROR(IF(COUNT(pipot!$V:$V)&lt;&gt;"",INDEX(pipot!M:M,SMALL(pipot!$V:$V,ROW($A313)))),"")</f>
        <v/>
      </c>
      <c r="P316" s="19" t="str">
        <f>IFERROR(IF(COUNT(pipot!$V:$V)&lt;&gt;"",INDEX(pipot!N:N,SMALL(pipot!$V:$V,ROW($A313)))),"")</f>
        <v/>
      </c>
      <c r="Q316" s="19" t="str">
        <f>IFERROR(IF(COUNT(pipot!$V:$V)&lt;&gt;"",INDEX(pipot!O:O,SMALL(pipot!$V:$V,ROW($A313)))),"")</f>
        <v/>
      </c>
      <c r="R316" s="19" t="str">
        <f>IFERROR(IF(COUNT(pipot!$V:$V)&lt;&gt;"",INDEX(pipot!P:P,SMALL(pipot!$V:$V,ROW($A313)))),"")</f>
        <v/>
      </c>
      <c r="S316" s="19" t="str">
        <f>IFERROR(IF(COUNT(pipot!$V:$V)&lt;&gt;"",INDEX(pipot!Q:Q,SMALL(pipot!$V:$V,ROW($A313)))),"")</f>
        <v/>
      </c>
      <c r="T316" s="19" t="str">
        <f>IFERROR(IF(COUNT(pipot!$V:$V)&lt;&gt;"",INDEX(pipot!R:R,SMALL(pipot!$V:$V,ROW($A313)))),"")</f>
        <v/>
      </c>
    </row>
    <row r="317" spans="3:20">
      <c r="C317" t="str">
        <f>IFERROR(IF(COUNT(pipot!$V:$V)&lt;&gt;"",INDEX(pipot!A:A,SMALL(pipot!$V:$V,ROW($A314)))),"")</f>
        <v/>
      </c>
      <c r="D317" s="13" t="str">
        <f>IFERROR(IF(COUNT(pipot!$V:$V)&lt;&gt;"",INDEX(pipot!B:B,SMALL(pipot!$V:$V,ROW($A314)))),"")</f>
        <v/>
      </c>
      <c r="E317" s="15" t="str">
        <f>IFERROR(IF(COUNT(pipot!$V:$V)&lt;&gt;"",INDEX(pipot!C:C,SMALL(pipot!$V:$V,ROW($A314)))),"")</f>
        <v/>
      </c>
      <c r="F317" s="19" t="str">
        <f>IFERROR(IF(COUNT(pipot!$V:$V)&lt;&gt;"",INDEX(pipot!D:D,SMALL(pipot!$V:$V,ROW($A314)))),"")</f>
        <v/>
      </c>
      <c r="G317" s="19" t="str">
        <f>IFERROR(IF(COUNT(pipot!$V:$V)&lt;&gt;"",INDEX(pipot!E:E,SMALL(pipot!$V:$V,ROW($A314)))),"")</f>
        <v/>
      </c>
      <c r="H317" s="19" t="str">
        <f>IFERROR(IF(COUNT(pipot!$V:$V)&lt;&gt;"",INDEX(pipot!F:F,SMALL(pipot!$V:$V,ROW($A314)))),"")</f>
        <v/>
      </c>
      <c r="I317" s="19" t="str">
        <f>IFERROR(IF(COUNT(pipot!$V:$V)&lt;&gt;"",INDEX(pipot!G:G,SMALL(pipot!$V:$V,ROW($A314)))),"")</f>
        <v/>
      </c>
      <c r="J317" s="19" t="str">
        <f>IFERROR(IF(COUNT(pipot!$V:$V)&lt;&gt;"",INDEX(pipot!H:H,SMALL(pipot!$V:$V,ROW($A314)))),"")</f>
        <v/>
      </c>
      <c r="K317" s="19" t="str">
        <f>IFERROR(IF(COUNT(pipot!$V:$V)&lt;&gt;"",INDEX(pipot!I:I,SMALL(pipot!$V:$V,ROW($A314)))),"")</f>
        <v/>
      </c>
      <c r="L317" s="19" t="str">
        <f>IFERROR(IF(COUNT(pipot!$V:$V)&lt;&gt;"",INDEX(pipot!J:J,SMALL(pipot!$V:$V,ROW($A314)))),"")</f>
        <v/>
      </c>
      <c r="M317" s="19" t="str">
        <f>IFERROR(IF(COUNT(pipot!$V:$V)&lt;&gt;"",INDEX(pipot!K:K,SMALL(pipot!$V:$V,ROW($A314)))),"")</f>
        <v/>
      </c>
      <c r="N317" s="19" t="str">
        <f>IFERROR(IF(COUNT(pipot!$V:$V)&lt;&gt;"",INDEX(pipot!L:L,SMALL(pipot!$V:$V,ROW($A314)))),"")</f>
        <v/>
      </c>
      <c r="O317" s="19" t="str">
        <f>IFERROR(IF(COUNT(pipot!$V:$V)&lt;&gt;"",INDEX(pipot!M:M,SMALL(pipot!$V:$V,ROW($A314)))),"")</f>
        <v/>
      </c>
      <c r="P317" s="19" t="str">
        <f>IFERROR(IF(COUNT(pipot!$V:$V)&lt;&gt;"",INDEX(pipot!N:N,SMALL(pipot!$V:$V,ROW($A314)))),"")</f>
        <v/>
      </c>
      <c r="Q317" s="19" t="str">
        <f>IFERROR(IF(COUNT(pipot!$V:$V)&lt;&gt;"",INDEX(pipot!O:O,SMALL(pipot!$V:$V,ROW($A314)))),"")</f>
        <v/>
      </c>
      <c r="R317" s="19" t="str">
        <f>IFERROR(IF(COUNT(pipot!$V:$V)&lt;&gt;"",INDEX(pipot!P:P,SMALL(pipot!$V:$V,ROW($A314)))),"")</f>
        <v/>
      </c>
      <c r="S317" s="19" t="str">
        <f>IFERROR(IF(COUNT(pipot!$V:$V)&lt;&gt;"",INDEX(pipot!Q:Q,SMALL(pipot!$V:$V,ROW($A314)))),"")</f>
        <v/>
      </c>
      <c r="T317" s="19" t="str">
        <f>IFERROR(IF(COUNT(pipot!$V:$V)&lt;&gt;"",INDEX(pipot!R:R,SMALL(pipot!$V:$V,ROW($A314)))),"")</f>
        <v/>
      </c>
    </row>
    <row r="318" spans="3:20">
      <c r="C318" t="str">
        <f>IFERROR(IF(COUNT(pipot!$V:$V)&lt;&gt;"",INDEX(pipot!A:A,SMALL(pipot!$V:$V,ROW($A315)))),"")</f>
        <v/>
      </c>
      <c r="D318" s="13" t="str">
        <f>IFERROR(IF(COUNT(pipot!$V:$V)&lt;&gt;"",INDEX(pipot!B:B,SMALL(pipot!$V:$V,ROW($A315)))),"")</f>
        <v/>
      </c>
      <c r="E318" s="15" t="str">
        <f>IFERROR(IF(COUNT(pipot!$V:$V)&lt;&gt;"",INDEX(pipot!C:C,SMALL(pipot!$V:$V,ROW($A315)))),"")</f>
        <v/>
      </c>
      <c r="F318" s="19" t="str">
        <f>IFERROR(IF(COUNT(pipot!$V:$V)&lt;&gt;"",INDEX(pipot!D:D,SMALL(pipot!$V:$V,ROW($A315)))),"")</f>
        <v/>
      </c>
      <c r="G318" s="19" t="str">
        <f>IFERROR(IF(COUNT(pipot!$V:$V)&lt;&gt;"",INDEX(pipot!E:E,SMALL(pipot!$V:$V,ROW($A315)))),"")</f>
        <v/>
      </c>
      <c r="H318" s="19" t="str">
        <f>IFERROR(IF(COUNT(pipot!$V:$V)&lt;&gt;"",INDEX(pipot!F:F,SMALL(pipot!$V:$V,ROW($A315)))),"")</f>
        <v/>
      </c>
      <c r="I318" s="19" t="str">
        <f>IFERROR(IF(COUNT(pipot!$V:$V)&lt;&gt;"",INDEX(pipot!G:G,SMALL(pipot!$V:$V,ROW($A315)))),"")</f>
        <v/>
      </c>
      <c r="J318" s="19" t="str">
        <f>IFERROR(IF(COUNT(pipot!$V:$V)&lt;&gt;"",INDEX(pipot!H:H,SMALL(pipot!$V:$V,ROW($A315)))),"")</f>
        <v/>
      </c>
      <c r="K318" s="19" t="str">
        <f>IFERROR(IF(COUNT(pipot!$V:$V)&lt;&gt;"",INDEX(pipot!I:I,SMALL(pipot!$V:$V,ROW($A315)))),"")</f>
        <v/>
      </c>
      <c r="L318" s="19" t="str">
        <f>IFERROR(IF(COUNT(pipot!$V:$V)&lt;&gt;"",INDEX(pipot!J:J,SMALL(pipot!$V:$V,ROW($A315)))),"")</f>
        <v/>
      </c>
      <c r="M318" s="19" t="str">
        <f>IFERROR(IF(COUNT(pipot!$V:$V)&lt;&gt;"",INDEX(pipot!K:K,SMALL(pipot!$V:$V,ROW($A315)))),"")</f>
        <v/>
      </c>
      <c r="N318" s="19" t="str">
        <f>IFERROR(IF(COUNT(pipot!$V:$V)&lt;&gt;"",INDEX(pipot!L:L,SMALL(pipot!$V:$V,ROW($A315)))),"")</f>
        <v/>
      </c>
      <c r="O318" s="19" t="str">
        <f>IFERROR(IF(COUNT(pipot!$V:$V)&lt;&gt;"",INDEX(pipot!M:M,SMALL(pipot!$V:$V,ROW($A315)))),"")</f>
        <v/>
      </c>
      <c r="P318" s="19" t="str">
        <f>IFERROR(IF(COUNT(pipot!$V:$V)&lt;&gt;"",INDEX(pipot!N:N,SMALL(pipot!$V:$V,ROW($A315)))),"")</f>
        <v/>
      </c>
      <c r="Q318" s="19" t="str">
        <f>IFERROR(IF(COUNT(pipot!$V:$V)&lt;&gt;"",INDEX(pipot!O:O,SMALL(pipot!$V:$V,ROW($A315)))),"")</f>
        <v/>
      </c>
      <c r="R318" s="19" t="str">
        <f>IFERROR(IF(COUNT(pipot!$V:$V)&lt;&gt;"",INDEX(pipot!P:P,SMALL(pipot!$V:$V,ROW($A315)))),"")</f>
        <v/>
      </c>
      <c r="S318" s="19" t="str">
        <f>IFERROR(IF(COUNT(pipot!$V:$V)&lt;&gt;"",INDEX(pipot!Q:Q,SMALL(pipot!$V:$V,ROW($A315)))),"")</f>
        <v/>
      </c>
      <c r="T318" s="19" t="str">
        <f>IFERROR(IF(COUNT(pipot!$V:$V)&lt;&gt;"",INDEX(pipot!R:R,SMALL(pipot!$V:$V,ROW($A315)))),"")</f>
        <v/>
      </c>
    </row>
    <row r="319" spans="3:20">
      <c r="C319" t="str">
        <f>IFERROR(IF(COUNT(pipot!$V:$V)&lt;&gt;"",INDEX(pipot!A:A,SMALL(pipot!$V:$V,ROW($A316)))),"")</f>
        <v/>
      </c>
      <c r="D319" s="13" t="str">
        <f>IFERROR(IF(COUNT(pipot!$V:$V)&lt;&gt;"",INDEX(pipot!B:B,SMALL(pipot!$V:$V,ROW($A316)))),"")</f>
        <v/>
      </c>
      <c r="E319" s="15" t="str">
        <f>IFERROR(IF(COUNT(pipot!$V:$V)&lt;&gt;"",INDEX(pipot!C:C,SMALL(pipot!$V:$V,ROW($A316)))),"")</f>
        <v/>
      </c>
      <c r="F319" s="19" t="str">
        <f>IFERROR(IF(COUNT(pipot!$V:$V)&lt;&gt;"",INDEX(pipot!D:D,SMALL(pipot!$V:$V,ROW($A316)))),"")</f>
        <v/>
      </c>
      <c r="G319" s="19" t="str">
        <f>IFERROR(IF(COUNT(pipot!$V:$V)&lt;&gt;"",INDEX(pipot!E:E,SMALL(pipot!$V:$V,ROW($A316)))),"")</f>
        <v/>
      </c>
      <c r="H319" s="19" t="str">
        <f>IFERROR(IF(COUNT(pipot!$V:$V)&lt;&gt;"",INDEX(pipot!F:F,SMALL(pipot!$V:$V,ROW($A316)))),"")</f>
        <v/>
      </c>
      <c r="I319" s="19" t="str">
        <f>IFERROR(IF(COUNT(pipot!$V:$V)&lt;&gt;"",INDEX(pipot!G:G,SMALL(pipot!$V:$V,ROW($A316)))),"")</f>
        <v/>
      </c>
      <c r="J319" s="19" t="str">
        <f>IFERROR(IF(COUNT(pipot!$V:$V)&lt;&gt;"",INDEX(pipot!H:H,SMALL(pipot!$V:$V,ROW($A316)))),"")</f>
        <v/>
      </c>
      <c r="K319" s="19" t="str">
        <f>IFERROR(IF(COUNT(pipot!$V:$V)&lt;&gt;"",INDEX(pipot!I:I,SMALL(pipot!$V:$V,ROW($A316)))),"")</f>
        <v/>
      </c>
      <c r="L319" s="19" t="str">
        <f>IFERROR(IF(COUNT(pipot!$V:$V)&lt;&gt;"",INDEX(pipot!J:J,SMALL(pipot!$V:$V,ROW($A316)))),"")</f>
        <v/>
      </c>
      <c r="M319" s="19" t="str">
        <f>IFERROR(IF(COUNT(pipot!$V:$V)&lt;&gt;"",INDEX(pipot!K:K,SMALL(pipot!$V:$V,ROW($A316)))),"")</f>
        <v/>
      </c>
      <c r="N319" s="19" t="str">
        <f>IFERROR(IF(COUNT(pipot!$V:$V)&lt;&gt;"",INDEX(pipot!L:L,SMALL(pipot!$V:$V,ROW($A316)))),"")</f>
        <v/>
      </c>
      <c r="O319" s="19" t="str">
        <f>IFERROR(IF(COUNT(pipot!$V:$V)&lt;&gt;"",INDEX(pipot!M:M,SMALL(pipot!$V:$V,ROW($A316)))),"")</f>
        <v/>
      </c>
      <c r="P319" s="19" t="str">
        <f>IFERROR(IF(COUNT(pipot!$V:$V)&lt;&gt;"",INDEX(pipot!N:N,SMALL(pipot!$V:$V,ROW($A316)))),"")</f>
        <v/>
      </c>
      <c r="Q319" s="19" t="str">
        <f>IFERROR(IF(COUNT(pipot!$V:$V)&lt;&gt;"",INDEX(pipot!O:O,SMALL(pipot!$V:$V,ROW($A316)))),"")</f>
        <v/>
      </c>
      <c r="R319" s="19" t="str">
        <f>IFERROR(IF(COUNT(pipot!$V:$V)&lt;&gt;"",INDEX(pipot!P:P,SMALL(pipot!$V:$V,ROW($A316)))),"")</f>
        <v/>
      </c>
      <c r="S319" s="19" t="str">
        <f>IFERROR(IF(COUNT(pipot!$V:$V)&lt;&gt;"",INDEX(pipot!Q:Q,SMALL(pipot!$V:$V,ROW($A316)))),"")</f>
        <v/>
      </c>
      <c r="T319" s="19" t="str">
        <f>IFERROR(IF(COUNT(pipot!$V:$V)&lt;&gt;"",INDEX(pipot!R:R,SMALL(pipot!$V:$V,ROW($A316)))),"")</f>
        <v/>
      </c>
    </row>
    <row r="320" spans="3:20">
      <c r="C320" t="str">
        <f>IFERROR(IF(COUNT(pipot!$V:$V)&lt;&gt;"",INDEX(pipot!A:A,SMALL(pipot!$V:$V,ROW($A317)))),"")</f>
        <v/>
      </c>
      <c r="D320" s="13" t="str">
        <f>IFERROR(IF(COUNT(pipot!$V:$V)&lt;&gt;"",INDEX(pipot!B:B,SMALL(pipot!$V:$V,ROW($A317)))),"")</f>
        <v/>
      </c>
      <c r="E320" s="15" t="str">
        <f>IFERROR(IF(COUNT(pipot!$V:$V)&lt;&gt;"",INDEX(pipot!C:C,SMALL(pipot!$V:$V,ROW($A317)))),"")</f>
        <v/>
      </c>
      <c r="F320" s="19" t="str">
        <f>IFERROR(IF(COUNT(pipot!$V:$V)&lt;&gt;"",INDEX(pipot!D:D,SMALL(pipot!$V:$V,ROW($A317)))),"")</f>
        <v/>
      </c>
      <c r="G320" s="19" t="str">
        <f>IFERROR(IF(COUNT(pipot!$V:$V)&lt;&gt;"",INDEX(pipot!E:E,SMALL(pipot!$V:$V,ROW($A317)))),"")</f>
        <v/>
      </c>
      <c r="H320" s="19" t="str">
        <f>IFERROR(IF(COUNT(pipot!$V:$V)&lt;&gt;"",INDEX(pipot!F:F,SMALL(pipot!$V:$V,ROW($A317)))),"")</f>
        <v/>
      </c>
      <c r="I320" s="19" t="str">
        <f>IFERROR(IF(COUNT(pipot!$V:$V)&lt;&gt;"",INDEX(pipot!G:G,SMALL(pipot!$V:$V,ROW($A317)))),"")</f>
        <v/>
      </c>
      <c r="J320" s="19" t="str">
        <f>IFERROR(IF(COUNT(pipot!$V:$V)&lt;&gt;"",INDEX(pipot!H:H,SMALL(pipot!$V:$V,ROW($A317)))),"")</f>
        <v/>
      </c>
      <c r="K320" s="19" t="str">
        <f>IFERROR(IF(COUNT(pipot!$V:$V)&lt;&gt;"",INDEX(pipot!I:I,SMALL(pipot!$V:$V,ROW($A317)))),"")</f>
        <v/>
      </c>
      <c r="L320" s="19" t="str">
        <f>IFERROR(IF(COUNT(pipot!$V:$V)&lt;&gt;"",INDEX(pipot!J:J,SMALL(pipot!$V:$V,ROW($A317)))),"")</f>
        <v/>
      </c>
      <c r="M320" s="19" t="str">
        <f>IFERROR(IF(COUNT(pipot!$V:$V)&lt;&gt;"",INDEX(pipot!K:K,SMALL(pipot!$V:$V,ROW($A317)))),"")</f>
        <v/>
      </c>
      <c r="N320" s="19" t="str">
        <f>IFERROR(IF(COUNT(pipot!$V:$V)&lt;&gt;"",INDEX(pipot!L:L,SMALL(pipot!$V:$V,ROW($A317)))),"")</f>
        <v/>
      </c>
      <c r="O320" s="19" t="str">
        <f>IFERROR(IF(COUNT(pipot!$V:$V)&lt;&gt;"",INDEX(pipot!M:M,SMALL(pipot!$V:$V,ROW($A317)))),"")</f>
        <v/>
      </c>
      <c r="P320" s="19" t="str">
        <f>IFERROR(IF(COUNT(pipot!$V:$V)&lt;&gt;"",INDEX(pipot!N:N,SMALL(pipot!$V:$V,ROW($A317)))),"")</f>
        <v/>
      </c>
      <c r="Q320" s="19" t="str">
        <f>IFERROR(IF(COUNT(pipot!$V:$V)&lt;&gt;"",INDEX(pipot!O:O,SMALL(pipot!$V:$V,ROW($A317)))),"")</f>
        <v/>
      </c>
      <c r="R320" s="19" t="str">
        <f>IFERROR(IF(COUNT(pipot!$V:$V)&lt;&gt;"",INDEX(pipot!P:P,SMALL(pipot!$V:$V,ROW($A317)))),"")</f>
        <v/>
      </c>
      <c r="S320" s="19" t="str">
        <f>IFERROR(IF(COUNT(pipot!$V:$V)&lt;&gt;"",INDEX(pipot!Q:Q,SMALL(pipot!$V:$V,ROW($A317)))),"")</f>
        <v/>
      </c>
      <c r="T320" s="19" t="str">
        <f>IFERROR(IF(COUNT(pipot!$V:$V)&lt;&gt;"",INDEX(pipot!R:R,SMALL(pipot!$V:$V,ROW($A317)))),"")</f>
        <v/>
      </c>
    </row>
    <row r="321" spans="3:20">
      <c r="C321" t="str">
        <f>IFERROR(IF(COUNT(pipot!$V:$V)&lt;&gt;"",INDEX(pipot!A:A,SMALL(pipot!$V:$V,ROW($A318)))),"")</f>
        <v/>
      </c>
      <c r="D321" s="13" t="str">
        <f>IFERROR(IF(COUNT(pipot!$V:$V)&lt;&gt;"",INDEX(pipot!B:B,SMALL(pipot!$V:$V,ROW($A318)))),"")</f>
        <v/>
      </c>
      <c r="E321" s="15" t="str">
        <f>IFERROR(IF(COUNT(pipot!$V:$V)&lt;&gt;"",INDEX(pipot!C:C,SMALL(pipot!$V:$V,ROW($A318)))),"")</f>
        <v/>
      </c>
      <c r="F321" s="19" t="str">
        <f>IFERROR(IF(COUNT(pipot!$V:$V)&lt;&gt;"",INDEX(pipot!D:D,SMALL(pipot!$V:$V,ROW($A318)))),"")</f>
        <v/>
      </c>
      <c r="G321" s="19" t="str">
        <f>IFERROR(IF(COUNT(pipot!$V:$V)&lt;&gt;"",INDEX(pipot!E:E,SMALL(pipot!$V:$V,ROW($A318)))),"")</f>
        <v/>
      </c>
      <c r="H321" s="19" t="str">
        <f>IFERROR(IF(COUNT(pipot!$V:$V)&lt;&gt;"",INDEX(pipot!F:F,SMALL(pipot!$V:$V,ROW($A318)))),"")</f>
        <v/>
      </c>
      <c r="I321" s="19" t="str">
        <f>IFERROR(IF(COUNT(pipot!$V:$V)&lt;&gt;"",INDEX(pipot!G:G,SMALL(pipot!$V:$V,ROW($A318)))),"")</f>
        <v/>
      </c>
      <c r="J321" s="19" t="str">
        <f>IFERROR(IF(COUNT(pipot!$V:$V)&lt;&gt;"",INDEX(pipot!H:H,SMALL(pipot!$V:$V,ROW($A318)))),"")</f>
        <v/>
      </c>
      <c r="K321" s="19" t="str">
        <f>IFERROR(IF(COUNT(pipot!$V:$V)&lt;&gt;"",INDEX(pipot!I:I,SMALL(pipot!$V:$V,ROW($A318)))),"")</f>
        <v/>
      </c>
      <c r="L321" s="19" t="str">
        <f>IFERROR(IF(COUNT(pipot!$V:$V)&lt;&gt;"",INDEX(pipot!J:J,SMALL(pipot!$V:$V,ROW($A318)))),"")</f>
        <v/>
      </c>
      <c r="M321" s="19" t="str">
        <f>IFERROR(IF(COUNT(pipot!$V:$V)&lt;&gt;"",INDEX(pipot!K:K,SMALL(pipot!$V:$V,ROW($A318)))),"")</f>
        <v/>
      </c>
      <c r="N321" s="19" t="str">
        <f>IFERROR(IF(COUNT(pipot!$V:$V)&lt;&gt;"",INDEX(pipot!L:L,SMALL(pipot!$V:$V,ROW($A318)))),"")</f>
        <v/>
      </c>
      <c r="O321" s="19" t="str">
        <f>IFERROR(IF(COUNT(pipot!$V:$V)&lt;&gt;"",INDEX(pipot!M:M,SMALL(pipot!$V:$V,ROW($A318)))),"")</f>
        <v/>
      </c>
      <c r="P321" s="19" t="str">
        <f>IFERROR(IF(COUNT(pipot!$V:$V)&lt;&gt;"",INDEX(pipot!N:N,SMALL(pipot!$V:$V,ROW($A318)))),"")</f>
        <v/>
      </c>
      <c r="Q321" s="19" t="str">
        <f>IFERROR(IF(COUNT(pipot!$V:$V)&lt;&gt;"",INDEX(pipot!O:O,SMALL(pipot!$V:$V,ROW($A318)))),"")</f>
        <v/>
      </c>
      <c r="R321" s="19" t="str">
        <f>IFERROR(IF(COUNT(pipot!$V:$V)&lt;&gt;"",INDEX(pipot!P:P,SMALL(pipot!$V:$V,ROW($A318)))),"")</f>
        <v/>
      </c>
      <c r="S321" s="19" t="str">
        <f>IFERROR(IF(COUNT(pipot!$V:$V)&lt;&gt;"",INDEX(pipot!Q:Q,SMALL(pipot!$V:$V,ROW($A318)))),"")</f>
        <v/>
      </c>
      <c r="T321" s="19" t="str">
        <f>IFERROR(IF(COUNT(pipot!$V:$V)&lt;&gt;"",INDEX(pipot!R:R,SMALL(pipot!$V:$V,ROW($A318)))),"")</f>
        <v/>
      </c>
    </row>
    <row r="322" spans="3:20">
      <c r="C322" t="str">
        <f>IFERROR(IF(COUNT(pipot!$V:$V)&lt;&gt;"",INDEX(pipot!A:A,SMALL(pipot!$V:$V,ROW($A319)))),"")</f>
        <v/>
      </c>
      <c r="D322" s="13" t="str">
        <f>IFERROR(IF(COUNT(pipot!$V:$V)&lt;&gt;"",INDEX(pipot!B:B,SMALL(pipot!$V:$V,ROW($A319)))),"")</f>
        <v/>
      </c>
      <c r="E322" s="15" t="str">
        <f>IFERROR(IF(COUNT(pipot!$V:$V)&lt;&gt;"",INDEX(pipot!C:C,SMALL(pipot!$V:$V,ROW($A319)))),"")</f>
        <v/>
      </c>
      <c r="F322" s="19" t="str">
        <f>IFERROR(IF(COUNT(pipot!$V:$V)&lt;&gt;"",INDEX(pipot!D:D,SMALL(pipot!$V:$V,ROW($A319)))),"")</f>
        <v/>
      </c>
      <c r="G322" s="19" t="str">
        <f>IFERROR(IF(COUNT(pipot!$V:$V)&lt;&gt;"",INDEX(pipot!E:E,SMALL(pipot!$V:$V,ROW($A319)))),"")</f>
        <v/>
      </c>
      <c r="H322" s="19" t="str">
        <f>IFERROR(IF(COUNT(pipot!$V:$V)&lt;&gt;"",INDEX(pipot!F:F,SMALL(pipot!$V:$V,ROW($A319)))),"")</f>
        <v/>
      </c>
      <c r="I322" s="19" t="str">
        <f>IFERROR(IF(COUNT(pipot!$V:$V)&lt;&gt;"",INDEX(pipot!G:G,SMALL(pipot!$V:$V,ROW($A319)))),"")</f>
        <v/>
      </c>
      <c r="J322" s="19" t="str">
        <f>IFERROR(IF(COUNT(pipot!$V:$V)&lt;&gt;"",INDEX(pipot!H:H,SMALL(pipot!$V:$V,ROW($A319)))),"")</f>
        <v/>
      </c>
      <c r="K322" s="19" t="str">
        <f>IFERROR(IF(COUNT(pipot!$V:$V)&lt;&gt;"",INDEX(pipot!I:I,SMALL(pipot!$V:$V,ROW($A319)))),"")</f>
        <v/>
      </c>
      <c r="L322" s="19" t="str">
        <f>IFERROR(IF(COUNT(pipot!$V:$V)&lt;&gt;"",INDEX(pipot!J:J,SMALL(pipot!$V:$V,ROW($A319)))),"")</f>
        <v/>
      </c>
      <c r="M322" s="19" t="str">
        <f>IFERROR(IF(COUNT(pipot!$V:$V)&lt;&gt;"",INDEX(pipot!K:K,SMALL(pipot!$V:$V,ROW($A319)))),"")</f>
        <v/>
      </c>
      <c r="N322" s="19" t="str">
        <f>IFERROR(IF(COUNT(pipot!$V:$V)&lt;&gt;"",INDEX(pipot!L:L,SMALL(pipot!$V:$V,ROW($A319)))),"")</f>
        <v/>
      </c>
      <c r="O322" s="19" t="str">
        <f>IFERROR(IF(COUNT(pipot!$V:$V)&lt;&gt;"",INDEX(pipot!M:M,SMALL(pipot!$V:$V,ROW($A319)))),"")</f>
        <v/>
      </c>
      <c r="P322" s="19" t="str">
        <f>IFERROR(IF(COUNT(pipot!$V:$V)&lt;&gt;"",INDEX(pipot!N:N,SMALL(pipot!$V:$V,ROW($A319)))),"")</f>
        <v/>
      </c>
      <c r="Q322" s="19" t="str">
        <f>IFERROR(IF(COUNT(pipot!$V:$V)&lt;&gt;"",INDEX(pipot!O:O,SMALL(pipot!$V:$V,ROW($A319)))),"")</f>
        <v/>
      </c>
      <c r="R322" s="19" t="str">
        <f>IFERROR(IF(COUNT(pipot!$V:$V)&lt;&gt;"",INDEX(pipot!P:P,SMALL(pipot!$V:$V,ROW($A319)))),"")</f>
        <v/>
      </c>
      <c r="S322" s="19" t="str">
        <f>IFERROR(IF(COUNT(pipot!$V:$V)&lt;&gt;"",INDEX(pipot!Q:Q,SMALL(pipot!$V:$V,ROW($A319)))),"")</f>
        <v/>
      </c>
      <c r="T322" s="19" t="str">
        <f>IFERROR(IF(COUNT(pipot!$V:$V)&lt;&gt;"",INDEX(pipot!R:R,SMALL(pipot!$V:$V,ROW($A319)))),"")</f>
        <v/>
      </c>
    </row>
    <row r="323" spans="3:20">
      <c r="C323" t="str">
        <f>IFERROR(IF(COUNT(pipot!$V:$V)&lt;&gt;"",INDEX(pipot!A:A,SMALL(pipot!$V:$V,ROW($A320)))),"")</f>
        <v/>
      </c>
      <c r="D323" s="13" t="str">
        <f>IFERROR(IF(COUNT(pipot!$V:$V)&lt;&gt;"",INDEX(pipot!B:B,SMALL(pipot!$V:$V,ROW($A320)))),"")</f>
        <v/>
      </c>
      <c r="E323" s="15" t="str">
        <f>IFERROR(IF(COUNT(pipot!$V:$V)&lt;&gt;"",INDEX(pipot!C:C,SMALL(pipot!$V:$V,ROW($A320)))),"")</f>
        <v/>
      </c>
      <c r="F323" s="19" t="str">
        <f>IFERROR(IF(COUNT(pipot!$V:$V)&lt;&gt;"",INDEX(pipot!D:D,SMALL(pipot!$V:$V,ROW($A320)))),"")</f>
        <v/>
      </c>
      <c r="G323" s="19" t="str">
        <f>IFERROR(IF(COUNT(pipot!$V:$V)&lt;&gt;"",INDEX(pipot!E:E,SMALL(pipot!$V:$V,ROW($A320)))),"")</f>
        <v/>
      </c>
      <c r="H323" s="19" t="str">
        <f>IFERROR(IF(COUNT(pipot!$V:$V)&lt;&gt;"",INDEX(pipot!F:F,SMALL(pipot!$V:$V,ROW($A320)))),"")</f>
        <v/>
      </c>
      <c r="I323" s="19" t="str">
        <f>IFERROR(IF(COUNT(pipot!$V:$V)&lt;&gt;"",INDEX(pipot!G:G,SMALL(pipot!$V:$V,ROW($A320)))),"")</f>
        <v/>
      </c>
      <c r="J323" s="19" t="str">
        <f>IFERROR(IF(COUNT(pipot!$V:$V)&lt;&gt;"",INDEX(pipot!H:H,SMALL(pipot!$V:$V,ROW($A320)))),"")</f>
        <v/>
      </c>
      <c r="K323" s="19" t="str">
        <f>IFERROR(IF(COUNT(pipot!$V:$V)&lt;&gt;"",INDEX(pipot!I:I,SMALL(pipot!$V:$V,ROW($A320)))),"")</f>
        <v/>
      </c>
      <c r="L323" s="19" t="str">
        <f>IFERROR(IF(COUNT(pipot!$V:$V)&lt;&gt;"",INDEX(pipot!J:J,SMALL(pipot!$V:$V,ROW($A320)))),"")</f>
        <v/>
      </c>
      <c r="M323" s="19" t="str">
        <f>IFERROR(IF(COUNT(pipot!$V:$V)&lt;&gt;"",INDEX(pipot!K:K,SMALL(pipot!$V:$V,ROW($A320)))),"")</f>
        <v/>
      </c>
      <c r="N323" s="19" t="str">
        <f>IFERROR(IF(COUNT(pipot!$V:$V)&lt;&gt;"",INDEX(pipot!L:L,SMALL(pipot!$V:$V,ROW($A320)))),"")</f>
        <v/>
      </c>
      <c r="O323" s="19" t="str">
        <f>IFERROR(IF(COUNT(pipot!$V:$V)&lt;&gt;"",INDEX(pipot!M:M,SMALL(pipot!$V:$V,ROW($A320)))),"")</f>
        <v/>
      </c>
      <c r="P323" s="19" t="str">
        <f>IFERROR(IF(COUNT(pipot!$V:$V)&lt;&gt;"",INDEX(pipot!N:N,SMALL(pipot!$V:$V,ROW($A320)))),"")</f>
        <v/>
      </c>
      <c r="Q323" s="19" t="str">
        <f>IFERROR(IF(COUNT(pipot!$V:$V)&lt;&gt;"",INDEX(pipot!O:O,SMALL(pipot!$V:$V,ROW($A320)))),"")</f>
        <v/>
      </c>
      <c r="R323" s="19" t="str">
        <f>IFERROR(IF(COUNT(pipot!$V:$V)&lt;&gt;"",INDEX(pipot!P:P,SMALL(pipot!$V:$V,ROW($A320)))),"")</f>
        <v/>
      </c>
      <c r="S323" s="19" t="str">
        <f>IFERROR(IF(COUNT(pipot!$V:$V)&lt;&gt;"",INDEX(pipot!Q:Q,SMALL(pipot!$V:$V,ROW($A320)))),"")</f>
        <v/>
      </c>
      <c r="T323" s="19" t="str">
        <f>IFERROR(IF(COUNT(pipot!$V:$V)&lt;&gt;"",INDEX(pipot!R:R,SMALL(pipot!$V:$V,ROW($A320)))),"")</f>
        <v/>
      </c>
    </row>
    <row r="324" spans="3:20">
      <c r="C324" t="str">
        <f>IFERROR(IF(COUNT(pipot!$V:$V)&lt;&gt;"",INDEX(pipot!A:A,SMALL(pipot!$V:$V,ROW($A321)))),"")</f>
        <v/>
      </c>
      <c r="D324" s="13" t="str">
        <f>IFERROR(IF(COUNT(pipot!$V:$V)&lt;&gt;"",INDEX(pipot!B:B,SMALL(pipot!$V:$V,ROW($A321)))),"")</f>
        <v/>
      </c>
      <c r="E324" s="15" t="str">
        <f>IFERROR(IF(COUNT(pipot!$V:$V)&lt;&gt;"",INDEX(pipot!C:C,SMALL(pipot!$V:$V,ROW($A321)))),"")</f>
        <v/>
      </c>
      <c r="F324" s="19" t="str">
        <f>IFERROR(IF(COUNT(pipot!$V:$V)&lt;&gt;"",INDEX(pipot!D:D,SMALL(pipot!$V:$V,ROW($A321)))),"")</f>
        <v/>
      </c>
      <c r="G324" s="19" t="str">
        <f>IFERROR(IF(COUNT(pipot!$V:$V)&lt;&gt;"",INDEX(pipot!E:E,SMALL(pipot!$V:$V,ROW($A321)))),"")</f>
        <v/>
      </c>
      <c r="H324" s="19" t="str">
        <f>IFERROR(IF(COUNT(pipot!$V:$V)&lt;&gt;"",INDEX(pipot!F:F,SMALL(pipot!$V:$V,ROW($A321)))),"")</f>
        <v/>
      </c>
      <c r="I324" s="19" t="str">
        <f>IFERROR(IF(COUNT(pipot!$V:$V)&lt;&gt;"",INDEX(pipot!G:G,SMALL(pipot!$V:$V,ROW($A321)))),"")</f>
        <v/>
      </c>
      <c r="J324" s="19" t="str">
        <f>IFERROR(IF(COUNT(pipot!$V:$V)&lt;&gt;"",INDEX(pipot!H:H,SMALL(pipot!$V:$V,ROW($A321)))),"")</f>
        <v/>
      </c>
      <c r="K324" s="19" t="str">
        <f>IFERROR(IF(COUNT(pipot!$V:$V)&lt;&gt;"",INDEX(pipot!I:I,SMALL(pipot!$V:$V,ROW($A321)))),"")</f>
        <v/>
      </c>
      <c r="L324" s="19" t="str">
        <f>IFERROR(IF(COUNT(pipot!$V:$V)&lt;&gt;"",INDEX(pipot!J:J,SMALL(pipot!$V:$V,ROW($A321)))),"")</f>
        <v/>
      </c>
      <c r="M324" s="19" t="str">
        <f>IFERROR(IF(COUNT(pipot!$V:$V)&lt;&gt;"",INDEX(pipot!K:K,SMALL(pipot!$V:$V,ROW($A321)))),"")</f>
        <v/>
      </c>
      <c r="N324" s="19" t="str">
        <f>IFERROR(IF(COUNT(pipot!$V:$V)&lt;&gt;"",INDEX(pipot!L:L,SMALL(pipot!$V:$V,ROW($A321)))),"")</f>
        <v/>
      </c>
      <c r="O324" s="19" t="str">
        <f>IFERROR(IF(COUNT(pipot!$V:$V)&lt;&gt;"",INDEX(pipot!M:M,SMALL(pipot!$V:$V,ROW($A321)))),"")</f>
        <v/>
      </c>
      <c r="P324" s="19" t="str">
        <f>IFERROR(IF(COUNT(pipot!$V:$V)&lt;&gt;"",INDEX(pipot!N:N,SMALL(pipot!$V:$V,ROW($A321)))),"")</f>
        <v/>
      </c>
      <c r="Q324" s="19" t="str">
        <f>IFERROR(IF(COUNT(pipot!$V:$V)&lt;&gt;"",INDEX(pipot!O:O,SMALL(pipot!$V:$V,ROW($A321)))),"")</f>
        <v/>
      </c>
      <c r="R324" s="19" t="str">
        <f>IFERROR(IF(COUNT(pipot!$V:$V)&lt;&gt;"",INDEX(pipot!P:P,SMALL(pipot!$V:$V,ROW($A321)))),"")</f>
        <v/>
      </c>
      <c r="S324" s="19" t="str">
        <f>IFERROR(IF(COUNT(pipot!$V:$V)&lt;&gt;"",INDEX(pipot!Q:Q,SMALL(pipot!$V:$V,ROW($A321)))),"")</f>
        <v/>
      </c>
      <c r="T324" s="19" t="str">
        <f>IFERROR(IF(COUNT(pipot!$V:$V)&lt;&gt;"",INDEX(pipot!R:R,SMALL(pipot!$V:$V,ROW($A321)))),"")</f>
        <v/>
      </c>
    </row>
    <row r="325" spans="3:20">
      <c r="C325" t="str">
        <f>IFERROR(IF(COUNT(pipot!$V:$V)&lt;&gt;"",INDEX(pipot!A:A,SMALL(pipot!$V:$V,ROW($A322)))),"")</f>
        <v/>
      </c>
      <c r="D325" s="13" t="str">
        <f>IFERROR(IF(COUNT(pipot!$V:$V)&lt;&gt;"",INDEX(pipot!B:B,SMALL(pipot!$V:$V,ROW($A322)))),"")</f>
        <v/>
      </c>
      <c r="E325" s="15" t="str">
        <f>IFERROR(IF(COUNT(pipot!$V:$V)&lt;&gt;"",INDEX(pipot!C:C,SMALL(pipot!$V:$V,ROW($A322)))),"")</f>
        <v/>
      </c>
      <c r="F325" s="19" t="str">
        <f>IFERROR(IF(COUNT(pipot!$V:$V)&lt;&gt;"",INDEX(pipot!D:D,SMALL(pipot!$V:$V,ROW($A322)))),"")</f>
        <v/>
      </c>
      <c r="G325" s="19" t="str">
        <f>IFERROR(IF(COUNT(pipot!$V:$V)&lt;&gt;"",INDEX(pipot!E:E,SMALL(pipot!$V:$V,ROW($A322)))),"")</f>
        <v/>
      </c>
      <c r="H325" s="19" t="str">
        <f>IFERROR(IF(COUNT(pipot!$V:$V)&lt;&gt;"",INDEX(pipot!F:F,SMALL(pipot!$V:$V,ROW($A322)))),"")</f>
        <v/>
      </c>
      <c r="I325" s="19" t="str">
        <f>IFERROR(IF(COUNT(pipot!$V:$V)&lt;&gt;"",INDEX(pipot!G:G,SMALL(pipot!$V:$V,ROW($A322)))),"")</f>
        <v/>
      </c>
      <c r="J325" s="19" t="str">
        <f>IFERROR(IF(COUNT(pipot!$V:$V)&lt;&gt;"",INDEX(pipot!H:H,SMALL(pipot!$V:$V,ROW($A322)))),"")</f>
        <v/>
      </c>
      <c r="K325" s="19" t="str">
        <f>IFERROR(IF(COUNT(pipot!$V:$V)&lt;&gt;"",INDEX(pipot!I:I,SMALL(pipot!$V:$V,ROW($A322)))),"")</f>
        <v/>
      </c>
      <c r="L325" s="19" t="str">
        <f>IFERROR(IF(COUNT(pipot!$V:$V)&lt;&gt;"",INDEX(pipot!J:J,SMALL(pipot!$V:$V,ROW($A322)))),"")</f>
        <v/>
      </c>
      <c r="M325" s="19" t="str">
        <f>IFERROR(IF(COUNT(pipot!$V:$V)&lt;&gt;"",INDEX(pipot!K:K,SMALL(pipot!$V:$V,ROW($A322)))),"")</f>
        <v/>
      </c>
      <c r="N325" s="19" t="str">
        <f>IFERROR(IF(COUNT(pipot!$V:$V)&lt;&gt;"",INDEX(pipot!L:L,SMALL(pipot!$V:$V,ROW($A322)))),"")</f>
        <v/>
      </c>
      <c r="O325" s="19" t="str">
        <f>IFERROR(IF(COUNT(pipot!$V:$V)&lt;&gt;"",INDEX(pipot!M:M,SMALL(pipot!$V:$V,ROW($A322)))),"")</f>
        <v/>
      </c>
      <c r="P325" s="19" t="str">
        <f>IFERROR(IF(COUNT(pipot!$V:$V)&lt;&gt;"",INDEX(pipot!N:N,SMALL(pipot!$V:$V,ROW($A322)))),"")</f>
        <v/>
      </c>
      <c r="Q325" s="19" t="str">
        <f>IFERROR(IF(COUNT(pipot!$V:$V)&lt;&gt;"",INDEX(pipot!O:O,SMALL(pipot!$V:$V,ROW($A322)))),"")</f>
        <v/>
      </c>
      <c r="R325" s="19" t="str">
        <f>IFERROR(IF(COUNT(pipot!$V:$V)&lt;&gt;"",INDEX(pipot!P:P,SMALL(pipot!$V:$V,ROW($A322)))),"")</f>
        <v/>
      </c>
      <c r="S325" s="19" t="str">
        <f>IFERROR(IF(COUNT(pipot!$V:$V)&lt;&gt;"",INDEX(pipot!Q:Q,SMALL(pipot!$V:$V,ROW($A322)))),"")</f>
        <v/>
      </c>
      <c r="T325" s="19" t="str">
        <f>IFERROR(IF(COUNT(pipot!$V:$V)&lt;&gt;"",INDEX(pipot!R:R,SMALL(pipot!$V:$V,ROW($A322)))),"")</f>
        <v/>
      </c>
    </row>
    <row r="326" spans="3:20">
      <c r="C326" t="str">
        <f>IFERROR(IF(COUNT(pipot!$V:$V)&lt;&gt;"",INDEX(pipot!A:A,SMALL(pipot!$V:$V,ROW($A323)))),"")</f>
        <v/>
      </c>
      <c r="D326" s="13" t="str">
        <f>IFERROR(IF(COUNT(pipot!$V:$V)&lt;&gt;"",INDEX(pipot!B:B,SMALL(pipot!$V:$V,ROW($A323)))),"")</f>
        <v/>
      </c>
      <c r="E326" s="15" t="str">
        <f>IFERROR(IF(COUNT(pipot!$V:$V)&lt;&gt;"",INDEX(pipot!C:C,SMALL(pipot!$V:$V,ROW($A323)))),"")</f>
        <v/>
      </c>
      <c r="F326" s="19" t="str">
        <f>IFERROR(IF(COUNT(pipot!$V:$V)&lt;&gt;"",INDEX(pipot!D:D,SMALL(pipot!$V:$V,ROW($A323)))),"")</f>
        <v/>
      </c>
      <c r="G326" s="19" t="str">
        <f>IFERROR(IF(COUNT(pipot!$V:$V)&lt;&gt;"",INDEX(pipot!E:E,SMALL(pipot!$V:$V,ROW($A323)))),"")</f>
        <v/>
      </c>
      <c r="H326" s="19" t="str">
        <f>IFERROR(IF(COUNT(pipot!$V:$V)&lt;&gt;"",INDEX(pipot!F:F,SMALL(pipot!$V:$V,ROW($A323)))),"")</f>
        <v/>
      </c>
      <c r="I326" s="19" t="str">
        <f>IFERROR(IF(COUNT(pipot!$V:$V)&lt;&gt;"",INDEX(pipot!G:G,SMALL(pipot!$V:$V,ROW($A323)))),"")</f>
        <v/>
      </c>
      <c r="J326" s="19" t="str">
        <f>IFERROR(IF(COUNT(pipot!$V:$V)&lt;&gt;"",INDEX(pipot!H:H,SMALL(pipot!$V:$V,ROW($A323)))),"")</f>
        <v/>
      </c>
      <c r="K326" s="19" t="str">
        <f>IFERROR(IF(COUNT(pipot!$V:$V)&lt;&gt;"",INDEX(pipot!I:I,SMALL(pipot!$V:$V,ROW($A323)))),"")</f>
        <v/>
      </c>
      <c r="L326" s="19" t="str">
        <f>IFERROR(IF(COUNT(pipot!$V:$V)&lt;&gt;"",INDEX(pipot!J:J,SMALL(pipot!$V:$V,ROW($A323)))),"")</f>
        <v/>
      </c>
      <c r="M326" s="19" t="str">
        <f>IFERROR(IF(COUNT(pipot!$V:$V)&lt;&gt;"",INDEX(pipot!K:K,SMALL(pipot!$V:$V,ROW($A323)))),"")</f>
        <v/>
      </c>
      <c r="N326" s="19" t="str">
        <f>IFERROR(IF(COUNT(pipot!$V:$V)&lt;&gt;"",INDEX(pipot!L:L,SMALL(pipot!$V:$V,ROW($A323)))),"")</f>
        <v/>
      </c>
      <c r="O326" s="19" t="str">
        <f>IFERROR(IF(COUNT(pipot!$V:$V)&lt;&gt;"",INDEX(pipot!M:M,SMALL(pipot!$V:$V,ROW($A323)))),"")</f>
        <v/>
      </c>
      <c r="P326" s="19" t="str">
        <f>IFERROR(IF(COUNT(pipot!$V:$V)&lt;&gt;"",INDEX(pipot!N:N,SMALL(pipot!$V:$V,ROW($A323)))),"")</f>
        <v/>
      </c>
      <c r="Q326" s="19" t="str">
        <f>IFERROR(IF(COUNT(pipot!$V:$V)&lt;&gt;"",INDEX(pipot!O:O,SMALL(pipot!$V:$V,ROW($A323)))),"")</f>
        <v/>
      </c>
      <c r="R326" s="19" t="str">
        <f>IFERROR(IF(COUNT(pipot!$V:$V)&lt;&gt;"",INDEX(pipot!P:P,SMALL(pipot!$V:$V,ROW($A323)))),"")</f>
        <v/>
      </c>
      <c r="S326" s="19" t="str">
        <f>IFERROR(IF(COUNT(pipot!$V:$V)&lt;&gt;"",INDEX(pipot!Q:Q,SMALL(pipot!$V:$V,ROW($A323)))),"")</f>
        <v/>
      </c>
      <c r="T326" s="19" t="str">
        <f>IFERROR(IF(COUNT(pipot!$V:$V)&lt;&gt;"",INDEX(pipot!R:R,SMALL(pipot!$V:$V,ROW($A323)))),"")</f>
        <v/>
      </c>
    </row>
    <row r="327" spans="3:20">
      <c r="C327" t="str">
        <f>IFERROR(IF(COUNT(pipot!$V:$V)&lt;&gt;"",INDEX(pipot!A:A,SMALL(pipot!$V:$V,ROW($A324)))),"")</f>
        <v/>
      </c>
      <c r="D327" s="13" t="str">
        <f>IFERROR(IF(COUNT(pipot!$V:$V)&lt;&gt;"",INDEX(pipot!B:B,SMALL(pipot!$V:$V,ROW($A324)))),"")</f>
        <v/>
      </c>
      <c r="E327" s="15" t="str">
        <f>IFERROR(IF(COUNT(pipot!$V:$V)&lt;&gt;"",INDEX(pipot!C:C,SMALL(pipot!$V:$V,ROW($A324)))),"")</f>
        <v/>
      </c>
      <c r="F327" s="19" t="str">
        <f>IFERROR(IF(COUNT(pipot!$V:$V)&lt;&gt;"",INDEX(pipot!D:D,SMALL(pipot!$V:$V,ROW($A324)))),"")</f>
        <v/>
      </c>
      <c r="G327" s="19" t="str">
        <f>IFERROR(IF(COUNT(pipot!$V:$V)&lt;&gt;"",INDEX(pipot!E:E,SMALL(pipot!$V:$V,ROW($A324)))),"")</f>
        <v/>
      </c>
      <c r="H327" s="19" t="str">
        <f>IFERROR(IF(COUNT(pipot!$V:$V)&lt;&gt;"",INDEX(pipot!F:F,SMALL(pipot!$V:$V,ROW($A324)))),"")</f>
        <v/>
      </c>
      <c r="I327" s="19" t="str">
        <f>IFERROR(IF(COUNT(pipot!$V:$V)&lt;&gt;"",INDEX(pipot!G:G,SMALL(pipot!$V:$V,ROW($A324)))),"")</f>
        <v/>
      </c>
      <c r="J327" s="19" t="str">
        <f>IFERROR(IF(COUNT(pipot!$V:$V)&lt;&gt;"",INDEX(pipot!H:H,SMALL(pipot!$V:$V,ROW($A324)))),"")</f>
        <v/>
      </c>
      <c r="K327" s="19" t="str">
        <f>IFERROR(IF(COUNT(pipot!$V:$V)&lt;&gt;"",INDEX(pipot!I:I,SMALL(pipot!$V:$V,ROW($A324)))),"")</f>
        <v/>
      </c>
      <c r="L327" s="19" t="str">
        <f>IFERROR(IF(COUNT(pipot!$V:$V)&lt;&gt;"",INDEX(pipot!J:J,SMALL(pipot!$V:$V,ROW($A324)))),"")</f>
        <v/>
      </c>
      <c r="M327" s="19" t="str">
        <f>IFERROR(IF(COUNT(pipot!$V:$V)&lt;&gt;"",INDEX(pipot!K:K,SMALL(pipot!$V:$V,ROW($A324)))),"")</f>
        <v/>
      </c>
      <c r="N327" s="19" t="str">
        <f>IFERROR(IF(COUNT(pipot!$V:$V)&lt;&gt;"",INDEX(pipot!L:L,SMALL(pipot!$V:$V,ROW($A324)))),"")</f>
        <v/>
      </c>
      <c r="O327" s="19" t="str">
        <f>IFERROR(IF(COUNT(pipot!$V:$V)&lt;&gt;"",INDEX(pipot!M:M,SMALL(pipot!$V:$V,ROW($A324)))),"")</f>
        <v/>
      </c>
      <c r="P327" s="19" t="str">
        <f>IFERROR(IF(COUNT(pipot!$V:$V)&lt;&gt;"",INDEX(pipot!N:N,SMALL(pipot!$V:$V,ROW($A324)))),"")</f>
        <v/>
      </c>
      <c r="Q327" s="19" t="str">
        <f>IFERROR(IF(COUNT(pipot!$V:$V)&lt;&gt;"",INDEX(pipot!O:O,SMALL(pipot!$V:$V,ROW($A324)))),"")</f>
        <v/>
      </c>
      <c r="R327" s="19" t="str">
        <f>IFERROR(IF(COUNT(pipot!$V:$V)&lt;&gt;"",INDEX(pipot!P:P,SMALL(pipot!$V:$V,ROW($A324)))),"")</f>
        <v/>
      </c>
      <c r="S327" s="19" t="str">
        <f>IFERROR(IF(COUNT(pipot!$V:$V)&lt;&gt;"",INDEX(pipot!Q:Q,SMALL(pipot!$V:$V,ROW($A324)))),"")</f>
        <v/>
      </c>
      <c r="T327" s="19" t="str">
        <f>IFERROR(IF(COUNT(pipot!$V:$V)&lt;&gt;"",INDEX(pipot!R:R,SMALL(pipot!$V:$V,ROW($A324)))),"")</f>
        <v/>
      </c>
    </row>
    <row r="328" spans="3:20">
      <c r="C328" t="str">
        <f>IFERROR(IF(COUNT(pipot!$V:$V)&lt;&gt;"",INDEX(pipot!A:A,SMALL(pipot!$V:$V,ROW($A325)))),"")</f>
        <v/>
      </c>
      <c r="D328" s="13" t="str">
        <f>IFERROR(IF(COUNT(pipot!$V:$V)&lt;&gt;"",INDEX(pipot!B:B,SMALL(pipot!$V:$V,ROW($A325)))),"")</f>
        <v/>
      </c>
      <c r="E328" s="15" t="str">
        <f>IFERROR(IF(COUNT(pipot!$V:$V)&lt;&gt;"",INDEX(pipot!C:C,SMALL(pipot!$V:$V,ROW($A325)))),"")</f>
        <v/>
      </c>
      <c r="F328" s="19" t="str">
        <f>IFERROR(IF(COUNT(pipot!$V:$V)&lt;&gt;"",INDEX(pipot!D:D,SMALL(pipot!$V:$V,ROW($A325)))),"")</f>
        <v/>
      </c>
      <c r="G328" s="19" t="str">
        <f>IFERROR(IF(COUNT(pipot!$V:$V)&lt;&gt;"",INDEX(pipot!E:E,SMALL(pipot!$V:$V,ROW($A325)))),"")</f>
        <v/>
      </c>
      <c r="H328" s="19" t="str">
        <f>IFERROR(IF(COUNT(pipot!$V:$V)&lt;&gt;"",INDEX(pipot!F:F,SMALL(pipot!$V:$V,ROW($A325)))),"")</f>
        <v/>
      </c>
      <c r="I328" s="19" t="str">
        <f>IFERROR(IF(COUNT(pipot!$V:$V)&lt;&gt;"",INDEX(pipot!G:G,SMALL(pipot!$V:$V,ROW($A325)))),"")</f>
        <v/>
      </c>
      <c r="J328" s="19" t="str">
        <f>IFERROR(IF(COUNT(pipot!$V:$V)&lt;&gt;"",INDEX(pipot!H:H,SMALL(pipot!$V:$V,ROW($A325)))),"")</f>
        <v/>
      </c>
      <c r="K328" s="19" t="str">
        <f>IFERROR(IF(COUNT(pipot!$V:$V)&lt;&gt;"",INDEX(pipot!I:I,SMALL(pipot!$V:$V,ROW($A325)))),"")</f>
        <v/>
      </c>
      <c r="L328" s="19" t="str">
        <f>IFERROR(IF(COUNT(pipot!$V:$V)&lt;&gt;"",INDEX(pipot!J:J,SMALL(pipot!$V:$V,ROW($A325)))),"")</f>
        <v/>
      </c>
      <c r="M328" s="19" t="str">
        <f>IFERROR(IF(COUNT(pipot!$V:$V)&lt;&gt;"",INDEX(pipot!K:K,SMALL(pipot!$V:$V,ROW($A325)))),"")</f>
        <v/>
      </c>
      <c r="N328" s="19" t="str">
        <f>IFERROR(IF(COUNT(pipot!$V:$V)&lt;&gt;"",INDEX(pipot!L:L,SMALL(pipot!$V:$V,ROW($A325)))),"")</f>
        <v/>
      </c>
      <c r="O328" s="19" t="str">
        <f>IFERROR(IF(COUNT(pipot!$V:$V)&lt;&gt;"",INDEX(pipot!M:M,SMALL(pipot!$V:$V,ROW($A325)))),"")</f>
        <v/>
      </c>
      <c r="P328" s="19" t="str">
        <f>IFERROR(IF(COUNT(pipot!$V:$V)&lt;&gt;"",INDEX(pipot!N:N,SMALL(pipot!$V:$V,ROW($A325)))),"")</f>
        <v/>
      </c>
      <c r="Q328" s="19" t="str">
        <f>IFERROR(IF(COUNT(pipot!$V:$V)&lt;&gt;"",INDEX(pipot!O:O,SMALL(pipot!$V:$V,ROW($A325)))),"")</f>
        <v/>
      </c>
      <c r="R328" s="19" t="str">
        <f>IFERROR(IF(COUNT(pipot!$V:$V)&lt;&gt;"",INDEX(pipot!P:P,SMALL(pipot!$V:$V,ROW($A325)))),"")</f>
        <v/>
      </c>
      <c r="S328" s="19" t="str">
        <f>IFERROR(IF(COUNT(pipot!$V:$V)&lt;&gt;"",INDEX(pipot!Q:Q,SMALL(pipot!$V:$V,ROW($A325)))),"")</f>
        <v/>
      </c>
      <c r="T328" s="19" t="str">
        <f>IFERROR(IF(COUNT(pipot!$V:$V)&lt;&gt;"",INDEX(pipot!R:R,SMALL(pipot!$V:$V,ROW($A325)))),"")</f>
        <v/>
      </c>
    </row>
    <row r="329" spans="3:20">
      <c r="C329" t="str">
        <f>IFERROR(IF(COUNT(pipot!$V:$V)&lt;&gt;"",INDEX(pipot!A:A,SMALL(pipot!$V:$V,ROW($A326)))),"")</f>
        <v/>
      </c>
      <c r="D329" s="13" t="str">
        <f>IFERROR(IF(COUNT(pipot!$V:$V)&lt;&gt;"",INDEX(pipot!B:B,SMALL(pipot!$V:$V,ROW($A326)))),"")</f>
        <v/>
      </c>
      <c r="E329" s="15" t="str">
        <f>IFERROR(IF(COUNT(pipot!$V:$V)&lt;&gt;"",INDEX(pipot!C:C,SMALL(pipot!$V:$V,ROW($A326)))),"")</f>
        <v/>
      </c>
      <c r="F329" s="19" t="str">
        <f>IFERROR(IF(COUNT(pipot!$V:$V)&lt;&gt;"",INDEX(pipot!D:D,SMALL(pipot!$V:$V,ROW($A326)))),"")</f>
        <v/>
      </c>
      <c r="G329" s="19" t="str">
        <f>IFERROR(IF(COUNT(pipot!$V:$V)&lt;&gt;"",INDEX(pipot!E:E,SMALL(pipot!$V:$V,ROW($A326)))),"")</f>
        <v/>
      </c>
      <c r="H329" s="19" t="str">
        <f>IFERROR(IF(COUNT(pipot!$V:$V)&lt;&gt;"",INDEX(pipot!F:F,SMALL(pipot!$V:$V,ROW($A326)))),"")</f>
        <v/>
      </c>
      <c r="I329" s="19" t="str">
        <f>IFERROR(IF(COUNT(pipot!$V:$V)&lt;&gt;"",INDEX(pipot!G:G,SMALL(pipot!$V:$V,ROW($A326)))),"")</f>
        <v/>
      </c>
      <c r="J329" s="19" t="str">
        <f>IFERROR(IF(COUNT(pipot!$V:$V)&lt;&gt;"",INDEX(pipot!H:H,SMALL(pipot!$V:$V,ROW($A326)))),"")</f>
        <v/>
      </c>
      <c r="K329" s="19" t="str">
        <f>IFERROR(IF(COUNT(pipot!$V:$V)&lt;&gt;"",INDEX(pipot!I:I,SMALL(pipot!$V:$V,ROW($A326)))),"")</f>
        <v/>
      </c>
      <c r="L329" s="19" t="str">
        <f>IFERROR(IF(COUNT(pipot!$V:$V)&lt;&gt;"",INDEX(pipot!J:J,SMALL(pipot!$V:$V,ROW($A326)))),"")</f>
        <v/>
      </c>
      <c r="M329" s="19" t="str">
        <f>IFERROR(IF(COUNT(pipot!$V:$V)&lt;&gt;"",INDEX(pipot!K:K,SMALL(pipot!$V:$V,ROW($A326)))),"")</f>
        <v/>
      </c>
      <c r="N329" s="19" t="str">
        <f>IFERROR(IF(COUNT(pipot!$V:$V)&lt;&gt;"",INDEX(pipot!L:L,SMALL(pipot!$V:$V,ROW($A326)))),"")</f>
        <v/>
      </c>
      <c r="O329" s="19" t="str">
        <f>IFERROR(IF(COUNT(pipot!$V:$V)&lt;&gt;"",INDEX(pipot!M:M,SMALL(pipot!$V:$V,ROW($A326)))),"")</f>
        <v/>
      </c>
      <c r="P329" s="19" t="str">
        <f>IFERROR(IF(COUNT(pipot!$V:$V)&lt;&gt;"",INDEX(pipot!N:N,SMALL(pipot!$V:$V,ROW($A326)))),"")</f>
        <v/>
      </c>
      <c r="Q329" s="19" t="str">
        <f>IFERROR(IF(COUNT(pipot!$V:$V)&lt;&gt;"",INDEX(pipot!O:O,SMALL(pipot!$V:$V,ROW($A326)))),"")</f>
        <v/>
      </c>
      <c r="R329" s="19" t="str">
        <f>IFERROR(IF(COUNT(pipot!$V:$V)&lt;&gt;"",INDEX(pipot!P:P,SMALL(pipot!$V:$V,ROW($A326)))),"")</f>
        <v/>
      </c>
      <c r="S329" s="19" t="str">
        <f>IFERROR(IF(COUNT(pipot!$V:$V)&lt;&gt;"",INDEX(pipot!Q:Q,SMALL(pipot!$V:$V,ROW($A326)))),"")</f>
        <v/>
      </c>
      <c r="T329" s="19" t="str">
        <f>IFERROR(IF(COUNT(pipot!$V:$V)&lt;&gt;"",INDEX(pipot!R:R,SMALL(pipot!$V:$V,ROW($A326)))),"")</f>
        <v/>
      </c>
    </row>
    <row r="330" spans="3:20">
      <c r="C330" t="str">
        <f>IFERROR(IF(COUNT(pipot!$V:$V)&lt;&gt;"",INDEX(pipot!A:A,SMALL(pipot!$V:$V,ROW($A327)))),"")</f>
        <v/>
      </c>
      <c r="D330" s="13" t="str">
        <f>IFERROR(IF(COUNT(pipot!$V:$V)&lt;&gt;"",INDEX(pipot!B:B,SMALL(pipot!$V:$V,ROW($A327)))),"")</f>
        <v/>
      </c>
      <c r="E330" s="15" t="str">
        <f>IFERROR(IF(COUNT(pipot!$V:$V)&lt;&gt;"",INDEX(pipot!C:C,SMALL(pipot!$V:$V,ROW($A327)))),"")</f>
        <v/>
      </c>
      <c r="F330" s="19" t="str">
        <f>IFERROR(IF(COUNT(pipot!$V:$V)&lt;&gt;"",INDEX(pipot!D:D,SMALL(pipot!$V:$V,ROW($A327)))),"")</f>
        <v/>
      </c>
      <c r="G330" s="19" t="str">
        <f>IFERROR(IF(COUNT(pipot!$V:$V)&lt;&gt;"",INDEX(pipot!E:E,SMALL(pipot!$V:$V,ROW($A327)))),"")</f>
        <v/>
      </c>
      <c r="H330" s="19" t="str">
        <f>IFERROR(IF(COUNT(pipot!$V:$V)&lt;&gt;"",INDEX(pipot!F:F,SMALL(pipot!$V:$V,ROW($A327)))),"")</f>
        <v/>
      </c>
      <c r="I330" s="19" t="str">
        <f>IFERROR(IF(COUNT(pipot!$V:$V)&lt;&gt;"",INDEX(pipot!G:G,SMALL(pipot!$V:$V,ROW($A327)))),"")</f>
        <v/>
      </c>
      <c r="J330" s="19" t="str">
        <f>IFERROR(IF(COUNT(pipot!$V:$V)&lt;&gt;"",INDEX(pipot!H:H,SMALL(pipot!$V:$V,ROW($A327)))),"")</f>
        <v/>
      </c>
      <c r="K330" s="19" t="str">
        <f>IFERROR(IF(COUNT(pipot!$V:$V)&lt;&gt;"",INDEX(pipot!I:I,SMALL(pipot!$V:$V,ROW($A327)))),"")</f>
        <v/>
      </c>
      <c r="L330" s="19" t="str">
        <f>IFERROR(IF(COUNT(pipot!$V:$V)&lt;&gt;"",INDEX(pipot!J:J,SMALL(pipot!$V:$V,ROW($A327)))),"")</f>
        <v/>
      </c>
      <c r="M330" s="19" t="str">
        <f>IFERROR(IF(COUNT(pipot!$V:$V)&lt;&gt;"",INDEX(pipot!K:K,SMALL(pipot!$V:$V,ROW($A327)))),"")</f>
        <v/>
      </c>
      <c r="N330" s="19" t="str">
        <f>IFERROR(IF(COUNT(pipot!$V:$V)&lt;&gt;"",INDEX(pipot!L:L,SMALL(pipot!$V:$V,ROW($A327)))),"")</f>
        <v/>
      </c>
      <c r="O330" s="19" t="str">
        <f>IFERROR(IF(COUNT(pipot!$V:$V)&lt;&gt;"",INDEX(pipot!M:M,SMALL(pipot!$V:$V,ROW($A327)))),"")</f>
        <v/>
      </c>
      <c r="P330" s="19" t="str">
        <f>IFERROR(IF(COUNT(pipot!$V:$V)&lt;&gt;"",INDEX(pipot!N:N,SMALL(pipot!$V:$V,ROW($A327)))),"")</f>
        <v/>
      </c>
      <c r="Q330" s="19" t="str">
        <f>IFERROR(IF(COUNT(pipot!$V:$V)&lt;&gt;"",INDEX(pipot!O:O,SMALL(pipot!$V:$V,ROW($A327)))),"")</f>
        <v/>
      </c>
      <c r="R330" s="19" t="str">
        <f>IFERROR(IF(COUNT(pipot!$V:$V)&lt;&gt;"",INDEX(pipot!P:P,SMALL(pipot!$V:$V,ROW($A327)))),"")</f>
        <v/>
      </c>
      <c r="S330" s="19" t="str">
        <f>IFERROR(IF(COUNT(pipot!$V:$V)&lt;&gt;"",INDEX(pipot!Q:Q,SMALL(pipot!$V:$V,ROW($A327)))),"")</f>
        <v/>
      </c>
      <c r="T330" s="19" t="str">
        <f>IFERROR(IF(COUNT(pipot!$V:$V)&lt;&gt;"",INDEX(pipot!R:R,SMALL(pipot!$V:$V,ROW($A327)))),"")</f>
        <v/>
      </c>
    </row>
    <row r="331" spans="3:20">
      <c r="C331" t="str">
        <f>IFERROR(IF(COUNT(pipot!$V:$V)&lt;&gt;"",INDEX(pipot!A:A,SMALL(pipot!$V:$V,ROW($A328)))),"")</f>
        <v/>
      </c>
      <c r="D331" s="13" t="str">
        <f>IFERROR(IF(COUNT(pipot!$V:$V)&lt;&gt;"",INDEX(pipot!B:B,SMALL(pipot!$V:$V,ROW($A328)))),"")</f>
        <v/>
      </c>
      <c r="E331" s="15" t="str">
        <f>IFERROR(IF(COUNT(pipot!$V:$V)&lt;&gt;"",INDEX(pipot!C:C,SMALL(pipot!$V:$V,ROW($A328)))),"")</f>
        <v/>
      </c>
      <c r="F331" s="19" t="str">
        <f>IFERROR(IF(COUNT(pipot!$V:$V)&lt;&gt;"",INDEX(pipot!D:D,SMALL(pipot!$V:$V,ROW($A328)))),"")</f>
        <v/>
      </c>
      <c r="G331" s="19" t="str">
        <f>IFERROR(IF(COUNT(pipot!$V:$V)&lt;&gt;"",INDEX(pipot!E:E,SMALL(pipot!$V:$V,ROW($A328)))),"")</f>
        <v/>
      </c>
      <c r="H331" s="19" t="str">
        <f>IFERROR(IF(COUNT(pipot!$V:$V)&lt;&gt;"",INDEX(pipot!F:F,SMALL(pipot!$V:$V,ROW($A328)))),"")</f>
        <v/>
      </c>
      <c r="I331" s="19" t="str">
        <f>IFERROR(IF(COUNT(pipot!$V:$V)&lt;&gt;"",INDEX(pipot!G:G,SMALL(pipot!$V:$V,ROW($A328)))),"")</f>
        <v/>
      </c>
      <c r="J331" s="19" t="str">
        <f>IFERROR(IF(COUNT(pipot!$V:$V)&lt;&gt;"",INDEX(pipot!H:H,SMALL(pipot!$V:$V,ROW($A328)))),"")</f>
        <v/>
      </c>
      <c r="K331" s="19" t="str">
        <f>IFERROR(IF(COUNT(pipot!$V:$V)&lt;&gt;"",INDEX(pipot!I:I,SMALL(pipot!$V:$V,ROW($A328)))),"")</f>
        <v/>
      </c>
      <c r="L331" s="19" t="str">
        <f>IFERROR(IF(COUNT(pipot!$V:$V)&lt;&gt;"",INDEX(pipot!J:J,SMALL(pipot!$V:$V,ROW($A328)))),"")</f>
        <v/>
      </c>
      <c r="M331" s="19" t="str">
        <f>IFERROR(IF(COUNT(pipot!$V:$V)&lt;&gt;"",INDEX(pipot!K:K,SMALL(pipot!$V:$V,ROW($A328)))),"")</f>
        <v/>
      </c>
      <c r="N331" s="19" t="str">
        <f>IFERROR(IF(COUNT(pipot!$V:$V)&lt;&gt;"",INDEX(pipot!L:L,SMALL(pipot!$V:$V,ROW($A328)))),"")</f>
        <v/>
      </c>
      <c r="O331" s="19" t="str">
        <f>IFERROR(IF(COUNT(pipot!$V:$V)&lt;&gt;"",INDEX(pipot!M:M,SMALL(pipot!$V:$V,ROW($A328)))),"")</f>
        <v/>
      </c>
      <c r="P331" s="19" t="str">
        <f>IFERROR(IF(COUNT(pipot!$V:$V)&lt;&gt;"",INDEX(pipot!N:N,SMALL(pipot!$V:$V,ROW($A328)))),"")</f>
        <v/>
      </c>
      <c r="Q331" s="19" t="str">
        <f>IFERROR(IF(COUNT(pipot!$V:$V)&lt;&gt;"",INDEX(pipot!O:O,SMALL(pipot!$V:$V,ROW($A328)))),"")</f>
        <v/>
      </c>
      <c r="R331" s="19" t="str">
        <f>IFERROR(IF(COUNT(pipot!$V:$V)&lt;&gt;"",INDEX(pipot!P:P,SMALL(pipot!$V:$V,ROW($A328)))),"")</f>
        <v/>
      </c>
      <c r="S331" s="19" t="str">
        <f>IFERROR(IF(COUNT(pipot!$V:$V)&lt;&gt;"",INDEX(pipot!Q:Q,SMALL(pipot!$V:$V,ROW($A328)))),"")</f>
        <v/>
      </c>
      <c r="T331" s="19" t="str">
        <f>IFERROR(IF(COUNT(pipot!$V:$V)&lt;&gt;"",INDEX(pipot!R:R,SMALL(pipot!$V:$V,ROW($A328)))),"")</f>
        <v/>
      </c>
    </row>
    <row r="332" spans="3:20">
      <c r="C332" t="str">
        <f>IFERROR(IF(COUNT(pipot!$V:$V)&lt;&gt;"",INDEX(pipot!A:A,SMALL(pipot!$V:$V,ROW($A329)))),"")</f>
        <v/>
      </c>
      <c r="D332" s="13" t="str">
        <f>IFERROR(IF(COUNT(pipot!$V:$V)&lt;&gt;"",INDEX(pipot!B:B,SMALL(pipot!$V:$V,ROW($A329)))),"")</f>
        <v/>
      </c>
      <c r="E332" s="15" t="str">
        <f>IFERROR(IF(COUNT(pipot!$V:$V)&lt;&gt;"",INDEX(pipot!C:C,SMALL(pipot!$V:$V,ROW($A329)))),"")</f>
        <v/>
      </c>
      <c r="F332" s="19" t="str">
        <f>IFERROR(IF(COUNT(pipot!$V:$V)&lt;&gt;"",INDEX(pipot!D:D,SMALL(pipot!$V:$V,ROW($A329)))),"")</f>
        <v/>
      </c>
      <c r="G332" s="19" t="str">
        <f>IFERROR(IF(COUNT(pipot!$V:$V)&lt;&gt;"",INDEX(pipot!E:E,SMALL(pipot!$V:$V,ROW($A329)))),"")</f>
        <v/>
      </c>
      <c r="H332" s="19" t="str">
        <f>IFERROR(IF(COUNT(pipot!$V:$V)&lt;&gt;"",INDEX(pipot!F:F,SMALL(pipot!$V:$V,ROW($A329)))),"")</f>
        <v/>
      </c>
      <c r="I332" s="19" t="str">
        <f>IFERROR(IF(COUNT(pipot!$V:$V)&lt;&gt;"",INDEX(pipot!G:G,SMALL(pipot!$V:$V,ROW($A329)))),"")</f>
        <v/>
      </c>
      <c r="J332" s="19" t="str">
        <f>IFERROR(IF(COUNT(pipot!$V:$V)&lt;&gt;"",INDEX(pipot!H:H,SMALL(pipot!$V:$V,ROW($A329)))),"")</f>
        <v/>
      </c>
      <c r="K332" s="19" t="str">
        <f>IFERROR(IF(COUNT(pipot!$V:$V)&lt;&gt;"",INDEX(pipot!I:I,SMALL(pipot!$V:$V,ROW($A329)))),"")</f>
        <v/>
      </c>
      <c r="L332" s="19" t="str">
        <f>IFERROR(IF(COUNT(pipot!$V:$V)&lt;&gt;"",INDEX(pipot!J:J,SMALL(pipot!$V:$V,ROW($A329)))),"")</f>
        <v/>
      </c>
      <c r="M332" s="19" t="str">
        <f>IFERROR(IF(COUNT(pipot!$V:$V)&lt;&gt;"",INDEX(pipot!K:K,SMALL(pipot!$V:$V,ROW($A329)))),"")</f>
        <v/>
      </c>
      <c r="N332" s="19" t="str">
        <f>IFERROR(IF(COUNT(pipot!$V:$V)&lt;&gt;"",INDEX(pipot!L:L,SMALL(pipot!$V:$V,ROW($A329)))),"")</f>
        <v/>
      </c>
      <c r="O332" s="19" t="str">
        <f>IFERROR(IF(COUNT(pipot!$V:$V)&lt;&gt;"",INDEX(pipot!M:M,SMALL(pipot!$V:$V,ROW($A329)))),"")</f>
        <v/>
      </c>
      <c r="P332" s="19" t="str">
        <f>IFERROR(IF(COUNT(pipot!$V:$V)&lt;&gt;"",INDEX(pipot!N:N,SMALL(pipot!$V:$V,ROW($A329)))),"")</f>
        <v/>
      </c>
      <c r="Q332" s="19" t="str">
        <f>IFERROR(IF(COUNT(pipot!$V:$V)&lt;&gt;"",INDEX(pipot!O:O,SMALL(pipot!$V:$V,ROW($A329)))),"")</f>
        <v/>
      </c>
      <c r="R332" s="19" t="str">
        <f>IFERROR(IF(COUNT(pipot!$V:$V)&lt;&gt;"",INDEX(pipot!P:P,SMALL(pipot!$V:$V,ROW($A329)))),"")</f>
        <v/>
      </c>
      <c r="S332" s="19" t="str">
        <f>IFERROR(IF(COUNT(pipot!$V:$V)&lt;&gt;"",INDEX(pipot!Q:Q,SMALL(pipot!$V:$V,ROW($A329)))),"")</f>
        <v/>
      </c>
      <c r="T332" s="19" t="str">
        <f>IFERROR(IF(COUNT(pipot!$V:$V)&lt;&gt;"",INDEX(pipot!R:R,SMALL(pipot!$V:$V,ROW($A329)))),"")</f>
        <v/>
      </c>
    </row>
    <row r="333" spans="3:20">
      <c r="C333" t="str">
        <f>IFERROR(IF(COUNT(pipot!$V:$V)&lt;&gt;"",INDEX(pipot!A:A,SMALL(pipot!$V:$V,ROW($A330)))),"")</f>
        <v/>
      </c>
      <c r="D333" s="13" t="str">
        <f>IFERROR(IF(COUNT(pipot!$V:$V)&lt;&gt;"",INDEX(pipot!B:B,SMALL(pipot!$V:$V,ROW($A330)))),"")</f>
        <v/>
      </c>
      <c r="E333" s="15" t="str">
        <f>IFERROR(IF(COUNT(pipot!$V:$V)&lt;&gt;"",INDEX(pipot!C:C,SMALL(pipot!$V:$V,ROW($A330)))),"")</f>
        <v/>
      </c>
      <c r="F333" s="19" t="str">
        <f>IFERROR(IF(COUNT(pipot!$V:$V)&lt;&gt;"",INDEX(pipot!D:D,SMALL(pipot!$V:$V,ROW($A330)))),"")</f>
        <v/>
      </c>
      <c r="G333" s="19" t="str">
        <f>IFERROR(IF(COUNT(pipot!$V:$V)&lt;&gt;"",INDEX(pipot!E:E,SMALL(pipot!$V:$V,ROW($A330)))),"")</f>
        <v/>
      </c>
      <c r="H333" s="19" t="str">
        <f>IFERROR(IF(COUNT(pipot!$V:$V)&lt;&gt;"",INDEX(pipot!F:F,SMALL(pipot!$V:$V,ROW($A330)))),"")</f>
        <v/>
      </c>
      <c r="I333" s="19" t="str">
        <f>IFERROR(IF(COUNT(pipot!$V:$V)&lt;&gt;"",INDEX(pipot!G:G,SMALL(pipot!$V:$V,ROW($A330)))),"")</f>
        <v/>
      </c>
      <c r="J333" s="19" t="str">
        <f>IFERROR(IF(COUNT(pipot!$V:$V)&lt;&gt;"",INDEX(pipot!H:H,SMALL(pipot!$V:$V,ROW($A330)))),"")</f>
        <v/>
      </c>
      <c r="K333" s="19" t="str">
        <f>IFERROR(IF(COUNT(pipot!$V:$V)&lt;&gt;"",INDEX(pipot!I:I,SMALL(pipot!$V:$V,ROW($A330)))),"")</f>
        <v/>
      </c>
      <c r="L333" s="19" t="str">
        <f>IFERROR(IF(COUNT(pipot!$V:$V)&lt;&gt;"",INDEX(pipot!J:J,SMALL(pipot!$V:$V,ROW($A330)))),"")</f>
        <v/>
      </c>
      <c r="M333" s="19" t="str">
        <f>IFERROR(IF(COUNT(pipot!$V:$V)&lt;&gt;"",INDEX(pipot!K:K,SMALL(pipot!$V:$V,ROW($A330)))),"")</f>
        <v/>
      </c>
      <c r="N333" s="19" t="str">
        <f>IFERROR(IF(COUNT(pipot!$V:$V)&lt;&gt;"",INDEX(pipot!L:L,SMALL(pipot!$V:$V,ROW($A330)))),"")</f>
        <v/>
      </c>
      <c r="O333" s="19" t="str">
        <f>IFERROR(IF(COUNT(pipot!$V:$V)&lt;&gt;"",INDEX(pipot!M:M,SMALL(pipot!$V:$V,ROW($A330)))),"")</f>
        <v/>
      </c>
      <c r="P333" s="19" t="str">
        <f>IFERROR(IF(COUNT(pipot!$V:$V)&lt;&gt;"",INDEX(pipot!N:N,SMALL(pipot!$V:$V,ROW($A330)))),"")</f>
        <v/>
      </c>
      <c r="Q333" s="19" t="str">
        <f>IFERROR(IF(COUNT(pipot!$V:$V)&lt;&gt;"",INDEX(pipot!O:O,SMALL(pipot!$V:$V,ROW($A330)))),"")</f>
        <v/>
      </c>
      <c r="R333" s="19" t="str">
        <f>IFERROR(IF(COUNT(pipot!$V:$V)&lt;&gt;"",INDEX(pipot!P:P,SMALL(pipot!$V:$V,ROW($A330)))),"")</f>
        <v/>
      </c>
      <c r="S333" s="19" t="str">
        <f>IFERROR(IF(COUNT(pipot!$V:$V)&lt;&gt;"",INDEX(pipot!Q:Q,SMALL(pipot!$V:$V,ROW($A330)))),"")</f>
        <v/>
      </c>
      <c r="T333" s="19" t="str">
        <f>IFERROR(IF(COUNT(pipot!$V:$V)&lt;&gt;"",INDEX(pipot!R:R,SMALL(pipot!$V:$V,ROW($A330)))),"")</f>
        <v/>
      </c>
    </row>
    <row r="334" spans="3:20">
      <c r="C334" t="str">
        <f>IFERROR(IF(COUNT(pipot!$V:$V)&lt;&gt;"",INDEX(pipot!A:A,SMALL(pipot!$V:$V,ROW($A331)))),"")</f>
        <v/>
      </c>
      <c r="D334" s="13" t="str">
        <f>IFERROR(IF(COUNT(pipot!$V:$V)&lt;&gt;"",INDEX(pipot!B:B,SMALL(pipot!$V:$V,ROW($A331)))),"")</f>
        <v/>
      </c>
      <c r="E334" s="15" t="str">
        <f>IFERROR(IF(COUNT(pipot!$V:$V)&lt;&gt;"",INDEX(pipot!C:C,SMALL(pipot!$V:$V,ROW($A331)))),"")</f>
        <v/>
      </c>
      <c r="F334" s="19" t="str">
        <f>IFERROR(IF(COUNT(pipot!$V:$V)&lt;&gt;"",INDEX(pipot!D:D,SMALL(pipot!$V:$V,ROW($A331)))),"")</f>
        <v/>
      </c>
      <c r="G334" s="19" t="str">
        <f>IFERROR(IF(COUNT(pipot!$V:$V)&lt;&gt;"",INDEX(pipot!E:E,SMALL(pipot!$V:$V,ROW($A331)))),"")</f>
        <v/>
      </c>
      <c r="H334" s="19" t="str">
        <f>IFERROR(IF(COUNT(pipot!$V:$V)&lt;&gt;"",INDEX(pipot!F:F,SMALL(pipot!$V:$V,ROW($A331)))),"")</f>
        <v/>
      </c>
      <c r="I334" s="19" t="str">
        <f>IFERROR(IF(COUNT(pipot!$V:$V)&lt;&gt;"",INDEX(pipot!G:G,SMALL(pipot!$V:$V,ROW($A331)))),"")</f>
        <v/>
      </c>
      <c r="J334" s="19" t="str">
        <f>IFERROR(IF(COUNT(pipot!$V:$V)&lt;&gt;"",INDEX(pipot!H:H,SMALL(pipot!$V:$V,ROW($A331)))),"")</f>
        <v/>
      </c>
      <c r="K334" s="19" t="str">
        <f>IFERROR(IF(COUNT(pipot!$V:$V)&lt;&gt;"",INDEX(pipot!I:I,SMALL(pipot!$V:$V,ROW($A331)))),"")</f>
        <v/>
      </c>
      <c r="L334" s="19" t="str">
        <f>IFERROR(IF(COUNT(pipot!$V:$V)&lt;&gt;"",INDEX(pipot!J:J,SMALL(pipot!$V:$V,ROW($A331)))),"")</f>
        <v/>
      </c>
      <c r="M334" s="19" t="str">
        <f>IFERROR(IF(COUNT(pipot!$V:$V)&lt;&gt;"",INDEX(pipot!K:K,SMALL(pipot!$V:$V,ROW($A331)))),"")</f>
        <v/>
      </c>
      <c r="N334" s="19" t="str">
        <f>IFERROR(IF(COUNT(pipot!$V:$V)&lt;&gt;"",INDEX(pipot!L:L,SMALL(pipot!$V:$V,ROW($A331)))),"")</f>
        <v/>
      </c>
      <c r="O334" s="19" t="str">
        <f>IFERROR(IF(COUNT(pipot!$V:$V)&lt;&gt;"",INDEX(pipot!M:M,SMALL(pipot!$V:$V,ROW($A331)))),"")</f>
        <v/>
      </c>
      <c r="P334" s="19" t="str">
        <f>IFERROR(IF(COUNT(pipot!$V:$V)&lt;&gt;"",INDEX(pipot!N:N,SMALL(pipot!$V:$V,ROW($A331)))),"")</f>
        <v/>
      </c>
      <c r="Q334" s="19" t="str">
        <f>IFERROR(IF(COUNT(pipot!$V:$V)&lt;&gt;"",INDEX(pipot!O:O,SMALL(pipot!$V:$V,ROW($A331)))),"")</f>
        <v/>
      </c>
      <c r="R334" s="19" t="str">
        <f>IFERROR(IF(COUNT(pipot!$V:$V)&lt;&gt;"",INDEX(pipot!P:P,SMALL(pipot!$V:$V,ROW($A331)))),"")</f>
        <v/>
      </c>
      <c r="S334" s="19" t="str">
        <f>IFERROR(IF(COUNT(pipot!$V:$V)&lt;&gt;"",INDEX(pipot!Q:Q,SMALL(pipot!$V:$V,ROW($A331)))),"")</f>
        <v/>
      </c>
      <c r="T334" s="19" t="str">
        <f>IFERROR(IF(COUNT(pipot!$V:$V)&lt;&gt;"",INDEX(pipot!R:R,SMALL(pipot!$V:$V,ROW($A331)))),"")</f>
        <v/>
      </c>
    </row>
    <row r="335" spans="3:20">
      <c r="C335" t="str">
        <f>IFERROR(IF(COUNT(pipot!$V:$V)&lt;&gt;"",INDEX(pipot!A:A,SMALL(pipot!$V:$V,ROW($A332)))),"")</f>
        <v/>
      </c>
      <c r="D335" s="13" t="str">
        <f>IFERROR(IF(COUNT(pipot!$V:$V)&lt;&gt;"",INDEX(pipot!B:B,SMALL(pipot!$V:$V,ROW($A332)))),"")</f>
        <v/>
      </c>
      <c r="E335" s="15" t="str">
        <f>IFERROR(IF(COUNT(pipot!$V:$V)&lt;&gt;"",INDEX(pipot!C:C,SMALL(pipot!$V:$V,ROW($A332)))),"")</f>
        <v/>
      </c>
      <c r="F335" s="19" t="str">
        <f>IFERROR(IF(COUNT(pipot!$V:$V)&lt;&gt;"",INDEX(pipot!D:D,SMALL(pipot!$V:$V,ROW($A332)))),"")</f>
        <v/>
      </c>
      <c r="G335" s="19" t="str">
        <f>IFERROR(IF(COUNT(pipot!$V:$V)&lt;&gt;"",INDEX(pipot!E:E,SMALL(pipot!$V:$V,ROW($A332)))),"")</f>
        <v/>
      </c>
      <c r="H335" s="19" t="str">
        <f>IFERROR(IF(COUNT(pipot!$V:$V)&lt;&gt;"",INDEX(pipot!F:F,SMALL(pipot!$V:$V,ROW($A332)))),"")</f>
        <v/>
      </c>
      <c r="I335" s="19" t="str">
        <f>IFERROR(IF(COUNT(pipot!$V:$V)&lt;&gt;"",INDEX(pipot!G:G,SMALL(pipot!$V:$V,ROW($A332)))),"")</f>
        <v/>
      </c>
      <c r="J335" s="19" t="str">
        <f>IFERROR(IF(COUNT(pipot!$V:$V)&lt;&gt;"",INDEX(pipot!H:H,SMALL(pipot!$V:$V,ROW($A332)))),"")</f>
        <v/>
      </c>
      <c r="K335" s="19" t="str">
        <f>IFERROR(IF(COUNT(pipot!$V:$V)&lt;&gt;"",INDEX(pipot!I:I,SMALL(pipot!$V:$V,ROW($A332)))),"")</f>
        <v/>
      </c>
      <c r="L335" s="19" t="str">
        <f>IFERROR(IF(COUNT(pipot!$V:$V)&lt;&gt;"",INDEX(pipot!J:J,SMALL(pipot!$V:$V,ROW($A332)))),"")</f>
        <v/>
      </c>
      <c r="M335" s="19" t="str">
        <f>IFERROR(IF(COUNT(pipot!$V:$V)&lt;&gt;"",INDEX(pipot!K:K,SMALL(pipot!$V:$V,ROW($A332)))),"")</f>
        <v/>
      </c>
      <c r="N335" s="19" t="str">
        <f>IFERROR(IF(COUNT(pipot!$V:$V)&lt;&gt;"",INDEX(pipot!L:L,SMALL(pipot!$V:$V,ROW($A332)))),"")</f>
        <v/>
      </c>
      <c r="O335" s="19" t="str">
        <f>IFERROR(IF(COUNT(pipot!$V:$V)&lt;&gt;"",INDEX(pipot!M:M,SMALL(pipot!$V:$V,ROW($A332)))),"")</f>
        <v/>
      </c>
      <c r="P335" s="19" t="str">
        <f>IFERROR(IF(COUNT(pipot!$V:$V)&lt;&gt;"",INDEX(pipot!N:N,SMALL(pipot!$V:$V,ROW($A332)))),"")</f>
        <v/>
      </c>
      <c r="Q335" s="19" t="str">
        <f>IFERROR(IF(COUNT(pipot!$V:$V)&lt;&gt;"",INDEX(pipot!O:O,SMALL(pipot!$V:$V,ROW($A332)))),"")</f>
        <v/>
      </c>
      <c r="R335" s="19" t="str">
        <f>IFERROR(IF(COUNT(pipot!$V:$V)&lt;&gt;"",INDEX(pipot!P:P,SMALL(pipot!$V:$V,ROW($A332)))),"")</f>
        <v/>
      </c>
      <c r="S335" s="19" t="str">
        <f>IFERROR(IF(COUNT(pipot!$V:$V)&lt;&gt;"",INDEX(pipot!Q:Q,SMALL(pipot!$V:$V,ROW($A332)))),"")</f>
        <v/>
      </c>
      <c r="T335" s="19" t="str">
        <f>IFERROR(IF(COUNT(pipot!$V:$V)&lt;&gt;"",INDEX(pipot!R:R,SMALL(pipot!$V:$V,ROW($A332)))),"")</f>
        <v/>
      </c>
    </row>
    <row r="336" spans="3:20">
      <c r="C336" t="str">
        <f>IFERROR(IF(COUNT(pipot!$V:$V)&lt;&gt;"",INDEX(pipot!A:A,SMALL(pipot!$V:$V,ROW($A333)))),"")</f>
        <v/>
      </c>
      <c r="D336" s="13" t="str">
        <f>IFERROR(IF(COUNT(pipot!$V:$V)&lt;&gt;"",INDEX(pipot!B:B,SMALL(pipot!$V:$V,ROW($A333)))),"")</f>
        <v/>
      </c>
      <c r="E336" s="15" t="str">
        <f>IFERROR(IF(COUNT(pipot!$V:$V)&lt;&gt;"",INDEX(pipot!C:C,SMALL(pipot!$V:$V,ROW($A333)))),"")</f>
        <v/>
      </c>
      <c r="F336" s="19" t="str">
        <f>IFERROR(IF(COUNT(pipot!$V:$V)&lt;&gt;"",INDEX(pipot!D:D,SMALL(pipot!$V:$V,ROW($A333)))),"")</f>
        <v/>
      </c>
      <c r="G336" s="19" t="str">
        <f>IFERROR(IF(COUNT(pipot!$V:$V)&lt;&gt;"",INDEX(pipot!E:E,SMALL(pipot!$V:$V,ROW($A333)))),"")</f>
        <v/>
      </c>
      <c r="H336" s="19" t="str">
        <f>IFERROR(IF(COUNT(pipot!$V:$V)&lt;&gt;"",INDEX(pipot!F:F,SMALL(pipot!$V:$V,ROW($A333)))),"")</f>
        <v/>
      </c>
      <c r="I336" s="19" t="str">
        <f>IFERROR(IF(COUNT(pipot!$V:$V)&lt;&gt;"",INDEX(pipot!G:G,SMALL(pipot!$V:$V,ROW($A333)))),"")</f>
        <v/>
      </c>
      <c r="J336" s="19" t="str">
        <f>IFERROR(IF(COUNT(pipot!$V:$V)&lt;&gt;"",INDEX(pipot!H:H,SMALL(pipot!$V:$V,ROW($A333)))),"")</f>
        <v/>
      </c>
      <c r="K336" s="19" t="str">
        <f>IFERROR(IF(COUNT(pipot!$V:$V)&lt;&gt;"",INDEX(pipot!I:I,SMALL(pipot!$V:$V,ROW($A333)))),"")</f>
        <v/>
      </c>
      <c r="L336" s="19" t="str">
        <f>IFERROR(IF(COUNT(pipot!$V:$V)&lt;&gt;"",INDEX(pipot!J:J,SMALL(pipot!$V:$V,ROW($A333)))),"")</f>
        <v/>
      </c>
      <c r="M336" s="19" t="str">
        <f>IFERROR(IF(COUNT(pipot!$V:$V)&lt;&gt;"",INDEX(pipot!K:K,SMALL(pipot!$V:$V,ROW($A333)))),"")</f>
        <v/>
      </c>
      <c r="N336" s="19" t="str">
        <f>IFERROR(IF(COUNT(pipot!$V:$V)&lt;&gt;"",INDEX(pipot!L:L,SMALL(pipot!$V:$V,ROW($A333)))),"")</f>
        <v/>
      </c>
      <c r="O336" s="19" t="str">
        <f>IFERROR(IF(COUNT(pipot!$V:$V)&lt;&gt;"",INDEX(pipot!M:M,SMALL(pipot!$V:$V,ROW($A333)))),"")</f>
        <v/>
      </c>
      <c r="P336" s="19" t="str">
        <f>IFERROR(IF(COUNT(pipot!$V:$V)&lt;&gt;"",INDEX(pipot!N:N,SMALL(pipot!$V:$V,ROW($A333)))),"")</f>
        <v/>
      </c>
      <c r="Q336" s="19" t="str">
        <f>IFERROR(IF(COUNT(pipot!$V:$V)&lt;&gt;"",INDEX(pipot!O:O,SMALL(pipot!$V:$V,ROW($A333)))),"")</f>
        <v/>
      </c>
      <c r="R336" s="19" t="str">
        <f>IFERROR(IF(COUNT(pipot!$V:$V)&lt;&gt;"",INDEX(pipot!P:P,SMALL(pipot!$V:$V,ROW($A333)))),"")</f>
        <v/>
      </c>
      <c r="S336" s="19" t="str">
        <f>IFERROR(IF(COUNT(pipot!$V:$V)&lt;&gt;"",INDEX(pipot!Q:Q,SMALL(pipot!$V:$V,ROW($A333)))),"")</f>
        <v/>
      </c>
      <c r="T336" s="19" t="str">
        <f>IFERROR(IF(COUNT(pipot!$V:$V)&lt;&gt;"",INDEX(pipot!R:R,SMALL(pipot!$V:$V,ROW($A333)))),"")</f>
        <v/>
      </c>
    </row>
    <row r="337" spans="3:20">
      <c r="C337" t="str">
        <f>IFERROR(IF(COUNT(pipot!$V:$V)&lt;&gt;"",INDEX(pipot!A:A,SMALL(pipot!$V:$V,ROW($A334)))),"")</f>
        <v/>
      </c>
      <c r="D337" s="13" t="str">
        <f>IFERROR(IF(COUNT(pipot!$V:$V)&lt;&gt;"",INDEX(pipot!B:B,SMALL(pipot!$V:$V,ROW($A334)))),"")</f>
        <v/>
      </c>
      <c r="E337" s="15" t="str">
        <f>IFERROR(IF(COUNT(pipot!$V:$V)&lt;&gt;"",INDEX(pipot!C:C,SMALL(pipot!$V:$V,ROW($A334)))),"")</f>
        <v/>
      </c>
      <c r="F337" s="19" t="str">
        <f>IFERROR(IF(COUNT(pipot!$V:$V)&lt;&gt;"",INDEX(pipot!D:D,SMALL(pipot!$V:$V,ROW($A334)))),"")</f>
        <v/>
      </c>
      <c r="G337" s="19" t="str">
        <f>IFERROR(IF(COUNT(pipot!$V:$V)&lt;&gt;"",INDEX(pipot!E:E,SMALL(pipot!$V:$V,ROW($A334)))),"")</f>
        <v/>
      </c>
      <c r="H337" s="19" t="str">
        <f>IFERROR(IF(COUNT(pipot!$V:$V)&lt;&gt;"",INDEX(pipot!F:F,SMALL(pipot!$V:$V,ROW($A334)))),"")</f>
        <v/>
      </c>
      <c r="I337" s="19" t="str">
        <f>IFERROR(IF(COUNT(pipot!$V:$V)&lt;&gt;"",INDEX(pipot!G:G,SMALL(pipot!$V:$V,ROW($A334)))),"")</f>
        <v/>
      </c>
      <c r="J337" s="19" t="str">
        <f>IFERROR(IF(COUNT(pipot!$V:$V)&lt;&gt;"",INDEX(pipot!H:H,SMALL(pipot!$V:$V,ROW($A334)))),"")</f>
        <v/>
      </c>
      <c r="K337" s="19" t="str">
        <f>IFERROR(IF(COUNT(pipot!$V:$V)&lt;&gt;"",INDEX(pipot!I:I,SMALL(pipot!$V:$V,ROW($A334)))),"")</f>
        <v/>
      </c>
      <c r="L337" s="19" t="str">
        <f>IFERROR(IF(COUNT(pipot!$V:$V)&lt;&gt;"",INDEX(pipot!J:J,SMALL(pipot!$V:$V,ROW($A334)))),"")</f>
        <v/>
      </c>
      <c r="M337" s="19" t="str">
        <f>IFERROR(IF(COUNT(pipot!$V:$V)&lt;&gt;"",INDEX(pipot!K:K,SMALL(pipot!$V:$V,ROW($A334)))),"")</f>
        <v/>
      </c>
      <c r="N337" s="19" t="str">
        <f>IFERROR(IF(COUNT(pipot!$V:$V)&lt;&gt;"",INDEX(pipot!L:L,SMALL(pipot!$V:$V,ROW($A334)))),"")</f>
        <v/>
      </c>
      <c r="O337" s="19" t="str">
        <f>IFERROR(IF(COUNT(pipot!$V:$V)&lt;&gt;"",INDEX(pipot!M:M,SMALL(pipot!$V:$V,ROW($A334)))),"")</f>
        <v/>
      </c>
      <c r="P337" s="19" t="str">
        <f>IFERROR(IF(COUNT(pipot!$V:$V)&lt;&gt;"",INDEX(pipot!N:N,SMALL(pipot!$V:$V,ROW($A334)))),"")</f>
        <v/>
      </c>
      <c r="Q337" s="19" t="str">
        <f>IFERROR(IF(COUNT(pipot!$V:$V)&lt;&gt;"",INDEX(pipot!O:O,SMALL(pipot!$V:$V,ROW($A334)))),"")</f>
        <v/>
      </c>
      <c r="R337" s="19" t="str">
        <f>IFERROR(IF(COUNT(pipot!$V:$V)&lt;&gt;"",INDEX(pipot!P:P,SMALL(pipot!$V:$V,ROW($A334)))),"")</f>
        <v/>
      </c>
      <c r="S337" s="19" t="str">
        <f>IFERROR(IF(COUNT(pipot!$V:$V)&lt;&gt;"",INDEX(pipot!Q:Q,SMALL(pipot!$V:$V,ROW($A334)))),"")</f>
        <v/>
      </c>
      <c r="T337" s="19" t="str">
        <f>IFERROR(IF(COUNT(pipot!$V:$V)&lt;&gt;"",INDEX(pipot!R:R,SMALL(pipot!$V:$V,ROW($A334)))),"")</f>
        <v/>
      </c>
    </row>
    <row r="338" spans="3:20">
      <c r="C338" t="str">
        <f>IFERROR(IF(COUNT(pipot!$V:$V)&lt;&gt;"",INDEX(pipot!A:A,SMALL(pipot!$V:$V,ROW($A335)))),"")</f>
        <v/>
      </c>
      <c r="D338" s="13" t="str">
        <f>IFERROR(IF(COUNT(pipot!$V:$V)&lt;&gt;"",INDEX(pipot!B:B,SMALL(pipot!$V:$V,ROW($A335)))),"")</f>
        <v/>
      </c>
      <c r="E338" s="15" t="str">
        <f>IFERROR(IF(COUNT(pipot!$V:$V)&lt;&gt;"",INDEX(pipot!C:C,SMALL(pipot!$V:$V,ROW($A335)))),"")</f>
        <v/>
      </c>
      <c r="F338" s="19" t="str">
        <f>IFERROR(IF(COUNT(pipot!$V:$V)&lt;&gt;"",INDEX(pipot!D:D,SMALL(pipot!$V:$V,ROW($A335)))),"")</f>
        <v/>
      </c>
      <c r="G338" s="19" t="str">
        <f>IFERROR(IF(COUNT(pipot!$V:$V)&lt;&gt;"",INDEX(pipot!E:E,SMALL(pipot!$V:$V,ROW($A335)))),"")</f>
        <v/>
      </c>
      <c r="H338" s="19" t="str">
        <f>IFERROR(IF(COUNT(pipot!$V:$V)&lt;&gt;"",INDEX(pipot!F:F,SMALL(pipot!$V:$V,ROW($A335)))),"")</f>
        <v/>
      </c>
      <c r="I338" s="19" t="str">
        <f>IFERROR(IF(COUNT(pipot!$V:$V)&lt;&gt;"",INDEX(pipot!G:G,SMALL(pipot!$V:$V,ROW($A335)))),"")</f>
        <v/>
      </c>
      <c r="J338" s="19" t="str">
        <f>IFERROR(IF(COUNT(pipot!$V:$V)&lt;&gt;"",INDEX(pipot!H:H,SMALL(pipot!$V:$V,ROW($A335)))),"")</f>
        <v/>
      </c>
      <c r="K338" s="19" t="str">
        <f>IFERROR(IF(COUNT(pipot!$V:$V)&lt;&gt;"",INDEX(pipot!I:I,SMALL(pipot!$V:$V,ROW($A335)))),"")</f>
        <v/>
      </c>
      <c r="L338" s="19" t="str">
        <f>IFERROR(IF(COUNT(pipot!$V:$V)&lt;&gt;"",INDEX(pipot!J:J,SMALL(pipot!$V:$V,ROW($A335)))),"")</f>
        <v/>
      </c>
      <c r="M338" s="19" t="str">
        <f>IFERROR(IF(COUNT(pipot!$V:$V)&lt;&gt;"",INDEX(pipot!K:K,SMALL(pipot!$V:$V,ROW($A335)))),"")</f>
        <v/>
      </c>
      <c r="N338" s="19" t="str">
        <f>IFERROR(IF(COUNT(pipot!$V:$V)&lt;&gt;"",INDEX(pipot!L:L,SMALL(pipot!$V:$V,ROW($A335)))),"")</f>
        <v/>
      </c>
      <c r="O338" s="19" t="str">
        <f>IFERROR(IF(COUNT(pipot!$V:$V)&lt;&gt;"",INDEX(pipot!M:M,SMALL(pipot!$V:$V,ROW($A335)))),"")</f>
        <v/>
      </c>
      <c r="P338" s="19" t="str">
        <f>IFERROR(IF(COUNT(pipot!$V:$V)&lt;&gt;"",INDEX(pipot!N:N,SMALL(pipot!$V:$V,ROW($A335)))),"")</f>
        <v/>
      </c>
      <c r="Q338" s="19" t="str">
        <f>IFERROR(IF(COUNT(pipot!$V:$V)&lt;&gt;"",INDEX(pipot!O:O,SMALL(pipot!$V:$V,ROW($A335)))),"")</f>
        <v/>
      </c>
      <c r="R338" s="19" t="str">
        <f>IFERROR(IF(COUNT(pipot!$V:$V)&lt;&gt;"",INDEX(pipot!P:P,SMALL(pipot!$V:$V,ROW($A335)))),"")</f>
        <v/>
      </c>
      <c r="S338" s="19" t="str">
        <f>IFERROR(IF(COUNT(pipot!$V:$V)&lt;&gt;"",INDEX(pipot!Q:Q,SMALL(pipot!$V:$V,ROW($A335)))),"")</f>
        <v/>
      </c>
      <c r="T338" s="19" t="str">
        <f>IFERROR(IF(COUNT(pipot!$V:$V)&lt;&gt;"",INDEX(pipot!R:R,SMALL(pipot!$V:$V,ROW($A335)))),"")</f>
        <v/>
      </c>
    </row>
    <row r="339" spans="3:20">
      <c r="C339" t="str">
        <f>IFERROR(IF(COUNT(pipot!$V:$V)&lt;&gt;"",INDEX(pipot!A:A,SMALL(pipot!$V:$V,ROW($A336)))),"")</f>
        <v/>
      </c>
      <c r="D339" s="13" t="str">
        <f>IFERROR(IF(COUNT(pipot!$V:$V)&lt;&gt;"",INDEX(pipot!B:B,SMALL(pipot!$V:$V,ROW($A336)))),"")</f>
        <v/>
      </c>
      <c r="E339" s="15" t="str">
        <f>IFERROR(IF(COUNT(pipot!$V:$V)&lt;&gt;"",INDEX(pipot!C:C,SMALL(pipot!$V:$V,ROW($A336)))),"")</f>
        <v/>
      </c>
      <c r="F339" s="19" t="str">
        <f>IFERROR(IF(COUNT(pipot!$V:$V)&lt;&gt;"",INDEX(pipot!D:D,SMALL(pipot!$V:$V,ROW($A336)))),"")</f>
        <v/>
      </c>
      <c r="G339" s="19" t="str">
        <f>IFERROR(IF(COUNT(pipot!$V:$V)&lt;&gt;"",INDEX(pipot!E:E,SMALL(pipot!$V:$V,ROW($A336)))),"")</f>
        <v/>
      </c>
      <c r="H339" s="19" t="str">
        <f>IFERROR(IF(COUNT(pipot!$V:$V)&lt;&gt;"",INDEX(pipot!F:F,SMALL(pipot!$V:$V,ROW($A336)))),"")</f>
        <v/>
      </c>
      <c r="I339" s="19" t="str">
        <f>IFERROR(IF(COUNT(pipot!$V:$V)&lt;&gt;"",INDEX(pipot!G:G,SMALL(pipot!$V:$V,ROW($A336)))),"")</f>
        <v/>
      </c>
      <c r="J339" s="19" t="str">
        <f>IFERROR(IF(COUNT(pipot!$V:$V)&lt;&gt;"",INDEX(pipot!H:H,SMALL(pipot!$V:$V,ROW($A336)))),"")</f>
        <v/>
      </c>
      <c r="K339" s="19" t="str">
        <f>IFERROR(IF(COUNT(pipot!$V:$V)&lt;&gt;"",INDEX(pipot!I:I,SMALL(pipot!$V:$V,ROW($A336)))),"")</f>
        <v/>
      </c>
      <c r="L339" s="19" t="str">
        <f>IFERROR(IF(COUNT(pipot!$V:$V)&lt;&gt;"",INDEX(pipot!J:J,SMALL(pipot!$V:$V,ROW($A336)))),"")</f>
        <v/>
      </c>
      <c r="M339" s="19" t="str">
        <f>IFERROR(IF(COUNT(pipot!$V:$V)&lt;&gt;"",INDEX(pipot!K:K,SMALL(pipot!$V:$V,ROW($A336)))),"")</f>
        <v/>
      </c>
      <c r="N339" s="19" t="str">
        <f>IFERROR(IF(COUNT(pipot!$V:$V)&lt;&gt;"",INDEX(pipot!L:L,SMALL(pipot!$V:$V,ROW($A336)))),"")</f>
        <v/>
      </c>
      <c r="O339" s="19" t="str">
        <f>IFERROR(IF(COUNT(pipot!$V:$V)&lt;&gt;"",INDEX(pipot!M:M,SMALL(pipot!$V:$V,ROW($A336)))),"")</f>
        <v/>
      </c>
      <c r="P339" s="19" t="str">
        <f>IFERROR(IF(COUNT(pipot!$V:$V)&lt;&gt;"",INDEX(pipot!N:N,SMALL(pipot!$V:$V,ROW($A336)))),"")</f>
        <v/>
      </c>
      <c r="Q339" s="19" t="str">
        <f>IFERROR(IF(COUNT(pipot!$V:$V)&lt;&gt;"",INDEX(pipot!O:O,SMALL(pipot!$V:$V,ROW($A336)))),"")</f>
        <v/>
      </c>
      <c r="R339" s="19" t="str">
        <f>IFERROR(IF(COUNT(pipot!$V:$V)&lt;&gt;"",INDEX(pipot!P:P,SMALL(pipot!$V:$V,ROW($A336)))),"")</f>
        <v/>
      </c>
      <c r="S339" s="19" t="str">
        <f>IFERROR(IF(COUNT(pipot!$V:$V)&lt;&gt;"",INDEX(pipot!Q:Q,SMALL(pipot!$V:$V,ROW($A336)))),"")</f>
        <v/>
      </c>
      <c r="T339" s="19" t="str">
        <f>IFERROR(IF(COUNT(pipot!$V:$V)&lt;&gt;"",INDEX(pipot!R:R,SMALL(pipot!$V:$V,ROW($A336)))),"")</f>
        <v/>
      </c>
    </row>
    <row r="340" spans="3:20">
      <c r="C340" t="str">
        <f>IFERROR(IF(COUNT(pipot!$V:$V)&lt;&gt;"",INDEX(pipot!A:A,SMALL(pipot!$V:$V,ROW($A337)))),"")</f>
        <v/>
      </c>
      <c r="D340" s="13" t="str">
        <f>IFERROR(IF(COUNT(pipot!$V:$V)&lt;&gt;"",INDEX(pipot!B:B,SMALL(pipot!$V:$V,ROW($A337)))),"")</f>
        <v/>
      </c>
      <c r="E340" s="15" t="str">
        <f>IFERROR(IF(COUNT(pipot!$V:$V)&lt;&gt;"",INDEX(pipot!C:C,SMALL(pipot!$V:$V,ROW($A337)))),"")</f>
        <v/>
      </c>
      <c r="F340" s="19" t="str">
        <f>IFERROR(IF(COUNT(pipot!$V:$V)&lt;&gt;"",INDEX(pipot!D:D,SMALL(pipot!$V:$V,ROW($A337)))),"")</f>
        <v/>
      </c>
      <c r="G340" s="19" t="str">
        <f>IFERROR(IF(COUNT(pipot!$V:$V)&lt;&gt;"",INDEX(pipot!E:E,SMALL(pipot!$V:$V,ROW($A337)))),"")</f>
        <v/>
      </c>
      <c r="H340" s="19" t="str">
        <f>IFERROR(IF(COUNT(pipot!$V:$V)&lt;&gt;"",INDEX(pipot!F:F,SMALL(pipot!$V:$V,ROW($A337)))),"")</f>
        <v/>
      </c>
      <c r="I340" s="19" t="str">
        <f>IFERROR(IF(COUNT(pipot!$V:$V)&lt;&gt;"",INDEX(pipot!G:G,SMALL(pipot!$V:$V,ROW($A337)))),"")</f>
        <v/>
      </c>
      <c r="J340" s="19" t="str">
        <f>IFERROR(IF(COUNT(pipot!$V:$V)&lt;&gt;"",INDEX(pipot!H:H,SMALL(pipot!$V:$V,ROW($A337)))),"")</f>
        <v/>
      </c>
      <c r="K340" s="19" t="str">
        <f>IFERROR(IF(COUNT(pipot!$V:$V)&lt;&gt;"",INDEX(pipot!I:I,SMALL(pipot!$V:$V,ROW($A337)))),"")</f>
        <v/>
      </c>
      <c r="L340" s="19" t="str">
        <f>IFERROR(IF(COUNT(pipot!$V:$V)&lt;&gt;"",INDEX(pipot!J:J,SMALL(pipot!$V:$V,ROW($A337)))),"")</f>
        <v/>
      </c>
      <c r="M340" s="19" t="str">
        <f>IFERROR(IF(COUNT(pipot!$V:$V)&lt;&gt;"",INDEX(pipot!K:K,SMALL(pipot!$V:$V,ROW($A337)))),"")</f>
        <v/>
      </c>
      <c r="N340" s="19" t="str">
        <f>IFERROR(IF(COUNT(pipot!$V:$V)&lt;&gt;"",INDEX(pipot!L:L,SMALL(pipot!$V:$V,ROW($A337)))),"")</f>
        <v/>
      </c>
      <c r="O340" s="19" t="str">
        <f>IFERROR(IF(COUNT(pipot!$V:$V)&lt;&gt;"",INDEX(pipot!M:M,SMALL(pipot!$V:$V,ROW($A337)))),"")</f>
        <v/>
      </c>
      <c r="P340" s="19" t="str">
        <f>IFERROR(IF(COUNT(pipot!$V:$V)&lt;&gt;"",INDEX(pipot!N:N,SMALL(pipot!$V:$V,ROW($A337)))),"")</f>
        <v/>
      </c>
      <c r="Q340" s="19" t="str">
        <f>IFERROR(IF(COUNT(pipot!$V:$V)&lt;&gt;"",INDEX(pipot!O:O,SMALL(pipot!$V:$V,ROW($A337)))),"")</f>
        <v/>
      </c>
      <c r="R340" s="19" t="str">
        <f>IFERROR(IF(COUNT(pipot!$V:$V)&lt;&gt;"",INDEX(pipot!P:P,SMALL(pipot!$V:$V,ROW($A337)))),"")</f>
        <v/>
      </c>
      <c r="S340" s="19" t="str">
        <f>IFERROR(IF(COUNT(pipot!$V:$V)&lt;&gt;"",INDEX(pipot!Q:Q,SMALL(pipot!$V:$V,ROW($A337)))),"")</f>
        <v/>
      </c>
      <c r="T340" s="19" t="str">
        <f>IFERROR(IF(COUNT(pipot!$V:$V)&lt;&gt;"",INDEX(pipot!R:R,SMALL(pipot!$V:$V,ROW($A337)))),"")</f>
        <v/>
      </c>
    </row>
    <row r="341" spans="3:20">
      <c r="C341" t="str">
        <f>IFERROR(IF(COUNT(pipot!$V:$V)&lt;&gt;"",INDEX(pipot!A:A,SMALL(pipot!$V:$V,ROW($A338)))),"")</f>
        <v/>
      </c>
      <c r="D341" s="13" t="str">
        <f>IFERROR(IF(COUNT(pipot!$V:$V)&lt;&gt;"",INDEX(pipot!B:B,SMALL(pipot!$V:$V,ROW($A338)))),"")</f>
        <v/>
      </c>
      <c r="E341" s="15" t="str">
        <f>IFERROR(IF(COUNT(pipot!$V:$V)&lt;&gt;"",INDEX(pipot!C:C,SMALL(pipot!$V:$V,ROW($A338)))),"")</f>
        <v/>
      </c>
      <c r="F341" s="19" t="str">
        <f>IFERROR(IF(COUNT(pipot!$V:$V)&lt;&gt;"",INDEX(pipot!D:D,SMALL(pipot!$V:$V,ROW($A338)))),"")</f>
        <v/>
      </c>
      <c r="G341" s="19" t="str">
        <f>IFERROR(IF(COUNT(pipot!$V:$V)&lt;&gt;"",INDEX(pipot!E:E,SMALL(pipot!$V:$V,ROW($A338)))),"")</f>
        <v/>
      </c>
      <c r="H341" s="19" t="str">
        <f>IFERROR(IF(COUNT(pipot!$V:$V)&lt;&gt;"",INDEX(pipot!F:F,SMALL(pipot!$V:$V,ROW($A338)))),"")</f>
        <v/>
      </c>
      <c r="I341" s="19" t="str">
        <f>IFERROR(IF(COUNT(pipot!$V:$V)&lt;&gt;"",INDEX(pipot!G:G,SMALL(pipot!$V:$V,ROW($A338)))),"")</f>
        <v/>
      </c>
      <c r="J341" s="19" t="str">
        <f>IFERROR(IF(COUNT(pipot!$V:$V)&lt;&gt;"",INDEX(pipot!H:H,SMALL(pipot!$V:$V,ROW($A338)))),"")</f>
        <v/>
      </c>
      <c r="K341" s="19" t="str">
        <f>IFERROR(IF(COUNT(pipot!$V:$V)&lt;&gt;"",INDEX(pipot!I:I,SMALL(pipot!$V:$V,ROW($A338)))),"")</f>
        <v/>
      </c>
      <c r="L341" s="19" t="str">
        <f>IFERROR(IF(COUNT(pipot!$V:$V)&lt;&gt;"",INDEX(pipot!J:J,SMALL(pipot!$V:$V,ROW($A338)))),"")</f>
        <v/>
      </c>
      <c r="M341" s="19" t="str">
        <f>IFERROR(IF(COUNT(pipot!$V:$V)&lt;&gt;"",INDEX(pipot!K:K,SMALL(pipot!$V:$V,ROW($A338)))),"")</f>
        <v/>
      </c>
      <c r="N341" s="19" t="str">
        <f>IFERROR(IF(COUNT(pipot!$V:$V)&lt;&gt;"",INDEX(pipot!L:L,SMALL(pipot!$V:$V,ROW($A338)))),"")</f>
        <v/>
      </c>
      <c r="O341" s="19" t="str">
        <f>IFERROR(IF(COUNT(pipot!$V:$V)&lt;&gt;"",INDEX(pipot!M:M,SMALL(pipot!$V:$V,ROW($A338)))),"")</f>
        <v/>
      </c>
      <c r="P341" s="19" t="str">
        <f>IFERROR(IF(COUNT(pipot!$V:$V)&lt;&gt;"",INDEX(pipot!N:N,SMALL(pipot!$V:$V,ROW($A338)))),"")</f>
        <v/>
      </c>
      <c r="Q341" s="19" t="str">
        <f>IFERROR(IF(COUNT(pipot!$V:$V)&lt;&gt;"",INDEX(pipot!O:O,SMALL(pipot!$V:$V,ROW($A338)))),"")</f>
        <v/>
      </c>
      <c r="R341" s="19" t="str">
        <f>IFERROR(IF(COUNT(pipot!$V:$V)&lt;&gt;"",INDEX(pipot!P:P,SMALL(pipot!$V:$V,ROW($A338)))),"")</f>
        <v/>
      </c>
      <c r="S341" s="19" t="str">
        <f>IFERROR(IF(COUNT(pipot!$V:$V)&lt;&gt;"",INDEX(pipot!Q:Q,SMALL(pipot!$V:$V,ROW($A338)))),"")</f>
        <v/>
      </c>
      <c r="T341" s="19" t="str">
        <f>IFERROR(IF(COUNT(pipot!$V:$V)&lt;&gt;"",INDEX(pipot!R:R,SMALL(pipot!$V:$V,ROW($A338)))),"")</f>
        <v/>
      </c>
    </row>
    <row r="342" spans="3:20">
      <c r="C342" t="str">
        <f>IFERROR(IF(COUNT(pipot!$V:$V)&lt;&gt;"",INDEX(pipot!A:A,SMALL(pipot!$V:$V,ROW($A339)))),"")</f>
        <v/>
      </c>
      <c r="D342" s="13" t="str">
        <f>IFERROR(IF(COUNT(pipot!$V:$V)&lt;&gt;"",INDEX(pipot!B:B,SMALL(pipot!$V:$V,ROW($A339)))),"")</f>
        <v/>
      </c>
      <c r="E342" s="15" t="str">
        <f>IFERROR(IF(COUNT(pipot!$V:$V)&lt;&gt;"",INDEX(pipot!C:C,SMALL(pipot!$V:$V,ROW($A339)))),"")</f>
        <v/>
      </c>
      <c r="F342" s="19" t="str">
        <f>IFERROR(IF(COUNT(pipot!$V:$V)&lt;&gt;"",INDEX(pipot!D:D,SMALL(pipot!$V:$V,ROW($A339)))),"")</f>
        <v/>
      </c>
      <c r="G342" s="19" t="str">
        <f>IFERROR(IF(COUNT(pipot!$V:$V)&lt;&gt;"",INDEX(pipot!E:E,SMALL(pipot!$V:$V,ROW($A339)))),"")</f>
        <v/>
      </c>
      <c r="H342" s="19" t="str">
        <f>IFERROR(IF(COUNT(pipot!$V:$V)&lt;&gt;"",INDEX(pipot!F:F,SMALL(pipot!$V:$V,ROW($A339)))),"")</f>
        <v/>
      </c>
      <c r="I342" s="19" t="str">
        <f>IFERROR(IF(COUNT(pipot!$V:$V)&lt;&gt;"",INDEX(pipot!G:G,SMALL(pipot!$V:$V,ROW($A339)))),"")</f>
        <v/>
      </c>
      <c r="J342" s="19" t="str">
        <f>IFERROR(IF(COUNT(pipot!$V:$V)&lt;&gt;"",INDEX(pipot!H:H,SMALL(pipot!$V:$V,ROW($A339)))),"")</f>
        <v/>
      </c>
      <c r="K342" s="19" t="str">
        <f>IFERROR(IF(COUNT(pipot!$V:$V)&lt;&gt;"",INDEX(pipot!I:I,SMALL(pipot!$V:$V,ROW($A339)))),"")</f>
        <v/>
      </c>
      <c r="L342" s="19" t="str">
        <f>IFERROR(IF(COUNT(pipot!$V:$V)&lt;&gt;"",INDEX(pipot!J:J,SMALL(pipot!$V:$V,ROW($A339)))),"")</f>
        <v/>
      </c>
      <c r="M342" s="19" t="str">
        <f>IFERROR(IF(COUNT(pipot!$V:$V)&lt;&gt;"",INDEX(pipot!K:K,SMALL(pipot!$V:$V,ROW($A339)))),"")</f>
        <v/>
      </c>
      <c r="N342" s="19" t="str">
        <f>IFERROR(IF(COUNT(pipot!$V:$V)&lt;&gt;"",INDEX(pipot!L:L,SMALL(pipot!$V:$V,ROW($A339)))),"")</f>
        <v/>
      </c>
      <c r="O342" s="19" t="str">
        <f>IFERROR(IF(COUNT(pipot!$V:$V)&lt;&gt;"",INDEX(pipot!M:M,SMALL(pipot!$V:$V,ROW($A339)))),"")</f>
        <v/>
      </c>
      <c r="P342" s="19" t="str">
        <f>IFERROR(IF(COUNT(pipot!$V:$V)&lt;&gt;"",INDEX(pipot!N:N,SMALL(pipot!$V:$V,ROW($A339)))),"")</f>
        <v/>
      </c>
      <c r="Q342" s="19" t="str">
        <f>IFERROR(IF(COUNT(pipot!$V:$V)&lt;&gt;"",INDEX(pipot!O:O,SMALL(pipot!$V:$V,ROW($A339)))),"")</f>
        <v/>
      </c>
      <c r="R342" s="19" t="str">
        <f>IFERROR(IF(COUNT(pipot!$V:$V)&lt;&gt;"",INDEX(pipot!P:P,SMALL(pipot!$V:$V,ROW($A339)))),"")</f>
        <v/>
      </c>
      <c r="S342" s="19" t="str">
        <f>IFERROR(IF(COUNT(pipot!$V:$V)&lt;&gt;"",INDEX(pipot!Q:Q,SMALL(pipot!$V:$V,ROW($A339)))),"")</f>
        <v/>
      </c>
      <c r="T342" s="19" t="str">
        <f>IFERROR(IF(COUNT(pipot!$V:$V)&lt;&gt;"",INDEX(pipot!R:R,SMALL(pipot!$V:$V,ROW($A339)))),"")</f>
        <v/>
      </c>
    </row>
    <row r="343" spans="3:20">
      <c r="C343" t="str">
        <f>IFERROR(IF(COUNT(pipot!$V:$V)&lt;&gt;"",INDEX(pipot!A:A,SMALL(pipot!$V:$V,ROW($A340)))),"")</f>
        <v/>
      </c>
      <c r="D343" s="13" t="str">
        <f>IFERROR(IF(COUNT(pipot!$V:$V)&lt;&gt;"",INDEX(pipot!B:B,SMALL(pipot!$V:$V,ROW($A340)))),"")</f>
        <v/>
      </c>
      <c r="E343" s="15" t="str">
        <f>IFERROR(IF(COUNT(pipot!$V:$V)&lt;&gt;"",INDEX(pipot!C:C,SMALL(pipot!$V:$V,ROW($A340)))),"")</f>
        <v/>
      </c>
      <c r="F343" s="19" t="str">
        <f>IFERROR(IF(COUNT(pipot!$V:$V)&lt;&gt;"",INDEX(pipot!D:D,SMALL(pipot!$V:$V,ROW($A340)))),"")</f>
        <v/>
      </c>
      <c r="G343" s="19" t="str">
        <f>IFERROR(IF(COUNT(pipot!$V:$V)&lt;&gt;"",INDEX(pipot!E:E,SMALL(pipot!$V:$V,ROW($A340)))),"")</f>
        <v/>
      </c>
      <c r="H343" s="19" t="str">
        <f>IFERROR(IF(COUNT(pipot!$V:$V)&lt;&gt;"",INDEX(pipot!F:F,SMALL(pipot!$V:$V,ROW($A340)))),"")</f>
        <v/>
      </c>
      <c r="I343" s="19" t="str">
        <f>IFERROR(IF(COUNT(pipot!$V:$V)&lt;&gt;"",INDEX(pipot!G:G,SMALL(pipot!$V:$V,ROW($A340)))),"")</f>
        <v/>
      </c>
      <c r="J343" s="19" t="str">
        <f>IFERROR(IF(COUNT(pipot!$V:$V)&lt;&gt;"",INDEX(pipot!H:H,SMALL(pipot!$V:$V,ROW($A340)))),"")</f>
        <v/>
      </c>
      <c r="K343" s="19" t="str">
        <f>IFERROR(IF(COUNT(pipot!$V:$V)&lt;&gt;"",INDEX(pipot!I:I,SMALL(pipot!$V:$V,ROW($A340)))),"")</f>
        <v/>
      </c>
      <c r="L343" s="19" t="str">
        <f>IFERROR(IF(COUNT(pipot!$V:$V)&lt;&gt;"",INDEX(pipot!J:J,SMALL(pipot!$V:$V,ROW($A340)))),"")</f>
        <v/>
      </c>
      <c r="M343" s="19" t="str">
        <f>IFERROR(IF(COUNT(pipot!$V:$V)&lt;&gt;"",INDEX(pipot!K:K,SMALL(pipot!$V:$V,ROW($A340)))),"")</f>
        <v/>
      </c>
      <c r="N343" s="19" t="str">
        <f>IFERROR(IF(COUNT(pipot!$V:$V)&lt;&gt;"",INDEX(pipot!L:L,SMALL(pipot!$V:$V,ROW($A340)))),"")</f>
        <v/>
      </c>
      <c r="O343" s="19" t="str">
        <f>IFERROR(IF(COUNT(pipot!$V:$V)&lt;&gt;"",INDEX(pipot!M:M,SMALL(pipot!$V:$V,ROW($A340)))),"")</f>
        <v/>
      </c>
      <c r="P343" s="19" t="str">
        <f>IFERROR(IF(COUNT(pipot!$V:$V)&lt;&gt;"",INDEX(pipot!N:N,SMALL(pipot!$V:$V,ROW($A340)))),"")</f>
        <v/>
      </c>
      <c r="Q343" s="19" t="str">
        <f>IFERROR(IF(COUNT(pipot!$V:$V)&lt;&gt;"",INDEX(pipot!O:O,SMALL(pipot!$V:$V,ROW($A340)))),"")</f>
        <v/>
      </c>
      <c r="R343" s="19" t="str">
        <f>IFERROR(IF(COUNT(pipot!$V:$V)&lt;&gt;"",INDEX(pipot!P:P,SMALL(pipot!$V:$V,ROW($A340)))),"")</f>
        <v/>
      </c>
      <c r="S343" s="19" t="str">
        <f>IFERROR(IF(COUNT(pipot!$V:$V)&lt;&gt;"",INDEX(pipot!Q:Q,SMALL(pipot!$V:$V,ROW($A340)))),"")</f>
        <v/>
      </c>
      <c r="T343" s="19" t="str">
        <f>IFERROR(IF(COUNT(pipot!$V:$V)&lt;&gt;"",INDEX(pipot!R:R,SMALL(pipot!$V:$V,ROW($A340)))),"")</f>
        <v/>
      </c>
    </row>
    <row r="344" spans="3:20">
      <c r="C344" t="str">
        <f>IFERROR(IF(COUNT(pipot!$V:$V)&lt;&gt;"",INDEX(pipot!A:A,SMALL(pipot!$V:$V,ROW($A341)))),"")</f>
        <v/>
      </c>
      <c r="D344" s="13" t="str">
        <f>IFERROR(IF(COUNT(pipot!$V:$V)&lt;&gt;"",INDEX(pipot!B:B,SMALL(pipot!$V:$V,ROW($A341)))),"")</f>
        <v/>
      </c>
      <c r="E344" s="15" t="str">
        <f>IFERROR(IF(COUNT(pipot!$V:$V)&lt;&gt;"",INDEX(pipot!C:C,SMALL(pipot!$V:$V,ROW($A341)))),"")</f>
        <v/>
      </c>
      <c r="F344" s="19" t="str">
        <f>IFERROR(IF(COUNT(pipot!$V:$V)&lt;&gt;"",INDEX(pipot!D:D,SMALL(pipot!$V:$V,ROW($A341)))),"")</f>
        <v/>
      </c>
      <c r="G344" s="19" t="str">
        <f>IFERROR(IF(COUNT(pipot!$V:$V)&lt;&gt;"",INDEX(pipot!E:E,SMALL(pipot!$V:$V,ROW($A341)))),"")</f>
        <v/>
      </c>
      <c r="H344" s="19" t="str">
        <f>IFERROR(IF(COUNT(pipot!$V:$V)&lt;&gt;"",INDEX(pipot!F:F,SMALL(pipot!$V:$V,ROW($A341)))),"")</f>
        <v/>
      </c>
      <c r="I344" s="19" t="str">
        <f>IFERROR(IF(COUNT(pipot!$V:$V)&lt;&gt;"",INDEX(pipot!G:G,SMALL(pipot!$V:$V,ROW($A341)))),"")</f>
        <v/>
      </c>
      <c r="J344" s="19" t="str">
        <f>IFERROR(IF(COUNT(pipot!$V:$V)&lt;&gt;"",INDEX(pipot!H:H,SMALL(pipot!$V:$V,ROW($A341)))),"")</f>
        <v/>
      </c>
      <c r="K344" s="19" t="str">
        <f>IFERROR(IF(COUNT(pipot!$V:$V)&lt;&gt;"",INDEX(pipot!I:I,SMALL(pipot!$V:$V,ROW($A341)))),"")</f>
        <v/>
      </c>
      <c r="L344" s="19" t="str">
        <f>IFERROR(IF(COUNT(pipot!$V:$V)&lt;&gt;"",INDEX(pipot!J:J,SMALL(pipot!$V:$V,ROW($A341)))),"")</f>
        <v/>
      </c>
      <c r="M344" s="19" t="str">
        <f>IFERROR(IF(COUNT(pipot!$V:$V)&lt;&gt;"",INDEX(pipot!K:K,SMALL(pipot!$V:$V,ROW($A341)))),"")</f>
        <v/>
      </c>
      <c r="N344" s="19" t="str">
        <f>IFERROR(IF(COUNT(pipot!$V:$V)&lt;&gt;"",INDEX(pipot!L:L,SMALL(pipot!$V:$V,ROW($A341)))),"")</f>
        <v/>
      </c>
      <c r="O344" s="19" t="str">
        <f>IFERROR(IF(COUNT(pipot!$V:$V)&lt;&gt;"",INDEX(pipot!M:M,SMALL(pipot!$V:$V,ROW($A341)))),"")</f>
        <v/>
      </c>
      <c r="P344" s="19" t="str">
        <f>IFERROR(IF(COUNT(pipot!$V:$V)&lt;&gt;"",INDEX(pipot!N:N,SMALL(pipot!$V:$V,ROW($A341)))),"")</f>
        <v/>
      </c>
      <c r="Q344" s="19" t="str">
        <f>IFERROR(IF(COUNT(pipot!$V:$V)&lt;&gt;"",INDEX(pipot!O:O,SMALL(pipot!$V:$V,ROW($A341)))),"")</f>
        <v/>
      </c>
      <c r="R344" s="19" t="str">
        <f>IFERROR(IF(COUNT(pipot!$V:$V)&lt;&gt;"",INDEX(pipot!P:P,SMALL(pipot!$V:$V,ROW($A341)))),"")</f>
        <v/>
      </c>
      <c r="S344" s="19" t="str">
        <f>IFERROR(IF(COUNT(pipot!$V:$V)&lt;&gt;"",INDEX(pipot!Q:Q,SMALL(pipot!$V:$V,ROW($A341)))),"")</f>
        <v/>
      </c>
      <c r="T344" s="19" t="str">
        <f>IFERROR(IF(COUNT(pipot!$V:$V)&lt;&gt;"",INDEX(pipot!R:R,SMALL(pipot!$V:$V,ROW($A341)))),"")</f>
        <v/>
      </c>
    </row>
    <row r="345" spans="3:20">
      <c r="C345" t="str">
        <f>IFERROR(IF(COUNT(pipot!$V:$V)&lt;&gt;"",INDEX(pipot!A:A,SMALL(pipot!$V:$V,ROW($A342)))),"")</f>
        <v/>
      </c>
      <c r="D345" s="13" t="str">
        <f>IFERROR(IF(COUNT(pipot!$V:$V)&lt;&gt;"",INDEX(pipot!B:B,SMALL(pipot!$V:$V,ROW($A342)))),"")</f>
        <v/>
      </c>
      <c r="E345" s="15" t="str">
        <f>IFERROR(IF(COUNT(pipot!$V:$V)&lt;&gt;"",INDEX(pipot!C:C,SMALL(pipot!$V:$V,ROW($A342)))),"")</f>
        <v/>
      </c>
      <c r="F345" s="19" t="str">
        <f>IFERROR(IF(COUNT(pipot!$V:$V)&lt;&gt;"",INDEX(pipot!D:D,SMALL(pipot!$V:$V,ROW($A342)))),"")</f>
        <v/>
      </c>
      <c r="G345" s="19" t="str">
        <f>IFERROR(IF(COUNT(pipot!$V:$V)&lt;&gt;"",INDEX(pipot!E:E,SMALL(pipot!$V:$V,ROW($A342)))),"")</f>
        <v/>
      </c>
      <c r="H345" s="19" t="str">
        <f>IFERROR(IF(COUNT(pipot!$V:$V)&lt;&gt;"",INDEX(pipot!F:F,SMALL(pipot!$V:$V,ROW($A342)))),"")</f>
        <v/>
      </c>
      <c r="I345" s="19" t="str">
        <f>IFERROR(IF(COUNT(pipot!$V:$V)&lt;&gt;"",INDEX(pipot!G:G,SMALL(pipot!$V:$V,ROW($A342)))),"")</f>
        <v/>
      </c>
      <c r="J345" s="19" t="str">
        <f>IFERROR(IF(COUNT(pipot!$V:$V)&lt;&gt;"",INDEX(pipot!H:H,SMALL(pipot!$V:$V,ROW($A342)))),"")</f>
        <v/>
      </c>
      <c r="K345" s="19" t="str">
        <f>IFERROR(IF(COUNT(pipot!$V:$V)&lt;&gt;"",INDEX(pipot!I:I,SMALL(pipot!$V:$V,ROW($A342)))),"")</f>
        <v/>
      </c>
      <c r="L345" s="19" t="str">
        <f>IFERROR(IF(COUNT(pipot!$V:$V)&lt;&gt;"",INDEX(pipot!J:J,SMALL(pipot!$V:$V,ROW($A342)))),"")</f>
        <v/>
      </c>
      <c r="M345" s="19" t="str">
        <f>IFERROR(IF(COUNT(pipot!$V:$V)&lt;&gt;"",INDEX(pipot!K:K,SMALL(pipot!$V:$V,ROW($A342)))),"")</f>
        <v/>
      </c>
      <c r="N345" s="19" t="str">
        <f>IFERROR(IF(COUNT(pipot!$V:$V)&lt;&gt;"",INDEX(pipot!L:L,SMALL(pipot!$V:$V,ROW($A342)))),"")</f>
        <v/>
      </c>
      <c r="O345" s="19" t="str">
        <f>IFERROR(IF(COUNT(pipot!$V:$V)&lt;&gt;"",INDEX(pipot!M:M,SMALL(pipot!$V:$V,ROW($A342)))),"")</f>
        <v/>
      </c>
      <c r="P345" s="19" t="str">
        <f>IFERROR(IF(COUNT(pipot!$V:$V)&lt;&gt;"",INDEX(pipot!N:N,SMALL(pipot!$V:$V,ROW($A342)))),"")</f>
        <v/>
      </c>
      <c r="Q345" s="19" t="str">
        <f>IFERROR(IF(COUNT(pipot!$V:$V)&lt;&gt;"",INDEX(pipot!O:O,SMALL(pipot!$V:$V,ROW($A342)))),"")</f>
        <v/>
      </c>
      <c r="R345" s="19" t="str">
        <f>IFERROR(IF(COUNT(pipot!$V:$V)&lt;&gt;"",INDEX(pipot!P:P,SMALL(pipot!$V:$V,ROW($A342)))),"")</f>
        <v/>
      </c>
      <c r="S345" s="19" t="str">
        <f>IFERROR(IF(COUNT(pipot!$V:$V)&lt;&gt;"",INDEX(pipot!Q:Q,SMALL(pipot!$V:$V,ROW($A342)))),"")</f>
        <v/>
      </c>
      <c r="T345" s="19" t="str">
        <f>IFERROR(IF(COUNT(pipot!$V:$V)&lt;&gt;"",INDEX(pipot!R:R,SMALL(pipot!$V:$V,ROW($A342)))),"")</f>
        <v/>
      </c>
    </row>
    <row r="346" spans="3:20">
      <c r="C346" t="str">
        <f>IFERROR(IF(COUNT(pipot!$V:$V)&lt;&gt;"",INDEX(pipot!A:A,SMALL(pipot!$V:$V,ROW($A343)))),"")</f>
        <v/>
      </c>
      <c r="D346" s="13" t="str">
        <f>IFERROR(IF(COUNT(pipot!$V:$V)&lt;&gt;"",INDEX(pipot!B:B,SMALL(pipot!$V:$V,ROW($A343)))),"")</f>
        <v/>
      </c>
      <c r="E346" s="15" t="str">
        <f>IFERROR(IF(COUNT(pipot!$V:$V)&lt;&gt;"",INDEX(pipot!C:C,SMALL(pipot!$V:$V,ROW($A343)))),"")</f>
        <v/>
      </c>
      <c r="F346" s="19" t="str">
        <f>IFERROR(IF(COUNT(pipot!$V:$V)&lt;&gt;"",INDEX(pipot!D:D,SMALL(pipot!$V:$V,ROW($A343)))),"")</f>
        <v/>
      </c>
      <c r="G346" s="19" t="str">
        <f>IFERROR(IF(COUNT(pipot!$V:$V)&lt;&gt;"",INDEX(pipot!E:E,SMALL(pipot!$V:$V,ROW($A343)))),"")</f>
        <v/>
      </c>
      <c r="H346" s="19" t="str">
        <f>IFERROR(IF(COUNT(pipot!$V:$V)&lt;&gt;"",INDEX(pipot!F:F,SMALL(pipot!$V:$V,ROW($A343)))),"")</f>
        <v/>
      </c>
      <c r="I346" s="19" t="str">
        <f>IFERROR(IF(COUNT(pipot!$V:$V)&lt;&gt;"",INDEX(pipot!G:G,SMALL(pipot!$V:$V,ROW($A343)))),"")</f>
        <v/>
      </c>
      <c r="J346" s="19" t="str">
        <f>IFERROR(IF(COUNT(pipot!$V:$V)&lt;&gt;"",INDEX(pipot!H:H,SMALL(pipot!$V:$V,ROW($A343)))),"")</f>
        <v/>
      </c>
      <c r="K346" s="19" t="str">
        <f>IFERROR(IF(COUNT(pipot!$V:$V)&lt;&gt;"",INDEX(pipot!I:I,SMALL(pipot!$V:$V,ROW($A343)))),"")</f>
        <v/>
      </c>
      <c r="L346" s="19" t="str">
        <f>IFERROR(IF(COUNT(pipot!$V:$V)&lt;&gt;"",INDEX(pipot!J:J,SMALL(pipot!$V:$V,ROW($A343)))),"")</f>
        <v/>
      </c>
      <c r="M346" s="19" t="str">
        <f>IFERROR(IF(COUNT(pipot!$V:$V)&lt;&gt;"",INDEX(pipot!K:K,SMALL(pipot!$V:$V,ROW($A343)))),"")</f>
        <v/>
      </c>
      <c r="N346" s="19" t="str">
        <f>IFERROR(IF(COUNT(pipot!$V:$V)&lt;&gt;"",INDEX(pipot!L:L,SMALL(pipot!$V:$V,ROW($A343)))),"")</f>
        <v/>
      </c>
      <c r="O346" s="19" t="str">
        <f>IFERROR(IF(COUNT(pipot!$V:$V)&lt;&gt;"",INDEX(pipot!M:M,SMALL(pipot!$V:$V,ROW($A343)))),"")</f>
        <v/>
      </c>
      <c r="P346" s="19" t="str">
        <f>IFERROR(IF(COUNT(pipot!$V:$V)&lt;&gt;"",INDEX(pipot!N:N,SMALL(pipot!$V:$V,ROW($A343)))),"")</f>
        <v/>
      </c>
      <c r="Q346" s="19" t="str">
        <f>IFERROR(IF(COUNT(pipot!$V:$V)&lt;&gt;"",INDEX(pipot!O:O,SMALL(pipot!$V:$V,ROW($A343)))),"")</f>
        <v/>
      </c>
      <c r="R346" s="19" t="str">
        <f>IFERROR(IF(COUNT(pipot!$V:$V)&lt;&gt;"",INDEX(pipot!P:P,SMALL(pipot!$V:$V,ROW($A343)))),"")</f>
        <v/>
      </c>
      <c r="S346" s="19" t="str">
        <f>IFERROR(IF(COUNT(pipot!$V:$V)&lt;&gt;"",INDEX(pipot!Q:Q,SMALL(pipot!$V:$V,ROW($A343)))),"")</f>
        <v/>
      </c>
      <c r="T346" s="19" t="str">
        <f>IFERROR(IF(COUNT(pipot!$V:$V)&lt;&gt;"",INDEX(pipot!R:R,SMALL(pipot!$V:$V,ROW($A343)))),"")</f>
        <v/>
      </c>
    </row>
    <row r="347" spans="3:20">
      <c r="C347" t="str">
        <f>IFERROR(IF(COUNT(pipot!$V:$V)&lt;&gt;"",INDEX(pipot!A:A,SMALL(pipot!$V:$V,ROW($A344)))),"")</f>
        <v/>
      </c>
      <c r="D347" s="13" t="str">
        <f>IFERROR(IF(COUNT(pipot!$V:$V)&lt;&gt;"",INDEX(pipot!B:B,SMALL(pipot!$V:$V,ROW($A344)))),"")</f>
        <v/>
      </c>
      <c r="E347" s="15" t="str">
        <f>IFERROR(IF(COUNT(pipot!$V:$V)&lt;&gt;"",INDEX(pipot!C:C,SMALL(pipot!$V:$V,ROW($A344)))),"")</f>
        <v/>
      </c>
      <c r="F347" s="19" t="str">
        <f>IFERROR(IF(COUNT(pipot!$V:$V)&lt;&gt;"",INDEX(pipot!D:D,SMALL(pipot!$V:$V,ROW($A344)))),"")</f>
        <v/>
      </c>
      <c r="G347" s="19" t="str">
        <f>IFERROR(IF(COUNT(pipot!$V:$V)&lt;&gt;"",INDEX(pipot!E:E,SMALL(pipot!$V:$V,ROW($A344)))),"")</f>
        <v/>
      </c>
      <c r="H347" s="19" t="str">
        <f>IFERROR(IF(COUNT(pipot!$V:$V)&lt;&gt;"",INDEX(pipot!F:F,SMALL(pipot!$V:$V,ROW($A344)))),"")</f>
        <v/>
      </c>
      <c r="I347" s="19" t="str">
        <f>IFERROR(IF(COUNT(pipot!$V:$V)&lt;&gt;"",INDEX(pipot!G:G,SMALL(pipot!$V:$V,ROW($A344)))),"")</f>
        <v/>
      </c>
      <c r="J347" s="19" t="str">
        <f>IFERROR(IF(COUNT(pipot!$V:$V)&lt;&gt;"",INDEX(pipot!H:H,SMALL(pipot!$V:$V,ROW($A344)))),"")</f>
        <v/>
      </c>
      <c r="K347" s="19" t="str">
        <f>IFERROR(IF(COUNT(pipot!$V:$V)&lt;&gt;"",INDEX(pipot!I:I,SMALL(pipot!$V:$V,ROW($A344)))),"")</f>
        <v/>
      </c>
      <c r="L347" s="19" t="str">
        <f>IFERROR(IF(COUNT(pipot!$V:$V)&lt;&gt;"",INDEX(pipot!J:J,SMALL(pipot!$V:$V,ROW($A344)))),"")</f>
        <v/>
      </c>
      <c r="M347" s="19" t="str">
        <f>IFERROR(IF(COUNT(pipot!$V:$V)&lt;&gt;"",INDEX(pipot!K:K,SMALL(pipot!$V:$V,ROW($A344)))),"")</f>
        <v/>
      </c>
      <c r="N347" s="19" t="str">
        <f>IFERROR(IF(COUNT(pipot!$V:$V)&lt;&gt;"",INDEX(pipot!L:L,SMALL(pipot!$V:$V,ROW($A344)))),"")</f>
        <v/>
      </c>
      <c r="O347" s="19" t="str">
        <f>IFERROR(IF(COUNT(pipot!$V:$V)&lt;&gt;"",INDEX(pipot!M:M,SMALL(pipot!$V:$V,ROW($A344)))),"")</f>
        <v/>
      </c>
      <c r="P347" s="19" t="str">
        <f>IFERROR(IF(COUNT(pipot!$V:$V)&lt;&gt;"",INDEX(pipot!N:N,SMALL(pipot!$V:$V,ROW($A344)))),"")</f>
        <v/>
      </c>
      <c r="Q347" s="19" t="str">
        <f>IFERROR(IF(COUNT(pipot!$V:$V)&lt;&gt;"",INDEX(pipot!O:O,SMALL(pipot!$V:$V,ROW($A344)))),"")</f>
        <v/>
      </c>
      <c r="R347" s="19" t="str">
        <f>IFERROR(IF(COUNT(pipot!$V:$V)&lt;&gt;"",INDEX(pipot!P:P,SMALL(pipot!$V:$V,ROW($A344)))),"")</f>
        <v/>
      </c>
      <c r="S347" s="19" t="str">
        <f>IFERROR(IF(COUNT(pipot!$V:$V)&lt;&gt;"",INDEX(pipot!Q:Q,SMALL(pipot!$V:$V,ROW($A344)))),"")</f>
        <v/>
      </c>
      <c r="T347" s="19" t="str">
        <f>IFERROR(IF(COUNT(pipot!$V:$V)&lt;&gt;"",INDEX(pipot!R:R,SMALL(pipot!$V:$V,ROW($A344)))),"")</f>
        <v/>
      </c>
    </row>
    <row r="348" spans="3:20">
      <c r="C348" t="str">
        <f>IFERROR(IF(COUNT(pipot!$V:$V)&lt;&gt;"",INDEX(pipot!A:A,SMALL(pipot!$V:$V,ROW($A345)))),"")</f>
        <v/>
      </c>
      <c r="D348" s="13" t="str">
        <f>IFERROR(IF(COUNT(pipot!$V:$V)&lt;&gt;"",INDEX(pipot!B:B,SMALL(pipot!$V:$V,ROW($A345)))),"")</f>
        <v/>
      </c>
      <c r="E348" s="15" t="str">
        <f>IFERROR(IF(COUNT(pipot!$V:$V)&lt;&gt;"",INDEX(pipot!C:C,SMALL(pipot!$V:$V,ROW($A345)))),"")</f>
        <v/>
      </c>
      <c r="F348" s="19" t="str">
        <f>IFERROR(IF(COUNT(pipot!$V:$V)&lt;&gt;"",INDEX(pipot!D:D,SMALL(pipot!$V:$V,ROW($A345)))),"")</f>
        <v/>
      </c>
      <c r="G348" s="19" t="str">
        <f>IFERROR(IF(COUNT(pipot!$V:$V)&lt;&gt;"",INDEX(pipot!E:E,SMALL(pipot!$V:$V,ROW($A345)))),"")</f>
        <v/>
      </c>
      <c r="H348" s="19" t="str">
        <f>IFERROR(IF(COUNT(pipot!$V:$V)&lt;&gt;"",INDEX(pipot!F:F,SMALL(pipot!$V:$V,ROW($A345)))),"")</f>
        <v/>
      </c>
      <c r="I348" s="19" t="str">
        <f>IFERROR(IF(COUNT(pipot!$V:$V)&lt;&gt;"",INDEX(pipot!G:G,SMALL(pipot!$V:$V,ROW($A345)))),"")</f>
        <v/>
      </c>
      <c r="J348" s="19" t="str">
        <f>IFERROR(IF(COUNT(pipot!$V:$V)&lt;&gt;"",INDEX(pipot!H:H,SMALL(pipot!$V:$V,ROW($A345)))),"")</f>
        <v/>
      </c>
      <c r="K348" s="19" t="str">
        <f>IFERROR(IF(COUNT(pipot!$V:$V)&lt;&gt;"",INDEX(pipot!I:I,SMALL(pipot!$V:$V,ROW($A345)))),"")</f>
        <v/>
      </c>
      <c r="L348" s="19" t="str">
        <f>IFERROR(IF(COUNT(pipot!$V:$V)&lt;&gt;"",INDEX(pipot!J:J,SMALL(pipot!$V:$V,ROW($A345)))),"")</f>
        <v/>
      </c>
      <c r="M348" s="19" t="str">
        <f>IFERROR(IF(COUNT(pipot!$V:$V)&lt;&gt;"",INDEX(pipot!K:K,SMALL(pipot!$V:$V,ROW($A345)))),"")</f>
        <v/>
      </c>
      <c r="N348" s="19" t="str">
        <f>IFERROR(IF(COUNT(pipot!$V:$V)&lt;&gt;"",INDEX(pipot!L:L,SMALL(pipot!$V:$V,ROW($A345)))),"")</f>
        <v/>
      </c>
      <c r="O348" s="19" t="str">
        <f>IFERROR(IF(COUNT(pipot!$V:$V)&lt;&gt;"",INDEX(pipot!M:M,SMALL(pipot!$V:$V,ROW($A345)))),"")</f>
        <v/>
      </c>
      <c r="P348" s="19" t="str">
        <f>IFERROR(IF(COUNT(pipot!$V:$V)&lt;&gt;"",INDEX(pipot!N:N,SMALL(pipot!$V:$V,ROW($A345)))),"")</f>
        <v/>
      </c>
      <c r="Q348" s="19" t="str">
        <f>IFERROR(IF(COUNT(pipot!$V:$V)&lt;&gt;"",INDEX(pipot!O:O,SMALL(pipot!$V:$V,ROW($A345)))),"")</f>
        <v/>
      </c>
      <c r="R348" s="19" t="str">
        <f>IFERROR(IF(COUNT(pipot!$V:$V)&lt;&gt;"",INDEX(pipot!P:P,SMALL(pipot!$V:$V,ROW($A345)))),"")</f>
        <v/>
      </c>
      <c r="S348" s="19" t="str">
        <f>IFERROR(IF(COUNT(pipot!$V:$V)&lt;&gt;"",INDEX(pipot!Q:Q,SMALL(pipot!$V:$V,ROW($A345)))),"")</f>
        <v/>
      </c>
      <c r="T348" s="19" t="str">
        <f>IFERROR(IF(COUNT(pipot!$V:$V)&lt;&gt;"",INDEX(pipot!R:R,SMALL(pipot!$V:$V,ROW($A345)))),"")</f>
        <v/>
      </c>
    </row>
    <row r="349" spans="3:20">
      <c r="C349" t="str">
        <f>IFERROR(IF(COUNT(pipot!$V:$V)&lt;&gt;"",INDEX(pipot!A:A,SMALL(pipot!$V:$V,ROW($A346)))),"")</f>
        <v/>
      </c>
      <c r="D349" s="13" t="str">
        <f>IFERROR(IF(COUNT(pipot!$V:$V)&lt;&gt;"",INDEX(pipot!B:B,SMALL(pipot!$V:$V,ROW($A346)))),"")</f>
        <v/>
      </c>
      <c r="E349" s="15" t="str">
        <f>IFERROR(IF(COUNT(pipot!$V:$V)&lt;&gt;"",INDEX(pipot!C:C,SMALL(pipot!$V:$V,ROW($A346)))),"")</f>
        <v/>
      </c>
      <c r="F349" s="19" t="str">
        <f>IFERROR(IF(COUNT(pipot!$V:$V)&lt;&gt;"",INDEX(pipot!D:D,SMALL(pipot!$V:$V,ROW($A346)))),"")</f>
        <v/>
      </c>
      <c r="G349" s="19" t="str">
        <f>IFERROR(IF(COUNT(pipot!$V:$V)&lt;&gt;"",INDEX(pipot!E:E,SMALL(pipot!$V:$V,ROW($A346)))),"")</f>
        <v/>
      </c>
      <c r="H349" s="19" t="str">
        <f>IFERROR(IF(COUNT(pipot!$V:$V)&lt;&gt;"",INDEX(pipot!F:F,SMALL(pipot!$V:$V,ROW($A346)))),"")</f>
        <v/>
      </c>
      <c r="I349" s="19" t="str">
        <f>IFERROR(IF(COUNT(pipot!$V:$V)&lt;&gt;"",INDEX(pipot!G:G,SMALL(pipot!$V:$V,ROW($A346)))),"")</f>
        <v/>
      </c>
      <c r="J349" s="19" t="str">
        <f>IFERROR(IF(COUNT(pipot!$V:$V)&lt;&gt;"",INDEX(pipot!H:H,SMALL(pipot!$V:$V,ROW($A346)))),"")</f>
        <v/>
      </c>
      <c r="K349" s="19" t="str">
        <f>IFERROR(IF(COUNT(pipot!$V:$V)&lt;&gt;"",INDEX(pipot!I:I,SMALL(pipot!$V:$V,ROW($A346)))),"")</f>
        <v/>
      </c>
      <c r="L349" s="19" t="str">
        <f>IFERROR(IF(COUNT(pipot!$V:$V)&lt;&gt;"",INDEX(pipot!J:J,SMALL(pipot!$V:$V,ROW($A346)))),"")</f>
        <v/>
      </c>
      <c r="M349" s="19" t="str">
        <f>IFERROR(IF(COUNT(pipot!$V:$V)&lt;&gt;"",INDEX(pipot!K:K,SMALL(pipot!$V:$V,ROW($A346)))),"")</f>
        <v/>
      </c>
      <c r="N349" s="19" t="str">
        <f>IFERROR(IF(COUNT(pipot!$V:$V)&lt;&gt;"",INDEX(pipot!L:L,SMALL(pipot!$V:$V,ROW($A346)))),"")</f>
        <v/>
      </c>
      <c r="O349" s="19" t="str">
        <f>IFERROR(IF(COUNT(pipot!$V:$V)&lt;&gt;"",INDEX(pipot!M:M,SMALL(pipot!$V:$V,ROW($A346)))),"")</f>
        <v/>
      </c>
      <c r="P349" s="19" t="str">
        <f>IFERROR(IF(COUNT(pipot!$V:$V)&lt;&gt;"",INDEX(pipot!N:N,SMALL(pipot!$V:$V,ROW($A346)))),"")</f>
        <v/>
      </c>
      <c r="Q349" s="19" t="str">
        <f>IFERROR(IF(COUNT(pipot!$V:$V)&lt;&gt;"",INDEX(pipot!O:O,SMALL(pipot!$V:$V,ROW($A346)))),"")</f>
        <v/>
      </c>
      <c r="R349" s="19" t="str">
        <f>IFERROR(IF(COUNT(pipot!$V:$V)&lt;&gt;"",INDEX(pipot!P:P,SMALL(pipot!$V:$V,ROW($A346)))),"")</f>
        <v/>
      </c>
      <c r="S349" s="19" t="str">
        <f>IFERROR(IF(COUNT(pipot!$V:$V)&lt;&gt;"",INDEX(pipot!Q:Q,SMALL(pipot!$V:$V,ROW($A346)))),"")</f>
        <v/>
      </c>
      <c r="T349" s="19" t="str">
        <f>IFERROR(IF(COUNT(pipot!$V:$V)&lt;&gt;"",INDEX(pipot!R:R,SMALL(pipot!$V:$V,ROW($A346)))),"")</f>
        <v/>
      </c>
    </row>
    <row r="350" spans="3:20">
      <c r="C350" t="str">
        <f>IFERROR(IF(COUNT(pipot!$V:$V)&lt;&gt;"",INDEX(pipot!A:A,SMALL(pipot!$V:$V,ROW($A347)))),"")</f>
        <v/>
      </c>
      <c r="D350" s="13" t="str">
        <f>IFERROR(IF(COUNT(pipot!$V:$V)&lt;&gt;"",INDEX(pipot!B:B,SMALL(pipot!$V:$V,ROW($A347)))),"")</f>
        <v/>
      </c>
      <c r="E350" s="15" t="str">
        <f>IFERROR(IF(COUNT(pipot!$V:$V)&lt;&gt;"",INDEX(pipot!C:C,SMALL(pipot!$V:$V,ROW($A347)))),"")</f>
        <v/>
      </c>
      <c r="F350" s="19" t="str">
        <f>IFERROR(IF(COUNT(pipot!$V:$V)&lt;&gt;"",INDEX(pipot!D:D,SMALL(pipot!$V:$V,ROW($A347)))),"")</f>
        <v/>
      </c>
      <c r="G350" s="19" t="str">
        <f>IFERROR(IF(COUNT(pipot!$V:$V)&lt;&gt;"",INDEX(pipot!E:E,SMALL(pipot!$V:$V,ROW($A347)))),"")</f>
        <v/>
      </c>
      <c r="H350" s="19" t="str">
        <f>IFERROR(IF(COUNT(pipot!$V:$V)&lt;&gt;"",INDEX(pipot!F:F,SMALL(pipot!$V:$V,ROW($A347)))),"")</f>
        <v/>
      </c>
      <c r="I350" s="19" t="str">
        <f>IFERROR(IF(COUNT(pipot!$V:$V)&lt;&gt;"",INDEX(pipot!G:G,SMALL(pipot!$V:$V,ROW($A347)))),"")</f>
        <v/>
      </c>
      <c r="J350" s="19" t="str">
        <f>IFERROR(IF(COUNT(pipot!$V:$V)&lt;&gt;"",INDEX(pipot!H:H,SMALL(pipot!$V:$V,ROW($A347)))),"")</f>
        <v/>
      </c>
      <c r="K350" s="19" t="str">
        <f>IFERROR(IF(COUNT(pipot!$V:$V)&lt;&gt;"",INDEX(pipot!I:I,SMALL(pipot!$V:$V,ROW($A347)))),"")</f>
        <v/>
      </c>
      <c r="L350" s="19" t="str">
        <f>IFERROR(IF(COUNT(pipot!$V:$V)&lt;&gt;"",INDEX(pipot!J:J,SMALL(pipot!$V:$V,ROW($A347)))),"")</f>
        <v/>
      </c>
      <c r="M350" s="19" t="str">
        <f>IFERROR(IF(COUNT(pipot!$V:$V)&lt;&gt;"",INDEX(pipot!K:K,SMALL(pipot!$V:$V,ROW($A347)))),"")</f>
        <v/>
      </c>
      <c r="N350" s="19" t="str">
        <f>IFERROR(IF(COUNT(pipot!$V:$V)&lt;&gt;"",INDEX(pipot!L:L,SMALL(pipot!$V:$V,ROW($A347)))),"")</f>
        <v/>
      </c>
      <c r="O350" s="19" t="str">
        <f>IFERROR(IF(COUNT(pipot!$V:$V)&lt;&gt;"",INDEX(pipot!M:M,SMALL(pipot!$V:$V,ROW($A347)))),"")</f>
        <v/>
      </c>
      <c r="P350" s="19" t="str">
        <f>IFERROR(IF(COUNT(pipot!$V:$V)&lt;&gt;"",INDEX(pipot!N:N,SMALL(pipot!$V:$V,ROW($A347)))),"")</f>
        <v/>
      </c>
      <c r="Q350" s="19" t="str">
        <f>IFERROR(IF(COUNT(pipot!$V:$V)&lt;&gt;"",INDEX(pipot!O:O,SMALL(pipot!$V:$V,ROW($A347)))),"")</f>
        <v/>
      </c>
      <c r="R350" s="19" t="str">
        <f>IFERROR(IF(COUNT(pipot!$V:$V)&lt;&gt;"",INDEX(pipot!P:P,SMALL(pipot!$V:$V,ROW($A347)))),"")</f>
        <v/>
      </c>
      <c r="S350" s="19" t="str">
        <f>IFERROR(IF(COUNT(pipot!$V:$V)&lt;&gt;"",INDEX(pipot!Q:Q,SMALL(pipot!$V:$V,ROW($A347)))),"")</f>
        <v/>
      </c>
      <c r="T350" s="19" t="str">
        <f>IFERROR(IF(COUNT(pipot!$V:$V)&lt;&gt;"",INDEX(pipot!R:R,SMALL(pipot!$V:$V,ROW($A347)))),"")</f>
        <v/>
      </c>
    </row>
    <row r="351" spans="3:20">
      <c r="C351" t="str">
        <f>IFERROR(IF(COUNT(pipot!$V:$V)&lt;&gt;"",INDEX(pipot!A:A,SMALL(pipot!$V:$V,ROW($A348)))),"")</f>
        <v/>
      </c>
      <c r="D351" s="13" t="str">
        <f>IFERROR(IF(COUNT(pipot!$V:$V)&lt;&gt;"",INDEX(pipot!B:B,SMALL(pipot!$V:$V,ROW($A348)))),"")</f>
        <v/>
      </c>
      <c r="E351" s="15" t="str">
        <f>IFERROR(IF(COUNT(pipot!$V:$V)&lt;&gt;"",INDEX(pipot!C:C,SMALL(pipot!$V:$V,ROW($A348)))),"")</f>
        <v/>
      </c>
      <c r="F351" s="19" t="str">
        <f>IFERROR(IF(COUNT(pipot!$V:$V)&lt;&gt;"",INDEX(pipot!D:D,SMALL(pipot!$V:$V,ROW($A348)))),"")</f>
        <v/>
      </c>
      <c r="G351" s="19" t="str">
        <f>IFERROR(IF(COUNT(pipot!$V:$V)&lt;&gt;"",INDEX(pipot!E:E,SMALL(pipot!$V:$V,ROW($A348)))),"")</f>
        <v/>
      </c>
      <c r="H351" s="19" t="str">
        <f>IFERROR(IF(COUNT(pipot!$V:$V)&lt;&gt;"",INDEX(pipot!F:F,SMALL(pipot!$V:$V,ROW($A348)))),"")</f>
        <v/>
      </c>
      <c r="I351" s="19" t="str">
        <f>IFERROR(IF(COUNT(pipot!$V:$V)&lt;&gt;"",INDEX(pipot!G:G,SMALL(pipot!$V:$V,ROW($A348)))),"")</f>
        <v/>
      </c>
      <c r="J351" s="19" t="str">
        <f>IFERROR(IF(COUNT(pipot!$V:$V)&lt;&gt;"",INDEX(pipot!H:H,SMALL(pipot!$V:$V,ROW($A348)))),"")</f>
        <v/>
      </c>
      <c r="K351" s="19" t="str">
        <f>IFERROR(IF(COUNT(pipot!$V:$V)&lt;&gt;"",INDEX(pipot!I:I,SMALL(pipot!$V:$V,ROW($A348)))),"")</f>
        <v/>
      </c>
      <c r="L351" s="19" t="str">
        <f>IFERROR(IF(COUNT(pipot!$V:$V)&lt;&gt;"",INDEX(pipot!J:J,SMALL(pipot!$V:$V,ROW($A348)))),"")</f>
        <v/>
      </c>
      <c r="M351" s="19" t="str">
        <f>IFERROR(IF(COUNT(pipot!$V:$V)&lt;&gt;"",INDEX(pipot!K:K,SMALL(pipot!$V:$V,ROW($A348)))),"")</f>
        <v/>
      </c>
      <c r="N351" s="19" t="str">
        <f>IFERROR(IF(COUNT(pipot!$V:$V)&lt;&gt;"",INDEX(pipot!L:L,SMALL(pipot!$V:$V,ROW($A348)))),"")</f>
        <v/>
      </c>
      <c r="O351" s="19" t="str">
        <f>IFERROR(IF(COUNT(pipot!$V:$V)&lt;&gt;"",INDEX(pipot!M:M,SMALL(pipot!$V:$V,ROW($A348)))),"")</f>
        <v/>
      </c>
      <c r="P351" s="19" t="str">
        <f>IFERROR(IF(COUNT(pipot!$V:$V)&lt;&gt;"",INDEX(pipot!N:N,SMALL(pipot!$V:$V,ROW($A348)))),"")</f>
        <v/>
      </c>
      <c r="Q351" s="19" t="str">
        <f>IFERROR(IF(COUNT(pipot!$V:$V)&lt;&gt;"",INDEX(pipot!O:O,SMALL(pipot!$V:$V,ROW($A348)))),"")</f>
        <v/>
      </c>
      <c r="R351" s="19" t="str">
        <f>IFERROR(IF(COUNT(pipot!$V:$V)&lt;&gt;"",INDEX(pipot!P:P,SMALL(pipot!$V:$V,ROW($A348)))),"")</f>
        <v/>
      </c>
      <c r="S351" s="19" t="str">
        <f>IFERROR(IF(COUNT(pipot!$V:$V)&lt;&gt;"",INDEX(pipot!Q:Q,SMALL(pipot!$V:$V,ROW($A348)))),"")</f>
        <v/>
      </c>
      <c r="T351" s="19" t="str">
        <f>IFERROR(IF(COUNT(pipot!$V:$V)&lt;&gt;"",INDEX(pipot!R:R,SMALL(pipot!$V:$V,ROW($A348)))),"")</f>
        <v/>
      </c>
    </row>
    <row r="352" spans="3:20">
      <c r="C352" t="str">
        <f>IFERROR(IF(COUNT(pipot!$V:$V)&lt;&gt;"",INDEX(pipot!A:A,SMALL(pipot!$V:$V,ROW($A349)))),"")</f>
        <v/>
      </c>
      <c r="D352" s="13" t="str">
        <f>IFERROR(IF(COUNT(pipot!$V:$V)&lt;&gt;"",INDEX(pipot!B:B,SMALL(pipot!$V:$V,ROW($A349)))),"")</f>
        <v/>
      </c>
      <c r="E352" s="15" t="str">
        <f>IFERROR(IF(COUNT(pipot!$V:$V)&lt;&gt;"",INDEX(pipot!C:C,SMALL(pipot!$V:$V,ROW($A349)))),"")</f>
        <v/>
      </c>
      <c r="F352" s="19" t="str">
        <f>IFERROR(IF(COUNT(pipot!$V:$V)&lt;&gt;"",INDEX(pipot!D:D,SMALL(pipot!$V:$V,ROW($A349)))),"")</f>
        <v/>
      </c>
      <c r="G352" s="19" t="str">
        <f>IFERROR(IF(COUNT(pipot!$V:$V)&lt;&gt;"",INDEX(pipot!E:E,SMALL(pipot!$V:$V,ROW($A349)))),"")</f>
        <v/>
      </c>
      <c r="H352" s="19" t="str">
        <f>IFERROR(IF(COUNT(pipot!$V:$V)&lt;&gt;"",INDEX(pipot!F:F,SMALL(pipot!$V:$V,ROW($A349)))),"")</f>
        <v/>
      </c>
      <c r="I352" s="19" t="str">
        <f>IFERROR(IF(COUNT(pipot!$V:$V)&lt;&gt;"",INDEX(pipot!G:G,SMALL(pipot!$V:$V,ROW($A349)))),"")</f>
        <v/>
      </c>
      <c r="J352" s="19" t="str">
        <f>IFERROR(IF(COUNT(pipot!$V:$V)&lt;&gt;"",INDEX(pipot!H:H,SMALL(pipot!$V:$V,ROW($A349)))),"")</f>
        <v/>
      </c>
      <c r="K352" s="19" t="str">
        <f>IFERROR(IF(COUNT(pipot!$V:$V)&lt;&gt;"",INDEX(pipot!I:I,SMALL(pipot!$V:$V,ROW($A349)))),"")</f>
        <v/>
      </c>
      <c r="L352" s="19" t="str">
        <f>IFERROR(IF(COUNT(pipot!$V:$V)&lt;&gt;"",INDEX(pipot!J:J,SMALL(pipot!$V:$V,ROW($A349)))),"")</f>
        <v/>
      </c>
      <c r="M352" s="19" t="str">
        <f>IFERROR(IF(COUNT(pipot!$V:$V)&lt;&gt;"",INDEX(pipot!K:K,SMALL(pipot!$V:$V,ROW($A349)))),"")</f>
        <v/>
      </c>
      <c r="N352" s="19" t="str">
        <f>IFERROR(IF(COUNT(pipot!$V:$V)&lt;&gt;"",INDEX(pipot!L:L,SMALL(pipot!$V:$V,ROW($A349)))),"")</f>
        <v/>
      </c>
      <c r="O352" s="19" t="str">
        <f>IFERROR(IF(COUNT(pipot!$V:$V)&lt;&gt;"",INDEX(pipot!M:M,SMALL(pipot!$V:$V,ROW($A349)))),"")</f>
        <v/>
      </c>
      <c r="P352" s="19" t="str">
        <f>IFERROR(IF(COUNT(pipot!$V:$V)&lt;&gt;"",INDEX(pipot!N:N,SMALL(pipot!$V:$V,ROW($A349)))),"")</f>
        <v/>
      </c>
      <c r="Q352" s="19" t="str">
        <f>IFERROR(IF(COUNT(pipot!$V:$V)&lt;&gt;"",INDEX(pipot!O:O,SMALL(pipot!$V:$V,ROW($A349)))),"")</f>
        <v/>
      </c>
      <c r="R352" s="19" t="str">
        <f>IFERROR(IF(COUNT(pipot!$V:$V)&lt;&gt;"",INDEX(pipot!P:P,SMALL(pipot!$V:$V,ROW($A349)))),"")</f>
        <v/>
      </c>
      <c r="S352" s="19" t="str">
        <f>IFERROR(IF(COUNT(pipot!$V:$V)&lt;&gt;"",INDEX(pipot!Q:Q,SMALL(pipot!$V:$V,ROW($A349)))),"")</f>
        <v/>
      </c>
      <c r="T352" s="19" t="str">
        <f>IFERROR(IF(COUNT(pipot!$V:$V)&lt;&gt;"",INDEX(pipot!R:R,SMALL(pipot!$V:$V,ROW($A349)))),"")</f>
        <v/>
      </c>
    </row>
    <row r="353" spans="3:20">
      <c r="C353" t="str">
        <f>IFERROR(IF(COUNT(pipot!$V:$V)&lt;&gt;"",INDEX(pipot!A:A,SMALL(pipot!$V:$V,ROW($A350)))),"")</f>
        <v/>
      </c>
      <c r="D353" s="13" t="str">
        <f>IFERROR(IF(COUNT(pipot!$V:$V)&lt;&gt;"",INDEX(pipot!B:B,SMALL(pipot!$V:$V,ROW($A350)))),"")</f>
        <v/>
      </c>
      <c r="E353" s="15" t="str">
        <f>IFERROR(IF(COUNT(pipot!$V:$V)&lt;&gt;"",INDEX(pipot!C:C,SMALL(pipot!$V:$V,ROW($A350)))),"")</f>
        <v/>
      </c>
      <c r="F353" s="19" t="str">
        <f>IFERROR(IF(COUNT(pipot!$V:$V)&lt;&gt;"",INDEX(pipot!D:D,SMALL(pipot!$V:$V,ROW($A350)))),"")</f>
        <v/>
      </c>
      <c r="G353" s="19" t="str">
        <f>IFERROR(IF(COUNT(pipot!$V:$V)&lt;&gt;"",INDEX(pipot!E:E,SMALL(pipot!$V:$V,ROW($A350)))),"")</f>
        <v/>
      </c>
      <c r="H353" s="19" t="str">
        <f>IFERROR(IF(COUNT(pipot!$V:$V)&lt;&gt;"",INDEX(pipot!F:F,SMALL(pipot!$V:$V,ROW($A350)))),"")</f>
        <v/>
      </c>
      <c r="I353" s="19" t="str">
        <f>IFERROR(IF(COUNT(pipot!$V:$V)&lt;&gt;"",INDEX(pipot!G:G,SMALL(pipot!$V:$V,ROW($A350)))),"")</f>
        <v/>
      </c>
      <c r="J353" s="19" t="str">
        <f>IFERROR(IF(COUNT(pipot!$V:$V)&lt;&gt;"",INDEX(pipot!H:H,SMALL(pipot!$V:$V,ROW($A350)))),"")</f>
        <v/>
      </c>
      <c r="K353" s="19" t="str">
        <f>IFERROR(IF(COUNT(pipot!$V:$V)&lt;&gt;"",INDEX(pipot!I:I,SMALL(pipot!$V:$V,ROW($A350)))),"")</f>
        <v/>
      </c>
      <c r="L353" s="19" t="str">
        <f>IFERROR(IF(COUNT(pipot!$V:$V)&lt;&gt;"",INDEX(pipot!J:J,SMALL(pipot!$V:$V,ROW($A350)))),"")</f>
        <v/>
      </c>
      <c r="M353" s="19" t="str">
        <f>IFERROR(IF(COUNT(pipot!$V:$V)&lt;&gt;"",INDEX(pipot!K:K,SMALL(pipot!$V:$V,ROW($A350)))),"")</f>
        <v/>
      </c>
      <c r="N353" s="19" t="str">
        <f>IFERROR(IF(COUNT(pipot!$V:$V)&lt;&gt;"",INDEX(pipot!L:L,SMALL(pipot!$V:$V,ROW($A350)))),"")</f>
        <v/>
      </c>
      <c r="O353" s="19" t="str">
        <f>IFERROR(IF(COUNT(pipot!$V:$V)&lt;&gt;"",INDEX(pipot!M:M,SMALL(pipot!$V:$V,ROW($A350)))),"")</f>
        <v/>
      </c>
      <c r="P353" s="19" t="str">
        <f>IFERROR(IF(COUNT(pipot!$V:$V)&lt;&gt;"",INDEX(pipot!N:N,SMALL(pipot!$V:$V,ROW($A350)))),"")</f>
        <v/>
      </c>
      <c r="Q353" s="19" t="str">
        <f>IFERROR(IF(COUNT(pipot!$V:$V)&lt;&gt;"",INDEX(pipot!O:O,SMALL(pipot!$V:$V,ROW($A350)))),"")</f>
        <v/>
      </c>
      <c r="R353" s="19" t="str">
        <f>IFERROR(IF(COUNT(pipot!$V:$V)&lt;&gt;"",INDEX(pipot!P:P,SMALL(pipot!$V:$V,ROW($A350)))),"")</f>
        <v/>
      </c>
      <c r="S353" s="19" t="str">
        <f>IFERROR(IF(COUNT(pipot!$V:$V)&lt;&gt;"",INDEX(pipot!Q:Q,SMALL(pipot!$V:$V,ROW($A350)))),"")</f>
        <v/>
      </c>
      <c r="T353" s="19" t="str">
        <f>IFERROR(IF(COUNT(pipot!$V:$V)&lt;&gt;"",INDEX(pipot!R:R,SMALL(pipot!$V:$V,ROW($A350)))),"")</f>
        <v/>
      </c>
    </row>
    <row r="354" spans="3:20">
      <c r="C354" t="str">
        <f>IFERROR(IF(COUNT(pipot!$V:$V)&lt;&gt;"",INDEX(pipot!A:A,SMALL(pipot!$V:$V,ROW($A351)))),"")</f>
        <v/>
      </c>
      <c r="D354" s="13" t="str">
        <f>IFERROR(IF(COUNT(pipot!$V:$V)&lt;&gt;"",INDEX(pipot!B:B,SMALL(pipot!$V:$V,ROW($A351)))),"")</f>
        <v/>
      </c>
      <c r="E354" s="15" t="str">
        <f>IFERROR(IF(COUNT(pipot!$V:$V)&lt;&gt;"",INDEX(pipot!C:C,SMALL(pipot!$V:$V,ROW($A351)))),"")</f>
        <v/>
      </c>
      <c r="F354" s="19" t="str">
        <f>IFERROR(IF(COUNT(pipot!$V:$V)&lt;&gt;"",INDEX(pipot!D:D,SMALL(pipot!$V:$V,ROW($A351)))),"")</f>
        <v/>
      </c>
      <c r="G354" s="19" t="str">
        <f>IFERROR(IF(COUNT(pipot!$V:$V)&lt;&gt;"",INDEX(pipot!E:E,SMALL(pipot!$V:$V,ROW($A351)))),"")</f>
        <v/>
      </c>
      <c r="H354" s="19" t="str">
        <f>IFERROR(IF(COUNT(pipot!$V:$V)&lt;&gt;"",INDEX(pipot!F:F,SMALL(pipot!$V:$V,ROW($A351)))),"")</f>
        <v/>
      </c>
      <c r="I354" s="19" t="str">
        <f>IFERROR(IF(COUNT(pipot!$V:$V)&lt;&gt;"",INDEX(pipot!G:G,SMALL(pipot!$V:$V,ROW($A351)))),"")</f>
        <v/>
      </c>
      <c r="J354" s="19" t="str">
        <f>IFERROR(IF(COUNT(pipot!$V:$V)&lt;&gt;"",INDEX(pipot!H:H,SMALL(pipot!$V:$V,ROW($A351)))),"")</f>
        <v/>
      </c>
      <c r="K354" s="19" t="str">
        <f>IFERROR(IF(COUNT(pipot!$V:$V)&lt;&gt;"",INDEX(pipot!I:I,SMALL(pipot!$V:$V,ROW($A351)))),"")</f>
        <v/>
      </c>
      <c r="L354" s="19" t="str">
        <f>IFERROR(IF(COUNT(pipot!$V:$V)&lt;&gt;"",INDEX(pipot!J:J,SMALL(pipot!$V:$V,ROW($A351)))),"")</f>
        <v/>
      </c>
      <c r="M354" s="19" t="str">
        <f>IFERROR(IF(COUNT(pipot!$V:$V)&lt;&gt;"",INDEX(pipot!K:K,SMALL(pipot!$V:$V,ROW($A351)))),"")</f>
        <v/>
      </c>
      <c r="N354" s="19" t="str">
        <f>IFERROR(IF(COUNT(pipot!$V:$V)&lt;&gt;"",INDEX(pipot!L:L,SMALL(pipot!$V:$V,ROW($A351)))),"")</f>
        <v/>
      </c>
      <c r="O354" s="19" t="str">
        <f>IFERROR(IF(COUNT(pipot!$V:$V)&lt;&gt;"",INDEX(pipot!M:M,SMALL(pipot!$V:$V,ROW($A351)))),"")</f>
        <v/>
      </c>
      <c r="P354" s="19" t="str">
        <f>IFERROR(IF(COUNT(pipot!$V:$V)&lt;&gt;"",INDEX(pipot!N:N,SMALL(pipot!$V:$V,ROW($A351)))),"")</f>
        <v/>
      </c>
      <c r="Q354" s="19" t="str">
        <f>IFERROR(IF(COUNT(pipot!$V:$V)&lt;&gt;"",INDEX(pipot!O:O,SMALL(pipot!$V:$V,ROW($A351)))),"")</f>
        <v/>
      </c>
      <c r="R354" s="19" t="str">
        <f>IFERROR(IF(COUNT(pipot!$V:$V)&lt;&gt;"",INDEX(pipot!P:P,SMALL(pipot!$V:$V,ROW($A351)))),"")</f>
        <v/>
      </c>
      <c r="S354" s="19" t="str">
        <f>IFERROR(IF(COUNT(pipot!$V:$V)&lt;&gt;"",INDEX(pipot!Q:Q,SMALL(pipot!$V:$V,ROW($A351)))),"")</f>
        <v/>
      </c>
      <c r="T354" s="19" t="str">
        <f>IFERROR(IF(COUNT(pipot!$V:$V)&lt;&gt;"",INDEX(pipot!R:R,SMALL(pipot!$V:$V,ROW($A351)))),"")</f>
        <v/>
      </c>
    </row>
    <row r="355" spans="3:20">
      <c r="C355" t="str">
        <f>IFERROR(IF(COUNT(pipot!$V:$V)&lt;&gt;"",INDEX(pipot!A:A,SMALL(pipot!$V:$V,ROW($A352)))),"")</f>
        <v/>
      </c>
      <c r="D355" s="13" t="str">
        <f>IFERROR(IF(COUNT(pipot!$V:$V)&lt;&gt;"",INDEX(pipot!B:B,SMALL(pipot!$V:$V,ROW($A352)))),"")</f>
        <v/>
      </c>
      <c r="E355" s="15" t="str">
        <f>IFERROR(IF(COUNT(pipot!$V:$V)&lt;&gt;"",INDEX(pipot!C:C,SMALL(pipot!$V:$V,ROW($A352)))),"")</f>
        <v/>
      </c>
      <c r="F355" s="19" t="str">
        <f>IFERROR(IF(COUNT(pipot!$V:$V)&lt;&gt;"",INDEX(pipot!D:D,SMALL(pipot!$V:$V,ROW($A352)))),"")</f>
        <v/>
      </c>
      <c r="G355" s="19" t="str">
        <f>IFERROR(IF(COUNT(pipot!$V:$V)&lt;&gt;"",INDEX(pipot!E:E,SMALL(pipot!$V:$V,ROW($A352)))),"")</f>
        <v/>
      </c>
      <c r="H355" s="19" t="str">
        <f>IFERROR(IF(COUNT(pipot!$V:$V)&lt;&gt;"",INDEX(pipot!F:F,SMALL(pipot!$V:$V,ROW($A352)))),"")</f>
        <v/>
      </c>
      <c r="I355" s="19" t="str">
        <f>IFERROR(IF(COUNT(pipot!$V:$V)&lt;&gt;"",INDEX(pipot!G:G,SMALL(pipot!$V:$V,ROW($A352)))),"")</f>
        <v/>
      </c>
      <c r="J355" s="19" t="str">
        <f>IFERROR(IF(COUNT(pipot!$V:$V)&lt;&gt;"",INDEX(pipot!H:H,SMALL(pipot!$V:$V,ROW($A352)))),"")</f>
        <v/>
      </c>
      <c r="K355" s="19" t="str">
        <f>IFERROR(IF(COUNT(pipot!$V:$V)&lt;&gt;"",INDEX(pipot!I:I,SMALL(pipot!$V:$V,ROW($A352)))),"")</f>
        <v/>
      </c>
      <c r="L355" s="19" t="str">
        <f>IFERROR(IF(COUNT(pipot!$V:$V)&lt;&gt;"",INDEX(pipot!J:J,SMALL(pipot!$V:$V,ROW($A352)))),"")</f>
        <v/>
      </c>
      <c r="M355" s="19" t="str">
        <f>IFERROR(IF(COUNT(pipot!$V:$V)&lt;&gt;"",INDEX(pipot!K:K,SMALL(pipot!$V:$V,ROW($A352)))),"")</f>
        <v/>
      </c>
      <c r="N355" s="19" t="str">
        <f>IFERROR(IF(COUNT(pipot!$V:$V)&lt;&gt;"",INDEX(pipot!L:L,SMALL(pipot!$V:$V,ROW($A352)))),"")</f>
        <v/>
      </c>
      <c r="O355" s="19" t="str">
        <f>IFERROR(IF(COUNT(pipot!$V:$V)&lt;&gt;"",INDEX(pipot!M:M,SMALL(pipot!$V:$V,ROW($A352)))),"")</f>
        <v/>
      </c>
      <c r="P355" s="19" t="str">
        <f>IFERROR(IF(COUNT(pipot!$V:$V)&lt;&gt;"",INDEX(pipot!N:N,SMALL(pipot!$V:$V,ROW($A352)))),"")</f>
        <v/>
      </c>
      <c r="Q355" s="19" t="str">
        <f>IFERROR(IF(COUNT(pipot!$V:$V)&lt;&gt;"",INDEX(pipot!O:O,SMALL(pipot!$V:$V,ROW($A352)))),"")</f>
        <v/>
      </c>
      <c r="R355" s="19" t="str">
        <f>IFERROR(IF(COUNT(pipot!$V:$V)&lt;&gt;"",INDEX(pipot!P:P,SMALL(pipot!$V:$V,ROW($A352)))),"")</f>
        <v/>
      </c>
      <c r="S355" s="19" t="str">
        <f>IFERROR(IF(COUNT(pipot!$V:$V)&lt;&gt;"",INDEX(pipot!Q:Q,SMALL(pipot!$V:$V,ROW($A352)))),"")</f>
        <v/>
      </c>
      <c r="T355" s="19" t="str">
        <f>IFERROR(IF(COUNT(pipot!$V:$V)&lt;&gt;"",INDEX(pipot!R:R,SMALL(pipot!$V:$V,ROW($A352)))),"")</f>
        <v/>
      </c>
    </row>
    <row r="356" spans="3:20">
      <c r="C356" t="str">
        <f>IFERROR(IF(COUNT(pipot!$V:$V)&lt;&gt;"",INDEX(pipot!A:A,SMALL(pipot!$V:$V,ROW($A353)))),"")</f>
        <v/>
      </c>
      <c r="D356" s="13" t="str">
        <f>IFERROR(IF(COUNT(pipot!$V:$V)&lt;&gt;"",INDEX(pipot!B:B,SMALL(pipot!$V:$V,ROW($A353)))),"")</f>
        <v/>
      </c>
      <c r="E356" s="15" t="str">
        <f>IFERROR(IF(COUNT(pipot!$V:$V)&lt;&gt;"",INDEX(pipot!C:C,SMALL(pipot!$V:$V,ROW($A353)))),"")</f>
        <v/>
      </c>
      <c r="F356" s="19" t="str">
        <f>IFERROR(IF(COUNT(pipot!$V:$V)&lt;&gt;"",INDEX(pipot!D:D,SMALL(pipot!$V:$V,ROW($A353)))),"")</f>
        <v/>
      </c>
      <c r="G356" s="19" t="str">
        <f>IFERROR(IF(COUNT(pipot!$V:$V)&lt;&gt;"",INDEX(pipot!E:E,SMALL(pipot!$V:$V,ROW($A353)))),"")</f>
        <v/>
      </c>
      <c r="H356" s="19" t="str">
        <f>IFERROR(IF(COUNT(pipot!$V:$V)&lt;&gt;"",INDEX(pipot!F:F,SMALL(pipot!$V:$V,ROW($A353)))),"")</f>
        <v/>
      </c>
      <c r="I356" s="19" t="str">
        <f>IFERROR(IF(COUNT(pipot!$V:$V)&lt;&gt;"",INDEX(pipot!G:G,SMALL(pipot!$V:$V,ROW($A353)))),"")</f>
        <v/>
      </c>
      <c r="J356" s="19" t="str">
        <f>IFERROR(IF(COUNT(pipot!$V:$V)&lt;&gt;"",INDEX(pipot!H:H,SMALL(pipot!$V:$V,ROW($A353)))),"")</f>
        <v/>
      </c>
      <c r="K356" s="19" t="str">
        <f>IFERROR(IF(COUNT(pipot!$V:$V)&lt;&gt;"",INDEX(pipot!I:I,SMALL(pipot!$V:$V,ROW($A353)))),"")</f>
        <v/>
      </c>
      <c r="L356" s="19" t="str">
        <f>IFERROR(IF(COUNT(pipot!$V:$V)&lt;&gt;"",INDEX(pipot!J:J,SMALL(pipot!$V:$V,ROW($A353)))),"")</f>
        <v/>
      </c>
      <c r="M356" s="19" t="str">
        <f>IFERROR(IF(COUNT(pipot!$V:$V)&lt;&gt;"",INDEX(pipot!K:K,SMALL(pipot!$V:$V,ROW($A353)))),"")</f>
        <v/>
      </c>
      <c r="N356" s="19" t="str">
        <f>IFERROR(IF(COUNT(pipot!$V:$V)&lt;&gt;"",INDEX(pipot!L:L,SMALL(pipot!$V:$V,ROW($A353)))),"")</f>
        <v/>
      </c>
      <c r="O356" s="19" t="str">
        <f>IFERROR(IF(COUNT(pipot!$V:$V)&lt;&gt;"",INDEX(pipot!M:M,SMALL(pipot!$V:$V,ROW($A353)))),"")</f>
        <v/>
      </c>
      <c r="P356" s="19" t="str">
        <f>IFERROR(IF(COUNT(pipot!$V:$V)&lt;&gt;"",INDEX(pipot!N:N,SMALL(pipot!$V:$V,ROW($A353)))),"")</f>
        <v/>
      </c>
      <c r="Q356" s="19" t="str">
        <f>IFERROR(IF(COUNT(pipot!$V:$V)&lt;&gt;"",INDEX(pipot!O:O,SMALL(pipot!$V:$V,ROW($A353)))),"")</f>
        <v/>
      </c>
      <c r="R356" s="19" t="str">
        <f>IFERROR(IF(COUNT(pipot!$V:$V)&lt;&gt;"",INDEX(pipot!P:P,SMALL(pipot!$V:$V,ROW($A353)))),"")</f>
        <v/>
      </c>
      <c r="S356" s="19" t="str">
        <f>IFERROR(IF(COUNT(pipot!$V:$V)&lt;&gt;"",INDEX(pipot!Q:Q,SMALL(pipot!$V:$V,ROW($A353)))),"")</f>
        <v/>
      </c>
      <c r="T356" s="19" t="str">
        <f>IFERROR(IF(COUNT(pipot!$V:$V)&lt;&gt;"",INDEX(pipot!R:R,SMALL(pipot!$V:$V,ROW($A353)))),"")</f>
        <v/>
      </c>
    </row>
    <row r="357" spans="3:20">
      <c r="C357" t="str">
        <f>IFERROR(IF(COUNT(pipot!$V:$V)&lt;&gt;"",INDEX(pipot!A:A,SMALL(pipot!$V:$V,ROW($A354)))),"")</f>
        <v/>
      </c>
      <c r="D357" s="13" t="str">
        <f>IFERROR(IF(COUNT(pipot!$V:$V)&lt;&gt;"",INDEX(pipot!B:B,SMALL(pipot!$V:$V,ROW($A354)))),"")</f>
        <v/>
      </c>
      <c r="E357" s="15" t="str">
        <f>IFERROR(IF(COUNT(pipot!$V:$V)&lt;&gt;"",INDEX(pipot!C:C,SMALL(pipot!$V:$V,ROW($A354)))),"")</f>
        <v/>
      </c>
      <c r="F357" s="19" t="str">
        <f>IFERROR(IF(COUNT(pipot!$V:$V)&lt;&gt;"",INDEX(pipot!D:D,SMALL(pipot!$V:$V,ROW($A354)))),"")</f>
        <v/>
      </c>
      <c r="G357" s="19" t="str">
        <f>IFERROR(IF(COUNT(pipot!$V:$V)&lt;&gt;"",INDEX(pipot!E:E,SMALL(pipot!$V:$V,ROW($A354)))),"")</f>
        <v/>
      </c>
      <c r="H357" s="19" t="str">
        <f>IFERROR(IF(COUNT(pipot!$V:$V)&lt;&gt;"",INDEX(pipot!F:F,SMALL(pipot!$V:$V,ROW($A354)))),"")</f>
        <v/>
      </c>
      <c r="I357" s="19" t="str">
        <f>IFERROR(IF(COUNT(pipot!$V:$V)&lt;&gt;"",INDEX(pipot!G:G,SMALL(pipot!$V:$V,ROW($A354)))),"")</f>
        <v/>
      </c>
      <c r="J357" s="19" t="str">
        <f>IFERROR(IF(COUNT(pipot!$V:$V)&lt;&gt;"",INDEX(pipot!H:H,SMALL(pipot!$V:$V,ROW($A354)))),"")</f>
        <v/>
      </c>
      <c r="K357" s="19" t="str">
        <f>IFERROR(IF(COUNT(pipot!$V:$V)&lt;&gt;"",INDEX(pipot!I:I,SMALL(pipot!$V:$V,ROW($A354)))),"")</f>
        <v/>
      </c>
      <c r="L357" s="19" t="str">
        <f>IFERROR(IF(COUNT(pipot!$V:$V)&lt;&gt;"",INDEX(pipot!J:J,SMALL(pipot!$V:$V,ROW($A354)))),"")</f>
        <v/>
      </c>
      <c r="M357" s="19" t="str">
        <f>IFERROR(IF(COUNT(pipot!$V:$V)&lt;&gt;"",INDEX(pipot!K:K,SMALL(pipot!$V:$V,ROW($A354)))),"")</f>
        <v/>
      </c>
      <c r="N357" s="19" t="str">
        <f>IFERROR(IF(COUNT(pipot!$V:$V)&lt;&gt;"",INDEX(pipot!L:L,SMALL(pipot!$V:$V,ROW($A354)))),"")</f>
        <v/>
      </c>
      <c r="O357" s="19" t="str">
        <f>IFERROR(IF(COUNT(pipot!$V:$V)&lt;&gt;"",INDEX(pipot!M:M,SMALL(pipot!$V:$V,ROW($A354)))),"")</f>
        <v/>
      </c>
      <c r="P357" s="19" t="str">
        <f>IFERROR(IF(COUNT(pipot!$V:$V)&lt;&gt;"",INDEX(pipot!N:N,SMALL(pipot!$V:$V,ROW($A354)))),"")</f>
        <v/>
      </c>
      <c r="Q357" s="19" t="str">
        <f>IFERROR(IF(COUNT(pipot!$V:$V)&lt;&gt;"",INDEX(pipot!O:O,SMALL(pipot!$V:$V,ROW($A354)))),"")</f>
        <v/>
      </c>
      <c r="R357" s="19" t="str">
        <f>IFERROR(IF(COUNT(pipot!$V:$V)&lt;&gt;"",INDEX(pipot!P:P,SMALL(pipot!$V:$V,ROW($A354)))),"")</f>
        <v/>
      </c>
      <c r="S357" s="19" t="str">
        <f>IFERROR(IF(COUNT(pipot!$V:$V)&lt;&gt;"",INDEX(pipot!Q:Q,SMALL(pipot!$V:$V,ROW($A354)))),"")</f>
        <v/>
      </c>
      <c r="T357" s="19" t="str">
        <f>IFERROR(IF(COUNT(pipot!$V:$V)&lt;&gt;"",INDEX(pipot!R:R,SMALL(pipot!$V:$V,ROW($A354)))),"")</f>
        <v/>
      </c>
    </row>
    <row r="358" spans="3:20">
      <c r="C358" t="str">
        <f>IFERROR(IF(COUNT(pipot!$V:$V)&lt;&gt;"",INDEX(pipot!A:A,SMALL(pipot!$V:$V,ROW($A355)))),"")</f>
        <v/>
      </c>
      <c r="D358" s="13" t="str">
        <f>IFERROR(IF(COUNT(pipot!$V:$V)&lt;&gt;"",INDEX(pipot!B:B,SMALL(pipot!$V:$V,ROW($A355)))),"")</f>
        <v/>
      </c>
      <c r="E358" s="15" t="str">
        <f>IFERROR(IF(COUNT(pipot!$V:$V)&lt;&gt;"",INDEX(pipot!C:C,SMALL(pipot!$V:$V,ROW($A355)))),"")</f>
        <v/>
      </c>
      <c r="F358" s="19" t="str">
        <f>IFERROR(IF(COUNT(pipot!$V:$V)&lt;&gt;"",INDEX(pipot!D:D,SMALL(pipot!$V:$V,ROW($A355)))),"")</f>
        <v/>
      </c>
      <c r="G358" s="19" t="str">
        <f>IFERROR(IF(COUNT(pipot!$V:$V)&lt;&gt;"",INDEX(pipot!E:E,SMALL(pipot!$V:$V,ROW($A355)))),"")</f>
        <v/>
      </c>
      <c r="H358" s="19" t="str">
        <f>IFERROR(IF(COUNT(pipot!$V:$V)&lt;&gt;"",INDEX(pipot!F:F,SMALL(pipot!$V:$V,ROW($A355)))),"")</f>
        <v/>
      </c>
      <c r="I358" s="19" t="str">
        <f>IFERROR(IF(COUNT(pipot!$V:$V)&lt;&gt;"",INDEX(pipot!G:G,SMALL(pipot!$V:$V,ROW($A355)))),"")</f>
        <v/>
      </c>
      <c r="J358" s="19" t="str">
        <f>IFERROR(IF(COUNT(pipot!$V:$V)&lt;&gt;"",INDEX(pipot!H:H,SMALL(pipot!$V:$V,ROW($A355)))),"")</f>
        <v/>
      </c>
      <c r="K358" s="19" t="str">
        <f>IFERROR(IF(COUNT(pipot!$V:$V)&lt;&gt;"",INDEX(pipot!I:I,SMALL(pipot!$V:$V,ROW($A355)))),"")</f>
        <v/>
      </c>
      <c r="L358" s="19" t="str">
        <f>IFERROR(IF(COUNT(pipot!$V:$V)&lt;&gt;"",INDEX(pipot!J:J,SMALL(pipot!$V:$V,ROW($A355)))),"")</f>
        <v/>
      </c>
      <c r="M358" s="19" t="str">
        <f>IFERROR(IF(COUNT(pipot!$V:$V)&lt;&gt;"",INDEX(pipot!K:K,SMALL(pipot!$V:$V,ROW($A355)))),"")</f>
        <v/>
      </c>
      <c r="N358" s="19" t="str">
        <f>IFERROR(IF(COUNT(pipot!$V:$V)&lt;&gt;"",INDEX(pipot!L:L,SMALL(pipot!$V:$V,ROW($A355)))),"")</f>
        <v/>
      </c>
      <c r="O358" s="19" t="str">
        <f>IFERROR(IF(COUNT(pipot!$V:$V)&lt;&gt;"",INDEX(pipot!M:M,SMALL(pipot!$V:$V,ROW($A355)))),"")</f>
        <v/>
      </c>
      <c r="P358" s="19" t="str">
        <f>IFERROR(IF(COUNT(pipot!$V:$V)&lt;&gt;"",INDEX(pipot!N:N,SMALL(pipot!$V:$V,ROW($A355)))),"")</f>
        <v/>
      </c>
      <c r="Q358" s="19" t="str">
        <f>IFERROR(IF(COUNT(pipot!$V:$V)&lt;&gt;"",INDEX(pipot!O:O,SMALL(pipot!$V:$V,ROW($A355)))),"")</f>
        <v/>
      </c>
      <c r="R358" s="19" t="str">
        <f>IFERROR(IF(COUNT(pipot!$V:$V)&lt;&gt;"",INDEX(pipot!P:P,SMALL(pipot!$V:$V,ROW($A355)))),"")</f>
        <v/>
      </c>
      <c r="S358" s="19" t="str">
        <f>IFERROR(IF(COUNT(pipot!$V:$V)&lt;&gt;"",INDEX(pipot!Q:Q,SMALL(pipot!$V:$V,ROW($A355)))),"")</f>
        <v/>
      </c>
      <c r="T358" s="19" t="str">
        <f>IFERROR(IF(COUNT(pipot!$V:$V)&lt;&gt;"",INDEX(pipot!R:R,SMALL(pipot!$V:$V,ROW($A355)))),"")</f>
        <v/>
      </c>
    </row>
    <row r="359" spans="3:20">
      <c r="C359" t="str">
        <f>IFERROR(IF(COUNT(pipot!$V:$V)&lt;&gt;"",INDEX(pipot!A:A,SMALL(pipot!$V:$V,ROW($A356)))),"")</f>
        <v/>
      </c>
      <c r="D359" s="13" t="str">
        <f>IFERROR(IF(COUNT(pipot!$V:$V)&lt;&gt;"",INDEX(pipot!B:B,SMALL(pipot!$V:$V,ROW($A356)))),"")</f>
        <v/>
      </c>
      <c r="E359" s="15" t="str">
        <f>IFERROR(IF(COUNT(pipot!$V:$V)&lt;&gt;"",INDEX(pipot!C:C,SMALL(pipot!$V:$V,ROW($A356)))),"")</f>
        <v/>
      </c>
      <c r="F359" s="19" t="str">
        <f>IFERROR(IF(COUNT(pipot!$V:$V)&lt;&gt;"",INDEX(pipot!D:D,SMALL(pipot!$V:$V,ROW($A356)))),"")</f>
        <v/>
      </c>
      <c r="G359" s="19" t="str">
        <f>IFERROR(IF(COUNT(pipot!$V:$V)&lt;&gt;"",INDEX(pipot!E:E,SMALL(pipot!$V:$V,ROW($A356)))),"")</f>
        <v/>
      </c>
      <c r="H359" s="19" t="str">
        <f>IFERROR(IF(COUNT(pipot!$V:$V)&lt;&gt;"",INDEX(pipot!F:F,SMALL(pipot!$V:$V,ROW($A356)))),"")</f>
        <v/>
      </c>
      <c r="I359" s="19" t="str">
        <f>IFERROR(IF(COUNT(pipot!$V:$V)&lt;&gt;"",INDEX(pipot!G:G,SMALL(pipot!$V:$V,ROW($A356)))),"")</f>
        <v/>
      </c>
      <c r="J359" s="19" t="str">
        <f>IFERROR(IF(COUNT(pipot!$V:$V)&lt;&gt;"",INDEX(pipot!H:H,SMALL(pipot!$V:$V,ROW($A356)))),"")</f>
        <v/>
      </c>
      <c r="K359" s="19" t="str">
        <f>IFERROR(IF(COUNT(pipot!$V:$V)&lt;&gt;"",INDEX(pipot!I:I,SMALL(pipot!$V:$V,ROW($A356)))),"")</f>
        <v/>
      </c>
      <c r="L359" s="19" t="str">
        <f>IFERROR(IF(COUNT(pipot!$V:$V)&lt;&gt;"",INDEX(pipot!J:J,SMALL(pipot!$V:$V,ROW($A356)))),"")</f>
        <v/>
      </c>
      <c r="M359" s="19" t="str">
        <f>IFERROR(IF(COUNT(pipot!$V:$V)&lt;&gt;"",INDEX(pipot!K:K,SMALL(pipot!$V:$V,ROW($A356)))),"")</f>
        <v/>
      </c>
      <c r="N359" s="19" t="str">
        <f>IFERROR(IF(COUNT(pipot!$V:$V)&lt;&gt;"",INDEX(pipot!L:L,SMALL(pipot!$V:$V,ROW($A356)))),"")</f>
        <v/>
      </c>
      <c r="O359" s="19" t="str">
        <f>IFERROR(IF(COUNT(pipot!$V:$V)&lt;&gt;"",INDEX(pipot!M:M,SMALL(pipot!$V:$V,ROW($A356)))),"")</f>
        <v/>
      </c>
      <c r="P359" s="19" t="str">
        <f>IFERROR(IF(COUNT(pipot!$V:$V)&lt;&gt;"",INDEX(pipot!N:N,SMALL(pipot!$V:$V,ROW($A356)))),"")</f>
        <v/>
      </c>
      <c r="Q359" s="19" t="str">
        <f>IFERROR(IF(COUNT(pipot!$V:$V)&lt;&gt;"",INDEX(pipot!O:O,SMALL(pipot!$V:$V,ROW($A356)))),"")</f>
        <v/>
      </c>
      <c r="R359" s="19" t="str">
        <f>IFERROR(IF(COUNT(pipot!$V:$V)&lt;&gt;"",INDEX(pipot!P:P,SMALL(pipot!$V:$V,ROW($A356)))),"")</f>
        <v/>
      </c>
      <c r="S359" s="19" t="str">
        <f>IFERROR(IF(COUNT(pipot!$V:$V)&lt;&gt;"",INDEX(pipot!Q:Q,SMALL(pipot!$V:$V,ROW($A356)))),"")</f>
        <v/>
      </c>
      <c r="T359" s="19" t="str">
        <f>IFERROR(IF(COUNT(pipot!$V:$V)&lt;&gt;"",INDEX(pipot!R:R,SMALL(pipot!$V:$V,ROW($A356)))),"")</f>
        <v/>
      </c>
    </row>
    <row r="360" spans="3:20">
      <c r="C360" t="str">
        <f>IFERROR(IF(COUNT(pipot!$V:$V)&lt;&gt;"",INDEX(pipot!A:A,SMALL(pipot!$V:$V,ROW($A357)))),"")</f>
        <v/>
      </c>
      <c r="D360" s="13" t="str">
        <f>IFERROR(IF(COUNT(pipot!$V:$V)&lt;&gt;"",INDEX(pipot!B:B,SMALL(pipot!$V:$V,ROW($A357)))),"")</f>
        <v/>
      </c>
      <c r="E360" s="15" t="str">
        <f>IFERROR(IF(COUNT(pipot!$V:$V)&lt;&gt;"",INDEX(pipot!C:C,SMALL(pipot!$V:$V,ROW($A357)))),"")</f>
        <v/>
      </c>
      <c r="F360" s="19" t="str">
        <f>IFERROR(IF(COUNT(pipot!$V:$V)&lt;&gt;"",INDEX(pipot!D:D,SMALL(pipot!$V:$V,ROW($A357)))),"")</f>
        <v/>
      </c>
      <c r="G360" s="19" t="str">
        <f>IFERROR(IF(COUNT(pipot!$V:$V)&lt;&gt;"",INDEX(pipot!E:E,SMALL(pipot!$V:$V,ROW($A357)))),"")</f>
        <v/>
      </c>
      <c r="H360" s="19" t="str">
        <f>IFERROR(IF(COUNT(pipot!$V:$V)&lt;&gt;"",INDEX(pipot!F:F,SMALL(pipot!$V:$V,ROW($A357)))),"")</f>
        <v/>
      </c>
      <c r="I360" s="19" t="str">
        <f>IFERROR(IF(COUNT(pipot!$V:$V)&lt;&gt;"",INDEX(pipot!G:G,SMALL(pipot!$V:$V,ROW($A357)))),"")</f>
        <v/>
      </c>
      <c r="J360" s="19" t="str">
        <f>IFERROR(IF(COUNT(pipot!$V:$V)&lt;&gt;"",INDEX(pipot!H:H,SMALL(pipot!$V:$V,ROW($A357)))),"")</f>
        <v/>
      </c>
      <c r="K360" s="19" t="str">
        <f>IFERROR(IF(COUNT(pipot!$V:$V)&lt;&gt;"",INDEX(pipot!I:I,SMALL(pipot!$V:$V,ROW($A357)))),"")</f>
        <v/>
      </c>
      <c r="L360" s="19" t="str">
        <f>IFERROR(IF(COUNT(pipot!$V:$V)&lt;&gt;"",INDEX(pipot!J:J,SMALL(pipot!$V:$V,ROW($A357)))),"")</f>
        <v/>
      </c>
      <c r="M360" s="19" t="str">
        <f>IFERROR(IF(COUNT(pipot!$V:$V)&lt;&gt;"",INDEX(pipot!K:K,SMALL(pipot!$V:$V,ROW($A357)))),"")</f>
        <v/>
      </c>
      <c r="N360" s="19" t="str">
        <f>IFERROR(IF(COUNT(pipot!$V:$V)&lt;&gt;"",INDEX(pipot!L:L,SMALL(pipot!$V:$V,ROW($A357)))),"")</f>
        <v/>
      </c>
      <c r="O360" s="19" t="str">
        <f>IFERROR(IF(COUNT(pipot!$V:$V)&lt;&gt;"",INDEX(pipot!M:M,SMALL(pipot!$V:$V,ROW($A357)))),"")</f>
        <v/>
      </c>
      <c r="P360" s="19" t="str">
        <f>IFERROR(IF(COUNT(pipot!$V:$V)&lt;&gt;"",INDEX(pipot!N:N,SMALL(pipot!$V:$V,ROW($A357)))),"")</f>
        <v/>
      </c>
      <c r="Q360" s="19" t="str">
        <f>IFERROR(IF(COUNT(pipot!$V:$V)&lt;&gt;"",INDEX(pipot!O:O,SMALL(pipot!$V:$V,ROW($A357)))),"")</f>
        <v/>
      </c>
      <c r="R360" s="19" t="str">
        <f>IFERROR(IF(COUNT(pipot!$V:$V)&lt;&gt;"",INDEX(pipot!P:P,SMALL(pipot!$V:$V,ROW($A357)))),"")</f>
        <v/>
      </c>
      <c r="S360" s="19" t="str">
        <f>IFERROR(IF(COUNT(pipot!$V:$V)&lt;&gt;"",INDEX(pipot!Q:Q,SMALL(pipot!$V:$V,ROW($A357)))),"")</f>
        <v/>
      </c>
      <c r="T360" s="19" t="str">
        <f>IFERROR(IF(COUNT(pipot!$V:$V)&lt;&gt;"",INDEX(pipot!R:R,SMALL(pipot!$V:$V,ROW($A357)))),"")</f>
        <v/>
      </c>
    </row>
    <row r="361" spans="3:20">
      <c r="C361" t="str">
        <f>IFERROR(IF(COUNT(pipot!$V:$V)&lt;&gt;"",INDEX(pipot!A:A,SMALL(pipot!$V:$V,ROW($A358)))),"")</f>
        <v/>
      </c>
      <c r="D361" s="13" t="str">
        <f>IFERROR(IF(COUNT(pipot!$V:$V)&lt;&gt;"",INDEX(pipot!B:B,SMALL(pipot!$V:$V,ROW($A358)))),"")</f>
        <v/>
      </c>
      <c r="E361" s="15" t="str">
        <f>IFERROR(IF(COUNT(pipot!$V:$V)&lt;&gt;"",INDEX(pipot!C:C,SMALL(pipot!$V:$V,ROW($A358)))),"")</f>
        <v/>
      </c>
      <c r="F361" s="19" t="str">
        <f>IFERROR(IF(COUNT(pipot!$V:$V)&lt;&gt;"",INDEX(pipot!D:D,SMALL(pipot!$V:$V,ROW($A358)))),"")</f>
        <v/>
      </c>
      <c r="G361" s="19" t="str">
        <f>IFERROR(IF(COUNT(pipot!$V:$V)&lt;&gt;"",INDEX(pipot!E:E,SMALL(pipot!$V:$V,ROW($A358)))),"")</f>
        <v/>
      </c>
      <c r="H361" s="19" t="str">
        <f>IFERROR(IF(COUNT(pipot!$V:$V)&lt;&gt;"",INDEX(pipot!F:F,SMALL(pipot!$V:$V,ROW($A358)))),"")</f>
        <v/>
      </c>
      <c r="I361" s="19" t="str">
        <f>IFERROR(IF(COUNT(pipot!$V:$V)&lt;&gt;"",INDEX(pipot!G:G,SMALL(pipot!$V:$V,ROW($A358)))),"")</f>
        <v/>
      </c>
      <c r="J361" s="19" t="str">
        <f>IFERROR(IF(COUNT(pipot!$V:$V)&lt;&gt;"",INDEX(pipot!H:H,SMALL(pipot!$V:$V,ROW($A358)))),"")</f>
        <v/>
      </c>
      <c r="K361" s="19" t="str">
        <f>IFERROR(IF(COUNT(pipot!$V:$V)&lt;&gt;"",INDEX(pipot!I:I,SMALL(pipot!$V:$V,ROW($A358)))),"")</f>
        <v/>
      </c>
      <c r="L361" s="19" t="str">
        <f>IFERROR(IF(COUNT(pipot!$V:$V)&lt;&gt;"",INDEX(pipot!J:J,SMALL(pipot!$V:$V,ROW($A358)))),"")</f>
        <v/>
      </c>
      <c r="M361" s="19" t="str">
        <f>IFERROR(IF(COUNT(pipot!$V:$V)&lt;&gt;"",INDEX(pipot!K:K,SMALL(pipot!$V:$V,ROW($A358)))),"")</f>
        <v/>
      </c>
      <c r="N361" s="19" t="str">
        <f>IFERROR(IF(COUNT(pipot!$V:$V)&lt;&gt;"",INDEX(pipot!L:L,SMALL(pipot!$V:$V,ROW($A358)))),"")</f>
        <v/>
      </c>
      <c r="O361" s="19" t="str">
        <f>IFERROR(IF(COUNT(pipot!$V:$V)&lt;&gt;"",INDEX(pipot!M:M,SMALL(pipot!$V:$V,ROW($A358)))),"")</f>
        <v/>
      </c>
      <c r="P361" s="19" t="str">
        <f>IFERROR(IF(COUNT(pipot!$V:$V)&lt;&gt;"",INDEX(pipot!N:N,SMALL(pipot!$V:$V,ROW($A358)))),"")</f>
        <v/>
      </c>
      <c r="Q361" s="19" t="str">
        <f>IFERROR(IF(COUNT(pipot!$V:$V)&lt;&gt;"",INDEX(pipot!O:O,SMALL(pipot!$V:$V,ROW($A358)))),"")</f>
        <v/>
      </c>
      <c r="R361" s="19" t="str">
        <f>IFERROR(IF(COUNT(pipot!$V:$V)&lt;&gt;"",INDEX(pipot!P:P,SMALL(pipot!$V:$V,ROW($A358)))),"")</f>
        <v/>
      </c>
      <c r="S361" s="19" t="str">
        <f>IFERROR(IF(COUNT(pipot!$V:$V)&lt;&gt;"",INDEX(pipot!Q:Q,SMALL(pipot!$V:$V,ROW($A358)))),"")</f>
        <v/>
      </c>
      <c r="T361" s="19" t="str">
        <f>IFERROR(IF(COUNT(pipot!$V:$V)&lt;&gt;"",INDEX(pipot!R:R,SMALL(pipot!$V:$V,ROW($A358)))),"")</f>
        <v/>
      </c>
    </row>
    <row r="362" spans="3:20">
      <c r="C362" t="str">
        <f>IFERROR(IF(COUNT(pipot!$V:$V)&lt;&gt;"",INDEX(pipot!A:A,SMALL(pipot!$V:$V,ROW($A359)))),"")</f>
        <v/>
      </c>
      <c r="D362" s="13" t="str">
        <f>IFERROR(IF(COUNT(pipot!$V:$V)&lt;&gt;"",INDEX(pipot!B:B,SMALL(pipot!$V:$V,ROW($A359)))),"")</f>
        <v/>
      </c>
      <c r="E362" s="15" t="str">
        <f>IFERROR(IF(COUNT(pipot!$V:$V)&lt;&gt;"",INDEX(pipot!C:C,SMALL(pipot!$V:$V,ROW($A359)))),"")</f>
        <v/>
      </c>
      <c r="F362" s="19" t="str">
        <f>IFERROR(IF(COUNT(pipot!$V:$V)&lt;&gt;"",INDEX(pipot!D:D,SMALL(pipot!$V:$V,ROW($A359)))),"")</f>
        <v/>
      </c>
      <c r="G362" s="19" t="str">
        <f>IFERROR(IF(COUNT(pipot!$V:$V)&lt;&gt;"",INDEX(pipot!E:E,SMALL(pipot!$V:$V,ROW($A359)))),"")</f>
        <v/>
      </c>
      <c r="H362" s="19" t="str">
        <f>IFERROR(IF(COUNT(pipot!$V:$V)&lt;&gt;"",INDEX(pipot!F:F,SMALL(pipot!$V:$V,ROW($A359)))),"")</f>
        <v/>
      </c>
      <c r="I362" s="19" t="str">
        <f>IFERROR(IF(COUNT(pipot!$V:$V)&lt;&gt;"",INDEX(pipot!G:G,SMALL(pipot!$V:$V,ROW($A359)))),"")</f>
        <v/>
      </c>
      <c r="J362" s="19" t="str">
        <f>IFERROR(IF(COUNT(pipot!$V:$V)&lt;&gt;"",INDEX(pipot!H:H,SMALL(pipot!$V:$V,ROW($A359)))),"")</f>
        <v/>
      </c>
      <c r="K362" s="19" t="str">
        <f>IFERROR(IF(COUNT(pipot!$V:$V)&lt;&gt;"",INDEX(pipot!I:I,SMALL(pipot!$V:$V,ROW($A359)))),"")</f>
        <v/>
      </c>
      <c r="L362" s="19" t="str">
        <f>IFERROR(IF(COUNT(pipot!$V:$V)&lt;&gt;"",INDEX(pipot!J:J,SMALL(pipot!$V:$V,ROW($A359)))),"")</f>
        <v/>
      </c>
      <c r="M362" s="19" t="str">
        <f>IFERROR(IF(COUNT(pipot!$V:$V)&lt;&gt;"",INDEX(pipot!K:K,SMALL(pipot!$V:$V,ROW($A359)))),"")</f>
        <v/>
      </c>
      <c r="N362" s="19" t="str">
        <f>IFERROR(IF(COUNT(pipot!$V:$V)&lt;&gt;"",INDEX(pipot!L:L,SMALL(pipot!$V:$V,ROW($A359)))),"")</f>
        <v/>
      </c>
      <c r="O362" s="19" t="str">
        <f>IFERROR(IF(COUNT(pipot!$V:$V)&lt;&gt;"",INDEX(pipot!M:M,SMALL(pipot!$V:$V,ROW($A359)))),"")</f>
        <v/>
      </c>
      <c r="P362" s="19" t="str">
        <f>IFERROR(IF(COUNT(pipot!$V:$V)&lt;&gt;"",INDEX(pipot!N:N,SMALL(pipot!$V:$V,ROW($A359)))),"")</f>
        <v/>
      </c>
      <c r="Q362" s="19" t="str">
        <f>IFERROR(IF(COUNT(pipot!$V:$V)&lt;&gt;"",INDEX(pipot!O:O,SMALL(pipot!$V:$V,ROW($A359)))),"")</f>
        <v/>
      </c>
      <c r="R362" s="19" t="str">
        <f>IFERROR(IF(COUNT(pipot!$V:$V)&lt;&gt;"",INDEX(pipot!P:P,SMALL(pipot!$V:$V,ROW($A359)))),"")</f>
        <v/>
      </c>
      <c r="S362" s="19" t="str">
        <f>IFERROR(IF(COUNT(pipot!$V:$V)&lt;&gt;"",INDEX(pipot!Q:Q,SMALL(pipot!$V:$V,ROW($A359)))),"")</f>
        <v/>
      </c>
      <c r="T362" s="19" t="str">
        <f>IFERROR(IF(COUNT(pipot!$V:$V)&lt;&gt;"",INDEX(pipot!R:R,SMALL(pipot!$V:$V,ROW($A359)))),"")</f>
        <v/>
      </c>
    </row>
    <row r="363" spans="3:20">
      <c r="C363" t="str">
        <f>IFERROR(IF(COUNT(pipot!$V:$V)&lt;&gt;"",INDEX(pipot!A:A,SMALL(pipot!$V:$V,ROW($A360)))),"")</f>
        <v/>
      </c>
      <c r="D363" s="13" t="str">
        <f>IFERROR(IF(COUNT(pipot!$V:$V)&lt;&gt;"",INDEX(pipot!B:B,SMALL(pipot!$V:$V,ROW($A360)))),"")</f>
        <v/>
      </c>
      <c r="E363" s="15" t="str">
        <f>IFERROR(IF(COUNT(pipot!$V:$V)&lt;&gt;"",INDEX(pipot!C:C,SMALL(pipot!$V:$V,ROW($A360)))),"")</f>
        <v/>
      </c>
      <c r="F363" s="19" t="str">
        <f>IFERROR(IF(COUNT(pipot!$V:$V)&lt;&gt;"",INDEX(pipot!D:D,SMALL(pipot!$V:$V,ROW($A360)))),"")</f>
        <v/>
      </c>
      <c r="G363" s="19" t="str">
        <f>IFERROR(IF(COUNT(pipot!$V:$V)&lt;&gt;"",INDEX(pipot!E:E,SMALL(pipot!$V:$V,ROW($A360)))),"")</f>
        <v/>
      </c>
      <c r="H363" s="19" t="str">
        <f>IFERROR(IF(COUNT(pipot!$V:$V)&lt;&gt;"",INDEX(pipot!F:F,SMALL(pipot!$V:$V,ROW($A360)))),"")</f>
        <v/>
      </c>
      <c r="I363" s="19" t="str">
        <f>IFERROR(IF(COUNT(pipot!$V:$V)&lt;&gt;"",INDEX(pipot!G:G,SMALL(pipot!$V:$V,ROW($A360)))),"")</f>
        <v/>
      </c>
      <c r="J363" s="19" t="str">
        <f>IFERROR(IF(COUNT(pipot!$V:$V)&lt;&gt;"",INDEX(pipot!H:H,SMALL(pipot!$V:$V,ROW($A360)))),"")</f>
        <v/>
      </c>
      <c r="K363" s="19" t="str">
        <f>IFERROR(IF(COUNT(pipot!$V:$V)&lt;&gt;"",INDEX(pipot!I:I,SMALL(pipot!$V:$V,ROW($A360)))),"")</f>
        <v/>
      </c>
      <c r="L363" s="19" t="str">
        <f>IFERROR(IF(COUNT(pipot!$V:$V)&lt;&gt;"",INDEX(pipot!J:J,SMALL(pipot!$V:$V,ROW($A360)))),"")</f>
        <v/>
      </c>
      <c r="M363" s="19" t="str">
        <f>IFERROR(IF(COUNT(pipot!$V:$V)&lt;&gt;"",INDEX(pipot!K:K,SMALL(pipot!$V:$V,ROW($A360)))),"")</f>
        <v/>
      </c>
      <c r="N363" s="19" t="str">
        <f>IFERROR(IF(COUNT(pipot!$V:$V)&lt;&gt;"",INDEX(pipot!L:L,SMALL(pipot!$V:$V,ROW($A360)))),"")</f>
        <v/>
      </c>
      <c r="O363" s="19" t="str">
        <f>IFERROR(IF(COUNT(pipot!$V:$V)&lt;&gt;"",INDEX(pipot!M:M,SMALL(pipot!$V:$V,ROW($A360)))),"")</f>
        <v/>
      </c>
      <c r="P363" s="19" t="str">
        <f>IFERROR(IF(COUNT(pipot!$V:$V)&lt;&gt;"",INDEX(pipot!N:N,SMALL(pipot!$V:$V,ROW($A360)))),"")</f>
        <v/>
      </c>
      <c r="Q363" s="19" t="str">
        <f>IFERROR(IF(COUNT(pipot!$V:$V)&lt;&gt;"",INDEX(pipot!O:O,SMALL(pipot!$V:$V,ROW($A360)))),"")</f>
        <v/>
      </c>
      <c r="R363" s="19" t="str">
        <f>IFERROR(IF(COUNT(pipot!$V:$V)&lt;&gt;"",INDEX(pipot!P:P,SMALL(pipot!$V:$V,ROW($A360)))),"")</f>
        <v/>
      </c>
      <c r="S363" s="19" t="str">
        <f>IFERROR(IF(COUNT(pipot!$V:$V)&lt;&gt;"",INDEX(pipot!Q:Q,SMALL(pipot!$V:$V,ROW($A360)))),"")</f>
        <v/>
      </c>
      <c r="T363" s="19" t="str">
        <f>IFERROR(IF(COUNT(pipot!$V:$V)&lt;&gt;"",INDEX(pipot!R:R,SMALL(pipot!$V:$V,ROW($A360)))),"")</f>
        <v/>
      </c>
    </row>
    <row r="364" spans="3:20">
      <c r="C364" t="str">
        <f>IFERROR(IF(COUNT(pipot!$V:$V)&lt;&gt;"",INDEX(pipot!A:A,SMALL(pipot!$V:$V,ROW($A361)))),"")</f>
        <v/>
      </c>
      <c r="D364" s="13" t="str">
        <f>IFERROR(IF(COUNT(pipot!$V:$V)&lt;&gt;"",INDEX(pipot!B:B,SMALL(pipot!$V:$V,ROW($A361)))),"")</f>
        <v/>
      </c>
      <c r="E364" s="15" t="str">
        <f>IFERROR(IF(COUNT(pipot!$V:$V)&lt;&gt;"",INDEX(pipot!C:C,SMALL(pipot!$V:$V,ROW($A361)))),"")</f>
        <v/>
      </c>
      <c r="F364" s="19" t="str">
        <f>IFERROR(IF(COUNT(pipot!$V:$V)&lt;&gt;"",INDEX(pipot!D:D,SMALL(pipot!$V:$V,ROW($A361)))),"")</f>
        <v/>
      </c>
      <c r="G364" s="19" t="str">
        <f>IFERROR(IF(COUNT(pipot!$V:$V)&lt;&gt;"",INDEX(pipot!E:E,SMALL(pipot!$V:$V,ROW($A361)))),"")</f>
        <v/>
      </c>
      <c r="H364" s="19" t="str">
        <f>IFERROR(IF(COUNT(pipot!$V:$V)&lt;&gt;"",INDEX(pipot!F:F,SMALL(pipot!$V:$V,ROW($A361)))),"")</f>
        <v/>
      </c>
      <c r="I364" s="19" t="str">
        <f>IFERROR(IF(COUNT(pipot!$V:$V)&lt;&gt;"",INDEX(pipot!G:G,SMALL(pipot!$V:$V,ROW($A361)))),"")</f>
        <v/>
      </c>
      <c r="J364" s="19" t="str">
        <f>IFERROR(IF(COUNT(pipot!$V:$V)&lt;&gt;"",INDEX(pipot!H:H,SMALL(pipot!$V:$V,ROW($A361)))),"")</f>
        <v/>
      </c>
      <c r="K364" s="19" t="str">
        <f>IFERROR(IF(COUNT(pipot!$V:$V)&lt;&gt;"",INDEX(pipot!I:I,SMALL(pipot!$V:$V,ROW($A361)))),"")</f>
        <v/>
      </c>
      <c r="L364" s="19" t="str">
        <f>IFERROR(IF(COUNT(pipot!$V:$V)&lt;&gt;"",INDEX(pipot!J:J,SMALL(pipot!$V:$V,ROW($A361)))),"")</f>
        <v/>
      </c>
      <c r="M364" s="19" t="str">
        <f>IFERROR(IF(COUNT(pipot!$V:$V)&lt;&gt;"",INDEX(pipot!K:K,SMALL(pipot!$V:$V,ROW($A361)))),"")</f>
        <v/>
      </c>
      <c r="N364" s="19" t="str">
        <f>IFERROR(IF(COUNT(pipot!$V:$V)&lt;&gt;"",INDEX(pipot!L:L,SMALL(pipot!$V:$V,ROW($A361)))),"")</f>
        <v/>
      </c>
      <c r="O364" s="19" t="str">
        <f>IFERROR(IF(COUNT(pipot!$V:$V)&lt;&gt;"",INDEX(pipot!M:M,SMALL(pipot!$V:$V,ROW($A361)))),"")</f>
        <v/>
      </c>
      <c r="P364" s="19" t="str">
        <f>IFERROR(IF(COUNT(pipot!$V:$V)&lt;&gt;"",INDEX(pipot!N:N,SMALL(pipot!$V:$V,ROW($A361)))),"")</f>
        <v/>
      </c>
      <c r="Q364" s="19" t="str">
        <f>IFERROR(IF(COUNT(pipot!$V:$V)&lt;&gt;"",INDEX(pipot!O:O,SMALL(pipot!$V:$V,ROW($A361)))),"")</f>
        <v/>
      </c>
      <c r="R364" s="19" t="str">
        <f>IFERROR(IF(COUNT(pipot!$V:$V)&lt;&gt;"",INDEX(pipot!P:P,SMALL(pipot!$V:$V,ROW($A361)))),"")</f>
        <v/>
      </c>
      <c r="S364" s="19" t="str">
        <f>IFERROR(IF(COUNT(pipot!$V:$V)&lt;&gt;"",INDEX(pipot!Q:Q,SMALL(pipot!$V:$V,ROW($A361)))),"")</f>
        <v/>
      </c>
      <c r="T364" s="19" t="str">
        <f>IFERROR(IF(COUNT(pipot!$V:$V)&lt;&gt;"",INDEX(pipot!R:R,SMALL(pipot!$V:$V,ROW($A361)))),"")</f>
        <v/>
      </c>
    </row>
    <row r="365" spans="3:20">
      <c r="C365" t="str">
        <f>IFERROR(IF(COUNT(pipot!$V:$V)&lt;&gt;"",INDEX(pipot!A:A,SMALL(pipot!$V:$V,ROW($A362)))),"")</f>
        <v/>
      </c>
      <c r="D365" s="13" t="str">
        <f>IFERROR(IF(COUNT(pipot!$V:$V)&lt;&gt;"",INDEX(pipot!B:B,SMALL(pipot!$V:$V,ROW($A362)))),"")</f>
        <v/>
      </c>
      <c r="E365" s="15" t="str">
        <f>IFERROR(IF(COUNT(pipot!$V:$V)&lt;&gt;"",INDEX(pipot!C:C,SMALL(pipot!$V:$V,ROW($A362)))),"")</f>
        <v/>
      </c>
      <c r="F365" s="19" t="str">
        <f>IFERROR(IF(COUNT(pipot!$V:$V)&lt;&gt;"",INDEX(pipot!D:D,SMALL(pipot!$V:$V,ROW($A362)))),"")</f>
        <v/>
      </c>
      <c r="G365" s="19" t="str">
        <f>IFERROR(IF(COUNT(pipot!$V:$V)&lt;&gt;"",INDEX(pipot!E:E,SMALL(pipot!$V:$V,ROW($A362)))),"")</f>
        <v/>
      </c>
      <c r="H365" s="19" t="str">
        <f>IFERROR(IF(COUNT(pipot!$V:$V)&lt;&gt;"",INDEX(pipot!F:F,SMALL(pipot!$V:$V,ROW($A362)))),"")</f>
        <v/>
      </c>
      <c r="I365" s="19" t="str">
        <f>IFERROR(IF(COUNT(pipot!$V:$V)&lt;&gt;"",INDEX(pipot!G:G,SMALL(pipot!$V:$V,ROW($A362)))),"")</f>
        <v/>
      </c>
      <c r="J365" s="19" t="str">
        <f>IFERROR(IF(COUNT(pipot!$V:$V)&lt;&gt;"",INDEX(pipot!H:H,SMALL(pipot!$V:$V,ROW($A362)))),"")</f>
        <v/>
      </c>
      <c r="K365" s="19" t="str">
        <f>IFERROR(IF(COUNT(pipot!$V:$V)&lt;&gt;"",INDEX(pipot!I:I,SMALL(pipot!$V:$V,ROW($A362)))),"")</f>
        <v/>
      </c>
      <c r="L365" s="19" t="str">
        <f>IFERROR(IF(COUNT(pipot!$V:$V)&lt;&gt;"",INDEX(pipot!J:J,SMALL(pipot!$V:$V,ROW($A362)))),"")</f>
        <v/>
      </c>
      <c r="M365" s="19" t="str">
        <f>IFERROR(IF(COUNT(pipot!$V:$V)&lt;&gt;"",INDEX(pipot!K:K,SMALL(pipot!$V:$V,ROW($A362)))),"")</f>
        <v/>
      </c>
      <c r="N365" s="19" t="str">
        <f>IFERROR(IF(COUNT(pipot!$V:$V)&lt;&gt;"",INDEX(pipot!L:L,SMALL(pipot!$V:$V,ROW($A362)))),"")</f>
        <v/>
      </c>
      <c r="O365" s="19" t="str">
        <f>IFERROR(IF(COUNT(pipot!$V:$V)&lt;&gt;"",INDEX(pipot!M:M,SMALL(pipot!$V:$V,ROW($A362)))),"")</f>
        <v/>
      </c>
      <c r="P365" s="19" t="str">
        <f>IFERROR(IF(COUNT(pipot!$V:$V)&lt;&gt;"",INDEX(pipot!N:N,SMALL(pipot!$V:$V,ROW($A362)))),"")</f>
        <v/>
      </c>
      <c r="Q365" s="19" t="str">
        <f>IFERROR(IF(COUNT(pipot!$V:$V)&lt;&gt;"",INDEX(pipot!O:O,SMALL(pipot!$V:$V,ROW($A362)))),"")</f>
        <v/>
      </c>
      <c r="R365" s="19" t="str">
        <f>IFERROR(IF(COUNT(pipot!$V:$V)&lt;&gt;"",INDEX(pipot!P:P,SMALL(pipot!$V:$V,ROW($A362)))),"")</f>
        <v/>
      </c>
      <c r="S365" s="19" t="str">
        <f>IFERROR(IF(COUNT(pipot!$V:$V)&lt;&gt;"",INDEX(pipot!Q:Q,SMALL(pipot!$V:$V,ROW($A362)))),"")</f>
        <v/>
      </c>
      <c r="T365" s="19" t="str">
        <f>IFERROR(IF(COUNT(pipot!$V:$V)&lt;&gt;"",INDEX(pipot!R:R,SMALL(pipot!$V:$V,ROW($A362)))),"")</f>
        <v/>
      </c>
    </row>
    <row r="366" spans="3:20">
      <c r="C366" t="str">
        <f>IFERROR(IF(COUNT(pipot!$V:$V)&lt;&gt;"",INDEX(pipot!A:A,SMALL(pipot!$V:$V,ROW($A363)))),"")</f>
        <v/>
      </c>
      <c r="D366" s="13" t="str">
        <f>IFERROR(IF(COUNT(pipot!$V:$V)&lt;&gt;"",INDEX(pipot!B:B,SMALL(pipot!$V:$V,ROW($A363)))),"")</f>
        <v/>
      </c>
      <c r="E366" s="15" t="str">
        <f>IFERROR(IF(COUNT(pipot!$V:$V)&lt;&gt;"",INDEX(pipot!C:C,SMALL(pipot!$V:$V,ROW($A363)))),"")</f>
        <v/>
      </c>
      <c r="F366" s="19" t="str">
        <f>IFERROR(IF(COUNT(pipot!$V:$V)&lt;&gt;"",INDEX(pipot!D:D,SMALL(pipot!$V:$V,ROW($A363)))),"")</f>
        <v/>
      </c>
      <c r="G366" s="19" t="str">
        <f>IFERROR(IF(COUNT(pipot!$V:$V)&lt;&gt;"",INDEX(pipot!E:E,SMALL(pipot!$V:$V,ROW($A363)))),"")</f>
        <v/>
      </c>
      <c r="H366" s="19" t="str">
        <f>IFERROR(IF(COUNT(pipot!$V:$V)&lt;&gt;"",INDEX(pipot!F:F,SMALL(pipot!$V:$V,ROW($A363)))),"")</f>
        <v/>
      </c>
      <c r="I366" s="19" t="str">
        <f>IFERROR(IF(COUNT(pipot!$V:$V)&lt;&gt;"",INDEX(pipot!G:G,SMALL(pipot!$V:$V,ROW($A363)))),"")</f>
        <v/>
      </c>
      <c r="J366" s="19" t="str">
        <f>IFERROR(IF(COUNT(pipot!$V:$V)&lt;&gt;"",INDEX(pipot!H:H,SMALL(pipot!$V:$V,ROW($A363)))),"")</f>
        <v/>
      </c>
      <c r="K366" s="19" t="str">
        <f>IFERROR(IF(COUNT(pipot!$V:$V)&lt;&gt;"",INDEX(pipot!I:I,SMALL(pipot!$V:$V,ROW($A363)))),"")</f>
        <v/>
      </c>
      <c r="L366" s="19" t="str">
        <f>IFERROR(IF(COUNT(pipot!$V:$V)&lt;&gt;"",INDEX(pipot!J:J,SMALL(pipot!$V:$V,ROW($A363)))),"")</f>
        <v/>
      </c>
      <c r="M366" s="19" t="str">
        <f>IFERROR(IF(COUNT(pipot!$V:$V)&lt;&gt;"",INDEX(pipot!K:K,SMALL(pipot!$V:$V,ROW($A363)))),"")</f>
        <v/>
      </c>
      <c r="N366" s="19" t="str">
        <f>IFERROR(IF(COUNT(pipot!$V:$V)&lt;&gt;"",INDEX(pipot!L:L,SMALL(pipot!$V:$V,ROW($A363)))),"")</f>
        <v/>
      </c>
      <c r="O366" s="19" t="str">
        <f>IFERROR(IF(COUNT(pipot!$V:$V)&lt;&gt;"",INDEX(pipot!M:M,SMALL(pipot!$V:$V,ROW($A363)))),"")</f>
        <v/>
      </c>
      <c r="P366" s="19" t="str">
        <f>IFERROR(IF(COUNT(pipot!$V:$V)&lt;&gt;"",INDEX(pipot!N:N,SMALL(pipot!$V:$V,ROW($A363)))),"")</f>
        <v/>
      </c>
      <c r="Q366" s="19" t="str">
        <f>IFERROR(IF(COUNT(pipot!$V:$V)&lt;&gt;"",INDEX(pipot!O:O,SMALL(pipot!$V:$V,ROW($A363)))),"")</f>
        <v/>
      </c>
      <c r="R366" s="19" t="str">
        <f>IFERROR(IF(COUNT(pipot!$V:$V)&lt;&gt;"",INDEX(pipot!P:P,SMALL(pipot!$V:$V,ROW($A363)))),"")</f>
        <v/>
      </c>
      <c r="S366" s="19" t="str">
        <f>IFERROR(IF(COUNT(pipot!$V:$V)&lt;&gt;"",INDEX(pipot!Q:Q,SMALL(pipot!$V:$V,ROW($A363)))),"")</f>
        <v/>
      </c>
      <c r="T366" s="19" t="str">
        <f>IFERROR(IF(COUNT(pipot!$V:$V)&lt;&gt;"",INDEX(pipot!R:R,SMALL(pipot!$V:$V,ROW($A363)))),"")</f>
        <v/>
      </c>
    </row>
    <row r="367" spans="3:20">
      <c r="C367" t="str">
        <f>IFERROR(IF(COUNT(pipot!$V:$V)&lt;&gt;"",INDEX(pipot!A:A,SMALL(pipot!$V:$V,ROW($A364)))),"")</f>
        <v/>
      </c>
      <c r="D367" s="13" t="str">
        <f>IFERROR(IF(COUNT(pipot!$V:$V)&lt;&gt;"",INDEX(pipot!B:B,SMALL(pipot!$V:$V,ROW($A364)))),"")</f>
        <v/>
      </c>
      <c r="E367" s="15" t="str">
        <f>IFERROR(IF(COUNT(pipot!$V:$V)&lt;&gt;"",INDEX(pipot!C:C,SMALL(pipot!$V:$V,ROW($A364)))),"")</f>
        <v/>
      </c>
      <c r="F367" s="19" t="str">
        <f>IFERROR(IF(COUNT(pipot!$V:$V)&lt;&gt;"",INDEX(pipot!D:D,SMALL(pipot!$V:$V,ROW($A364)))),"")</f>
        <v/>
      </c>
      <c r="G367" s="19" t="str">
        <f>IFERROR(IF(COUNT(pipot!$V:$V)&lt;&gt;"",INDEX(pipot!E:E,SMALL(pipot!$V:$V,ROW($A364)))),"")</f>
        <v/>
      </c>
      <c r="H367" s="19" t="str">
        <f>IFERROR(IF(COUNT(pipot!$V:$V)&lt;&gt;"",INDEX(pipot!F:F,SMALL(pipot!$V:$V,ROW($A364)))),"")</f>
        <v/>
      </c>
      <c r="I367" s="19" t="str">
        <f>IFERROR(IF(COUNT(pipot!$V:$V)&lt;&gt;"",INDEX(pipot!G:G,SMALL(pipot!$V:$V,ROW($A364)))),"")</f>
        <v/>
      </c>
      <c r="J367" s="19" t="str">
        <f>IFERROR(IF(COUNT(pipot!$V:$V)&lt;&gt;"",INDEX(pipot!H:H,SMALL(pipot!$V:$V,ROW($A364)))),"")</f>
        <v/>
      </c>
      <c r="K367" s="19" t="str">
        <f>IFERROR(IF(COUNT(pipot!$V:$V)&lt;&gt;"",INDEX(pipot!I:I,SMALL(pipot!$V:$V,ROW($A364)))),"")</f>
        <v/>
      </c>
      <c r="L367" s="19" t="str">
        <f>IFERROR(IF(COUNT(pipot!$V:$V)&lt;&gt;"",INDEX(pipot!J:J,SMALL(pipot!$V:$V,ROW($A364)))),"")</f>
        <v/>
      </c>
      <c r="M367" s="19" t="str">
        <f>IFERROR(IF(COUNT(pipot!$V:$V)&lt;&gt;"",INDEX(pipot!K:K,SMALL(pipot!$V:$V,ROW($A364)))),"")</f>
        <v/>
      </c>
      <c r="N367" s="19" t="str">
        <f>IFERROR(IF(COUNT(pipot!$V:$V)&lt;&gt;"",INDEX(pipot!L:L,SMALL(pipot!$V:$V,ROW($A364)))),"")</f>
        <v/>
      </c>
      <c r="O367" s="19" t="str">
        <f>IFERROR(IF(COUNT(pipot!$V:$V)&lt;&gt;"",INDEX(pipot!M:M,SMALL(pipot!$V:$V,ROW($A364)))),"")</f>
        <v/>
      </c>
      <c r="P367" s="19" t="str">
        <f>IFERROR(IF(COUNT(pipot!$V:$V)&lt;&gt;"",INDEX(pipot!N:N,SMALL(pipot!$V:$V,ROW($A364)))),"")</f>
        <v/>
      </c>
      <c r="Q367" s="19" t="str">
        <f>IFERROR(IF(COUNT(pipot!$V:$V)&lt;&gt;"",INDEX(pipot!O:O,SMALL(pipot!$V:$V,ROW($A364)))),"")</f>
        <v/>
      </c>
      <c r="R367" s="19" t="str">
        <f>IFERROR(IF(COUNT(pipot!$V:$V)&lt;&gt;"",INDEX(pipot!P:P,SMALL(pipot!$V:$V,ROW($A364)))),"")</f>
        <v/>
      </c>
      <c r="S367" s="19" t="str">
        <f>IFERROR(IF(COUNT(pipot!$V:$V)&lt;&gt;"",INDEX(pipot!Q:Q,SMALL(pipot!$V:$V,ROW($A364)))),"")</f>
        <v/>
      </c>
      <c r="T367" s="19" t="str">
        <f>IFERROR(IF(COUNT(pipot!$V:$V)&lt;&gt;"",INDEX(pipot!R:R,SMALL(pipot!$V:$V,ROW($A364)))),"")</f>
        <v/>
      </c>
    </row>
    <row r="368" spans="3:20">
      <c r="C368" t="str">
        <f>IFERROR(IF(COUNT(pipot!$V:$V)&lt;&gt;"",INDEX(pipot!A:A,SMALL(pipot!$V:$V,ROW($A365)))),"")</f>
        <v/>
      </c>
      <c r="D368" s="13" t="str">
        <f>IFERROR(IF(COUNT(pipot!$V:$V)&lt;&gt;"",INDEX(pipot!B:B,SMALL(pipot!$V:$V,ROW($A365)))),"")</f>
        <v/>
      </c>
      <c r="E368" s="15" t="str">
        <f>IFERROR(IF(COUNT(pipot!$V:$V)&lt;&gt;"",INDEX(pipot!C:C,SMALL(pipot!$V:$V,ROW($A365)))),"")</f>
        <v/>
      </c>
      <c r="F368" s="19" t="str">
        <f>IFERROR(IF(COUNT(pipot!$V:$V)&lt;&gt;"",INDEX(pipot!D:D,SMALL(pipot!$V:$V,ROW($A365)))),"")</f>
        <v/>
      </c>
      <c r="G368" s="19" t="str">
        <f>IFERROR(IF(COUNT(pipot!$V:$V)&lt;&gt;"",INDEX(pipot!E:E,SMALL(pipot!$V:$V,ROW($A365)))),"")</f>
        <v/>
      </c>
      <c r="H368" s="19" t="str">
        <f>IFERROR(IF(COUNT(pipot!$V:$V)&lt;&gt;"",INDEX(pipot!F:F,SMALL(pipot!$V:$V,ROW($A365)))),"")</f>
        <v/>
      </c>
      <c r="I368" s="19" t="str">
        <f>IFERROR(IF(COUNT(pipot!$V:$V)&lt;&gt;"",INDEX(pipot!G:G,SMALL(pipot!$V:$V,ROW($A365)))),"")</f>
        <v/>
      </c>
      <c r="J368" s="19" t="str">
        <f>IFERROR(IF(COUNT(pipot!$V:$V)&lt;&gt;"",INDEX(pipot!H:H,SMALL(pipot!$V:$V,ROW($A365)))),"")</f>
        <v/>
      </c>
      <c r="K368" s="19" t="str">
        <f>IFERROR(IF(COUNT(pipot!$V:$V)&lt;&gt;"",INDEX(pipot!I:I,SMALL(pipot!$V:$V,ROW($A365)))),"")</f>
        <v/>
      </c>
      <c r="L368" s="19" t="str">
        <f>IFERROR(IF(COUNT(pipot!$V:$V)&lt;&gt;"",INDEX(pipot!J:J,SMALL(pipot!$V:$V,ROW($A365)))),"")</f>
        <v/>
      </c>
      <c r="M368" s="19" t="str">
        <f>IFERROR(IF(COUNT(pipot!$V:$V)&lt;&gt;"",INDEX(pipot!K:K,SMALL(pipot!$V:$V,ROW($A365)))),"")</f>
        <v/>
      </c>
      <c r="N368" s="19" t="str">
        <f>IFERROR(IF(COUNT(pipot!$V:$V)&lt;&gt;"",INDEX(pipot!L:L,SMALL(pipot!$V:$V,ROW($A365)))),"")</f>
        <v/>
      </c>
      <c r="O368" s="19" t="str">
        <f>IFERROR(IF(COUNT(pipot!$V:$V)&lt;&gt;"",INDEX(pipot!M:M,SMALL(pipot!$V:$V,ROW($A365)))),"")</f>
        <v/>
      </c>
      <c r="P368" s="19" t="str">
        <f>IFERROR(IF(COUNT(pipot!$V:$V)&lt;&gt;"",INDEX(pipot!N:N,SMALL(pipot!$V:$V,ROW($A365)))),"")</f>
        <v/>
      </c>
      <c r="Q368" s="19" t="str">
        <f>IFERROR(IF(COUNT(pipot!$V:$V)&lt;&gt;"",INDEX(pipot!O:O,SMALL(pipot!$V:$V,ROW($A365)))),"")</f>
        <v/>
      </c>
      <c r="R368" s="19" t="str">
        <f>IFERROR(IF(COUNT(pipot!$V:$V)&lt;&gt;"",INDEX(pipot!P:P,SMALL(pipot!$V:$V,ROW($A365)))),"")</f>
        <v/>
      </c>
      <c r="S368" s="19" t="str">
        <f>IFERROR(IF(COUNT(pipot!$V:$V)&lt;&gt;"",INDEX(pipot!Q:Q,SMALL(pipot!$V:$V,ROW($A365)))),"")</f>
        <v/>
      </c>
      <c r="T368" s="19" t="str">
        <f>IFERROR(IF(COUNT(pipot!$V:$V)&lt;&gt;"",INDEX(pipot!R:R,SMALL(pipot!$V:$V,ROW($A365)))),"")</f>
        <v/>
      </c>
    </row>
    <row r="369" spans="3:20">
      <c r="C369" t="str">
        <f>IFERROR(IF(COUNT(pipot!$V:$V)&lt;&gt;"",INDEX(pipot!A:A,SMALL(pipot!$V:$V,ROW($A366)))),"")</f>
        <v/>
      </c>
      <c r="D369" s="13" t="str">
        <f>IFERROR(IF(COUNT(pipot!$V:$V)&lt;&gt;"",INDEX(pipot!B:B,SMALL(pipot!$V:$V,ROW($A366)))),"")</f>
        <v/>
      </c>
      <c r="E369" s="15" t="str">
        <f>IFERROR(IF(COUNT(pipot!$V:$V)&lt;&gt;"",INDEX(pipot!C:C,SMALL(pipot!$V:$V,ROW($A366)))),"")</f>
        <v/>
      </c>
      <c r="F369" s="19" t="str">
        <f>IFERROR(IF(COUNT(pipot!$V:$V)&lt;&gt;"",INDEX(pipot!D:D,SMALL(pipot!$V:$V,ROW($A366)))),"")</f>
        <v/>
      </c>
      <c r="G369" s="19" t="str">
        <f>IFERROR(IF(COUNT(pipot!$V:$V)&lt;&gt;"",INDEX(pipot!E:E,SMALL(pipot!$V:$V,ROW($A366)))),"")</f>
        <v/>
      </c>
      <c r="H369" s="19" t="str">
        <f>IFERROR(IF(COUNT(pipot!$V:$V)&lt;&gt;"",INDEX(pipot!F:F,SMALL(pipot!$V:$V,ROW($A366)))),"")</f>
        <v/>
      </c>
      <c r="I369" s="19" t="str">
        <f>IFERROR(IF(COUNT(pipot!$V:$V)&lt;&gt;"",INDEX(pipot!G:G,SMALL(pipot!$V:$V,ROW($A366)))),"")</f>
        <v/>
      </c>
      <c r="J369" s="19" t="str">
        <f>IFERROR(IF(COUNT(pipot!$V:$V)&lt;&gt;"",INDEX(pipot!H:H,SMALL(pipot!$V:$V,ROW($A366)))),"")</f>
        <v/>
      </c>
      <c r="K369" s="19" t="str">
        <f>IFERROR(IF(COUNT(pipot!$V:$V)&lt;&gt;"",INDEX(pipot!I:I,SMALL(pipot!$V:$V,ROW($A366)))),"")</f>
        <v/>
      </c>
      <c r="L369" s="19" t="str">
        <f>IFERROR(IF(COUNT(pipot!$V:$V)&lt;&gt;"",INDEX(pipot!J:J,SMALL(pipot!$V:$V,ROW($A366)))),"")</f>
        <v/>
      </c>
      <c r="M369" s="19" t="str">
        <f>IFERROR(IF(COUNT(pipot!$V:$V)&lt;&gt;"",INDEX(pipot!K:K,SMALL(pipot!$V:$V,ROW($A366)))),"")</f>
        <v/>
      </c>
      <c r="N369" s="19" t="str">
        <f>IFERROR(IF(COUNT(pipot!$V:$V)&lt;&gt;"",INDEX(pipot!L:L,SMALL(pipot!$V:$V,ROW($A366)))),"")</f>
        <v/>
      </c>
      <c r="O369" s="19" t="str">
        <f>IFERROR(IF(COUNT(pipot!$V:$V)&lt;&gt;"",INDEX(pipot!M:M,SMALL(pipot!$V:$V,ROW($A366)))),"")</f>
        <v/>
      </c>
      <c r="P369" s="19" t="str">
        <f>IFERROR(IF(COUNT(pipot!$V:$V)&lt;&gt;"",INDEX(pipot!N:N,SMALL(pipot!$V:$V,ROW($A366)))),"")</f>
        <v/>
      </c>
      <c r="Q369" s="19" t="str">
        <f>IFERROR(IF(COUNT(pipot!$V:$V)&lt;&gt;"",INDEX(pipot!O:O,SMALL(pipot!$V:$V,ROW($A366)))),"")</f>
        <v/>
      </c>
      <c r="R369" s="19" t="str">
        <f>IFERROR(IF(COUNT(pipot!$V:$V)&lt;&gt;"",INDEX(pipot!P:P,SMALL(pipot!$V:$V,ROW($A366)))),"")</f>
        <v/>
      </c>
      <c r="S369" s="19" t="str">
        <f>IFERROR(IF(COUNT(pipot!$V:$V)&lt;&gt;"",INDEX(pipot!Q:Q,SMALL(pipot!$V:$V,ROW($A366)))),"")</f>
        <v/>
      </c>
      <c r="T369" s="19" t="str">
        <f>IFERROR(IF(COUNT(pipot!$V:$V)&lt;&gt;"",INDEX(pipot!R:R,SMALL(pipot!$V:$V,ROW($A366)))),"")</f>
        <v/>
      </c>
    </row>
    <row r="370" spans="3:20">
      <c r="C370" t="str">
        <f>IFERROR(IF(COUNT(pipot!$V:$V)&lt;&gt;"",INDEX(pipot!A:A,SMALL(pipot!$V:$V,ROW($A367)))),"")</f>
        <v/>
      </c>
      <c r="D370" s="13" t="str">
        <f>IFERROR(IF(COUNT(pipot!$V:$V)&lt;&gt;"",INDEX(pipot!B:B,SMALL(pipot!$V:$V,ROW($A367)))),"")</f>
        <v/>
      </c>
      <c r="E370" s="15" t="str">
        <f>IFERROR(IF(COUNT(pipot!$V:$V)&lt;&gt;"",INDEX(pipot!C:C,SMALL(pipot!$V:$V,ROW($A367)))),"")</f>
        <v/>
      </c>
      <c r="F370" s="19" t="str">
        <f>IFERROR(IF(COUNT(pipot!$V:$V)&lt;&gt;"",INDEX(pipot!D:D,SMALL(pipot!$V:$V,ROW($A367)))),"")</f>
        <v/>
      </c>
      <c r="G370" s="19" t="str">
        <f>IFERROR(IF(COUNT(pipot!$V:$V)&lt;&gt;"",INDEX(pipot!E:E,SMALL(pipot!$V:$V,ROW($A367)))),"")</f>
        <v/>
      </c>
      <c r="H370" s="19" t="str">
        <f>IFERROR(IF(COUNT(pipot!$V:$V)&lt;&gt;"",INDEX(pipot!F:F,SMALL(pipot!$V:$V,ROW($A367)))),"")</f>
        <v/>
      </c>
      <c r="I370" s="19" t="str">
        <f>IFERROR(IF(COUNT(pipot!$V:$V)&lt;&gt;"",INDEX(pipot!G:G,SMALL(pipot!$V:$V,ROW($A367)))),"")</f>
        <v/>
      </c>
      <c r="J370" s="19" t="str">
        <f>IFERROR(IF(COUNT(pipot!$V:$V)&lt;&gt;"",INDEX(pipot!H:H,SMALL(pipot!$V:$V,ROW($A367)))),"")</f>
        <v/>
      </c>
      <c r="K370" s="19" t="str">
        <f>IFERROR(IF(COUNT(pipot!$V:$V)&lt;&gt;"",INDEX(pipot!I:I,SMALL(pipot!$V:$V,ROW($A367)))),"")</f>
        <v/>
      </c>
      <c r="L370" s="19" t="str">
        <f>IFERROR(IF(COUNT(pipot!$V:$V)&lt;&gt;"",INDEX(pipot!J:J,SMALL(pipot!$V:$V,ROW($A367)))),"")</f>
        <v/>
      </c>
      <c r="M370" s="19" t="str">
        <f>IFERROR(IF(COUNT(pipot!$V:$V)&lt;&gt;"",INDEX(pipot!K:K,SMALL(pipot!$V:$V,ROW($A367)))),"")</f>
        <v/>
      </c>
      <c r="N370" s="19" t="str">
        <f>IFERROR(IF(COUNT(pipot!$V:$V)&lt;&gt;"",INDEX(pipot!L:L,SMALL(pipot!$V:$V,ROW($A367)))),"")</f>
        <v/>
      </c>
      <c r="O370" s="19" t="str">
        <f>IFERROR(IF(COUNT(pipot!$V:$V)&lt;&gt;"",INDEX(pipot!M:M,SMALL(pipot!$V:$V,ROW($A367)))),"")</f>
        <v/>
      </c>
      <c r="P370" s="19" t="str">
        <f>IFERROR(IF(COUNT(pipot!$V:$V)&lt;&gt;"",INDEX(pipot!N:N,SMALL(pipot!$V:$V,ROW($A367)))),"")</f>
        <v/>
      </c>
      <c r="Q370" s="19" t="str">
        <f>IFERROR(IF(COUNT(pipot!$V:$V)&lt;&gt;"",INDEX(pipot!O:O,SMALL(pipot!$V:$V,ROW($A367)))),"")</f>
        <v/>
      </c>
      <c r="R370" s="19" t="str">
        <f>IFERROR(IF(COUNT(pipot!$V:$V)&lt;&gt;"",INDEX(pipot!P:P,SMALL(pipot!$V:$V,ROW($A367)))),"")</f>
        <v/>
      </c>
      <c r="S370" s="19" t="str">
        <f>IFERROR(IF(COUNT(pipot!$V:$V)&lt;&gt;"",INDEX(pipot!Q:Q,SMALL(pipot!$V:$V,ROW($A367)))),"")</f>
        <v/>
      </c>
      <c r="T370" s="19" t="str">
        <f>IFERROR(IF(COUNT(pipot!$V:$V)&lt;&gt;"",INDEX(pipot!R:R,SMALL(pipot!$V:$V,ROW($A367)))),"")</f>
        <v/>
      </c>
    </row>
    <row r="371" spans="3:20">
      <c r="C371" t="str">
        <f>IFERROR(IF(COUNT(pipot!$V:$V)&lt;&gt;"",INDEX(pipot!A:A,SMALL(pipot!$V:$V,ROW($A368)))),"")</f>
        <v/>
      </c>
      <c r="D371" s="13" t="str">
        <f>IFERROR(IF(COUNT(pipot!$V:$V)&lt;&gt;"",INDEX(pipot!B:B,SMALL(pipot!$V:$V,ROW($A368)))),"")</f>
        <v/>
      </c>
      <c r="E371" s="15" t="str">
        <f>IFERROR(IF(COUNT(pipot!$V:$V)&lt;&gt;"",INDEX(pipot!C:C,SMALL(pipot!$V:$V,ROW($A368)))),"")</f>
        <v/>
      </c>
      <c r="F371" s="19" t="str">
        <f>IFERROR(IF(COUNT(pipot!$V:$V)&lt;&gt;"",INDEX(pipot!D:D,SMALL(pipot!$V:$V,ROW($A368)))),"")</f>
        <v/>
      </c>
      <c r="G371" s="19" t="str">
        <f>IFERROR(IF(COUNT(pipot!$V:$V)&lt;&gt;"",INDEX(pipot!E:E,SMALL(pipot!$V:$V,ROW($A368)))),"")</f>
        <v/>
      </c>
      <c r="H371" s="19" t="str">
        <f>IFERROR(IF(COUNT(pipot!$V:$V)&lt;&gt;"",INDEX(pipot!F:F,SMALL(pipot!$V:$V,ROW($A368)))),"")</f>
        <v/>
      </c>
      <c r="I371" s="19" t="str">
        <f>IFERROR(IF(COUNT(pipot!$V:$V)&lt;&gt;"",INDEX(pipot!G:G,SMALL(pipot!$V:$V,ROW($A368)))),"")</f>
        <v/>
      </c>
      <c r="J371" s="19" t="str">
        <f>IFERROR(IF(COUNT(pipot!$V:$V)&lt;&gt;"",INDEX(pipot!H:H,SMALL(pipot!$V:$V,ROW($A368)))),"")</f>
        <v/>
      </c>
      <c r="K371" s="19" t="str">
        <f>IFERROR(IF(COUNT(pipot!$V:$V)&lt;&gt;"",INDEX(pipot!I:I,SMALL(pipot!$V:$V,ROW($A368)))),"")</f>
        <v/>
      </c>
      <c r="L371" s="19" t="str">
        <f>IFERROR(IF(COUNT(pipot!$V:$V)&lt;&gt;"",INDEX(pipot!J:J,SMALL(pipot!$V:$V,ROW($A368)))),"")</f>
        <v/>
      </c>
      <c r="M371" s="19" t="str">
        <f>IFERROR(IF(COUNT(pipot!$V:$V)&lt;&gt;"",INDEX(pipot!K:K,SMALL(pipot!$V:$V,ROW($A368)))),"")</f>
        <v/>
      </c>
      <c r="N371" s="19" t="str">
        <f>IFERROR(IF(COUNT(pipot!$V:$V)&lt;&gt;"",INDEX(pipot!L:L,SMALL(pipot!$V:$V,ROW($A368)))),"")</f>
        <v/>
      </c>
      <c r="O371" s="19" t="str">
        <f>IFERROR(IF(COUNT(pipot!$V:$V)&lt;&gt;"",INDEX(pipot!M:M,SMALL(pipot!$V:$V,ROW($A368)))),"")</f>
        <v/>
      </c>
      <c r="P371" s="19" t="str">
        <f>IFERROR(IF(COUNT(pipot!$V:$V)&lt;&gt;"",INDEX(pipot!N:N,SMALL(pipot!$V:$V,ROW($A368)))),"")</f>
        <v/>
      </c>
      <c r="Q371" s="19" t="str">
        <f>IFERROR(IF(COUNT(pipot!$V:$V)&lt;&gt;"",INDEX(pipot!O:O,SMALL(pipot!$V:$V,ROW($A368)))),"")</f>
        <v/>
      </c>
      <c r="R371" s="19" t="str">
        <f>IFERROR(IF(COUNT(pipot!$V:$V)&lt;&gt;"",INDEX(pipot!P:P,SMALL(pipot!$V:$V,ROW($A368)))),"")</f>
        <v/>
      </c>
      <c r="S371" s="19" t="str">
        <f>IFERROR(IF(COUNT(pipot!$V:$V)&lt;&gt;"",INDEX(pipot!Q:Q,SMALL(pipot!$V:$V,ROW($A368)))),"")</f>
        <v/>
      </c>
      <c r="T371" s="19" t="str">
        <f>IFERROR(IF(COUNT(pipot!$V:$V)&lt;&gt;"",INDEX(pipot!R:R,SMALL(pipot!$V:$V,ROW($A368)))),"")</f>
        <v/>
      </c>
    </row>
    <row r="372" spans="3:20">
      <c r="C372" t="str">
        <f>IFERROR(IF(COUNT(pipot!$V:$V)&lt;&gt;"",INDEX(pipot!A:A,SMALL(pipot!$V:$V,ROW($A369)))),"")</f>
        <v/>
      </c>
      <c r="D372" s="13" t="str">
        <f>IFERROR(IF(COUNT(pipot!$V:$V)&lt;&gt;"",INDEX(pipot!B:B,SMALL(pipot!$V:$V,ROW($A369)))),"")</f>
        <v/>
      </c>
      <c r="E372" s="15" t="str">
        <f>IFERROR(IF(COUNT(pipot!$V:$V)&lt;&gt;"",INDEX(pipot!C:C,SMALL(pipot!$V:$V,ROW($A369)))),"")</f>
        <v/>
      </c>
      <c r="F372" s="19" t="str">
        <f>IFERROR(IF(COUNT(pipot!$V:$V)&lt;&gt;"",INDEX(pipot!D:D,SMALL(pipot!$V:$V,ROW($A369)))),"")</f>
        <v/>
      </c>
      <c r="G372" s="19" t="str">
        <f>IFERROR(IF(COUNT(pipot!$V:$V)&lt;&gt;"",INDEX(pipot!E:E,SMALL(pipot!$V:$V,ROW($A369)))),"")</f>
        <v/>
      </c>
      <c r="H372" s="19" t="str">
        <f>IFERROR(IF(COUNT(pipot!$V:$V)&lt;&gt;"",INDEX(pipot!F:F,SMALL(pipot!$V:$V,ROW($A369)))),"")</f>
        <v/>
      </c>
      <c r="I372" s="19" t="str">
        <f>IFERROR(IF(COUNT(pipot!$V:$V)&lt;&gt;"",INDEX(pipot!G:G,SMALL(pipot!$V:$V,ROW($A369)))),"")</f>
        <v/>
      </c>
      <c r="J372" s="19" t="str">
        <f>IFERROR(IF(COUNT(pipot!$V:$V)&lt;&gt;"",INDEX(pipot!H:H,SMALL(pipot!$V:$V,ROW($A369)))),"")</f>
        <v/>
      </c>
      <c r="K372" s="19" t="str">
        <f>IFERROR(IF(COUNT(pipot!$V:$V)&lt;&gt;"",INDEX(pipot!I:I,SMALL(pipot!$V:$V,ROW($A369)))),"")</f>
        <v/>
      </c>
      <c r="L372" s="19" t="str">
        <f>IFERROR(IF(COUNT(pipot!$V:$V)&lt;&gt;"",INDEX(pipot!J:J,SMALL(pipot!$V:$V,ROW($A369)))),"")</f>
        <v/>
      </c>
      <c r="M372" s="19" t="str">
        <f>IFERROR(IF(COUNT(pipot!$V:$V)&lt;&gt;"",INDEX(pipot!K:K,SMALL(pipot!$V:$V,ROW($A369)))),"")</f>
        <v/>
      </c>
      <c r="N372" s="19" t="str">
        <f>IFERROR(IF(COUNT(pipot!$V:$V)&lt;&gt;"",INDEX(pipot!L:L,SMALL(pipot!$V:$V,ROW($A369)))),"")</f>
        <v/>
      </c>
      <c r="O372" s="19" t="str">
        <f>IFERROR(IF(COUNT(pipot!$V:$V)&lt;&gt;"",INDEX(pipot!M:M,SMALL(pipot!$V:$V,ROW($A369)))),"")</f>
        <v/>
      </c>
      <c r="P372" s="19" t="str">
        <f>IFERROR(IF(COUNT(pipot!$V:$V)&lt;&gt;"",INDEX(pipot!N:N,SMALL(pipot!$V:$V,ROW($A369)))),"")</f>
        <v/>
      </c>
      <c r="Q372" s="19" t="str">
        <f>IFERROR(IF(COUNT(pipot!$V:$V)&lt;&gt;"",INDEX(pipot!O:O,SMALL(pipot!$V:$V,ROW($A369)))),"")</f>
        <v/>
      </c>
      <c r="R372" s="19" t="str">
        <f>IFERROR(IF(COUNT(pipot!$V:$V)&lt;&gt;"",INDEX(pipot!P:P,SMALL(pipot!$V:$V,ROW($A369)))),"")</f>
        <v/>
      </c>
      <c r="S372" s="19" t="str">
        <f>IFERROR(IF(COUNT(pipot!$V:$V)&lt;&gt;"",INDEX(pipot!Q:Q,SMALL(pipot!$V:$V,ROW($A369)))),"")</f>
        <v/>
      </c>
      <c r="T372" s="19" t="str">
        <f>IFERROR(IF(COUNT(pipot!$V:$V)&lt;&gt;"",INDEX(pipot!R:R,SMALL(pipot!$V:$V,ROW($A369)))),"")</f>
        <v/>
      </c>
    </row>
    <row r="373" spans="3:20">
      <c r="C373" t="str">
        <f>IFERROR(IF(COUNT(pipot!$V:$V)&lt;&gt;"",INDEX(pipot!A:A,SMALL(pipot!$V:$V,ROW($A370)))),"")</f>
        <v/>
      </c>
      <c r="D373" s="13" t="str">
        <f>IFERROR(IF(COUNT(pipot!$V:$V)&lt;&gt;"",INDEX(pipot!B:B,SMALL(pipot!$V:$V,ROW($A370)))),"")</f>
        <v/>
      </c>
      <c r="E373" s="15" t="str">
        <f>IFERROR(IF(COUNT(pipot!$V:$V)&lt;&gt;"",INDEX(pipot!C:C,SMALL(pipot!$V:$V,ROW($A370)))),"")</f>
        <v/>
      </c>
      <c r="F373" s="19" t="str">
        <f>IFERROR(IF(COUNT(pipot!$V:$V)&lt;&gt;"",INDEX(pipot!D:D,SMALL(pipot!$V:$V,ROW($A370)))),"")</f>
        <v/>
      </c>
      <c r="G373" s="19" t="str">
        <f>IFERROR(IF(COUNT(pipot!$V:$V)&lt;&gt;"",INDEX(pipot!E:E,SMALL(pipot!$V:$V,ROW($A370)))),"")</f>
        <v/>
      </c>
      <c r="H373" s="19" t="str">
        <f>IFERROR(IF(COUNT(pipot!$V:$V)&lt;&gt;"",INDEX(pipot!F:F,SMALL(pipot!$V:$V,ROW($A370)))),"")</f>
        <v/>
      </c>
      <c r="I373" s="19" t="str">
        <f>IFERROR(IF(COUNT(pipot!$V:$V)&lt;&gt;"",INDEX(pipot!G:G,SMALL(pipot!$V:$V,ROW($A370)))),"")</f>
        <v/>
      </c>
      <c r="J373" s="19" t="str">
        <f>IFERROR(IF(COUNT(pipot!$V:$V)&lt;&gt;"",INDEX(pipot!H:H,SMALL(pipot!$V:$V,ROW($A370)))),"")</f>
        <v/>
      </c>
      <c r="K373" s="19" t="str">
        <f>IFERROR(IF(COUNT(pipot!$V:$V)&lt;&gt;"",INDEX(pipot!I:I,SMALL(pipot!$V:$V,ROW($A370)))),"")</f>
        <v/>
      </c>
      <c r="L373" s="19" t="str">
        <f>IFERROR(IF(COUNT(pipot!$V:$V)&lt;&gt;"",INDEX(pipot!J:J,SMALL(pipot!$V:$V,ROW($A370)))),"")</f>
        <v/>
      </c>
      <c r="M373" s="19" t="str">
        <f>IFERROR(IF(COUNT(pipot!$V:$V)&lt;&gt;"",INDEX(pipot!K:K,SMALL(pipot!$V:$V,ROW($A370)))),"")</f>
        <v/>
      </c>
      <c r="N373" s="19" t="str">
        <f>IFERROR(IF(COUNT(pipot!$V:$V)&lt;&gt;"",INDEX(pipot!L:L,SMALL(pipot!$V:$V,ROW($A370)))),"")</f>
        <v/>
      </c>
      <c r="O373" s="19" t="str">
        <f>IFERROR(IF(COUNT(pipot!$V:$V)&lt;&gt;"",INDEX(pipot!M:M,SMALL(pipot!$V:$V,ROW($A370)))),"")</f>
        <v/>
      </c>
      <c r="P373" s="19" t="str">
        <f>IFERROR(IF(COUNT(pipot!$V:$V)&lt;&gt;"",INDEX(pipot!N:N,SMALL(pipot!$V:$V,ROW($A370)))),"")</f>
        <v/>
      </c>
      <c r="Q373" s="19" t="str">
        <f>IFERROR(IF(COUNT(pipot!$V:$V)&lt;&gt;"",INDEX(pipot!O:O,SMALL(pipot!$V:$V,ROW($A370)))),"")</f>
        <v/>
      </c>
      <c r="R373" s="19" t="str">
        <f>IFERROR(IF(COUNT(pipot!$V:$V)&lt;&gt;"",INDEX(pipot!P:P,SMALL(pipot!$V:$V,ROW($A370)))),"")</f>
        <v/>
      </c>
      <c r="S373" s="19" t="str">
        <f>IFERROR(IF(COUNT(pipot!$V:$V)&lt;&gt;"",INDEX(pipot!Q:Q,SMALL(pipot!$V:$V,ROW($A370)))),"")</f>
        <v/>
      </c>
      <c r="T373" s="19" t="str">
        <f>IFERROR(IF(COUNT(pipot!$V:$V)&lt;&gt;"",INDEX(pipot!R:R,SMALL(pipot!$V:$V,ROW($A370)))),"")</f>
        <v/>
      </c>
    </row>
    <row r="374" spans="3:20">
      <c r="C374" t="str">
        <f>IFERROR(IF(COUNT(pipot!$V:$V)&lt;&gt;"",INDEX(pipot!A:A,SMALL(pipot!$V:$V,ROW($A371)))),"")</f>
        <v/>
      </c>
      <c r="D374" s="13" t="str">
        <f>IFERROR(IF(COUNT(pipot!$V:$V)&lt;&gt;"",INDEX(pipot!B:B,SMALL(pipot!$V:$V,ROW($A371)))),"")</f>
        <v/>
      </c>
      <c r="E374" s="15" t="str">
        <f>IFERROR(IF(COUNT(pipot!$V:$V)&lt;&gt;"",INDEX(pipot!C:C,SMALL(pipot!$V:$V,ROW($A371)))),"")</f>
        <v/>
      </c>
      <c r="F374" s="19" t="str">
        <f>IFERROR(IF(COUNT(pipot!$V:$V)&lt;&gt;"",INDEX(pipot!D:D,SMALL(pipot!$V:$V,ROW($A371)))),"")</f>
        <v/>
      </c>
      <c r="G374" s="19" t="str">
        <f>IFERROR(IF(COUNT(pipot!$V:$V)&lt;&gt;"",INDEX(pipot!E:E,SMALL(pipot!$V:$V,ROW($A371)))),"")</f>
        <v/>
      </c>
      <c r="H374" s="19" t="str">
        <f>IFERROR(IF(COUNT(pipot!$V:$V)&lt;&gt;"",INDEX(pipot!F:F,SMALL(pipot!$V:$V,ROW($A371)))),"")</f>
        <v/>
      </c>
      <c r="I374" s="19" t="str">
        <f>IFERROR(IF(COUNT(pipot!$V:$V)&lt;&gt;"",INDEX(pipot!G:G,SMALL(pipot!$V:$V,ROW($A371)))),"")</f>
        <v/>
      </c>
      <c r="J374" s="19" t="str">
        <f>IFERROR(IF(COUNT(pipot!$V:$V)&lt;&gt;"",INDEX(pipot!H:H,SMALL(pipot!$V:$V,ROW($A371)))),"")</f>
        <v/>
      </c>
      <c r="K374" s="19" t="str">
        <f>IFERROR(IF(COUNT(pipot!$V:$V)&lt;&gt;"",INDEX(pipot!I:I,SMALL(pipot!$V:$V,ROW($A371)))),"")</f>
        <v/>
      </c>
      <c r="L374" s="19" t="str">
        <f>IFERROR(IF(COUNT(pipot!$V:$V)&lt;&gt;"",INDEX(pipot!J:J,SMALL(pipot!$V:$V,ROW($A371)))),"")</f>
        <v/>
      </c>
      <c r="M374" s="19" t="str">
        <f>IFERROR(IF(COUNT(pipot!$V:$V)&lt;&gt;"",INDEX(pipot!K:K,SMALL(pipot!$V:$V,ROW($A371)))),"")</f>
        <v/>
      </c>
      <c r="N374" s="19" t="str">
        <f>IFERROR(IF(COUNT(pipot!$V:$V)&lt;&gt;"",INDEX(pipot!L:L,SMALL(pipot!$V:$V,ROW($A371)))),"")</f>
        <v/>
      </c>
      <c r="O374" s="19" t="str">
        <f>IFERROR(IF(COUNT(pipot!$V:$V)&lt;&gt;"",INDEX(pipot!M:M,SMALL(pipot!$V:$V,ROW($A371)))),"")</f>
        <v/>
      </c>
      <c r="P374" s="19" t="str">
        <f>IFERROR(IF(COUNT(pipot!$V:$V)&lt;&gt;"",INDEX(pipot!N:N,SMALL(pipot!$V:$V,ROW($A371)))),"")</f>
        <v/>
      </c>
      <c r="Q374" s="19" t="str">
        <f>IFERROR(IF(COUNT(pipot!$V:$V)&lt;&gt;"",INDEX(pipot!O:O,SMALL(pipot!$V:$V,ROW($A371)))),"")</f>
        <v/>
      </c>
      <c r="R374" s="19" t="str">
        <f>IFERROR(IF(COUNT(pipot!$V:$V)&lt;&gt;"",INDEX(pipot!P:P,SMALL(pipot!$V:$V,ROW($A371)))),"")</f>
        <v/>
      </c>
      <c r="S374" s="19" t="str">
        <f>IFERROR(IF(COUNT(pipot!$V:$V)&lt;&gt;"",INDEX(pipot!Q:Q,SMALL(pipot!$V:$V,ROW($A371)))),"")</f>
        <v/>
      </c>
      <c r="T374" s="19" t="str">
        <f>IFERROR(IF(COUNT(pipot!$V:$V)&lt;&gt;"",INDEX(pipot!R:R,SMALL(pipot!$V:$V,ROW($A371)))),"")</f>
        <v/>
      </c>
    </row>
    <row r="375" spans="3:20">
      <c r="C375" t="str">
        <f>IFERROR(IF(COUNT(pipot!$V:$V)&lt;&gt;"",INDEX(pipot!A:A,SMALL(pipot!$V:$V,ROW($A372)))),"")</f>
        <v/>
      </c>
      <c r="D375" s="13" t="str">
        <f>IFERROR(IF(COUNT(pipot!$V:$V)&lt;&gt;"",INDEX(pipot!B:B,SMALL(pipot!$V:$V,ROW($A372)))),"")</f>
        <v/>
      </c>
      <c r="E375" s="15" t="str">
        <f>IFERROR(IF(COUNT(pipot!$V:$V)&lt;&gt;"",INDEX(pipot!C:C,SMALL(pipot!$V:$V,ROW($A372)))),"")</f>
        <v/>
      </c>
      <c r="F375" s="19" t="str">
        <f>IFERROR(IF(COUNT(pipot!$V:$V)&lt;&gt;"",INDEX(pipot!D:D,SMALL(pipot!$V:$V,ROW($A372)))),"")</f>
        <v/>
      </c>
      <c r="G375" s="19" t="str">
        <f>IFERROR(IF(COUNT(pipot!$V:$V)&lt;&gt;"",INDEX(pipot!E:E,SMALL(pipot!$V:$V,ROW($A372)))),"")</f>
        <v/>
      </c>
      <c r="H375" s="19" t="str">
        <f>IFERROR(IF(COUNT(pipot!$V:$V)&lt;&gt;"",INDEX(pipot!F:F,SMALL(pipot!$V:$V,ROW($A372)))),"")</f>
        <v/>
      </c>
      <c r="I375" s="19" t="str">
        <f>IFERROR(IF(COUNT(pipot!$V:$V)&lt;&gt;"",INDEX(pipot!G:G,SMALL(pipot!$V:$V,ROW($A372)))),"")</f>
        <v/>
      </c>
      <c r="J375" s="19" t="str">
        <f>IFERROR(IF(COUNT(pipot!$V:$V)&lt;&gt;"",INDEX(pipot!H:H,SMALL(pipot!$V:$V,ROW($A372)))),"")</f>
        <v/>
      </c>
      <c r="K375" s="19" t="str">
        <f>IFERROR(IF(COUNT(pipot!$V:$V)&lt;&gt;"",INDEX(pipot!I:I,SMALL(pipot!$V:$V,ROW($A372)))),"")</f>
        <v/>
      </c>
      <c r="L375" s="19" t="str">
        <f>IFERROR(IF(COUNT(pipot!$V:$V)&lt;&gt;"",INDEX(pipot!J:J,SMALL(pipot!$V:$V,ROW($A372)))),"")</f>
        <v/>
      </c>
      <c r="M375" s="19" t="str">
        <f>IFERROR(IF(COUNT(pipot!$V:$V)&lt;&gt;"",INDEX(pipot!K:K,SMALL(pipot!$V:$V,ROW($A372)))),"")</f>
        <v/>
      </c>
      <c r="N375" s="19" t="str">
        <f>IFERROR(IF(COUNT(pipot!$V:$V)&lt;&gt;"",INDEX(pipot!L:L,SMALL(pipot!$V:$V,ROW($A372)))),"")</f>
        <v/>
      </c>
      <c r="O375" s="19" t="str">
        <f>IFERROR(IF(COUNT(pipot!$V:$V)&lt;&gt;"",INDEX(pipot!M:M,SMALL(pipot!$V:$V,ROW($A372)))),"")</f>
        <v/>
      </c>
      <c r="P375" s="19" t="str">
        <f>IFERROR(IF(COUNT(pipot!$V:$V)&lt;&gt;"",INDEX(pipot!N:N,SMALL(pipot!$V:$V,ROW($A372)))),"")</f>
        <v/>
      </c>
      <c r="Q375" s="19" t="str">
        <f>IFERROR(IF(COUNT(pipot!$V:$V)&lt;&gt;"",INDEX(pipot!O:O,SMALL(pipot!$V:$V,ROW($A372)))),"")</f>
        <v/>
      </c>
      <c r="R375" s="19" t="str">
        <f>IFERROR(IF(COUNT(pipot!$V:$V)&lt;&gt;"",INDEX(pipot!P:P,SMALL(pipot!$V:$V,ROW($A372)))),"")</f>
        <v/>
      </c>
      <c r="S375" s="19" t="str">
        <f>IFERROR(IF(COUNT(pipot!$V:$V)&lt;&gt;"",INDEX(pipot!Q:Q,SMALL(pipot!$V:$V,ROW($A372)))),"")</f>
        <v/>
      </c>
      <c r="T375" s="19" t="str">
        <f>IFERROR(IF(COUNT(pipot!$V:$V)&lt;&gt;"",INDEX(pipot!R:R,SMALL(pipot!$V:$V,ROW($A372)))),"")</f>
        <v/>
      </c>
    </row>
    <row r="376" spans="3:20">
      <c r="C376" t="str">
        <f>IFERROR(IF(COUNT(pipot!$V:$V)&lt;&gt;"",INDEX(pipot!A:A,SMALL(pipot!$V:$V,ROW($A373)))),"")</f>
        <v/>
      </c>
      <c r="D376" s="13" t="str">
        <f>IFERROR(IF(COUNT(pipot!$V:$V)&lt;&gt;"",INDEX(pipot!B:B,SMALL(pipot!$V:$V,ROW($A373)))),"")</f>
        <v/>
      </c>
      <c r="E376" s="15" t="str">
        <f>IFERROR(IF(COUNT(pipot!$V:$V)&lt;&gt;"",INDEX(pipot!C:C,SMALL(pipot!$V:$V,ROW($A373)))),"")</f>
        <v/>
      </c>
      <c r="F376" s="19" t="str">
        <f>IFERROR(IF(COUNT(pipot!$V:$V)&lt;&gt;"",INDEX(pipot!D:D,SMALL(pipot!$V:$V,ROW($A373)))),"")</f>
        <v/>
      </c>
      <c r="G376" s="19" t="str">
        <f>IFERROR(IF(COUNT(pipot!$V:$V)&lt;&gt;"",INDEX(pipot!E:E,SMALL(pipot!$V:$V,ROW($A373)))),"")</f>
        <v/>
      </c>
      <c r="H376" s="19" t="str">
        <f>IFERROR(IF(COUNT(pipot!$V:$V)&lt;&gt;"",INDEX(pipot!F:F,SMALL(pipot!$V:$V,ROW($A373)))),"")</f>
        <v/>
      </c>
      <c r="I376" s="19" t="str">
        <f>IFERROR(IF(COUNT(pipot!$V:$V)&lt;&gt;"",INDEX(pipot!G:G,SMALL(pipot!$V:$V,ROW($A373)))),"")</f>
        <v/>
      </c>
      <c r="J376" s="19" t="str">
        <f>IFERROR(IF(COUNT(pipot!$V:$V)&lt;&gt;"",INDEX(pipot!H:H,SMALL(pipot!$V:$V,ROW($A373)))),"")</f>
        <v/>
      </c>
      <c r="K376" s="19" t="str">
        <f>IFERROR(IF(COUNT(pipot!$V:$V)&lt;&gt;"",INDEX(pipot!I:I,SMALL(pipot!$V:$V,ROW($A373)))),"")</f>
        <v/>
      </c>
      <c r="L376" s="19" t="str">
        <f>IFERROR(IF(COUNT(pipot!$V:$V)&lt;&gt;"",INDEX(pipot!J:J,SMALL(pipot!$V:$V,ROW($A373)))),"")</f>
        <v/>
      </c>
      <c r="M376" s="19" t="str">
        <f>IFERROR(IF(COUNT(pipot!$V:$V)&lt;&gt;"",INDEX(pipot!K:K,SMALL(pipot!$V:$V,ROW($A373)))),"")</f>
        <v/>
      </c>
      <c r="N376" s="19" t="str">
        <f>IFERROR(IF(COUNT(pipot!$V:$V)&lt;&gt;"",INDEX(pipot!L:L,SMALL(pipot!$V:$V,ROW($A373)))),"")</f>
        <v/>
      </c>
      <c r="O376" s="19" t="str">
        <f>IFERROR(IF(COUNT(pipot!$V:$V)&lt;&gt;"",INDEX(pipot!M:M,SMALL(pipot!$V:$V,ROW($A373)))),"")</f>
        <v/>
      </c>
      <c r="P376" s="19" t="str">
        <f>IFERROR(IF(COUNT(pipot!$V:$V)&lt;&gt;"",INDEX(pipot!N:N,SMALL(pipot!$V:$V,ROW($A373)))),"")</f>
        <v/>
      </c>
      <c r="Q376" s="19" t="str">
        <f>IFERROR(IF(COUNT(pipot!$V:$V)&lt;&gt;"",INDEX(pipot!O:O,SMALL(pipot!$V:$V,ROW($A373)))),"")</f>
        <v/>
      </c>
      <c r="R376" s="19" t="str">
        <f>IFERROR(IF(COUNT(pipot!$V:$V)&lt;&gt;"",INDEX(pipot!P:P,SMALL(pipot!$V:$V,ROW($A373)))),"")</f>
        <v/>
      </c>
      <c r="S376" s="19" t="str">
        <f>IFERROR(IF(COUNT(pipot!$V:$V)&lt;&gt;"",INDEX(pipot!Q:Q,SMALL(pipot!$V:$V,ROW($A373)))),"")</f>
        <v/>
      </c>
      <c r="T376" s="19" t="str">
        <f>IFERROR(IF(COUNT(pipot!$V:$V)&lt;&gt;"",INDEX(pipot!R:R,SMALL(pipot!$V:$V,ROW($A373)))),"")</f>
        <v/>
      </c>
    </row>
    <row r="377" spans="3:20">
      <c r="C377" t="str">
        <f>IFERROR(IF(COUNT(pipot!$V:$V)&lt;&gt;"",INDEX(pipot!A:A,SMALL(pipot!$V:$V,ROW($A374)))),"")</f>
        <v/>
      </c>
      <c r="D377" s="13" t="str">
        <f>IFERROR(IF(COUNT(pipot!$V:$V)&lt;&gt;"",INDEX(pipot!B:B,SMALL(pipot!$V:$V,ROW($A374)))),"")</f>
        <v/>
      </c>
      <c r="E377" s="15" t="str">
        <f>IFERROR(IF(COUNT(pipot!$V:$V)&lt;&gt;"",INDEX(pipot!C:C,SMALL(pipot!$V:$V,ROW($A374)))),"")</f>
        <v/>
      </c>
      <c r="F377" s="19" t="str">
        <f>IFERROR(IF(COUNT(pipot!$V:$V)&lt;&gt;"",INDEX(pipot!D:D,SMALL(pipot!$V:$V,ROW($A374)))),"")</f>
        <v/>
      </c>
      <c r="G377" s="19" t="str">
        <f>IFERROR(IF(COUNT(pipot!$V:$V)&lt;&gt;"",INDEX(pipot!E:E,SMALL(pipot!$V:$V,ROW($A374)))),"")</f>
        <v/>
      </c>
      <c r="H377" s="19" t="str">
        <f>IFERROR(IF(COUNT(pipot!$V:$V)&lt;&gt;"",INDEX(pipot!F:F,SMALL(pipot!$V:$V,ROW($A374)))),"")</f>
        <v/>
      </c>
      <c r="I377" s="19" t="str">
        <f>IFERROR(IF(COUNT(pipot!$V:$V)&lt;&gt;"",INDEX(pipot!G:G,SMALL(pipot!$V:$V,ROW($A374)))),"")</f>
        <v/>
      </c>
      <c r="J377" s="19" t="str">
        <f>IFERROR(IF(COUNT(pipot!$V:$V)&lt;&gt;"",INDEX(pipot!H:H,SMALL(pipot!$V:$V,ROW($A374)))),"")</f>
        <v/>
      </c>
      <c r="K377" s="19" t="str">
        <f>IFERROR(IF(COUNT(pipot!$V:$V)&lt;&gt;"",INDEX(pipot!I:I,SMALL(pipot!$V:$V,ROW($A374)))),"")</f>
        <v/>
      </c>
      <c r="L377" s="19" t="str">
        <f>IFERROR(IF(COUNT(pipot!$V:$V)&lt;&gt;"",INDEX(pipot!J:J,SMALL(pipot!$V:$V,ROW($A374)))),"")</f>
        <v/>
      </c>
      <c r="M377" s="19" t="str">
        <f>IFERROR(IF(COUNT(pipot!$V:$V)&lt;&gt;"",INDEX(pipot!K:K,SMALL(pipot!$V:$V,ROW($A374)))),"")</f>
        <v/>
      </c>
      <c r="N377" s="19" t="str">
        <f>IFERROR(IF(COUNT(pipot!$V:$V)&lt;&gt;"",INDEX(pipot!L:L,SMALL(pipot!$V:$V,ROW($A374)))),"")</f>
        <v/>
      </c>
      <c r="O377" s="19" t="str">
        <f>IFERROR(IF(COUNT(pipot!$V:$V)&lt;&gt;"",INDEX(pipot!M:M,SMALL(pipot!$V:$V,ROW($A374)))),"")</f>
        <v/>
      </c>
      <c r="P377" s="19" t="str">
        <f>IFERROR(IF(COUNT(pipot!$V:$V)&lt;&gt;"",INDEX(pipot!N:N,SMALL(pipot!$V:$V,ROW($A374)))),"")</f>
        <v/>
      </c>
      <c r="Q377" s="19" t="str">
        <f>IFERROR(IF(COUNT(pipot!$V:$V)&lt;&gt;"",INDEX(pipot!O:O,SMALL(pipot!$V:$V,ROW($A374)))),"")</f>
        <v/>
      </c>
      <c r="R377" s="19" t="str">
        <f>IFERROR(IF(COUNT(pipot!$V:$V)&lt;&gt;"",INDEX(pipot!P:P,SMALL(pipot!$V:$V,ROW($A374)))),"")</f>
        <v/>
      </c>
      <c r="S377" s="19" t="str">
        <f>IFERROR(IF(COUNT(pipot!$V:$V)&lt;&gt;"",INDEX(pipot!Q:Q,SMALL(pipot!$V:$V,ROW($A374)))),"")</f>
        <v/>
      </c>
      <c r="T377" s="19" t="str">
        <f>IFERROR(IF(COUNT(pipot!$V:$V)&lt;&gt;"",INDEX(pipot!R:R,SMALL(pipot!$V:$V,ROW($A374)))),"")</f>
        <v/>
      </c>
    </row>
    <row r="378" spans="3:20">
      <c r="C378" t="str">
        <f>IFERROR(IF(COUNT(pipot!$V:$V)&lt;&gt;"",INDEX(pipot!A:A,SMALL(pipot!$V:$V,ROW($A375)))),"")</f>
        <v/>
      </c>
      <c r="D378" s="13" t="str">
        <f>IFERROR(IF(COUNT(pipot!$V:$V)&lt;&gt;"",INDEX(pipot!B:B,SMALL(pipot!$V:$V,ROW($A375)))),"")</f>
        <v/>
      </c>
      <c r="E378" s="15" t="str">
        <f>IFERROR(IF(COUNT(pipot!$V:$V)&lt;&gt;"",INDEX(pipot!C:C,SMALL(pipot!$V:$V,ROW($A375)))),"")</f>
        <v/>
      </c>
      <c r="F378" s="19" t="str">
        <f>IFERROR(IF(COUNT(pipot!$V:$V)&lt;&gt;"",INDEX(pipot!D:D,SMALL(pipot!$V:$V,ROW($A375)))),"")</f>
        <v/>
      </c>
      <c r="G378" s="19" t="str">
        <f>IFERROR(IF(COUNT(pipot!$V:$V)&lt;&gt;"",INDEX(pipot!E:E,SMALL(pipot!$V:$V,ROW($A375)))),"")</f>
        <v/>
      </c>
      <c r="H378" s="19" t="str">
        <f>IFERROR(IF(COUNT(pipot!$V:$V)&lt;&gt;"",INDEX(pipot!F:F,SMALL(pipot!$V:$V,ROW($A375)))),"")</f>
        <v/>
      </c>
      <c r="I378" s="19" t="str">
        <f>IFERROR(IF(COUNT(pipot!$V:$V)&lt;&gt;"",INDEX(pipot!G:G,SMALL(pipot!$V:$V,ROW($A375)))),"")</f>
        <v/>
      </c>
      <c r="J378" s="19" t="str">
        <f>IFERROR(IF(COUNT(pipot!$V:$V)&lt;&gt;"",INDEX(pipot!H:H,SMALL(pipot!$V:$V,ROW($A375)))),"")</f>
        <v/>
      </c>
      <c r="K378" s="19" t="str">
        <f>IFERROR(IF(COUNT(pipot!$V:$V)&lt;&gt;"",INDEX(pipot!I:I,SMALL(pipot!$V:$V,ROW($A375)))),"")</f>
        <v/>
      </c>
      <c r="L378" s="19" t="str">
        <f>IFERROR(IF(COUNT(pipot!$V:$V)&lt;&gt;"",INDEX(pipot!J:J,SMALL(pipot!$V:$V,ROW($A375)))),"")</f>
        <v/>
      </c>
      <c r="M378" s="19" t="str">
        <f>IFERROR(IF(COUNT(pipot!$V:$V)&lt;&gt;"",INDEX(pipot!K:K,SMALL(pipot!$V:$V,ROW($A375)))),"")</f>
        <v/>
      </c>
      <c r="N378" s="19" t="str">
        <f>IFERROR(IF(COUNT(pipot!$V:$V)&lt;&gt;"",INDEX(pipot!L:L,SMALL(pipot!$V:$V,ROW($A375)))),"")</f>
        <v/>
      </c>
      <c r="O378" s="19" t="str">
        <f>IFERROR(IF(COUNT(pipot!$V:$V)&lt;&gt;"",INDEX(pipot!M:M,SMALL(pipot!$V:$V,ROW($A375)))),"")</f>
        <v/>
      </c>
      <c r="P378" s="19" t="str">
        <f>IFERROR(IF(COUNT(pipot!$V:$V)&lt;&gt;"",INDEX(pipot!N:N,SMALL(pipot!$V:$V,ROW($A375)))),"")</f>
        <v/>
      </c>
      <c r="Q378" s="19" t="str">
        <f>IFERROR(IF(COUNT(pipot!$V:$V)&lt;&gt;"",INDEX(pipot!O:O,SMALL(pipot!$V:$V,ROW($A375)))),"")</f>
        <v/>
      </c>
      <c r="R378" s="19" t="str">
        <f>IFERROR(IF(COUNT(pipot!$V:$V)&lt;&gt;"",INDEX(pipot!P:P,SMALL(pipot!$V:$V,ROW($A375)))),"")</f>
        <v/>
      </c>
      <c r="S378" s="19" t="str">
        <f>IFERROR(IF(COUNT(pipot!$V:$V)&lt;&gt;"",INDEX(pipot!Q:Q,SMALL(pipot!$V:$V,ROW($A375)))),"")</f>
        <v/>
      </c>
      <c r="T378" s="19" t="str">
        <f>IFERROR(IF(COUNT(pipot!$V:$V)&lt;&gt;"",INDEX(pipot!R:R,SMALL(pipot!$V:$V,ROW($A375)))),"")</f>
        <v/>
      </c>
    </row>
    <row r="379" spans="3:20">
      <c r="C379" t="str">
        <f>IFERROR(IF(COUNT(pipot!$V:$V)&lt;&gt;"",INDEX(pipot!A:A,SMALL(pipot!$V:$V,ROW($A376)))),"")</f>
        <v/>
      </c>
      <c r="D379" s="13" t="str">
        <f>IFERROR(IF(COUNT(pipot!$V:$V)&lt;&gt;"",INDEX(pipot!B:B,SMALL(pipot!$V:$V,ROW($A376)))),"")</f>
        <v/>
      </c>
      <c r="E379" s="15" t="str">
        <f>IFERROR(IF(COUNT(pipot!$V:$V)&lt;&gt;"",INDEX(pipot!C:C,SMALL(pipot!$V:$V,ROW($A376)))),"")</f>
        <v/>
      </c>
      <c r="F379" s="19" t="str">
        <f>IFERROR(IF(COUNT(pipot!$V:$V)&lt;&gt;"",INDEX(pipot!D:D,SMALL(pipot!$V:$V,ROW($A376)))),"")</f>
        <v/>
      </c>
      <c r="G379" s="19" t="str">
        <f>IFERROR(IF(COUNT(pipot!$V:$V)&lt;&gt;"",INDEX(pipot!E:E,SMALL(pipot!$V:$V,ROW($A376)))),"")</f>
        <v/>
      </c>
      <c r="H379" s="19" t="str">
        <f>IFERROR(IF(COUNT(pipot!$V:$V)&lt;&gt;"",INDEX(pipot!F:F,SMALL(pipot!$V:$V,ROW($A376)))),"")</f>
        <v/>
      </c>
      <c r="I379" s="19" t="str">
        <f>IFERROR(IF(COUNT(pipot!$V:$V)&lt;&gt;"",INDEX(pipot!G:G,SMALL(pipot!$V:$V,ROW($A376)))),"")</f>
        <v/>
      </c>
      <c r="J379" s="19" t="str">
        <f>IFERROR(IF(COUNT(pipot!$V:$V)&lt;&gt;"",INDEX(pipot!H:H,SMALL(pipot!$V:$V,ROW($A376)))),"")</f>
        <v/>
      </c>
      <c r="K379" s="19" t="str">
        <f>IFERROR(IF(COUNT(pipot!$V:$V)&lt;&gt;"",INDEX(pipot!I:I,SMALL(pipot!$V:$V,ROW($A376)))),"")</f>
        <v/>
      </c>
      <c r="L379" s="19" t="str">
        <f>IFERROR(IF(COUNT(pipot!$V:$V)&lt;&gt;"",INDEX(pipot!J:J,SMALL(pipot!$V:$V,ROW($A376)))),"")</f>
        <v/>
      </c>
      <c r="M379" s="19" t="str">
        <f>IFERROR(IF(COUNT(pipot!$V:$V)&lt;&gt;"",INDEX(pipot!K:K,SMALL(pipot!$V:$V,ROW($A376)))),"")</f>
        <v/>
      </c>
      <c r="N379" s="19" t="str">
        <f>IFERROR(IF(COUNT(pipot!$V:$V)&lt;&gt;"",INDEX(pipot!L:L,SMALL(pipot!$V:$V,ROW($A376)))),"")</f>
        <v/>
      </c>
      <c r="O379" s="19" t="str">
        <f>IFERROR(IF(COUNT(pipot!$V:$V)&lt;&gt;"",INDEX(pipot!M:M,SMALL(pipot!$V:$V,ROW($A376)))),"")</f>
        <v/>
      </c>
      <c r="P379" s="19" t="str">
        <f>IFERROR(IF(COUNT(pipot!$V:$V)&lt;&gt;"",INDEX(pipot!N:N,SMALL(pipot!$V:$V,ROW($A376)))),"")</f>
        <v/>
      </c>
      <c r="Q379" s="19" t="str">
        <f>IFERROR(IF(COUNT(pipot!$V:$V)&lt;&gt;"",INDEX(pipot!O:O,SMALL(pipot!$V:$V,ROW($A376)))),"")</f>
        <v/>
      </c>
      <c r="R379" s="19" t="str">
        <f>IFERROR(IF(COUNT(pipot!$V:$V)&lt;&gt;"",INDEX(pipot!P:P,SMALL(pipot!$V:$V,ROW($A376)))),"")</f>
        <v/>
      </c>
      <c r="S379" s="19" t="str">
        <f>IFERROR(IF(COUNT(pipot!$V:$V)&lt;&gt;"",INDEX(pipot!Q:Q,SMALL(pipot!$V:$V,ROW($A376)))),"")</f>
        <v/>
      </c>
      <c r="T379" s="19" t="str">
        <f>IFERROR(IF(COUNT(pipot!$V:$V)&lt;&gt;"",INDEX(pipot!R:R,SMALL(pipot!$V:$V,ROW($A376)))),"")</f>
        <v/>
      </c>
    </row>
    <row r="380" spans="3:20">
      <c r="C380" t="str">
        <f>IFERROR(IF(COUNT(pipot!$V:$V)&lt;&gt;"",INDEX(pipot!A:A,SMALL(pipot!$V:$V,ROW($A377)))),"")</f>
        <v/>
      </c>
      <c r="D380" s="13" t="str">
        <f>IFERROR(IF(COUNT(pipot!$V:$V)&lt;&gt;"",INDEX(pipot!B:B,SMALL(pipot!$V:$V,ROW($A377)))),"")</f>
        <v/>
      </c>
      <c r="E380" s="15" t="str">
        <f>IFERROR(IF(COUNT(pipot!$V:$V)&lt;&gt;"",INDEX(pipot!C:C,SMALL(pipot!$V:$V,ROW($A377)))),"")</f>
        <v/>
      </c>
      <c r="F380" s="19" t="str">
        <f>IFERROR(IF(COUNT(pipot!$V:$V)&lt;&gt;"",INDEX(pipot!D:D,SMALL(pipot!$V:$V,ROW($A377)))),"")</f>
        <v/>
      </c>
      <c r="G380" s="19" t="str">
        <f>IFERROR(IF(COUNT(pipot!$V:$V)&lt;&gt;"",INDEX(pipot!E:E,SMALL(pipot!$V:$V,ROW($A377)))),"")</f>
        <v/>
      </c>
      <c r="H380" s="19" t="str">
        <f>IFERROR(IF(COUNT(pipot!$V:$V)&lt;&gt;"",INDEX(pipot!F:F,SMALL(pipot!$V:$V,ROW($A377)))),"")</f>
        <v/>
      </c>
      <c r="I380" s="19" t="str">
        <f>IFERROR(IF(COUNT(pipot!$V:$V)&lt;&gt;"",INDEX(pipot!G:G,SMALL(pipot!$V:$V,ROW($A377)))),"")</f>
        <v/>
      </c>
      <c r="J380" s="19" t="str">
        <f>IFERROR(IF(COUNT(pipot!$V:$V)&lt;&gt;"",INDEX(pipot!H:H,SMALL(pipot!$V:$V,ROW($A377)))),"")</f>
        <v/>
      </c>
      <c r="K380" s="19" t="str">
        <f>IFERROR(IF(COUNT(pipot!$V:$V)&lt;&gt;"",INDEX(pipot!I:I,SMALL(pipot!$V:$V,ROW($A377)))),"")</f>
        <v/>
      </c>
      <c r="L380" s="19" t="str">
        <f>IFERROR(IF(COUNT(pipot!$V:$V)&lt;&gt;"",INDEX(pipot!J:J,SMALL(pipot!$V:$V,ROW($A377)))),"")</f>
        <v/>
      </c>
      <c r="M380" s="19" t="str">
        <f>IFERROR(IF(COUNT(pipot!$V:$V)&lt;&gt;"",INDEX(pipot!K:K,SMALL(pipot!$V:$V,ROW($A377)))),"")</f>
        <v/>
      </c>
      <c r="N380" s="19" t="str">
        <f>IFERROR(IF(COUNT(pipot!$V:$V)&lt;&gt;"",INDEX(pipot!L:L,SMALL(pipot!$V:$V,ROW($A377)))),"")</f>
        <v/>
      </c>
      <c r="O380" s="19" t="str">
        <f>IFERROR(IF(COUNT(pipot!$V:$V)&lt;&gt;"",INDEX(pipot!M:M,SMALL(pipot!$V:$V,ROW($A377)))),"")</f>
        <v/>
      </c>
      <c r="P380" s="19" t="str">
        <f>IFERROR(IF(COUNT(pipot!$V:$V)&lt;&gt;"",INDEX(pipot!N:N,SMALL(pipot!$V:$V,ROW($A377)))),"")</f>
        <v/>
      </c>
      <c r="Q380" s="19" t="str">
        <f>IFERROR(IF(COUNT(pipot!$V:$V)&lt;&gt;"",INDEX(pipot!O:O,SMALL(pipot!$V:$V,ROW($A377)))),"")</f>
        <v/>
      </c>
      <c r="R380" s="19" t="str">
        <f>IFERROR(IF(COUNT(pipot!$V:$V)&lt;&gt;"",INDEX(pipot!P:P,SMALL(pipot!$V:$V,ROW($A377)))),"")</f>
        <v/>
      </c>
      <c r="S380" s="19" t="str">
        <f>IFERROR(IF(COUNT(pipot!$V:$V)&lt;&gt;"",INDEX(pipot!Q:Q,SMALL(pipot!$V:$V,ROW($A377)))),"")</f>
        <v/>
      </c>
      <c r="T380" s="19" t="str">
        <f>IFERROR(IF(COUNT(pipot!$V:$V)&lt;&gt;"",INDEX(pipot!R:R,SMALL(pipot!$V:$V,ROW($A377)))),"")</f>
        <v/>
      </c>
    </row>
    <row r="381" spans="3:20">
      <c r="C381" t="str">
        <f>IFERROR(IF(COUNT(pipot!$V:$V)&lt;&gt;"",INDEX(pipot!A:A,SMALL(pipot!$V:$V,ROW($A378)))),"")</f>
        <v/>
      </c>
      <c r="D381" s="13" t="str">
        <f>IFERROR(IF(COUNT(pipot!$V:$V)&lt;&gt;"",INDEX(pipot!B:B,SMALL(pipot!$V:$V,ROW($A378)))),"")</f>
        <v/>
      </c>
      <c r="E381" s="15" t="str">
        <f>IFERROR(IF(COUNT(pipot!$V:$V)&lt;&gt;"",INDEX(pipot!C:C,SMALL(pipot!$V:$V,ROW($A378)))),"")</f>
        <v/>
      </c>
      <c r="F381" s="19" t="str">
        <f>IFERROR(IF(COUNT(pipot!$V:$V)&lt;&gt;"",INDEX(pipot!D:D,SMALL(pipot!$V:$V,ROW($A378)))),"")</f>
        <v/>
      </c>
      <c r="G381" s="19" t="str">
        <f>IFERROR(IF(COUNT(pipot!$V:$V)&lt;&gt;"",INDEX(pipot!E:E,SMALL(pipot!$V:$V,ROW($A378)))),"")</f>
        <v/>
      </c>
      <c r="H381" s="19" t="str">
        <f>IFERROR(IF(COUNT(pipot!$V:$V)&lt;&gt;"",INDEX(pipot!F:F,SMALL(pipot!$V:$V,ROW($A378)))),"")</f>
        <v/>
      </c>
      <c r="I381" s="19" t="str">
        <f>IFERROR(IF(COUNT(pipot!$V:$V)&lt;&gt;"",INDEX(pipot!G:G,SMALL(pipot!$V:$V,ROW($A378)))),"")</f>
        <v/>
      </c>
      <c r="J381" s="19" t="str">
        <f>IFERROR(IF(COUNT(pipot!$V:$V)&lt;&gt;"",INDEX(pipot!H:H,SMALL(pipot!$V:$V,ROW($A378)))),"")</f>
        <v/>
      </c>
      <c r="K381" s="19" t="str">
        <f>IFERROR(IF(COUNT(pipot!$V:$V)&lt;&gt;"",INDEX(pipot!I:I,SMALL(pipot!$V:$V,ROW($A378)))),"")</f>
        <v/>
      </c>
      <c r="L381" s="19" t="str">
        <f>IFERROR(IF(COUNT(pipot!$V:$V)&lt;&gt;"",INDEX(pipot!J:J,SMALL(pipot!$V:$V,ROW($A378)))),"")</f>
        <v/>
      </c>
      <c r="M381" s="19" t="str">
        <f>IFERROR(IF(COUNT(pipot!$V:$V)&lt;&gt;"",INDEX(pipot!K:K,SMALL(pipot!$V:$V,ROW($A378)))),"")</f>
        <v/>
      </c>
      <c r="N381" s="19" t="str">
        <f>IFERROR(IF(COUNT(pipot!$V:$V)&lt;&gt;"",INDEX(pipot!L:L,SMALL(pipot!$V:$V,ROW($A378)))),"")</f>
        <v/>
      </c>
      <c r="O381" s="19" t="str">
        <f>IFERROR(IF(COUNT(pipot!$V:$V)&lt;&gt;"",INDEX(pipot!M:M,SMALL(pipot!$V:$V,ROW($A378)))),"")</f>
        <v/>
      </c>
      <c r="P381" s="19" t="str">
        <f>IFERROR(IF(COUNT(pipot!$V:$V)&lt;&gt;"",INDEX(pipot!N:N,SMALL(pipot!$V:$V,ROW($A378)))),"")</f>
        <v/>
      </c>
      <c r="Q381" s="19" t="str">
        <f>IFERROR(IF(COUNT(pipot!$V:$V)&lt;&gt;"",INDEX(pipot!O:O,SMALL(pipot!$V:$V,ROW($A378)))),"")</f>
        <v/>
      </c>
      <c r="R381" s="19" t="str">
        <f>IFERROR(IF(COUNT(pipot!$V:$V)&lt;&gt;"",INDEX(pipot!P:P,SMALL(pipot!$V:$V,ROW($A378)))),"")</f>
        <v/>
      </c>
      <c r="S381" s="19" t="str">
        <f>IFERROR(IF(COUNT(pipot!$V:$V)&lt;&gt;"",INDEX(pipot!Q:Q,SMALL(pipot!$V:$V,ROW($A378)))),"")</f>
        <v/>
      </c>
      <c r="T381" s="19" t="str">
        <f>IFERROR(IF(COUNT(pipot!$V:$V)&lt;&gt;"",INDEX(pipot!R:R,SMALL(pipot!$V:$V,ROW($A378)))),"")</f>
        <v/>
      </c>
    </row>
    <row r="382" spans="3:20">
      <c r="C382" t="str">
        <f>IFERROR(IF(COUNT(pipot!$V:$V)&lt;&gt;"",INDEX(pipot!A:A,SMALL(pipot!$V:$V,ROW($A379)))),"")</f>
        <v/>
      </c>
      <c r="D382" s="13" t="str">
        <f>IFERROR(IF(COUNT(pipot!$V:$V)&lt;&gt;"",INDEX(pipot!B:B,SMALL(pipot!$V:$V,ROW($A379)))),"")</f>
        <v/>
      </c>
      <c r="E382" s="15" t="str">
        <f>IFERROR(IF(COUNT(pipot!$V:$V)&lt;&gt;"",INDEX(pipot!C:C,SMALL(pipot!$V:$V,ROW($A379)))),"")</f>
        <v/>
      </c>
      <c r="F382" s="19" t="str">
        <f>IFERROR(IF(COUNT(pipot!$V:$V)&lt;&gt;"",INDEX(pipot!D:D,SMALL(pipot!$V:$V,ROW($A379)))),"")</f>
        <v/>
      </c>
      <c r="G382" s="19" t="str">
        <f>IFERROR(IF(COUNT(pipot!$V:$V)&lt;&gt;"",INDEX(pipot!E:E,SMALL(pipot!$V:$V,ROW($A379)))),"")</f>
        <v/>
      </c>
      <c r="H382" s="19" t="str">
        <f>IFERROR(IF(COUNT(pipot!$V:$V)&lt;&gt;"",INDEX(pipot!F:F,SMALL(pipot!$V:$V,ROW($A379)))),"")</f>
        <v/>
      </c>
      <c r="I382" s="19" t="str">
        <f>IFERROR(IF(COUNT(pipot!$V:$V)&lt;&gt;"",INDEX(pipot!G:G,SMALL(pipot!$V:$V,ROW($A379)))),"")</f>
        <v/>
      </c>
      <c r="J382" s="19" t="str">
        <f>IFERROR(IF(COUNT(pipot!$V:$V)&lt;&gt;"",INDEX(pipot!H:H,SMALL(pipot!$V:$V,ROW($A379)))),"")</f>
        <v/>
      </c>
      <c r="K382" s="19" t="str">
        <f>IFERROR(IF(COUNT(pipot!$V:$V)&lt;&gt;"",INDEX(pipot!I:I,SMALL(pipot!$V:$V,ROW($A379)))),"")</f>
        <v/>
      </c>
      <c r="L382" s="19" t="str">
        <f>IFERROR(IF(COUNT(pipot!$V:$V)&lt;&gt;"",INDEX(pipot!J:J,SMALL(pipot!$V:$V,ROW($A379)))),"")</f>
        <v/>
      </c>
      <c r="M382" s="19" t="str">
        <f>IFERROR(IF(COUNT(pipot!$V:$V)&lt;&gt;"",INDEX(pipot!K:K,SMALL(pipot!$V:$V,ROW($A379)))),"")</f>
        <v/>
      </c>
      <c r="N382" s="19" t="str">
        <f>IFERROR(IF(COUNT(pipot!$V:$V)&lt;&gt;"",INDEX(pipot!L:L,SMALL(pipot!$V:$V,ROW($A379)))),"")</f>
        <v/>
      </c>
      <c r="O382" s="19" t="str">
        <f>IFERROR(IF(COUNT(pipot!$V:$V)&lt;&gt;"",INDEX(pipot!M:M,SMALL(pipot!$V:$V,ROW($A379)))),"")</f>
        <v/>
      </c>
      <c r="P382" s="19" t="str">
        <f>IFERROR(IF(COUNT(pipot!$V:$V)&lt;&gt;"",INDEX(pipot!N:N,SMALL(pipot!$V:$V,ROW($A379)))),"")</f>
        <v/>
      </c>
      <c r="Q382" s="19" t="str">
        <f>IFERROR(IF(COUNT(pipot!$V:$V)&lt;&gt;"",INDEX(pipot!O:O,SMALL(pipot!$V:$V,ROW($A379)))),"")</f>
        <v/>
      </c>
      <c r="R382" s="19" t="str">
        <f>IFERROR(IF(COUNT(pipot!$V:$V)&lt;&gt;"",INDEX(pipot!P:P,SMALL(pipot!$V:$V,ROW($A379)))),"")</f>
        <v/>
      </c>
      <c r="S382" s="19" t="str">
        <f>IFERROR(IF(COUNT(pipot!$V:$V)&lt;&gt;"",INDEX(pipot!Q:Q,SMALL(pipot!$V:$V,ROW($A379)))),"")</f>
        <v/>
      </c>
      <c r="T382" s="19" t="str">
        <f>IFERROR(IF(COUNT(pipot!$V:$V)&lt;&gt;"",INDEX(pipot!R:R,SMALL(pipot!$V:$V,ROW($A379)))),"")</f>
        <v/>
      </c>
    </row>
    <row r="383" spans="3:20">
      <c r="C383" t="str">
        <f>IFERROR(IF(COUNT(pipot!$V:$V)&lt;&gt;"",INDEX(pipot!A:A,SMALL(pipot!$V:$V,ROW($A380)))),"")</f>
        <v/>
      </c>
      <c r="D383" s="13" t="str">
        <f>IFERROR(IF(COUNT(pipot!$V:$V)&lt;&gt;"",INDEX(pipot!B:B,SMALL(pipot!$V:$V,ROW($A380)))),"")</f>
        <v/>
      </c>
      <c r="E383" s="15" t="str">
        <f>IFERROR(IF(COUNT(pipot!$V:$V)&lt;&gt;"",INDEX(pipot!C:C,SMALL(pipot!$V:$V,ROW($A380)))),"")</f>
        <v/>
      </c>
      <c r="F383" s="19" t="str">
        <f>IFERROR(IF(COUNT(pipot!$V:$V)&lt;&gt;"",INDEX(pipot!D:D,SMALL(pipot!$V:$V,ROW($A380)))),"")</f>
        <v/>
      </c>
      <c r="G383" s="19" t="str">
        <f>IFERROR(IF(COUNT(pipot!$V:$V)&lt;&gt;"",INDEX(pipot!E:E,SMALL(pipot!$V:$V,ROW($A380)))),"")</f>
        <v/>
      </c>
      <c r="H383" s="19" t="str">
        <f>IFERROR(IF(COUNT(pipot!$V:$V)&lt;&gt;"",INDEX(pipot!F:F,SMALL(pipot!$V:$V,ROW($A380)))),"")</f>
        <v/>
      </c>
      <c r="I383" s="19" t="str">
        <f>IFERROR(IF(COUNT(pipot!$V:$V)&lt;&gt;"",INDEX(pipot!G:G,SMALL(pipot!$V:$V,ROW($A380)))),"")</f>
        <v/>
      </c>
      <c r="J383" s="19" t="str">
        <f>IFERROR(IF(COUNT(pipot!$V:$V)&lt;&gt;"",INDEX(pipot!H:H,SMALL(pipot!$V:$V,ROW($A380)))),"")</f>
        <v/>
      </c>
      <c r="K383" s="19" t="str">
        <f>IFERROR(IF(COUNT(pipot!$V:$V)&lt;&gt;"",INDEX(pipot!I:I,SMALL(pipot!$V:$V,ROW($A380)))),"")</f>
        <v/>
      </c>
      <c r="L383" s="19" t="str">
        <f>IFERROR(IF(COUNT(pipot!$V:$V)&lt;&gt;"",INDEX(pipot!J:J,SMALL(pipot!$V:$V,ROW($A380)))),"")</f>
        <v/>
      </c>
      <c r="M383" s="19" t="str">
        <f>IFERROR(IF(COUNT(pipot!$V:$V)&lt;&gt;"",INDEX(pipot!K:K,SMALL(pipot!$V:$V,ROW($A380)))),"")</f>
        <v/>
      </c>
      <c r="N383" s="19" t="str">
        <f>IFERROR(IF(COUNT(pipot!$V:$V)&lt;&gt;"",INDEX(pipot!L:L,SMALL(pipot!$V:$V,ROW($A380)))),"")</f>
        <v/>
      </c>
      <c r="O383" s="19" t="str">
        <f>IFERROR(IF(COUNT(pipot!$V:$V)&lt;&gt;"",INDEX(pipot!M:M,SMALL(pipot!$V:$V,ROW($A380)))),"")</f>
        <v/>
      </c>
      <c r="P383" s="19" t="str">
        <f>IFERROR(IF(COUNT(pipot!$V:$V)&lt;&gt;"",INDEX(pipot!N:N,SMALL(pipot!$V:$V,ROW($A380)))),"")</f>
        <v/>
      </c>
      <c r="Q383" s="19" t="str">
        <f>IFERROR(IF(COUNT(pipot!$V:$V)&lt;&gt;"",INDEX(pipot!O:O,SMALL(pipot!$V:$V,ROW($A380)))),"")</f>
        <v/>
      </c>
      <c r="R383" s="19" t="str">
        <f>IFERROR(IF(COUNT(pipot!$V:$V)&lt;&gt;"",INDEX(pipot!P:P,SMALL(pipot!$V:$V,ROW($A380)))),"")</f>
        <v/>
      </c>
      <c r="S383" s="19" t="str">
        <f>IFERROR(IF(COUNT(pipot!$V:$V)&lt;&gt;"",INDEX(pipot!Q:Q,SMALL(pipot!$V:$V,ROW($A380)))),"")</f>
        <v/>
      </c>
      <c r="T383" s="19" t="str">
        <f>IFERROR(IF(COUNT(pipot!$V:$V)&lt;&gt;"",INDEX(pipot!R:R,SMALL(pipot!$V:$V,ROW($A380)))),"")</f>
        <v/>
      </c>
    </row>
    <row r="384" spans="3:20">
      <c r="C384" t="str">
        <f>IFERROR(IF(COUNT(pipot!$V:$V)&lt;&gt;"",INDEX(pipot!A:A,SMALL(pipot!$V:$V,ROW($A381)))),"")</f>
        <v/>
      </c>
      <c r="D384" s="13" t="str">
        <f>IFERROR(IF(COUNT(pipot!$V:$V)&lt;&gt;"",INDEX(pipot!B:B,SMALL(pipot!$V:$V,ROW($A381)))),"")</f>
        <v/>
      </c>
      <c r="E384" s="15" t="str">
        <f>IFERROR(IF(COUNT(pipot!$V:$V)&lt;&gt;"",INDEX(pipot!C:C,SMALL(pipot!$V:$V,ROW($A381)))),"")</f>
        <v/>
      </c>
      <c r="F384" s="19" t="str">
        <f>IFERROR(IF(COUNT(pipot!$V:$V)&lt;&gt;"",INDEX(pipot!D:D,SMALL(pipot!$V:$V,ROW($A381)))),"")</f>
        <v/>
      </c>
      <c r="G384" s="19" t="str">
        <f>IFERROR(IF(COUNT(pipot!$V:$V)&lt;&gt;"",INDEX(pipot!E:E,SMALL(pipot!$V:$V,ROW($A381)))),"")</f>
        <v/>
      </c>
      <c r="H384" s="19" t="str">
        <f>IFERROR(IF(COUNT(pipot!$V:$V)&lt;&gt;"",INDEX(pipot!F:F,SMALL(pipot!$V:$V,ROW($A381)))),"")</f>
        <v/>
      </c>
      <c r="I384" s="19" t="str">
        <f>IFERROR(IF(COUNT(pipot!$V:$V)&lt;&gt;"",INDEX(pipot!G:G,SMALL(pipot!$V:$V,ROW($A381)))),"")</f>
        <v/>
      </c>
      <c r="J384" s="19" t="str">
        <f>IFERROR(IF(COUNT(pipot!$V:$V)&lt;&gt;"",INDEX(pipot!H:H,SMALL(pipot!$V:$V,ROW($A381)))),"")</f>
        <v/>
      </c>
      <c r="K384" s="19" t="str">
        <f>IFERROR(IF(COUNT(pipot!$V:$V)&lt;&gt;"",INDEX(pipot!I:I,SMALL(pipot!$V:$V,ROW($A381)))),"")</f>
        <v/>
      </c>
      <c r="L384" s="19" t="str">
        <f>IFERROR(IF(COUNT(pipot!$V:$V)&lt;&gt;"",INDEX(pipot!J:J,SMALL(pipot!$V:$V,ROW($A381)))),"")</f>
        <v/>
      </c>
      <c r="M384" s="19" t="str">
        <f>IFERROR(IF(COUNT(pipot!$V:$V)&lt;&gt;"",INDEX(pipot!K:K,SMALL(pipot!$V:$V,ROW($A381)))),"")</f>
        <v/>
      </c>
      <c r="N384" s="19" t="str">
        <f>IFERROR(IF(COUNT(pipot!$V:$V)&lt;&gt;"",INDEX(pipot!L:L,SMALL(pipot!$V:$V,ROW($A381)))),"")</f>
        <v/>
      </c>
      <c r="O384" s="19" t="str">
        <f>IFERROR(IF(COUNT(pipot!$V:$V)&lt;&gt;"",INDEX(pipot!M:M,SMALL(pipot!$V:$V,ROW($A381)))),"")</f>
        <v/>
      </c>
      <c r="P384" s="19" t="str">
        <f>IFERROR(IF(COUNT(pipot!$V:$V)&lt;&gt;"",INDEX(pipot!N:N,SMALL(pipot!$V:$V,ROW($A381)))),"")</f>
        <v/>
      </c>
      <c r="Q384" s="19" t="str">
        <f>IFERROR(IF(COUNT(pipot!$V:$V)&lt;&gt;"",INDEX(pipot!O:O,SMALL(pipot!$V:$V,ROW($A381)))),"")</f>
        <v/>
      </c>
      <c r="R384" s="19" t="str">
        <f>IFERROR(IF(COUNT(pipot!$V:$V)&lt;&gt;"",INDEX(pipot!P:P,SMALL(pipot!$V:$V,ROW($A381)))),"")</f>
        <v/>
      </c>
      <c r="S384" s="19" t="str">
        <f>IFERROR(IF(COUNT(pipot!$V:$V)&lt;&gt;"",INDEX(pipot!Q:Q,SMALL(pipot!$V:$V,ROW($A381)))),"")</f>
        <v/>
      </c>
      <c r="T384" s="19" t="str">
        <f>IFERROR(IF(COUNT(pipot!$V:$V)&lt;&gt;"",INDEX(pipot!R:R,SMALL(pipot!$V:$V,ROW($A381)))),"")</f>
        <v/>
      </c>
    </row>
    <row r="385" spans="3:20">
      <c r="C385" t="str">
        <f>IFERROR(IF(COUNT(pipot!$V:$V)&lt;&gt;"",INDEX(pipot!A:A,SMALL(pipot!$V:$V,ROW($A382)))),"")</f>
        <v/>
      </c>
      <c r="D385" s="13" t="str">
        <f>IFERROR(IF(COUNT(pipot!$V:$V)&lt;&gt;"",INDEX(pipot!B:B,SMALL(pipot!$V:$V,ROW($A382)))),"")</f>
        <v/>
      </c>
      <c r="E385" s="15" t="str">
        <f>IFERROR(IF(COUNT(pipot!$V:$V)&lt;&gt;"",INDEX(pipot!C:C,SMALL(pipot!$V:$V,ROW($A382)))),"")</f>
        <v/>
      </c>
      <c r="F385" s="19" t="str">
        <f>IFERROR(IF(COUNT(pipot!$V:$V)&lt;&gt;"",INDEX(pipot!D:D,SMALL(pipot!$V:$V,ROW($A382)))),"")</f>
        <v/>
      </c>
      <c r="G385" s="19" t="str">
        <f>IFERROR(IF(COUNT(pipot!$V:$V)&lt;&gt;"",INDEX(pipot!E:E,SMALL(pipot!$V:$V,ROW($A382)))),"")</f>
        <v/>
      </c>
      <c r="H385" s="19" t="str">
        <f>IFERROR(IF(COUNT(pipot!$V:$V)&lt;&gt;"",INDEX(pipot!F:F,SMALL(pipot!$V:$V,ROW($A382)))),"")</f>
        <v/>
      </c>
      <c r="I385" s="19" t="str">
        <f>IFERROR(IF(COUNT(pipot!$V:$V)&lt;&gt;"",INDEX(pipot!G:G,SMALL(pipot!$V:$V,ROW($A382)))),"")</f>
        <v/>
      </c>
      <c r="J385" s="19" t="str">
        <f>IFERROR(IF(COUNT(pipot!$V:$V)&lt;&gt;"",INDEX(pipot!H:H,SMALL(pipot!$V:$V,ROW($A382)))),"")</f>
        <v/>
      </c>
      <c r="K385" s="19" t="str">
        <f>IFERROR(IF(COUNT(pipot!$V:$V)&lt;&gt;"",INDEX(pipot!I:I,SMALL(pipot!$V:$V,ROW($A382)))),"")</f>
        <v/>
      </c>
      <c r="L385" s="19" t="str">
        <f>IFERROR(IF(COUNT(pipot!$V:$V)&lt;&gt;"",INDEX(pipot!J:J,SMALL(pipot!$V:$V,ROW($A382)))),"")</f>
        <v/>
      </c>
      <c r="M385" s="19" t="str">
        <f>IFERROR(IF(COUNT(pipot!$V:$V)&lt;&gt;"",INDEX(pipot!K:K,SMALL(pipot!$V:$V,ROW($A382)))),"")</f>
        <v/>
      </c>
      <c r="N385" s="19" t="str">
        <f>IFERROR(IF(COUNT(pipot!$V:$V)&lt;&gt;"",INDEX(pipot!L:L,SMALL(pipot!$V:$V,ROW($A382)))),"")</f>
        <v/>
      </c>
      <c r="O385" s="19" t="str">
        <f>IFERROR(IF(COUNT(pipot!$V:$V)&lt;&gt;"",INDEX(pipot!M:M,SMALL(pipot!$V:$V,ROW($A382)))),"")</f>
        <v/>
      </c>
      <c r="P385" s="19" t="str">
        <f>IFERROR(IF(COUNT(pipot!$V:$V)&lt;&gt;"",INDEX(pipot!N:N,SMALL(pipot!$V:$V,ROW($A382)))),"")</f>
        <v/>
      </c>
      <c r="Q385" s="19" t="str">
        <f>IFERROR(IF(COUNT(pipot!$V:$V)&lt;&gt;"",INDEX(pipot!O:O,SMALL(pipot!$V:$V,ROW($A382)))),"")</f>
        <v/>
      </c>
      <c r="R385" s="19" t="str">
        <f>IFERROR(IF(COUNT(pipot!$V:$V)&lt;&gt;"",INDEX(pipot!P:P,SMALL(pipot!$V:$V,ROW($A382)))),"")</f>
        <v/>
      </c>
      <c r="S385" s="19" t="str">
        <f>IFERROR(IF(COUNT(pipot!$V:$V)&lt;&gt;"",INDEX(pipot!Q:Q,SMALL(pipot!$V:$V,ROW($A382)))),"")</f>
        <v/>
      </c>
      <c r="T385" s="19" t="str">
        <f>IFERROR(IF(COUNT(pipot!$V:$V)&lt;&gt;"",INDEX(pipot!R:R,SMALL(pipot!$V:$V,ROW($A382)))),"")</f>
        <v/>
      </c>
    </row>
    <row r="386" spans="3:20">
      <c r="C386" t="str">
        <f>IFERROR(IF(COUNT(pipot!$V:$V)&lt;&gt;"",INDEX(pipot!A:A,SMALL(pipot!$V:$V,ROW($A383)))),"")</f>
        <v/>
      </c>
      <c r="D386" s="13" t="str">
        <f>IFERROR(IF(COUNT(pipot!$V:$V)&lt;&gt;"",INDEX(pipot!B:B,SMALL(pipot!$V:$V,ROW($A383)))),"")</f>
        <v/>
      </c>
      <c r="E386" s="15" t="str">
        <f>IFERROR(IF(COUNT(pipot!$V:$V)&lt;&gt;"",INDEX(pipot!C:C,SMALL(pipot!$V:$V,ROW($A383)))),"")</f>
        <v/>
      </c>
      <c r="F386" s="19" t="str">
        <f>IFERROR(IF(COUNT(pipot!$V:$V)&lt;&gt;"",INDEX(pipot!D:D,SMALL(pipot!$V:$V,ROW($A383)))),"")</f>
        <v/>
      </c>
      <c r="G386" s="19" t="str">
        <f>IFERROR(IF(COUNT(pipot!$V:$V)&lt;&gt;"",INDEX(pipot!E:E,SMALL(pipot!$V:$V,ROW($A383)))),"")</f>
        <v/>
      </c>
      <c r="H386" s="19" t="str">
        <f>IFERROR(IF(COUNT(pipot!$V:$V)&lt;&gt;"",INDEX(pipot!F:F,SMALL(pipot!$V:$V,ROW($A383)))),"")</f>
        <v/>
      </c>
      <c r="I386" s="19" t="str">
        <f>IFERROR(IF(COUNT(pipot!$V:$V)&lt;&gt;"",INDEX(pipot!G:G,SMALL(pipot!$V:$V,ROW($A383)))),"")</f>
        <v/>
      </c>
      <c r="J386" s="19" t="str">
        <f>IFERROR(IF(COUNT(pipot!$V:$V)&lt;&gt;"",INDEX(pipot!H:H,SMALL(pipot!$V:$V,ROW($A383)))),"")</f>
        <v/>
      </c>
      <c r="K386" s="19" t="str">
        <f>IFERROR(IF(COUNT(pipot!$V:$V)&lt;&gt;"",INDEX(pipot!I:I,SMALL(pipot!$V:$V,ROW($A383)))),"")</f>
        <v/>
      </c>
      <c r="L386" s="19" t="str">
        <f>IFERROR(IF(COUNT(pipot!$V:$V)&lt;&gt;"",INDEX(pipot!J:J,SMALL(pipot!$V:$V,ROW($A383)))),"")</f>
        <v/>
      </c>
      <c r="M386" s="19" t="str">
        <f>IFERROR(IF(COUNT(pipot!$V:$V)&lt;&gt;"",INDEX(pipot!K:K,SMALL(pipot!$V:$V,ROW($A383)))),"")</f>
        <v/>
      </c>
      <c r="N386" s="19" t="str">
        <f>IFERROR(IF(COUNT(pipot!$V:$V)&lt;&gt;"",INDEX(pipot!L:L,SMALL(pipot!$V:$V,ROW($A383)))),"")</f>
        <v/>
      </c>
      <c r="O386" s="19" t="str">
        <f>IFERROR(IF(COUNT(pipot!$V:$V)&lt;&gt;"",INDEX(pipot!M:M,SMALL(pipot!$V:$V,ROW($A383)))),"")</f>
        <v/>
      </c>
      <c r="P386" s="19" t="str">
        <f>IFERROR(IF(COUNT(pipot!$V:$V)&lt;&gt;"",INDEX(pipot!N:N,SMALL(pipot!$V:$V,ROW($A383)))),"")</f>
        <v/>
      </c>
      <c r="Q386" s="19" t="str">
        <f>IFERROR(IF(COUNT(pipot!$V:$V)&lt;&gt;"",INDEX(pipot!O:O,SMALL(pipot!$V:$V,ROW($A383)))),"")</f>
        <v/>
      </c>
      <c r="R386" s="19" t="str">
        <f>IFERROR(IF(COUNT(pipot!$V:$V)&lt;&gt;"",INDEX(pipot!P:P,SMALL(pipot!$V:$V,ROW($A383)))),"")</f>
        <v/>
      </c>
      <c r="S386" s="19" t="str">
        <f>IFERROR(IF(COUNT(pipot!$V:$V)&lt;&gt;"",INDEX(pipot!Q:Q,SMALL(pipot!$V:$V,ROW($A383)))),"")</f>
        <v/>
      </c>
      <c r="T386" s="19" t="str">
        <f>IFERROR(IF(COUNT(pipot!$V:$V)&lt;&gt;"",INDEX(pipot!R:R,SMALL(pipot!$V:$V,ROW($A383)))),"")</f>
        <v/>
      </c>
    </row>
    <row r="387" spans="3:20">
      <c r="C387" t="str">
        <f>IFERROR(IF(COUNT(pipot!$V:$V)&lt;&gt;"",INDEX(pipot!A:A,SMALL(pipot!$V:$V,ROW($A384)))),"")</f>
        <v/>
      </c>
      <c r="D387" s="13" t="str">
        <f>IFERROR(IF(COUNT(pipot!$V:$V)&lt;&gt;"",INDEX(pipot!B:B,SMALL(pipot!$V:$V,ROW($A384)))),"")</f>
        <v/>
      </c>
      <c r="E387" s="15" t="str">
        <f>IFERROR(IF(COUNT(pipot!$V:$V)&lt;&gt;"",INDEX(pipot!C:C,SMALL(pipot!$V:$V,ROW($A384)))),"")</f>
        <v/>
      </c>
      <c r="F387" s="19" t="str">
        <f>IFERROR(IF(COUNT(pipot!$V:$V)&lt;&gt;"",INDEX(pipot!D:D,SMALL(pipot!$V:$V,ROW($A384)))),"")</f>
        <v/>
      </c>
      <c r="G387" s="19" t="str">
        <f>IFERROR(IF(COUNT(pipot!$V:$V)&lt;&gt;"",INDEX(pipot!E:E,SMALL(pipot!$V:$V,ROW($A384)))),"")</f>
        <v/>
      </c>
      <c r="H387" s="19" t="str">
        <f>IFERROR(IF(COUNT(pipot!$V:$V)&lt;&gt;"",INDEX(pipot!F:F,SMALL(pipot!$V:$V,ROW($A384)))),"")</f>
        <v/>
      </c>
      <c r="I387" s="19" t="str">
        <f>IFERROR(IF(COUNT(pipot!$V:$V)&lt;&gt;"",INDEX(pipot!G:G,SMALL(pipot!$V:$V,ROW($A384)))),"")</f>
        <v/>
      </c>
      <c r="J387" s="19" t="str">
        <f>IFERROR(IF(COUNT(pipot!$V:$V)&lt;&gt;"",INDEX(pipot!H:H,SMALL(pipot!$V:$V,ROW($A384)))),"")</f>
        <v/>
      </c>
      <c r="K387" s="19" t="str">
        <f>IFERROR(IF(COUNT(pipot!$V:$V)&lt;&gt;"",INDEX(pipot!I:I,SMALL(pipot!$V:$V,ROW($A384)))),"")</f>
        <v/>
      </c>
      <c r="L387" s="19" t="str">
        <f>IFERROR(IF(COUNT(pipot!$V:$V)&lt;&gt;"",INDEX(pipot!J:J,SMALL(pipot!$V:$V,ROW($A384)))),"")</f>
        <v/>
      </c>
      <c r="M387" s="19" t="str">
        <f>IFERROR(IF(COUNT(pipot!$V:$V)&lt;&gt;"",INDEX(pipot!K:K,SMALL(pipot!$V:$V,ROW($A384)))),"")</f>
        <v/>
      </c>
      <c r="N387" s="19" t="str">
        <f>IFERROR(IF(COUNT(pipot!$V:$V)&lt;&gt;"",INDEX(pipot!L:L,SMALL(pipot!$V:$V,ROW($A384)))),"")</f>
        <v/>
      </c>
      <c r="O387" s="19" t="str">
        <f>IFERROR(IF(COUNT(pipot!$V:$V)&lt;&gt;"",INDEX(pipot!M:M,SMALL(pipot!$V:$V,ROW($A384)))),"")</f>
        <v/>
      </c>
      <c r="P387" s="19" t="str">
        <f>IFERROR(IF(COUNT(pipot!$V:$V)&lt;&gt;"",INDEX(pipot!N:N,SMALL(pipot!$V:$V,ROW($A384)))),"")</f>
        <v/>
      </c>
      <c r="Q387" s="19" t="str">
        <f>IFERROR(IF(COUNT(pipot!$V:$V)&lt;&gt;"",INDEX(pipot!O:O,SMALL(pipot!$V:$V,ROW($A384)))),"")</f>
        <v/>
      </c>
      <c r="R387" s="19" t="str">
        <f>IFERROR(IF(COUNT(pipot!$V:$V)&lt;&gt;"",INDEX(pipot!P:P,SMALL(pipot!$V:$V,ROW($A384)))),"")</f>
        <v/>
      </c>
      <c r="S387" s="19" t="str">
        <f>IFERROR(IF(COUNT(pipot!$V:$V)&lt;&gt;"",INDEX(pipot!Q:Q,SMALL(pipot!$V:$V,ROW($A384)))),"")</f>
        <v/>
      </c>
      <c r="T387" s="19" t="str">
        <f>IFERROR(IF(COUNT(pipot!$V:$V)&lt;&gt;"",INDEX(pipot!R:R,SMALL(pipot!$V:$V,ROW($A384)))),"")</f>
        <v/>
      </c>
    </row>
    <row r="388" spans="3:20">
      <c r="C388" t="str">
        <f>IFERROR(IF(COUNT(pipot!$V:$V)&lt;&gt;"",INDEX(pipot!A:A,SMALL(pipot!$V:$V,ROW($A385)))),"")</f>
        <v/>
      </c>
      <c r="D388" s="13" t="str">
        <f>IFERROR(IF(COUNT(pipot!$V:$V)&lt;&gt;"",INDEX(pipot!B:B,SMALL(pipot!$V:$V,ROW($A385)))),"")</f>
        <v/>
      </c>
      <c r="E388" s="15" t="str">
        <f>IFERROR(IF(COUNT(pipot!$V:$V)&lt;&gt;"",INDEX(pipot!C:C,SMALL(pipot!$V:$V,ROW($A385)))),"")</f>
        <v/>
      </c>
      <c r="F388" s="19" t="str">
        <f>IFERROR(IF(COUNT(pipot!$V:$V)&lt;&gt;"",INDEX(pipot!D:D,SMALL(pipot!$V:$V,ROW($A385)))),"")</f>
        <v/>
      </c>
      <c r="G388" s="19" t="str">
        <f>IFERROR(IF(COUNT(pipot!$V:$V)&lt;&gt;"",INDEX(pipot!E:E,SMALL(pipot!$V:$V,ROW($A385)))),"")</f>
        <v/>
      </c>
      <c r="H388" s="19" t="str">
        <f>IFERROR(IF(COUNT(pipot!$V:$V)&lt;&gt;"",INDEX(pipot!F:F,SMALL(pipot!$V:$V,ROW($A385)))),"")</f>
        <v/>
      </c>
      <c r="I388" s="19" t="str">
        <f>IFERROR(IF(COUNT(pipot!$V:$V)&lt;&gt;"",INDEX(pipot!G:G,SMALL(pipot!$V:$V,ROW($A385)))),"")</f>
        <v/>
      </c>
      <c r="J388" s="19" t="str">
        <f>IFERROR(IF(COUNT(pipot!$V:$V)&lt;&gt;"",INDEX(pipot!H:H,SMALL(pipot!$V:$V,ROW($A385)))),"")</f>
        <v/>
      </c>
      <c r="K388" s="19" t="str">
        <f>IFERROR(IF(COUNT(pipot!$V:$V)&lt;&gt;"",INDEX(pipot!I:I,SMALL(pipot!$V:$V,ROW($A385)))),"")</f>
        <v/>
      </c>
      <c r="L388" s="19" t="str">
        <f>IFERROR(IF(COUNT(pipot!$V:$V)&lt;&gt;"",INDEX(pipot!J:J,SMALL(pipot!$V:$V,ROW($A385)))),"")</f>
        <v/>
      </c>
      <c r="M388" s="19" t="str">
        <f>IFERROR(IF(COUNT(pipot!$V:$V)&lt;&gt;"",INDEX(pipot!K:K,SMALL(pipot!$V:$V,ROW($A385)))),"")</f>
        <v/>
      </c>
      <c r="N388" s="19" t="str">
        <f>IFERROR(IF(COUNT(pipot!$V:$V)&lt;&gt;"",INDEX(pipot!L:L,SMALL(pipot!$V:$V,ROW($A385)))),"")</f>
        <v/>
      </c>
      <c r="O388" s="19" t="str">
        <f>IFERROR(IF(COUNT(pipot!$V:$V)&lt;&gt;"",INDEX(pipot!M:M,SMALL(pipot!$V:$V,ROW($A385)))),"")</f>
        <v/>
      </c>
      <c r="P388" s="19" t="str">
        <f>IFERROR(IF(COUNT(pipot!$V:$V)&lt;&gt;"",INDEX(pipot!N:N,SMALL(pipot!$V:$V,ROW($A385)))),"")</f>
        <v/>
      </c>
      <c r="Q388" s="19" t="str">
        <f>IFERROR(IF(COUNT(pipot!$V:$V)&lt;&gt;"",INDEX(pipot!O:O,SMALL(pipot!$V:$V,ROW($A385)))),"")</f>
        <v/>
      </c>
      <c r="R388" s="19" t="str">
        <f>IFERROR(IF(COUNT(pipot!$V:$V)&lt;&gt;"",INDEX(pipot!P:P,SMALL(pipot!$V:$V,ROW($A385)))),"")</f>
        <v/>
      </c>
      <c r="S388" s="19" t="str">
        <f>IFERROR(IF(COUNT(pipot!$V:$V)&lt;&gt;"",INDEX(pipot!Q:Q,SMALL(pipot!$V:$V,ROW($A385)))),"")</f>
        <v/>
      </c>
      <c r="T388" s="19" t="str">
        <f>IFERROR(IF(COUNT(pipot!$V:$V)&lt;&gt;"",INDEX(pipot!R:R,SMALL(pipot!$V:$V,ROW($A385)))),"")</f>
        <v/>
      </c>
    </row>
    <row r="389" spans="3:20">
      <c r="C389" t="str">
        <f>IFERROR(IF(COUNT(pipot!$V:$V)&lt;&gt;"",INDEX(pipot!A:A,SMALL(pipot!$V:$V,ROW($A386)))),"")</f>
        <v/>
      </c>
      <c r="D389" s="13" t="str">
        <f>IFERROR(IF(COUNT(pipot!$V:$V)&lt;&gt;"",INDEX(pipot!B:B,SMALL(pipot!$V:$V,ROW($A386)))),"")</f>
        <v/>
      </c>
      <c r="E389" s="15" t="str">
        <f>IFERROR(IF(COUNT(pipot!$V:$V)&lt;&gt;"",INDEX(pipot!C:C,SMALL(pipot!$V:$V,ROW($A386)))),"")</f>
        <v/>
      </c>
      <c r="F389" s="19" t="str">
        <f>IFERROR(IF(COUNT(pipot!$V:$V)&lt;&gt;"",INDEX(pipot!D:D,SMALL(pipot!$V:$V,ROW($A386)))),"")</f>
        <v/>
      </c>
      <c r="G389" s="19" t="str">
        <f>IFERROR(IF(COUNT(pipot!$V:$V)&lt;&gt;"",INDEX(pipot!E:E,SMALL(pipot!$V:$V,ROW($A386)))),"")</f>
        <v/>
      </c>
      <c r="H389" s="19" t="str">
        <f>IFERROR(IF(COUNT(pipot!$V:$V)&lt;&gt;"",INDEX(pipot!F:F,SMALL(pipot!$V:$V,ROW($A386)))),"")</f>
        <v/>
      </c>
      <c r="I389" s="19" t="str">
        <f>IFERROR(IF(COUNT(pipot!$V:$V)&lt;&gt;"",INDEX(pipot!G:G,SMALL(pipot!$V:$V,ROW($A386)))),"")</f>
        <v/>
      </c>
      <c r="J389" s="19" t="str">
        <f>IFERROR(IF(COUNT(pipot!$V:$V)&lt;&gt;"",INDEX(pipot!H:H,SMALL(pipot!$V:$V,ROW($A386)))),"")</f>
        <v/>
      </c>
      <c r="K389" s="19" t="str">
        <f>IFERROR(IF(COUNT(pipot!$V:$V)&lt;&gt;"",INDEX(pipot!I:I,SMALL(pipot!$V:$V,ROW($A386)))),"")</f>
        <v/>
      </c>
      <c r="L389" s="19" t="str">
        <f>IFERROR(IF(COUNT(pipot!$V:$V)&lt;&gt;"",INDEX(pipot!J:J,SMALL(pipot!$V:$V,ROW($A386)))),"")</f>
        <v/>
      </c>
      <c r="M389" s="19" t="str">
        <f>IFERROR(IF(COUNT(pipot!$V:$V)&lt;&gt;"",INDEX(pipot!K:K,SMALL(pipot!$V:$V,ROW($A386)))),"")</f>
        <v/>
      </c>
      <c r="N389" s="19" t="str">
        <f>IFERROR(IF(COUNT(pipot!$V:$V)&lt;&gt;"",INDEX(pipot!L:L,SMALL(pipot!$V:$V,ROW($A386)))),"")</f>
        <v/>
      </c>
      <c r="O389" s="19" t="str">
        <f>IFERROR(IF(COUNT(pipot!$V:$V)&lt;&gt;"",INDEX(pipot!M:M,SMALL(pipot!$V:$V,ROW($A386)))),"")</f>
        <v/>
      </c>
      <c r="P389" s="19" t="str">
        <f>IFERROR(IF(COUNT(pipot!$V:$V)&lt;&gt;"",INDEX(pipot!N:N,SMALL(pipot!$V:$V,ROW($A386)))),"")</f>
        <v/>
      </c>
      <c r="Q389" s="19" t="str">
        <f>IFERROR(IF(COUNT(pipot!$V:$V)&lt;&gt;"",INDEX(pipot!O:O,SMALL(pipot!$V:$V,ROW($A386)))),"")</f>
        <v/>
      </c>
      <c r="R389" s="19" t="str">
        <f>IFERROR(IF(COUNT(pipot!$V:$V)&lt;&gt;"",INDEX(pipot!P:P,SMALL(pipot!$V:$V,ROW($A386)))),"")</f>
        <v/>
      </c>
      <c r="S389" s="19" t="str">
        <f>IFERROR(IF(COUNT(pipot!$V:$V)&lt;&gt;"",INDEX(pipot!Q:Q,SMALL(pipot!$V:$V,ROW($A386)))),"")</f>
        <v/>
      </c>
      <c r="T389" s="19" t="str">
        <f>IFERROR(IF(COUNT(pipot!$V:$V)&lt;&gt;"",INDEX(pipot!R:R,SMALL(pipot!$V:$V,ROW($A386)))),"")</f>
        <v/>
      </c>
    </row>
    <row r="390" spans="3:20">
      <c r="C390" t="str">
        <f>IFERROR(IF(COUNT(pipot!$V:$V)&lt;&gt;"",INDEX(pipot!A:A,SMALL(pipot!$V:$V,ROW($A387)))),"")</f>
        <v/>
      </c>
      <c r="D390" s="13" t="str">
        <f>IFERROR(IF(COUNT(pipot!$V:$V)&lt;&gt;"",INDEX(pipot!B:B,SMALL(pipot!$V:$V,ROW($A387)))),"")</f>
        <v/>
      </c>
      <c r="E390" s="15" t="str">
        <f>IFERROR(IF(COUNT(pipot!$V:$V)&lt;&gt;"",INDEX(pipot!C:C,SMALL(pipot!$V:$V,ROW($A387)))),"")</f>
        <v/>
      </c>
      <c r="F390" s="19" t="str">
        <f>IFERROR(IF(COUNT(pipot!$V:$V)&lt;&gt;"",INDEX(pipot!D:D,SMALL(pipot!$V:$V,ROW($A387)))),"")</f>
        <v/>
      </c>
      <c r="G390" s="19" t="str">
        <f>IFERROR(IF(COUNT(pipot!$V:$V)&lt;&gt;"",INDEX(pipot!E:E,SMALL(pipot!$V:$V,ROW($A387)))),"")</f>
        <v/>
      </c>
      <c r="H390" s="19" t="str">
        <f>IFERROR(IF(COUNT(pipot!$V:$V)&lt;&gt;"",INDEX(pipot!F:F,SMALL(pipot!$V:$V,ROW($A387)))),"")</f>
        <v/>
      </c>
      <c r="I390" s="19" t="str">
        <f>IFERROR(IF(COUNT(pipot!$V:$V)&lt;&gt;"",INDEX(pipot!G:G,SMALL(pipot!$V:$V,ROW($A387)))),"")</f>
        <v/>
      </c>
      <c r="J390" s="19" t="str">
        <f>IFERROR(IF(COUNT(pipot!$V:$V)&lt;&gt;"",INDEX(pipot!H:H,SMALL(pipot!$V:$V,ROW($A387)))),"")</f>
        <v/>
      </c>
      <c r="K390" s="19" t="str">
        <f>IFERROR(IF(COUNT(pipot!$V:$V)&lt;&gt;"",INDEX(pipot!I:I,SMALL(pipot!$V:$V,ROW($A387)))),"")</f>
        <v/>
      </c>
      <c r="L390" s="19" t="str">
        <f>IFERROR(IF(COUNT(pipot!$V:$V)&lt;&gt;"",INDEX(pipot!J:J,SMALL(pipot!$V:$V,ROW($A387)))),"")</f>
        <v/>
      </c>
      <c r="M390" s="19" t="str">
        <f>IFERROR(IF(COUNT(pipot!$V:$V)&lt;&gt;"",INDEX(pipot!K:K,SMALL(pipot!$V:$V,ROW($A387)))),"")</f>
        <v/>
      </c>
      <c r="N390" s="19" t="str">
        <f>IFERROR(IF(COUNT(pipot!$V:$V)&lt;&gt;"",INDEX(pipot!L:L,SMALL(pipot!$V:$V,ROW($A387)))),"")</f>
        <v/>
      </c>
      <c r="O390" s="19" t="str">
        <f>IFERROR(IF(COUNT(pipot!$V:$V)&lt;&gt;"",INDEX(pipot!M:M,SMALL(pipot!$V:$V,ROW($A387)))),"")</f>
        <v/>
      </c>
      <c r="P390" s="19" t="str">
        <f>IFERROR(IF(COUNT(pipot!$V:$V)&lt;&gt;"",INDEX(pipot!N:N,SMALL(pipot!$V:$V,ROW($A387)))),"")</f>
        <v/>
      </c>
      <c r="Q390" s="19" t="str">
        <f>IFERROR(IF(COUNT(pipot!$V:$V)&lt;&gt;"",INDEX(pipot!O:O,SMALL(pipot!$V:$V,ROW($A387)))),"")</f>
        <v/>
      </c>
      <c r="R390" s="19" t="str">
        <f>IFERROR(IF(COUNT(pipot!$V:$V)&lt;&gt;"",INDEX(pipot!P:P,SMALL(pipot!$V:$V,ROW($A387)))),"")</f>
        <v/>
      </c>
      <c r="S390" s="19" t="str">
        <f>IFERROR(IF(COUNT(pipot!$V:$V)&lt;&gt;"",INDEX(pipot!Q:Q,SMALL(pipot!$V:$V,ROW($A387)))),"")</f>
        <v/>
      </c>
      <c r="T390" s="19" t="str">
        <f>IFERROR(IF(COUNT(pipot!$V:$V)&lt;&gt;"",INDEX(pipot!R:R,SMALL(pipot!$V:$V,ROW($A387)))),"")</f>
        <v/>
      </c>
    </row>
    <row r="391" spans="3:20">
      <c r="C391" t="str">
        <f>IFERROR(IF(COUNT(pipot!$V:$V)&lt;&gt;"",INDEX(pipot!A:A,SMALL(pipot!$V:$V,ROW($A388)))),"")</f>
        <v/>
      </c>
      <c r="D391" s="13" t="str">
        <f>IFERROR(IF(COUNT(pipot!$V:$V)&lt;&gt;"",INDEX(pipot!B:B,SMALL(pipot!$V:$V,ROW($A388)))),"")</f>
        <v/>
      </c>
      <c r="E391" s="15" t="str">
        <f>IFERROR(IF(COUNT(pipot!$V:$V)&lt;&gt;"",INDEX(pipot!C:C,SMALL(pipot!$V:$V,ROW($A388)))),"")</f>
        <v/>
      </c>
      <c r="F391" s="19" t="str">
        <f>IFERROR(IF(COUNT(pipot!$V:$V)&lt;&gt;"",INDEX(pipot!D:D,SMALL(pipot!$V:$V,ROW($A388)))),"")</f>
        <v/>
      </c>
      <c r="G391" s="19" t="str">
        <f>IFERROR(IF(COUNT(pipot!$V:$V)&lt;&gt;"",INDEX(pipot!E:E,SMALL(pipot!$V:$V,ROW($A388)))),"")</f>
        <v/>
      </c>
      <c r="H391" s="19" t="str">
        <f>IFERROR(IF(COUNT(pipot!$V:$V)&lt;&gt;"",INDEX(pipot!F:F,SMALL(pipot!$V:$V,ROW($A388)))),"")</f>
        <v/>
      </c>
      <c r="I391" s="19" t="str">
        <f>IFERROR(IF(COUNT(pipot!$V:$V)&lt;&gt;"",INDEX(pipot!G:G,SMALL(pipot!$V:$V,ROW($A388)))),"")</f>
        <v/>
      </c>
      <c r="J391" s="19" t="str">
        <f>IFERROR(IF(COUNT(pipot!$V:$V)&lt;&gt;"",INDEX(pipot!H:H,SMALL(pipot!$V:$V,ROW($A388)))),"")</f>
        <v/>
      </c>
      <c r="K391" s="19" t="str">
        <f>IFERROR(IF(COUNT(pipot!$V:$V)&lt;&gt;"",INDEX(pipot!I:I,SMALL(pipot!$V:$V,ROW($A388)))),"")</f>
        <v/>
      </c>
      <c r="L391" s="19" t="str">
        <f>IFERROR(IF(COUNT(pipot!$V:$V)&lt;&gt;"",INDEX(pipot!J:J,SMALL(pipot!$V:$V,ROW($A388)))),"")</f>
        <v/>
      </c>
      <c r="M391" s="19" t="str">
        <f>IFERROR(IF(COUNT(pipot!$V:$V)&lt;&gt;"",INDEX(pipot!K:K,SMALL(pipot!$V:$V,ROW($A388)))),"")</f>
        <v/>
      </c>
      <c r="N391" s="19" t="str">
        <f>IFERROR(IF(COUNT(pipot!$V:$V)&lt;&gt;"",INDEX(pipot!L:L,SMALL(pipot!$V:$V,ROW($A388)))),"")</f>
        <v/>
      </c>
      <c r="O391" s="19" t="str">
        <f>IFERROR(IF(COUNT(pipot!$V:$V)&lt;&gt;"",INDEX(pipot!M:M,SMALL(pipot!$V:$V,ROW($A388)))),"")</f>
        <v/>
      </c>
      <c r="P391" s="19" t="str">
        <f>IFERROR(IF(COUNT(pipot!$V:$V)&lt;&gt;"",INDEX(pipot!N:N,SMALL(pipot!$V:$V,ROW($A388)))),"")</f>
        <v/>
      </c>
      <c r="Q391" s="19" t="str">
        <f>IFERROR(IF(COUNT(pipot!$V:$V)&lt;&gt;"",INDEX(pipot!O:O,SMALL(pipot!$V:$V,ROW($A388)))),"")</f>
        <v/>
      </c>
      <c r="R391" s="19" t="str">
        <f>IFERROR(IF(COUNT(pipot!$V:$V)&lt;&gt;"",INDEX(pipot!P:P,SMALL(pipot!$V:$V,ROW($A388)))),"")</f>
        <v/>
      </c>
      <c r="S391" s="19" t="str">
        <f>IFERROR(IF(COUNT(pipot!$V:$V)&lt;&gt;"",INDEX(pipot!Q:Q,SMALL(pipot!$V:$V,ROW($A388)))),"")</f>
        <v/>
      </c>
      <c r="T391" s="19" t="str">
        <f>IFERROR(IF(COUNT(pipot!$V:$V)&lt;&gt;"",INDEX(pipot!R:R,SMALL(pipot!$V:$V,ROW($A388)))),"")</f>
        <v/>
      </c>
    </row>
    <row r="392" spans="3:20">
      <c r="C392" t="str">
        <f>IFERROR(IF(COUNT(pipot!$V:$V)&lt;&gt;"",INDEX(pipot!A:A,SMALL(pipot!$V:$V,ROW($A389)))),"")</f>
        <v/>
      </c>
      <c r="D392" s="13" t="str">
        <f>IFERROR(IF(COUNT(pipot!$V:$V)&lt;&gt;"",INDEX(pipot!B:B,SMALL(pipot!$V:$V,ROW($A389)))),"")</f>
        <v/>
      </c>
      <c r="E392" s="15" t="str">
        <f>IFERROR(IF(COUNT(pipot!$V:$V)&lt;&gt;"",INDEX(pipot!C:C,SMALL(pipot!$V:$V,ROW($A389)))),"")</f>
        <v/>
      </c>
      <c r="F392" s="19" t="str">
        <f>IFERROR(IF(COUNT(pipot!$V:$V)&lt;&gt;"",INDEX(pipot!D:D,SMALL(pipot!$V:$V,ROW($A389)))),"")</f>
        <v/>
      </c>
      <c r="G392" s="19" t="str">
        <f>IFERROR(IF(COUNT(pipot!$V:$V)&lt;&gt;"",INDEX(pipot!E:E,SMALL(pipot!$V:$V,ROW($A389)))),"")</f>
        <v/>
      </c>
      <c r="H392" s="19" t="str">
        <f>IFERROR(IF(COUNT(pipot!$V:$V)&lt;&gt;"",INDEX(pipot!F:F,SMALL(pipot!$V:$V,ROW($A389)))),"")</f>
        <v/>
      </c>
      <c r="I392" s="19" t="str">
        <f>IFERROR(IF(COUNT(pipot!$V:$V)&lt;&gt;"",INDEX(pipot!G:G,SMALL(pipot!$V:$V,ROW($A389)))),"")</f>
        <v/>
      </c>
      <c r="J392" s="19" t="str">
        <f>IFERROR(IF(COUNT(pipot!$V:$V)&lt;&gt;"",INDEX(pipot!H:H,SMALL(pipot!$V:$V,ROW($A389)))),"")</f>
        <v/>
      </c>
      <c r="K392" s="19" t="str">
        <f>IFERROR(IF(COUNT(pipot!$V:$V)&lt;&gt;"",INDEX(pipot!I:I,SMALL(pipot!$V:$V,ROW($A389)))),"")</f>
        <v/>
      </c>
      <c r="L392" s="19" t="str">
        <f>IFERROR(IF(COUNT(pipot!$V:$V)&lt;&gt;"",INDEX(pipot!J:J,SMALL(pipot!$V:$V,ROW($A389)))),"")</f>
        <v/>
      </c>
      <c r="M392" s="19" t="str">
        <f>IFERROR(IF(COUNT(pipot!$V:$V)&lt;&gt;"",INDEX(pipot!K:K,SMALL(pipot!$V:$V,ROW($A389)))),"")</f>
        <v/>
      </c>
      <c r="N392" s="19" t="str">
        <f>IFERROR(IF(COUNT(pipot!$V:$V)&lt;&gt;"",INDEX(pipot!L:L,SMALL(pipot!$V:$V,ROW($A389)))),"")</f>
        <v/>
      </c>
      <c r="O392" s="19" t="str">
        <f>IFERROR(IF(COUNT(pipot!$V:$V)&lt;&gt;"",INDEX(pipot!M:M,SMALL(pipot!$V:$V,ROW($A389)))),"")</f>
        <v/>
      </c>
      <c r="P392" s="19" t="str">
        <f>IFERROR(IF(COUNT(pipot!$V:$V)&lt;&gt;"",INDEX(pipot!N:N,SMALL(pipot!$V:$V,ROW($A389)))),"")</f>
        <v/>
      </c>
      <c r="Q392" s="19" t="str">
        <f>IFERROR(IF(COUNT(pipot!$V:$V)&lt;&gt;"",INDEX(pipot!O:O,SMALL(pipot!$V:$V,ROW($A389)))),"")</f>
        <v/>
      </c>
      <c r="R392" s="19" t="str">
        <f>IFERROR(IF(COUNT(pipot!$V:$V)&lt;&gt;"",INDEX(pipot!P:P,SMALL(pipot!$V:$V,ROW($A389)))),"")</f>
        <v/>
      </c>
      <c r="S392" s="19" t="str">
        <f>IFERROR(IF(COUNT(pipot!$V:$V)&lt;&gt;"",INDEX(pipot!Q:Q,SMALL(pipot!$V:$V,ROW($A389)))),"")</f>
        <v/>
      </c>
      <c r="T392" s="19" t="str">
        <f>IFERROR(IF(COUNT(pipot!$V:$V)&lt;&gt;"",INDEX(pipot!R:R,SMALL(pipot!$V:$V,ROW($A389)))),"")</f>
        <v/>
      </c>
    </row>
    <row r="393" spans="3:20">
      <c r="C393" t="str">
        <f>IFERROR(IF(COUNT(pipot!$V:$V)&lt;&gt;"",INDEX(pipot!A:A,SMALL(pipot!$V:$V,ROW($A390)))),"")</f>
        <v/>
      </c>
      <c r="D393" s="13" t="str">
        <f>IFERROR(IF(COUNT(pipot!$V:$V)&lt;&gt;"",INDEX(pipot!B:B,SMALL(pipot!$V:$V,ROW($A390)))),"")</f>
        <v/>
      </c>
      <c r="E393" s="15" t="str">
        <f>IFERROR(IF(COUNT(pipot!$V:$V)&lt;&gt;"",INDEX(pipot!C:C,SMALL(pipot!$V:$V,ROW($A390)))),"")</f>
        <v/>
      </c>
      <c r="F393" s="19" t="str">
        <f>IFERROR(IF(COUNT(pipot!$V:$V)&lt;&gt;"",INDEX(pipot!D:D,SMALL(pipot!$V:$V,ROW($A390)))),"")</f>
        <v/>
      </c>
      <c r="G393" s="19" t="str">
        <f>IFERROR(IF(COUNT(pipot!$V:$V)&lt;&gt;"",INDEX(pipot!E:E,SMALL(pipot!$V:$V,ROW($A390)))),"")</f>
        <v/>
      </c>
      <c r="H393" s="19" t="str">
        <f>IFERROR(IF(COUNT(pipot!$V:$V)&lt;&gt;"",INDEX(pipot!F:F,SMALL(pipot!$V:$V,ROW($A390)))),"")</f>
        <v/>
      </c>
      <c r="I393" s="19" t="str">
        <f>IFERROR(IF(COUNT(pipot!$V:$V)&lt;&gt;"",INDEX(pipot!G:G,SMALL(pipot!$V:$V,ROW($A390)))),"")</f>
        <v/>
      </c>
      <c r="J393" s="19" t="str">
        <f>IFERROR(IF(COUNT(pipot!$V:$V)&lt;&gt;"",INDEX(pipot!H:H,SMALL(pipot!$V:$V,ROW($A390)))),"")</f>
        <v/>
      </c>
      <c r="K393" s="19" t="str">
        <f>IFERROR(IF(COUNT(pipot!$V:$V)&lt;&gt;"",INDEX(pipot!I:I,SMALL(pipot!$V:$V,ROW($A390)))),"")</f>
        <v/>
      </c>
      <c r="L393" s="19" t="str">
        <f>IFERROR(IF(COUNT(pipot!$V:$V)&lt;&gt;"",INDEX(pipot!J:J,SMALL(pipot!$V:$V,ROW($A390)))),"")</f>
        <v/>
      </c>
      <c r="M393" s="19" t="str">
        <f>IFERROR(IF(COUNT(pipot!$V:$V)&lt;&gt;"",INDEX(pipot!K:K,SMALL(pipot!$V:$V,ROW($A390)))),"")</f>
        <v/>
      </c>
      <c r="N393" s="19" t="str">
        <f>IFERROR(IF(COUNT(pipot!$V:$V)&lt;&gt;"",INDEX(pipot!L:L,SMALL(pipot!$V:$V,ROW($A390)))),"")</f>
        <v/>
      </c>
      <c r="O393" s="19" t="str">
        <f>IFERROR(IF(COUNT(pipot!$V:$V)&lt;&gt;"",INDEX(pipot!M:M,SMALL(pipot!$V:$V,ROW($A390)))),"")</f>
        <v/>
      </c>
      <c r="P393" s="19" t="str">
        <f>IFERROR(IF(COUNT(pipot!$V:$V)&lt;&gt;"",INDEX(pipot!N:N,SMALL(pipot!$V:$V,ROW($A390)))),"")</f>
        <v/>
      </c>
      <c r="Q393" s="19" t="str">
        <f>IFERROR(IF(COUNT(pipot!$V:$V)&lt;&gt;"",INDEX(pipot!O:O,SMALL(pipot!$V:$V,ROW($A390)))),"")</f>
        <v/>
      </c>
      <c r="R393" s="19" t="str">
        <f>IFERROR(IF(COUNT(pipot!$V:$V)&lt;&gt;"",INDEX(pipot!P:P,SMALL(pipot!$V:$V,ROW($A390)))),"")</f>
        <v/>
      </c>
      <c r="S393" s="19" t="str">
        <f>IFERROR(IF(COUNT(pipot!$V:$V)&lt;&gt;"",INDEX(pipot!Q:Q,SMALL(pipot!$V:$V,ROW($A390)))),"")</f>
        <v/>
      </c>
      <c r="T393" s="19" t="str">
        <f>IFERROR(IF(COUNT(pipot!$V:$V)&lt;&gt;"",INDEX(pipot!R:R,SMALL(pipot!$V:$V,ROW($A390)))),"")</f>
        <v/>
      </c>
    </row>
    <row r="394" spans="3:20">
      <c r="C394" t="str">
        <f>IFERROR(IF(COUNT(pipot!$V:$V)&lt;&gt;"",INDEX(pipot!A:A,SMALL(pipot!$V:$V,ROW($A391)))),"")</f>
        <v/>
      </c>
      <c r="D394" s="13" t="str">
        <f>IFERROR(IF(COUNT(pipot!$V:$V)&lt;&gt;"",INDEX(pipot!B:B,SMALL(pipot!$V:$V,ROW($A391)))),"")</f>
        <v/>
      </c>
      <c r="E394" s="15" t="str">
        <f>IFERROR(IF(COUNT(pipot!$V:$V)&lt;&gt;"",INDEX(pipot!C:C,SMALL(pipot!$V:$V,ROW($A391)))),"")</f>
        <v/>
      </c>
      <c r="F394" s="19" t="str">
        <f>IFERROR(IF(COUNT(pipot!$V:$V)&lt;&gt;"",INDEX(pipot!D:D,SMALL(pipot!$V:$V,ROW($A391)))),"")</f>
        <v/>
      </c>
      <c r="G394" s="19" t="str">
        <f>IFERROR(IF(COUNT(pipot!$V:$V)&lt;&gt;"",INDEX(pipot!E:E,SMALL(pipot!$V:$V,ROW($A391)))),"")</f>
        <v/>
      </c>
      <c r="H394" s="19" t="str">
        <f>IFERROR(IF(COUNT(pipot!$V:$V)&lt;&gt;"",INDEX(pipot!F:F,SMALL(pipot!$V:$V,ROW($A391)))),"")</f>
        <v/>
      </c>
      <c r="I394" s="19" t="str">
        <f>IFERROR(IF(COUNT(pipot!$V:$V)&lt;&gt;"",INDEX(pipot!G:G,SMALL(pipot!$V:$V,ROW($A391)))),"")</f>
        <v/>
      </c>
      <c r="J394" s="19" t="str">
        <f>IFERROR(IF(COUNT(pipot!$V:$V)&lt;&gt;"",INDEX(pipot!H:H,SMALL(pipot!$V:$V,ROW($A391)))),"")</f>
        <v/>
      </c>
      <c r="K394" s="19" t="str">
        <f>IFERROR(IF(COUNT(pipot!$V:$V)&lt;&gt;"",INDEX(pipot!I:I,SMALL(pipot!$V:$V,ROW($A391)))),"")</f>
        <v/>
      </c>
      <c r="L394" s="19" t="str">
        <f>IFERROR(IF(COUNT(pipot!$V:$V)&lt;&gt;"",INDEX(pipot!J:J,SMALL(pipot!$V:$V,ROW($A391)))),"")</f>
        <v/>
      </c>
      <c r="M394" s="19" t="str">
        <f>IFERROR(IF(COUNT(pipot!$V:$V)&lt;&gt;"",INDEX(pipot!K:K,SMALL(pipot!$V:$V,ROW($A391)))),"")</f>
        <v/>
      </c>
      <c r="N394" s="19" t="str">
        <f>IFERROR(IF(COUNT(pipot!$V:$V)&lt;&gt;"",INDEX(pipot!L:L,SMALL(pipot!$V:$V,ROW($A391)))),"")</f>
        <v/>
      </c>
      <c r="O394" s="19" t="str">
        <f>IFERROR(IF(COUNT(pipot!$V:$V)&lt;&gt;"",INDEX(pipot!M:M,SMALL(pipot!$V:$V,ROW($A391)))),"")</f>
        <v/>
      </c>
      <c r="P394" s="19" t="str">
        <f>IFERROR(IF(COUNT(pipot!$V:$V)&lt;&gt;"",INDEX(pipot!N:N,SMALL(pipot!$V:$V,ROW($A391)))),"")</f>
        <v/>
      </c>
      <c r="Q394" s="19" t="str">
        <f>IFERROR(IF(COUNT(pipot!$V:$V)&lt;&gt;"",INDEX(pipot!O:O,SMALL(pipot!$V:$V,ROW($A391)))),"")</f>
        <v/>
      </c>
      <c r="R394" s="19" t="str">
        <f>IFERROR(IF(COUNT(pipot!$V:$V)&lt;&gt;"",INDEX(pipot!P:P,SMALL(pipot!$V:$V,ROW($A391)))),"")</f>
        <v/>
      </c>
      <c r="S394" s="19" t="str">
        <f>IFERROR(IF(COUNT(pipot!$V:$V)&lt;&gt;"",INDEX(pipot!Q:Q,SMALL(pipot!$V:$V,ROW($A391)))),"")</f>
        <v/>
      </c>
      <c r="T394" s="19" t="str">
        <f>IFERROR(IF(COUNT(pipot!$V:$V)&lt;&gt;"",INDEX(pipot!R:R,SMALL(pipot!$V:$V,ROW($A391)))),"")</f>
        <v/>
      </c>
    </row>
    <row r="395" spans="3:20">
      <c r="C395" t="str">
        <f>IFERROR(IF(COUNT(pipot!$V:$V)&lt;&gt;"",INDEX(pipot!A:A,SMALL(pipot!$V:$V,ROW($A392)))),"")</f>
        <v/>
      </c>
      <c r="D395" s="13" t="str">
        <f>IFERROR(IF(COUNT(pipot!$V:$V)&lt;&gt;"",INDEX(pipot!B:B,SMALL(pipot!$V:$V,ROW($A392)))),"")</f>
        <v/>
      </c>
      <c r="E395" s="15" t="str">
        <f>IFERROR(IF(COUNT(pipot!$V:$V)&lt;&gt;"",INDEX(pipot!C:C,SMALL(pipot!$V:$V,ROW($A392)))),"")</f>
        <v/>
      </c>
      <c r="F395" s="19" t="str">
        <f>IFERROR(IF(COUNT(pipot!$V:$V)&lt;&gt;"",INDEX(pipot!D:D,SMALL(pipot!$V:$V,ROW($A392)))),"")</f>
        <v/>
      </c>
      <c r="G395" s="19" t="str">
        <f>IFERROR(IF(COUNT(pipot!$V:$V)&lt;&gt;"",INDEX(pipot!E:E,SMALL(pipot!$V:$V,ROW($A392)))),"")</f>
        <v/>
      </c>
      <c r="H395" s="19" t="str">
        <f>IFERROR(IF(COUNT(pipot!$V:$V)&lt;&gt;"",INDEX(pipot!F:F,SMALL(pipot!$V:$V,ROW($A392)))),"")</f>
        <v/>
      </c>
      <c r="I395" s="19" t="str">
        <f>IFERROR(IF(COUNT(pipot!$V:$V)&lt;&gt;"",INDEX(pipot!G:G,SMALL(pipot!$V:$V,ROW($A392)))),"")</f>
        <v/>
      </c>
      <c r="J395" s="19" t="str">
        <f>IFERROR(IF(COUNT(pipot!$V:$V)&lt;&gt;"",INDEX(pipot!H:H,SMALL(pipot!$V:$V,ROW($A392)))),"")</f>
        <v/>
      </c>
      <c r="K395" s="19" t="str">
        <f>IFERROR(IF(COUNT(pipot!$V:$V)&lt;&gt;"",INDEX(pipot!I:I,SMALL(pipot!$V:$V,ROW($A392)))),"")</f>
        <v/>
      </c>
      <c r="L395" s="19" t="str">
        <f>IFERROR(IF(COUNT(pipot!$V:$V)&lt;&gt;"",INDEX(pipot!J:J,SMALL(pipot!$V:$V,ROW($A392)))),"")</f>
        <v/>
      </c>
      <c r="M395" s="19" t="str">
        <f>IFERROR(IF(COUNT(pipot!$V:$V)&lt;&gt;"",INDEX(pipot!K:K,SMALL(pipot!$V:$V,ROW($A392)))),"")</f>
        <v/>
      </c>
      <c r="N395" s="19" t="str">
        <f>IFERROR(IF(COUNT(pipot!$V:$V)&lt;&gt;"",INDEX(pipot!L:L,SMALL(pipot!$V:$V,ROW($A392)))),"")</f>
        <v/>
      </c>
      <c r="O395" s="19" t="str">
        <f>IFERROR(IF(COUNT(pipot!$V:$V)&lt;&gt;"",INDEX(pipot!M:M,SMALL(pipot!$V:$V,ROW($A392)))),"")</f>
        <v/>
      </c>
      <c r="P395" s="19" t="str">
        <f>IFERROR(IF(COUNT(pipot!$V:$V)&lt;&gt;"",INDEX(pipot!N:N,SMALL(pipot!$V:$V,ROW($A392)))),"")</f>
        <v/>
      </c>
      <c r="Q395" s="19" t="str">
        <f>IFERROR(IF(COUNT(pipot!$V:$V)&lt;&gt;"",INDEX(pipot!O:O,SMALL(pipot!$V:$V,ROW($A392)))),"")</f>
        <v/>
      </c>
      <c r="R395" s="19" t="str">
        <f>IFERROR(IF(COUNT(pipot!$V:$V)&lt;&gt;"",INDEX(pipot!P:P,SMALL(pipot!$V:$V,ROW($A392)))),"")</f>
        <v/>
      </c>
      <c r="S395" s="19" t="str">
        <f>IFERROR(IF(COUNT(pipot!$V:$V)&lt;&gt;"",INDEX(pipot!Q:Q,SMALL(pipot!$V:$V,ROW($A392)))),"")</f>
        <v/>
      </c>
      <c r="T395" s="19" t="str">
        <f>IFERROR(IF(COUNT(pipot!$V:$V)&lt;&gt;"",INDEX(pipot!R:R,SMALL(pipot!$V:$V,ROW($A392)))),"")</f>
        <v/>
      </c>
    </row>
    <row r="396" spans="3:20">
      <c r="C396" t="str">
        <f>IFERROR(IF(COUNT(pipot!$V:$V)&lt;&gt;"",INDEX(pipot!A:A,SMALL(pipot!$V:$V,ROW($A393)))),"")</f>
        <v/>
      </c>
      <c r="D396" s="13" t="str">
        <f>IFERROR(IF(COUNT(pipot!$V:$V)&lt;&gt;"",INDEX(pipot!B:B,SMALL(pipot!$V:$V,ROW($A393)))),"")</f>
        <v/>
      </c>
      <c r="E396" s="15" t="str">
        <f>IFERROR(IF(COUNT(pipot!$V:$V)&lt;&gt;"",INDEX(pipot!C:C,SMALL(pipot!$V:$V,ROW($A393)))),"")</f>
        <v/>
      </c>
      <c r="F396" s="19" t="str">
        <f>IFERROR(IF(COUNT(pipot!$V:$V)&lt;&gt;"",INDEX(pipot!D:D,SMALL(pipot!$V:$V,ROW($A393)))),"")</f>
        <v/>
      </c>
      <c r="G396" s="19" t="str">
        <f>IFERROR(IF(COUNT(pipot!$V:$V)&lt;&gt;"",INDEX(pipot!E:E,SMALL(pipot!$V:$V,ROW($A393)))),"")</f>
        <v/>
      </c>
      <c r="H396" s="19" t="str">
        <f>IFERROR(IF(COUNT(pipot!$V:$V)&lt;&gt;"",INDEX(pipot!F:F,SMALL(pipot!$V:$V,ROW($A393)))),"")</f>
        <v/>
      </c>
      <c r="I396" s="19" t="str">
        <f>IFERROR(IF(COUNT(pipot!$V:$V)&lt;&gt;"",INDEX(pipot!G:G,SMALL(pipot!$V:$V,ROW($A393)))),"")</f>
        <v/>
      </c>
      <c r="J396" s="19" t="str">
        <f>IFERROR(IF(COUNT(pipot!$V:$V)&lt;&gt;"",INDEX(pipot!H:H,SMALL(pipot!$V:$V,ROW($A393)))),"")</f>
        <v/>
      </c>
      <c r="K396" s="19" t="str">
        <f>IFERROR(IF(COUNT(pipot!$V:$V)&lt;&gt;"",INDEX(pipot!I:I,SMALL(pipot!$V:$V,ROW($A393)))),"")</f>
        <v/>
      </c>
      <c r="L396" s="19" t="str">
        <f>IFERROR(IF(COUNT(pipot!$V:$V)&lt;&gt;"",INDEX(pipot!J:J,SMALL(pipot!$V:$V,ROW($A393)))),"")</f>
        <v/>
      </c>
      <c r="M396" s="19" t="str">
        <f>IFERROR(IF(COUNT(pipot!$V:$V)&lt;&gt;"",INDEX(pipot!K:K,SMALL(pipot!$V:$V,ROW($A393)))),"")</f>
        <v/>
      </c>
      <c r="N396" s="19" t="str">
        <f>IFERROR(IF(COUNT(pipot!$V:$V)&lt;&gt;"",INDEX(pipot!L:L,SMALL(pipot!$V:$V,ROW($A393)))),"")</f>
        <v/>
      </c>
      <c r="O396" s="19" t="str">
        <f>IFERROR(IF(COUNT(pipot!$V:$V)&lt;&gt;"",INDEX(pipot!M:M,SMALL(pipot!$V:$V,ROW($A393)))),"")</f>
        <v/>
      </c>
      <c r="P396" s="19" t="str">
        <f>IFERROR(IF(COUNT(pipot!$V:$V)&lt;&gt;"",INDEX(pipot!N:N,SMALL(pipot!$V:$V,ROW($A393)))),"")</f>
        <v/>
      </c>
      <c r="Q396" s="19" t="str">
        <f>IFERROR(IF(COUNT(pipot!$V:$V)&lt;&gt;"",INDEX(pipot!O:O,SMALL(pipot!$V:$V,ROW($A393)))),"")</f>
        <v/>
      </c>
      <c r="R396" s="19" t="str">
        <f>IFERROR(IF(COUNT(pipot!$V:$V)&lt;&gt;"",INDEX(pipot!P:P,SMALL(pipot!$V:$V,ROW($A393)))),"")</f>
        <v/>
      </c>
      <c r="S396" s="19" t="str">
        <f>IFERROR(IF(COUNT(pipot!$V:$V)&lt;&gt;"",INDEX(pipot!Q:Q,SMALL(pipot!$V:$V,ROW($A393)))),"")</f>
        <v/>
      </c>
      <c r="T396" s="19" t="str">
        <f>IFERROR(IF(COUNT(pipot!$V:$V)&lt;&gt;"",INDEX(pipot!R:R,SMALL(pipot!$V:$V,ROW($A393)))),"")</f>
        <v/>
      </c>
    </row>
    <row r="397" spans="3:20">
      <c r="C397" t="str">
        <f>IFERROR(IF(COUNT(pipot!$V:$V)&lt;&gt;"",INDEX(pipot!A:A,SMALL(pipot!$V:$V,ROW($A394)))),"")</f>
        <v/>
      </c>
      <c r="D397" s="13" t="str">
        <f>IFERROR(IF(COUNT(pipot!$V:$V)&lt;&gt;"",INDEX(pipot!B:B,SMALL(pipot!$V:$V,ROW($A394)))),"")</f>
        <v/>
      </c>
      <c r="E397" s="15" t="str">
        <f>IFERROR(IF(COUNT(pipot!$V:$V)&lt;&gt;"",INDEX(pipot!C:C,SMALL(pipot!$V:$V,ROW($A394)))),"")</f>
        <v/>
      </c>
      <c r="F397" s="19" t="str">
        <f>IFERROR(IF(COUNT(pipot!$V:$V)&lt;&gt;"",INDEX(pipot!D:D,SMALL(pipot!$V:$V,ROW($A394)))),"")</f>
        <v/>
      </c>
      <c r="G397" s="19" t="str">
        <f>IFERROR(IF(COUNT(pipot!$V:$V)&lt;&gt;"",INDEX(pipot!E:E,SMALL(pipot!$V:$V,ROW($A394)))),"")</f>
        <v/>
      </c>
      <c r="H397" s="19" t="str">
        <f>IFERROR(IF(COUNT(pipot!$V:$V)&lt;&gt;"",INDEX(pipot!F:F,SMALL(pipot!$V:$V,ROW($A394)))),"")</f>
        <v/>
      </c>
      <c r="I397" s="19" t="str">
        <f>IFERROR(IF(COUNT(pipot!$V:$V)&lt;&gt;"",INDEX(pipot!G:G,SMALL(pipot!$V:$V,ROW($A394)))),"")</f>
        <v/>
      </c>
      <c r="J397" s="19" t="str">
        <f>IFERROR(IF(COUNT(pipot!$V:$V)&lt;&gt;"",INDEX(pipot!H:H,SMALL(pipot!$V:$V,ROW($A394)))),"")</f>
        <v/>
      </c>
      <c r="K397" s="19" t="str">
        <f>IFERROR(IF(COUNT(pipot!$V:$V)&lt;&gt;"",INDEX(pipot!I:I,SMALL(pipot!$V:$V,ROW($A394)))),"")</f>
        <v/>
      </c>
      <c r="L397" s="19" t="str">
        <f>IFERROR(IF(COUNT(pipot!$V:$V)&lt;&gt;"",INDEX(pipot!J:J,SMALL(pipot!$V:$V,ROW($A394)))),"")</f>
        <v/>
      </c>
      <c r="M397" s="19" t="str">
        <f>IFERROR(IF(COUNT(pipot!$V:$V)&lt;&gt;"",INDEX(pipot!K:K,SMALL(pipot!$V:$V,ROW($A394)))),"")</f>
        <v/>
      </c>
      <c r="N397" s="19" t="str">
        <f>IFERROR(IF(COUNT(pipot!$V:$V)&lt;&gt;"",INDEX(pipot!L:L,SMALL(pipot!$V:$V,ROW($A394)))),"")</f>
        <v/>
      </c>
      <c r="O397" s="19" t="str">
        <f>IFERROR(IF(COUNT(pipot!$V:$V)&lt;&gt;"",INDEX(pipot!M:M,SMALL(pipot!$V:$V,ROW($A394)))),"")</f>
        <v/>
      </c>
      <c r="P397" s="19" t="str">
        <f>IFERROR(IF(COUNT(pipot!$V:$V)&lt;&gt;"",INDEX(pipot!N:N,SMALL(pipot!$V:$V,ROW($A394)))),"")</f>
        <v/>
      </c>
      <c r="Q397" s="19" t="str">
        <f>IFERROR(IF(COUNT(pipot!$V:$V)&lt;&gt;"",INDEX(pipot!O:O,SMALL(pipot!$V:$V,ROW($A394)))),"")</f>
        <v/>
      </c>
      <c r="R397" s="19" t="str">
        <f>IFERROR(IF(COUNT(pipot!$V:$V)&lt;&gt;"",INDEX(pipot!P:P,SMALL(pipot!$V:$V,ROW($A394)))),"")</f>
        <v/>
      </c>
      <c r="S397" s="19" t="str">
        <f>IFERROR(IF(COUNT(pipot!$V:$V)&lt;&gt;"",INDEX(pipot!Q:Q,SMALL(pipot!$V:$V,ROW($A394)))),"")</f>
        <v/>
      </c>
      <c r="T397" s="19" t="str">
        <f>IFERROR(IF(COUNT(pipot!$V:$V)&lt;&gt;"",INDEX(pipot!R:R,SMALL(pipot!$V:$V,ROW($A394)))),"")</f>
        <v/>
      </c>
    </row>
    <row r="398" spans="3:20">
      <c r="C398" t="str">
        <f>IFERROR(IF(COUNT(pipot!$V:$V)&lt;&gt;"",INDEX(pipot!A:A,SMALL(pipot!$V:$V,ROW($A395)))),"")</f>
        <v/>
      </c>
      <c r="D398" s="13" t="str">
        <f>IFERROR(IF(COUNT(pipot!$V:$V)&lt;&gt;"",INDEX(pipot!B:B,SMALL(pipot!$V:$V,ROW($A395)))),"")</f>
        <v/>
      </c>
      <c r="E398" s="15" t="str">
        <f>IFERROR(IF(COUNT(pipot!$V:$V)&lt;&gt;"",INDEX(pipot!C:C,SMALL(pipot!$V:$V,ROW($A395)))),"")</f>
        <v/>
      </c>
      <c r="F398" s="19" t="str">
        <f>IFERROR(IF(COUNT(pipot!$V:$V)&lt;&gt;"",INDEX(pipot!D:D,SMALL(pipot!$V:$V,ROW($A395)))),"")</f>
        <v/>
      </c>
      <c r="G398" s="19" t="str">
        <f>IFERROR(IF(COUNT(pipot!$V:$V)&lt;&gt;"",INDEX(pipot!E:E,SMALL(pipot!$V:$V,ROW($A395)))),"")</f>
        <v/>
      </c>
      <c r="H398" s="19" t="str">
        <f>IFERROR(IF(COUNT(pipot!$V:$V)&lt;&gt;"",INDEX(pipot!F:F,SMALL(pipot!$V:$V,ROW($A395)))),"")</f>
        <v/>
      </c>
      <c r="I398" s="19" t="str">
        <f>IFERROR(IF(COUNT(pipot!$V:$V)&lt;&gt;"",INDEX(pipot!G:G,SMALL(pipot!$V:$V,ROW($A395)))),"")</f>
        <v/>
      </c>
      <c r="J398" s="19" t="str">
        <f>IFERROR(IF(COUNT(pipot!$V:$V)&lt;&gt;"",INDEX(pipot!H:H,SMALL(pipot!$V:$V,ROW($A395)))),"")</f>
        <v/>
      </c>
      <c r="K398" s="19" t="str">
        <f>IFERROR(IF(COUNT(pipot!$V:$V)&lt;&gt;"",INDEX(pipot!I:I,SMALL(pipot!$V:$V,ROW($A395)))),"")</f>
        <v/>
      </c>
      <c r="L398" s="19" t="str">
        <f>IFERROR(IF(COUNT(pipot!$V:$V)&lt;&gt;"",INDEX(pipot!J:J,SMALL(pipot!$V:$V,ROW($A395)))),"")</f>
        <v/>
      </c>
      <c r="M398" s="19" t="str">
        <f>IFERROR(IF(COUNT(pipot!$V:$V)&lt;&gt;"",INDEX(pipot!K:K,SMALL(pipot!$V:$V,ROW($A395)))),"")</f>
        <v/>
      </c>
      <c r="N398" s="19" t="str">
        <f>IFERROR(IF(COUNT(pipot!$V:$V)&lt;&gt;"",INDEX(pipot!L:L,SMALL(pipot!$V:$V,ROW($A395)))),"")</f>
        <v/>
      </c>
      <c r="O398" s="19" t="str">
        <f>IFERROR(IF(COUNT(pipot!$V:$V)&lt;&gt;"",INDEX(pipot!M:M,SMALL(pipot!$V:$V,ROW($A395)))),"")</f>
        <v/>
      </c>
      <c r="P398" s="19" t="str">
        <f>IFERROR(IF(COUNT(pipot!$V:$V)&lt;&gt;"",INDEX(pipot!N:N,SMALL(pipot!$V:$V,ROW($A395)))),"")</f>
        <v/>
      </c>
      <c r="Q398" s="19" t="str">
        <f>IFERROR(IF(COUNT(pipot!$V:$V)&lt;&gt;"",INDEX(pipot!O:O,SMALL(pipot!$V:$V,ROW($A395)))),"")</f>
        <v/>
      </c>
      <c r="R398" s="19" t="str">
        <f>IFERROR(IF(COUNT(pipot!$V:$V)&lt;&gt;"",INDEX(pipot!P:P,SMALL(pipot!$V:$V,ROW($A395)))),"")</f>
        <v/>
      </c>
      <c r="S398" s="19" t="str">
        <f>IFERROR(IF(COUNT(pipot!$V:$V)&lt;&gt;"",INDEX(pipot!Q:Q,SMALL(pipot!$V:$V,ROW($A395)))),"")</f>
        <v/>
      </c>
      <c r="T398" s="19" t="str">
        <f>IFERROR(IF(COUNT(pipot!$V:$V)&lt;&gt;"",INDEX(pipot!R:R,SMALL(pipot!$V:$V,ROW($A395)))),"")</f>
        <v/>
      </c>
    </row>
    <row r="399" spans="3:20">
      <c r="C399" t="str">
        <f>IFERROR(IF(COUNT(pipot!$V:$V)&lt;&gt;"",INDEX(pipot!A:A,SMALL(pipot!$V:$V,ROW($A396)))),"")</f>
        <v/>
      </c>
      <c r="D399" s="13" t="str">
        <f>IFERROR(IF(COUNT(pipot!$V:$V)&lt;&gt;"",INDEX(pipot!B:B,SMALL(pipot!$V:$V,ROW($A396)))),"")</f>
        <v/>
      </c>
      <c r="E399" s="15" t="str">
        <f>IFERROR(IF(COUNT(pipot!$V:$V)&lt;&gt;"",INDEX(pipot!C:C,SMALL(pipot!$V:$V,ROW($A396)))),"")</f>
        <v/>
      </c>
      <c r="F399" s="19" t="str">
        <f>IFERROR(IF(COUNT(pipot!$V:$V)&lt;&gt;"",INDEX(pipot!D:D,SMALL(pipot!$V:$V,ROW($A396)))),"")</f>
        <v/>
      </c>
      <c r="G399" s="19" t="str">
        <f>IFERROR(IF(COUNT(pipot!$V:$V)&lt;&gt;"",INDEX(pipot!E:E,SMALL(pipot!$V:$V,ROW($A396)))),"")</f>
        <v/>
      </c>
      <c r="H399" s="19" t="str">
        <f>IFERROR(IF(COUNT(pipot!$V:$V)&lt;&gt;"",INDEX(pipot!F:F,SMALL(pipot!$V:$V,ROW($A396)))),"")</f>
        <v/>
      </c>
      <c r="I399" s="19" t="str">
        <f>IFERROR(IF(COUNT(pipot!$V:$V)&lt;&gt;"",INDEX(pipot!G:G,SMALL(pipot!$V:$V,ROW($A396)))),"")</f>
        <v/>
      </c>
      <c r="J399" s="19" t="str">
        <f>IFERROR(IF(COUNT(pipot!$V:$V)&lt;&gt;"",INDEX(pipot!H:H,SMALL(pipot!$V:$V,ROW($A396)))),"")</f>
        <v/>
      </c>
      <c r="K399" s="19" t="str">
        <f>IFERROR(IF(COUNT(pipot!$V:$V)&lt;&gt;"",INDEX(pipot!I:I,SMALL(pipot!$V:$V,ROW($A396)))),"")</f>
        <v/>
      </c>
      <c r="L399" s="19" t="str">
        <f>IFERROR(IF(COUNT(pipot!$V:$V)&lt;&gt;"",INDEX(pipot!J:J,SMALL(pipot!$V:$V,ROW($A396)))),"")</f>
        <v/>
      </c>
      <c r="M399" s="19" t="str">
        <f>IFERROR(IF(COUNT(pipot!$V:$V)&lt;&gt;"",INDEX(pipot!K:K,SMALL(pipot!$V:$V,ROW($A396)))),"")</f>
        <v/>
      </c>
      <c r="N399" s="19" t="str">
        <f>IFERROR(IF(COUNT(pipot!$V:$V)&lt;&gt;"",INDEX(pipot!L:L,SMALL(pipot!$V:$V,ROW($A396)))),"")</f>
        <v/>
      </c>
      <c r="O399" s="19" t="str">
        <f>IFERROR(IF(COUNT(pipot!$V:$V)&lt;&gt;"",INDEX(pipot!M:M,SMALL(pipot!$V:$V,ROW($A396)))),"")</f>
        <v/>
      </c>
      <c r="P399" s="19" t="str">
        <f>IFERROR(IF(COUNT(pipot!$V:$V)&lt;&gt;"",INDEX(pipot!N:N,SMALL(pipot!$V:$V,ROW($A396)))),"")</f>
        <v/>
      </c>
      <c r="Q399" s="19" t="str">
        <f>IFERROR(IF(COUNT(pipot!$V:$V)&lt;&gt;"",INDEX(pipot!O:O,SMALL(pipot!$V:$V,ROW($A396)))),"")</f>
        <v/>
      </c>
      <c r="R399" s="19" t="str">
        <f>IFERROR(IF(COUNT(pipot!$V:$V)&lt;&gt;"",INDEX(pipot!P:P,SMALL(pipot!$V:$V,ROW($A396)))),"")</f>
        <v/>
      </c>
      <c r="S399" s="19" t="str">
        <f>IFERROR(IF(COUNT(pipot!$V:$V)&lt;&gt;"",INDEX(pipot!Q:Q,SMALL(pipot!$V:$V,ROW($A396)))),"")</f>
        <v/>
      </c>
      <c r="T399" s="19" t="str">
        <f>IFERROR(IF(COUNT(pipot!$V:$V)&lt;&gt;"",INDEX(pipot!R:R,SMALL(pipot!$V:$V,ROW($A396)))),"")</f>
        <v/>
      </c>
    </row>
    <row r="400" spans="3:20">
      <c r="C400" t="str">
        <f>IFERROR(IF(COUNT(pipot!$V:$V)&lt;&gt;"",INDEX(pipot!A:A,SMALL(pipot!$V:$V,ROW($A397)))),"")</f>
        <v/>
      </c>
      <c r="D400" s="13" t="str">
        <f>IFERROR(IF(COUNT(pipot!$V:$V)&lt;&gt;"",INDEX(pipot!B:B,SMALL(pipot!$V:$V,ROW($A397)))),"")</f>
        <v/>
      </c>
      <c r="E400" s="15" t="str">
        <f>IFERROR(IF(COUNT(pipot!$V:$V)&lt;&gt;"",INDEX(pipot!C:C,SMALL(pipot!$V:$V,ROW($A397)))),"")</f>
        <v/>
      </c>
      <c r="F400" s="19" t="str">
        <f>IFERROR(IF(COUNT(pipot!$V:$V)&lt;&gt;"",INDEX(pipot!D:D,SMALL(pipot!$V:$V,ROW($A397)))),"")</f>
        <v/>
      </c>
      <c r="G400" s="19" t="str">
        <f>IFERROR(IF(COUNT(pipot!$V:$V)&lt;&gt;"",INDEX(pipot!E:E,SMALL(pipot!$V:$V,ROW($A397)))),"")</f>
        <v/>
      </c>
      <c r="H400" s="19" t="str">
        <f>IFERROR(IF(COUNT(pipot!$V:$V)&lt;&gt;"",INDEX(pipot!F:F,SMALL(pipot!$V:$V,ROW($A397)))),"")</f>
        <v/>
      </c>
      <c r="I400" s="19" t="str">
        <f>IFERROR(IF(COUNT(pipot!$V:$V)&lt;&gt;"",INDEX(pipot!G:G,SMALL(pipot!$V:$V,ROW($A397)))),"")</f>
        <v/>
      </c>
      <c r="J400" s="19" t="str">
        <f>IFERROR(IF(COUNT(pipot!$V:$V)&lt;&gt;"",INDEX(pipot!H:H,SMALL(pipot!$V:$V,ROW($A397)))),"")</f>
        <v/>
      </c>
      <c r="K400" s="19" t="str">
        <f>IFERROR(IF(COUNT(pipot!$V:$V)&lt;&gt;"",INDEX(pipot!I:I,SMALL(pipot!$V:$V,ROW($A397)))),"")</f>
        <v/>
      </c>
      <c r="L400" s="19" t="str">
        <f>IFERROR(IF(COUNT(pipot!$V:$V)&lt;&gt;"",INDEX(pipot!J:J,SMALL(pipot!$V:$V,ROW($A397)))),"")</f>
        <v/>
      </c>
      <c r="M400" s="19" t="str">
        <f>IFERROR(IF(COUNT(pipot!$V:$V)&lt;&gt;"",INDEX(pipot!K:K,SMALL(pipot!$V:$V,ROW($A397)))),"")</f>
        <v/>
      </c>
      <c r="N400" s="19" t="str">
        <f>IFERROR(IF(COUNT(pipot!$V:$V)&lt;&gt;"",INDEX(pipot!L:L,SMALL(pipot!$V:$V,ROW($A397)))),"")</f>
        <v/>
      </c>
      <c r="O400" s="19" t="str">
        <f>IFERROR(IF(COUNT(pipot!$V:$V)&lt;&gt;"",INDEX(pipot!M:M,SMALL(pipot!$V:$V,ROW($A397)))),"")</f>
        <v/>
      </c>
      <c r="P400" s="19" t="str">
        <f>IFERROR(IF(COUNT(pipot!$V:$V)&lt;&gt;"",INDEX(pipot!N:N,SMALL(pipot!$V:$V,ROW($A397)))),"")</f>
        <v/>
      </c>
      <c r="Q400" s="19" t="str">
        <f>IFERROR(IF(COUNT(pipot!$V:$V)&lt;&gt;"",INDEX(pipot!O:O,SMALL(pipot!$V:$V,ROW($A397)))),"")</f>
        <v/>
      </c>
      <c r="R400" s="19" t="str">
        <f>IFERROR(IF(COUNT(pipot!$V:$V)&lt;&gt;"",INDEX(pipot!P:P,SMALL(pipot!$V:$V,ROW($A397)))),"")</f>
        <v/>
      </c>
      <c r="S400" s="19" t="str">
        <f>IFERROR(IF(COUNT(pipot!$V:$V)&lt;&gt;"",INDEX(pipot!Q:Q,SMALL(pipot!$V:$V,ROW($A397)))),"")</f>
        <v/>
      </c>
      <c r="T400" s="19" t="str">
        <f>IFERROR(IF(COUNT(pipot!$V:$V)&lt;&gt;"",INDEX(pipot!R:R,SMALL(pipot!$V:$V,ROW($A397)))),"")</f>
        <v/>
      </c>
    </row>
    <row r="401" spans="3:20">
      <c r="C401" t="str">
        <f>IFERROR(IF(COUNT(pipot!$V:$V)&lt;&gt;"",INDEX(pipot!A:A,SMALL(pipot!$V:$V,ROW($A398)))),"")</f>
        <v/>
      </c>
      <c r="D401" s="13" t="str">
        <f>IFERROR(IF(COUNT(pipot!$V:$V)&lt;&gt;"",INDEX(pipot!B:B,SMALL(pipot!$V:$V,ROW($A398)))),"")</f>
        <v/>
      </c>
      <c r="E401" s="15" t="str">
        <f>IFERROR(IF(COUNT(pipot!$V:$V)&lt;&gt;"",INDEX(pipot!C:C,SMALL(pipot!$V:$V,ROW($A398)))),"")</f>
        <v/>
      </c>
      <c r="F401" s="19" t="str">
        <f>IFERROR(IF(COUNT(pipot!$V:$V)&lt;&gt;"",INDEX(pipot!D:D,SMALL(pipot!$V:$V,ROW($A398)))),"")</f>
        <v/>
      </c>
      <c r="G401" s="19" t="str">
        <f>IFERROR(IF(COUNT(pipot!$V:$V)&lt;&gt;"",INDEX(pipot!E:E,SMALL(pipot!$V:$V,ROW($A398)))),"")</f>
        <v/>
      </c>
      <c r="H401" s="19" t="str">
        <f>IFERROR(IF(COUNT(pipot!$V:$V)&lt;&gt;"",INDEX(pipot!F:F,SMALL(pipot!$V:$V,ROW($A398)))),"")</f>
        <v/>
      </c>
      <c r="I401" s="19" t="str">
        <f>IFERROR(IF(COUNT(pipot!$V:$V)&lt;&gt;"",INDEX(pipot!G:G,SMALL(pipot!$V:$V,ROW($A398)))),"")</f>
        <v/>
      </c>
      <c r="J401" s="19" t="str">
        <f>IFERROR(IF(COUNT(pipot!$V:$V)&lt;&gt;"",INDEX(pipot!H:H,SMALL(pipot!$V:$V,ROW($A398)))),"")</f>
        <v/>
      </c>
      <c r="K401" s="19" t="str">
        <f>IFERROR(IF(COUNT(pipot!$V:$V)&lt;&gt;"",INDEX(pipot!I:I,SMALL(pipot!$V:$V,ROW($A398)))),"")</f>
        <v/>
      </c>
      <c r="L401" s="19" t="str">
        <f>IFERROR(IF(COUNT(pipot!$V:$V)&lt;&gt;"",INDEX(pipot!J:J,SMALL(pipot!$V:$V,ROW($A398)))),"")</f>
        <v/>
      </c>
      <c r="M401" s="19" t="str">
        <f>IFERROR(IF(COUNT(pipot!$V:$V)&lt;&gt;"",INDEX(pipot!K:K,SMALL(pipot!$V:$V,ROW($A398)))),"")</f>
        <v/>
      </c>
      <c r="N401" s="19" t="str">
        <f>IFERROR(IF(COUNT(pipot!$V:$V)&lt;&gt;"",INDEX(pipot!L:L,SMALL(pipot!$V:$V,ROW($A398)))),"")</f>
        <v/>
      </c>
      <c r="O401" s="19" t="str">
        <f>IFERROR(IF(COUNT(pipot!$V:$V)&lt;&gt;"",INDEX(pipot!M:M,SMALL(pipot!$V:$V,ROW($A398)))),"")</f>
        <v/>
      </c>
      <c r="P401" s="19" t="str">
        <f>IFERROR(IF(COUNT(pipot!$V:$V)&lt;&gt;"",INDEX(pipot!N:N,SMALL(pipot!$V:$V,ROW($A398)))),"")</f>
        <v/>
      </c>
      <c r="Q401" s="19" t="str">
        <f>IFERROR(IF(COUNT(pipot!$V:$V)&lt;&gt;"",INDEX(pipot!O:O,SMALL(pipot!$V:$V,ROW($A398)))),"")</f>
        <v/>
      </c>
      <c r="R401" s="19" t="str">
        <f>IFERROR(IF(COUNT(pipot!$V:$V)&lt;&gt;"",INDEX(pipot!P:P,SMALL(pipot!$V:$V,ROW($A398)))),"")</f>
        <v/>
      </c>
      <c r="S401" s="19" t="str">
        <f>IFERROR(IF(COUNT(pipot!$V:$V)&lt;&gt;"",INDEX(pipot!Q:Q,SMALL(pipot!$V:$V,ROW($A398)))),"")</f>
        <v/>
      </c>
      <c r="T401" s="19" t="str">
        <f>IFERROR(IF(COUNT(pipot!$V:$V)&lt;&gt;"",INDEX(pipot!R:R,SMALL(pipot!$V:$V,ROW($A398)))),"")</f>
        <v/>
      </c>
    </row>
    <row r="402" spans="3:20">
      <c r="C402" t="str">
        <f>IFERROR(IF(COUNT(pipot!$V:$V)&lt;&gt;"",INDEX(pipot!A:A,SMALL(pipot!$V:$V,ROW($A399)))),"")</f>
        <v/>
      </c>
      <c r="D402" s="13" t="str">
        <f>IFERROR(IF(COUNT(pipot!$V:$V)&lt;&gt;"",INDEX(pipot!B:B,SMALL(pipot!$V:$V,ROW($A399)))),"")</f>
        <v/>
      </c>
      <c r="E402" s="15" t="str">
        <f>IFERROR(IF(COUNT(pipot!$V:$V)&lt;&gt;"",INDEX(pipot!C:C,SMALL(pipot!$V:$V,ROW($A399)))),"")</f>
        <v/>
      </c>
      <c r="F402" s="19" t="str">
        <f>IFERROR(IF(COUNT(pipot!$V:$V)&lt;&gt;"",INDEX(pipot!D:D,SMALL(pipot!$V:$V,ROW($A399)))),"")</f>
        <v/>
      </c>
      <c r="G402" s="19" t="str">
        <f>IFERROR(IF(COUNT(pipot!$V:$V)&lt;&gt;"",INDEX(pipot!E:E,SMALL(pipot!$V:$V,ROW($A399)))),"")</f>
        <v/>
      </c>
      <c r="H402" s="19" t="str">
        <f>IFERROR(IF(COUNT(pipot!$V:$V)&lt;&gt;"",INDEX(pipot!F:F,SMALL(pipot!$V:$V,ROW($A399)))),"")</f>
        <v/>
      </c>
      <c r="I402" s="19" t="str">
        <f>IFERROR(IF(COUNT(pipot!$V:$V)&lt;&gt;"",INDEX(pipot!G:G,SMALL(pipot!$V:$V,ROW($A399)))),"")</f>
        <v/>
      </c>
      <c r="J402" s="19" t="str">
        <f>IFERROR(IF(COUNT(pipot!$V:$V)&lt;&gt;"",INDEX(pipot!H:H,SMALL(pipot!$V:$V,ROW($A399)))),"")</f>
        <v/>
      </c>
      <c r="K402" s="19" t="str">
        <f>IFERROR(IF(COUNT(pipot!$V:$V)&lt;&gt;"",INDEX(pipot!I:I,SMALL(pipot!$V:$V,ROW($A399)))),"")</f>
        <v/>
      </c>
      <c r="L402" s="19" t="str">
        <f>IFERROR(IF(COUNT(pipot!$V:$V)&lt;&gt;"",INDEX(pipot!J:J,SMALL(pipot!$V:$V,ROW($A399)))),"")</f>
        <v/>
      </c>
      <c r="M402" s="19" t="str">
        <f>IFERROR(IF(COUNT(pipot!$V:$V)&lt;&gt;"",INDEX(pipot!K:K,SMALL(pipot!$V:$V,ROW($A399)))),"")</f>
        <v/>
      </c>
      <c r="N402" s="19" t="str">
        <f>IFERROR(IF(COUNT(pipot!$V:$V)&lt;&gt;"",INDEX(pipot!L:L,SMALL(pipot!$V:$V,ROW($A399)))),"")</f>
        <v/>
      </c>
      <c r="O402" s="19" t="str">
        <f>IFERROR(IF(COUNT(pipot!$V:$V)&lt;&gt;"",INDEX(pipot!M:M,SMALL(pipot!$V:$V,ROW($A399)))),"")</f>
        <v/>
      </c>
      <c r="P402" s="19" t="str">
        <f>IFERROR(IF(COUNT(pipot!$V:$V)&lt;&gt;"",INDEX(pipot!N:N,SMALL(pipot!$V:$V,ROW($A399)))),"")</f>
        <v/>
      </c>
      <c r="Q402" s="19" t="str">
        <f>IFERROR(IF(COUNT(pipot!$V:$V)&lt;&gt;"",INDEX(pipot!O:O,SMALL(pipot!$V:$V,ROW($A399)))),"")</f>
        <v/>
      </c>
      <c r="R402" s="19" t="str">
        <f>IFERROR(IF(COUNT(pipot!$V:$V)&lt;&gt;"",INDEX(pipot!P:P,SMALL(pipot!$V:$V,ROW($A399)))),"")</f>
        <v/>
      </c>
      <c r="S402" s="19" t="str">
        <f>IFERROR(IF(COUNT(pipot!$V:$V)&lt;&gt;"",INDEX(pipot!Q:Q,SMALL(pipot!$V:$V,ROW($A399)))),"")</f>
        <v/>
      </c>
      <c r="T402" s="19" t="str">
        <f>IFERROR(IF(COUNT(pipot!$V:$V)&lt;&gt;"",INDEX(pipot!R:R,SMALL(pipot!$V:$V,ROW($A399)))),"")</f>
        <v/>
      </c>
    </row>
    <row r="403" spans="3:20">
      <c r="C403" t="str">
        <f>IFERROR(IF(COUNT(pipot!$V:$V)&lt;&gt;"",INDEX(pipot!A:A,SMALL(pipot!$V:$V,ROW($A400)))),"")</f>
        <v/>
      </c>
      <c r="D403" s="13" t="str">
        <f>IFERROR(IF(COUNT(pipot!$V:$V)&lt;&gt;"",INDEX(pipot!B:B,SMALL(pipot!$V:$V,ROW($A400)))),"")</f>
        <v/>
      </c>
      <c r="E403" s="15" t="str">
        <f>IFERROR(IF(COUNT(pipot!$V:$V)&lt;&gt;"",INDEX(pipot!C:C,SMALL(pipot!$V:$V,ROW($A400)))),"")</f>
        <v/>
      </c>
      <c r="F403" s="19" t="str">
        <f>IFERROR(IF(COUNT(pipot!$V:$V)&lt;&gt;"",INDEX(pipot!D:D,SMALL(pipot!$V:$V,ROW($A400)))),"")</f>
        <v/>
      </c>
      <c r="G403" s="19" t="str">
        <f>IFERROR(IF(COUNT(pipot!$V:$V)&lt;&gt;"",INDEX(pipot!E:E,SMALL(pipot!$V:$V,ROW($A400)))),"")</f>
        <v/>
      </c>
      <c r="H403" s="19" t="str">
        <f>IFERROR(IF(COUNT(pipot!$V:$V)&lt;&gt;"",INDEX(pipot!F:F,SMALL(pipot!$V:$V,ROW($A400)))),"")</f>
        <v/>
      </c>
      <c r="I403" s="19" t="str">
        <f>IFERROR(IF(COUNT(pipot!$V:$V)&lt;&gt;"",INDEX(pipot!G:G,SMALL(pipot!$V:$V,ROW($A400)))),"")</f>
        <v/>
      </c>
      <c r="J403" s="19" t="str">
        <f>IFERROR(IF(COUNT(pipot!$V:$V)&lt;&gt;"",INDEX(pipot!H:H,SMALL(pipot!$V:$V,ROW($A400)))),"")</f>
        <v/>
      </c>
      <c r="K403" s="19" t="str">
        <f>IFERROR(IF(COUNT(pipot!$V:$V)&lt;&gt;"",INDEX(pipot!I:I,SMALL(pipot!$V:$V,ROW($A400)))),"")</f>
        <v/>
      </c>
      <c r="L403" s="19" t="str">
        <f>IFERROR(IF(COUNT(pipot!$V:$V)&lt;&gt;"",INDEX(pipot!J:J,SMALL(pipot!$V:$V,ROW($A400)))),"")</f>
        <v/>
      </c>
      <c r="M403" s="19" t="str">
        <f>IFERROR(IF(COUNT(pipot!$V:$V)&lt;&gt;"",INDEX(pipot!K:K,SMALL(pipot!$V:$V,ROW($A400)))),"")</f>
        <v/>
      </c>
      <c r="N403" s="19" t="str">
        <f>IFERROR(IF(COUNT(pipot!$V:$V)&lt;&gt;"",INDEX(pipot!L:L,SMALL(pipot!$V:$V,ROW($A400)))),"")</f>
        <v/>
      </c>
      <c r="O403" s="19" t="str">
        <f>IFERROR(IF(COUNT(pipot!$V:$V)&lt;&gt;"",INDEX(pipot!M:M,SMALL(pipot!$V:$V,ROW($A400)))),"")</f>
        <v/>
      </c>
      <c r="P403" s="19" t="str">
        <f>IFERROR(IF(COUNT(pipot!$V:$V)&lt;&gt;"",INDEX(pipot!N:N,SMALL(pipot!$V:$V,ROW($A400)))),"")</f>
        <v/>
      </c>
      <c r="Q403" s="19" t="str">
        <f>IFERROR(IF(COUNT(pipot!$V:$V)&lt;&gt;"",INDEX(pipot!O:O,SMALL(pipot!$V:$V,ROW($A400)))),"")</f>
        <v/>
      </c>
      <c r="R403" s="19" t="str">
        <f>IFERROR(IF(COUNT(pipot!$V:$V)&lt;&gt;"",INDEX(pipot!P:P,SMALL(pipot!$V:$V,ROW($A400)))),"")</f>
        <v/>
      </c>
      <c r="S403" s="19" t="str">
        <f>IFERROR(IF(COUNT(pipot!$V:$V)&lt;&gt;"",INDEX(pipot!Q:Q,SMALL(pipot!$V:$V,ROW($A400)))),"")</f>
        <v/>
      </c>
      <c r="T403" s="19" t="str">
        <f>IFERROR(IF(COUNT(pipot!$V:$V)&lt;&gt;"",INDEX(pipot!R:R,SMALL(pipot!$V:$V,ROW($A400)))),"")</f>
        <v/>
      </c>
    </row>
    <row r="404" spans="3:20">
      <c r="C404" t="str">
        <f>IFERROR(IF(COUNT(pipot!$V:$V)&lt;&gt;"",INDEX(pipot!A:A,SMALL(pipot!$V:$V,ROW($A401)))),"")</f>
        <v/>
      </c>
      <c r="D404" s="13" t="str">
        <f>IFERROR(IF(COUNT(pipot!$V:$V)&lt;&gt;"",INDEX(pipot!B:B,SMALL(pipot!$V:$V,ROW($A401)))),"")</f>
        <v/>
      </c>
      <c r="E404" s="15" t="str">
        <f>IFERROR(IF(COUNT(pipot!$V:$V)&lt;&gt;"",INDEX(pipot!C:C,SMALL(pipot!$V:$V,ROW($A401)))),"")</f>
        <v/>
      </c>
      <c r="F404" s="19" t="str">
        <f>IFERROR(IF(COUNT(pipot!$V:$V)&lt;&gt;"",INDEX(pipot!D:D,SMALL(pipot!$V:$V,ROW($A401)))),"")</f>
        <v/>
      </c>
      <c r="G404" s="19" t="str">
        <f>IFERROR(IF(COUNT(pipot!$V:$V)&lt;&gt;"",INDEX(pipot!E:E,SMALL(pipot!$V:$V,ROW($A401)))),"")</f>
        <v/>
      </c>
      <c r="H404" s="19" t="str">
        <f>IFERROR(IF(COUNT(pipot!$V:$V)&lt;&gt;"",INDEX(pipot!F:F,SMALL(pipot!$V:$V,ROW($A401)))),"")</f>
        <v/>
      </c>
      <c r="I404" s="19" t="str">
        <f>IFERROR(IF(COUNT(pipot!$V:$V)&lt;&gt;"",INDEX(pipot!G:G,SMALL(pipot!$V:$V,ROW($A401)))),"")</f>
        <v/>
      </c>
      <c r="J404" s="19" t="str">
        <f>IFERROR(IF(COUNT(pipot!$V:$V)&lt;&gt;"",INDEX(pipot!H:H,SMALL(pipot!$V:$V,ROW($A401)))),"")</f>
        <v/>
      </c>
      <c r="K404" s="19" t="str">
        <f>IFERROR(IF(COUNT(pipot!$V:$V)&lt;&gt;"",INDEX(pipot!I:I,SMALL(pipot!$V:$V,ROW($A401)))),"")</f>
        <v/>
      </c>
      <c r="L404" s="19" t="str">
        <f>IFERROR(IF(COUNT(pipot!$V:$V)&lt;&gt;"",INDEX(pipot!J:J,SMALL(pipot!$V:$V,ROW($A401)))),"")</f>
        <v/>
      </c>
      <c r="M404" s="19" t="str">
        <f>IFERROR(IF(COUNT(pipot!$V:$V)&lt;&gt;"",INDEX(pipot!K:K,SMALL(pipot!$V:$V,ROW($A401)))),"")</f>
        <v/>
      </c>
      <c r="N404" s="19" t="str">
        <f>IFERROR(IF(COUNT(pipot!$V:$V)&lt;&gt;"",INDEX(pipot!L:L,SMALL(pipot!$V:$V,ROW($A401)))),"")</f>
        <v/>
      </c>
      <c r="O404" s="19" t="str">
        <f>IFERROR(IF(COUNT(pipot!$V:$V)&lt;&gt;"",INDEX(pipot!M:M,SMALL(pipot!$V:$V,ROW($A401)))),"")</f>
        <v/>
      </c>
      <c r="P404" s="19" t="str">
        <f>IFERROR(IF(COUNT(pipot!$V:$V)&lt;&gt;"",INDEX(pipot!N:N,SMALL(pipot!$V:$V,ROW($A401)))),"")</f>
        <v/>
      </c>
      <c r="Q404" s="19" t="str">
        <f>IFERROR(IF(COUNT(pipot!$V:$V)&lt;&gt;"",INDEX(pipot!O:O,SMALL(pipot!$V:$V,ROW($A401)))),"")</f>
        <v/>
      </c>
      <c r="R404" s="19" t="str">
        <f>IFERROR(IF(COUNT(pipot!$V:$V)&lt;&gt;"",INDEX(pipot!P:P,SMALL(pipot!$V:$V,ROW($A401)))),"")</f>
        <v/>
      </c>
      <c r="S404" s="19" t="str">
        <f>IFERROR(IF(COUNT(pipot!$V:$V)&lt;&gt;"",INDEX(pipot!Q:Q,SMALL(pipot!$V:$V,ROW($A401)))),"")</f>
        <v/>
      </c>
      <c r="T404" s="19" t="str">
        <f>IFERROR(IF(COUNT(pipot!$V:$V)&lt;&gt;"",INDEX(pipot!R:R,SMALL(pipot!$V:$V,ROW($A401)))),"")</f>
        <v/>
      </c>
    </row>
    <row r="405" spans="3:20">
      <c r="C405" t="str">
        <f>IFERROR(IF(COUNT(pipot!$V:$V)&lt;&gt;"",INDEX(pipot!A:A,SMALL(pipot!$V:$V,ROW($A402)))),"")</f>
        <v/>
      </c>
      <c r="D405" s="13" t="str">
        <f>IFERROR(IF(COUNT(pipot!$V:$V)&lt;&gt;"",INDEX(pipot!B:B,SMALL(pipot!$V:$V,ROW($A402)))),"")</f>
        <v/>
      </c>
      <c r="E405" s="15" t="str">
        <f>IFERROR(IF(COUNT(pipot!$V:$V)&lt;&gt;"",INDEX(pipot!C:C,SMALL(pipot!$V:$V,ROW($A402)))),"")</f>
        <v/>
      </c>
      <c r="F405" s="19" t="str">
        <f>IFERROR(IF(COUNT(pipot!$V:$V)&lt;&gt;"",INDEX(pipot!D:D,SMALL(pipot!$V:$V,ROW($A402)))),"")</f>
        <v/>
      </c>
      <c r="G405" s="19" t="str">
        <f>IFERROR(IF(COUNT(pipot!$V:$V)&lt;&gt;"",INDEX(pipot!E:E,SMALL(pipot!$V:$V,ROW($A402)))),"")</f>
        <v/>
      </c>
      <c r="H405" s="19" t="str">
        <f>IFERROR(IF(COUNT(pipot!$V:$V)&lt;&gt;"",INDEX(pipot!F:F,SMALL(pipot!$V:$V,ROW($A402)))),"")</f>
        <v/>
      </c>
      <c r="I405" s="19" t="str">
        <f>IFERROR(IF(COUNT(pipot!$V:$V)&lt;&gt;"",INDEX(pipot!G:G,SMALL(pipot!$V:$V,ROW($A402)))),"")</f>
        <v/>
      </c>
      <c r="J405" s="19" t="str">
        <f>IFERROR(IF(COUNT(pipot!$V:$V)&lt;&gt;"",INDEX(pipot!H:H,SMALL(pipot!$V:$V,ROW($A402)))),"")</f>
        <v/>
      </c>
      <c r="K405" s="19" t="str">
        <f>IFERROR(IF(COUNT(pipot!$V:$V)&lt;&gt;"",INDEX(pipot!I:I,SMALL(pipot!$V:$V,ROW($A402)))),"")</f>
        <v/>
      </c>
      <c r="L405" s="19" t="str">
        <f>IFERROR(IF(COUNT(pipot!$V:$V)&lt;&gt;"",INDEX(pipot!J:J,SMALL(pipot!$V:$V,ROW($A402)))),"")</f>
        <v/>
      </c>
      <c r="M405" s="19" t="str">
        <f>IFERROR(IF(COUNT(pipot!$V:$V)&lt;&gt;"",INDEX(pipot!K:K,SMALL(pipot!$V:$V,ROW($A402)))),"")</f>
        <v/>
      </c>
      <c r="N405" s="19" t="str">
        <f>IFERROR(IF(COUNT(pipot!$V:$V)&lt;&gt;"",INDEX(pipot!L:L,SMALL(pipot!$V:$V,ROW($A402)))),"")</f>
        <v/>
      </c>
      <c r="O405" s="19" t="str">
        <f>IFERROR(IF(COUNT(pipot!$V:$V)&lt;&gt;"",INDEX(pipot!M:M,SMALL(pipot!$V:$V,ROW($A402)))),"")</f>
        <v/>
      </c>
      <c r="P405" s="19" t="str">
        <f>IFERROR(IF(COUNT(pipot!$V:$V)&lt;&gt;"",INDEX(pipot!N:N,SMALL(pipot!$V:$V,ROW($A402)))),"")</f>
        <v/>
      </c>
      <c r="Q405" s="19" t="str">
        <f>IFERROR(IF(COUNT(pipot!$V:$V)&lt;&gt;"",INDEX(pipot!O:O,SMALL(pipot!$V:$V,ROW($A402)))),"")</f>
        <v/>
      </c>
      <c r="R405" s="19" t="str">
        <f>IFERROR(IF(COUNT(pipot!$V:$V)&lt;&gt;"",INDEX(pipot!P:P,SMALL(pipot!$V:$V,ROW($A402)))),"")</f>
        <v/>
      </c>
      <c r="S405" s="19" t="str">
        <f>IFERROR(IF(COUNT(pipot!$V:$V)&lt;&gt;"",INDEX(pipot!Q:Q,SMALL(pipot!$V:$V,ROW($A402)))),"")</f>
        <v/>
      </c>
      <c r="T405" s="19" t="str">
        <f>IFERROR(IF(COUNT(pipot!$V:$V)&lt;&gt;"",INDEX(pipot!R:R,SMALL(pipot!$V:$V,ROW($A402)))),"")</f>
        <v/>
      </c>
    </row>
    <row r="406" spans="3:20">
      <c r="C406" t="str">
        <f>IFERROR(IF(COUNT(pipot!$V:$V)&lt;&gt;"",INDEX(pipot!A:A,SMALL(pipot!$V:$V,ROW($A403)))),"")</f>
        <v/>
      </c>
      <c r="D406" s="13" t="str">
        <f>IFERROR(IF(COUNT(pipot!$V:$V)&lt;&gt;"",INDEX(pipot!B:B,SMALL(pipot!$V:$V,ROW($A403)))),"")</f>
        <v/>
      </c>
      <c r="E406" s="15" t="str">
        <f>IFERROR(IF(COUNT(pipot!$V:$V)&lt;&gt;"",INDEX(pipot!C:C,SMALL(pipot!$V:$V,ROW($A403)))),"")</f>
        <v/>
      </c>
      <c r="F406" s="19" t="str">
        <f>IFERROR(IF(COUNT(pipot!$V:$V)&lt;&gt;"",INDEX(pipot!D:D,SMALL(pipot!$V:$V,ROW($A403)))),"")</f>
        <v/>
      </c>
      <c r="G406" s="19" t="str">
        <f>IFERROR(IF(COUNT(pipot!$V:$V)&lt;&gt;"",INDEX(pipot!E:E,SMALL(pipot!$V:$V,ROW($A403)))),"")</f>
        <v/>
      </c>
      <c r="H406" s="19" t="str">
        <f>IFERROR(IF(COUNT(pipot!$V:$V)&lt;&gt;"",INDEX(pipot!F:F,SMALL(pipot!$V:$V,ROW($A403)))),"")</f>
        <v/>
      </c>
      <c r="I406" s="19" t="str">
        <f>IFERROR(IF(COUNT(pipot!$V:$V)&lt;&gt;"",INDEX(pipot!G:G,SMALL(pipot!$V:$V,ROW($A403)))),"")</f>
        <v/>
      </c>
      <c r="J406" s="19" t="str">
        <f>IFERROR(IF(COUNT(pipot!$V:$V)&lt;&gt;"",INDEX(pipot!H:H,SMALL(pipot!$V:$V,ROW($A403)))),"")</f>
        <v/>
      </c>
      <c r="K406" s="19" t="str">
        <f>IFERROR(IF(COUNT(pipot!$V:$V)&lt;&gt;"",INDEX(pipot!I:I,SMALL(pipot!$V:$V,ROW($A403)))),"")</f>
        <v/>
      </c>
      <c r="L406" s="19" t="str">
        <f>IFERROR(IF(COUNT(pipot!$V:$V)&lt;&gt;"",INDEX(pipot!J:J,SMALL(pipot!$V:$V,ROW($A403)))),"")</f>
        <v/>
      </c>
      <c r="M406" s="19" t="str">
        <f>IFERROR(IF(COUNT(pipot!$V:$V)&lt;&gt;"",INDEX(pipot!K:K,SMALL(pipot!$V:$V,ROW($A403)))),"")</f>
        <v/>
      </c>
      <c r="N406" s="19" t="str">
        <f>IFERROR(IF(COUNT(pipot!$V:$V)&lt;&gt;"",INDEX(pipot!L:L,SMALL(pipot!$V:$V,ROW($A403)))),"")</f>
        <v/>
      </c>
      <c r="O406" s="19" t="str">
        <f>IFERROR(IF(COUNT(pipot!$V:$V)&lt;&gt;"",INDEX(pipot!M:M,SMALL(pipot!$V:$V,ROW($A403)))),"")</f>
        <v/>
      </c>
      <c r="P406" s="19" t="str">
        <f>IFERROR(IF(COUNT(pipot!$V:$V)&lt;&gt;"",INDEX(pipot!N:N,SMALL(pipot!$V:$V,ROW($A403)))),"")</f>
        <v/>
      </c>
      <c r="Q406" s="19" t="str">
        <f>IFERROR(IF(COUNT(pipot!$V:$V)&lt;&gt;"",INDEX(pipot!O:O,SMALL(pipot!$V:$V,ROW($A403)))),"")</f>
        <v/>
      </c>
      <c r="R406" s="19" t="str">
        <f>IFERROR(IF(COUNT(pipot!$V:$V)&lt;&gt;"",INDEX(pipot!P:P,SMALL(pipot!$V:$V,ROW($A403)))),"")</f>
        <v/>
      </c>
      <c r="S406" s="19" t="str">
        <f>IFERROR(IF(COUNT(pipot!$V:$V)&lt;&gt;"",INDEX(pipot!Q:Q,SMALL(pipot!$V:$V,ROW($A403)))),"")</f>
        <v/>
      </c>
      <c r="T406" s="19" t="str">
        <f>IFERROR(IF(COUNT(pipot!$V:$V)&lt;&gt;"",INDEX(pipot!R:R,SMALL(pipot!$V:$V,ROW($A403)))),"")</f>
        <v/>
      </c>
    </row>
    <row r="407" spans="3:20">
      <c r="C407" t="str">
        <f>IFERROR(IF(COUNT(pipot!$V:$V)&lt;&gt;"",INDEX(pipot!A:A,SMALL(pipot!$V:$V,ROW($A404)))),"")</f>
        <v/>
      </c>
      <c r="D407" s="13" t="str">
        <f>IFERROR(IF(COUNT(pipot!$V:$V)&lt;&gt;"",INDEX(pipot!B:B,SMALL(pipot!$V:$V,ROW($A404)))),"")</f>
        <v/>
      </c>
      <c r="E407" s="15" t="str">
        <f>IFERROR(IF(COUNT(pipot!$V:$V)&lt;&gt;"",INDEX(pipot!C:C,SMALL(pipot!$V:$V,ROW($A404)))),"")</f>
        <v/>
      </c>
      <c r="F407" s="19" t="str">
        <f>IFERROR(IF(COUNT(pipot!$V:$V)&lt;&gt;"",INDEX(pipot!D:D,SMALL(pipot!$V:$V,ROW($A404)))),"")</f>
        <v/>
      </c>
      <c r="G407" s="19" t="str">
        <f>IFERROR(IF(COUNT(pipot!$V:$V)&lt;&gt;"",INDEX(pipot!E:E,SMALL(pipot!$V:$V,ROW($A404)))),"")</f>
        <v/>
      </c>
      <c r="H407" s="19" t="str">
        <f>IFERROR(IF(COUNT(pipot!$V:$V)&lt;&gt;"",INDEX(pipot!F:F,SMALL(pipot!$V:$V,ROW($A404)))),"")</f>
        <v/>
      </c>
      <c r="I407" s="19" t="str">
        <f>IFERROR(IF(COUNT(pipot!$V:$V)&lt;&gt;"",INDEX(pipot!G:G,SMALL(pipot!$V:$V,ROW($A404)))),"")</f>
        <v/>
      </c>
      <c r="J407" s="19" t="str">
        <f>IFERROR(IF(COUNT(pipot!$V:$V)&lt;&gt;"",INDEX(pipot!H:H,SMALL(pipot!$V:$V,ROW($A404)))),"")</f>
        <v/>
      </c>
      <c r="K407" s="19" t="str">
        <f>IFERROR(IF(COUNT(pipot!$V:$V)&lt;&gt;"",INDEX(pipot!I:I,SMALL(pipot!$V:$V,ROW($A404)))),"")</f>
        <v/>
      </c>
      <c r="L407" s="19" t="str">
        <f>IFERROR(IF(COUNT(pipot!$V:$V)&lt;&gt;"",INDEX(pipot!J:J,SMALL(pipot!$V:$V,ROW($A404)))),"")</f>
        <v/>
      </c>
      <c r="M407" s="19" t="str">
        <f>IFERROR(IF(COUNT(pipot!$V:$V)&lt;&gt;"",INDEX(pipot!K:K,SMALL(pipot!$V:$V,ROW($A404)))),"")</f>
        <v/>
      </c>
      <c r="N407" s="19" t="str">
        <f>IFERROR(IF(COUNT(pipot!$V:$V)&lt;&gt;"",INDEX(pipot!L:L,SMALL(pipot!$V:$V,ROW($A404)))),"")</f>
        <v/>
      </c>
      <c r="O407" s="19" t="str">
        <f>IFERROR(IF(COUNT(pipot!$V:$V)&lt;&gt;"",INDEX(pipot!M:M,SMALL(pipot!$V:$V,ROW($A404)))),"")</f>
        <v/>
      </c>
      <c r="P407" s="19" t="str">
        <f>IFERROR(IF(COUNT(pipot!$V:$V)&lt;&gt;"",INDEX(pipot!N:N,SMALL(pipot!$V:$V,ROW($A404)))),"")</f>
        <v/>
      </c>
      <c r="Q407" s="19" t="str">
        <f>IFERROR(IF(COUNT(pipot!$V:$V)&lt;&gt;"",INDEX(pipot!O:O,SMALL(pipot!$V:$V,ROW($A404)))),"")</f>
        <v/>
      </c>
      <c r="R407" s="19" t="str">
        <f>IFERROR(IF(COUNT(pipot!$V:$V)&lt;&gt;"",INDEX(pipot!P:P,SMALL(pipot!$V:$V,ROW($A404)))),"")</f>
        <v/>
      </c>
      <c r="S407" s="19" t="str">
        <f>IFERROR(IF(COUNT(pipot!$V:$V)&lt;&gt;"",INDEX(pipot!Q:Q,SMALL(pipot!$V:$V,ROW($A404)))),"")</f>
        <v/>
      </c>
      <c r="T407" s="19" t="str">
        <f>IFERROR(IF(COUNT(pipot!$V:$V)&lt;&gt;"",INDEX(pipot!R:R,SMALL(pipot!$V:$V,ROW($A404)))),"")</f>
        <v/>
      </c>
    </row>
    <row r="408" spans="3:20">
      <c r="C408" t="str">
        <f>IFERROR(IF(COUNT(pipot!$V:$V)&lt;&gt;"",INDEX(pipot!A:A,SMALL(pipot!$V:$V,ROW($A405)))),"")</f>
        <v/>
      </c>
      <c r="D408" s="13" t="str">
        <f>IFERROR(IF(COUNT(pipot!$V:$V)&lt;&gt;"",INDEX(pipot!B:B,SMALL(pipot!$V:$V,ROW($A405)))),"")</f>
        <v/>
      </c>
      <c r="E408" s="15" t="str">
        <f>IFERROR(IF(COUNT(pipot!$V:$V)&lt;&gt;"",INDEX(pipot!C:C,SMALL(pipot!$V:$V,ROW($A405)))),"")</f>
        <v/>
      </c>
      <c r="F408" s="19" t="str">
        <f>IFERROR(IF(COUNT(pipot!$V:$V)&lt;&gt;"",INDEX(pipot!D:D,SMALL(pipot!$V:$V,ROW($A405)))),"")</f>
        <v/>
      </c>
      <c r="G408" s="19" t="str">
        <f>IFERROR(IF(COUNT(pipot!$V:$V)&lt;&gt;"",INDEX(pipot!E:E,SMALL(pipot!$V:$V,ROW($A405)))),"")</f>
        <v/>
      </c>
      <c r="H408" s="19" t="str">
        <f>IFERROR(IF(COUNT(pipot!$V:$V)&lt;&gt;"",INDEX(pipot!F:F,SMALL(pipot!$V:$V,ROW($A405)))),"")</f>
        <v/>
      </c>
      <c r="I408" s="19" t="str">
        <f>IFERROR(IF(COUNT(pipot!$V:$V)&lt;&gt;"",INDEX(pipot!G:G,SMALL(pipot!$V:$V,ROW($A405)))),"")</f>
        <v/>
      </c>
      <c r="J408" s="19" t="str">
        <f>IFERROR(IF(COUNT(pipot!$V:$V)&lt;&gt;"",INDEX(pipot!H:H,SMALL(pipot!$V:$V,ROW($A405)))),"")</f>
        <v/>
      </c>
      <c r="K408" s="19" t="str">
        <f>IFERROR(IF(COUNT(pipot!$V:$V)&lt;&gt;"",INDEX(pipot!I:I,SMALL(pipot!$V:$V,ROW($A405)))),"")</f>
        <v/>
      </c>
      <c r="L408" s="19" t="str">
        <f>IFERROR(IF(COUNT(pipot!$V:$V)&lt;&gt;"",INDEX(pipot!J:J,SMALL(pipot!$V:$V,ROW($A405)))),"")</f>
        <v/>
      </c>
      <c r="M408" s="19" t="str">
        <f>IFERROR(IF(COUNT(pipot!$V:$V)&lt;&gt;"",INDEX(pipot!K:K,SMALL(pipot!$V:$V,ROW($A405)))),"")</f>
        <v/>
      </c>
      <c r="N408" s="19" t="str">
        <f>IFERROR(IF(COUNT(pipot!$V:$V)&lt;&gt;"",INDEX(pipot!L:L,SMALL(pipot!$V:$V,ROW($A405)))),"")</f>
        <v/>
      </c>
      <c r="O408" s="19" t="str">
        <f>IFERROR(IF(COUNT(pipot!$V:$V)&lt;&gt;"",INDEX(pipot!M:M,SMALL(pipot!$V:$V,ROW($A405)))),"")</f>
        <v/>
      </c>
      <c r="P408" s="19" t="str">
        <f>IFERROR(IF(COUNT(pipot!$V:$V)&lt;&gt;"",INDEX(pipot!N:N,SMALL(pipot!$V:$V,ROW($A405)))),"")</f>
        <v/>
      </c>
      <c r="Q408" s="19" t="str">
        <f>IFERROR(IF(COUNT(pipot!$V:$V)&lt;&gt;"",INDEX(pipot!O:O,SMALL(pipot!$V:$V,ROW($A405)))),"")</f>
        <v/>
      </c>
      <c r="R408" s="19" t="str">
        <f>IFERROR(IF(COUNT(pipot!$V:$V)&lt;&gt;"",INDEX(pipot!P:P,SMALL(pipot!$V:$V,ROW($A405)))),"")</f>
        <v/>
      </c>
      <c r="S408" s="19" t="str">
        <f>IFERROR(IF(COUNT(pipot!$V:$V)&lt;&gt;"",INDEX(pipot!Q:Q,SMALL(pipot!$V:$V,ROW($A405)))),"")</f>
        <v/>
      </c>
      <c r="T408" s="19" t="str">
        <f>IFERROR(IF(COUNT(pipot!$V:$V)&lt;&gt;"",INDEX(pipot!R:R,SMALL(pipot!$V:$V,ROW($A405)))),"")</f>
        <v/>
      </c>
    </row>
    <row r="409" spans="3:20">
      <c r="C409" t="str">
        <f>IFERROR(IF(COUNT(pipot!$V:$V)&lt;&gt;"",INDEX(pipot!A:A,SMALL(pipot!$V:$V,ROW($A406)))),"")</f>
        <v/>
      </c>
      <c r="D409" s="13" t="str">
        <f>IFERROR(IF(COUNT(pipot!$V:$V)&lt;&gt;"",INDEX(pipot!B:B,SMALL(pipot!$V:$V,ROW($A406)))),"")</f>
        <v/>
      </c>
      <c r="E409" s="15" t="str">
        <f>IFERROR(IF(COUNT(pipot!$V:$V)&lt;&gt;"",INDEX(pipot!C:C,SMALL(pipot!$V:$V,ROW($A406)))),"")</f>
        <v/>
      </c>
      <c r="F409" s="19" t="str">
        <f>IFERROR(IF(COUNT(pipot!$V:$V)&lt;&gt;"",INDEX(pipot!D:D,SMALL(pipot!$V:$V,ROW($A406)))),"")</f>
        <v/>
      </c>
      <c r="G409" s="19" t="str">
        <f>IFERROR(IF(COUNT(pipot!$V:$V)&lt;&gt;"",INDEX(pipot!E:E,SMALL(pipot!$V:$V,ROW($A406)))),"")</f>
        <v/>
      </c>
      <c r="H409" s="19" t="str">
        <f>IFERROR(IF(COUNT(pipot!$V:$V)&lt;&gt;"",INDEX(pipot!F:F,SMALL(pipot!$V:$V,ROW($A406)))),"")</f>
        <v/>
      </c>
      <c r="I409" s="19" t="str">
        <f>IFERROR(IF(COUNT(pipot!$V:$V)&lt;&gt;"",INDEX(pipot!G:G,SMALL(pipot!$V:$V,ROW($A406)))),"")</f>
        <v/>
      </c>
      <c r="J409" s="19" t="str">
        <f>IFERROR(IF(COUNT(pipot!$V:$V)&lt;&gt;"",INDEX(pipot!H:H,SMALL(pipot!$V:$V,ROW($A406)))),"")</f>
        <v/>
      </c>
      <c r="K409" s="19" t="str">
        <f>IFERROR(IF(COUNT(pipot!$V:$V)&lt;&gt;"",INDEX(pipot!I:I,SMALL(pipot!$V:$V,ROW($A406)))),"")</f>
        <v/>
      </c>
      <c r="L409" s="19" t="str">
        <f>IFERROR(IF(COUNT(pipot!$V:$V)&lt;&gt;"",INDEX(pipot!J:J,SMALL(pipot!$V:$V,ROW($A406)))),"")</f>
        <v/>
      </c>
      <c r="M409" s="19" t="str">
        <f>IFERROR(IF(COUNT(pipot!$V:$V)&lt;&gt;"",INDEX(pipot!K:K,SMALL(pipot!$V:$V,ROW($A406)))),"")</f>
        <v/>
      </c>
      <c r="N409" s="19" t="str">
        <f>IFERROR(IF(COUNT(pipot!$V:$V)&lt;&gt;"",INDEX(pipot!L:L,SMALL(pipot!$V:$V,ROW($A406)))),"")</f>
        <v/>
      </c>
      <c r="O409" s="19" t="str">
        <f>IFERROR(IF(COUNT(pipot!$V:$V)&lt;&gt;"",INDEX(pipot!M:M,SMALL(pipot!$V:$V,ROW($A406)))),"")</f>
        <v/>
      </c>
      <c r="P409" s="19" t="str">
        <f>IFERROR(IF(COUNT(pipot!$V:$V)&lt;&gt;"",INDEX(pipot!N:N,SMALL(pipot!$V:$V,ROW($A406)))),"")</f>
        <v/>
      </c>
      <c r="Q409" s="19" t="str">
        <f>IFERROR(IF(COUNT(pipot!$V:$V)&lt;&gt;"",INDEX(pipot!O:O,SMALL(pipot!$V:$V,ROW($A406)))),"")</f>
        <v/>
      </c>
      <c r="R409" s="19" t="str">
        <f>IFERROR(IF(COUNT(pipot!$V:$V)&lt;&gt;"",INDEX(pipot!P:P,SMALL(pipot!$V:$V,ROW($A406)))),"")</f>
        <v/>
      </c>
      <c r="S409" s="19" t="str">
        <f>IFERROR(IF(COUNT(pipot!$V:$V)&lt;&gt;"",INDEX(pipot!Q:Q,SMALL(pipot!$V:$V,ROW($A406)))),"")</f>
        <v/>
      </c>
      <c r="T409" s="19" t="str">
        <f>IFERROR(IF(COUNT(pipot!$V:$V)&lt;&gt;"",INDEX(pipot!R:R,SMALL(pipot!$V:$V,ROW($A406)))),"")</f>
        <v/>
      </c>
    </row>
    <row r="410" spans="3:20">
      <c r="C410" t="str">
        <f>IFERROR(IF(COUNT(pipot!$V:$V)&lt;&gt;"",INDEX(pipot!A:A,SMALL(pipot!$V:$V,ROW($A407)))),"")</f>
        <v/>
      </c>
      <c r="D410" s="13" t="str">
        <f>IFERROR(IF(COUNT(pipot!$V:$V)&lt;&gt;"",INDEX(pipot!B:B,SMALL(pipot!$V:$V,ROW($A407)))),"")</f>
        <v/>
      </c>
      <c r="E410" s="15" t="str">
        <f>IFERROR(IF(COUNT(pipot!$V:$V)&lt;&gt;"",INDEX(pipot!C:C,SMALL(pipot!$V:$V,ROW($A407)))),"")</f>
        <v/>
      </c>
      <c r="F410" s="19" t="str">
        <f>IFERROR(IF(COUNT(pipot!$V:$V)&lt;&gt;"",INDEX(pipot!D:D,SMALL(pipot!$V:$V,ROW($A407)))),"")</f>
        <v/>
      </c>
      <c r="G410" s="19" t="str">
        <f>IFERROR(IF(COUNT(pipot!$V:$V)&lt;&gt;"",INDEX(pipot!E:E,SMALL(pipot!$V:$V,ROW($A407)))),"")</f>
        <v/>
      </c>
      <c r="H410" s="19" t="str">
        <f>IFERROR(IF(COUNT(pipot!$V:$V)&lt;&gt;"",INDEX(pipot!F:F,SMALL(pipot!$V:$V,ROW($A407)))),"")</f>
        <v/>
      </c>
      <c r="I410" s="19" t="str">
        <f>IFERROR(IF(COUNT(pipot!$V:$V)&lt;&gt;"",INDEX(pipot!G:G,SMALL(pipot!$V:$V,ROW($A407)))),"")</f>
        <v/>
      </c>
      <c r="J410" s="19" t="str">
        <f>IFERROR(IF(COUNT(pipot!$V:$V)&lt;&gt;"",INDEX(pipot!H:H,SMALL(pipot!$V:$V,ROW($A407)))),"")</f>
        <v/>
      </c>
      <c r="K410" s="19" t="str">
        <f>IFERROR(IF(COUNT(pipot!$V:$V)&lt;&gt;"",INDEX(pipot!I:I,SMALL(pipot!$V:$V,ROW($A407)))),"")</f>
        <v/>
      </c>
      <c r="L410" s="19" t="str">
        <f>IFERROR(IF(COUNT(pipot!$V:$V)&lt;&gt;"",INDEX(pipot!J:J,SMALL(pipot!$V:$V,ROW($A407)))),"")</f>
        <v/>
      </c>
      <c r="M410" s="19" t="str">
        <f>IFERROR(IF(COUNT(pipot!$V:$V)&lt;&gt;"",INDEX(pipot!K:K,SMALL(pipot!$V:$V,ROW($A407)))),"")</f>
        <v/>
      </c>
      <c r="N410" s="19" t="str">
        <f>IFERROR(IF(COUNT(pipot!$V:$V)&lt;&gt;"",INDEX(pipot!L:L,SMALL(pipot!$V:$V,ROW($A407)))),"")</f>
        <v/>
      </c>
      <c r="O410" s="19" t="str">
        <f>IFERROR(IF(COUNT(pipot!$V:$V)&lt;&gt;"",INDEX(pipot!M:M,SMALL(pipot!$V:$V,ROW($A407)))),"")</f>
        <v/>
      </c>
      <c r="P410" s="19" t="str">
        <f>IFERROR(IF(COUNT(pipot!$V:$V)&lt;&gt;"",INDEX(pipot!N:N,SMALL(pipot!$V:$V,ROW($A407)))),"")</f>
        <v/>
      </c>
      <c r="Q410" s="19" t="str">
        <f>IFERROR(IF(COUNT(pipot!$V:$V)&lt;&gt;"",INDEX(pipot!O:O,SMALL(pipot!$V:$V,ROW($A407)))),"")</f>
        <v/>
      </c>
      <c r="R410" s="19" t="str">
        <f>IFERROR(IF(COUNT(pipot!$V:$V)&lt;&gt;"",INDEX(pipot!P:P,SMALL(pipot!$V:$V,ROW($A407)))),"")</f>
        <v/>
      </c>
      <c r="S410" s="19" t="str">
        <f>IFERROR(IF(COUNT(pipot!$V:$V)&lt;&gt;"",INDEX(pipot!Q:Q,SMALL(pipot!$V:$V,ROW($A407)))),"")</f>
        <v/>
      </c>
      <c r="T410" s="19" t="str">
        <f>IFERROR(IF(COUNT(pipot!$V:$V)&lt;&gt;"",INDEX(pipot!R:R,SMALL(pipot!$V:$V,ROW($A407)))),"")</f>
        <v/>
      </c>
    </row>
    <row r="411" spans="3:20">
      <c r="C411" t="str">
        <f>IFERROR(IF(COUNT(pipot!$V:$V)&lt;&gt;"",INDEX(pipot!A:A,SMALL(pipot!$V:$V,ROW($A408)))),"")</f>
        <v/>
      </c>
      <c r="D411" s="13" t="str">
        <f>IFERROR(IF(COUNT(pipot!$V:$V)&lt;&gt;"",INDEX(pipot!B:B,SMALL(pipot!$V:$V,ROW($A408)))),"")</f>
        <v/>
      </c>
      <c r="E411" s="15" t="str">
        <f>IFERROR(IF(COUNT(pipot!$V:$V)&lt;&gt;"",INDEX(pipot!C:C,SMALL(pipot!$V:$V,ROW($A408)))),"")</f>
        <v/>
      </c>
      <c r="F411" s="19" t="str">
        <f>IFERROR(IF(COUNT(pipot!$V:$V)&lt;&gt;"",INDEX(pipot!D:D,SMALL(pipot!$V:$V,ROW($A408)))),"")</f>
        <v/>
      </c>
      <c r="G411" s="19" t="str">
        <f>IFERROR(IF(COUNT(pipot!$V:$V)&lt;&gt;"",INDEX(pipot!E:E,SMALL(pipot!$V:$V,ROW($A408)))),"")</f>
        <v/>
      </c>
      <c r="H411" s="19" t="str">
        <f>IFERROR(IF(COUNT(pipot!$V:$V)&lt;&gt;"",INDEX(pipot!F:F,SMALL(pipot!$V:$V,ROW($A408)))),"")</f>
        <v/>
      </c>
      <c r="I411" s="19" t="str">
        <f>IFERROR(IF(COUNT(pipot!$V:$V)&lt;&gt;"",INDEX(pipot!G:G,SMALL(pipot!$V:$V,ROW($A408)))),"")</f>
        <v/>
      </c>
      <c r="J411" s="19" t="str">
        <f>IFERROR(IF(COUNT(pipot!$V:$V)&lt;&gt;"",INDEX(pipot!H:H,SMALL(pipot!$V:$V,ROW($A408)))),"")</f>
        <v/>
      </c>
      <c r="K411" s="19" t="str">
        <f>IFERROR(IF(COUNT(pipot!$V:$V)&lt;&gt;"",INDEX(pipot!I:I,SMALL(pipot!$V:$V,ROW($A408)))),"")</f>
        <v/>
      </c>
      <c r="L411" s="19" t="str">
        <f>IFERROR(IF(COUNT(pipot!$V:$V)&lt;&gt;"",INDEX(pipot!J:J,SMALL(pipot!$V:$V,ROW($A408)))),"")</f>
        <v/>
      </c>
      <c r="M411" s="19" t="str">
        <f>IFERROR(IF(COUNT(pipot!$V:$V)&lt;&gt;"",INDEX(pipot!K:K,SMALL(pipot!$V:$V,ROW($A408)))),"")</f>
        <v/>
      </c>
      <c r="N411" s="19" t="str">
        <f>IFERROR(IF(COUNT(pipot!$V:$V)&lt;&gt;"",INDEX(pipot!L:L,SMALL(pipot!$V:$V,ROW($A408)))),"")</f>
        <v/>
      </c>
      <c r="O411" s="19" t="str">
        <f>IFERROR(IF(COUNT(pipot!$V:$V)&lt;&gt;"",INDEX(pipot!M:M,SMALL(pipot!$V:$V,ROW($A408)))),"")</f>
        <v/>
      </c>
      <c r="P411" s="19" t="str">
        <f>IFERROR(IF(COUNT(pipot!$V:$V)&lt;&gt;"",INDEX(pipot!N:N,SMALL(pipot!$V:$V,ROW($A408)))),"")</f>
        <v/>
      </c>
      <c r="Q411" s="19" t="str">
        <f>IFERROR(IF(COUNT(pipot!$V:$V)&lt;&gt;"",INDEX(pipot!O:O,SMALL(pipot!$V:$V,ROW($A408)))),"")</f>
        <v/>
      </c>
      <c r="R411" s="19" t="str">
        <f>IFERROR(IF(COUNT(pipot!$V:$V)&lt;&gt;"",INDEX(pipot!P:P,SMALL(pipot!$V:$V,ROW($A408)))),"")</f>
        <v/>
      </c>
      <c r="S411" s="19" t="str">
        <f>IFERROR(IF(COUNT(pipot!$V:$V)&lt;&gt;"",INDEX(pipot!Q:Q,SMALL(pipot!$V:$V,ROW($A408)))),"")</f>
        <v/>
      </c>
      <c r="T411" s="19" t="str">
        <f>IFERROR(IF(COUNT(pipot!$V:$V)&lt;&gt;"",INDEX(pipot!R:R,SMALL(pipot!$V:$V,ROW($A408)))),"")</f>
        <v/>
      </c>
    </row>
    <row r="412" spans="3:20">
      <c r="C412" t="str">
        <f>IFERROR(IF(COUNT(pipot!$V:$V)&lt;&gt;"",INDEX(pipot!A:A,SMALL(pipot!$V:$V,ROW($A409)))),"")</f>
        <v/>
      </c>
      <c r="D412" s="13" t="str">
        <f>IFERROR(IF(COUNT(pipot!$V:$V)&lt;&gt;"",INDEX(pipot!B:B,SMALL(pipot!$V:$V,ROW($A409)))),"")</f>
        <v/>
      </c>
      <c r="E412" s="15" t="str">
        <f>IFERROR(IF(COUNT(pipot!$V:$V)&lt;&gt;"",INDEX(pipot!C:C,SMALL(pipot!$V:$V,ROW($A409)))),"")</f>
        <v/>
      </c>
      <c r="F412" s="19" t="str">
        <f>IFERROR(IF(COUNT(pipot!$V:$V)&lt;&gt;"",INDEX(pipot!D:D,SMALL(pipot!$V:$V,ROW($A409)))),"")</f>
        <v/>
      </c>
      <c r="G412" s="19" t="str">
        <f>IFERROR(IF(COUNT(pipot!$V:$V)&lt;&gt;"",INDEX(pipot!E:E,SMALL(pipot!$V:$V,ROW($A409)))),"")</f>
        <v/>
      </c>
      <c r="H412" s="19" t="str">
        <f>IFERROR(IF(COUNT(pipot!$V:$V)&lt;&gt;"",INDEX(pipot!F:F,SMALL(pipot!$V:$V,ROW($A409)))),"")</f>
        <v/>
      </c>
      <c r="I412" s="19" t="str">
        <f>IFERROR(IF(COUNT(pipot!$V:$V)&lt;&gt;"",INDEX(pipot!G:G,SMALL(pipot!$V:$V,ROW($A409)))),"")</f>
        <v/>
      </c>
      <c r="J412" s="19" t="str">
        <f>IFERROR(IF(COUNT(pipot!$V:$V)&lt;&gt;"",INDEX(pipot!H:H,SMALL(pipot!$V:$V,ROW($A409)))),"")</f>
        <v/>
      </c>
      <c r="K412" s="19" t="str">
        <f>IFERROR(IF(COUNT(pipot!$V:$V)&lt;&gt;"",INDEX(pipot!I:I,SMALL(pipot!$V:$V,ROW($A409)))),"")</f>
        <v/>
      </c>
      <c r="L412" s="19" t="str">
        <f>IFERROR(IF(COUNT(pipot!$V:$V)&lt;&gt;"",INDEX(pipot!J:J,SMALL(pipot!$V:$V,ROW($A409)))),"")</f>
        <v/>
      </c>
      <c r="M412" s="19" t="str">
        <f>IFERROR(IF(COUNT(pipot!$V:$V)&lt;&gt;"",INDEX(pipot!K:K,SMALL(pipot!$V:$V,ROW($A409)))),"")</f>
        <v/>
      </c>
      <c r="N412" s="19" t="str">
        <f>IFERROR(IF(COUNT(pipot!$V:$V)&lt;&gt;"",INDEX(pipot!L:L,SMALL(pipot!$V:$V,ROW($A409)))),"")</f>
        <v/>
      </c>
      <c r="O412" s="19" t="str">
        <f>IFERROR(IF(COUNT(pipot!$V:$V)&lt;&gt;"",INDEX(pipot!M:M,SMALL(pipot!$V:$V,ROW($A409)))),"")</f>
        <v/>
      </c>
      <c r="P412" s="19" t="str">
        <f>IFERROR(IF(COUNT(pipot!$V:$V)&lt;&gt;"",INDEX(pipot!N:N,SMALL(pipot!$V:$V,ROW($A409)))),"")</f>
        <v/>
      </c>
      <c r="Q412" s="19" t="str">
        <f>IFERROR(IF(COUNT(pipot!$V:$V)&lt;&gt;"",INDEX(pipot!O:O,SMALL(pipot!$V:$V,ROW($A409)))),"")</f>
        <v/>
      </c>
      <c r="R412" s="19" t="str">
        <f>IFERROR(IF(COUNT(pipot!$V:$V)&lt;&gt;"",INDEX(pipot!P:P,SMALL(pipot!$V:$V,ROW($A409)))),"")</f>
        <v/>
      </c>
      <c r="S412" s="19" t="str">
        <f>IFERROR(IF(COUNT(pipot!$V:$V)&lt;&gt;"",INDEX(pipot!Q:Q,SMALL(pipot!$V:$V,ROW($A409)))),"")</f>
        <v/>
      </c>
      <c r="T412" s="19" t="str">
        <f>IFERROR(IF(COUNT(pipot!$V:$V)&lt;&gt;"",INDEX(pipot!R:R,SMALL(pipot!$V:$V,ROW($A409)))),"")</f>
        <v/>
      </c>
    </row>
    <row r="413" spans="3:20">
      <c r="C413" t="str">
        <f>IFERROR(IF(COUNT(pipot!$V:$V)&lt;&gt;"",INDEX(pipot!A:A,SMALL(pipot!$V:$V,ROW($A410)))),"")</f>
        <v/>
      </c>
      <c r="D413" s="13" t="str">
        <f>IFERROR(IF(COUNT(pipot!$V:$V)&lt;&gt;"",INDEX(pipot!B:B,SMALL(pipot!$V:$V,ROW($A410)))),"")</f>
        <v/>
      </c>
      <c r="E413" s="15" t="str">
        <f>IFERROR(IF(COUNT(pipot!$V:$V)&lt;&gt;"",INDEX(pipot!C:C,SMALL(pipot!$V:$V,ROW($A410)))),"")</f>
        <v/>
      </c>
      <c r="F413" s="19" t="str">
        <f>IFERROR(IF(COUNT(pipot!$V:$V)&lt;&gt;"",INDEX(pipot!D:D,SMALL(pipot!$V:$V,ROW($A410)))),"")</f>
        <v/>
      </c>
      <c r="G413" s="19" t="str">
        <f>IFERROR(IF(COUNT(pipot!$V:$V)&lt;&gt;"",INDEX(pipot!E:E,SMALL(pipot!$V:$V,ROW($A410)))),"")</f>
        <v/>
      </c>
      <c r="H413" s="19" t="str">
        <f>IFERROR(IF(COUNT(pipot!$V:$V)&lt;&gt;"",INDEX(pipot!F:F,SMALL(pipot!$V:$V,ROW($A410)))),"")</f>
        <v/>
      </c>
      <c r="I413" s="19" t="str">
        <f>IFERROR(IF(COUNT(pipot!$V:$V)&lt;&gt;"",INDEX(pipot!G:G,SMALL(pipot!$V:$V,ROW($A410)))),"")</f>
        <v/>
      </c>
      <c r="J413" s="19" t="str">
        <f>IFERROR(IF(COUNT(pipot!$V:$V)&lt;&gt;"",INDEX(pipot!H:H,SMALL(pipot!$V:$V,ROW($A410)))),"")</f>
        <v/>
      </c>
      <c r="K413" s="19" t="str">
        <f>IFERROR(IF(COUNT(pipot!$V:$V)&lt;&gt;"",INDEX(pipot!I:I,SMALL(pipot!$V:$V,ROW($A410)))),"")</f>
        <v/>
      </c>
      <c r="L413" s="19" t="str">
        <f>IFERROR(IF(COUNT(pipot!$V:$V)&lt;&gt;"",INDEX(pipot!J:J,SMALL(pipot!$V:$V,ROW($A410)))),"")</f>
        <v/>
      </c>
      <c r="M413" s="19" t="str">
        <f>IFERROR(IF(COUNT(pipot!$V:$V)&lt;&gt;"",INDEX(pipot!K:K,SMALL(pipot!$V:$V,ROW($A410)))),"")</f>
        <v/>
      </c>
      <c r="N413" s="19" t="str">
        <f>IFERROR(IF(COUNT(pipot!$V:$V)&lt;&gt;"",INDEX(pipot!L:L,SMALL(pipot!$V:$V,ROW($A410)))),"")</f>
        <v/>
      </c>
      <c r="O413" s="19" t="str">
        <f>IFERROR(IF(COUNT(pipot!$V:$V)&lt;&gt;"",INDEX(pipot!M:M,SMALL(pipot!$V:$V,ROW($A410)))),"")</f>
        <v/>
      </c>
      <c r="P413" s="19" t="str">
        <f>IFERROR(IF(COUNT(pipot!$V:$V)&lt;&gt;"",INDEX(pipot!N:N,SMALL(pipot!$V:$V,ROW($A410)))),"")</f>
        <v/>
      </c>
      <c r="Q413" s="19" t="str">
        <f>IFERROR(IF(COUNT(pipot!$V:$V)&lt;&gt;"",INDEX(pipot!O:O,SMALL(pipot!$V:$V,ROW($A410)))),"")</f>
        <v/>
      </c>
      <c r="R413" s="19" t="str">
        <f>IFERROR(IF(COUNT(pipot!$V:$V)&lt;&gt;"",INDEX(pipot!P:P,SMALL(pipot!$V:$V,ROW($A410)))),"")</f>
        <v/>
      </c>
      <c r="S413" s="19" t="str">
        <f>IFERROR(IF(COUNT(pipot!$V:$V)&lt;&gt;"",INDEX(pipot!Q:Q,SMALL(pipot!$V:$V,ROW($A410)))),"")</f>
        <v/>
      </c>
      <c r="T413" s="19" t="str">
        <f>IFERROR(IF(COUNT(pipot!$V:$V)&lt;&gt;"",INDEX(pipot!R:R,SMALL(pipot!$V:$V,ROW($A410)))),"")</f>
        <v/>
      </c>
    </row>
    <row r="414" spans="3:20">
      <c r="C414" t="str">
        <f>IFERROR(IF(COUNT(pipot!$V:$V)&lt;&gt;"",INDEX(pipot!A:A,SMALL(pipot!$V:$V,ROW($A411)))),"")</f>
        <v/>
      </c>
      <c r="D414" s="13" t="str">
        <f>IFERROR(IF(COUNT(pipot!$V:$V)&lt;&gt;"",INDEX(pipot!B:B,SMALL(pipot!$V:$V,ROW($A411)))),"")</f>
        <v/>
      </c>
      <c r="E414" s="15" t="str">
        <f>IFERROR(IF(COUNT(pipot!$V:$V)&lt;&gt;"",INDEX(pipot!C:C,SMALL(pipot!$V:$V,ROW($A411)))),"")</f>
        <v/>
      </c>
      <c r="F414" s="19" t="str">
        <f>IFERROR(IF(COUNT(pipot!$V:$V)&lt;&gt;"",INDEX(pipot!D:D,SMALL(pipot!$V:$V,ROW($A411)))),"")</f>
        <v/>
      </c>
      <c r="G414" s="19" t="str">
        <f>IFERROR(IF(COUNT(pipot!$V:$V)&lt;&gt;"",INDEX(pipot!E:E,SMALL(pipot!$V:$V,ROW($A411)))),"")</f>
        <v/>
      </c>
      <c r="H414" s="19" t="str">
        <f>IFERROR(IF(COUNT(pipot!$V:$V)&lt;&gt;"",INDEX(pipot!F:F,SMALL(pipot!$V:$V,ROW($A411)))),"")</f>
        <v/>
      </c>
      <c r="I414" s="19" t="str">
        <f>IFERROR(IF(COUNT(pipot!$V:$V)&lt;&gt;"",INDEX(pipot!G:G,SMALL(pipot!$V:$V,ROW($A411)))),"")</f>
        <v/>
      </c>
      <c r="J414" s="19" t="str">
        <f>IFERROR(IF(COUNT(pipot!$V:$V)&lt;&gt;"",INDEX(pipot!H:H,SMALL(pipot!$V:$V,ROW($A411)))),"")</f>
        <v/>
      </c>
      <c r="K414" s="19" t="str">
        <f>IFERROR(IF(COUNT(pipot!$V:$V)&lt;&gt;"",INDEX(pipot!I:I,SMALL(pipot!$V:$V,ROW($A411)))),"")</f>
        <v/>
      </c>
      <c r="L414" s="19" t="str">
        <f>IFERROR(IF(COUNT(pipot!$V:$V)&lt;&gt;"",INDEX(pipot!J:J,SMALL(pipot!$V:$V,ROW($A411)))),"")</f>
        <v/>
      </c>
      <c r="M414" s="19" t="str">
        <f>IFERROR(IF(COUNT(pipot!$V:$V)&lt;&gt;"",INDEX(pipot!K:K,SMALL(pipot!$V:$V,ROW($A411)))),"")</f>
        <v/>
      </c>
      <c r="N414" s="19" t="str">
        <f>IFERROR(IF(COUNT(pipot!$V:$V)&lt;&gt;"",INDEX(pipot!L:L,SMALL(pipot!$V:$V,ROW($A411)))),"")</f>
        <v/>
      </c>
      <c r="O414" s="19" t="str">
        <f>IFERROR(IF(COUNT(pipot!$V:$V)&lt;&gt;"",INDEX(pipot!M:M,SMALL(pipot!$V:$V,ROW($A411)))),"")</f>
        <v/>
      </c>
      <c r="P414" s="19" t="str">
        <f>IFERROR(IF(COUNT(pipot!$V:$V)&lt;&gt;"",INDEX(pipot!N:N,SMALL(pipot!$V:$V,ROW($A411)))),"")</f>
        <v/>
      </c>
      <c r="Q414" s="19" t="str">
        <f>IFERROR(IF(COUNT(pipot!$V:$V)&lt;&gt;"",INDEX(pipot!O:O,SMALL(pipot!$V:$V,ROW($A411)))),"")</f>
        <v/>
      </c>
      <c r="R414" s="19" t="str">
        <f>IFERROR(IF(COUNT(pipot!$V:$V)&lt;&gt;"",INDEX(pipot!P:P,SMALL(pipot!$V:$V,ROW($A411)))),"")</f>
        <v/>
      </c>
      <c r="S414" s="19" t="str">
        <f>IFERROR(IF(COUNT(pipot!$V:$V)&lt;&gt;"",INDEX(pipot!Q:Q,SMALL(pipot!$V:$V,ROW($A411)))),"")</f>
        <v/>
      </c>
      <c r="T414" s="19" t="str">
        <f>IFERROR(IF(COUNT(pipot!$V:$V)&lt;&gt;"",INDEX(pipot!R:R,SMALL(pipot!$V:$V,ROW($A411)))),"")</f>
        <v/>
      </c>
    </row>
    <row r="415" spans="3:20">
      <c r="C415" t="str">
        <f>IFERROR(IF(COUNT(pipot!$V:$V)&lt;&gt;"",INDEX(pipot!A:A,SMALL(pipot!$V:$V,ROW($A412)))),"")</f>
        <v/>
      </c>
      <c r="D415" s="13" t="str">
        <f>IFERROR(IF(COUNT(pipot!$V:$V)&lt;&gt;"",INDEX(pipot!B:B,SMALL(pipot!$V:$V,ROW($A412)))),"")</f>
        <v/>
      </c>
      <c r="E415" s="15" t="str">
        <f>IFERROR(IF(COUNT(pipot!$V:$V)&lt;&gt;"",INDEX(pipot!C:C,SMALL(pipot!$V:$V,ROW($A412)))),"")</f>
        <v/>
      </c>
      <c r="F415" s="19" t="str">
        <f>IFERROR(IF(COUNT(pipot!$V:$V)&lt;&gt;"",INDEX(pipot!D:D,SMALL(pipot!$V:$V,ROW($A412)))),"")</f>
        <v/>
      </c>
      <c r="G415" s="19" t="str">
        <f>IFERROR(IF(COUNT(pipot!$V:$V)&lt;&gt;"",INDEX(pipot!E:E,SMALL(pipot!$V:$V,ROW($A412)))),"")</f>
        <v/>
      </c>
      <c r="H415" s="19" t="str">
        <f>IFERROR(IF(COUNT(pipot!$V:$V)&lt;&gt;"",INDEX(pipot!F:F,SMALL(pipot!$V:$V,ROW($A412)))),"")</f>
        <v/>
      </c>
      <c r="I415" s="19" t="str">
        <f>IFERROR(IF(COUNT(pipot!$V:$V)&lt;&gt;"",INDEX(pipot!G:G,SMALL(pipot!$V:$V,ROW($A412)))),"")</f>
        <v/>
      </c>
      <c r="J415" s="19" t="str">
        <f>IFERROR(IF(COUNT(pipot!$V:$V)&lt;&gt;"",INDEX(pipot!H:H,SMALL(pipot!$V:$V,ROW($A412)))),"")</f>
        <v/>
      </c>
      <c r="K415" s="19" t="str">
        <f>IFERROR(IF(COUNT(pipot!$V:$V)&lt;&gt;"",INDEX(pipot!I:I,SMALL(pipot!$V:$V,ROW($A412)))),"")</f>
        <v/>
      </c>
      <c r="L415" s="19" t="str">
        <f>IFERROR(IF(COUNT(pipot!$V:$V)&lt;&gt;"",INDEX(pipot!J:J,SMALL(pipot!$V:$V,ROW($A412)))),"")</f>
        <v/>
      </c>
      <c r="M415" s="19" t="str">
        <f>IFERROR(IF(COUNT(pipot!$V:$V)&lt;&gt;"",INDEX(pipot!K:K,SMALL(pipot!$V:$V,ROW($A412)))),"")</f>
        <v/>
      </c>
      <c r="N415" s="19" t="str">
        <f>IFERROR(IF(COUNT(pipot!$V:$V)&lt;&gt;"",INDEX(pipot!L:L,SMALL(pipot!$V:$V,ROW($A412)))),"")</f>
        <v/>
      </c>
      <c r="O415" s="19" t="str">
        <f>IFERROR(IF(COUNT(pipot!$V:$V)&lt;&gt;"",INDEX(pipot!M:M,SMALL(pipot!$V:$V,ROW($A412)))),"")</f>
        <v/>
      </c>
      <c r="P415" s="19" t="str">
        <f>IFERROR(IF(COUNT(pipot!$V:$V)&lt;&gt;"",INDEX(pipot!N:N,SMALL(pipot!$V:$V,ROW($A412)))),"")</f>
        <v/>
      </c>
      <c r="Q415" s="19" t="str">
        <f>IFERROR(IF(COUNT(pipot!$V:$V)&lt;&gt;"",INDEX(pipot!O:O,SMALL(pipot!$V:$V,ROW($A412)))),"")</f>
        <v/>
      </c>
      <c r="R415" s="19" t="str">
        <f>IFERROR(IF(COUNT(pipot!$V:$V)&lt;&gt;"",INDEX(pipot!P:P,SMALL(pipot!$V:$V,ROW($A412)))),"")</f>
        <v/>
      </c>
      <c r="S415" s="19" t="str">
        <f>IFERROR(IF(COUNT(pipot!$V:$V)&lt;&gt;"",INDEX(pipot!Q:Q,SMALL(pipot!$V:$V,ROW($A412)))),"")</f>
        <v/>
      </c>
      <c r="T415" s="19" t="str">
        <f>IFERROR(IF(COUNT(pipot!$V:$V)&lt;&gt;"",INDEX(pipot!R:R,SMALL(pipot!$V:$V,ROW($A412)))),"")</f>
        <v/>
      </c>
    </row>
    <row r="416" spans="3:20">
      <c r="C416" t="str">
        <f>IFERROR(IF(COUNT(pipot!$V:$V)&lt;&gt;"",INDEX(pipot!A:A,SMALL(pipot!$V:$V,ROW($A413)))),"")</f>
        <v/>
      </c>
      <c r="D416" s="13" t="str">
        <f>IFERROR(IF(COUNT(pipot!$V:$V)&lt;&gt;"",INDEX(pipot!B:B,SMALL(pipot!$V:$V,ROW($A413)))),"")</f>
        <v/>
      </c>
      <c r="E416" s="15" t="str">
        <f>IFERROR(IF(COUNT(pipot!$V:$V)&lt;&gt;"",INDEX(pipot!C:C,SMALL(pipot!$V:$V,ROW($A413)))),"")</f>
        <v/>
      </c>
      <c r="F416" s="19" t="str">
        <f>IFERROR(IF(COUNT(pipot!$V:$V)&lt;&gt;"",INDEX(pipot!D:D,SMALL(pipot!$V:$V,ROW($A413)))),"")</f>
        <v/>
      </c>
      <c r="G416" s="19" t="str">
        <f>IFERROR(IF(COUNT(pipot!$V:$V)&lt;&gt;"",INDEX(pipot!E:E,SMALL(pipot!$V:$V,ROW($A413)))),"")</f>
        <v/>
      </c>
      <c r="H416" s="19" t="str">
        <f>IFERROR(IF(COUNT(pipot!$V:$V)&lt;&gt;"",INDEX(pipot!F:F,SMALL(pipot!$V:$V,ROW($A413)))),"")</f>
        <v/>
      </c>
      <c r="I416" s="19" t="str">
        <f>IFERROR(IF(COUNT(pipot!$V:$V)&lt;&gt;"",INDEX(pipot!G:G,SMALL(pipot!$V:$V,ROW($A413)))),"")</f>
        <v/>
      </c>
      <c r="J416" s="19" t="str">
        <f>IFERROR(IF(COUNT(pipot!$V:$V)&lt;&gt;"",INDEX(pipot!H:H,SMALL(pipot!$V:$V,ROW($A413)))),"")</f>
        <v/>
      </c>
      <c r="K416" s="19" t="str">
        <f>IFERROR(IF(COUNT(pipot!$V:$V)&lt;&gt;"",INDEX(pipot!I:I,SMALL(pipot!$V:$V,ROW($A413)))),"")</f>
        <v/>
      </c>
      <c r="L416" s="19" t="str">
        <f>IFERROR(IF(COUNT(pipot!$V:$V)&lt;&gt;"",INDEX(pipot!J:J,SMALL(pipot!$V:$V,ROW($A413)))),"")</f>
        <v/>
      </c>
      <c r="M416" s="19" t="str">
        <f>IFERROR(IF(COUNT(pipot!$V:$V)&lt;&gt;"",INDEX(pipot!K:K,SMALL(pipot!$V:$V,ROW($A413)))),"")</f>
        <v/>
      </c>
      <c r="N416" s="19" t="str">
        <f>IFERROR(IF(COUNT(pipot!$V:$V)&lt;&gt;"",INDEX(pipot!L:L,SMALL(pipot!$V:$V,ROW($A413)))),"")</f>
        <v/>
      </c>
      <c r="O416" s="19" t="str">
        <f>IFERROR(IF(COUNT(pipot!$V:$V)&lt;&gt;"",INDEX(pipot!M:M,SMALL(pipot!$V:$V,ROW($A413)))),"")</f>
        <v/>
      </c>
      <c r="P416" s="19" t="str">
        <f>IFERROR(IF(COUNT(pipot!$V:$V)&lt;&gt;"",INDEX(pipot!N:N,SMALL(pipot!$V:$V,ROW($A413)))),"")</f>
        <v/>
      </c>
      <c r="Q416" s="19" t="str">
        <f>IFERROR(IF(COUNT(pipot!$V:$V)&lt;&gt;"",INDEX(pipot!O:O,SMALL(pipot!$V:$V,ROW($A413)))),"")</f>
        <v/>
      </c>
      <c r="R416" s="19" t="str">
        <f>IFERROR(IF(COUNT(pipot!$V:$V)&lt;&gt;"",INDEX(pipot!P:P,SMALL(pipot!$V:$V,ROW($A413)))),"")</f>
        <v/>
      </c>
      <c r="S416" s="19" t="str">
        <f>IFERROR(IF(COUNT(pipot!$V:$V)&lt;&gt;"",INDEX(pipot!Q:Q,SMALL(pipot!$V:$V,ROW($A413)))),"")</f>
        <v/>
      </c>
      <c r="T416" s="19" t="str">
        <f>IFERROR(IF(COUNT(pipot!$V:$V)&lt;&gt;"",INDEX(pipot!R:R,SMALL(pipot!$V:$V,ROW($A413)))),"")</f>
        <v/>
      </c>
    </row>
    <row r="417" spans="3:20">
      <c r="C417" t="str">
        <f>IFERROR(IF(COUNT(pipot!$V:$V)&lt;&gt;"",INDEX(pipot!A:A,SMALL(pipot!$V:$V,ROW($A414)))),"")</f>
        <v/>
      </c>
      <c r="D417" s="13" t="str">
        <f>IFERROR(IF(COUNT(pipot!$V:$V)&lt;&gt;"",INDEX(pipot!B:B,SMALL(pipot!$V:$V,ROW($A414)))),"")</f>
        <v/>
      </c>
      <c r="E417" s="15" t="str">
        <f>IFERROR(IF(COUNT(pipot!$V:$V)&lt;&gt;"",INDEX(pipot!C:C,SMALL(pipot!$V:$V,ROW($A414)))),"")</f>
        <v/>
      </c>
      <c r="F417" s="19" t="str">
        <f>IFERROR(IF(COUNT(pipot!$V:$V)&lt;&gt;"",INDEX(pipot!D:D,SMALL(pipot!$V:$V,ROW($A414)))),"")</f>
        <v/>
      </c>
      <c r="G417" s="19" t="str">
        <f>IFERROR(IF(COUNT(pipot!$V:$V)&lt;&gt;"",INDEX(pipot!E:E,SMALL(pipot!$V:$V,ROW($A414)))),"")</f>
        <v/>
      </c>
      <c r="H417" s="19" t="str">
        <f>IFERROR(IF(COUNT(pipot!$V:$V)&lt;&gt;"",INDEX(pipot!F:F,SMALL(pipot!$V:$V,ROW($A414)))),"")</f>
        <v/>
      </c>
      <c r="I417" s="19" t="str">
        <f>IFERROR(IF(COUNT(pipot!$V:$V)&lt;&gt;"",INDEX(pipot!G:G,SMALL(pipot!$V:$V,ROW($A414)))),"")</f>
        <v/>
      </c>
      <c r="J417" s="19" t="str">
        <f>IFERROR(IF(COUNT(pipot!$V:$V)&lt;&gt;"",INDEX(pipot!H:H,SMALL(pipot!$V:$V,ROW($A414)))),"")</f>
        <v/>
      </c>
      <c r="K417" s="19" t="str">
        <f>IFERROR(IF(COUNT(pipot!$V:$V)&lt;&gt;"",INDEX(pipot!I:I,SMALL(pipot!$V:$V,ROW($A414)))),"")</f>
        <v/>
      </c>
      <c r="L417" s="19" t="str">
        <f>IFERROR(IF(COUNT(pipot!$V:$V)&lt;&gt;"",INDEX(pipot!J:J,SMALL(pipot!$V:$V,ROW($A414)))),"")</f>
        <v/>
      </c>
      <c r="M417" s="19" t="str">
        <f>IFERROR(IF(COUNT(pipot!$V:$V)&lt;&gt;"",INDEX(pipot!K:K,SMALL(pipot!$V:$V,ROW($A414)))),"")</f>
        <v/>
      </c>
      <c r="N417" s="19" t="str">
        <f>IFERROR(IF(COUNT(pipot!$V:$V)&lt;&gt;"",INDEX(pipot!L:L,SMALL(pipot!$V:$V,ROW($A414)))),"")</f>
        <v/>
      </c>
      <c r="O417" s="19" t="str">
        <f>IFERROR(IF(COUNT(pipot!$V:$V)&lt;&gt;"",INDEX(pipot!M:M,SMALL(pipot!$V:$V,ROW($A414)))),"")</f>
        <v/>
      </c>
      <c r="P417" s="19" t="str">
        <f>IFERROR(IF(COUNT(pipot!$V:$V)&lt;&gt;"",INDEX(pipot!N:N,SMALL(pipot!$V:$V,ROW($A414)))),"")</f>
        <v/>
      </c>
      <c r="Q417" s="19" t="str">
        <f>IFERROR(IF(COUNT(pipot!$V:$V)&lt;&gt;"",INDEX(pipot!O:O,SMALL(pipot!$V:$V,ROW($A414)))),"")</f>
        <v/>
      </c>
      <c r="R417" s="19" t="str">
        <f>IFERROR(IF(COUNT(pipot!$V:$V)&lt;&gt;"",INDEX(pipot!P:P,SMALL(pipot!$V:$V,ROW($A414)))),"")</f>
        <v/>
      </c>
      <c r="S417" s="19" t="str">
        <f>IFERROR(IF(COUNT(pipot!$V:$V)&lt;&gt;"",INDEX(pipot!Q:Q,SMALL(pipot!$V:$V,ROW($A414)))),"")</f>
        <v/>
      </c>
      <c r="T417" s="19" t="str">
        <f>IFERROR(IF(COUNT(pipot!$V:$V)&lt;&gt;"",INDEX(pipot!R:R,SMALL(pipot!$V:$V,ROW($A414)))),"")</f>
        <v/>
      </c>
    </row>
    <row r="418" spans="3:20">
      <c r="C418" t="str">
        <f>IFERROR(IF(COUNT(pipot!$V:$V)&lt;&gt;"",INDEX(pipot!A:A,SMALL(pipot!$V:$V,ROW($A415)))),"")</f>
        <v/>
      </c>
      <c r="D418" s="13" t="str">
        <f>IFERROR(IF(COUNT(pipot!$V:$V)&lt;&gt;"",INDEX(pipot!B:B,SMALL(pipot!$V:$V,ROW($A415)))),"")</f>
        <v/>
      </c>
      <c r="E418" s="15" t="str">
        <f>IFERROR(IF(COUNT(pipot!$V:$V)&lt;&gt;"",INDEX(pipot!C:C,SMALL(pipot!$V:$V,ROW($A415)))),"")</f>
        <v/>
      </c>
      <c r="F418" s="19" t="str">
        <f>IFERROR(IF(COUNT(pipot!$V:$V)&lt;&gt;"",INDEX(pipot!D:D,SMALL(pipot!$V:$V,ROW($A415)))),"")</f>
        <v/>
      </c>
      <c r="G418" s="19" t="str">
        <f>IFERROR(IF(COUNT(pipot!$V:$V)&lt;&gt;"",INDEX(pipot!E:E,SMALL(pipot!$V:$V,ROW($A415)))),"")</f>
        <v/>
      </c>
      <c r="H418" s="19" t="str">
        <f>IFERROR(IF(COUNT(pipot!$V:$V)&lt;&gt;"",INDEX(pipot!F:F,SMALL(pipot!$V:$V,ROW($A415)))),"")</f>
        <v/>
      </c>
      <c r="I418" s="19" t="str">
        <f>IFERROR(IF(COUNT(pipot!$V:$V)&lt;&gt;"",INDEX(pipot!G:G,SMALL(pipot!$V:$V,ROW($A415)))),"")</f>
        <v/>
      </c>
      <c r="J418" s="19" t="str">
        <f>IFERROR(IF(COUNT(pipot!$V:$V)&lt;&gt;"",INDEX(pipot!H:H,SMALL(pipot!$V:$V,ROW($A415)))),"")</f>
        <v/>
      </c>
      <c r="K418" s="19" t="str">
        <f>IFERROR(IF(COUNT(pipot!$V:$V)&lt;&gt;"",INDEX(pipot!I:I,SMALL(pipot!$V:$V,ROW($A415)))),"")</f>
        <v/>
      </c>
      <c r="L418" s="19" t="str">
        <f>IFERROR(IF(COUNT(pipot!$V:$V)&lt;&gt;"",INDEX(pipot!J:J,SMALL(pipot!$V:$V,ROW($A415)))),"")</f>
        <v/>
      </c>
      <c r="M418" s="19" t="str">
        <f>IFERROR(IF(COUNT(pipot!$V:$V)&lt;&gt;"",INDEX(pipot!K:K,SMALL(pipot!$V:$V,ROW($A415)))),"")</f>
        <v/>
      </c>
      <c r="N418" s="19" t="str">
        <f>IFERROR(IF(COUNT(pipot!$V:$V)&lt;&gt;"",INDEX(pipot!L:L,SMALL(pipot!$V:$V,ROW($A415)))),"")</f>
        <v/>
      </c>
      <c r="O418" s="19" t="str">
        <f>IFERROR(IF(COUNT(pipot!$V:$V)&lt;&gt;"",INDEX(pipot!M:M,SMALL(pipot!$V:$V,ROW($A415)))),"")</f>
        <v/>
      </c>
      <c r="P418" s="19" t="str">
        <f>IFERROR(IF(COUNT(pipot!$V:$V)&lt;&gt;"",INDEX(pipot!N:N,SMALL(pipot!$V:$V,ROW($A415)))),"")</f>
        <v/>
      </c>
      <c r="Q418" s="19" t="str">
        <f>IFERROR(IF(COUNT(pipot!$V:$V)&lt;&gt;"",INDEX(pipot!O:O,SMALL(pipot!$V:$V,ROW($A415)))),"")</f>
        <v/>
      </c>
      <c r="R418" s="19" t="str">
        <f>IFERROR(IF(COUNT(pipot!$V:$V)&lt;&gt;"",INDEX(pipot!P:P,SMALL(pipot!$V:$V,ROW($A415)))),"")</f>
        <v/>
      </c>
      <c r="S418" s="19" t="str">
        <f>IFERROR(IF(COUNT(pipot!$V:$V)&lt;&gt;"",INDEX(pipot!Q:Q,SMALL(pipot!$V:$V,ROW($A415)))),"")</f>
        <v/>
      </c>
      <c r="T418" s="19" t="str">
        <f>IFERROR(IF(COUNT(pipot!$V:$V)&lt;&gt;"",INDEX(pipot!R:R,SMALL(pipot!$V:$V,ROW($A415)))),"")</f>
        <v/>
      </c>
    </row>
    <row r="419" spans="3:20">
      <c r="C419" t="str">
        <f>IFERROR(IF(COUNT(pipot!$V:$V)&lt;&gt;"",INDEX(pipot!A:A,SMALL(pipot!$V:$V,ROW($A416)))),"")</f>
        <v/>
      </c>
      <c r="D419" s="13" t="str">
        <f>IFERROR(IF(COUNT(pipot!$V:$V)&lt;&gt;"",INDEX(pipot!B:B,SMALL(pipot!$V:$V,ROW($A416)))),"")</f>
        <v/>
      </c>
      <c r="E419" s="15" t="str">
        <f>IFERROR(IF(COUNT(pipot!$V:$V)&lt;&gt;"",INDEX(pipot!C:C,SMALL(pipot!$V:$V,ROW($A416)))),"")</f>
        <v/>
      </c>
      <c r="F419" s="19" t="str">
        <f>IFERROR(IF(COUNT(pipot!$V:$V)&lt;&gt;"",INDEX(pipot!D:D,SMALL(pipot!$V:$V,ROW($A416)))),"")</f>
        <v/>
      </c>
      <c r="G419" s="19" t="str">
        <f>IFERROR(IF(COUNT(pipot!$V:$V)&lt;&gt;"",INDEX(pipot!E:E,SMALL(pipot!$V:$V,ROW($A416)))),"")</f>
        <v/>
      </c>
      <c r="H419" s="19" t="str">
        <f>IFERROR(IF(COUNT(pipot!$V:$V)&lt;&gt;"",INDEX(pipot!F:F,SMALL(pipot!$V:$V,ROW($A416)))),"")</f>
        <v/>
      </c>
      <c r="I419" s="19" t="str">
        <f>IFERROR(IF(COUNT(pipot!$V:$V)&lt;&gt;"",INDEX(pipot!G:G,SMALL(pipot!$V:$V,ROW($A416)))),"")</f>
        <v/>
      </c>
      <c r="J419" s="19" t="str">
        <f>IFERROR(IF(COUNT(pipot!$V:$V)&lt;&gt;"",INDEX(pipot!H:H,SMALL(pipot!$V:$V,ROW($A416)))),"")</f>
        <v/>
      </c>
      <c r="K419" s="19" t="str">
        <f>IFERROR(IF(COUNT(pipot!$V:$V)&lt;&gt;"",INDEX(pipot!I:I,SMALL(pipot!$V:$V,ROW($A416)))),"")</f>
        <v/>
      </c>
      <c r="L419" s="19" t="str">
        <f>IFERROR(IF(COUNT(pipot!$V:$V)&lt;&gt;"",INDEX(pipot!J:J,SMALL(pipot!$V:$V,ROW($A416)))),"")</f>
        <v/>
      </c>
      <c r="M419" s="19" t="str">
        <f>IFERROR(IF(COUNT(pipot!$V:$V)&lt;&gt;"",INDEX(pipot!K:K,SMALL(pipot!$V:$V,ROW($A416)))),"")</f>
        <v/>
      </c>
      <c r="N419" s="19" t="str">
        <f>IFERROR(IF(COUNT(pipot!$V:$V)&lt;&gt;"",INDEX(pipot!L:L,SMALL(pipot!$V:$V,ROW($A416)))),"")</f>
        <v/>
      </c>
      <c r="O419" s="19" t="str">
        <f>IFERROR(IF(COUNT(pipot!$V:$V)&lt;&gt;"",INDEX(pipot!M:M,SMALL(pipot!$V:$V,ROW($A416)))),"")</f>
        <v/>
      </c>
      <c r="P419" s="19" t="str">
        <f>IFERROR(IF(COUNT(pipot!$V:$V)&lt;&gt;"",INDEX(pipot!N:N,SMALL(pipot!$V:$V,ROW($A416)))),"")</f>
        <v/>
      </c>
      <c r="Q419" s="19" t="str">
        <f>IFERROR(IF(COUNT(pipot!$V:$V)&lt;&gt;"",INDEX(pipot!O:O,SMALL(pipot!$V:$V,ROW($A416)))),"")</f>
        <v/>
      </c>
      <c r="R419" s="19" t="str">
        <f>IFERROR(IF(COUNT(pipot!$V:$V)&lt;&gt;"",INDEX(pipot!P:P,SMALL(pipot!$V:$V,ROW($A416)))),"")</f>
        <v/>
      </c>
      <c r="S419" s="19" t="str">
        <f>IFERROR(IF(COUNT(pipot!$V:$V)&lt;&gt;"",INDEX(pipot!Q:Q,SMALL(pipot!$V:$V,ROW($A416)))),"")</f>
        <v/>
      </c>
      <c r="T419" s="19" t="str">
        <f>IFERROR(IF(COUNT(pipot!$V:$V)&lt;&gt;"",INDEX(pipot!R:R,SMALL(pipot!$V:$V,ROW($A416)))),"")</f>
        <v/>
      </c>
    </row>
    <row r="420" spans="3:20">
      <c r="C420" t="str">
        <f>IFERROR(IF(COUNT(pipot!$V:$V)&lt;&gt;"",INDEX(pipot!A:A,SMALL(pipot!$V:$V,ROW($A417)))),"")</f>
        <v/>
      </c>
      <c r="D420" s="13" t="str">
        <f>IFERROR(IF(COUNT(pipot!$V:$V)&lt;&gt;"",INDEX(pipot!B:B,SMALL(pipot!$V:$V,ROW($A417)))),"")</f>
        <v/>
      </c>
      <c r="E420" s="15" t="str">
        <f>IFERROR(IF(COUNT(pipot!$V:$V)&lt;&gt;"",INDEX(pipot!C:C,SMALL(pipot!$V:$V,ROW($A417)))),"")</f>
        <v/>
      </c>
      <c r="F420" s="19" t="str">
        <f>IFERROR(IF(COUNT(pipot!$V:$V)&lt;&gt;"",INDEX(pipot!D:D,SMALL(pipot!$V:$V,ROW($A417)))),"")</f>
        <v/>
      </c>
      <c r="G420" s="19" t="str">
        <f>IFERROR(IF(COUNT(pipot!$V:$V)&lt;&gt;"",INDEX(pipot!E:E,SMALL(pipot!$V:$V,ROW($A417)))),"")</f>
        <v/>
      </c>
      <c r="H420" s="19" t="str">
        <f>IFERROR(IF(COUNT(pipot!$V:$V)&lt;&gt;"",INDEX(pipot!F:F,SMALL(pipot!$V:$V,ROW($A417)))),"")</f>
        <v/>
      </c>
      <c r="I420" s="19" t="str">
        <f>IFERROR(IF(COUNT(pipot!$V:$V)&lt;&gt;"",INDEX(pipot!G:G,SMALL(pipot!$V:$V,ROW($A417)))),"")</f>
        <v/>
      </c>
      <c r="J420" s="19" t="str">
        <f>IFERROR(IF(COUNT(pipot!$V:$V)&lt;&gt;"",INDEX(pipot!H:H,SMALL(pipot!$V:$V,ROW($A417)))),"")</f>
        <v/>
      </c>
      <c r="K420" s="19" t="str">
        <f>IFERROR(IF(COUNT(pipot!$V:$V)&lt;&gt;"",INDEX(pipot!I:I,SMALL(pipot!$V:$V,ROW($A417)))),"")</f>
        <v/>
      </c>
      <c r="L420" s="19" t="str">
        <f>IFERROR(IF(COUNT(pipot!$V:$V)&lt;&gt;"",INDEX(pipot!J:J,SMALL(pipot!$V:$V,ROW($A417)))),"")</f>
        <v/>
      </c>
      <c r="M420" s="19" t="str">
        <f>IFERROR(IF(COUNT(pipot!$V:$V)&lt;&gt;"",INDEX(pipot!K:K,SMALL(pipot!$V:$V,ROW($A417)))),"")</f>
        <v/>
      </c>
      <c r="N420" s="19" t="str">
        <f>IFERROR(IF(COUNT(pipot!$V:$V)&lt;&gt;"",INDEX(pipot!L:L,SMALL(pipot!$V:$V,ROW($A417)))),"")</f>
        <v/>
      </c>
      <c r="O420" s="19" t="str">
        <f>IFERROR(IF(COUNT(pipot!$V:$V)&lt;&gt;"",INDEX(pipot!M:M,SMALL(pipot!$V:$V,ROW($A417)))),"")</f>
        <v/>
      </c>
      <c r="P420" s="19" t="str">
        <f>IFERROR(IF(COUNT(pipot!$V:$V)&lt;&gt;"",INDEX(pipot!N:N,SMALL(pipot!$V:$V,ROW($A417)))),"")</f>
        <v/>
      </c>
      <c r="Q420" s="19" t="str">
        <f>IFERROR(IF(COUNT(pipot!$V:$V)&lt;&gt;"",INDEX(pipot!O:O,SMALL(pipot!$V:$V,ROW($A417)))),"")</f>
        <v/>
      </c>
      <c r="R420" s="19" t="str">
        <f>IFERROR(IF(COUNT(pipot!$V:$V)&lt;&gt;"",INDEX(pipot!P:P,SMALL(pipot!$V:$V,ROW($A417)))),"")</f>
        <v/>
      </c>
      <c r="S420" s="19" t="str">
        <f>IFERROR(IF(COUNT(pipot!$V:$V)&lt;&gt;"",INDEX(pipot!Q:Q,SMALL(pipot!$V:$V,ROW($A417)))),"")</f>
        <v/>
      </c>
      <c r="T420" s="19" t="str">
        <f>IFERROR(IF(COUNT(pipot!$V:$V)&lt;&gt;"",INDEX(pipot!R:R,SMALL(pipot!$V:$V,ROW($A417)))),"")</f>
        <v/>
      </c>
    </row>
    <row r="421" spans="3:20">
      <c r="C421" t="str">
        <f>IFERROR(IF(COUNT(pipot!$V:$V)&lt;&gt;"",INDEX(pipot!A:A,SMALL(pipot!$V:$V,ROW($A418)))),"")</f>
        <v/>
      </c>
      <c r="D421" s="13" t="str">
        <f>IFERROR(IF(COUNT(pipot!$V:$V)&lt;&gt;"",INDEX(pipot!B:B,SMALL(pipot!$V:$V,ROW($A418)))),"")</f>
        <v/>
      </c>
      <c r="E421" s="15" t="str">
        <f>IFERROR(IF(COUNT(pipot!$V:$V)&lt;&gt;"",INDEX(pipot!C:C,SMALL(pipot!$V:$V,ROW($A418)))),"")</f>
        <v/>
      </c>
      <c r="F421" s="19" t="str">
        <f>IFERROR(IF(COUNT(pipot!$V:$V)&lt;&gt;"",INDEX(pipot!D:D,SMALL(pipot!$V:$V,ROW($A418)))),"")</f>
        <v/>
      </c>
      <c r="G421" s="19" t="str">
        <f>IFERROR(IF(COUNT(pipot!$V:$V)&lt;&gt;"",INDEX(pipot!E:E,SMALL(pipot!$V:$V,ROW($A418)))),"")</f>
        <v/>
      </c>
      <c r="H421" s="19" t="str">
        <f>IFERROR(IF(COUNT(pipot!$V:$V)&lt;&gt;"",INDEX(pipot!F:F,SMALL(pipot!$V:$V,ROW($A418)))),"")</f>
        <v/>
      </c>
      <c r="I421" s="19" t="str">
        <f>IFERROR(IF(COUNT(pipot!$V:$V)&lt;&gt;"",INDEX(pipot!G:G,SMALL(pipot!$V:$V,ROW($A418)))),"")</f>
        <v/>
      </c>
      <c r="J421" s="19" t="str">
        <f>IFERROR(IF(COUNT(pipot!$V:$V)&lt;&gt;"",INDEX(pipot!H:H,SMALL(pipot!$V:$V,ROW($A418)))),"")</f>
        <v/>
      </c>
      <c r="K421" s="19" t="str">
        <f>IFERROR(IF(COUNT(pipot!$V:$V)&lt;&gt;"",INDEX(pipot!I:I,SMALL(pipot!$V:$V,ROW($A418)))),"")</f>
        <v/>
      </c>
      <c r="L421" s="19" t="str">
        <f>IFERROR(IF(COUNT(pipot!$V:$V)&lt;&gt;"",INDEX(pipot!J:J,SMALL(pipot!$V:$V,ROW($A418)))),"")</f>
        <v/>
      </c>
      <c r="M421" s="19" t="str">
        <f>IFERROR(IF(COUNT(pipot!$V:$V)&lt;&gt;"",INDEX(pipot!K:K,SMALL(pipot!$V:$V,ROW($A418)))),"")</f>
        <v/>
      </c>
      <c r="N421" s="19" t="str">
        <f>IFERROR(IF(COUNT(pipot!$V:$V)&lt;&gt;"",INDEX(pipot!L:L,SMALL(pipot!$V:$V,ROW($A418)))),"")</f>
        <v/>
      </c>
      <c r="O421" s="19" t="str">
        <f>IFERROR(IF(COUNT(pipot!$V:$V)&lt;&gt;"",INDEX(pipot!M:M,SMALL(pipot!$V:$V,ROW($A418)))),"")</f>
        <v/>
      </c>
      <c r="P421" s="19" t="str">
        <f>IFERROR(IF(COUNT(pipot!$V:$V)&lt;&gt;"",INDEX(pipot!N:N,SMALL(pipot!$V:$V,ROW($A418)))),"")</f>
        <v/>
      </c>
      <c r="Q421" s="19" t="str">
        <f>IFERROR(IF(COUNT(pipot!$V:$V)&lt;&gt;"",INDEX(pipot!O:O,SMALL(pipot!$V:$V,ROW($A418)))),"")</f>
        <v/>
      </c>
      <c r="R421" s="19" t="str">
        <f>IFERROR(IF(COUNT(pipot!$V:$V)&lt;&gt;"",INDEX(pipot!P:P,SMALL(pipot!$V:$V,ROW($A418)))),"")</f>
        <v/>
      </c>
      <c r="S421" s="19" t="str">
        <f>IFERROR(IF(COUNT(pipot!$V:$V)&lt;&gt;"",INDEX(pipot!Q:Q,SMALL(pipot!$V:$V,ROW($A418)))),"")</f>
        <v/>
      </c>
      <c r="T421" s="19" t="str">
        <f>IFERROR(IF(COUNT(pipot!$V:$V)&lt;&gt;"",INDEX(pipot!R:R,SMALL(pipot!$V:$V,ROW($A418)))),"")</f>
        <v/>
      </c>
    </row>
    <row r="422" spans="3:20">
      <c r="C422" t="str">
        <f>IFERROR(IF(COUNT(pipot!$V:$V)&lt;&gt;"",INDEX(pipot!A:A,SMALL(pipot!$V:$V,ROW($A419)))),"")</f>
        <v/>
      </c>
      <c r="D422" s="13" t="str">
        <f>IFERROR(IF(COUNT(pipot!$V:$V)&lt;&gt;"",INDEX(pipot!B:B,SMALL(pipot!$V:$V,ROW($A419)))),"")</f>
        <v/>
      </c>
      <c r="E422" s="15" t="str">
        <f>IFERROR(IF(COUNT(pipot!$V:$V)&lt;&gt;"",INDEX(pipot!C:C,SMALL(pipot!$V:$V,ROW($A419)))),"")</f>
        <v/>
      </c>
      <c r="F422" s="19" t="str">
        <f>IFERROR(IF(COUNT(pipot!$V:$V)&lt;&gt;"",INDEX(pipot!D:D,SMALL(pipot!$V:$V,ROW($A419)))),"")</f>
        <v/>
      </c>
      <c r="G422" s="19" t="str">
        <f>IFERROR(IF(COUNT(pipot!$V:$V)&lt;&gt;"",INDEX(pipot!E:E,SMALL(pipot!$V:$V,ROW($A419)))),"")</f>
        <v/>
      </c>
      <c r="H422" s="19" t="str">
        <f>IFERROR(IF(COUNT(pipot!$V:$V)&lt;&gt;"",INDEX(pipot!F:F,SMALL(pipot!$V:$V,ROW($A419)))),"")</f>
        <v/>
      </c>
      <c r="I422" s="19" t="str">
        <f>IFERROR(IF(COUNT(pipot!$V:$V)&lt;&gt;"",INDEX(pipot!G:G,SMALL(pipot!$V:$V,ROW($A419)))),"")</f>
        <v/>
      </c>
      <c r="J422" s="19" t="str">
        <f>IFERROR(IF(COUNT(pipot!$V:$V)&lt;&gt;"",INDEX(pipot!H:H,SMALL(pipot!$V:$V,ROW($A419)))),"")</f>
        <v/>
      </c>
      <c r="K422" s="19" t="str">
        <f>IFERROR(IF(COUNT(pipot!$V:$V)&lt;&gt;"",INDEX(pipot!I:I,SMALL(pipot!$V:$V,ROW($A419)))),"")</f>
        <v/>
      </c>
      <c r="L422" s="19" t="str">
        <f>IFERROR(IF(COUNT(pipot!$V:$V)&lt;&gt;"",INDEX(pipot!J:J,SMALL(pipot!$V:$V,ROW($A419)))),"")</f>
        <v/>
      </c>
      <c r="M422" s="19" t="str">
        <f>IFERROR(IF(COUNT(pipot!$V:$V)&lt;&gt;"",INDEX(pipot!K:K,SMALL(pipot!$V:$V,ROW($A419)))),"")</f>
        <v/>
      </c>
      <c r="N422" s="19" t="str">
        <f>IFERROR(IF(COUNT(pipot!$V:$V)&lt;&gt;"",INDEX(pipot!L:L,SMALL(pipot!$V:$V,ROW($A419)))),"")</f>
        <v/>
      </c>
      <c r="O422" s="19" t="str">
        <f>IFERROR(IF(COUNT(pipot!$V:$V)&lt;&gt;"",INDEX(pipot!M:M,SMALL(pipot!$V:$V,ROW($A419)))),"")</f>
        <v/>
      </c>
      <c r="P422" s="19" t="str">
        <f>IFERROR(IF(COUNT(pipot!$V:$V)&lt;&gt;"",INDEX(pipot!N:N,SMALL(pipot!$V:$V,ROW($A419)))),"")</f>
        <v/>
      </c>
      <c r="Q422" s="19" t="str">
        <f>IFERROR(IF(COUNT(pipot!$V:$V)&lt;&gt;"",INDEX(pipot!O:O,SMALL(pipot!$V:$V,ROW($A419)))),"")</f>
        <v/>
      </c>
      <c r="R422" s="19" t="str">
        <f>IFERROR(IF(COUNT(pipot!$V:$V)&lt;&gt;"",INDEX(pipot!P:P,SMALL(pipot!$V:$V,ROW($A419)))),"")</f>
        <v/>
      </c>
      <c r="S422" s="19" t="str">
        <f>IFERROR(IF(COUNT(pipot!$V:$V)&lt;&gt;"",INDEX(pipot!Q:Q,SMALL(pipot!$V:$V,ROW($A419)))),"")</f>
        <v/>
      </c>
      <c r="T422" s="19" t="str">
        <f>IFERROR(IF(COUNT(pipot!$V:$V)&lt;&gt;"",INDEX(pipot!R:R,SMALL(pipot!$V:$V,ROW($A419)))),"")</f>
        <v/>
      </c>
    </row>
    <row r="423" spans="3:20">
      <c r="C423" t="str">
        <f>IFERROR(IF(COUNT(pipot!$V:$V)&lt;&gt;"",INDEX(pipot!A:A,SMALL(pipot!$V:$V,ROW($A420)))),"")</f>
        <v/>
      </c>
      <c r="D423" s="13" t="str">
        <f>IFERROR(IF(COUNT(pipot!$V:$V)&lt;&gt;"",INDEX(pipot!B:B,SMALL(pipot!$V:$V,ROW($A420)))),"")</f>
        <v/>
      </c>
      <c r="E423" s="15" t="str">
        <f>IFERROR(IF(COUNT(pipot!$V:$V)&lt;&gt;"",INDEX(pipot!C:C,SMALL(pipot!$V:$V,ROW($A420)))),"")</f>
        <v/>
      </c>
      <c r="F423" s="19" t="str">
        <f>IFERROR(IF(COUNT(pipot!$V:$V)&lt;&gt;"",INDEX(pipot!D:D,SMALL(pipot!$V:$V,ROW($A420)))),"")</f>
        <v/>
      </c>
      <c r="G423" s="19" t="str">
        <f>IFERROR(IF(COUNT(pipot!$V:$V)&lt;&gt;"",INDEX(pipot!E:E,SMALL(pipot!$V:$V,ROW($A420)))),"")</f>
        <v/>
      </c>
      <c r="H423" s="19" t="str">
        <f>IFERROR(IF(COUNT(pipot!$V:$V)&lt;&gt;"",INDEX(pipot!F:F,SMALL(pipot!$V:$V,ROW($A420)))),"")</f>
        <v/>
      </c>
      <c r="I423" s="19" t="str">
        <f>IFERROR(IF(COUNT(pipot!$V:$V)&lt;&gt;"",INDEX(pipot!G:G,SMALL(pipot!$V:$V,ROW($A420)))),"")</f>
        <v/>
      </c>
      <c r="J423" s="19" t="str">
        <f>IFERROR(IF(COUNT(pipot!$V:$V)&lt;&gt;"",INDEX(pipot!H:H,SMALL(pipot!$V:$V,ROW($A420)))),"")</f>
        <v/>
      </c>
      <c r="K423" s="19" t="str">
        <f>IFERROR(IF(COUNT(pipot!$V:$V)&lt;&gt;"",INDEX(pipot!I:I,SMALL(pipot!$V:$V,ROW($A420)))),"")</f>
        <v/>
      </c>
      <c r="L423" s="19" t="str">
        <f>IFERROR(IF(COUNT(pipot!$V:$V)&lt;&gt;"",INDEX(pipot!J:J,SMALL(pipot!$V:$V,ROW($A420)))),"")</f>
        <v/>
      </c>
      <c r="M423" s="19" t="str">
        <f>IFERROR(IF(COUNT(pipot!$V:$V)&lt;&gt;"",INDEX(pipot!K:K,SMALL(pipot!$V:$V,ROW($A420)))),"")</f>
        <v/>
      </c>
      <c r="N423" s="19" t="str">
        <f>IFERROR(IF(COUNT(pipot!$V:$V)&lt;&gt;"",INDEX(pipot!L:L,SMALL(pipot!$V:$V,ROW($A420)))),"")</f>
        <v/>
      </c>
      <c r="O423" s="19" t="str">
        <f>IFERROR(IF(COUNT(pipot!$V:$V)&lt;&gt;"",INDEX(pipot!M:M,SMALL(pipot!$V:$V,ROW($A420)))),"")</f>
        <v/>
      </c>
      <c r="P423" s="19" t="str">
        <f>IFERROR(IF(COUNT(pipot!$V:$V)&lt;&gt;"",INDEX(pipot!N:N,SMALL(pipot!$V:$V,ROW($A420)))),"")</f>
        <v/>
      </c>
      <c r="Q423" s="19" t="str">
        <f>IFERROR(IF(COUNT(pipot!$V:$V)&lt;&gt;"",INDEX(pipot!O:O,SMALL(pipot!$V:$V,ROW($A420)))),"")</f>
        <v/>
      </c>
      <c r="R423" s="19" t="str">
        <f>IFERROR(IF(COUNT(pipot!$V:$V)&lt;&gt;"",INDEX(pipot!P:P,SMALL(pipot!$V:$V,ROW($A420)))),"")</f>
        <v/>
      </c>
      <c r="S423" s="19" t="str">
        <f>IFERROR(IF(COUNT(pipot!$V:$V)&lt;&gt;"",INDEX(pipot!Q:Q,SMALL(pipot!$V:$V,ROW($A420)))),"")</f>
        <v/>
      </c>
      <c r="T423" s="19" t="str">
        <f>IFERROR(IF(COUNT(pipot!$V:$V)&lt;&gt;"",INDEX(pipot!R:R,SMALL(pipot!$V:$V,ROW($A420)))),"")</f>
        <v/>
      </c>
    </row>
    <row r="424" spans="3:20">
      <c r="C424" t="str">
        <f>IFERROR(IF(COUNT(pipot!$V:$V)&lt;&gt;"",INDEX(pipot!A:A,SMALL(pipot!$V:$V,ROW($A421)))),"")</f>
        <v/>
      </c>
      <c r="D424" s="13" t="str">
        <f>IFERROR(IF(COUNT(pipot!$V:$V)&lt;&gt;"",INDEX(pipot!B:B,SMALL(pipot!$V:$V,ROW($A421)))),"")</f>
        <v/>
      </c>
      <c r="E424" s="15" t="str">
        <f>IFERROR(IF(COUNT(pipot!$V:$V)&lt;&gt;"",INDEX(pipot!C:C,SMALL(pipot!$V:$V,ROW($A421)))),"")</f>
        <v/>
      </c>
      <c r="F424" s="19" t="str">
        <f>IFERROR(IF(COUNT(pipot!$V:$V)&lt;&gt;"",INDEX(pipot!D:D,SMALL(pipot!$V:$V,ROW($A421)))),"")</f>
        <v/>
      </c>
      <c r="G424" s="19" t="str">
        <f>IFERROR(IF(COUNT(pipot!$V:$V)&lt;&gt;"",INDEX(pipot!E:E,SMALL(pipot!$V:$V,ROW($A421)))),"")</f>
        <v/>
      </c>
      <c r="H424" s="19" t="str">
        <f>IFERROR(IF(COUNT(pipot!$V:$V)&lt;&gt;"",INDEX(pipot!F:F,SMALL(pipot!$V:$V,ROW($A421)))),"")</f>
        <v/>
      </c>
      <c r="I424" s="19" t="str">
        <f>IFERROR(IF(COUNT(pipot!$V:$V)&lt;&gt;"",INDEX(pipot!G:G,SMALL(pipot!$V:$V,ROW($A421)))),"")</f>
        <v/>
      </c>
      <c r="J424" s="19" t="str">
        <f>IFERROR(IF(COUNT(pipot!$V:$V)&lt;&gt;"",INDEX(pipot!H:H,SMALL(pipot!$V:$V,ROW($A421)))),"")</f>
        <v/>
      </c>
      <c r="K424" s="19" t="str">
        <f>IFERROR(IF(COUNT(pipot!$V:$V)&lt;&gt;"",INDEX(pipot!I:I,SMALL(pipot!$V:$V,ROW($A421)))),"")</f>
        <v/>
      </c>
      <c r="L424" s="19" t="str">
        <f>IFERROR(IF(COUNT(pipot!$V:$V)&lt;&gt;"",INDEX(pipot!J:J,SMALL(pipot!$V:$V,ROW($A421)))),"")</f>
        <v/>
      </c>
      <c r="M424" s="19" t="str">
        <f>IFERROR(IF(COUNT(pipot!$V:$V)&lt;&gt;"",INDEX(pipot!K:K,SMALL(pipot!$V:$V,ROW($A421)))),"")</f>
        <v/>
      </c>
      <c r="N424" s="19" t="str">
        <f>IFERROR(IF(COUNT(pipot!$V:$V)&lt;&gt;"",INDEX(pipot!L:L,SMALL(pipot!$V:$V,ROW($A421)))),"")</f>
        <v/>
      </c>
      <c r="O424" s="19" t="str">
        <f>IFERROR(IF(COUNT(pipot!$V:$V)&lt;&gt;"",INDEX(pipot!M:M,SMALL(pipot!$V:$V,ROW($A421)))),"")</f>
        <v/>
      </c>
      <c r="P424" s="19" t="str">
        <f>IFERROR(IF(COUNT(pipot!$V:$V)&lt;&gt;"",INDEX(pipot!N:N,SMALL(pipot!$V:$V,ROW($A421)))),"")</f>
        <v/>
      </c>
      <c r="Q424" s="19" t="str">
        <f>IFERROR(IF(COUNT(pipot!$V:$V)&lt;&gt;"",INDEX(pipot!O:O,SMALL(pipot!$V:$V,ROW($A421)))),"")</f>
        <v/>
      </c>
      <c r="R424" s="19" t="str">
        <f>IFERROR(IF(COUNT(pipot!$V:$V)&lt;&gt;"",INDEX(pipot!P:P,SMALL(pipot!$V:$V,ROW($A421)))),"")</f>
        <v/>
      </c>
      <c r="S424" s="19" t="str">
        <f>IFERROR(IF(COUNT(pipot!$V:$V)&lt;&gt;"",INDEX(pipot!Q:Q,SMALL(pipot!$V:$V,ROW($A421)))),"")</f>
        <v/>
      </c>
      <c r="T424" s="19" t="str">
        <f>IFERROR(IF(COUNT(pipot!$V:$V)&lt;&gt;"",INDEX(pipot!R:R,SMALL(pipot!$V:$V,ROW($A421)))),"")</f>
        <v/>
      </c>
    </row>
    <row r="425" spans="3:20">
      <c r="C425" t="str">
        <f>IFERROR(IF(COUNT(pipot!$V:$V)&lt;&gt;"",INDEX(pipot!A:A,SMALL(pipot!$V:$V,ROW($A422)))),"")</f>
        <v/>
      </c>
      <c r="D425" s="13" t="str">
        <f>IFERROR(IF(COUNT(pipot!$V:$V)&lt;&gt;"",INDEX(pipot!B:B,SMALL(pipot!$V:$V,ROW($A422)))),"")</f>
        <v/>
      </c>
      <c r="E425" s="15" t="str">
        <f>IFERROR(IF(COUNT(pipot!$V:$V)&lt;&gt;"",INDEX(pipot!C:C,SMALL(pipot!$V:$V,ROW($A422)))),"")</f>
        <v/>
      </c>
      <c r="F425" s="19" t="str">
        <f>IFERROR(IF(COUNT(pipot!$V:$V)&lt;&gt;"",INDEX(pipot!D:D,SMALL(pipot!$V:$V,ROW($A422)))),"")</f>
        <v/>
      </c>
      <c r="G425" s="19" t="str">
        <f>IFERROR(IF(COUNT(pipot!$V:$V)&lt;&gt;"",INDEX(pipot!E:E,SMALL(pipot!$V:$V,ROW($A422)))),"")</f>
        <v/>
      </c>
      <c r="H425" s="19" t="str">
        <f>IFERROR(IF(COUNT(pipot!$V:$V)&lt;&gt;"",INDEX(pipot!F:F,SMALL(pipot!$V:$V,ROW($A422)))),"")</f>
        <v/>
      </c>
      <c r="I425" s="19" t="str">
        <f>IFERROR(IF(COUNT(pipot!$V:$V)&lt;&gt;"",INDEX(pipot!G:G,SMALL(pipot!$V:$V,ROW($A422)))),"")</f>
        <v/>
      </c>
      <c r="J425" s="19" t="str">
        <f>IFERROR(IF(COUNT(pipot!$V:$V)&lt;&gt;"",INDEX(pipot!H:H,SMALL(pipot!$V:$V,ROW($A422)))),"")</f>
        <v/>
      </c>
      <c r="K425" s="19" t="str">
        <f>IFERROR(IF(COUNT(pipot!$V:$V)&lt;&gt;"",INDEX(pipot!I:I,SMALL(pipot!$V:$V,ROW($A422)))),"")</f>
        <v/>
      </c>
      <c r="L425" s="19" t="str">
        <f>IFERROR(IF(COUNT(pipot!$V:$V)&lt;&gt;"",INDEX(pipot!J:J,SMALL(pipot!$V:$V,ROW($A422)))),"")</f>
        <v/>
      </c>
      <c r="M425" s="19" t="str">
        <f>IFERROR(IF(COUNT(pipot!$V:$V)&lt;&gt;"",INDEX(pipot!K:K,SMALL(pipot!$V:$V,ROW($A422)))),"")</f>
        <v/>
      </c>
      <c r="N425" s="19" t="str">
        <f>IFERROR(IF(COUNT(pipot!$V:$V)&lt;&gt;"",INDEX(pipot!L:L,SMALL(pipot!$V:$V,ROW($A422)))),"")</f>
        <v/>
      </c>
      <c r="O425" s="19" t="str">
        <f>IFERROR(IF(COUNT(pipot!$V:$V)&lt;&gt;"",INDEX(pipot!M:M,SMALL(pipot!$V:$V,ROW($A422)))),"")</f>
        <v/>
      </c>
      <c r="P425" s="19" t="str">
        <f>IFERROR(IF(COUNT(pipot!$V:$V)&lt;&gt;"",INDEX(pipot!N:N,SMALL(pipot!$V:$V,ROW($A422)))),"")</f>
        <v/>
      </c>
      <c r="Q425" s="19" t="str">
        <f>IFERROR(IF(COUNT(pipot!$V:$V)&lt;&gt;"",INDEX(pipot!O:O,SMALL(pipot!$V:$V,ROW($A422)))),"")</f>
        <v/>
      </c>
      <c r="R425" s="19" t="str">
        <f>IFERROR(IF(COUNT(pipot!$V:$V)&lt;&gt;"",INDEX(pipot!P:P,SMALL(pipot!$V:$V,ROW($A422)))),"")</f>
        <v/>
      </c>
      <c r="S425" s="19" t="str">
        <f>IFERROR(IF(COUNT(pipot!$V:$V)&lt;&gt;"",INDEX(pipot!Q:Q,SMALL(pipot!$V:$V,ROW($A422)))),"")</f>
        <v/>
      </c>
      <c r="T425" s="19" t="str">
        <f>IFERROR(IF(COUNT(pipot!$V:$V)&lt;&gt;"",INDEX(pipot!R:R,SMALL(pipot!$V:$V,ROW($A422)))),"")</f>
        <v/>
      </c>
    </row>
    <row r="426" spans="3:20">
      <c r="C426" t="str">
        <f>IFERROR(IF(COUNT(pipot!$V:$V)&lt;&gt;"",INDEX(pipot!A:A,SMALL(pipot!$V:$V,ROW($A423)))),"")</f>
        <v/>
      </c>
      <c r="D426" s="13" t="str">
        <f>IFERROR(IF(COUNT(pipot!$V:$V)&lt;&gt;"",INDEX(pipot!B:B,SMALL(pipot!$V:$V,ROW($A423)))),"")</f>
        <v/>
      </c>
      <c r="E426" s="15" t="str">
        <f>IFERROR(IF(COUNT(pipot!$V:$V)&lt;&gt;"",INDEX(pipot!C:C,SMALL(pipot!$V:$V,ROW($A423)))),"")</f>
        <v/>
      </c>
      <c r="F426" s="19" t="str">
        <f>IFERROR(IF(COUNT(pipot!$V:$V)&lt;&gt;"",INDEX(pipot!D:D,SMALL(pipot!$V:$V,ROW($A423)))),"")</f>
        <v/>
      </c>
      <c r="G426" s="19" t="str">
        <f>IFERROR(IF(COUNT(pipot!$V:$V)&lt;&gt;"",INDEX(pipot!E:E,SMALL(pipot!$V:$V,ROW($A423)))),"")</f>
        <v/>
      </c>
      <c r="H426" s="19" t="str">
        <f>IFERROR(IF(COUNT(pipot!$V:$V)&lt;&gt;"",INDEX(pipot!F:F,SMALL(pipot!$V:$V,ROW($A423)))),"")</f>
        <v/>
      </c>
      <c r="I426" s="19" t="str">
        <f>IFERROR(IF(COUNT(pipot!$V:$V)&lt;&gt;"",INDEX(pipot!G:G,SMALL(pipot!$V:$V,ROW($A423)))),"")</f>
        <v/>
      </c>
      <c r="J426" s="19" t="str">
        <f>IFERROR(IF(COUNT(pipot!$V:$V)&lt;&gt;"",INDEX(pipot!H:H,SMALL(pipot!$V:$V,ROW($A423)))),"")</f>
        <v/>
      </c>
      <c r="K426" s="19" t="str">
        <f>IFERROR(IF(COUNT(pipot!$V:$V)&lt;&gt;"",INDEX(pipot!I:I,SMALL(pipot!$V:$V,ROW($A423)))),"")</f>
        <v/>
      </c>
      <c r="L426" s="19" t="str">
        <f>IFERROR(IF(COUNT(pipot!$V:$V)&lt;&gt;"",INDEX(pipot!J:J,SMALL(pipot!$V:$V,ROW($A423)))),"")</f>
        <v/>
      </c>
      <c r="M426" s="19" t="str">
        <f>IFERROR(IF(COUNT(pipot!$V:$V)&lt;&gt;"",INDEX(pipot!K:K,SMALL(pipot!$V:$V,ROW($A423)))),"")</f>
        <v/>
      </c>
      <c r="N426" s="19" t="str">
        <f>IFERROR(IF(COUNT(pipot!$V:$V)&lt;&gt;"",INDEX(pipot!L:L,SMALL(pipot!$V:$V,ROW($A423)))),"")</f>
        <v/>
      </c>
      <c r="O426" s="19" t="str">
        <f>IFERROR(IF(COUNT(pipot!$V:$V)&lt;&gt;"",INDEX(pipot!M:M,SMALL(pipot!$V:$V,ROW($A423)))),"")</f>
        <v/>
      </c>
      <c r="P426" s="19" t="str">
        <f>IFERROR(IF(COUNT(pipot!$V:$V)&lt;&gt;"",INDEX(pipot!N:N,SMALL(pipot!$V:$V,ROW($A423)))),"")</f>
        <v/>
      </c>
      <c r="Q426" s="19" t="str">
        <f>IFERROR(IF(COUNT(pipot!$V:$V)&lt;&gt;"",INDEX(pipot!O:O,SMALL(pipot!$V:$V,ROW($A423)))),"")</f>
        <v/>
      </c>
      <c r="R426" s="19" t="str">
        <f>IFERROR(IF(COUNT(pipot!$V:$V)&lt;&gt;"",INDEX(pipot!P:P,SMALL(pipot!$V:$V,ROW($A423)))),"")</f>
        <v/>
      </c>
      <c r="S426" s="19" t="str">
        <f>IFERROR(IF(COUNT(pipot!$V:$V)&lt;&gt;"",INDEX(pipot!Q:Q,SMALL(pipot!$V:$V,ROW($A423)))),"")</f>
        <v/>
      </c>
      <c r="T426" s="19" t="str">
        <f>IFERROR(IF(COUNT(pipot!$V:$V)&lt;&gt;"",INDEX(pipot!R:R,SMALL(pipot!$V:$V,ROW($A423)))),"")</f>
        <v/>
      </c>
    </row>
    <row r="427" spans="3:20">
      <c r="C427" t="str">
        <f>IFERROR(IF(COUNT(pipot!$V:$V)&lt;&gt;"",INDEX(pipot!A:A,SMALL(pipot!$V:$V,ROW($A424)))),"")</f>
        <v/>
      </c>
      <c r="D427" s="13" t="str">
        <f>IFERROR(IF(COUNT(pipot!$V:$V)&lt;&gt;"",INDEX(pipot!B:B,SMALL(pipot!$V:$V,ROW($A424)))),"")</f>
        <v/>
      </c>
      <c r="E427" s="15" t="str">
        <f>IFERROR(IF(COUNT(pipot!$V:$V)&lt;&gt;"",INDEX(pipot!C:C,SMALL(pipot!$V:$V,ROW($A424)))),"")</f>
        <v/>
      </c>
      <c r="F427" s="19" t="str">
        <f>IFERROR(IF(COUNT(pipot!$V:$V)&lt;&gt;"",INDEX(pipot!D:D,SMALL(pipot!$V:$V,ROW($A424)))),"")</f>
        <v/>
      </c>
      <c r="G427" s="19" t="str">
        <f>IFERROR(IF(COUNT(pipot!$V:$V)&lt;&gt;"",INDEX(pipot!E:E,SMALL(pipot!$V:$V,ROW($A424)))),"")</f>
        <v/>
      </c>
      <c r="H427" s="19" t="str">
        <f>IFERROR(IF(COUNT(pipot!$V:$V)&lt;&gt;"",INDEX(pipot!F:F,SMALL(pipot!$V:$V,ROW($A424)))),"")</f>
        <v/>
      </c>
      <c r="I427" s="19" t="str">
        <f>IFERROR(IF(COUNT(pipot!$V:$V)&lt;&gt;"",INDEX(pipot!G:G,SMALL(pipot!$V:$V,ROW($A424)))),"")</f>
        <v/>
      </c>
      <c r="J427" s="19" t="str">
        <f>IFERROR(IF(COUNT(pipot!$V:$V)&lt;&gt;"",INDEX(pipot!H:H,SMALL(pipot!$V:$V,ROW($A424)))),"")</f>
        <v/>
      </c>
      <c r="K427" s="19" t="str">
        <f>IFERROR(IF(COUNT(pipot!$V:$V)&lt;&gt;"",INDEX(pipot!I:I,SMALL(pipot!$V:$V,ROW($A424)))),"")</f>
        <v/>
      </c>
      <c r="L427" s="19" t="str">
        <f>IFERROR(IF(COUNT(pipot!$V:$V)&lt;&gt;"",INDEX(pipot!J:J,SMALL(pipot!$V:$V,ROW($A424)))),"")</f>
        <v/>
      </c>
      <c r="M427" s="19" t="str">
        <f>IFERROR(IF(COUNT(pipot!$V:$V)&lt;&gt;"",INDEX(pipot!K:K,SMALL(pipot!$V:$V,ROW($A424)))),"")</f>
        <v/>
      </c>
      <c r="N427" s="19" t="str">
        <f>IFERROR(IF(COUNT(pipot!$V:$V)&lt;&gt;"",INDEX(pipot!L:L,SMALL(pipot!$V:$V,ROW($A424)))),"")</f>
        <v/>
      </c>
      <c r="O427" s="19" t="str">
        <f>IFERROR(IF(COUNT(pipot!$V:$V)&lt;&gt;"",INDEX(pipot!M:M,SMALL(pipot!$V:$V,ROW($A424)))),"")</f>
        <v/>
      </c>
      <c r="P427" s="19" t="str">
        <f>IFERROR(IF(COUNT(pipot!$V:$V)&lt;&gt;"",INDEX(pipot!N:N,SMALL(pipot!$V:$V,ROW($A424)))),"")</f>
        <v/>
      </c>
      <c r="Q427" s="19" t="str">
        <f>IFERROR(IF(COUNT(pipot!$V:$V)&lt;&gt;"",INDEX(pipot!O:O,SMALL(pipot!$V:$V,ROW($A424)))),"")</f>
        <v/>
      </c>
      <c r="R427" s="19" t="str">
        <f>IFERROR(IF(COUNT(pipot!$V:$V)&lt;&gt;"",INDEX(pipot!P:P,SMALL(pipot!$V:$V,ROW($A424)))),"")</f>
        <v/>
      </c>
      <c r="S427" s="19" t="str">
        <f>IFERROR(IF(COUNT(pipot!$V:$V)&lt;&gt;"",INDEX(pipot!Q:Q,SMALL(pipot!$V:$V,ROW($A424)))),"")</f>
        <v/>
      </c>
      <c r="T427" s="19" t="str">
        <f>IFERROR(IF(COUNT(pipot!$V:$V)&lt;&gt;"",INDEX(pipot!R:R,SMALL(pipot!$V:$V,ROW($A424)))),"")</f>
        <v/>
      </c>
    </row>
    <row r="428" spans="3:20">
      <c r="C428" t="str">
        <f>IFERROR(IF(COUNT(pipot!$V:$V)&lt;&gt;"",INDEX(pipot!A:A,SMALL(pipot!$V:$V,ROW($A425)))),"")</f>
        <v/>
      </c>
      <c r="D428" s="13" t="str">
        <f>IFERROR(IF(COUNT(pipot!$V:$V)&lt;&gt;"",INDEX(pipot!B:B,SMALL(pipot!$V:$V,ROW($A425)))),"")</f>
        <v/>
      </c>
      <c r="E428" s="15" t="str">
        <f>IFERROR(IF(COUNT(pipot!$V:$V)&lt;&gt;"",INDEX(pipot!C:C,SMALL(pipot!$V:$V,ROW($A425)))),"")</f>
        <v/>
      </c>
      <c r="F428" s="19" t="str">
        <f>IFERROR(IF(COUNT(pipot!$V:$V)&lt;&gt;"",INDEX(pipot!D:D,SMALL(pipot!$V:$V,ROW($A425)))),"")</f>
        <v/>
      </c>
      <c r="G428" s="19" t="str">
        <f>IFERROR(IF(COUNT(pipot!$V:$V)&lt;&gt;"",INDEX(pipot!E:E,SMALL(pipot!$V:$V,ROW($A425)))),"")</f>
        <v/>
      </c>
      <c r="H428" s="19" t="str">
        <f>IFERROR(IF(COUNT(pipot!$V:$V)&lt;&gt;"",INDEX(pipot!F:F,SMALL(pipot!$V:$V,ROW($A425)))),"")</f>
        <v/>
      </c>
      <c r="I428" s="19" t="str">
        <f>IFERROR(IF(COUNT(pipot!$V:$V)&lt;&gt;"",INDEX(pipot!G:G,SMALL(pipot!$V:$V,ROW($A425)))),"")</f>
        <v/>
      </c>
      <c r="J428" s="19" t="str">
        <f>IFERROR(IF(COUNT(pipot!$V:$V)&lt;&gt;"",INDEX(pipot!H:H,SMALL(pipot!$V:$V,ROW($A425)))),"")</f>
        <v/>
      </c>
      <c r="K428" s="19" t="str">
        <f>IFERROR(IF(COUNT(pipot!$V:$V)&lt;&gt;"",INDEX(pipot!I:I,SMALL(pipot!$V:$V,ROW($A425)))),"")</f>
        <v/>
      </c>
      <c r="L428" s="19" t="str">
        <f>IFERROR(IF(COUNT(pipot!$V:$V)&lt;&gt;"",INDEX(pipot!J:J,SMALL(pipot!$V:$V,ROW($A425)))),"")</f>
        <v/>
      </c>
      <c r="M428" s="19" t="str">
        <f>IFERROR(IF(COUNT(pipot!$V:$V)&lt;&gt;"",INDEX(pipot!K:K,SMALL(pipot!$V:$V,ROW($A425)))),"")</f>
        <v/>
      </c>
      <c r="N428" s="19" t="str">
        <f>IFERROR(IF(COUNT(pipot!$V:$V)&lt;&gt;"",INDEX(pipot!L:L,SMALL(pipot!$V:$V,ROW($A425)))),"")</f>
        <v/>
      </c>
      <c r="O428" s="19" t="str">
        <f>IFERROR(IF(COUNT(pipot!$V:$V)&lt;&gt;"",INDEX(pipot!M:M,SMALL(pipot!$V:$V,ROW($A425)))),"")</f>
        <v/>
      </c>
      <c r="P428" s="19" t="str">
        <f>IFERROR(IF(COUNT(pipot!$V:$V)&lt;&gt;"",INDEX(pipot!N:N,SMALL(pipot!$V:$V,ROW($A425)))),"")</f>
        <v/>
      </c>
      <c r="Q428" s="19" t="str">
        <f>IFERROR(IF(COUNT(pipot!$V:$V)&lt;&gt;"",INDEX(pipot!O:O,SMALL(pipot!$V:$V,ROW($A425)))),"")</f>
        <v/>
      </c>
      <c r="R428" s="19" t="str">
        <f>IFERROR(IF(COUNT(pipot!$V:$V)&lt;&gt;"",INDEX(pipot!P:P,SMALL(pipot!$V:$V,ROW($A425)))),"")</f>
        <v/>
      </c>
      <c r="S428" s="19" t="str">
        <f>IFERROR(IF(COUNT(pipot!$V:$V)&lt;&gt;"",INDEX(pipot!Q:Q,SMALL(pipot!$V:$V,ROW($A425)))),"")</f>
        <v/>
      </c>
      <c r="T428" s="19" t="str">
        <f>IFERROR(IF(COUNT(pipot!$V:$V)&lt;&gt;"",INDEX(pipot!R:R,SMALL(pipot!$V:$V,ROW($A425)))),"")</f>
        <v/>
      </c>
    </row>
    <row r="429" spans="3:20">
      <c r="C429" t="str">
        <f>IFERROR(IF(COUNT(pipot!$V:$V)&lt;&gt;"",INDEX(pipot!A:A,SMALL(pipot!$V:$V,ROW($A426)))),"")</f>
        <v/>
      </c>
      <c r="D429" s="13" t="str">
        <f>IFERROR(IF(COUNT(pipot!$V:$V)&lt;&gt;"",INDEX(pipot!B:B,SMALL(pipot!$V:$V,ROW($A426)))),"")</f>
        <v/>
      </c>
      <c r="E429" s="15" t="str">
        <f>IFERROR(IF(COUNT(pipot!$V:$V)&lt;&gt;"",INDEX(pipot!C:C,SMALL(pipot!$V:$V,ROW($A426)))),"")</f>
        <v/>
      </c>
      <c r="F429" s="19" t="str">
        <f>IFERROR(IF(COUNT(pipot!$V:$V)&lt;&gt;"",INDEX(pipot!D:D,SMALL(pipot!$V:$V,ROW($A426)))),"")</f>
        <v/>
      </c>
      <c r="G429" s="19" t="str">
        <f>IFERROR(IF(COUNT(pipot!$V:$V)&lt;&gt;"",INDEX(pipot!E:E,SMALL(pipot!$V:$V,ROW($A426)))),"")</f>
        <v/>
      </c>
      <c r="H429" s="19" t="str">
        <f>IFERROR(IF(COUNT(pipot!$V:$V)&lt;&gt;"",INDEX(pipot!F:F,SMALL(pipot!$V:$V,ROW($A426)))),"")</f>
        <v/>
      </c>
      <c r="I429" s="19" t="str">
        <f>IFERROR(IF(COUNT(pipot!$V:$V)&lt;&gt;"",INDEX(pipot!G:G,SMALL(pipot!$V:$V,ROW($A426)))),"")</f>
        <v/>
      </c>
      <c r="J429" s="19" t="str">
        <f>IFERROR(IF(COUNT(pipot!$V:$V)&lt;&gt;"",INDEX(pipot!H:H,SMALL(pipot!$V:$V,ROW($A426)))),"")</f>
        <v/>
      </c>
      <c r="K429" s="19" t="str">
        <f>IFERROR(IF(COUNT(pipot!$V:$V)&lt;&gt;"",INDEX(pipot!I:I,SMALL(pipot!$V:$V,ROW($A426)))),"")</f>
        <v/>
      </c>
      <c r="L429" s="19" t="str">
        <f>IFERROR(IF(COUNT(pipot!$V:$V)&lt;&gt;"",INDEX(pipot!J:J,SMALL(pipot!$V:$V,ROW($A426)))),"")</f>
        <v/>
      </c>
      <c r="M429" s="19" t="str">
        <f>IFERROR(IF(COUNT(pipot!$V:$V)&lt;&gt;"",INDEX(pipot!K:K,SMALL(pipot!$V:$V,ROW($A426)))),"")</f>
        <v/>
      </c>
      <c r="N429" s="19" t="str">
        <f>IFERROR(IF(COUNT(pipot!$V:$V)&lt;&gt;"",INDEX(pipot!L:L,SMALL(pipot!$V:$V,ROW($A426)))),"")</f>
        <v/>
      </c>
      <c r="O429" s="19" t="str">
        <f>IFERROR(IF(COUNT(pipot!$V:$V)&lt;&gt;"",INDEX(pipot!M:M,SMALL(pipot!$V:$V,ROW($A426)))),"")</f>
        <v/>
      </c>
      <c r="P429" s="19" t="str">
        <f>IFERROR(IF(COUNT(pipot!$V:$V)&lt;&gt;"",INDEX(pipot!N:N,SMALL(pipot!$V:$V,ROW($A426)))),"")</f>
        <v/>
      </c>
      <c r="Q429" s="19" t="str">
        <f>IFERROR(IF(COUNT(pipot!$V:$V)&lt;&gt;"",INDEX(pipot!O:O,SMALL(pipot!$V:$V,ROW($A426)))),"")</f>
        <v/>
      </c>
      <c r="R429" s="19" t="str">
        <f>IFERROR(IF(COUNT(pipot!$V:$V)&lt;&gt;"",INDEX(pipot!P:P,SMALL(pipot!$V:$V,ROW($A426)))),"")</f>
        <v/>
      </c>
      <c r="S429" s="19" t="str">
        <f>IFERROR(IF(COUNT(pipot!$V:$V)&lt;&gt;"",INDEX(pipot!Q:Q,SMALL(pipot!$V:$V,ROW($A426)))),"")</f>
        <v/>
      </c>
      <c r="T429" s="19" t="str">
        <f>IFERROR(IF(COUNT(pipot!$V:$V)&lt;&gt;"",INDEX(pipot!R:R,SMALL(pipot!$V:$V,ROW($A426)))),"")</f>
        <v/>
      </c>
    </row>
    <row r="430" spans="3:20">
      <c r="C430" t="str">
        <f>IFERROR(IF(COUNT(pipot!$V:$V)&lt;&gt;"",INDEX(pipot!A:A,SMALL(pipot!$V:$V,ROW($A427)))),"")</f>
        <v/>
      </c>
      <c r="D430" s="13" t="str">
        <f>IFERROR(IF(COUNT(pipot!$V:$V)&lt;&gt;"",INDEX(pipot!B:B,SMALL(pipot!$V:$V,ROW($A427)))),"")</f>
        <v/>
      </c>
      <c r="E430" s="15" t="str">
        <f>IFERROR(IF(COUNT(pipot!$V:$V)&lt;&gt;"",INDEX(pipot!C:C,SMALL(pipot!$V:$V,ROW($A427)))),"")</f>
        <v/>
      </c>
      <c r="F430" s="19" t="str">
        <f>IFERROR(IF(COUNT(pipot!$V:$V)&lt;&gt;"",INDEX(pipot!D:D,SMALL(pipot!$V:$V,ROW($A427)))),"")</f>
        <v/>
      </c>
      <c r="G430" s="19" t="str">
        <f>IFERROR(IF(COUNT(pipot!$V:$V)&lt;&gt;"",INDEX(pipot!E:E,SMALL(pipot!$V:$V,ROW($A427)))),"")</f>
        <v/>
      </c>
      <c r="H430" s="19" t="str">
        <f>IFERROR(IF(COUNT(pipot!$V:$V)&lt;&gt;"",INDEX(pipot!F:F,SMALL(pipot!$V:$V,ROW($A427)))),"")</f>
        <v/>
      </c>
      <c r="I430" s="19" t="str">
        <f>IFERROR(IF(COUNT(pipot!$V:$V)&lt;&gt;"",INDEX(pipot!G:G,SMALL(pipot!$V:$V,ROW($A427)))),"")</f>
        <v/>
      </c>
      <c r="J430" s="19" t="str">
        <f>IFERROR(IF(COUNT(pipot!$V:$V)&lt;&gt;"",INDEX(pipot!H:H,SMALL(pipot!$V:$V,ROW($A427)))),"")</f>
        <v/>
      </c>
      <c r="K430" s="19" t="str">
        <f>IFERROR(IF(COUNT(pipot!$V:$V)&lt;&gt;"",INDEX(pipot!I:I,SMALL(pipot!$V:$V,ROW($A427)))),"")</f>
        <v/>
      </c>
      <c r="L430" s="19" t="str">
        <f>IFERROR(IF(COUNT(pipot!$V:$V)&lt;&gt;"",INDEX(pipot!J:J,SMALL(pipot!$V:$V,ROW($A427)))),"")</f>
        <v/>
      </c>
      <c r="M430" s="19" t="str">
        <f>IFERROR(IF(COUNT(pipot!$V:$V)&lt;&gt;"",INDEX(pipot!K:K,SMALL(pipot!$V:$V,ROW($A427)))),"")</f>
        <v/>
      </c>
      <c r="N430" s="19" t="str">
        <f>IFERROR(IF(COUNT(pipot!$V:$V)&lt;&gt;"",INDEX(pipot!L:L,SMALL(pipot!$V:$V,ROW($A427)))),"")</f>
        <v/>
      </c>
      <c r="O430" s="19" t="str">
        <f>IFERROR(IF(COUNT(pipot!$V:$V)&lt;&gt;"",INDEX(pipot!M:M,SMALL(pipot!$V:$V,ROW($A427)))),"")</f>
        <v/>
      </c>
      <c r="P430" s="19" t="str">
        <f>IFERROR(IF(COUNT(pipot!$V:$V)&lt;&gt;"",INDEX(pipot!N:N,SMALL(pipot!$V:$V,ROW($A427)))),"")</f>
        <v/>
      </c>
      <c r="Q430" s="19" t="str">
        <f>IFERROR(IF(COUNT(pipot!$V:$V)&lt;&gt;"",INDEX(pipot!O:O,SMALL(pipot!$V:$V,ROW($A427)))),"")</f>
        <v/>
      </c>
      <c r="R430" s="19" t="str">
        <f>IFERROR(IF(COUNT(pipot!$V:$V)&lt;&gt;"",INDEX(pipot!P:P,SMALL(pipot!$V:$V,ROW($A427)))),"")</f>
        <v/>
      </c>
      <c r="S430" s="19" t="str">
        <f>IFERROR(IF(COUNT(pipot!$V:$V)&lt;&gt;"",INDEX(pipot!Q:Q,SMALL(pipot!$V:$V,ROW($A427)))),"")</f>
        <v/>
      </c>
      <c r="T430" s="19" t="str">
        <f>IFERROR(IF(COUNT(pipot!$V:$V)&lt;&gt;"",INDEX(pipot!R:R,SMALL(pipot!$V:$V,ROW($A427)))),"")</f>
        <v/>
      </c>
    </row>
    <row r="431" spans="3:20">
      <c r="C431" t="str">
        <f>IFERROR(IF(COUNT(pipot!$V:$V)&lt;&gt;"",INDEX(pipot!A:A,SMALL(pipot!$V:$V,ROW($A428)))),"")</f>
        <v/>
      </c>
      <c r="D431" s="13" t="str">
        <f>IFERROR(IF(COUNT(pipot!$V:$V)&lt;&gt;"",INDEX(pipot!B:B,SMALL(pipot!$V:$V,ROW($A428)))),"")</f>
        <v/>
      </c>
      <c r="E431" s="15" t="str">
        <f>IFERROR(IF(COUNT(pipot!$V:$V)&lt;&gt;"",INDEX(pipot!C:C,SMALL(pipot!$V:$V,ROW($A428)))),"")</f>
        <v/>
      </c>
      <c r="F431" s="19" t="str">
        <f>IFERROR(IF(COUNT(pipot!$V:$V)&lt;&gt;"",INDEX(pipot!D:D,SMALL(pipot!$V:$V,ROW($A428)))),"")</f>
        <v/>
      </c>
      <c r="G431" s="19" t="str">
        <f>IFERROR(IF(COUNT(pipot!$V:$V)&lt;&gt;"",INDEX(pipot!E:E,SMALL(pipot!$V:$V,ROW($A428)))),"")</f>
        <v/>
      </c>
      <c r="H431" s="19" t="str">
        <f>IFERROR(IF(COUNT(pipot!$V:$V)&lt;&gt;"",INDEX(pipot!F:F,SMALL(pipot!$V:$V,ROW($A428)))),"")</f>
        <v/>
      </c>
      <c r="I431" s="19" t="str">
        <f>IFERROR(IF(COUNT(pipot!$V:$V)&lt;&gt;"",INDEX(pipot!G:G,SMALL(pipot!$V:$V,ROW($A428)))),"")</f>
        <v/>
      </c>
      <c r="J431" s="19" t="str">
        <f>IFERROR(IF(COUNT(pipot!$V:$V)&lt;&gt;"",INDEX(pipot!H:H,SMALL(pipot!$V:$V,ROW($A428)))),"")</f>
        <v/>
      </c>
      <c r="K431" s="19" t="str">
        <f>IFERROR(IF(COUNT(pipot!$V:$V)&lt;&gt;"",INDEX(pipot!I:I,SMALL(pipot!$V:$V,ROW($A428)))),"")</f>
        <v/>
      </c>
      <c r="L431" s="19" t="str">
        <f>IFERROR(IF(COUNT(pipot!$V:$V)&lt;&gt;"",INDEX(pipot!J:J,SMALL(pipot!$V:$V,ROW($A428)))),"")</f>
        <v/>
      </c>
      <c r="M431" s="19" t="str">
        <f>IFERROR(IF(COUNT(pipot!$V:$V)&lt;&gt;"",INDEX(pipot!K:K,SMALL(pipot!$V:$V,ROW($A428)))),"")</f>
        <v/>
      </c>
      <c r="N431" s="19" t="str">
        <f>IFERROR(IF(COUNT(pipot!$V:$V)&lt;&gt;"",INDEX(pipot!L:L,SMALL(pipot!$V:$V,ROW($A428)))),"")</f>
        <v/>
      </c>
      <c r="O431" s="19" t="str">
        <f>IFERROR(IF(COUNT(pipot!$V:$V)&lt;&gt;"",INDEX(pipot!M:M,SMALL(pipot!$V:$V,ROW($A428)))),"")</f>
        <v/>
      </c>
      <c r="P431" s="19" t="str">
        <f>IFERROR(IF(COUNT(pipot!$V:$V)&lt;&gt;"",INDEX(pipot!N:N,SMALL(pipot!$V:$V,ROW($A428)))),"")</f>
        <v/>
      </c>
      <c r="Q431" s="19" t="str">
        <f>IFERROR(IF(COUNT(pipot!$V:$V)&lt;&gt;"",INDEX(pipot!O:O,SMALL(pipot!$V:$V,ROW($A428)))),"")</f>
        <v/>
      </c>
      <c r="R431" s="19" t="str">
        <f>IFERROR(IF(COUNT(pipot!$V:$V)&lt;&gt;"",INDEX(pipot!P:P,SMALL(pipot!$V:$V,ROW($A428)))),"")</f>
        <v/>
      </c>
      <c r="S431" s="19" t="str">
        <f>IFERROR(IF(COUNT(pipot!$V:$V)&lt;&gt;"",INDEX(pipot!Q:Q,SMALL(pipot!$V:$V,ROW($A428)))),"")</f>
        <v/>
      </c>
      <c r="T431" s="19" t="str">
        <f>IFERROR(IF(COUNT(pipot!$V:$V)&lt;&gt;"",INDEX(pipot!R:R,SMALL(pipot!$V:$V,ROW($A428)))),"")</f>
        <v/>
      </c>
    </row>
    <row r="432" spans="3:20">
      <c r="C432" t="str">
        <f>IFERROR(IF(COUNT(pipot!$V:$V)&lt;&gt;"",INDEX(pipot!A:A,SMALL(pipot!$V:$V,ROW($A429)))),"")</f>
        <v/>
      </c>
      <c r="D432" s="13" t="str">
        <f>IFERROR(IF(COUNT(pipot!$V:$V)&lt;&gt;"",INDEX(pipot!B:B,SMALL(pipot!$V:$V,ROW($A429)))),"")</f>
        <v/>
      </c>
      <c r="E432" s="15" t="str">
        <f>IFERROR(IF(COUNT(pipot!$V:$V)&lt;&gt;"",INDEX(pipot!C:C,SMALL(pipot!$V:$V,ROW($A429)))),"")</f>
        <v/>
      </c>
      <c r="F432" s="19" t="str">
        <f>IFERROR(IF(COUNT(pipot!$V:$V)&lt;&gt;"",INDEX(pipot!D:D,SMALL(pipot!$V:$V,ROW($A429)))),"")</f>
        <v/>
      </c>
      <c r="G432" s="19" t="str">
        <f>IFERROR(IF(COUNT(pipot!$V:$V)&lt;&gt;"",INDEX(pipot!E:E,SMALL(pipot!$V:$V,ROW($A429)))),"")</f>
        <v/>
      </c>
      <c r="H432" s="19" t="str">
        <f>IFERROR(IF(COUNT(pipot!$V:$V)&lt;&gt;"",INDEX(pipot!F:F,SMALL(pipot!$V:$V,ROW($A429)))),"")</f>
        <v/>
      </c>
      <c r="I432" s="19" t="str">
        <f>IFERROR(IF(COUNT(pipot!$V:$V)&lt;&gt;"",INDEX(pipot!G:G,SMALL(pipot!$V:$V,ROW($A429)))),"")</f>
        <v/>
      </c>
      <c r="J432" s="19" t="str">
        <f>IFERROR(IF(COUNT(pipot!$V:$V)&lt;&gt;"",INDEX(pipot!H:H,SMALL(pipot!$V:$V,ROW($A429)))),"")</f>
        <v/>
      </c>
      <c r="K432" s="19" t="str">
        <f>IFERROR(IF(COUNT(pipot!$V:$V)&lt;&gt;"",INDEX(pipot!I:I,SMALL(pipot!$V:$V,ROW($A429)))),"")</f>
        <v/>
      </c>
      <c r="L432" s="19" t="str">
        <f>IFERROR(IF(COUNT(pipot!$V:$V)&lt;&gt;"",INDEX(pipot!J:J,SMALL(pipot!$V:$V,ROW($A429)))),"")</f>
        <v/>
      </c>
      <c r="M432" s="19" t="str">
        <f>IFERROR(IF(COUNT(pipot!$V:$V)&lt;&gt;"",INDEX(pipot!K:K,SMALL(pipot!$V:$V,ROW($A429)))),"")</f>
        <v/>
      </c>
      <c r="N432" s="19" t="str">
        <f>IFERROR(IF(COUNT(pipot!$V:$V)&lt;&gt;"",INDEX(pipot!L:L,SMALL(pipot!$V:$V,ROW($A429)))),"")</f>
        <v/>
      </c>
      <c r="O432" s="19" t="str">
        <f>IFERROR(IF(COUNT(pipot!$V:$V)&lt;&gt;"",INDEX(pipot!M:M,SMALL(pipot!$V:$V,ROW($A429)))),"")</f>
        <v/>
      </c>
      <c r="P432" s="19" t="str">
        <f>IFERROR(IF(COUNT(pipot!$V:$V)&lt;&gt;"",INDEX(pipot!N:N,SMALL(pipot!$V:$V,ROW($A429)))),"")</f>
        <v/>
      </c>
      <c r="Q432" s="19" t="str">
        <f>IFERROR(IF(COUNT(pipot!$V:$V)&lt;&gt;"",INDEX(pipot!O:O,SMALL(pipot!$V:$V,ROW($A429)))),"")</f>
        <v/>
      </c>
      <c r="R432" s="19" t="str">
        <f>IFERROR(IF(COUNT(pipot!$V:$V)&lt;&gt;"",INDEX(pipot!P:P,SMALL(pipot!$V:$V,ROW($A429)))),"")</f>
        <v/>
      </c>
      <c r="S432" s="19" t="str">
        <f>IFERROR(IF(COUNT(pipot!$V:$V)&lt;&gt;"",INDEX(pipot!Q:Q,SMALL(pipot!$V:$V,ROW($A429)))),"")</f>
        <v/>
      </c>
      <c r="T432" s="19" t="str">
        <f>IFERROR(IF(COUNT(pipot!$V:$V)&lt;&gt;"",INDEX(pipot!R:R,SMALL(pipot!$V:$V,ROW($A429)))),"")</f>
        <v/>
      </c>
    </row>
    <row r="433" spans="3:20">
      <c r="C433" t="str">
        <f>IFERROR(IF(COUNT(pipot!$V:$V)&lt;&gt;"",INDEX(pipot!A:A,SMALL(pipot!$V:$V,ROW($A430)))),"")</f>
        <v/>
      </c>
      <c r="D433" s="13" t="str">
        <f>IFERROR(IF(COUNT(pipot!$V:$V)&lt;&gt;"",INDEX(pipot!B:B,SMALL(pipot!$V:$V,ROW($A430)))),"")</f>
        <v/>
      </c>
      <c r="E433" s="15" t="str">
        <f>IFERROR(IF(COUNT(pipot!$V:$V)&lt;&gt;"",INDEX(pipot!C:C,SMALL(pipot!$V:$V,ROW($A430)))),"")</f>
        <v/>
      </c>
      <c r="F433" s="19" t="str">
        <f>IFERROR(IF(COUNT(pipot!$V:$V)&lt;&gt;"",INDEX(pipot!D:D,SMALL(pipot!$V:$V,ROW($A430)))),"")</f>
        <v/>
      </c>
      <c r="G433" s="19" t="str">
        <f>IFERROR(IF(COUNT(pipot!$V:$V)&lt;&gt;"",INDEX(pipot!E:E,SMALL(pipot!$V:$V,ROW($A430)))),"")</f>
        <v/>
      </c>
      <c r="H433" s="19" t="str">
        <f>IFERROR(IF(COUNT(pipot!$V:$V)&lt;&gt;"",INDEX(pipot!F:F,SMALL(pipot!$V:$V,ROW($A430)))),"")</f>
        <v/>
      </c>
      <c r="I433" s="19" t="str">
        <f>IFERROR(IF(COUNT(pipot!$V:$V)&lt;&gt;"",INDEX(pipot!G:G,SMALL(pipot!$V:$V,ROW($A430)))),"")</f>
        <v/>
      </c>
      <c r="J433" s="19" t="str">
        <f>IFERROR(IF(COUNT(pipot!$V:$V)&lt;&gt;"",INDEX(pipot!H:H,SMALL(pipot!$V:$V,ROW($A430)))),"")</f>
        <v/>
      </c>
      <c r="K433" s="19" t="str">
        <f>IFERROR(IF(COUNT(pipot!$V:$V)&lt;&gt;"",INDEX(pipot!I:I,SMALL(pipot!$V:$V,ROW($A430)))),"")</f>
        <v/>
      </c>
      <c r="L433" s="19" t="str">
        <f>IFERROR(IF(COUNT(pipot!$V:$V)&lt;&gt;"",INDEX(pipot!J:J,SMALL(pipot!$V:$V,ROW($A430)))),"")</f>
        <v/>
      </c>
      <c r="M433" s="19" t="str">
        <f>IFERROR(IF(COUNT(pipot!$V:$V)&lt;&gt;"",INDEX(pipot!K:K,SMALL(pipot!$V:$V,ROW($A430)))),"")</f>
        <v/>
      </c>
      <c r="N433" s="19" t="str">
        <f>IFERROR(IF(COUNT(pipot!$V:$V)&lt;&gt;"",INDEX(pipot!L:L,SMALL(pipot!$V:$V,ROW($A430)))),"")</f>
        <v/>
      </c>
      <c r="O433" s="19" t="str">
        <f>IFERROR(IF(COUNT(pipot!$V:$V)&lt;&gt;"",INDEX(pipot!M:M,SMALL(pipot!$V:$V,ROW($A430)))),"")</f>
        <v/>
      </c>
      <c r="P433" s="19" t="str">
        <f>IFERROR(IF(COUNT(pipot!$V:$V)&lt;&gt;"",INDEX(pipot!N:N,SMALL(pipot!$V:$V,ROW($A430)))),"")</f>
        <v/>
      </c>
      <c r="Q433" s="19" t="str">
        <f>IFERROR(IF(COUNT(pipot!$V:$V)&lt;&gt;"",INDEX(pipot!O:O,SMALL(pipot!$V:$V,ROW($A430)))),"")</f>
        <v/>
      </c>
      <c r="R433" s="19" t="str">
        <f>IFERROR(IF(COUNT(pipot!$V:$V)&lt;&gt;"",INDEX(pipot!P:P,SMALL(pipot!$V:$V,ROW($A430)))),"")</f>
        <v/>
      </c>
      <c r="S433" s="19" t="str">
        <f>IFERROR(IF(COUNT(pipot!$V:$V)&lt;&gt;"",INDEX(pipot!Q:Q,SMALL(pipot!$V:$V,ROW($A430)))),"")</f>
        <v/>
      </c>
      <c r="T433" s="19" t="str">
        <f>IFERROR(IF(COUNT(pipot!$V:$V)&lt;&gt;"",INDEX(pipot!R:R,SMALL(pipot!$V:$V,ROW($A430)))),"")</f>
        <v/>
      </c>
    </row>
    <row r="434" spans="3:20">
      <c r="C434" t="str">
        <f>IFERROR(IF(COUNT(pipot!$V:$V)&lt;&gt;"",INDEX(pipot!A:A,SMALL(pipot!$V:$V,ROW($A431)))),"")</f>
        <v/>
      </c>
      <c r="D434" s="13" t="str">
        <f>IFERROR(IF(COUNT(pipot!$V:$V)&lt;&gt;"",INDEX(pipot!B:B,SMALL(pipot!$V:$V,ROW($A431)))),"")</f>
        <v/>
      </c>
      <c r="E434" s="15" t="str">
        <f>IFERROR(IF(COUNT(pipot!$V:$V)&lt;&gt;"",INDEX(pipot!C:C,SMALL(pipot!$V:$V,ROW($A431)))),"")</f>
        <v/>
      </c>
      <c r="F434" s="19" t="str">
        <f>IFERROR(IF(COUNT(pipot!$V:$V)&lt;&gt;"",INDEX(pipot!D:D,SMALL(pipot!$V:$V,ROW($A431)))),"")</f>
        <v/>
      </c>
      <c r="G434" s="19" t="str">
        <f>IFERROR(IF(COUNT(pipot!$V:$V)&lt;&gt;"",INDEX(pipot!E:E,SMALL(pipot!$V:$V,ROW($A431)))),"")</f>
        <v/>
      </c>
      <c r="H434" s="19" t="str">
        <f>IFERROR(IF(COUNT(pipot!$V:$V)&lt;&gt;"",INDEX(pipot!F:F,SMALL(pipot!$V:$V,ROW($A431)))),"")</f>
        <v/>
      </c>
      <c r="I434" s="19" t="str">
        <f>IFERROR(IF(COUNT(pipot!$V:$V)&lt;&gt;"",INDEX(pipot!G:G,SMALL(pipot!$V:$V,ROW($A431)))),"")</f>
        <v/>
      </c>
      <c r="J434" s="19" t="str">
        <f>IFERROR(IF(COUNT(pipot!$V:$V)&lt;&gt;"",INDEX(pipot!H:H,SMALL(pipot!$V:$V,ROW($A431)))),"")</f>
        <v/>
      </c>
      <c r="K434" s="19" t="str">
        <f>IFERROR(IF(COUNT(pipot!$V:$V)&lt;&gt;"",INDEX(pipot!I:I,SMALL(pipot!$V:$V,ROW($A431)))),"")</f>
        <v/>
      </c>
      <c r="L434" s="19" t="str">
        <f>IFERROR(IF(COUNT(pipot!$V:$V)&lt;&gt;"",INDEX(pipot!J:J,SMALL(pipot!$V:$V,ROW($A431)))),"")</f>
        <v/>
      </c>
      <c r="M434" s="19" t="str">
        <f>IFERROR(IF(COUNT(pipot!$V:$V)&lt;&gt;"",INDEX(pipot!K:K,SMALL(pipot!$V:$V,ROW($A431)))),"")</f>
        <v/>
      </c>
      <c r="N434" s="19" t="str">
        <f>IFERROR(IF(COUNT(pipot!$V:$V)&lt;&gt;"",INDEX(pipot!L:L,SMALL(pipot!$V:$V,ROW($A431)))),"")</f>
        <v/>
      </c>
      <c r="O434" s="19" t="str">
        <f>IFERROR(IF(COUNT(pipot!$V:$V)&lt;&gt;"",INDEX(pipot!M:M,SMALL(pipot!$V:$V,ROW($A431)))),"")</f>
        <v/>
      </c>
      <c r="P434" s="19" t="str">
        <f>IFERROR(IF(COUNT(pipot!$V:$V)&lt;&gt;"",INDEX(pipot!N:N,SMALL(pipot!$V:$V,ROW($A431)))),"")</f>
        <v/>
      </c>
      <c r="Q434" s="19" t="str">
        <f>IFERROR(IF(COUNT(pipot!$V:$V)&lt;&gt;"",INDEX(pipot!O:O,SMALL(pipot!$V:$V,ROW($A431)))),"")</f>
        <v/>
      </c>
      <c r="R434" s="19" t="str">
        <f>IFERROR(IF(COUNT(pipot!$V:$V)&lt;&gt;"",INDEX(pipot!P:P,SMALL(pipot!$V:$V,ROW($A431)))),"")</f>
        <v/>
      </c>
      <c r="S434" s="19" t="str">
        <f>IFERROR(IF(COUNT(pipot!$V:$V)&lt;&gt;"",INDEX(pipot!Q:Q,SMALL(pipot!$V:$V,ROW($A431)))),"")</f>
        <v/>
      </c>
      <c r="T434" s="19" t="str">
        <f>IFERROR(IF(COUNT(pipot!$V:$V)&lt;&gt;"",INDEX(pipot!R:R,SMALL(pipot!$V:$V,ROW($A431)))),"")</f>
        <v/>
      </c>
    </row>
    <row r="435" spans="3:20">
      <c r="C435" t="str">
        <f>IFERROR(IF(COUNT(pipot!$V:$V)&lt;&gt;"",INDEX(pipot!A:A,SMALL(pipot!$V:$V,ROW($A432)))),"")</f>
        <v/>
      </c>
      <c r="D435" s="13" t="str">
        <f>IFERROR(IF(COUNT(pipot!$V:$V)&lt;&gt;"",INDEX(pipot!B:B,SMALL(pipot!$V:$V,ROW($A432)))),"")</f>
        <v/>
      </c>
      <c r="E435" s="15" t="str">
        <f>IFERROR(IF(COUNT(pipot!$V:$V)&lt;&gt;"",INDEX(pipot!C:C,SMALL(pipot!$V:$V,ROW($A432)))),"")</f>
        <v/>
      </c>
      <c r="F435" s="19" t="str">
        <f>IFERROR(IF(COUNT(pipot!$V:$V)&lt;&gt;"",INDEX(pipot!D:D,SMALL(pipot!$V:$V,ROW($A432)))),"")</f>
        <v/>
      </c>
      <c r="G435" s="19" t="str">
        <f>IFERROR(IF(COUNT(pipot!$V:$V)&lt;&gt;"",INDEX(pipot!E:E,SMALL(pipot!$V:$V,ROW($A432)))),"")</f>
        <v/>
      </c>
      <c r="H435" s="19" t="str">
        <f>IFERROR(IF(COUNT(pipot!$V:$V)&lt;&gt;"",INDEX(pipot!F:F,SMALL(pipot!$V:$V,ROW($A432)))),"")</f>
        <v/>
      </c>
      <c r="I435" s="19" t="str">
        <f>IFERROR(IF(COUNT(pipot!$V:$V)&lt;&gt;"",INDEX(pipot!G:G,SMALL(pipot!$V:$V,ROW($A432)))),"")</f>
        <v/>
      </c>
      <c r="J435" s="19" t="str">
        <f>IFERROR(IF(COUNT(pipot!$V:$V)&lt;&gt;"",INDEX(pipot!H:H,SMALL(pipot!$V:$V,ROW($A432)))),"")</f>
        <v/>
      </c>
      <c r="K435" s="19" t="str">
        <f>IFERROR(IF(COUNT(pipot!$V:$V)&lt;&gt;"",INDEX(pipot!I:I,SMALL(pipot!$V:$V,ROW($A432)))),"")</f>
        <v/>
      </c>
      <c r="L435" s="19" t="str">
        <f>IFERROR(IF(COUNT(pipot!$V:$V)&lt;&gt;"",INDEX(pipot!J:J,SMALL(pipot!$V:$V,ROW($A432)))),"")</f>
        <v/>
      </c>
      <c r="M435" s="19" t="str">
        <f>IFERROR(IF(COUNT(pipot!$V:$V)&lt;&gt;"",INDEX(pipot!K:K,SMALL(pipot!$V:$V,ROW($A432)))),"")</f>
        <v/>
      </c>
      <c r="N435" s="19" t="str">
        <f>IFERROR(IF(COUNT(pipot!$V:$V)&lt;&gt;"",INDEX(pipot!L:L,SMALL(pipot!$V:$V,ROW($A432)))),"")</f>
        <v/>
      </c>
      <c r="O435" s="19" t="str">
        <f>IFERROR(IF(COUNT(pipot!$V:$V)&lt;&gt;"",INDEX(pipot!M:M,SMALL(pipot!$V:$V,ROW($A432)))),"")</f>
        <v/>
      </c>
      <c r="P435" s="19" t="str">
        <f>IFERROR(IF(COUNT(pipot!$V:$V)&lt;&gt;"",INDEX(pipot!N:N,SMALL(pipot!$V:$V,ROW($A432)))),"")</f>
        <v/>
      </c>
      <c r="Q435" s="19" t="str">
        <f>IFERROR(IF(COUNT(pipot!$V:$V)&lt;&gt;"",INDEX(pipot!O:O,SMALL(pipot!$V:$V,ROW($A432)))),"")</f>
        <v/>
      </c>
      <c r="R435" s="19" t="str">
        <f>IFERROR(IF(COUNT(pipot!$V:$V)&lt;&gt;"",INDEX(pipot!P:P,SMALL(pipot!$V:$V,ROW($A432)))),"")</f>
        <v/>
      </c>
      <c r="S435" s="19" t="str">
        <f>IFERROR(IF(COUNT(pipot!$V:$V)&lt;&gt;"",INDEX(pipot!Q:Q,SMALL(pipot!$V:$V,ROW($A432)))),"")</f>
        <v/>
      </c>
      <c r="T435" s="19" t="str">
        <f>IFERROR(IF(COUNT(pipot!$V:$V)&lt;&gt;"",INDEX(pipot!R:R,SMALL(pipot!$V:$V,ROW($A432)))),"")</f>
        <v/>
      </c>
    </row>
    <row r="436" spans="3:20">
      <c r="C436" t="str">
        <f>IFERROR(IF(COUNT(pipot!$V:$V)&lt;&gt;"",INDEX(pipot!A:A,SMALL(pipot!$V:$V,ROW($A433)))),"")</f>
        <v/>
      </c>
      <c r="D436" s="13" t="str">
        <f>IFERROR(IF(COUNT(pipot!$V:$V)&lt;&gt;"",INDEX(pipot!B:B,SMALL(pipot!$V:$V,ROW($A433)))),"")</f>
        <v/>
      </c>
      <c r="E436" s="15" t="str">
        <f>IFERROR(IF(COUNT(pipot!$V:$V)&lt;&gt;"",INDEX(pipot!C:C,SMALL(pipot!$V:$V,ROW($A433)))),"")</f>
        <v/>
      </c>
      <c r="F436" s="19" t="str">
        <f>IFERROR(IF(COUNT(pipot!$V:$V)&lt;&gt;"",INDEX(pipot!D:D,SMALL(pipot!$V:$V,ROW($A433)))),"")</f>
        <v/>
      </c>
      <c r="G436" s="19" t="str">
        <f>IFERROR(IF(COUNT(pipot!$V:$V)&lt;&gt;"",INDEX(pipot!E:E,SMALL(pipot!$V:$V,ROW($A433)))),"")</f>
        <v/>
      </c>
      <c r="H436" s="19" t="str">
        <f>IFERROR(IF(COUNT(pipot!$V:$V)&lt;&gt;"",INDEX(pipot!F:F,SMALL(pipot!$V:$V,ROW($A433)))),"")</f>
        <v/>
      </c>
      <c r="I436" s="19" t="str">
        <f>IFERROR(IF(COUNT(pipot!$V:$V)&lt;&gt;"",INDEX(pipot!G:G,SMALL(pipot!$V:$V,ROW($A433)))),"")</f>
        <v/>
      </c>
      <c r="J436" s="19" t="str">
        <f>IFERROR(IF(COUNT(pipot!$V:$V)&lt;&gt;"",INDEX(pipot!H:H,SMALL(pipot!$V:$V,ROW($A433)))),"")</f>
        <v/>
      </c>
      <c r="K436" s="19" t="str">
        <f>IFERROR(IF(COUNT(pipot!$V:$V)&lt;&gt;"",INDEX(pipot!I:I,SMALL(pipot!$V:$V,ROW($A433)))),"")</f>
        <v/>
      </c>
      <c r="L436" s="19" t="str">
        <f>IFERROR(IF(COUNT(pipot!$V:$V)&lt;&gt;"",INDEX(pipot!J:J,SMALL(pipot!$V:$V,ROW($A433)))),"")</f>
        <v/>
      </c>
      <c r="M436" s="19" t="str">
        <f>IFERROR(IF(COUNT(pipot!$V:$V)&lt;&gt;"",INDEX(pipot!K:K,SMALL(pipot!$V:$V,ROW($A433)))),"")</f>
        <v/>
      </c>
      <c r="N436" s="19" t="str">
        <f>IFERROR(IF(COUNT(pipot!$V:$V)&lt;&gt;"",INDEX(pipot!L:L,SMALL(pipot!$V:$V,ROW($A433)))),"")</f>
        <v/>
      </c>
      <c r="O436" s="19" t="str">
        <f>IFERROR(IF(COUNT(pipot!$V:$V)&lt;&gt;"",INDEX(pipot!M:M,SMALL(pipot!$V:$V,ROW($A433)))),"")</f>
        <v/>
      </c>
      <c r="P436" s="19" t="str">
        <f>IFERROR(IF(COUNT(pipot!$V:$V)&lt;&gt;"",INDEX(pipot!N:N,SMALL(pipot!$V:$V,ROW($A433)))),"")</f>
        <v/>
      </c>
      <c r="Q436" s="19" t="str">
        <f>IFERROR(IF(COUNT(pipot!$V:$V)&lt;&gt;"",INDEX(pipot!O:O,SMALL(pipot!$V:$V,ROW($A433)))),"")</f>
        <v/>
      </c>
      <c r="R436" s="19" t="str">
        <f>IFERROR(IF(COUNT(pipot!$V:$V)&lt;&gt;"",INDEX(pipot!P:P,SMALL(pipot!$V:$V,ROW($A433)))),"")</f>
        <v/>
      </c>
      <c r="S436" s="19" t="str">
        <f>IFERROR(IF(COUNT(pipot!$V:$V)&lt;&gt;"",INDEX(pipot!Q:Q,SMALL(pipot!$V:$V,ROW($A433)))),"")</f>
        <v/>
      </c>
      <c r="T436" s="19" t="str">
        <f>IFERROR(IF(COUNT(pipot!$V:$V)&lt;&gt;"",INDEX(pipot!R:R,SMALL(pipot!$V:$V,ROW($A433)))),"")</f>
        <v/>
      </c>
    </row>
    <row r="437" spans="3:20">
      <c r="C437" t="str">
        <f>IFERROR(IF(COUNT(pipot!$V:$V)&lt;&gt;"",INDEX(pipot!A:A,SMALL(pipot!$V:$V,ROW($A434)))),"")</f>
        <v/>
      </c>
      <c r="D437" s="13" t="str">
        <f>IFERROR(IF(COUNT(pipot!$V:$V)&lt;&gt;"",INDEX(pipot!B:B,SMALL(pipot!$V:$V,ROW($A434)))),"")</f>
        <v/>
      </c>
      <c r="E437" s="15" t="str">
        <f>IFERROR(IF(COUNT(pipot!$V:$V)&lt;&gt;"",INDEX(pipot!C:C,SMALL(pipot!$V:$V,ROW($A434)))),"")</f>
        <v/>
      </c>
      <c r="F437" s="19" t="str">
        <f>IFERROR(IF(COUNT(pipot!$V:$V)&lt;&gt;"",INDEX(pipot!D:D,SMALL(pipot!$V:$V,ROW($A434)))),"")</f>
        <v/>
      </c>
      <c r="G437" s="19" t="str">
        <f>IFERROR(IF(COUNT(pipot!$V:$V)&lt;&gt;"",INDEX(pipot!E:E,SMALL(pipot!$V:$V,ROW($A434)))),"")</f>
        <v/>
      </c>
      <c r="H437" s="19" t="str">
        <f>IFERROR(IF(COUNT(pipot!$V:$V)&lt;&gt;"",INDEX(pipot!F:F,SMALL(pipot!$V:$V,ROW($A434)))),"")</f>
        <v/>
      </c>
      <c r="I437" s="19" t="str">
        <f>IFERROR(IF(COUNT(pipot!$V:$V)&lt;&gt;"",INDEX(pipot!G:G,SMALL(pipot!$V:$V,ROW($A434)))),"")</f>
        <v/>
      </c>
      <c r="J437" s="19" t="str">
        <f>IFERROR(IF(COUNT(pipot!$V:$V)&lt;&gt;"",INDEX(pipot!H:H,SMALL(pipot!$V:$V,ROW($A434)))),"")</f>
        <v/>
      </c>
      <c r="K437" s="19" t="str">
        <f>IFERROR(IF(COUNT(pipot!$V:$V)&lt;&gt;"",INDEX(pipot!I:I,SMALL(pipot!$V:$V,ROW($A434)))),"")</f>
        <v/>
      </c>
      <c r="L437" s="19" t="str">
        <f>IFERROR(IF(COUNT(pipot!$V:$V)&lt;&gt;"",INDEX(pipot!J:J,SMALL(pipot!$V:$V,ROW($A434)))),"")</f>
        <v/>
      </c>
      <c r="M437" s="19" t="str">
        <f>IFERROR(IF(COUNT(pipot!$V:$V)&lt;&gt;"",INDEX(pipot!K:K,SMALL(pipot!$V:$V,ROW($A434)))),"")</f>
        <v/>
      </c>
      <c r="N437" s="19" t="str">
        <f>IFERROR(IF(COUNT(pipot!$V:$V)&lt;&gt;"",INDEX(pipot!L:L,SMALL(pipot!$V:$V,ROW($A434)))),"")</f>
        <v/>
      </c>
      <c r="O437" s="19" t="str">
        <f>IFERROR(IF(COUNT(pipot!$V:$V)&lt;&gt;"",INDEX(pipot!M:M,SMALL(pipot!$V:$V,ROW($A434)))),"")</f>
        <v/>
      </c>
      <c r="P437" s="19" t="str">
        <f>IFERROR(IF(COUNT(pipot!$V:$V)&lt;&gt;"",INDEX(pipot!N:N,SMALL(pipot!$V:$V,ROW($A434)))),"")</f>
        <v/>
      </c>
      <c r="Q437" s="19" t="str">
        <f>IFERROR(IF(COUNT(pipot!$V:$V)&lt;&gt;"",INDEX(pipot!O:O,SMALL(pipot!$V:$V,ROW($A434)))),"")</f>
        <v/>
      </c>
      <c r="R437" s="19" t="str">
        <f>IFERROR(IF(COUNT(pipot!$V:$V)&lt;&gt;"",INDEX(pipot!P:P,SMALL(pipot!$V:$V,ROW($A434)))),"")</f>
        <v/>
      </c>
      <c r="S437" s="19" t="str">
        <f>IFERROR(IF(COUNT(pipot!$V:$V)&lt;&gt;"",INDEX(pipot!Q:Q,SMALL(pipot!$V:$V,ROW($A434)))),"")</f>
        <v/>
      </c>
      <c r="T437" s="19" t="str">
        <f>IFERROR(IF(COUNT(pipot!$V:$V)&lt;&gt;"",INDEX(pipot!R:R,SMALL(pipot!$V:$V,ROW($A434)))),"")</f>
        <v/>
      </c>
    </row>
    <row r="438" spans="3:20">
      <c r="C438" t="str">
        <f>IFERROR(IF(COUNT(pipot!$V:$V)&lt;&gt;"",INDEX(pipot!A:A,SMALL(pipot!$V:$V,ROW($A435)))),"")</f>
        <v/>
      </c>
      <c r="D438" s="13" t="str">
        <f>IFERROR(IF(COUNT(pipot!$V:$V)&lt;&gt;"",INDEX(pipot!B:B,SMALL(pipot!$V:$V,ROW($A435)))),"")</f>
        <v/>
      </c>
      <c r="E438" s="15" t="str">
        <f>IFERROR(IF(COUNT(pipot!$V:$V)&lt;&gt;"",INDEX(pipot!C:C,SMALL(pipot!$V:$V,ROW($A435)))),"")</f>
        <v/>
      </c>
      <c r="F438" s="19" t="str">
        <f>IFERROR(IF(COUNT(pipot!$V:$V)&lt;&gt;"",INDEX(pipot!D:D,SMALL(pipot!$V:$V,ROW($A435)))),"")</f>
        <v/>
      </c>
      <c r="G438" s="19" t="str">
        <f>IFERROR(IF(COUNT(pipot!$V:$V)&lt;&gt;"",INDEX(pipot!E:E,SMALL(pipot!$V:$V,ROW($A435)))),"")</f>
        <v/>
      </c>
      <c r="H438" s="19" t="str">
        <f>IFERROR(IF(COUNT(pipot!$V:$V)&lt;&gt;"",INDEX(pipot!F:F,SMALL(pipot!$V:$V,ROW($A435)))),"")</f>
        <v/>
      </c>
      <c r="I438" s="19" t="str">
        <f>IFERROR(IF(COUNT(pipot!$V:$V)&lt;&gt;"",INDEX(pipot!G:G,SMALL(pipot!$V:$V,ROW($A435)))),"")</f>
        <v/>
      </c>
      <c r="J438" s="19" t="str">
        <f>IFERROR(IF(COUNT(pipot!$V:$V)&lt;&gt;"",INDEX(pipot!H:H,SMALL(pipot!$V:$V,ROW($A435)))),"")</f>
        <v/>
      </c>
      <c r="K438" s="19" t="str">
        <f>IFERROR(IF(COUNT(pipot!$V:$V)&lt;&gt;"",INDEX(pipot!I:I,SMALL(pipot!$V:$V,ROW($A435)))),"")</f>
        <v/>
      </c>
      <c r="L438" s="19" t="str">
        <f>IFERROR(IF(COUNT(pipot!$V:$V)&lt;&gt;"",INDEX(pipot!J:J,SMALL(pipot!$V:$V,ROW($A435)))),"")</f>
        <v/>
      </c>
      <c r="M438" s="19" t="str">
        <f>IFERROR(IF(COUNT(pipot!$V:$V)&lt;&gt;"",INDEX(pipot!K:K,SMALL(pipot!$V:$V,ROW($A435)))),"")</f>
        <v/>
      </c>
      <c r="N438" s="19" t="str">
        <f>IFERROR(IF(COUNT(pipot!$V:$V)&lt;&gt;"",INDEX(pipot!L:L,SMALL(pipot!$V:$V,ROW($A435)))),"")</f>
        <v/>
      </c>
      <c r="O438" s="19" t="str">
        <f>IFERROR(IF(COUNT(pipot!$V:$V)&lt;&gt;"",INDEX(pipot!M:M,SMALL(pipot!$V:$V,ROW($A435)))),"")</f>
        <v/>
      </c>
      <c r="P438" s="19" t="str">
        <f>IFERROR(IF(COUNT(pipot!$V:$V)&lt;&gt;"",INDEX(pipot!N:N,SMALL(pipot!$V:$V,ROW($A435)))),"")</f>
        <v/>
      </c>
      <c r="Q438" s="19" t="str">
        <f>IFERROR(IF(COUNT(pipot!$V:$V)&lt;&gt;"",INDEX(pipot!O:O,SMALL(pipot!$V:$V,ROW($A435)))),"")</f>
        <v/>
      </c>
      <c r="R438" s="19" t="str">
        <f>IFERROR(IF(COUNT(pipot!$V:$V)&lt;&gt;"",INDEX(pipot!P:P,SMALL(pipot!$V:$V,ROW($A435)))),"")</f>
        <v/>
      </c>
      <c r="S438" s="19" t="str">
        <f>IFERROR(IF(COUNT(pipot!$V:$V)&lt;&gt;"",INDEX(pipot!Q:Q,SMALL(pipot!$V:$V,ROW($A435)))),"")</f>
        <v/>
      </c>
      <c r="T438" s="19" t="str">
        <f>IFERROR(IF(COUNT(pipot!$V:$V)&lt;&gt;"",INDEX(pipot!R:R,SMALL(pipot!$V:$V,ROW($A435)))),"")</f>
        <v/>
      </c>
    </row>
    <row r="439" spans="3:20">
      <c r="C439" t="str">
        <f>IFERROR(IF(COUNT(pipot!$V:$V)&lt;&gt;"",INDEX(pipot!A:A,SMALL(pipot!$V:$V,ROW($A436)))),"")</f>
        <v/>
      </c>
      <c r="D439" s="13" t="str">
        <f>IFERROR(IF(COUNT(pipot!$V:$V)&lt;&gt;"",INDEX(pipot!B:B,SMALL(pipot!$V:$V,ROW($A436)))),"")</f>
        <v/>
      </c>
      <c r="E439" s="15" t="str">
        <f>IFERROR(IF(COUNT(pipot!$V:$V)&lt;&gt;"",INDEX(pipot!C:C,SMALL(pipot!$V:$V,ROW($A436)))),"")</f>
        <v/>
      </c>
      <c r="F439" s="19" t="str">
        <f>IFERROR(IF(COUNT(pipot!$V:$V)&lt;&gt;"",INDEX(pipot!D:D,SMALL(pipot!$V:$V,ROW($A436)))),"")</f>
        <v/>
      </c>
      <c r="G439" s="19" t="str">
        <f>IFERROR(IF(COUNT(pipot!$V:$V)&lt;&gt;"",INDEX(pipot!E:E,SMALL(pipot!$V:$V,ROW($A436)))),"")</f>
        <v/>
      </c>
      <c r="H439" s="19" t="str">
        <f>IFERROR(IF(COUNT(pipot!$V:$V)&lt;&gt;"",INDEX(pipot!F:F,SMALL(pipot!$V:$V,ROW($A436)))),"")</f>
        <v/>
      </c>
      <c r="I439" s="19" t="str">
        <f>IFERROR(IF(COUNT(pipot!$V:$V)&lt;&gt;"",INDEX(pipot!G:G,SMALL(pipot!$V:$V,ROW($A436)))),"")</f>
        <v/>
      </c>
      <c r="J439" s="19" t="str">
        <f>IFERROR(IF(COUNT(pipot!$V:$V)&lt;&gt;"",INDEX(pipot!H:H,SMALL(pipot!$V:$V,ROW($A436)))),"")</f>
        <v/>
      </c>
      <c r="K439" s="19" t="str">
        <f>IFERROR(IF(COUNT(pipot!$V:$V)&lt;&gt;"",INDEX(pipot!I:I,SMALL(pipot!$V:$V,ROW($A436)))),"")</f>
        <v/>
      </c>
      <c r="L439" s="19" t="str">
        <f>IFERROR(IF(COUNT(pipot!$V:$V)&lt;&gt;"",INDEX(pipot!J:J,SMALL(pipot!$V:$V,ROW($A436)))),"")</f>
        <v/>
      </c>
      <c r="M439" s="19" t="str">
        <f>IFERROR(IF(COUNT(pipot!$V:$V)&lt;&gt;"",INDEX(pipot!K:K,SMALL(pipot!$V:$V,ROW($A436)))),"")</f>
        <v/>
      </c>
      <c r="N439" s="19" t="str">
        <f>IFERROR(IF(COUNT(pipot!$V:$V)&lt;&gt;"",INDEX(pipot!L:L,SMALL(pipot!$V:$V,ROW($A436)))),"")</f>
        <v/>
      </c>
      <c r="O439" s="19" t="str">
        <f>IFERROR(IF(COUNT(pipot!$V:$V)&lt;&gt;"",INDEX(pipot!M:M,SMALL(pipot!$V:$V,ROW($A436)))),"")</f>
        <v/>
      </c>
      <c r="P439" s="19" t="str">
        <f>IFERROR(IF(COUNT(pipot!$V:$V)&lt;&gt;"",INDEX(pipot!N:N,SMALL(pipot!$V:$V,ROW($A436)))),"")</f>
        <v/>
      </c>
      <c r="Q439" s="19" t="str">
        <f>IFERROR(IF(COUNT(pipot!$V:$V)&lt;&gt;"",INDEX(pipot!O:O,SMALL(pipot!$V:$V,ROW($A436)))),"")</f>
        <v/>
      </c>
      <c r="R439" s="19" t="str">
        <f>IFERROR(IF(COUNT(pipot!$V:$V)&lt;&gt;"",INDEX(pipot!P:P,SMALL(pipot!$V:$V,ROW($A436)))),"")</f>
        <v/>
      </c>
      <c r="S439" s="19" t="str">
        <f>IFERROR(IF(COUNT(pipot!$V:$V)&lt;&gt;"",INDEX(pipot!Q:Q,SMALL(pipot!$V:$V,ROW($A436)))),"")</f>
        <v/>
      </c>
      <c r="T439" s="19" t="str">
        <f>IFERROR(IF(COUNT(pipot!$V:$V)&lt;&gt;"",INDEX(pipot!R:R,SMALL(pipot!$V:$V,ROW($A436)))),"")</f>
        <v/>
      </c>
    </row>
    <row r="440" spans="3:20">
      <c r="C440" t="str">
        <f>IFERROR(IF(COUNT(pipot!$V:$V)&lt;&gt;"",INDEX(pipot!A:A,SMALL(pipot!$V:$V,ROW($A437)))),"")</f>
        <v/>
      </c>
      <c r="D440" s="13" t="str">
        <f>IFERROR(IF(COUNT(pipot!$V:$V)&lt;&gt;"",INDEX(pipot!B:B,SMALL(pipot!$V:$V,ROW($A437)))),"")</f>
        <v/>
      </c>
      <c r="E440" s="15" t="str">
        <f>IFERROR(IF(COUNT(pipot!$V:$V)&lt;&gt;"",INDEX(pipot!C:C,SMALL(pipot!$V:$V,ROW($A437)))),"")</f>
        <v/>
      </c>
      <c r="F440" s="19" t="str">
        <f>IFERROR(IF(COUNT(pipot!$V:$V)&lt;&gt;"",INDEX(pipot!D:D,SMALL(pipot!$V:$V,ROW($A437)))),"")</f>
        <v/>
      </c>
      <c r="G440" s="19" t="str">
        <f>IFERROR(IF(COUNT(pipot!$V:$V)&lt;&gt;"",INDEX(pipot!E:E,SMALL(pipot!$V:$V,ROW($A437)))),"")</f>
        <v/>
      </c>
      <c r="H440" s="19" t="str">
        <f>IFERROR(IF(COUNT(pipot!$V:$V)&lt;&gt;"",INDEX(pipot!F:F,SMALL(pipot!$V:$V,ROW($A437)))),"")</f>
        <v/>
      </c>
      <c r="I440" s="19" t="str">
        <f>IFERROR(IF(COUNT(pipot!$V:$V)&lt;&gt;"",INDEX(pipot!G:G,SMALL(pipot!$V:$V,ROW($A437)))),"")</f>
        <v/>
      </c>
      <c r="J440" s="19" t="str">
        <f>IFERROR(IF(COUNT(pipot!$V:$V)&lt;&gt;"",INDEX(pipot!H:H,SMALL(pipot!$V:$V,ROW($A437)))),"")</f>
        <v/>
      </c>
      <c r="K440" s="19" t="str">
        <f>IFERROR(IF(COUNT(pipot!$V:$V)&lt;&gt;"",INDEX(pipot!I:I,SMALL(pipot!$V:$V,ROW($A437)))),"")</f>
        <v/>
      </c>
      <c r="L440" s="19" t="str">
        <f>IFERROR(IF(COUNT(pipot!$V:$V)&lt;&gt;"",INDEX(pipot!J:J,SMALL(pipot!$V:$V,ROW($A437)))),"")</f>
        <v/>
      </c>
      <c r="M440" s="19" t="str">
        <f>IFERROR(IF(COUNT(pipot!$V:$V)&lt;&gt;"",INDEX(pipot!K:K,SMALL(pipot!$V:$V,ROW($A437)))),"")</f>
        <v/>
      </c>
      <c r="N440" s="19" t="str">
        <f>IFERROR(IF(COUNT(pipot!$V:$V)&lt;&gt;"",INDEX(pipot!L:L,SMALL(pipot!$V:$V,ROW($A437)))),"")</f>
        <v/>
      </c>
      <c r="O440" s="19" t="str">
        <f>IFERROR(IF(COUNT(pipot!$V:$V)&lt;&gt;"",INDEX(pipot!M:M,SMALL(pipot!$V:$V,ROW($A437)))),"")</f>
        <v/>
      </c>
      <c r="P440" s="19" t="str">
        <f>IFERROR(IF(COUNT(pipot!$V:$V)&lt;&gt;"",INDEX(pipot!N:N,SMALL(pipot!$V:$V,ROW($A437)))),"")</f>
        <v/>
      </c>
      <c r="Q440" s="19" t="str">
        <f>IFERROR(IF(COUNT(pipot!$V:$V)&lt;&gt;"",INDEX(pipot!O:O,SMALL(pipot!$V:$V,ROW($A437)))),"")</f>
        <v/>
      </c>
      <c r="R440" s="19" t="str">
        <f>IFERROR(IF(COUNT(pipot!$V:$V)&lt;&gt;"",INDEX(pipot!P:P,SMALL(pipot!$V:$V,ROW($A437)))),"")</f>
        <v/>
      </c>
      <c r="S440" s="19" t="str">
        <f>IFERROR(IF(COUNT(pipot!$V:$V)&lt;&gt;"",INDEX(pipot!Q:Q,SMALL(pipot!$V:$V,ROW($A437)))),"")</f>
        <v/>
      </c>
      <c r="T440" s="19" t="str">
        <f>IFERROR(IF(COUNT(pipot!$V:$V)&lt;&gt;"",INDEX(pipot!R:R,SMALL(pipot!$V:$V,ROW($A437)))),"")</f>
        <v/>
      </c>
    </row>
    <row r="441" spans="3:20">
      <c r="C441" t="str">
        <f>IFERROR(IF(COUNT(pipot!$V:$V)&lt;&gt;"",INDEX(pipot!A:A,SMALL(pipot!$V:$V,ROW($A438)))),"")</f>
        <v/>
      </c>
      <c r="D441" s="13" t="str">
        <f>IFERROR(IF(COUNT(pipot!$V:$V)&lt;&gt;"",INDEX(pipot!B:B,SMALL(pipot!$V:$V,ROW($A438)))),"")</f>
        <v/>
      </c>
      <c r="E441" s="15" t="str">
        <f>IFERROR(IF(COUNT(pipot!$V:$V)&lt;&gt;"",INDEX(pipot!C:C,SMALL(pipot!$V:$V,ROW($A438)))),"")</f>
        <v/>
      </c>
      <c r="F441" s="19" t="str">
        <f>IFERROR(IF(COUNT(pipot!$V:$V)&lt;&gt;"",INDEX(pipot!D:D,SMALL(pipot!$V:$V,ROW($A438)))),"")</f>
        <v/>
      </c>
      <c r="G441" s="19" t="str">
        <f>IFERROR(IF(COUNT(pipot!$V:$V)&lt;&gt;"",INDEX(pipot!E:E,SMALL(pipot!$V:$V,ROW($A438)))),"")</f>
        <v/>
      </c>
      <c r="H441" s="19" t="str">
        <f>IFERROR(IF(COUNT(pipot!$V:$V)&lt;&gt;"",INDEX(pipot!F:F,SMALL(pipot!$V:$V,ROW($A438)))),"")</f>
        <v/>
      </c>
      <c r="I441" s="19" t="str">
        <f>IFERROR(IF(COUNT(pipot!$V:$V)&lt;&gt;"",INDEX(pipot!G:G,SMALL(pipot!$V:$V,ROW($A438)))),"")</f>
        <v/>
      </c>
      <c r="J441" s="19" t="str">
        <f>IFERROR(IF(COUNT(pipot!$V:$V)&lt;&gt;"",INDEX(pipot!H:H,SMALL(pipot!$V:$V,ROW($A438)))),"")</f>
        <v/>
      </c>
      <c r="K441" s="19" t="str">
        <f>IFERROR(IF(COUNT(pipot!$V:$V)&lt;&gt;"",INDEX(pipot!I:I,SMALL(pipot!$V:$V,ROW($A438)))),"")</f>
        <v/>
      </c>
      <c r="L441" s="19" t="str">
        <f>IFERROR(IF(COUNT(pipot!$V:$V)&lt;&gt;"",INDEX(pipot!J:J,SMALL(pipot!$V:$V,ROW($A438)))),"")</f>
        <v/>
      </c>
      <c r="M441" s="19" t="str">
        <f>IFERROR(IF(COUNT(pipot!$V:$V)&lt;&gt;"",INDEX(pipot!K:K,SMALL(pipot!$V:$V,ROW($A438)))),"")</f>
        <v/>
      </c>
      <c r="N441" s="19" t="str">
        <f>IFERROR(IF(COUNT(pipot!$V:$V)&lt;&gt;"",INDEX(pipot!L:L,SMALL(pipot!$V:$V,ROW($A438)))),"")</f>
        <v/>
      </c>
      <c r="O441" s="19" t="str">
        <f>IFERROR(IF(COUNT(pipot!$V:$V)&lt;&gt;"",INDEX(pipot!M:M,SMALL(pipot!$V:$V,ROW($A438)))),"")</f>
        <v/>
      </c>
      <c r="P441" s="19" t="str">
        <f>IFERROR(IF(COUNT(pipot!$V:$V)&lt;&gt;"",INDEX(pipot!N:N,SMALL(pipot!$V:$V,ROW($A438)))),"")</f>
        <v/>
      </c>
      <c r="Q441" s="19" t="str">
        <f>IFERROR(IF(COUNT(pipot!$V:$V)&lt;&gt;"",INDEX(pipot!O:O,SMALL(pipot!$V:$V,ROW($A438)))),"")</f>
        <v/>
      </c>
      <c r="R441" s="19" t="str">
        <f>IFERROR(IF(COUNT(pipot!$V:$V)&lt;&gt;"",INDEX(pipot!P:P,SMALL(pipot!$V:$V,ROW($A438)))),"")</f>
        <v/>
      </c>
      <c r="S441" s="19" t="str">
        <f>IFERROR(IF(COUNT(pipot!$V:$V)&lt;&gt;"",INDEX(pipot!Q:Q,SMALL(pipot!$V:$V,ROW($A438)))),"")</f>
        <v/>
      </c>
      <c r="T441" s="19" t="str">
        <f>IFERROR(IF(COUNT(pipot!$V:$V)&lt;&gt;"",INDEX(pipot!R:R,SMALL(pipot!$V:$V,ROW($A438)))),"")</f>
        <v/>
      </c>
    </row>
    <row r="442" spans="3:20">
      <c r="C442" t="str">
        <f>IFERROR(IF(COUNT(pipot!$V:$V)&lt;&gt;"",INDEX(pipot!A:A,SMALL(pipot!$V:$V,ROW($A439)))),"")</f>
        <v/>
      </c>
      <c r="D442" s="13" t="str">
        <f>IFERROR(IF(COUNT(pipot!$V:$V)&lt;&gt;"",INDEX(pipot!B:B,SMALL(pipot!$V:$V,ROW($A439)))),"")</f>
        <v/>
      </c>
      <c r="E442" s="15" t="str">
        <f>IFERROR(IF(COUNT(pipot!$V:$V)&lt;&gt;"",INDEX(pipot!C:C,SMALL(pipot!$V:$V,ROW($A439)))),"")</f>
        <v/>
      </c>
      <c r="F442" s="19" t="str">
        <f>IFERROR(IF(COUNT(pipot!$V:$V)&lt;&gt;"",INDEX(pipot!D:D,SMALL(pipot!$V:$V,ROW($A439)))),"")</f>
        <v/>
      </c>
      <c r="G442" s="19" t="str">
        <f>IFERROR(IF(COUNT(pipot!$V:$V)&lt;&gt;"",INDEX(pipot!E:E,SMALL(pipot!$V:$V,ROW($A439)))),"")</f>
        <v/>
      </c>
      <c r="H442" s="19" t="str">
        <f>IFERROR(IF(COUNT(pipot!$V:$V)&lt;&gt;"",INDEX(pipot!F:F,SMALL(pipot!$V:$V,ROW($A439)))),"")</f>
        <v/>
      </c>
      <c r="I442" s="19" t="str">
        <f>IFERROR(IF(COUNT(pipot!$V:$V)&lt;&gt;"",INDEX(pipot!G:G,SMALL(pipot!$V:$V,ROW($A439)))),"")</f>
        <v/>
      </c>
      <c r="J442" s="19" t="str">
        <f>IFERROR(IF(COUNT(pipot!$V:$V)&lt;&gt;"",INDEX(pipot!H:H,SMALL(pipot!$V:$V,ROW($A439)))),"")</f>
        <v/>
      </c>
      <c r="K442" s="19" t="str">
        <f>IFERROR(IF(COUNT(pipot!$V:$V)&lt;&gt;"",INDEX(pipot!I:I,SMALL(pipot!$V:$V,ROW($A439)))),"")</f>
        <v/>
      </c>
      <c r="L442" s="19" t="str">
        <f>IFERROR(IF(COUNT(pipot!$V:$V)&lt;&gt;"",INDEX(pipot!J:J,SMALL(pipot!$V:$V,ROW($A439)))),"")</f>
        <v/>
      </c>
      <c r="M442" s="19" t="str">
        <f>IFERROR(IF(COUNT(pipot!$V:$V)&lt;&gt;"",INDEX(pipot!K:K,SMALL(pipot!$V:$V,ROW($A439)))),"")</f>
        <v/>
      </c>
      <c r="N442" s="19" t="str">
        <f>IFERROR(IF(COUNT(pipot!$V:$V)&lt;&gt;"",INDEX(pipot!L:L,SMALL(pipot!$V:$V,ROW($A439)))),"")</f>
        <v/>
      </c>
      <c r="O442" s="19" t="str">
        <f>IFERROR(IF(COUNT(pipot!$V:$V)&lt;&gt;"",INDEX(pipot!M:M,SMALL(pipot!$V:$V,ROW($A439)))),"")</f>
        <v/>
      </c>
      <c r="P442" s="19" t="str">
        <f>IFERROR(IF(COUNT(pipot!$V:$V)&lt;&gt;"",INDEX(pipot!N:N,SMALL(pipot!$V:$V,ROW($A439)))),"")</f>
        <v/>
      </c>
      <c r="Q442" s="19" t="str">
        <f>IFERROR(IF(COUNT(pipot!$V:$V)&lt;&gt;"",INDEX(pipot!O:O,SMALL(pipot!$V:$V,ROW($A439)))),"")</f>
        <v/>
      </c>
      <c r="R442" s="19" t="str">
        <f>IFERROR(IF(COUNT(pipot!$V:$V)&lt;&gt;"",INDEX(pipot!P:P,SMALL(pipot!$V:$V,ROW($A439)))),"")</f>
        <v/>
      </c>
      <c r="S442" s="19" t="str">
        <f>IFERROR(IF(COUNT(pipot!$V:$V)&lt;&gt;"",INDEX(pipot!Q:Q,SMALL(pipot!$V:$V,ROW($A439)))),"")</f>
        <v/>
      </c>
      <c r="T442" s="19" t="str">
        <f>IFERROR(IF(COUNT(pipot!$V:$V)&lt;&gt;"",INDEX(pipot!R:R,SMALL(pipot!$V:$V,ROW($A439)))),"")</f>
        <v/>
      </c>
    </row>
    <row r="443" spans="3:20">
      <c r="C443" t="str">
        <f>IFERROR(IF(COUNT(pipot!$V:$V)&lt;&gt;"",INDEX(pipot!A:A,SMALL(pipot!$V:$V,ROW($A440)))),"")</f>
        <v/>
      </c>
      <c r="D443" s="13" t="str">
        <f>IFERROR(IF(COUNT(pipot!$V:$V)&lt;&gt;"",INDEX(pipot!B:B,SMALL(pipot!$V:$V,ROW($A440)))),"")</f>
        <v/>
      </c>
      <c r="E443" s="15" t="str">
        <f>IFERROR(IF(COUNT(pipot!$V:$V)&lt;&gt;"",INDEX(pipot!C:C,SMALL(pipot!$V:$V,ROW($A440)))),"")</f>
        <v/>
      </c>
      <c r="F443" s="19" t="str">
        <f>IFERROR(IF(COUNT(pipot!$V:$V)&lt;&gt;"",INDEX(pipot!D:D,SMALL(pipot!$V:$V,ROW($A440)))),"")</f>
        <v/>
      </c>
      <c r="G443" s="19" t="str">
        <f>IFERROR(IF(COUNT(pipot!$V:$V)&lt;&gt;"",INDEX(pipot!E:E,SMALL(pipot!$V:$V,ROW($A440)))),"")</f>
        <v/>
      </c>
      <c r="H443" s="19" t="str">
        <f>IFERROR(IF(COUNT(pipot!$V:$V)&lt;&gt;"",INDEX(pipot!F:F,SMALL(pipot!$V:$V,ROW($A440)))),"")</f>
        <v/>
      </c>
      <c r="I443" s="19" t="str">
        <f>IFERROR(IF(COUNT(pipot!$V:$V)&lt;&gt;"",INDEX(pipot!G:G,SMALL(pipot!$V:$V,ROW($A440)))),"")</f>
        <v/>
      </c>
      <c r="J443" s="19" t="str">
        <f>IFERROR(IF(COUNT(pipot!$V:$V)&lt;&gt;"",INDEX(pipot!H:H,SMALL(pipot!$V:$V,ROW($A440)))),"")</f>
        <v/>
      </c>
      <c r="K443" s="19" t="str">
        <f>IFERROR(IF(COUNT(pipot!$V:$V)&lt;&gt;"",INDEX(pipot!I:I,SMALL(pipot!$V:$V,ROW($A440)))),"")</f>
        <v/>
      </c>
      <c r="L443" s="19" t="str">
        <f>IFERROR(IF(COUNT(pipot!$V:$V)&lt;&gt;"",INDEX(pipot!J:J,SMALL(pipot!$V:$V,ROW($A440)))),"")</f>
        <v/>
      </c>
      <c r="M443" s="19" t="str">
        <f>IFERROR(IF(COUNT(pipot!$V:$V)&lt;&gt;"",INDEX(pipot!K:K,SMALL(pipot!$V:$V,ROW($A440)))),"")</f>
        <v/>
      </c>
      <c r="N443" s="19" t="str">
        <f>IFERROR(IF(COUNT(pipot!$V:$V)&lt;&gt;"",INDEX(pipot!L:L,SMALL(pipot!$V:$V,ROW($A440)))),"")</f>
        <v/>
      </c>
      <c r="O443" s="19" t="str">
        <f>IFERROR(IF(COUNT(pipot!$V:$V)&lt;&gt;"",INDEX(pipot!M:M,SMALL(pipot!$V:$V,ROW($A440)))),"")</f>
        <v/>
      </c>
      <c r="P443" s="19" t="str">
        <f>IFERROR(IF(COUNT(pipot!$V:$V)&lt;&gt;"",INDEX(pipot!N:N,SMALL(pipot!$V:$V,ROW($A440)))),"")</f>
        <v/>
      </c>
      <c r="Q443" s="19" t="str">
        <f>IFERROR(IF(COUNT(pipot!$V:$V)&lt;&gt;"",INDEX(pipot!O:O,SMALL(pipot!$V:$V,ROW($A440)))),"")</f>
        <v/>
      </c>
      <c r="R443" s="19" t="str">
        <f>IFERROR(IF(COUNT(pipot!$V:$V)&lt;&gt;"",INDEX(pipot!P:P,SMALL(pipot!$V:$V,ROW($A440)))),"")</f>
        <v/>
      </c>
      <c r="S443" s="19" t="str">
        <f>IFERROR(IF(COUNT(pipot!$V:$V)&lt;&gt;"",INDEX(pipot!Q:Q,SMALL(pipot!$V:$V,ROW($A440)))),"")</f>
        <v/>
      </c>
      <c r="T443" s="19" t="str">
        <f>IFERROR(IF(COUNT(pipot!$V:$V)&lt;&gt;"",INDEX(pipot!R:R,SMALL(pipot!$V:$V,ROW($A440)))),"")</f>
        <v/>
      </c>
    </row>
    <row r="444" spans="3:20">
      <c r="C444" t="str">
        <f>IFERROR(IF(COUNT(pipot!$V:$V)&lt;&gt;"",INDEX(pipot!A:A,SMALL(pipot!$V:$V,ROW($A441)))),"")</f>
        <v/>
      </c>
      <c r="D444" s="13" t="str">
        <f>IFERROR(IF(COUNT(pipot!$V:$V)&lt;&gt;"",INDEX(pipot!B:B,SMALL(pipot!$V:$V,ROW($A441)))),"")</f>
        <v/>
      </c>
      <c r="E444" s="15" t="str">
        <f>IFERROR(IF(COUNT(pipot!$V:$V)&lt;&gt;"",INDEX(pipot!C:C,SMALL(pipot!$V:$V,ROW($A441)))),"")</f>
        <v/>
      </c>
      <c r="F444" s="19" t="str">
        <f>IFERROR(IF(COUNT(pipot!$V:$V)&lt;&gt;"",INDEX(pipot!D:D,SMALL(pipot!$V:$V,ROW($A441)))),"")</f>
        <v/>
      </c>
      <c r="G444" s="19" t="str">
        <f>IFERROR(IF(COUNT(pipot!$V:$V)&lt;&gt;"",INDEX(pipot!E:E,SMALL(pipot!$V:$V,ROW($A441)))),"")</f>
        <v/>
      </c>
      <c r="H444" s="19" t="str">
        <f>IFERROR(IF(COUNT(pipot!$V:$V)&lt;&gt;"",INDEX(pipot!F:F,SMALL(pipot!$V:$V,ROW($A441)))),"")</f>
        <v/>
      </c>
      <c r="I444" s="19" t="str">
        <f>IFERROR(IF(COUNT(pipot!$V:$V)&lt;&gt;"",INDEX(pipot!G:G,SMALL(pipot!$V:$V,ROW($A441)))),"")</f>
        <v/>
      </c>
      <c r="J444" s="19" t="str">
        <f>IFERROR(IF(COUNT(pipot!$V:$V)&lt;&gt;"",INDEX(pipot!H:H,SMALL(pipot!$V:$V,ROW($A441)))),"")</f>
        <v/>
      </c>
      <c r="K444" s="19" t="str">
        <f>IFERROR(IF(COUNT(pipot!$V:$V)&lt;&gt;"",INDEX(pipot!I:I,SMALL(pipot!$V:$V,ROW($A441)))),"")</f>
        <v/>
      </c>
      <c r="L444" s="19" t="str">
        <f>IFERROR(IF(COUNT(pipot!$V:$V)&lt;&gt;"",INDEX(pipot!J:J,SMALL(pipot!$V:$V,ROW($A441)))),"")</f>
        <v/>
      </c>
      <c r="M444" s="19" t="str">
        <f>IFERROR(IF(COUNT(pipot!$V:$V)&lt;&gt;"",INDEX(pipot!K:K,SMALL(pipot!$V:$V,ROW($A441)))),"")</f>
        <v/>
      </c>
      <c r="N444" s="19" t="str">
        <f>IFERROR(IF(COUNT(pipot!$V:$V)&lt;&gt;"",INDEX(pipot!L:L,SMALL(pipot!$V:$V,ROW($A441)))),"")</f>
        <v/>
      </c>
      <c r="O444" s="19" t="str">
        <f>IFERROR(IF(COUNT(pipot!$V:$V)&lt;&gt;"",INDEX(pipot!M:M,SMALL(pipot!$V:$V,ROW($A441)))),"")</f>
        <v/>
      </c>
      <c r="P444" s="19" t="str">
        <f>IFERROR(IF(COUNT(pipot!$V:$V)&lt;&gt;"",INDEX(pipot!N:N,SMALL(pipot!$V:$V,ROW($A441)))),"")</f>
        <v/>
      </c>
      <c r="Q444" s="19" t="str">
        <f>IFERROR(IF(COUNT(pipot!$V:$V)&lt;&gt;"",INDEX(pipot!O:O,SMALL(pipot!$V:$V,ROW($A441)))),"")</f>
        <v/>
      </c>
      <c r="R444" s="19" t="str">
        <f>IFERROR(IF(COUNT(pipot!$V:$V)&lt;&gt;"",INDEX(pipot!P:P,SMALL(pipot!$V:$V,ROW($A441)))),"")</f>
        <v/>
      </c>
      <c r="S444" s="19" t="str">
        <f>IFERROR(IF(COUNT(pipot!$V:$V)&lt;&gt;"",INDEX(pipot!Q:Q,SMALL(pipot!$V:$V,ROW($A441)))),"")</f>
        <v/>
      </c>
      <c r="T444" s="19" t="str">
        <f>IFERROR(IF(COUNT(pipot!$V:$V)&lt;&gt;"",INDEX(pipot!R:R,SMALL(pipot!$V:$V,ROW($A441)))),"")</f>
        <v/>
      </c>
    </row>
    <row r="445" spans="3:20">
      <c r="C445" t="str">
        <f>IFERROR(IF(COUNT(pipot!$V:$V)&lt;&gt;"",INDEX(pipot!A:A,SMALL(pipot!$V:$V,ROW($A442)))),"")</f>
        <v/>
      </c>
      <c r="D445" s="13" t="str">
        <f>IFERROR(IF(COUNT(pipot!$V:$V)&lt;&gt;"",INDEX(pipot!B:B,SMALL(pipot!$V:$V,ROW($A442)))),"")</f>
        <v/>
      </c>
      <c r="E445" s="15" t="str">
        <f>IFERROR(IF(COUNT(pipot!$V:$V)&lt;&gt;"",INDEX(pipot!C:C,SMALL(pipot!$V:$V,ROW($A442)))),"")</f>
        <v/>
      </c>
      <c r="F445" s="19" t="str">
        <f>IFERROR(IF(COUNT(pipot!$V:$V)&lt;&gt;"",INDEX(pipot!D:D,SMALL(pipot!$V:$V,ROW($A442)))),"")</f>
        <v/>
      </c>
      <c r="G445" s="19" t="str">
        <f>IFERROR(IF(COUNT(pipot!$V:$V)&lt;&gt;"",INDEX(pipot!E:E,SMALL(pipot!$V:$V,ROW($A442)))),"")</f>
        <v/>
      </c>
      <c r="H445" s="19" t="str">
        <f>IFERROR(IF(COUNT(pipot!$V:$V)&lt;&gt;"",INDEX(pipot!F:F,SMALL(pipot!$V:$V,ROW($A442)))),"")</f>
        <v/>
      </c>
      <c r="I445" s="19" t="str">
        <f>IFERROR(IF(COUNT(pipot!$V:$V)&lt;&gt;"",INDEX(pipot!G:G,SMALL(pipot!$V:$V,ROW($A442)))),"")</f>
        <v/>
      </c>
      <c r="J445" s="19" t="str">
        <f>IFERROR(IF(COUNT(pipot!$V:$V)&lt;&gt;"",INDEX(pipot!H:H,SMALL(pipot!$V:$V,ROW($A442)))),"")</f>
        <v/>
      </c>
      <c r="K445" s="19" t="str">
        <f>IFERROR(IF(COUNT(pipot!$V:$V)&lt;&gt;"",INDEX(pipot!I:I,SMALL(pipot!$V:$V,ROW($A442)))),"")</f>
        <v/>
      </c>
      <c r="L445" s="19" t="str">
        <f>IFERROR(IF(COUNT(pipot!$V:$V)&lt;&gt;"",INDEX(pipot!J:J,SMALL(pipot!$V:$V,ROW($A442)))),"")</f>
        <v/>
      </c>
      <c r="M445" s="19" t="str">
        <f>IFERROR(IF(COUNT(pipot!$V:$V)&lt;&gt;"",INDEX(pipot!K:K,SMALL(pipot!$V:$V,ROW($A442)))),"")</f>
        <v/>
      </c>
      <c r="N445" s="19" t="str">
        <f>IFERROR(IF(COUNT(pipot!$V:$V)&lt;&gt;"",INDEX(pipot!L:L,SMALL(pipot!$V:$V,ROW($A442)))),"")</f>
        <v/>
      </c>
      <c r="O445" s="19" t="str">
        <f>IFERROR(IF(COUNT(pipot!$V:$V)&lt;&gt;"",INDEX(pipot!M:M,SMALL(pipot!$V:$V,ROW($A442)))),"")</f>
        <v/>
      </c>
      <c r="P445" s="19" t="str">
        <f>IFERROR(IF(COUNT(pipot!$V:$V)&lt;&gt;"",INDEX(pipot!N:N,SMALL(pipot!$V:$V,ROW($A442)))),"")</f>
        <v/>
      </c>
      <c r="Q445" s="19" t="str">
        <f>IFERROR(IF(COUNT(pipot!$V:$V)&lt;&gt;"",INDEX(pipot!O:O,SMALL(pipot!$V:$V,ROW($A442)))),"")</f>
        <v/>
      </c>
      <c r="R445" s="19" t="str">
        <f>IFERROR(IF(COUNT(pipot!$V:$V)&lt;&gt;"",INDEX(pipot!P:P,SMALL(pipot!$V:$V,ROW($A442)))),"")</f>
        <v/>
      </c>
      <c r="S445" s="19" t="str">
        <f>IFERROR(IF(COUNT(pipot!$V:$V)&lt;&gt;"",INDEX(pipot!Q:Q,SMALL(pipot!$V:$V,ROW($A442)))),"")</f>
        <v/>
      </c>
      <c r="T445" s="19" t="str">
        <f>IFERROR(IF(COUNT(pipot!$V:$V)&lt;&gt;"",INDEX(pipot!R:R,SMALL(pipot!$V:$V,ROW($A442)))),"")</f>
        <v/>
      </c>
    </row>
    <row r="446" spans="3:20">
      <c r="C446" t="str">
        <f>IFERROR(IF(COUNT(pipot!$V:$V)&lt;&gt;"",INDEX(pipot!A:A,SMALL(pipot!$V:$V,ROW($A443)))),"")</f>
        <v/>
      </c>
      <c r="D446" s="13" t="str">
        <f>IFERROR(IF(COUNT(pipot!$V:$V)&lt;&gt;"",INDEX(pipot!B:B,SMALL(pipot!$V:$V,ROW($A443)))),"")</f>
        <v/>
      </c>
      <c r="E446" s="15" t="str">
        <f>IFERROR(IF(COUNT(pipot!$V:$V)&lt;&gt;"",INDEX(pipot!C:C,SMALL(pipot!$V:$V,ROW($A443)))),"")</f>
        <v/>
      </c>
      <c r="F446" s="19" t="str">
        <f>IFERROR(IF(COUNT(pipot!$V:$V)&lt;&gt;"",INDEX(pipot!D:D,SMALL(pipot!$V:$V,ROW($A443)))),"")</f>
        <v/>
      </c>
      <c r="G446" s="19" t="str">
        <f>IFERROR(IF(COUNT(pipot!$V:$V)&lt;&gt;"",INDEX(pipot!E:E,SMALL(pipot!$V:$V,ROW($A443)))),"")</f>
        <v/>
      </c>
      <c r="H446" s="19" t="str">
        <f>IFERROR(IF(COUNT(pipot!$V:$V)&lt;&gt;"",INDEX(pipot!F:F,SMALL(pipot!$V:$V,ROW($A443)))),"")</f>
        <v/>
      </c>
      <c r="I446" s="19" t="str">
        <f>IFERROR(IF(COUNT(pipot!$V:$V)&lt;&gt;"",INDEX(pipot!G:G,SMALL(pipot!$V:$V,ROW($A443)))),"")</f>
        <v/>
      </c>
      <c r="J446" s="19" t="str">
        <f>IFERROR(IF(COUNT(pipot!$V:$V)&lt;&gt;"",INDEX(pipot!H:H,SMALL(pipot!$V:$V,ROW($A443)))),"")</f>
        <v/>
      </c>
      <c r="K446" s="19" t="str">
        <f>IFERROR(IF(COUNT(pipot!$V:$V)&lt;&gt;"",INDEX(pipot!I:I,SMALL(pipot!$V:$V,ROW($A443)))),"")</f>
        <v/>
      </c>
      <c r="L446" s="19" t="str">
        <f>IFERROR(IF(COUNT(pipot!$V:$V)&lt;&gt;"",INDEX(pipot!J:J,SMALL(pipot!$V:$V,ROW($A443)))),"")</f>
        <v/>
      </c>
      <c r="M446" s="19" t="str">
        <f>IFERROR(IF(COUNT(pipot!$V:$V)&lt;&gt;"",INDEX(pipot!K:K,SMALL(pipot!$V:$V,ROW($A443)))),"")</f>
        <v/>
      </c>
      <c r="N446" s="19" t="str">
        <f>IFERROR(IF(COUNT(pipot!$V:$V)&lt;&gt;"",INDEX(pipot!L:L,SMALL(pipot!$V:$V,ROW($A443)))),"")</f>
        <v/>
      </c>
      <c r="O446" s="19" t="str">
        <f>IFERROR(IF(COUNT(pipot!$V:$V)&lt;&gt;"",INDEX(pipot!M:M,SMALL(pipot!$V:$V,ROW($A443)))),"")</f>
        <v/>
      </c>
      <c r="P446" s="19" t="str">
        <f>IFERROR(IF(COUNT(pipot!$V:$V)&lt;&gt;"",INDEX(pipot!N:N,SMALL(pipot!$V:$V,ROW($A443)))),"")</f>
        <v/>
      </c>
      <c r="Q446" s="19" t="str">
        <f>IFERROR(IF(COUNT(pipot!$V:$V)&lt;&gt;"",INDEX(pipot!O:O,SMALL(pipot!$V:$V,ROW($A443)))),"")</f>
        <v/>
      </c>
      <c r="R446" s="19" t="str">
        <f>IFERROR(IF(COUNT(pipot!$V:$V)&lt;&gt;"",INDEX(pipot!P:P,SMALL(pipot!$V:$V,ROW($A443)))),"")</f>
        <v/>
      </c>
      <c r="S446" s="19" t="str">
        <f>IFERROR(IF(COUNT(pipot!$V:$V)&lt;&gt;"",INDEX(pipot!Q:Q,SMALL(pipot!$V:$V,ROW($A443)))),"")</f>
        <v/>
      </c>
      <c r="T446" s="19" t="str">
        <f>IFERROR(IF(COUNT(pipot!$V:$V)&lt;&gt;"",INDEX(pipot!R:R,SMALL(pipot!$V:$V,ROW($A443)))),"")</f>
        <v/>
      </c>
    </row>
    <row r="447" spans="3:20">
      <c r="C447" t="str">
        <f>IFERROR(IF(COUNT(pipot!$V:$V)&lt;&gt;"",INDEX(pipot!A:A,SMALL(pipot!$V:$V,ROW($A444)))),"")</f>
        <v/>
      </c>
      <c r="D447" s="13" t="str">
        <f>IFERROR(IF(COUNT(pipot!$V:$V)&lt;&gt;"",INDEX(pipot!B:B,SMALL(pipot!$V:$V,ROW($A444)))),"")</f>
        <v/>
      </c>
      <c r="E447" s="15" t="str">
        <f>IFERROR(IF(COUNT(pipot!$V:$V)&lt;&gt;"",INDEX(pipot!C:C,SMALL(pipot!$V:$V,ROW($A444)))),"")</f>
        <v/>
      </c>
      <c r="F447" s="19" t="str">
        <f>IFERROR(IF(COUNT(pipot!$V:$V)&lt;&gt;"",INDEX(pipot!D:D,SMALL(pipot!$V:$V,ROW($A444)))),"")</f>
        <v/>
      </c>
      <c r="G447" s="19" t="str">
        <f>IFERROR(IF(COUNT(pipot!$V:$V)&lt;&gt;"",INDEX(pipot!E:E,SMALL(pipot!$V:$V,ROW($A444)))),"")</f>
        <v/>
      </c>
      <c r="H447" s="19" t="str">
        <f>IFERROR(IF(COUNT(pipot!$V:$V)&lt;&gt;"",INDEX(pipot!F:F,SMALL(pipot!$V:$V,ROW($A444)))),"")</f>
        <v/>
      </c>
      <c r="I447" s="19" t="str">
        <f>IFERROR(IF(COUNT(pipot!$V:$V)&lt;&gt;"",INDEX(pipot!G:G,SMALL(pipot!$V:$V,ROW($A444)))),"")</f>
        <v/>
      </c>
      <c r="J447" s="19" t="str">
        <f>IFERROR(IF(COUNT(pipot!$V:$V)&lt;&gt;"",INDEX(pipot!H:H,SMALL(pipot!$V:$V,ROW($A444)))),"")</f>
        <v/>
      </c>
      <c r="K447" s="19" t="str">
        <f>IFERROR(IF(COUNT(pipot!$V:$V)&lt;&gt;"",INDEX(pipot!I:I,SMALL(pipot!$V:$V,ROW($A444)))),"")</f>
        <v/>
      </c>
      <c r="L447" s="19" t="str">
        <f>IFERROR(IF(COUNT(pipot!$V:$V)&lt;&gt;"",INDEX(pipot!J:J,SMALL(pipot!$V:$V,ROW($A444)))),"")</f>
        <v/>
      </c>
      <c r="M447" s="19" t="str">
        <f>IFERROR(IF(COUNT(pipot!$V:$V)&lt;&gt;"",INDEX(pipot!K:K,SMALL(pipot!$V:$V,ROW($A444)))),"")</f>
        <v/>
      </c>
      <c r="N447" s="19" t="str">
        <f>IFERROR(IF(COUNT(pipot!$V:$V)&lt;&gt;"",INDEX(pipot!L:L,SMALL(pipot!$V:$V,ROW($A444)))),"")</f>
        <v/>
      </c>
      <c r="O447" s="19" t="str">
        <f>IFERROR(IF(COUNT(pipot!$V:$V)&lt;&gt;"",INDEX(pipot!M:M,SMALL(pipot!$V:$V,ROW($A444)))),"")</f>
        <v/>
      </c>
      <c r="P447" s="19" t="str">
        <f>IFERROR(IF(COUNT(pipot!$V:$V)&lt;&gt;"",INDEX(pipot!N:N,SMALL(pipot!$V:$V,ROW($A444)))),"")</f>
        <v/>
      </c>
      <c r="Q447" s="19" t="str">
        <f>IFERROR(IF(COUNT(pipot!$V:$V)&lt;&gt;"",INDEX(pipot!O:O,SMALL(pipot!$V:$V,ROW($A444)))),"")</f>
        <v/>
      </c>
      <c r="R447" s="19" t="str">
        <f>IFERROR(IF(COUNT(pipot!$V:$V)&lt;&gt;"",INDEX(pipot!P:P,SMALL(pipot!$V:$V,ROW($A444)))),"")</f>
        <v/>
      </c>
      <c r="S447" s="19" t="str">
        <f>IFERROR(IF(COUNT(pipot!$V:$V)&lt;&gt;"",INDEX(pipot!Q:Q,SMALL(pipot!$V:$V,ROW($A444)))),"")</f>
        <v/>
      </c>
      <c r="T447" s="19" t="str">
        <f>IFERROR(IF(COUNT(pipot!$V:$V)&lt;&gt;"",INDEX(pipot!R:R,SMALL(pipot!$V:$V,ROW($A444)))),"")</f>
        <v/>
      </c>
    </row>
    <row r="448" spans="3:20">
      <c r="C448" t="str">
        <f>IFERROR(IF(COUNT(pipot!$V:$V)&lt;&gt;"",INDEX(pipot!A:A,SMALL(pipot!$V:$V,ROW($A445)))),"")</f>
        <v/>
      </c>
      <c r="D448" s="13" t="str">
        <f>IFERROR(IF(COUNT(pipot!$V:$V)&lt;&gt;"",INDEX(pipot!B:B,SMALL(pipot!$V:$V,ROW($A445)))),"")</f>
        <v/>
      </c>
      <c r="E448" s="15" t="str">
        <f>IFERROR(IF(COUNT(pipot!$V:$V)&lt;&gt;"",INDEX(pipot!C:C,SMALL(pipot!$V:$V,ROW($A445)))),"")</f>
        <v/>
      </c>
      <c r="F448" s="19" t="str">
        <f>IFERROR(IF(COUNT(pipot!$V:$V)&lt;&gt;"",INDEX(pipot!D:D,SMALL(pipot!$V:$V,ROW($A445)))),"")</f>
        <v/>
      </c>
      <c r="G448" s="19" t="str">
        <f>IFERROR(IF(COUNT(pipot!$V:$V)&lt;&gt;"",INDEX(pipot!E:E,SMALL(pipot!$V:$V,ROW($A445)))),"")</f>
        <v/>
      </c>
      <c r="H448" s="19" t="str">
        <f>IFERROR(IF(COUNT(pipot!$V:$V)&lt;&gt;"",INDEX(pipot!F:F,SMALL(pipot!$V:$V,ROW($A445)))),"")</f>
        <v/>
      </c>
      <c r="I448" s="19" t="str">
        <f>IFERROR(IF(COUNT(pipot!$V:$V)&lt;&gt;"",INDEX(pipot!G:G,SMALL(pipot!$V:$V,ROW($A445)))),"")</f>
        <v/>
      </c>
      <c r="J448" s="19" t="str">
        <f>IFERROR(IF(COUNT(pipot!$V:$V)&lt;&gt;"",INDEX(pipot!H:H,SMALL(pipot!$V:$V,ROW($A445)))),"")</f>
        <v/>
      </c>
      <c r="K448" s="19" t="str">
        <f>IFERROR(IF(COUNT(pipot!$V:$V)&lt;&gt;"",INDEX(pipot!I:I,SMALL(pipot!$V:$V,ROW($A445)))),"")</f>
        <v/>
      </c>
      <c r="L448" s="19" t="str">
        <f>IFERROR(IF(COUNT(pipot!$V:$V)&lt;&gt;"",INDEX(pipot!J:J,SMALL(pipot!$V:$V,ROW($A445)))),"")</f>
        <v/>
      </c>
      <c r="M448" s="19" t="str">
        <f>IFERROR(IF(COUNT(pipot!$V:$V)&lt;&gt;"",INDEX(pipot!K:K,SMALL(pipot!$V:$V,ROW($A445)))),"")</f>
        <v/>
      </c>
      <c r="N448" s="19" t="str">
        <f>IFERROR(IF(COUNT(pipot!$V:$V)&lt;&gt;"",INDEX(pipot!L:L,SMALL(pipot!$V:$V,ROW($A445)))),"")</f>
        <v/>
      </c>
      <c r="O448" s="19" t="str">
        <f>IFERROR(IF(COUNT(pipot!$V:$V)&lt;&gt;"",INDEX(pipot!M:M,SMALL(pipot!$V:$V,ROW($A445)))),"")</f>
        <v/>
      </c>
      <c r="P448" s="19" t="str">
        <f>IFERROR(IF(COUNT(pipot!$V:$V)&lt;&gt;"",INDEX(pipot!N:N,SMALL(pipot!$V:$V,ROW($A445)))),"")</f>
        <v/>
      </c>
      <c r="Q448" s="19" t="str">
        <f>IFERROR(IF(COUNT(pipot!$V:$V)&lt;&gt;"",INDEX(pipot!O:O,SMALL(pipot!$V:$V,ROW($A445)))),"")</f>
        <v/>
      </c>
      <c r="R448" s="19" t="str">
        <f>IFERROR(IF(COUNT(pipot!$V:$V)&lt;&gt;"",INDEX(pipot!P:P,SMALL(pipot!$V:$V,ROW($A445)))),"")</f>
        <v/>
      </c>
      <c r="S448" s="19" t="str">
        <f>IFERROR(IF(COUNT(pipot!$V:$V)&lt;&gt;"",INDEX(pipot!Q:Q,SMALL(pipot!$V:$V,ROW($A445)))),"")</f>
        <v/>
      </c>
      <c r="T448" s="19" t="str">
        <f>IFERROR(IF(COUNT(pipot!$V:$V)&lt;&gt;"",INDEX(pipot!R:R,SMALL(pipot!$V:$V,ROW($A445)))),"")</f>
        <v/>
      </c>
    </row>
    <row r="449" spans="3:20">
      <c r="C449" t="str">
        <f>IFERROR(IF(COUNT(pipot!$V:$V)&lt;&gt;"",INDEX(pipot!A:A,SMALL(pipot!$V:$V,ROW($A446)))),"")</f>
        <v/>
      </c>
      <c r="D449" s="13" t="str">
        <f>IFERROR(IF(COUNT(pipot!$V:$V)&lt;&gt;"",INDEX(pipot!B:B,SMALL(pipot!$V:$V,ROW($A446)))),"")</f>
        <v/>
      </c>
      <c r="E449" s="15" t="str">
        <f>IFERROR(IF(COUNT(pipot!$V:$V)&lt;&gt;"",INDEX(pipot!C:C,SMALL(pipot!$V:$V,ROW($A446)))),"")</f>
        <v/>
      </c>
      <c r="F449" s="19" t="str">
        <f>IFERROR(IF(COUNT(pipot!$V:$V)&lt;&gt;"",INDEX(pipot!D:D,SMALL(pipot!$V:$V,ROW($A446)))),"")</f>
        <v/>
      </c>
      <c r="G449" s="19" t="str">
        <f>IFERROR(IF(COUNT(pipot!$V:$V)&lt;&gt;"",INDEX(pipot!E:E,SMALL(pipot!$V:$V,ROW($A446)))),"")</f>
        <v/>
      </c>
      <c r="H449" s="19" t="str">
        <f>IFERROR(IF(COUNT(pipot!$V:$V)&lt;&gt;"",INDEX(pipot!F:F,SMALL(pipot!$V:$V,ROW($A446)))),"")</f>
        <v/>
      </c>
      <c r="I449" s="19" t="str">
        <f>IFERROR(IF(COUNT(pipot!$V:$V)&lt;&gt;"",INDEX(pipot!G:G,SMALL(pipot!$V:$V,ROW($A446)))),"")</f>
        <v/>
      </c>
      <c r="J449" s="19" t="str">
        <f>IFERROR(IF(COUNT(pipot!$V:$V)&lt;&gt;"",INDEX(pipot!H:H,SMALL(pipot!$V:$V,ROW($A446)))),"")</f>
        <v/>
      </c>
      <c r="K449" s="19" t="str">
        <f>IFERROR(IF(COUNT(pipot!$V:$V)&lt;&gt;"",INDEX(pipot!I:I,SMALL(pipot!$V:$V,ROW($A446)))),"")</f>
        <v/>
      </c>
      <c r="L449" s="19" t="str">
        <f>IFERROR(IF(COUNT(pipot!$V:$V)&lt;&gt;"",INDEX(pipot!J:J,SMALL(pipot!$V:$V,ROW($A446)))),"")</f>
        <v/>
      </c>
      <c r="M449" s="19" t="str">
        <f>IFERROR(IF(COUNT(pipot!$V:$V)&lt;&gt;"",INDEX(pipot!K:K,SMALL(pipot!$V:$V,ROW($A446)))),"")</f>
        <v/>
      </c>
      <c r="N449" s="19" t="str">
        <f>IFERROR(IF(COUNT(pipot!$V:$V)&lt;&gt;"",INDEX(pipot!L:L,SMALL(pipot!$V:$V,ROW($A446)))),"")</f>
        <v/>
      </c>
      <c r="O449" s="19" t="str">
        <f>IFERROR(IF(COUNT(pipot!$V:$V)&lt;&gt;"",INDEX(pipot!M:M,SMALL(pipot!$V:$V,ROW($A446)))),"")</f>
        <v/>
      </c>
      <c r="P449" s="19" t="str">
        <f>IFERROR(IF(COUNT(pipot!$V:$V)&lt;&gt;"",INDEX(pipot!N:N,SMALL(pipot!$V:$V,ROW($A446)))),"")</f>
        <v/>
      </c>
      <c r="Q449" s="19" t="str">
        <f>IFERROR(IF(COUNT(pipot!$V:$V)&lt;&gt;"",INDEX(pipot!O:O,SMALL(pipot!$V:$V,ROW($A446)))),"")</f>
        <v/>
      </c>
      <c r="R449" s="19" t="str">
        <f>IFERROR(IF(COUNT(pipot!$V:$V)&lt;&gt;"",INDEX(pipot!P:P,SMALL(pipot!$V:$V,ROW($A446)))),"")</f>
        <v/>
      </c>
      <c r="S449" s="19" t="str">
        <f>IFERROR(IF(COUNT(pipot!$V:$V)&lt;&gt;"",INDEX(pipot!Q:Q,SMALL(pipot!$V:$V,ROW($A446)))),"")</f>
        <v/>
      </c>
      <c r="T449" s="19" t="str">
        <f>IFERROR(IF(COUNT(pipot!$V:$V)&lt;&gt;"",INDEX(pipot!R:R,SMALL(pipot!$V:$V,ROW($A446)))),"")</f>
        <v/>
      </c>
    </row>
    <row r="450" spans="3:20">
      <c r="C450" t="str">
        <f>IFERROR(IF(COUNT(pipot!$V:$V)&lt;&gt;"",INDEX(pipot!A:A,SMALL(pipot!$V:$V,ROW($A447)))),"")</f>
        <v/>
      </c>
      <c r="D450" s="13" t="str">
        <f>IFERROR(IF(COUNT(pipot!$V:$V)&lt;&gt;"",INDEX(pipot!B:B,SMALL(pipot!$V:$V,ROW($A447)))),"")</f>
        <v/>
      </c>
      <c r="E450" s="15" t="str">
        <f>IFERROR(IF(COUNT(pipot!$V:$V)&lt;&gt;"",INDEX(pipot!C:C,SMALL(pipot!$V:$V,ROW($A447)))),"")</f>
        <v/>
      </c>
      <c r="F450" s="19" t="str">
        <f>IFERROR(IF(COUNT(pipot!$V:$V)&lt;&gt;"",INDEX(pipot!D:D,SMALL(pipot!$V:$V,ROW($A447)))),"")</f>
        <v/>
      </c>
      <c r="G450" s="19" t="str">
        <f>IFERROR(IF(COUNT(pipot!$V:$V)&lt;&gt;"",INDEX(pipot!E:E,SMALL(pipot!$V:$V,ROW($A447)))),"")</f>
        <v/>
      </c>
      <c r="H450" s="19" t="str">
        <f>IFERROR(IF(COUNT(pipot!$V:$V)&lt;&gt;"",INDEX(pipot!F:F,SMALL(pipot!$V:$V,ROW($A447)))),"")</f>
        <v/>
      </c>
      <c r="I450" s="19" t="str">
        <f>IFERROR(IF(COUNT(pipot!$V:$V)&lt;&gt;"",INDEX(pipot!G:G,SMALL(pipot!$V:$V,ROW($A447)))),"")</f>
        <v/>
      </c>
      <c r="J450" s="19" t="str">
        <f>IFERROR(IF(COUNT(pipot!$V:$V)&lt;&gt;"",INDEX(pipot!H:H,SMALL(pipot!$V:$V,ROW($A447)))),"")</f>
        <v/>
      </c>
      <c r="K450" s="19" t="str">
        <f>IFERROR(IF(COUNT(pipot!$V:$V)&lt;&gt;"",INDEX(pipot!I:I,SMALL(pipot!$V:$V,ROW($A447)))),"")</f>
        <v/>
      </c>
      <c r="L450" s="19" t="str">
        <f>IFERROR(IF(COUNT(pipot!$V:$V)&lt;&gt;"",INDEX(pipot!J:J,SMALL(pipot!$V:$V,ROW($A447)))),"")</f>
        <v/>
      </c>
      <c r="M450" s="19" t="str">
        <f>IFERROR(IF(COUNT(pipot!$V:$V)&lt;&gt;"",INDEX(pipot!K:K,SMALL(pipot!$V:$V,ROW($A447)))),"")</f>
        <v/>
      </c>
      <c r="N450" s="19" t="str">
        <f>IFERROR(IF(COUNT(pipot!$V:$V)&lt;&gt;"",INDEX(pipot!L:L,SMALL(pipot!$V:$V,ROW($A447)))),"")</f>
        <v/>
      </c>
      <c r="O450" s="19" t="str">
        <f>IFERROR(IF(COUNT(pipot!$V:$V)&lt;&gt;"",INDEX(pipot!M:M,SMALL(pipot!$V:$V,ROW($A447)))),"")</f>
        <v/>
      </c>
      <c r="P450" s="19" t="str">
        <f>IFERROR(IF(COUNT(pipot!$V:$V)&lt;&gt;"",INDEX(pipot!N:N,SMALL(pipot!$V:$V,ROW($A447)))),"")</f>
        <v/>
      </c>
      <c r="Q450" s="19" t="str">
        <f>IFERROR(IF(COUNT(pipot!$V:$V)&lt;&gt;"",INDEX(pipot!O:O,SMALL(pipot!$V:$V,ROW($A447)))),"")</f>
        <v/>
      </c>
      <c r="R450" s="19" t="str">
        <f>IFERROR(IF(COUNT(pipot!$V:$V)&lt;&gt;"",INDEX(pipot!P:P,SMALL(pipot!$V:$V,ROW($A447)))),"")</f>
        <v/>
      </c>
      <c r="S450" s="19" t="str">
        <f>IFERROR(IF(COUNT(pipot!$V:$V)&lt;&gt;"",INDEX(pipot!Q:Q,SMALL(pipot!$V:$V,ROW($A447)))),"")</f>
        <v/>
      </c>
      <c r="T450" s="19" t="str">
        <f>IFERROR(IF(COUNT(pipot!$V:$V)&lt;&gt;"",INDEX(pipot!R:R,SMALL(pipot!$V:$V,ROW($A447)))),"")</f>
        <v/>
      </c>
    </row>
    <row r="451" spans="3:20">
      <c r="C451" t="str">
        <f>IFERROR(IF(COUNT(pipot!$V:$V)&lt;&gt;"",INDEX(pipot!A:A,SMALL(pipot!$V:$V,ROW($A448)))),"")</f>
        <v/>
      </c>
      <c r="D451" s="13" t="str">
        <f>IFERROR(IF(COUNT(pipot!$V:$V)&lt;&gt;"",INDEX(pipot!B:B,SMALL(pipot!$V:$V,ROW($A448)))),"")</f>
        <v/>
      </c>
      <c r="E451" s="15" t="str">
        <f>IFERROR(IF(COUNT(pipot!$V:$V)&lt;&gt;"",INDEX(pipot!C:C,SMALL(pipot!$V:$V,ROW($A448)))),"")</f>
        <v/>
      </c>
      <c r="F451" s="19" t="str">
        <f>IFERROR(IF(COUNT(pipot!$V:$V)&lt;&gt;"",INDEX(pipot!D:D,SMALL(pipot!$V:$V,ROW($A448)))),"")</f>
        <v/>
      </c>
      <c r="G451" s="19" t="str">
        <f>IFERROR(IF(COUNT(pipot!$V:$V)&lt;&gt;"",INDEX(pipot!E:E,SMALL(pipot!$V:$V,ROW($A448)))),"")</f>
        <v/>
      </c>
      <c r="H451" s="19" t="str">
        <f>IFERROR(IF(COUNT(pipot!$V:$V)&lt;&gt;"",INDEX(pipot!F:F,SMALL(pipot!$V:$V,ROW($A448)))),"")</f>
        <v/>
      </c>
      <c r="I451" s="19" t="str">
        <f>IFERROR(IF(COUNT(pipot!$V:$V)&lt;&gt;"",INDEX(pipot!G:G,SMALL(pipot!$V:$V,ROW($A448)))),"")</f>
        <v/>
      </c>
      <c r="J451" s="19" t="str">
        <f>IFERROR(IF(COUNT(pipot!$V:$V)&lt;&gt;"",INDEX(pipot!H:H,SMALL(pipot!$V:$V,ROW($A448)))),"")</f>
        <v/>
      </c>
      <c r="K451" s="19" t="str">
        <f>IFERROR(IF(COUNT(pipot!$V:$V)&lt;&gt;"",INDEX(pipot!I:I,SMALL(pipot!$V:$V,ROW($A448)))),"")</f>
        <v/>
      </c>
      <c r="L451" s="19" t="str">
        <f>IFERROR(IF(COUNT(pipot!$V:$V)&lt;&gt;"",INDEX(pipot!J:J,SMALL(pipot!$V:$V,ROW($A448)))),"")</f>
        <v/>
      </c>
      <c r="M451" s="19" t="str">
        <f>IFERROR(IF(COUNT(pipot!$V:$V)&lt;&gt;"",INDEX(pipot!K:K,SMALL(pipot!$V:$V,ROW($A448)))),"")</f>
        <v/>
      </c>
      <c r="N451" s="19" t="str">
        <f>IFERROR(IF(COUNT(pipot!$V:$V)&lt;&gt;"",INDEX(pipot!L:L,SMALL(pipot!$V:$V,ROW($A448)))),"")</f>
        <v/>
      </c>
      <c r="O451" s="19" t="str">
        <f>IFERROR(IF(COUNT(pipot!$V:$V)&lt;&gt;"",INDEX(pipot!M:M,SMALL(pipot!$V:$V,ROW($A448)))),"")</f>
        <v/>
      </c>
      <c r="P451" s="19" t="str">
        <f>IFERROR(IF(COUNT(pipot!$V:$V)&lt;&gt;"",INDEX(pipot!N:N,SMALL(pipot!$V:$V,ROW($A448)))),"")</f>
        <v/>
      </c>
      <c r="Q451" s="19" t="str">
        <f>IFERROR(IF(COUNT(pipot!$V:$V)&lt;&gt;"",INDEX(pipot!O:O,SMALL(pipot!$V:$V,ROW($A448)))),"")</f>
        <v/>
      </c>
      <c r="R451" s="19" t="str">
        <f>IFERROR(IF(COUNT(pipot!$V:$V)&lt;&gt;"",INDEX(pipot!P:P,SMALL(pipot!$V:$V,ROW($A448)))),"")</f>
        <v/>
      </c>
      <c r="S451" s="19" t="str">
        <f>IFERROR(IF(COUNT(pipot!$V:$V)&lt;&gt;"",INDEX(pipot!Q:Q,SMALL(pipot!$V:$V,ROW($A448)))),"")</f>
        <v/>
      </c>
      <c r="T451" s="19" t="str">
        <f>IFERROR(IF(COUNT(pipot!$V:$V)&lt;&gt;"",INDEX(pipot!R:R,SMALL(pipot!$V:$V,ROW($A448)))),"")</f>
        <v/>
      </c>
    </row>
    <row r="452" spans="3:20">
      <c r="C452" t="str">
        <f>IFERROR(IF(COUNT(pipot!$V:$V)&lt;&gt;"",INDEX(pipot!A:A,SMALL(pipot!$V:$V,ROW($A449)))),"")</f>
        <v/>
      </c>
      <c r="D452" s="13" t="str">
        <f>IFERROR(IF(COUNT(pipot!$V:$V)&lt;&gt;"",INDEX(pipot!B:B,SMALL(pipot!$V:$V,ROW($A449)))),"")</f>
        <v/>
      </c>
      <c r="E452" s="15" t="str">
        <f>IFERROR(IF(COUNT(pipot!$V:$V)&lt;&gt;"",INDEX(pipot!C:C,SMALL(pipot!$V:$V,ROW($A449)))),"")</f>
        <v/>
      </c>
      <c r="F452" s="19" t="str">
        <f>IFERROR(IF(COUNT(pipot!$V:$V)&lt;&gt;"",INDEX(pipot!D:D,SMALL(pipot!$V:$V,ROW($A449)))),"")</f>
        <v/>
      </c>
      <c r="G452" s="19" t="str">
        <f>IFERROR(IF(COUNT(pipot!$V:$V)&lt;&gt;"",INDEX(pipot!E:E,SMALL(pipot!$V:$V,ROW($A449)))),"")</f>
        <v/>
      </c>
      <c r="H452" s="19" t="str">
        <f>IFERROR(IF(COUNT(pipot!$V:$V)&lt;&gt;"",INDEX(pipot!F:F,SMALL(pipot!$V:$V,ROW($A449)))),"")</f>
        <v/>
      </c>
      <c r="I452" s="19" t="str">
        <f>IFERROR(IF(COUNT(pipot!$V:$V)&lt;&gt;"",INDEX(pipot!G:G,SMALL(pipot!$V:$V,ROW($A449)))),"")</f>
        <v/>
      </c>
      <c r="J452" s="19" t="str">
        <f>IFERROR(IF(COUNT(pipot!$V:$V)&lt;&gt;"",INDEX(pipot!H:H,SMALL(pipot!$V:$V,ROW($A449)))),"")</f>
        <v/>
      </c>
      <c r="K452" s="19" t="str">
        <f>IFERROR(IF(COUNT(pipot!$V:$V)&lt;&gt;"",INDEX(pipot!I:I,SMALL(pipot!$V:$V,ROW($A449)))),"")</f>
        <v/>
      </c>
      <c r="L452" s="19" t="str">
        <f>IFERROR(IF(COUNT(pipot!$V:$V)&lt;&gt;"",INDEX(pipot!J:J,SMALL(pipot!$V:$V,ROW($A449)))),"")</f>
        <v/>
      </c>
      <c r="M452" s="19" t="str">
        <f>IFERROR(IF(COUNT(pipot!$V:$V)&lt;&gt;"",INDEX(pipot!K:K,SMALL(pipot!$V:$V,ROW($A449)))),"")</f>
        <v/>
      </c>
      <c r="N452" s="19" t="str">
        <f>IFERROR(IF(COUNT(pipot!$V:$V)&lt;&gt;"",INDEX(pipot!L:L,SMALL(pipot!$V:$V,ROW($A449)))),"")</f>
        <v/>
      </c>
      <c r="O452" s="19" t="str">
        <f>IFERROR(IF(COUNT(pipot!$V:$V)&lt;&gt;"",INDEX(pipot!M:M,SMALL(pipot!$V:$V,ROW($A449)))),"")</f>
        <v/>
      </c>
      <c r="P452" s="19" t="str">
        <f>IFERROR(IF(COUNT(pipot!$V:$V)&lt;&gt;"",INDEX(pipot!N:N,SMALL(pipot!$V:$V,ROW($A449)))),"")</f>
        <v/>
      </c>
      <c r="Q452" s="19" t="str">
        <f>IFERROR(IF(COUNT(pipot!$V:$V)&lt;&gt;"",INDEX(pipot!O:O,SMALL(pipot!$V:$V,ROW($A449)))),"")</f>
        <v/>
      </c>
      <c r="R452" s="19" t="str">
        <f>IFERROR(IF(COUNT(pipot!$V:$V)&lt;&gt;"",INDEX(pipot!P:P,SMALL(pipot!$V:$V,ROW($A449)))),"")</f>
        <v/>
      </c>
      <c r="S452" s="19" t="str">
        <f>IFERROR(IF(COUNT(pipot!$V:$V)&lt;&gt;"",INDEX(pipot!Q:Q,SMALL(pipot!$V:$V,ROW($A449)))),"")</f>
        <v/>
      </c>
      <c r="T452" s="19" t="str">
        <f>IFERROR(IF(COUNT(pipot!$V:$V)&lt;&gt;"",INDEX(pipot!R:R,SMALL(pipot!$V:$V,ROW($A449)))),"")</f>
        <v/>
      </c>
    </row>
    <row r="453" spans="3:20">
      <c r="C453" t="str">
        <f>IFERROR(IF(COUNT(pipot!$V:$V)&lt;&gt;"",INDEX(pipot!A:A,SMALL(pipot!$V:$V,ROW($A450)))),"")</f>
        <v/>
      </c>
      <c r="D453" s="13" t="str">
        <f>IFERROR(IF(COUNT(pipot!$V:$V)&lt;&gt;"",INDEX(pipot!B:B,SMALL(pipot!$V:$V,ROW($A450)))),"")</f>
        <v/>
      </c>
      <c r="E453" s="15" t="str">
        <f>IFERROR(IF(COUNT(pipot!$V:$V)&lt;&gt;"",INDEX(pipot!C:C,SMALL(pipot!$V:$V,ROW($A450)))),"")</f>
        <v/>
      </c>
      <c r="F453" s="19" t="str">
        <f>IFERROR(IF(COUNT(pipot!$V:$V)&lt;&gt;"",INDEX(pipot!D:D,SMALL(pipot!$V:$V,ROW($A450)))),"")</f>
        <v/>
      </c>
      <c r="G453" s="19" t="str">
        <f>IFERROR(IF(COUNT(pipot!$V:$V)&lt;&gt;"",INDEX(pipot!E:E,SMALL(pipot!$V:$V,ROW($A450)))),"")</f>
        <v/>
      </c>
      <c r="H453" s="19" t="str">
        <f>IFERROR(IF(COUNT(pipot!$V:$V)&lt;&gt;"",INDEX(pipot!F:F,SMALL(pipot!$V:$V,ROW($A450)))),"")</f>
        <v/>
      </c>
      <c r="I453" s="19" t="str">
        <f>IFERROR(IF(COUNT(pipot!$V:$V)&lt;&gt;"",INDEX(pipot!G:G,SMALL(pipot!$V:$V,ROW($A450)))),"")</f>
        <v/>
      </c>
      <c r="J453" s="19" t="str">
        <f>IFERROR(IF(COUNT(pipot!$V:$V)&lt;&gt;"",INDEX(pipot!H:H,SMALL(pipot!$V:$V,ROW($A450)))),"")</f>
        <v/>
      </c>
      <c r="K453" s="19" t="str">
        <f>IFERROR(IF(COUNT(pipot!$V:$V)&lt;&gt;"",INDEX(pipot!I:I,SMALL(pipot!$V:$V,ROW($A450)))),"")</f>
        <v/>
      </c>
      <c r="L453" s="19" t="str">
        <f>IFERROR(IF(COUNT(pipot!$V:$V)&lt;&gt;"",INDEX(pipot!J:J,SMALL(pipot!$V:$V,ROW($A450)))),"")</f>
        <v/>
      </c>
      <c r="M453" s="19" t="str">
        <f>IFERROR(IF(COUNT(pipot!$V:$V)&lt;&gt;"",INDEX(pipot!K:K,SMALL(pipot!$V:$V,ROW($A450)))),"")</f>
        <v/>
      </c>
      <c r="N453" s="19" t="str">
        <f>IFERROR(IF(COUNT(pipot!$V:$V)&lt;&gt;"",INDEX(pipot!L:L,SMALL(pipot!$V:$V,ROW($A450)))),"")</f>
        <v/>
      </c>
      <c r="O453" s="19" t="str">
        <f>IFERROR(IF(COUNT(pipot!$V:$V)&lt;&gt;"",INDEX(pipot!M:M,SMALL(pipot!$V:$V,ROW($A450)))),"")</f>
        <v/>
      </c>
      <c r="P453" s="19" t="str">
        <f>IFERROR(IF(COUNT(pipot!$V:$V)&lt;&gt;"",INDEX(pipot!N:N,SMALL(pipot!$V:$V,ROW($A450)))),"")</f>
        <v/>
      </c>
      <c r="Q453" s="19" t="str">
        <f>IFERROR(IF(COUNT(pipot!$V:$V)&lt;&gt;"",INDEX(pipot!O:O,SMALL(pipot!$V:$V,ROW($A450)))),"")</f>
        <v/>
      </c>
      <c r="R453" s="19" t="str">
        <f>IFERROR(IF(COUNT(pipot!$V:$V)&lt;&gt;"",INDEX(pipot!P:P,SMALL(pipot!$V:$V,ROW($A450)))),"")</f>
        <v/>
      </c>
      <c r="S453" s="19" t="str">
        <f>IFERROR(IF(COUNT(pipot!$V:$V)&lt;&gt;"",INDEX(pipot!Q:Q,SMALL(pipot!$V:$V,ROW($A450)))),"")</f>
        <v/>
      </c>
      <c r="T453" s="19" t="str">
        <f>IFERROR(IF(COUNT(pipot!$V:$V)&lt;&gt;"",INDEX(pipot!R:R,SMALL(pipot!$V:$V,ROW($A450)))),"")</f>
        <v/>
      </c>
    </row>
    <row r="454" spans="3:20">
      <c r="C454" t="str">
        <f>IFERROR(IF(COUNT(pipot!$V:$V)&lt;&gt;"",INDEX(pipot!A:A,SMALL(pipot!$V:$V,ROW($A451)))),"")</f>
        <v/>
      </c>
      <c r="D454" s="13" t="str">
        <f>IFERROR(IF(COUNT(pipot!$V:$V)&lt;&gt;"",INDEX(pipot!B:B,SMALL(pipot!$V:$V,ROW($A451)))),"")</f>
        <v/>
      </c>
      <c r="E454" s="15" t="str">
        <f>IFERROR(IF(COUNT(pipot!$V:$V)&lt;&gt;"",INDEX(pipot!C:C,SMALL(pipot!$V:$V,ROW($A451)))),"")</f>
        <v/>
      </c>
      <c r="F454" s="19" t="str">
        <f>IFERROR(IF(COUNT(pipot!$V:$V)&lt;&gt;"",INDEX(pipot!D:D,SMALL(pipot!$V:$V,ROW($A451)))),"")</f>
        <v/>
      </c>
      <c r="G454" s="19" t="str">
        <f>IFERROR(IF(COUNT(pipot!$V:$V)&lt;&gt;"",INDEX(pipot!E:E,SMALL(pipot!$V:$V,ROW($A451)))),"")</f>
        <v/>
      </c>
      <c r="H454" s="19" t="str">
        <f>IFERROR(IF(COUNT(pipot!$V:$V)&lt;&gt;"",INDEX(pipot!F:F,SMALL(pipot!$V:$V,ROW($A451)))),"")</f>
        <v/>
      </c>
      <c r="I454" s="19" t="str">
        <f>IFERROR(IF(COUNT(pipot!$V:$V)&lt;&gt;"",INDEX(pipot!G:G,SMALL(pipot!$V:$V,ROW($A451)))),"")</f>
        <v/>
      </c>
      <c r="J454" s="19" t="str">
        <f>IFERROR(IF(COUNT(pipot!$V:$V)&lt;&gt;"",INDEX(pipot!H:H,SMALL(pipot!$V:$V,ROW($A451)))),"")</f>
        <v/>
      </c>
      <c r="K454" s="19" t="str">
        <f>IFERROR(IF(COUNT(pipot!$V:$V)&lt;&gt;"",INDEX(pipot!I:I,SMALL(pipot!$V:$V,ROW($A451)))),"")</f>
        <v/>
      </c>
      <c r="L454" s="19" t="str">
        <f>IFERROR(IF(COUNT(pipot!$V:$V)&lt;&gt;"",INDEX(pipot!J:J,SMALL(pipot!$V:$V,ROW($A451)))),"")</f>
        <v/>
      </c>
      <c r="M454" s="19" t="str">
        <f>IFERROR(IF(COUNT(pipot!$V:$V)&lt;&gt;"",INDEX(pipot!K:K,SMALL(pipot!$V:$V,ROW($A451)))),"")</f>
        <v/>
      </c>
      <c r="N454" s="19" t="str">
        <f>IFERROR(IF(COUNT(pipot!$V:$V)&lt;&gt;"",INDEX(pipot!L:L,SMALL(pipot!$V:$V,ROW($A451)))),"")</f>
        <v/>
      </c>
      <c r="O454" s="19" t="str">
        <f>IFERROR(IF(COUNT(pipot!$V:$V)&lt;&gt;"",INDEX(pipot!M:M,SMALL(pipot!$V:$V,ROW($A451)))),"")</f>
        <v/>
      </c>
      <c r="P454" s="19" t="str">
        <f>IFERROR(IF(COUNT(pipot!$V:$V)&lt;&gt;"",INDEX(pipot!N:N,SMALL(pipot!$V:$V,ROW($A451)))),"")</f>
        <v/>
      </c>
      <c r="Q454" s="19" t="str">
        <f>IFERROR(IF(COUNT(pipot!$V:$V)&lt;&gt;"",INDEX(pipot!O:O,SMALL(pipot!$V:$V,ROW($A451)))),"")</f>
        <v/>
      </c>
      <c r="R454" s="19" t="str">
        <f>IFERROR(IF(COUNT(pipot!$V:$V)&lt;&gt;"",INDEX(pipot!P:P,SMALL(pipot!$V:$V,ROW($A451)))),"")</f>
        <v/>
      </c>
      <c r="S454" s="19" t="str">
        <f>IFERROR(IF(COUNT(pipot!$V:$V)&lt;&gt;"",INDEX(pipot!Q:Q,SMALL(pipot!$V:$V,ROW($A451)))),"")</f>
        <v/>
      </c>
      <c r="T454" s="19" t="str">
        <f>IFERROR(IF(COUNT(pipot!$V:$V)&lt;&gt;"",INDEX(pipot!R:R,SMALL(pipot!$V:$V,ROW($A451)))),"")</f>
        <v/>
      </c>
    </row>
    <row r="455" spans="3:20">
      <c r="C455" t="str">
        <f>IFERROR(IF(COUNT(pipot!$V:$V)&lt;&gt;"",INDEX(pipot!A:A,SMALL(pipot!$V:$V,ROW($A452)))),"")</f>
        <v/>
      </c>
      <c r="D455" s="13" t="str">
        <f>IFERROR(IF(COUNT(pipot!$V:$V)&lt;&gt;"",INDEX(pipot!B:B,SMALL(pipot!$V:$V,ROW($A452)))),"")</f>
        <v/>
      </c>
      <c r="E455" s="15" t="str">
        <f>IFERROR(IF(COUNT(pipot!$V:$V)&lt;&gt;"",INDEX(pipot!C:C,SMALL(pipot!$V:$V,ROW($A452)))),"")</f>
        <v/>
      </c>
      <c r="F455" s="19" t="str">
        <f>IFERROR(IF(COUNT(pipot!$V:$V)&lt;&gt;"",INDEX(pipot!D:D,SMALL(pipot!$V:$V,ROW($A452)))),"")</f>
        <v/>
      </c>
      <c r="G455" s="19" t="str">
        <f>IFERROR(IF(COUNT(pipot!$V:$V)&lt;&gt;"",INDEX(pipot!E:E,SMALL(pipot!$V:$V,ROW($A452)))),"")</f>
        <v/>
      </c>
      <c r="H455" s="19" t="str">
        <f>IFERROR(IF(COUNT(pipot!$V:$V)&lt;&gt;"",INDEX(pipot!F:F,SMALL(pipot!$V:$V,ROW($A452)))),"")</f>
        <v/>
      </c>
      <c r="I455" s="19" t="str">
        <f>IFERROR(IF(COUNT(pipot!$V:$V)&lt;&gt;"",INDEX(pipot!G:G,SMALL(pipot!$V:$V,ROW($A452)))),"")</f>
        <v/>
      </c>
      <c r="J455" s="19" t="str">
        <f>IFERROR(IF(COUNT(pipot!$V:$V)&lt;&gt;"",INDEX(pipot!H:H,SMALL(pipot!$V:$V,ROW($A452)))),"")</f>
        <v/>
      </c>
      <c r="K455" s="19" t="str">
        <f>IFERROR(IF(COUNT(pipot!$V:$V)&lt;&gt;"",INDEX(pipot!I:I,SMALL(pipot!$V:$V,ROW($A452)))),"")</f>
        <v/>
      </c>
      <c r="L455" s="19" t="str">
        <f>IFERROR(IF(COUNT(pipot!$V:$V)&lt;&gt;"",INDEX(pipot!J:J,SMALL(pipot!$V:$V,ROW($A452)))),"")</f>
        <v/>
      </c>
      <c r="M455" s="19" t="str">
        <f>IFERROR(IF(COUNT(pipot!$V:$V)&lt;&gt;"",INDEX(pipot!K:K,SMALL(pipot!$V:$V,ROW($A452)))),"")</f>
        <v/>
      </c>
      <c r="N455" s="19" t="str">
        <f>IFERROR(IF(COUNT(pipot!$V:$V)&lt;&gt;"",INDEX(pipot!L:L,SMALL(pipot!$V:$V,ROW($A452)))),"")</f>
        <v/>
      </c>
      <c r="O455" s="19" t="str">
        <f>IFERROR(IF(COUNT(pipot!$V:$V)&lt;&gt;"",INDEX(pipot!M:M,SMALL(pipot!$V:$V,ROW($A452)))),"")</f>
        <v/>
      </c>
      <c r="P455" s="19" t="str">
        <f>IFERROR(IF(COUNT(pipot!$V:$V)&lt;&gt;"",INDEX(pipot!N:N,SMALL(pipot!$V:$V,ROW($A452)))),"")</f>
        <v/>
      </c>
      <c r="Q455" s="19" t="str">
        <f>IFERROR(IF(COUNT(pipot!$V:$V)&lt;&gt;"",INDEX(pipot!O:O,SMALL(pipot!$V:$V,ROW($A452)))),"")</f>
        <v/>
      </c>
      <c r="R455" s="19" t="str">
        <f>IFERROR(IF(COUNT(pipot!$V:$V)&lt;&gt;"",INDEX(pipot!P:P,SMALL(pipot!$V:$V,ROW($A452)))),"")</f>
        <v/>
      </c>
      <c r="S455" s="19" t="str">
        <f>IFERROR(IF(COUNT(pipot!$V:$V)&lt;&gt;"",INDEX(pipot!Q:Q,SMALL(pipot!$V:$V,ROW($A452)))),"")</f>
        <v/>
      </c>
      <c r="T455" s="19" t="str">
        <f>IFERROR(IF(COUNT(pipot!$V:$V)&lt;&gt;"",INDEX(pipot!R:R,SMALL(pipot!$V:$V,ROW($A452)))),"")</f>
        <v/>
      </c>
    </row>
    <row r="456" spans="3:20">
      <c r="C456" t="str">
        <f>IFERROR(IF(COUNT(pipot!$V:$V)&lt;&gt;"",INDEX(pipot!A:A,SMALL(pipot!$V:$V,ROW($A453)))),"")</f>
        <v/>
      </c>
      <c r="D456" s="13" t="str">
        <f>IFERROR(IF(COUNT(pipot!$V:$V)&lt;&gt;"",INDEX(pipot!B:B,SMALL(pipot!$V:$V,ROW($A453)))),"")</f>
        <v/>
      </c>
      <c r="E456" s="15" t="str">
        <f>IFERROR(IF(COUNT(pipot!$V:$V)&lt;&gt;"",INDEX(pipot!C:C,SMALL(pipot!$V:$V,ROW($A453)))),"")</f>
        <v/>
      </c>
      <c r="F456" s="19" t="str">
        <f>IFERROR(IF(COUNT(pipot!$V:$V)&lt;&gt;"",INDEX(pipot!D:D,SMALL(pipot!$V:$V,ROW($A453)))),"")</f>
        <v/>
      </c>
      <c r="G456" s="19" t="str">
        <f>IFERROR(IF(COUNT(pipot!$V:$V)&lt;&gt;"",INDEX(pipot!E:E,SMALL(pipot!$V:$V,ROW($A453)))),"")</f>
        <v/>
      </c>
      <c r="H456" s="19" t="str">
        <f>IFERROR(IF(COUNT(pipot!$V:$V)&lt;&gt;"",INDEX(pipot!F:F,SMALL(pipot!$V:$V,ROW($A453)))),"")</f>
        <v/>
      </c>
      <c r="I456" s="19" t="str">
        <f>IFERROR(IF(COUNT(pipot!$V:$V)&lt;&gt;"",INDEX(pipot!G:G,SMALL(pipot!$V:$V,ROW($A453)))),"")</f>
        <v/>
      </c>
      <c r="J456" s="19" t="str">
        <f>IFERROR(IF(COUNT(pipot!$V:$V)&lt;&gt;"",INDEX(pipot!H:H,SMALL(pipot!$V:$V,ROW($A453)))),"")</f>
        <v/>
      </c>
      <c r="K456" s="19" t="str">
        <f>IFERROR(IF(COUNT(pipot!$V:$V)&lt;&gt;"",INDEX(pipot!I:I,SMALL(pipot!$V:$V,ROW($A453)))),"")</f>
        <v/>
      </c>
      <c r="L456" s="19" t="str">
        <f>IFERROR(IF(COUNT(pipot!$V:$V)&lt;&gt;"",INDEX(pipot!J:J,SMALL(pipot!$V:$V,ROW($A453)))),"")</f>
        <v/>
      </c>
      <c r="M456" s="19" t="str">
        <f>IFERROR(IF(COUNT(pipot!$V:$V)&lt;&gt;"",INDEX(pipot!K:K,SMALL(pipot!$V:$V,ROW($A453)))),"")</f>
        <v/>
      </c>
      <c r="N456" s="19" t="str">
        <f>IFERROR(IF(COUNT(pipot!$V:$V)&lt;&gt;"",INDEX(pipot!L:L,SMALL(pipot!$V:$V,ROW($A453)))),"")</f>
        <v/>
      </c>
      <c r="O456" s="19" t="str">
        <f>IFERROR(IF(COUNT(pipot!$V:$V)&lt;&gt;"",INDEX(pipot!M:M,SMALL(pipot!$V:$V,ROW($A453)))),"")</f>
        <v/>
      </c>
      <c r="P456" s="19" t="str">
        <f>IFERROR(IF(COUNT(pipot!$V:$V)&lt;&gt;"",INDEX(pipot!N:N,SMALL(pipot!$V:$V,ROW($A453)))),"")</f>
        <v/>
      </c>
      <c r="Q456" s="19" t="str">
        <f>IFERROR(IF(COUNT(pipot!$V:$V)&lt;&gt;"",INDEX(pipot!O:O,SMALL(pipot!$V:$V,ROW($A453)))),"")</f>
        <v/>
      </c>
      <c r="R456" s="19" t="str">
        <f>IFERROR(IF(COUNT(pipot!$V:$V)&lt;&gt;"",INDEX(pipot!P:P,SMALL(pipot!$V:$V,ROW($A453)))),"")</f>
        <v/>
      </c>
      <c r="S456" s="19" t="str">
        <f>IFERROR(IF(COUNT(pipot!$V:$V)&lt;&gt;"",INDEX(pipot!Q:Q,SMALL(pipot!$V:$V,ROW($A453)))),"")</f>
        <v/>
      </c>
      <c r="T456" s="19" t="str">
        <f>IFERROR(IF(COUNT(pipot!$V:$V)&lt;&gt;"",INDEX(pipot!R:R,SMALL(pipot!$V:$V,ROW($A453)))),"")</f>
        <v/>
      </c>
    </row>
    <row r="457" spans="3:20">
      <c r="C457" t="str">
        <f>IFERROR(IF(COUNT(pipot!$V:$V)&lt;&gt;"",INDEX(pipot!A:A,SMALL(pipot!$V:$V,ROW($A454)))),"")</f>
        <v/>
      </c>
      <c r="D457" s="13" t="str">
        <f>IFERROR(IF(COUNT(pipot!$V:$V)&lt;&gt;"",INDEX(pipot!B:B,SMALL(pipot!$V:$V,ROW($A454)))),"")</f>
        <v/>
      </c>
      <c r="E457" s="15" t="str">
        <f>IFERROR(IF(COUNT(pipot!$V:$V)&lt;&gt;"",INDEX(pipot!C:C,SMALL(pipot!$V:$V,ROW($A454)))),"")</f>
        <v/>
      </c>
      <c r="F457" s="19" t="str">
        <f>IFERROR(IF(COUNT(pipot!$V:$V)&lt;&gt;"",INDEX(pipot!D:D,SMALL(pipot!$V:$V,ROW($A454)))),"")</f>
        <v/>
      </c>
      <c r="G457" s="19" t="str">
        <f>IFERROR(IF(COUNT(pipot!$V:$V)&lt;&gt;"",INDEX(pipot!E:E,SMALL(pipot!$V:$V,ROW($A454)))),"")</f>
        <v/>
      </c>
      <c r="H457" s="19" t="str">
        <f>IFERROR(IF(COUNT(pipot!$V:$V)&lt;&gt;"",INDEX(pipot!F:F,SMALL(pipot!$V:$V,ROW($A454)))),"")</f>
        <v/>
      </c>
      <c r="I457" s="19" t="str">
        <f>IFERROR(IF(COUNT(pipot!$V:$V)&lt;&gt;"",INDEX(pipot!G:G,SMALL(pipot!$V:$V,ROW($A454)))),"")</f>
        <v/>
      </c>
      <c r="J457" s="19" t="str">
        <f>IFERROR(IF(COUNT(pipot!$V:$V)&lt;&gt;"",INDEX(pipot!H:H,SMALL(pipot!$V:$V,ROW($A454)))),"")</f>
        <v/>
      </c>
      <c r="K457" s="19" t="str">
        <f>IFERROR(IF(COUNT(pipot!$V:$V)&lt;&gt;"",INDEX(pipot!I:I,SMALL(pipot!$V:$V,ROW($A454)))),"")</f>
        <v/>
      </c>
      <c r="L457" s="19" t="str">
        <f>IFERROR(IF(COUNT(pipot!$V:$V)&lt;&gt;"",INDEX(pipot!J:J,SMALL(pipot!$V:$V,ROW($A454)))),"")</f>
        <v/>
      </c>
      <c r="M457" s="19" t="str">
        <f>IFERROR(IF(COUNT(pipot!$V:$V)&lt;&gt;"",INDEX(pipot!K:K,SMALL(pipot!$V:$V,ROW($A454)))),"")</f>
        <v/>
      </c>
      <c r="N457" s="19" t="str">
        <f>IFERROR(IF(COUNT(pipot!$V:$V)&lt;&gt;"",INDEX(pipot!L:L,SMALL(pipot!$V:$V,ROW($A454)))),"")</f>
        <v/>
      </c>
      <c r="O457" s="19" t="str">
        <f>IFERROR(IF(COUNT(pipot!$V:$V)&lt;&gt;"",INDEX(pipot!M:M,SMALL(pipot!$V:$V,ROW($A454)))),"")</f>
        <v/>
      </c>
      <c r="P457" s="19" t="str">
        <f>IFERROR(IF(COUNT(pipot!$V:$V)&lt;&gt;"",INDEX(pipot!N:N,SMALL(pipot!$V:$V,ROW($A454)))),"")</f>
        <v/>
      </c>
      <c r="Q457" s="19" t="str">
        <f>IFERROR(IF(COUNT(pipot!$V:$V)&lt;&gt;"",INDEX(pipot!O:O,SMALL(pipot!$V:$V,ROW($A454)))),"")</f>
        <v/>
      </c>
      <c r="R457" s="19" t="str">
        <f>IFERROR(IF(COUNT(pipot!$V:$V)&lt;&gt;"",INDEX(pipot!P:P,SMALL(pipot!$V:$V,ROW($A454)))),"")</f>
        <v/>
      </c>
      <c r="S457" s="19" t="str">
        <f>IFERROR(IF(COUNT(pipot!$V:$V)&lt;&gt;"",INDEX(pipot!Q:Q,SMALL(pipot!$V:$V,ROW($A454)))),"")</f>
        <v/>
      </c>
      <c r="T457" s="19" t="str">
        <f>IFERROR(IF(COUNT(pipot!$V:$V)&lt;&gt;"",INDEX(pipot!R:R,SMALL(pipot!$V:$V,ROW($A454)))),"")</f>
        <v/>
      </c>
    </row>
    <row r="458" spans="3:20">
      <c r="C458" t="str">
        <f>IFERROR(IF(COUNT(pipot!$V:$V)&lt;&gt;"",INDEX(pipot!A:A,SMALL(pipot!$V:$V,ROW($A455)))),"")</f>
        <v/>
      </c>
      <c r="D458" s="13" t="str">
        <f>IFERROR(IF(COUNT(pipot!$V:$V)&lt;&gt;"",INDEX(pipot!B:B,SMALL(pipot!$V:$V,ROW($A455)))),"")</f>
        <v/>
      </c>
      <c r="E458" s="15" t="str">
        <f>IFERROR(IF(COUNT(pipot!$V:$V)&lt;&gt;"",INDEX(pipot!C:C,SMALL(pipot!$V:$V,ROW($A455)))),"")</f>
        <v/>
      </c>
      <c r="F458" s="19" t="str">
        <f>IFERROR(IF(COUNT(pipot!$V:$V)&lt;&gt;"",INDEX(pipot!D:D,SMALL(pipot!$V:$V,ROW($A455)))),"")</f>
        <v/>
      </c>
      <c r="G458" s="19" t="str">
        <f>IFERROR(IF(COUNT(pipot!$V:$V)&lt;&gt;"",INDEX(pipot!E:E,SMALL(pipot!$V:$V,ROW($A455)))),"")</f>
        <v/>
      </c>
      <c r="H458" s="19" t="str">
        <f>IFERROR(IF(COUNT(pipot!$V:$V)&lt;&gt;"",INDEX(pipot!F:F,SMALL(pipot!$V:$V,ROW($A455)))),"")</f>
        <v/>
      </c>
      <c r="I458" s="19" t="str">
        <f>IFERROR(IF(COUNT(pipot!$V:$V)&lt;&gt;"",INDEX(pipot!G:G,SMALL(pipot!$V:$V,ROW($A455)))),"")</f>
        <v/>
      </c>
      <c r="J458" s="19" t="str">
        <f>IFERROR(IF(COUNT(pipot!$V:$V)&lt;&gt;"",INDEX(pipot!H:H,SMALL(pipot!$V:$V,ROW($A455)))),"")</f>
        <v/>
      </c>
      <c r="K458" s="19" t="str">
        <f>IFERROR(IF(COUNT(pipot!$V:$V)&lt;&gt;"",INDEX(pipot!I:I,SMALL(pipot!$V:$V,ROW($A455)))),"")</f>
        <v/>
      </c>
      <c r="L458" s="19" t="str">
        <f>IFERROR(IF(COUNT(pipot!$V:$V)&lt;&gt;"",INDEX(pipot!J:J,SMALL(pipot!$V:$V,ROW($A455)))),"")</f>
        <v/>
      </c>
      <c r="M458" s="19" t="str">
        <f>IFERROR(IF(COUNT(pipot!$V:$V)&lt;&gt;"",INDEX(pipot!K:K,SMALL(pipot!$V:$V,ROW($A455)))),"")</f>
        <v/>
      </c>
      <c r="N458" s="19" t="str">
        <f>IFERROR(IF(COUNT(pipot!$V:$V)&lt;&gt;"",INDEX(pipot!L:L,SMALL(pipot!$V:$V,ROW($A455)))),"")</f>
        <v/>
      </c>
      <c r="O458" s="19" t="str">
        <f>IFERROR(IF(COUNT(pipot!$V:$V)&lt;&gt;"",INDEX(pipot!M:M,SMALL(pipot!$V:$V,ROW($A455)))),"")</f>
        <v/>
      </c>
      <c r="P458" s="19" t="str">
        <f>IFERROR(IF(COUNT(pipot!$V:$V)&lt;&gt;"",INDEX(pipot!N:N,SMALL(pipot!$V:$V,ROW($A455)))),"")</f>
        <v/>
      </c>
      <c r="Q458" s="19" t="str">
        <f>IFERROR(IF(COUNT(pipot!$V:$V)&lt;&gt;"",INDEX(pipot!O:O,SMALL(pipot!$V:$V,ROW($A455)))),"")</f>
        <v/>
      </c>
      <c r="R458" s="19" t="str">
        <f>IFERROR(IF(COUNT(pipot!$V:$V)&lt;&gt;"",INDEX(pipot!P:P,SMALL(pipot!$V:$V,ROW($A455)))),"")</f>
        <v/>
      </c>
      <c r="S458" s="19" t="str">
        <f>IFERROR(IF(COUNT(pipot!$V:$V)&lt;&gt;"",INDEX(pipot!Q:Q,SMALL(pipot!$V:$V,ROW($A455)))),"")</f>
        <v/>
      </c>
      <c r="T458" s="19" t="str">
        <f>IFERROR(IF(COUNT(pipot!$V:$V)&lt;&gt;"",INDEX(pipot!R:R,SMALL(pipot!$V:$V,ROW($A455)))),"")</f>
        <v/>
      </c>
    </row>
    <row r="459" spans="3:20">
      <c r="C459" t="str">
        <f>IFERROR(IF(COUNT(pipot!$V:$V)&lt;&gt;"",INDEX(pipot!A:A,SMALL(pipot!$V:$V,ROW($A456)))),"")</f>
        <v/>
      </c>
      <c r="D459" s="13" t="str">
        <f>IFERROR(IF(COUNT(pipot!$V:$V)&lt;&gt;"",INDEX(pipot!B:B,SMALL(pipot!$V:$V,ROW($A456)))),"")</f>
        <v/>
      </c>
      <c r="E459" s="15" t="str">
        <f>IFERROR(IF(COUNT(pipot!$V:$V)&lt;&gt;"",INDEX(pipot!C:C,SMALL(pipot!$V:$V,ROW($A456)))),"")</f>
        <v/>
      </c>
      <c r="F459" s="19" t="str">
        <f>IFERROR(IF(COUNT(pipot!$V:$V)&lt;&gt;"",INDEX(pipot!D:D,SMALL(pipot!$V:$V,ROW($A456)))),"")</f>
        <v/>
      </c>
      <c r="G459" s="19" t="str">
        <f>IFERROR(IF(COUNT(pipot!$V:$V)&lt;&gt;"",INDEX(pipot!E:E,SMALL(pipot!$V:$V,ROW($A456)))),"")</f>
        <v/>
      </c>
      <c r="H459" s="19" t="str">
        <f>IFERROR(IF(COUNT(pipot!$V:$V)&lt;&gt;"",INDEX(pipot!F:F,SMALL(pipot!$V:$V,ROW($A456)))),"")</f>
        <v/>
      </c>
      <c r="I459" s="19" t="str">
        <f>IFERROR(IF(COUNT(pipot!$V:$V)&lt;&gt;"",INDEX(pipot!G:G,SMALL(pipot!$V:$V,ROW($A456)))),"")</f>
        <v/>
      </c>
      <c r="J459" s="19" t="str">
        <f>IFERROR(IF(COUNT(pipot!$V:$V)&lt;&gt;"",INDEX(pipot!H:H,SMALL(pipot!$V:$V,ROW($A456)))),"")</f>
        <v/>
      </c>
      <c r="K459" s="19" t="str">
        <f>IFERROR(IF(COUNT(pipot!$V:$V)&lt;&gt;"",INDEX(pipot!I:I,SMALL(pipot!$V:$V,ROW($A456)))),"")</f>
        <v/>
      </c>
      <c r="L459" s="19" t="str">
        <f>IFERROR(IF(COUNT(pipot!$V:$V)&lt;&gt;"",INDEX(pipot!J:J,SMALL(pipot!$V:$V,ROW($A456)))),"")</f>
        <v/>
      </c>
      <c r="M459" s="19" t="str">
        <f>IFERROR(IF(COUNT(pipot!$V:$V)&lt;&gt;"",INDEX(pipot!K:K,SMALL(pipot!$V:$V,ROW($A456)))),"")</f>
        <v/>
      </c>
      <c r="N459" s="19" t="str">
        <f>IFERROR(IF(COUNT(pipot!$V:$V)&lt;&gt;"",INDEX(pipot!L:L,SMALL(pipot!$V:$V,ROW($A456)))),"")</f>
        <v/>
      </c>
      <c r="O459" s="19" t="str">
        <f>IFERROR(IF(COUNT(pipot!$V:$V)&lt;&gt;"",INDEX(pipot!M:M,SMALL(pipot!$V:$V,ROW($A456)))),"")</f>
        <v/>
      </c>
      <c r="P459" s="19" t="str">
        <f>IFERROR(IF(COUNT(pipot!$V:$V)&lt;&gt;"",INDEX(pipot!N:N,SMALL(pipot!$V:$V,ROW($A456)))),"")</f>
        <v/>
      </c>
      <c r="Q459" s="19" t="str">
        <f>IFERROR(IF(COUNT(pipot!$V:$V)&lt;&gt;"",INDEX(pipot!O:O,SMALL(pipot!$V:$V,ROW($A456)))),"")</f>
        <v/>
      </c>
      <c r="R459" s="19" t="str">
        <f>IFERROR(IF(COUNT(pipot!$V:$V)&lt;&gt;"",INDEX(pipot!P:P,SMALL(pipot!$V:$V,ROW($A456)))),"")</f>
        <v/>
      </c>
      <c r="S459" s="19" t="str">
        <f>IFERROR(IF(COUNT(pipot!$V:$V)&lt;&gt;"",INDEX(pipot!Q:Q,SMALL(pipot!$V:$V,ROW($A456)))),"")</f>
        <v/>
      </c>
      <c r="T459" s="19" t="str">
        <f>IFERROR(IF(COUNT(pipot!$V:$V)&lt;&gt;"",INDEX(pipot!R:R,SMALL(pipot!$V:$V,ROW($A456)))),"")</f>
        <v/>
      </c>
    </row>
    <row r="460" spans="3:20">
      <c r="C460" t="str">
        <f>IFERROR(IF(COUNT(pipot!$V:$V)&lt;&gt;"",INDEX(pipot!A:A,SMALL(pipot!$V:$V,ROW($A457)))),"")</f>
        <v/>
      </c>
      <c r="D460" s="13" t="str">
        <f>IFERROR(IF(COUNT(pipot!$V:$V)&lt;&gt;"",INDEX(pipot!B:B,SMALL(pipot!$V:$V,ROW($A457)))),"")</f>
        <v/>
      </c>
      <c r="E460" s="15" t="str">
        <f>IFERROR(IF(COUNT(pipot!$V:$V)&lt;&gt;"",INDEX(pipot!C:C,SMALL(pipot!$V:$V,ROW($A457)))),"")</f>
        <v/>
      </c>
      <c r="F460" s="19" t="str">
        <f>IFERROR(IF(COUNT(pipot!$V:$V)&lt;&gt;"",INDEX(pipot!D:D,SMALL(pipot!$V:$V,ROW($A457)))),"")</f>
        <v/>
      </c>
      <c r="G460" s="19" t="str">
        <f>IFERROR(IF(COUNT(pipot!$V:$V)&lt;&gt;"",INDEX(pipot!E:E,SMALL(pipot!$V:$V,ROW($A457)))),"")</f>
        <v/>
      </c>
      <c r="H460" s="19" t="str">
        <f>IFERROR(IF(COUNT(pipot!$V:$V)&lt;&gt;"",INDEX(pipot!F:F,SMALL(pipot!$V:$V,ROW($A457)))),"")</f>
        <v/>
      </c>
      <c r="I460" s="19" t="str">
        <f>IFERROR(IF(COUNT(pipot!$V:$V)&lt;&gt;"",INDEX(pipot!G:G,SMALL(pipot!$V:$V,ROW($A457)))),"")</f>
        <v/>
      </c>
      <c r="J460" s="19" t="str">
        <f>IFERROR(IF(COUNT(pipot!$V:$V)&lt;&gt;"",INDEX(pipot!H:H,SMALL(pipot!$V:$V,ROW($A457)))),"")</f>
        <v/>
      </c>
      <c r="K460" s="19" t="str">
        <f>IFERROR(IF(COUNT(pipot!$V:$V)&lt;&gt;"",INDEX(pipot!I:I,SMALL(pipot!$V:$V,ROW($A457)))),"")</f>
        <v/>
      </c>
      <c r="L460" s="19" t="str">
        <f>IFERROR(IF(COUNT(pipot!$V:$V)&lt;&gt;"",INDEX(pipot!J:J,SMALL(pipot!$V:$V,ROW($A457)))),"")</f>
        <v/>
      </c>
      <c r="M460" s="19" t="str">
        <f>IFERROR(IF(COUNT(pipot!$V:$V)&lt;&gt;"",INDEX(pipot!K:K,SMALL(pipot!$V:$V,ROW($A457)))),"")</f>
        <v/>
      </c>
      <c r="N460" s="19" t="str">
        <f>IFERROR(IF(COUNT(pipot!$V:$V)&lt;&gt;"",INDEX(pipot!L:L,SMALL(pipot!$V:$V,ROW($A457)))),"")</f>
        <v/>
      </c>
      <c r="O460" s="19" t="str">
        <f>IFERROR(IF(COUNT(pipot!$V:$V)&lt;&gt;"",INDEX(pipot!M:M,SMALL(pipot!$V:$V,ROW($A457)))),"")</f>
        <v/>
      </c>
      <c r="P460" s="19" t="str">
        <f>IFERROR(IF(COUNT(pipot!$V:$V)&lt;&gt;"",INDEX(pipot!N:N,SMALL(pipot!$V:$V,ROW($A457)))),"")</f>
        <v/>
      </c>
      <c r="Q460" s="19" t="str">
        <f>IFERROR(IF(COUNT(pipot!$V:$V)&lt;&gt;"",INDEX(pipot!O:O,SMALL(pipot!$V:$V,ROW($A457)))),"")</f>
        <v/>
      </c>
      <c r="R460" s="19" t="str">
        <f>IFERROR(IF(COUNT(pipot!$V:$V)&lt;&gt;"",INDEX(pipot!P:P,SMALL(pipot!$V:$V,ROW($A457)))),"")</f>
        <v/>
      </c>
      <c r="S460" s="19" t="str">
        <f>IFERROR(IF(COUNT(pipot!$V:$V)&lt;&gt;"",INDEX(pipot!Q:Q,SMALL(pipot!$V:$V,ROW($A457)))),"")</f>
        <v/>
      </c>
      <c r="T460" s="19" t="str">
        <f>IFERROR(IF(COUNT(pipot!$V:$V)&lt;&gt;"",INDEX(pipot!R:R,SMALL(pipot!$V:$V,ROW($A457)))),"")</f>
        <v/>
      </c>
    </row>
    <row r="461" spans="3:20">
      <c r="C461" t="str">
        <f>IFERROR(IF(COUNT(pipot!$V:$V)&lt;&gt;"",INDEX(pipot!A:A,SMALL(pipot!$V:$V,ROW($A458)))),"")</f>
        <v/>
      </c>
      <c r="D461" s="13" t="str">
        <f>IFERROR(IF(COUNT(pipot!$V:$V)&lt;&gt;"",INDEX(pipot!B:B,SMALL(pipot!$V:$V,ROW($A458)))),"")</f>
        <v/>
      </c>
      <c r="E461" s="15" t="str">
        <f>IFERROR(IF(COUNT(pipot!$V:$V)&lt;&gt;"",INDEX(pipot!C:C,SMALL(pipot!$V:$V,ROW($A458)))),"")</f>
        <v/>
      </c>
      <c r="F461" s="19" t="str">
        <f>IFERROR(IF(COUNT(pipot!$V:$V)&lt;&gt;"",INDEX(pipot!D:D,SMALL(pipot!$V:$V,ROW($A458)))),"")</f>
        <v/>
      </c>
      <c r="G461" s="19" t="str">
        <f>IFERROR(IF(COUNT(pipot!$V:$V)&lt;&gt;"",INDEX(pipot!E:E,SMALL(pipot!$V:$V,ROW($A458)))),"")</f>
        <v/>
      </c>
      <c r="H461" s="19" t="str">
        <f>IFERROR(IF(COUNT(pipot!$V:$V)&lt;&gt;"",INDEX(pipot!F:F,SMALL(pipot!$V:$V,ROW($A458)))),"")</f>
        <v/>
      </c>
      <c r="I461" s="19" t="str">
        <f>IFERROR(IF(COUNT(pipot!$V:$V)&lt;&gt;"",INDEX(pipot!G:G,SMALL(pipot!$V:$V,ROW($A458)))),"")</f>
        <v/>
      </c>
      <c r="J461" s="19" t="str">
        <f>IFERROR(IF(COUNT(pipot!$V:$V)&lt;&gt;"",INDEX(pipot!H:H,SMALL(pipot!$V:$V,ROW($A458)))),"")</f>
        <v/>
      </c>
      <c r="K461" s="19" t="str">
        <f>IFERROR(IF(COUNT(pipot!$V:$V)&lt;&gt;"",INDEX(pipot!I:I,SMALL(pipot!$V:$V,ROW($A458)))),"")</f>
        <v/>
      </c>
      <c r="L461" s="19" t="str">
        <f>IFERROR(IF(COUNT(pipot!$V:$V)&lt;&gt;"",INDEX(pipot!J:J,SMALL(pipot!$V:$V,ROW($A458)))),"")</f>
        <v/>
      </c>
      <c r="M461" s="19" t="str">
        <f>IFERROR(IF(COUNT(pipot!$V:$V)&lt;&gt;"",INDEX(pipot!K:K,SMALL(pipot!$V:$V,ROW($A458)))),"")</f>
        <v/>
      </c>
      <c r="N461" s="19" t="str">
        <f>IFERROR(IF(COUNT(pipot!$V:$V)&lt;&gt;"",INDEX(pipot!L:L,SMALL(pipot!$V:$V,ROW($A458)))),"")</f>
        <v/>
      </c>
      <c r="O461" s="19" t="str">
        <f>IFERROR(IF(COUNT(pipot!$V:$V)&lt;&gt;"",INDEX(pipot!M:M,SMALL(pipot!$V:$V,ROW($A458)))),"")</f>
        <v/>
      </c>
      <c r="P461" s="19" t="str">
        <f>IFERROR(IF(COUNT(pipot!$V:$V)&lt;&gt;"",INDEX(pipot!N:N,SMALL(pipot!$V:$V,ROW($A458)))),"")</f>
        <v/>
      </c>
      <c r="Q461" s="19" t="str">
        <f>IFERROR(IF(COUNT(pipot!$V:$V)&lt;&gt;"",INDEX(pipot!O:O,SMALL(pipot!$V:$V,ROW($A458)))),"")</f>
        <v/>
      </c>
      <c r="R461" s="19" t="str">
        <f>IFERROR(IF(COUNT(pipot!$V:$V)&lt;&gt;"",INDEX(pipot!P:P,SMALL(pipot!$V:$V,ROW($A458)))),"")</f>
        <v/>
      </c>
      <c r="S461" s="19" t="str">
        <f>IFERROR(IF(COUNT(pipot!$V:$V)&lt;&gt;"",INDEX(pipot!Q:Q,SMALL(pipot!$V:$V,ROW($A458)))),"")</f>
        <v/>
      </c>
      <c r="T461" s="19" t="str">
        <f>IFERROR(IF(COUNT(pipot!$V:$V)&lt;&gt;"",INDEX(pipot!R:R,SMALL(pipot!$V:$V,ROW($A458)))),"")</f>
        <v/>
      </c>
    </row>
    <row r="462" spans="3:20">
      <c r="C462" t="str">
        <f>IFERROR(IF(COUNT(pipot!$V:$V)&lt;&gt;"",INDEX(pipot!A:A,SMALL(pipot!$V:$V,ROW($A459)))),"")</f>
        <v/>
      </c>
      <c r="D462" s="13" t="str">
        <f>IFERROR(IF(COUNT(pipot!$V:$V)&lt;&gt;"",INDEX(pipot!B:B,SMALL(pipot!$V:$V,ROW($A459)))),"")</f>
        <v/>
      </c>
      <c r="E462" s="15" t="str">
        <f>IFERROR(IF(COUNT(pipot!$V:$V)&lt;&gt;"",INDEX(pipot!C:C,SMALL(pipot!$V:$V,ROW($A459)))),"")</f>
        <v/>
      </c>
      <c r="F462" s="19" t="str">
        <f>IFERROR(IF(COUNT(pipot!$V:$V)&lt;&gt;"",INDEX(pipot!D:D,SMALL(pipot!$V:$V,ROW($A459)))),"")</f>
        <v/>
      </c>
      <c r="G462" s="19" t="str">
        <f>IFERROR(IF(COUNT(pipot!$V:$V)&lt;&gt;"",INDEX(pipot!E:E,SMALL(pipot!$V:$V,ROW($A459)))),"")</f>
        <v/>
      </c>
      <c r="H462" s="19" t="str">
        <f>IFERROR(IF(COUNT(pipot!$V:$V)&lt;&gt;"",INDEX(pipot!F:F,SMALL(pipot!$V:$V,ROW($A459)))),"")</f>
        <v/>
      </c>
      <c r="I462" s="19" t="str">
        <f>IFERROR(IF(COUNT(pipot!$V:$V)&lt;&gt;"",INDEX(pipot!G:G,SMALL(pipot!$V:$V,ROW($A459)))),"")</f>
        <v/>
      </c>
      <c r="J462" s="19" t="str">
        <f>IFERROR(IF(COUNT(pipot!$V:$V)&lt;&gt;"",INDEX(pipot!H:H,SMALL(pipot!$V:$V,ROW($A459)))),"")</f>
        <v/>
      </c>
      <c r="K462" s="19" t="str">
        <f>IFERROR(IF(COUNT(pipot!$V:$V)&lt;&gt;"",INDEX(pipot!I:I,SMALL(pipot!$V:$V,ROW($A459)))),"")</f>
        <v/>
      </c>
      <c r="L462" s="19" t="str">
        <f>IFERROR(IF(COUNT(pipot!$V:$V)&lt;&gt;"",INDEX(pipot!J:J,SMALL(pipot!$V:$V,ROW($A459)))),"")</f>
        <v/>
      </c>
      <c r="M462" s="19" t="str">
        <f>IFERROR(IF(COUNT(pipot!$V:$V)&lt;&gt;"",INDEX(pipot!K:K,SMALL(pipot!$V:$V,ROW($A459)))),"")</f>
        <v/>
      </c>
      <c r="N462" s="19" t="str">
        <f>IFERROR(IF(COUNT(pipot!$V:$V)&lt;&gt;"",INDEX(pipot!L:L,SMALL(pipot!$V:$V,ROW($A459)))),"")</f>
        <v/>
      </c>
      <c r="O462" s="19" t="str">
        <f>IFERROR(IF(COUNT(pipot!$V:$V)&lt;&gt;"",INDEX(pipot!M:M,SMALL(pipot!$V:$V,ROW($A459)))),"")</f>
        <v/>
      </c>
      <c r="P462" s="19" t="str">
        <f>IFERROR(IF(COUNT(pipot!$V:$V)&lt;&gt;"",INDEX(pipot!N:N,SMALL(pipot!$V:$V,ROW($A459)))),"")</f>
        <v/>
      </c>
      <c r="Q462" s="19" t="str">
        <f>IFERROR(IF(COUNT(pipot!$V:$V)&lt;&gt;"",INDEX(pipot!O:O,SMALL(pipot!$V:$V,ROW($A459)))),"")</f>
        <v/>
      </c>
      <c r="R462" s="19" t="str">
        <f>IFERROR(IF(COUNT(pipot!$V:$V)&lt;&gt;"",INDEX(pipot!P:P,SMALL(pipot!$V:$V,ROW($A459)))),"")</f>
        <v/>
      </c>
      <c r="S462" s="19" t="str">
        <f>IFERROR(IF(COUNT(pipot!$V:$V)&lt;&gt;"",INDEX(pipot!Q:Q,SMALL(pipot!$V:$V,ROW($A459)))),"")</f>
        <v/>
      </c>
      <c r="T462" s="19" t="str">
        <f>IFERROR(IF(COUNT(pipot!$V:$V)&lt;&gt;"",INDEX(pipot!R:R,SMALL(pipot!$V:$V,ROW($A459)))),"")</f>
        <v/>
      </c>
    </row>
    <row r="463" spans="3:20">
      <c r="C463" t="str">
        <f>IFERROR(IF(COUNT(pipot!$V:$V)&lt;&gt;"",INDEX(pipot!A:A,SMALL(pipot!$V:$V,ROW($A460)))),"")</f>
        <v/>
      </c>
      <c r="D463" s="13" t="str">
        <f>IFERROR(IF(COUNT(pipot!$V:$V)&lt;&gt;"",INDEX(pipot!B:B,SMALL(pipot!$V:$V,ROW($A460)))),"")</f>
        <v/>
      </c>
      <c r="E463" s="15" t="str">
        <f>IFERROR(IF(COUNT(pipot!$V:$V)&lt;&gt;"",INDEX(pipot!C:C,SMALL(pipot!$V:$V,ROW($A460)))),"")</f>
        <v/>
      </c>
      <c r="F463" s="19" t="str">
        <f>IFERROR(IF(COUNT(pipot!$V:$V)&lt;&gt;"",INDEX(pipot!D:D,SMALL(pipot!$V:$V,ROW($A460)))),"")</f>
        <v/>
      </c>
      <c r="G463" s="19" t="str">
        <f>IFERROR(IF(COUNT(pipot!$V:$V)&lt;&gt;"",INDEX(pipot!E:E,SMALL(pipot!$V:$V,ROW($A460)))),"")</f>
        <v/>
      </c>
      <c r="H463" s="19" t="str">
        <f>IFERROR(IF(COUNT(pipot!$V:$V)&lt;&gt;"",INDEX(pipot!F:F,SMALL(pipot!$V:$V,ROW($A460)))),"")</f>
        <v/>
      </c>
      <c r="I463" s="19" t="str">
        <f>IFERROR(IF(COUNT(pipot!$V:$V)&lt;&gt;"",INDEX(pipot!G:G,SMALL(pipot!$V:$V,ROW($A460)))),"")</f>
        <v/>
      </c>
      <c r="J463" s="19" t="str">
        <f>IFERROR(IF(COUNT(pipot!$V:$V)&lt;&gt;"",INDEX(pipot!H:H,SMALL(pipot!$V:$V,ROW($A460)))),"")</f>
        <v/>
      </c>
      <c r="K463" s="19" t="str">
        <f>IFERROR(IF(COUNT(pipot!$V:$V)&lt;&gt;"",INDEX(pipot!I:I,SMALL(pipot!$V:$V,ROW($A460)))),"")</f>
        <v/>
      </c>
      <c r="L463" s="19" t="str">
        <f>IFERROR(IF(COUNT(pipot!$V:$V)&lt;&gt;"",INDEX(pipot!J:J,SMALL(pipot!$V:$V,ROW($A460)))),"")</f>
        <v/>
      </c>
      <c r="M463" s="19" t="str">
        <f>IFERROR(IF(COUNT(pipot!$V:$V)&lt;&gt;"",INDEX(pipot!K:K,SMALL(pipot!$V:$V,ROW($A460)))),"")</f>
        <v/>
      </c>
      <c r="N463" s="19" t="str">
        <f>IFERROR(IF(COUNT(pipot!$V:$V)&lt;&gt;"",INDEX(pipot!L:L,SMALL(pipot!$V:$V,ROW($A460)))),"")</f>
        <v/>
      </c>
      <c r="O463" s="19" t="str">
        <f>IFERROR(IF(COUNT(pipot!$V:$V)&lt;&gt;"",INDEX(pipot!M:M,SMALL(pipot!$V:$V,ROW($A460)))),"")</f>
        <v/>
      </c>
      <c r="P463" s="19" t="str">
        <f>IFERROR(IF(COUNT(pipot!$V:$V)&lt;&gt;"",INDEX(pipot!N:N,SMALL(pipot!$V:$V,ROW($A460)))),"")</f>
        <v/>
      </c>
      <c r="Q463" s="19" t="str">
        <f>IFERROR(IF(COUNT(pipot!$V:$V)&lt;&gt;"",INDEX(pipot!O:O,SMALL(pipot!$V:$V,ROW($A460)))),"")</f>
        <v/>
      </c>
      <c r="R463" s="19" t="str">
        <f>IFERROR(IF(COUNT(pipot!$V:$V)&lt;&gt;"",INDEX(pipot!P:P,SMALL(pipot!$V:$V,ROW($A460)))),"")</f>
        <v/>
      </c>
      <c r="S463" s="19" t="str">
        <f>IFERROR(IF(COUNT(pipot!$V:$V)&lt;&gt;"",INDEX(pipot!Q:Q,SMALL(pipot!$V:$V,ROW($A460)))),"")</f>
        <v/>
      </c>
      <c r="T463" s="19" t="str">
        <f>IFERROR(IF(COUNT(pipot!$V:$V)&lt;&gt;"",INDEX(pipot!R:R,SMALL(pipot!$V:$V,ROW($A460)))),"")</f>
        <v/>
      </c>
    </row>
    <row r="464" spans="3:20">
      <c r="C464" t="str">
        <f>IFERROR(IF(COUNT(pipot!$V:$V)&lt;&gt;"",INDEX(pipot!A:A,SMALL(pipot!$V:$V,ROW($A461)))),"")</f>
        <v/>
      </c>
      <c r="D464" s="13" t="str">
        <f>IFERROR(IF(COUNT(pipot!$V:$V)&lt;&gt;"",INDEX(pipot!B:B,SMALL(pipot!$V:$V,ROW($A461)))),"")</f>
        <v/>
      </c>
      <c r="E464" s="15" t="str">
        <f>IFERROR(IF(COUNT(pipot!$V:$V)&lt;&gt;"",INDEX(pipot!C:C,SMALL(pipot!$V:$V,ROW($A461)))),"")</f>
        <v/>
      </c>
      <c r="F464" s="19" t="str">
        <f>IFERROR(IF(COUNT(pipot!$V:$V)&lt;&gt;"",INDEX(pipot!D:D,SMALL(pipot!$V:$V,ROW($A461)))),"")</f>
        <v/>
      </c>
      <c r="G464" s="19" t="str">
        <f>IFERROR(IF(COUNT(pipot!$V:$V)&lt;&gt;"",INDEX(pipot!E:E,SMALL(pipot!$V:$V,ROW($A461)))),"")</f>
        <v/>
      </c>
      <c r="H464" s="19" t="str">
        <f>IFERROR(IF(COUNT(pipot!$V:$V)&lt;&gt;"",INDEX(pipot!F:F,SMALL(pipot!$V:$V,ROW($A461)))),"")</f>
        <v/>
      </c>
      <c r="I464" s="19" t="str">
        <f>IFERROR(IF(COUNT(pipot!$V:$V)&lt;&gt;"",INDEX(pipot!G:G,SMALL(pipot!$V:$V,ROW($A461)))),"")</f>
        <v/>
      </c>
      <c r="J464" s="19" t="str">
        <f>IFERROR(IF(COUNT(pipot!$V:$V)&lt;&gt;"",INDEX(pipot!H:H,SMALL(pipot!$V:$V,ROW($A461)))),"")</f>
        <v/>
      </c>
      <c r="K464" s="19" t="str">
        <f>IFERROR(IF(COUNT(pipot!$V:$V)&lt;&gt;"",INDEX(pipot!I:I,SMALL(pipot!$V:$V,ROW($A461)))),"")</f>
        <v/>
      </c>
      <c r="L464" s="19" t="str">
        <f>IFERROR(IF(COUNT(pipot!$V:$V)&lt;&gt;"",INDEX(pipot!J:J,SMALL(pipot!$V:$V,ROW($A461)))),"")</f>
        <v/>
      </c>
      <c r="M464" s="19" t="str">
        <f>IFERROR(IF(COUNT(pipot!$V:$V)&lt;&gt;"",INDEX(pipot!K:K,SMALL(pipot!$V:$V,ROW($A461)))),"")</f>
        <v/>
      </c>
      <c r="N464" s="19" t="str">
        <f>IFERROR(IF(COUNT(pipot!$V:$V)&lt;&gt;"",INDEX(pipot!L:L,SMALL(pipot!$V:$V,ROW($A461)))),"")</f>
        <v/>
      </c>
      <c r="O464" s="19" t="str">
        <f>IFERROR(IF(COUNT(pipot!$V:$V)&lt;&gt;"",INDEX(pipot!M:M,SMALL(pipot!$V:$V,ROW($A461)))),"")</f>
        <v/>
      </c>
      <c r="P464" s="19" t="str">
        <f>IFERROR(IF(COUNT(pipot!$V:$V)&lt;&gt;"",INDEX(pipot!N:N,SMALL(pipot!$V:$V,ROW($A461)))),"")</f>
        <v/>
      </c>
      <c r="Q464" s="19" t="str">
        <f>IFERROR(IF(COUNT(pipot!$V:$V)&lt;&gt;"",INDEX(pipot!O:O,SMALL(pipot!$V:$V,ROW($A461)))),"")</f>
        <v/>
      </c>
      <c r="R464" s="19" t="str">
        <f>IFERROR(IF(COUNT(pipot!$V:$V)&lt;&gt;"",INDEX(pipot!P:P,SMALL(pipot!$V:$V,ROW($A461)))),"")</f>
        <v/>
      </c>
      <c r="S464" s="19" t="str">
        <f>IFERROR(IF(COUNT(pipot!$V:$V)&lt;&gt;"",INDEX(pipot!Q:Q,SMALL(pipot!$V:$V,ROW($A461)))),"")</f>
        <v/>
      </c>
      <c r="T464" s="19" t="str">
        <f>IFERROR(IF(COUNT(pipot!$V:$V)&lt;&gt;"",INDEX(pipot!R:R,SMALL(pipot!$V:$V,ROW($A461)))),"")</f>
        <v/>
      </c>
    </row>
    <row r="465" spans="3:20">
      <c r="C465" t="str">
        <f>IFERROR(IF(COUNT(pipot!$V:$V)&lt;&gt;"",INDEX(pipot!A:A,SMALL(pipot!$V:$V,ROW($A462)))),"")</f>
        <v/>
      </c>
      <c r="D465" s="13" t="str">
        <f>IFERROR(IF(COUNT(pipot!$V:$V)&lt;&gt;"",INDEX(pipot!B:B,SMALL(pipot!$V:$V,ROW($A462)))),"")</f>
        <v/>
      </c>
      <c r="E465" s="15" t="str">
        <f>IFERROR(IF(COUNT(pipot!$V:$V)&lt;&gt;"",INDEX(pipot!C:C,SMALL(pipot!$V:$V,ROW($A462)))),"")</f>
        <v/>
      </c>
      <c r="F465" s="19" t="str">
        <f>IFERROR(IF(COUNT(pipot!$V:$V)&lt;&gt;"",INDEX(pipot!D:D,SMALL(pipot!$V:$V,ROW($A462)))),"")</f>
        <v/>
      </c>
      <c r="G465" s="19" t="str">
        <f>IFERROR(IF(COUNT(pipot!$V:$V)&lt;&gt;"",INDEX(pipot!E:E,SMALL(pipot!$V:$V,ROW($A462)))),"")</f>
        <v/>
      </c>
      <c r="H465" s="19" t="str">
        <f>IFERROR(IF(COUNT(pipot!$V:$V)&lt;&gt;"",INDEX(pipot!F:F,SMALL(pipot!$V:$V,ROW($A462)))),"")</f>
        <v/>
      </c>
      <c r="I465" s="19" t="str">
        <f>IFERROR(IF(COUNT(pipot!$V:$V)&lt;&gt;"",INDEX(pipot!G:G,SMALL(pipot!$V:$V,ROW($A462)))),"")</f>
        <v/>
      </c>
      <c r="J465" s="19" t="str">
        <f>IFERROR(IF(COUNT(pipot!$V:$V)&lt;&gt;"",INDEX(pipot!H:H,SMALL(pipot!$V:$V,ROW($A462)))),"")</f>
        <v/>
      </c>
      <c r="K465" s="19" t="str">
        <f>IFERROR(IF(COUNT(pipot!$V:$V)&lt;&gt;"",INDEX(pipot!I:I,SMALL(pipot!$V:$V,ROW($A462)))),"")</f>
        <v/>
      </c>
      <c r="L465" s="19" t="str">
        <f>IFERROR(IF(COUNT(pipot!$V:$V)&lt;&gt;"",INDEX(pipot!J:J,SMALL(pipot!$V:$V,ROW($A462)))),"")</f>
        <v/>
      </c>
      <c r="M465" s="19" t="str">
        <f>IFERROR(IF(COUNT(pipot!$V:$V)&lt;&gt;"",INDEX(pipot!K:K,SMALL(pipot!$V:$V,ROW($A462)))),"")</f>
        <v/>
      </c>
      <c r="N465" s="19" t="str">
        <f>IFERROR(IF(COUNT(pipot!$V:$V)&lt;&gt;"",INDEX(pipot!L:L,SMALL(pipot!$V:$V,ROW($A462)))),"")</f>
        <v/>
      </c>
      <c r="O465" s="19" t="str">
        <f>IFERROR(IF(COUNT(pipot!$V:$V)&lt;&gt;"",INDEX(pipot!M:M,SMALL(pipot!$V:$V,ROW($A462)))),"")</f>
        <v/>
      </c>
      <c r="P465" s="19" t="str">
        <f>IFERROR(IF(COUNT(pipot!$V:$V)&lt;&gt;"",INDEX(pipot!N:N,SMALL(pipot!$V:$V,ROW($A462)))),"")</f>
        <v/>
      </c>
      <c r="Q465" s="19" t="str">
        <f>IFERROR(IF(COUNT(pipot!$V:$V)&lt;&gt;"",INDEX(pipot!O:O,SMALL(pipot!$V:$V,ROW($A462)))),"")</f>
        <v/>
      </c>
      <c r="R465" s="19" t="str">
        <f>IFERROR(IF(COUNT(pipot!$V:$V)&lt;&gt;"",INDEX(pipot!P:P,SMALL(pipot!$V:$V,ROW($A462)))),"")</f>
        <v/>
      </c>
      <c r="S465" s="19" t="str">
        <f>IFERROR(IF(COUNT(pipot!$V:$V)&lt;&gt;"",INDEX(pipot!Q:Q,SMALL(pipot!$V:$V,ROW($A462)))),"")</f>
        <v/>
      </c>
      <c r="T465" s="19" t="str">
        <f>IFERROR(IF(COUNT(pipot!$V:$V)&lt;&gt;"",INDEX(pipot!R:R,SMALL(pipot!$V:$V,ROW($A462)))),"")</f>
        <v/>
      </c>
    </row>
    <row r="466" spans="3:20">
      <c r="C466" t="str">
        <f>IFERROR(IF(COUNT(pipot!$V:$V)&lt;&gt;"",INDEX(pipot!A:A,SMALL(pipot!$V:$V,ROW($A463)))),"")</f>
        <v/>
      </c>
      <c r="D466" s="13" t="str">
        <f>IFERROR(IF(COUNT(pipot!$V:$V)&lt;&gt;"",INDEX(pipot!B:B,SMALL(pipot!$V:$V,ROW($A463)))),"")</f>
        <v/>
      </c>
      <c r="E466" s="15" t="str">
        <f>IFERROR(IF(COUNT(pipot!$V:$V)&lt;&gt;"",INDEX(pipot!C:C,SMALL(pipot!$V:$V,ROW($A463)))),"")</f>
        <v/>
      </c>
      <c r="F466" s="19" t="str">
        <f>IFERROR(IF(COUNT(pipot!$V:$V)&lt;&gt;"",INDEX(pipot!D:D,SMALL(pipot!$V:$V,ROW($A463)))),"")</f>
        <v/>
      </c>
      <c r="G466" s="19" t="str">
        <f>IFERROR(IF(COUNT(pipot!$V:$V)&lt;&gt;"",INDEX(pipot!E:E,SMALL(pipot!$V:$V,ROW($A463)))),"")</f>
        <v/>
      </c>
      <c r="H466" s="19" t="str">
        <f>IFERROR(IF(COUNT(pipot!$V:$V)&lt;&gt;"",INDEX(pipot!F:F,SMALL(pipot!$V:$V,ROW($A463)))),"")</f>
        <v/>
      </c>
      <c r="I466" s="19" t="str">
        <f>IFERROR(IF(COUNT(pipot!$V:$V)&lt;&gt;"",INDEX(pipot!G:G,SMALL(pipot!$V:$V,ROW($A463)))),"")</f>
        <v/>
      </c>
      <c r="J466" s="19" t="str">
        <f>IFERROR(IF(COUNT(pipot!$V:$V)&lt;&gt;"",INDEX(pipot!H:H,SMALL(pipot!$V:$V,ROW($A463)))),"")</f>
        <v/>
      </c>
      <c r="K466" s="19" t="str">
        <f>IFERROR(IF(COUNT(pipot!$V:$V)&lt;&gt;"",INDEX(pipot!I:I,SMALL(pipot!$V:$V,ROW($A463)))),"")</f>
        <v/>
      </c>
      <c r="L466" s="19" t="str">
        <f>IFERROR(IF(COUNT(pipot!$V:$V)&lt;&gt;"",INDEX(pipot!J:J,SMALL(pipot!$V:$V,ROW($A463)))),"")</f>
        <v/>
      </c>
      <c r="M466" s="19" t="str">
        <f>IFERROR(IF(COUNT(pipot!$V:$V)&lt;&gt;"",INDEX(pipot!K:K,SMALL(pipot!$V:$V,ROW($A463)))),"")</f>
        <v/>
      </c>
      <c r="N466" s="19" t="str">
        <f>IFERROR(IF(COUNT(pipot!$V:$V)&lt;&gt;"",INDEX(pipot!L:L,SMALL(pipot!$V:$V,ROW($A463)))),"")</f>
        <v/>
      </c>
      <c r="O466" s="19" t="str">
        <f>IFERROR(IF(COUNT(pipot!$V:$V)&lt;&gt;"",INDEX(pipot!M:M,SMALL(pipot!$V:$V,ROW($A463)))),"")</f>
        <v/>
      </c>
      <c r="P466" s="19" t="str">
        <f>IFERROR(IF(COUNT(pipot!$V:$V)&lt;&gt;"",INDEX(pipot!N:N,SMALL(pipot!$V:$V,ROW($A463)))),"")</f>
        <v/>
      </c>
      <c r="Q466" s="19" t="str">
        <f>IFERROR(IF(COUNT(pipot!$V:$V)&lt;&gt;"",INDEX(pipot!O:O,SMALL(pipot!$V:$V,ROW($A463)))),"")</f>
        <v/>
      </c>
      <c r="R466" s="19" t="str">
        <f>IFERROR(IF(COUNT(pipot!$V:$V)&lt;&gt;"",INDEX(pipot!P:P,SMALL(pipot!$V:$V,ROW($A463)))),"")</f>
        <v/>
      </c>
      <c r="S466" s="19" t="str">
        <f>IFERROR(IF(COUNT(pipot!$V:$V)&lt;&gt;"",INDEX(pipot!Q:Q,SMALL(pipot!$V:$V,ROW($A463)))),"")</f>
        <v/>
      </c>
      <c r="T466" s="19" t="str">
        <f>IFERROR(IF(COUNT(pipot!$V:$V)&lt;&gt;"",INDEX(pipot!R:R,SMALL(pipot!$V:$V,ROW($A463)))),"")</f>
        <v/>
      </c>
    </row>
    <row r="467" spans="3:20">
      <c r="C467" t="str">
        <f>IFERROR(IF(COUNT(pipot!$V:$V)&lt;&gt;"",INDEX(pipot!A:A,SMALL(pipot!$V:$V,ROW($A464)))),"")</f>
        <v/>
      </c>
      <c r="D467" s="13" t="str">
        <f>IFERROR(IF(COUNT(pipot!$V:$V)&lt;&gt;"",INDEX(pipot!B:B,SMALL(pipot!$V:$V,ROW($A464)))),"")</f>
        <v/>
      </c>
      <c r="E467" s="15" t="str">
        <f>IFERROR(IF(COUNT(pipot!$V:$V)&lt;&gt;"",INDEX(pipot!C:C,SMALL(pipot!$V:$V,ROW($A464)))),"")</f>
        <v/>
      </c>
      <c r="F467" s="19" t="str">
        <f>IFERROR(IF(COUNT(pipot!$V:$V)&lt;&gt;"",INDEX(pipot!D:D,SMALL(pipot!$V:$V,ROW($A464)))),"")</f>
        <v/>
      </c>
      <c r="G467" s="19" t="str">
        <f>IFERROR(IF(COUNT(pipot!$V:$V)&lt;&gt;"",INDEX(pipot!E:E,SMALL(pipot!$V:$V,ROW($A464)))),"")</f>
        <v/>
      </c>
      <c r="H467" s="19" t="str">
        <f>IFERROR(IF(COUNT(pipot!$V:$V)&lt;&gt;"",INDEX(pipot!F:F,SMALL(pipot!$V:$V,ROW($A464)))),"")</f>
        <v/>
      </c>
      <c r="I467" s="19" t="str">
        <f>IFERROR(IF(COUNT(pipot!$V:$V)&lt;&gt;"",INDEX(pipot!G:G,SMALL(pipot!$V:$V,ROW($A464)))),"")</f>
        <v/>
      </c>
      <c r="J467" s="19" t="str">
        <f>IFERROR(IF(COUNT(pipot!$V:$V)&lt;&gt;"",INDEX(pipot!H:H,SMALL(pipot!$V:$V,ROW($A464)))),"")</f>
        <v/>
      </c>
      <c r="K467" s="19" t="str">
        <f>IFERROR(IF(COUNT(pipot!$V:$V)&lt;&gt;"",INDEX(pipot!I:I,SMALL(pipot!$V:$V,ROW($A464)))),"")</f>
        <v/>
      </c>
      <c r="L467" s="19" t="str">
        <f>IFERROR(IF(COUNT(pipot!$V:$V)&lt;&gt;"",INDEX(pipot!J:J,SMALL(pipot!$V:$V,ROW($A464)))),"")</f>
        <v/>
      </c>
      <c r="M467" s="19" t="str">
        <f>IFERROR(IF(COUNT(pipot!$V:$V)&lt;&gt;"",INDEX(pipot!K:K,SMALL(pipot!$V:$V,ROW($A464)))),"")</f>
        <v/>
      </c>
      <c r="N467" s="19" t="str">
        <f>IFERROR(IF(COUNT(pipot!$V:$V)&lt;&gt;"",INDEX(pipot!L:L,SMALL(pipot!$V:$V,ROW($A464)))),"")</f>
        <v/>
      </c>
      <c r="O467" s="19" t="str">
        <f>IFERROR(IF(COUNT(pipot!$V:$V)&lt;&gt;"",INDEX(pipot!M:M,SMALL(pipot!$V:$V,ROW($A464)))),"")</f>
        <v/>
      </c>
      <c r="P467" s="19" t="str">
        <f>IFERROR(IF(COUNT(pipot!$V:$V)&lt;&gt;"",INDEX(pipot!N:N,SMALL(pipot!$V:$V,ROW($A464)))),"")</f>
        <v/>
      </c>
      <c r="Q467" s="19" t="str">
        <f>IFERROR(IF(COUNT(pipot!$V:$V)&lt;&gt;"",INDEX(pipot!O:O,SMALL(pipot!$V:$V,ROW($A464)))),"")</f>
        <v/>
      </c>
      <c r="R467" s="19" t="str">
        <f>IFERROR(IF(COUNT(pipot!$V:$V)&lt;&gt;"",INDEX(pipot!P:P,SMALL(pipot!$V:$V,ROW($A464)))),"")</f>
        <v/>
      </c>
      <c r="S467" s="19" t="str">
        <f>IFERROR(IF(COUNT(pipot!$V:$V)&lt;&gt;"",INDEX(pipot!Q:Q,SMALL(pipot!$V:$V,ROW($A464)))),"")</f>
        <v/>
      </c>
      <c r="T467" s="19" t="str">
        <f>IFERROR(IF(COUNT(pipot!$V:$V)&lt;&gt;"",INDEX(pipot!R:R,SMALL(pipot!$V:$V,ROW($A464)))),"")</f>
        <v/>
      </c>
    </row>
    <row r="468" spans="3:20">
      <c r="C468" t="str">
        <f>IFERROR(IF(COUNT(pipot!$V:$V)&lt;&gt;"",INDEX(pipot!A:A,SMALL(pipot!$V:$V,ROW($A465)))),"")</f>
        <v/>
      </c>
      <c r="D468" s="13" t="str">
        <f>IFERROR(IF(COUNT(pipot!$V:$V)&lt;&gt;"",INDEX(pipot!B:B,SMALL(pipot!$V:$V,ROW($A465)))),"")</f>
        <v/>
      </c>
      <c r="E468" s="15" t="str">
        <f>IFERROR(IF(COUNT(pipot!$V:$V)&lt;&gt;"",INDEX(pipot!C:C,SMALL(pipot!$V:$V,ROW($A465)))),"")</f>
        <v/>
      </c>
      <c r="F468" s="19" t="str">
        <f>IFERROR(IF(COUNT(pipot!$V:$V)&lt;&gt;"",INDEX(pipot!D:D,SMALL(pipot!$V:$V,ROW($A465)))),"")</f>
        <v/>
      </c>
      <c r="G468" s="19" t="str">
        <f>IFERROR(IF(COUNT(pipot!$V:$V)&lt;&gt;"",INDEX(pipot!E:E,SMALL(pipot!$V:$V,ROW($A465)))),"")</f>
        <v/>
      </c>
      <c r="H468" s="19" t="str">
        <f>IFERROR(IF(COUNT(pipot!$V:$V)&lt;&gt;"",INDEX(pipot!F:F,SMALL(pipot!$V:$V,ROW($A465)))),"")</f>
        <v/>
      </c>
      <c r="I468" s="19" t="str">
        <f>IFERROR(IF(COUNT(pipot!$V:$V)&lt;&gt;"",INDEX(pipot!G:G,SMALL(pipot!$V:$V,ROW($A465)))),"")</f>
        <v/>
      </c>
      <c r="J468" s="19" t="str">
        <f>IFERROR(IF(COUNT(pipot!$V:$V)&lt;&gt;"",INDEX(pipot!H:H,SMALL(pipot!$V:$V,ROW($A465)))),"")</f>
        <v/>
      </c>
      <c r="K468" s="19" t="str">
        <f>IFERROR(IF(COUNT(pipot!$V:$V)&lt;&gt;"",INDEX(pipot!I:I,SMALL(pipot!$V:$V,ROW($A465)))),"")</f>
        <v/>
      </c>
      <c r="L468" s="19" t="str">
        <f>IFERROR(IF(COUNT(pipot!$V:$V)&lt;&gt;"",INDEX(pipot!J:J,SMALL(pipot!$V:$V,ROW($A465)))),"")</f>
        <v/>
      </c>
      <c r="M468" s="19" t="str">
        <f>IFERROR(IF(COUNT(pipot!$V:$V)&lt;&gt;"",INDEX(pipot!K:K,SMALL(pipot!$V:$V,ROW($A465)))),"")</f>
        <v/>
      </c>
      <c r="N468" s="19" t="str">
        <f>IFERROR(IF(COUNT(pipot!$V:$V)&lt;&gt;"",INDEX(pipot!L:L,SMALL(pipot!$V:$V,ROW($A465)))),"")</f>
        <v/>
      </c>
      <c r="O468" s="19" t="str">
        <f>IFERROR(IF(COUNT(pipot!$V:$V)&lt;&gt;"",INDEX(pipot!M:M,SMALL(pipot!$V:$V,ROW($A465)))),"")</f>
        <v/>
      </c>
      <c r="P468" s="19" t="str">
        <f>IFERROR(IF(COUNT(pipot!$V:$V)&lt;&gt;"",INDEX(pipot!N:N,SMALL(pipot!$V:$V,ROW($A465)))),"")</f>
        <v/>
      </c>
      <c r="Q468" s="19" t="str">
        <f>IFERROR(IF(COUNT(pipot!$V:$V)&lt;&gt;"",INDEX(pipot!O:O,SMALL(pipot!$V:$V,ROW($A465)))),"")</f>
        <v/>
      </c>
      <c r="R468" s="19" t="str">
        <f>IFERROR(IF(COUNT(pipot!$V:$V)&lt;&gt;"",INDEX(pipot!P:P,SMALL(pipot!$V:$V,ROW($A465)))),"")</f>
        <v/>
      </c>
      <c r="S468" s="19" t="str">
        <f>IFERROR(IF(COUNT(pipot!$V:$V)&lt;&gt;"",INDEX(pipot!Q:Q,SMALL(pipot!$V:$V,ROW($A465)))),"")</f>
        <v/>
      </c>
      <c r="T468" s="19" t="str">
        <f>IFERROR(IF(COUNT(pipot!$V:$V)&lt;&gt;"",INDEX(pipot!R:R,SMALL(pipot!$V:$V,ROW($A465)))),"")</f>
        <v/>
      </c>
    </row>
    <row r="469" spans="3:20">
      <c r="C469" t="str">
        <f>IFERROR(IF(COUNT(pipot!$V:$V)&lt;&gt;"",INDEX(pipot!A:A,SMALL(pipot!$V:$V,ROW($A466)))),"")</f>
        <v/>
      </c>
      <c r="D469" s="13" t="str">
        <f>IFERROR(IF(COUNT(pipot!$V:$V)&lt;&gt;"",INDEX(pipot!B:B,SMALL(pipot!$V:$V,ROW($A466)))),"")</f>
        <v/>
      </c>
      <c r="E469" s="15" t="str">
        <f>IFERROR(IF(COUNT(pipot!$V:$V)&lt;&gt;"",INDEX(pipot!C:C,SMALL(pipot!$V:$V,ROW($A466)))),"")</f>
        <v/>
      </c>
      <c r="F469" s="19" t="str">
        <f>IFERROR(IF(COUNT(pipot!$V:$V)&lt;&gt;"",INDEX(pipot!D:D,SMALL(pipot!$V:$V,ROW($A466)))),"")</f>
        <v/>
      </c>
      <c r="G469" s="19" t="str">
        <f>IFERROR(IF(COUNT(pipot!$V:$V)&lt;&gt;"",INDEX(pipot!E:E,SMALL(pipot!$V:$V,ROW($A466)))),"")</f>
        <v/>
      </c>
      <c r="H469" s="19" t="str">
        <f>IFERROR(IF(COUNT(pipot!$V:$V)&lt;&gt;"",INDEX(pipot!F:F,SMALL(pipot!$V:$V,ROW($A466)))),"")</f>
        <v/>
      </c>
      <c r="I469" s="19" t="str">
        <f>IFERROR(IF(COUNT(pipot!$V:$V)&lt;&gt;"",INDEX(pipot!G:G,SMALL(pipot!$V:$V,ROW($A466)))),"")</f>
        <v/>
      </c>
      <c r="J469" s="19" t="str">
        <f>IFERROR(IF(COUNT(pipot!$V:$V)&lt;&gt;"",INDEX(pipot!H:H,SMALL(pipot!$V:$V,ROW($A466)))),"")</f>
        <v/>
      </c>
      <c r="K469" s="19" t="str">
        <f>IFERROR(IF(COUNT(pipot!$V:$V)&lt;&gt;"",INDEX(pipot!I:I,SMALL(pipot!$V:$V,ROW($A466)))),"")</f>
        <v/>
      </c>
      <c r="L469" s="19" t="str">
        <f>IFERROR(IF(COUNT(pipot!$V:$V)&lt;&gt;"",INDEX(pipot!J:J,SMALL(pipot!$V:$V,ROW($A466)))),"")</f>
        <v/>
      </c>
      <c r="M469" s="19" t="str">
        <f>IFERROR(IF(COUNT(pipot!$V:$V)&lt;&gt;"",INDEX(pipot!K:K,SMALL(pipot!$V:$V,ROW($A466)))),"")</f>
        <v/>
      </c>
      <c r="N469" s="19" t="str">
        <f>IFERROR(IF(COUNT(pipot!$V:$V)&lt;&gt;"",INDEX(pipot!L:L,SMALL(pipot!$V:$V,ROW($A466)))),"")</f>
        <v/>
      </c>
      <c r="O469" s="19" t="str">
        <f>IFERROR(IF(COUNT(pipot!$V:$V)&lt;&gt;"",INDEX(pipot!M:M,SMALL(pipot!$V:$V,ROW($A466)))),"")</f>
        <v/>
      </c>
      <c r="P469" s="19" t="str">
        <f>IFERROR(IF(COUNT(pipot!$V:$V)&lt;&gt;"",INDEX(pipot!N:N,SMALL(pipot!$V:$V,ROW($A466)))),"")</f>
        <v/>
      </c>
      <c r="Q469" s="19" t="str">
        <f>IFERROR(IF(COUNT(pipot!$V:$V)&lt;&gt;"",INDEX(pipot!O:O,SMALL(pipot!$V:$V,ROW($A466)))),"")</f>
        <v/>
      </c>
      <c r="R469" s="19" t="str">
        <f>IFERROR(IF(COUNT(pipot!$V:$V)&lt;&gt;"",INDEX(pipot!P:P,SMALL(pipot!$V:$V,ROW($A466)))),"")</f>
        <v/>
      </c>
      <c r="S469" s="19" t="str">
        <f>IFERROR(IF(COUNT(pipot!$V:$V)&lt;&gt;"",INDEX(pipot!Q:Q,SMALL(pipot!$V:$V,ROW($A466)))),"")</f>
        <v/>
      </c>
      <c r="T469" s="19" t="str">
        <f>IFERROR(IF(COUNT(pipot!$V:$V)&lt;&gt;"",INDEX(pipot!R:R,SMALL(pipot!$V:$V,ROW($A466)))),"")</f>
        <v/>
      </c>
    </row>
    <row r="470" spans="3:20">
      <c r="C470" t="str">
        <f>IFERROR(IF(COUNT(pipot!$V:$V)&lt;&gt;"",INDEX(pipot!A:A,SMALL(pipot!$V:$V,ROW($A467)))),"")</f>
        <v/>
      </c>
      <c r="D470" s="13" t="str">
        <f>IFERROR(IF(COUNT(pipot!$V:$V)&lt;&gt;"",INDEX(pipot!B:B,SMALL(pipot!$V:$V,ROW($A467)))),"")</f>
        <v/>
      </c>
      <c r="E470" s="15" t="str">
        <f>IFERROR(IF(COUNT(pipot!$V:$V)&lt;&gt;"",INDEX(pipot!C:C,SMALL(pipot!$V:$V,ROW($A467)))),"")</f>
        <v/>
      </c>
      <c r="F470" s="19" t="str">
        <f>IFERROR(IF(COUNT(pipot!$V:$V)&lt;&gt;"",INDEX(pipot!D:D,SMALL(pipot!$V:$V,ROW($A467)))),"")</f>
        <v/>
      </c>
      <c r="G470" s="19" t="str">
        <f>IFERROR(IF(COUNT(pipot!$V:$V)&lt;&gt;"",INDEX(pipot!E:E,SMALL(pipot!$V:$V,ROW($A467)))),"")</f>
        <v/>
      </c>
      <c r="H470" s="19" t="str">
        <f>IFERROR(IF(COUNT(pipot!$V:$V)&lt;&gt;"",INDEX(pipot!F:F,SMALL(pipot!$V:$V,ROW($A467)))),"")</f>
        <v/>
      </c>
      <c r="I470" s="19" t="str">
        <f>IFERROR(IF(COUNT(pipot!$V:$V)&lt;&gt;"",INDEX(pipot!G:G,SMALL(pipot!$V:$V,ROW($A467)))),"")</f>
        <v/>
      </c>
      <c r="J470" s="19" t="str">
        <f>IFERROR(IF(COUNT(pipot!$V:$V)&lt;&gt;"",INDEX(pipot!H:H,SMALL(pipot!$V:$V,ROW($A467)))),"")</f>
        <v/>
      </c>
      <c r="K470" s="19" t="str">
        <f>IFERROR(IF(COUNT(pipot!$V:$V)&lt;&gt;"",INDEX(pipot!I:I,SMALL(pipot!$V:$V,ROW($A467)))),"")</f>
        <v/>
      </c>
      <c r="L470" s="19" t="str">
        <f>IFERROR(IF(COUNT(pipot!$V:$V)&lt;&gt;"",INDEX(pipot!J:J,SMALL(pipot!$V:$V,ROW($A467)))),"")</f>
        <v/>
      </c>
      <c r="M470" s="19" t="str">
        <f>IFERROR(IF(COUNT(pipot!$V:$V)&lt;&gt;"",INDEX(pipot!K:K,SMALL(pipot!$V:$V,ROW($A467)))),"")</f>
        <v/>
      </c>
      <c r="N470" s="19" t="str">
        <f>IFERROR(IF(COUNT(pipot!$V:$V)&lt;&gt;"",INDEX(pipot!L:L,SMALL(pipot!$V:$V,ROW($A467)))),"")</f>
        <v/>
      </c>
      <c r="O470" s="19" t="str">
        <f>IFERROR(IF(COUNT(pipot!$V:$V)&lt;&gt;"",INDEX(pipot!M:M,SMALL(pipot!$V:$V,ROW($A467)))),"")</f>
        <v/>
      </c>
      <c r="P470" s="19" t="str">
        <f>IFERROR(IF(COUNT(pipot!$V:$V)&lt;&gt;"",INDEX(pipot!N:N,SMALL(pipot!$V:$V,ROW($A467)))),"")</f>
        <v/>
      </c>
      <c r="Q470" s="19" t="str">
        <f>IFERROR(IF(COUNT(pipot!$V:$V)&lt;&gt;"",INDEX(pipot!O:O,SMALL(pipot!$V:$V,ROW($A467)))),"")</f>
        <v/>
      </c>
      <c r="R470" s="19" t="str">
        <f>IFERROR(IF(COUNT(pipot!$V:$V)&lt;&gt;"",INDEX(pipot!P:P,SMALL(pipot!$V:$V,ROW($A467)))),"")</f>
        <v/>
      </c>
      <c r="S470" s="19" t="str">
        <f>IFERROR(IF(COUNT(pipot!$V:$V)&lt;&gt;"",INDEX(pipot!Q:Q,SMALL(pipot!$V:$V,ROW($A467)))),"")</f>
        <v/>
      </c>
      <c r="T470" s="19" t="str">
        <f>IFERROR(IF(COUNT(pipot!$V:$V)&lt;&gt;"",INDEX(pipot!R:R,SMALL(pipot!$V:$V,ROW($A467)))),"")</f>
        <v/>
      </c>
    </row>
    <row r="471" spans="3:20">
      <c r="C471" t="str">
        <f>IFERROR(IF(COUNT(pipot!$V:$V)&lt;&gt;"",INDEX(pipot!A:A,SMALL(pipot!$V:$V,ROW($A468)))),"")</f>
        <v/>
      </c>
      <c r="D471" s="13" t="str">
        <f>IFERROR(IF(COUNT(pipot!$V:$V)&lt;&gt;"",INDEX(pipot!B:B,SMALL(pipot!$V:$V,ROW($A468)))),"")</f>
        <v/>
      </c>
      <c r="E471" s="15" t="str">
        <f>IFERROR(IF(COUNT(pipot!$V:$V)&lt;&gt;"",INDEX(pipot!C:C,SMALL(pipot!$V:$V,ROW($A468)))),"")</f>
        <v/>
      </c>
      <c r="F471" s="19" t="str">
        <f>IFERROR(IF(COUNT(pipot!$V:$V)&lt;&gt;"",INDEX(pipot!D:D,SMALL(pipot!$V:$V,ROW($A468)))),"")</f>
        <v/>
      </c>
      <c r="G471" s="19" t="str">
        <f>IFERROR(IF(COUNT(pipot!$V:$V)&lt;&gt;"",INDEX(pipot!E:E,SMALL(pipot!$V:$V,ROW($A468)))),"")</f>
        <v/>
      </c>
      <c r="H471" s="19" t="str">
        <f>IFERROR(IF(COUNT(pipot!$V:$V)&lt;&gt;"",INDEX(pipot!F:F,SMALL(pipot!$V:$V,ROW($A468)))),"")</f>
        <v/>
      </c>
      <c r="I471" s="19" t="str">
        <f>IFERROR(IF(COUNT(pipot!$V:$V)&lt;&gt;"",INDEX(pipot!G:G,SMALL(pipot!$V:$V,ROW($A468)))),"")</f>
        <v/>
      </c>
      <c r="J471" s="19" t="str">
        <f>IFERROR(IF(COUNT(pipot!$V:$V)&lt;&gt;"",INDEX(pipot!H:H,SMALL(pipot!$V:$V,ROW($A468)))),"")</f>
        <v/>
      </c>
      <c r="K471" s="19" t="str">
        <f>IFERROR(IF(COUNT(pipot!$V:$V)&lt;&gt;"",INDEX(pipot!I:I,SMALL(pipot!$V:$V,ROW($A468)))),"")</f>
        <v/>
      </c>
      <c r="L471" s="19" t="str">
        <f>IFERROR(IF(COUNT(pipot!$V:$V)&lt;&gt;"",INDEX(pipot!J:J,SMALL(pipot!$V:$V,ROW($A468)))),"")</f>
        <v/>
      </c>
      <c r="M471" s="19" t="str">
        <f>IFERROR(IF(COUNT(pipot!$V:$V)&lt;&gt;"",INDEX(pipot!K:K,SMALL(pipot!$V:$V,ROW($A468)))),"")</f>
        <v/>
      </c>
      <c r="N471" s="19" t="str">
        <f>IFERROR(IF(COUNT(pipot!$V:$V)&lt;&gt;"",INDEX(pipot!L:L,SMALL(pipot!$V:$V,ROW($A468)))),"")</f>
        <v/>
      </c>
      <c r="O471" s="19" t="str">
        <f>IFERROR(IF(COUNT(pipot!$V:$V)&lt;&gt;"",INDEX(pipot!M:M,SMALL(pipot!$V:$V,ROW($A468)))),"")</f>
        <v/>
      </c>
      <c r="P471" s="19" t="str">
        <f>IFERROR(IF(COUNT(pipot!$V:$V)&lt;&gt;"",INDEX(pipot!N:N,SMALL(pipot!$V:$V,ROW($A468)))),"")</f>
        <v/>
      </c>
      <c r="Q471" s="19" t="str">
        <f>IFERROR(IF(COUNT(pipot!$V:$V)&lt;&gt;"",INDEX(pipot!O:O,SMALL(pipot!$V:$V,ROW($A468)))),"")</f>
        <v/>
      </c>
      <c r="R471" s="19" t="str">
        <f>IFERROR(IF(COUNT(pipot!$V:$V)&lt;&gt;"",INDEX(pipot!P:P,SMALL(pipot!$V:$V,ROW($A468)))),"")</f>
        <v/>
      </c>
      <c r="S471" s="19" t="str">
        <f>IFERROR(IF(COUNT(pipot!$V:$V)&lt;&gt;"",INDEX(pipot!Q:Q,SMALL(pipot!$V:$V,ROW($A468)))),"")</f>
        <v/>
      </c>
      <c r="T471" s="19" t="str">
        <f>IFERROR(IF(COUNT(pipot!$V:$V)&lt;&gt;"",INDEX(pipot!R:R,SMALL(pipot!$V:$V,ROW($A468)))),"")</f>
        <v/>
      </c>
    </row>
    <row r="472" spans="3:20">
      <c r="C472" t="str">
        <f>IFERROR(IF(COUNT(pipot!$V:$V)&lt;&gt;"",INDEX(pipot!A:A,SMALL(pipot!$V:$V,ROW($A469)))),"")</f>
        <v/>
      </c>
      <c r="D472" s="13" t="str">
        <f>IFERROR(IF(COUNT(pipot!$V:$V)&lt;&gt;"",INDEX(pipot!B:B,SMALL(pipot!$V:$V,ROW($A469)))),"")</f>
        <v/>
      </c>
      <c r="E472" s="15" t="str">
        <f>IFERROR(IF(COUNT(pipot!$V:$V)&lt;&gt;"",INDEX(pipot!C:C,SMALL(pipot!$V:$V,ROW($A469)))),"")</f>
        <v/>
      </c>
      <c r="F472" s="19" t="str">
        <f>IFERROR(IF(COUNT(pipot!$V:$V)&lt;&gt;"",INDEX(pipot!D:D,SMALL(pipot!$V:$V,ROW($A469)))),"")</f>
        <v/>
      </c>
      <c r="G472" s="19" t="str">
        <f>IFERROR(IF(COUNT(pipot!$V:$V)&lt;&gt;"",INDEX(pipot!E:E,SMALL(pipot!$V:$V,ROW($A469)))),"")</f>
        <v/>
      </c>
      <c r="H472" s="19" t="str">
        <f>IFERROR(IF(COUNT(pipot!$V:$V)&lt;&gt;"",INDEX(pipot!F:F,SMALL(pipot!$V:$V,ROW($A469)))),"")</f>
        <v/>
      </c>
      <c r="I472" s="19" t="str">
        <f>IFERROR(IF(COUNT(pipot!$V:$V)&lt;&gt;"",INDEX(pipot!G:G,SMALL(pipot!$V:$V,ROW($A469)))),"")</f>
        <v/>
      </c>
      <c r="J472" s="19" t="str">
        <f>IFERROR(IF(COUNT(pipot!$V:$V)&lt;&gt;"",INDEX(pipot!H:H,SMALL(pipot!$V:$V,ROW($A469)))),"")</f>
        <v/>
      </c>
      <c r="K472" s="19" t="str">
        <f>IFERROR(IF(COUNT(pipot!$V:$V)&lt;&gt;"",INDEX(pipot!I:I,SMALL(pipot!$V:$V,ROW($A469)))),"")</f>
        <v/>
      </c>
      <c r="L472" s="19" t="str">
        <f>IFERROR(IF(COUNT(pipot!$V:$V)&lt;&gt;"",INDEX(pipot!J:J,SMALL(pipot!$V:$V,ROW($A469)))),"")</f>
        <v/>
      </c>
      <c r="M472" s="19" t="str">
        <f>IFERROR(IF(COUNT(pipot!$V:$V)&lt;&gt;"",INDEX(pipot!K:K,SMALL(pipot!$V:$V,ROW($A469)))),"")</f>
        <v/>
      </c>
      <c r="N472" s="19" t="str">
        <f>IFERROR(IF(COUNT(pipot!$V:$V)&lt;&gt;"",INDEX(pipot!L:L,SMALL(pipot!$V:$V,ROW($A469)))),"")</f>
        <v/>
      </c>
      <c r="O472" s="19" t="str">
        <f>IFERROR(IF(COUNT(pipot!$V:$V)&lt;&gt;"",INDEX(pipot!M:M,SMALL(pipot!$V:$V,ROW($A469)))),"")</f>
        <v/>
      </c>
      <c r="P472" s="19" t="str">
        <f>IFERROR(IF(COUNT(pipot!$V:$V)&lt;&gt;"",INDEX(pipot!N:N,SMALL(pipot!$V:$V,ROW($A469)))),"")</f>
        <v/>
      </c>
      <c r="Q472" s="19" t="str">
        <f>IFERROR(IF(COUNT(pipot!$V:$V)&lt;&gt;"",INDEX(pipot!O:O,SMALL(pipot!$V:$V,ROW($A469)))),"")</f>
        <v/>
      </c>
      <c r="R472" s="19" t="str">
        <f>IFERROR(IF(COUNT(pipot!$V:$V)&lt;&gt;"",INDEX(pipot!P:P,SMALL(pipot!$V:$V,ROW($A469)))),"")</f>
        <v/>
      </c>
      <c r="S472" s="19" t="str">
        <f>IFERROR(IF(COUNT(pipot!$V:$V)&lt;&gt;"",INDEX(pipot!Q:Q,SMALL(pipot!$V:$V,ROW($A469)))),"")</f>
        <v/>
      </c>
      <c r="T472" s="19" t="str">
        <f>IFERROR(IF(COUNT(pipot!$V:$V)&lt;&gt;"",INDEX(pipot!R:R,SMALL(pipot!$V:$V,ROW($A469)))),"")</f>
        <v/>
      </c>
    </row>
    <row r="473" spans="3:20">
      <c r="C473" t="str">
        <f>IFERROR(IF(COUNT(pipot!$V:$V)&lt;&gt;"",INDEX(pipot!A:A,SMALL(pipot!$V:$V,ROW($A470)))),"")</f>
        <v/>
      </c>
      <c r="D473" s="13" t="str">
        <f>IFERROR(IF(COUNT(pipot!$V:$V)&lt;&gt;"",INDEX(pipot!B:B,SMALL(pipot!$V:$V,ROW($A470)))),"")</f>
        <v/>
      </c>
      <c r="E473" s="15" t="str">
        <f>IFERROR(IF(COUNT(pipot!$V:$V)&lt;&gt;"",INDEX(pipot!C:C,SMALL(pipot!$V:$V,ROW($A470)))),"")</f>
        <v/>
      </c>
      <c r="F473" s="19" t="str">
        <f>IFERROR(IF(COUNT(pipot!$V:$V)&lt;&gt;"",INDEX(pipot!D:D,SMALL(pipot!$V:$V,ROW($A470)))),"")</f>
        <v/>
      </c>
      <c r="G473" s="19" t="str">
        <f>IFERROR(IF(COUNT(pipot!$V:$V)&lt;&gt;"",INDEX(pipot!E:E,SMALL(pipot!$V:$V,ROW($A470)))),"")</f>
        <v/>
      </c>
      <c r="H473" s="19" t="str">
        <f>IFERROR(IF(COUNT(pipot!$V:$V)&lt;&gt;"",INDEX(pipot!F:F,SMALL(pipot!$V:$V,ROW($A470)))),"")</f>
        <v/>
      </c>
      <c r="I473" s="19" t="str">
        <f>IFERROR(IF(COUNT(pipot!$V:$V)&lt;&gt;"",INDEX(pipot!G:G,SMALL(pipot!$V:$V,ROW($A470)))),"")</f>
        <v/>
      </c>
      <c r="J473" s="19" t="str">
        <f>IFERROR(IF(COUNT(pipot!$V:$V)&lt;&gt;"",INDEX(pipot!H:H,SMALL(pipot!$V:$V,ROW($A470)))),"")</f>
        <v/>
      </c>
      <c r="K473" s="19" t="str">
        <f>IFERROR(IF(COUNT(pipot!$V:$V)&lt;&gt;"",INDEX(pipot!I:I,SMALL(pipot!$V:$V,ROW($A470)))),"")</f>
        <v/>
      </c>
      <c r="L473" s="19" t="str">
        <f>IFERROR(IF(COUNT(pipot!$V:$V)&lt;&gt;"",INDEX(pipot!J:J,SMALL(pipot!$V:$V,ROW($A470)))),"")</f>
        <v/>
      </c>
      <c r="M473" s="19" t="str">
        <f>IFERROR(IF(COUNT(pipot!$V:$V)&lt;&gt;"",INDEX(pipot!K:K,SMALL(pipot!$V:$V,ROW($A470)))),"")</f>
        <v/>
      </c>
      <c r="N473" s="19" t="str">
        <f>IFERROR(IF(COUNT(pipot!$V:$V)&lt;&gt;"",INDEX(pipot!L:L,SMALL(pipot!$V:$V,ROW($A470)))),"")</f>
        <v/>
      </c>
      <c r="O473" s="19" t="str">
        <f>IFERROR(IF(COUNT(pipot!$V:$V)&lt;&gt;"",INDEX(pipot!M:M,SMALL(pipot!$V:$V,ROW($A470)))),"")</f>
        <v/>
      </c>
      <c r="P473" s="19" t="str">
        <f>IFERROR(IF(COUNT(pipot!$V:$V)&lt;&gt;"",INDEX(pipot!N:N,SMALL(pipot!$V:$V,ROW($A470)))),"")</f>
        <v/>
      </c>
      <c r="Q473" s="19" t="str">
        <f>IFERROR(IF(COUNT(pipot!$V:$V)&lt;&gt;"",INDEX(pipot!O:O,SMALL(pipot!$V:$V,ROW($A470)))),"")</f>
        <v/>
      </c>
      <c r="R473" s="19" t="str">
        <f>IFERROR(IF(COUNT(pipot!$V:$V)&lt;&gt;"",INDEX(pipot!P:P,SMALL(pipot!$V:$V,ROW($A470)))),"")</f>
        <v/>
      </c>
      <c r="S473" s="19" t="str">
        <f>IFERROR(IF(COUNT(pipot!$V:$V)&lt;&gt;"",INDEX(pipot!Q:Q,SMALL(pipot!$V:$V,ROW($A470)))),"")</f>
        <v/>
      </c>
      <c r="T473" s="19" t="str">
        <f>IFERROR(IF(COUNT(pipot!$V:$V)&lt;&gt;"",INDEX(pipot!R:R,SMALL(pipot!$V:$V,ROW($A470)))),"")</f>
        <v/>
      </c>
    </row>
    <row r="474" spans="3:20">
      <c r="C474" t="str">
        <f>IFERROR(IF(COUNT(pipot!$V:$V)&lt;&gt;"",INDEX(pipot!A:A,SMALL(pipot!$V:$V,ROW($A471)))),"")</f>
        <v/>
      </c>
      <c r="D474" s="13" t="str">
        <f>IFERROR(IF(COUNT(pipot!$V:$V)&lt;&gt;"",INDEX(pipot!B:B,SMALL(pipot!$V:$V,ROW($A471)))),"")</f>
        <v/>
      </c>
      <c r="E474" s="15" t="str">
        <f>IFERROR(IF(COUNT(pipot!$V:$V)&lt;&gt;"",INDEX(pipot!C:C,SMALL(pipot!$V:$V,ROW($A471)))),"")</f>
        <v/>
      </c>
      <c r="F474" s="19" t="str">
        <f>IFERROR(IF(COUNT(pipot!$V:$V)&lt;&gt;"",INDEX(pipot!D:D,SMALL(pipot!$V:$V,ROW($A471)))),"")</f>
        <v/>
      </c>
      <c r="G474" s="19" t="str">
        <f>IFERROR(IF(COUNT(pipot!$V:$V)&lt;&gt;"",INDEX(pipot!E:E,SMALL(pipot!$V:$V,ROW($A471)))),"")</f>
        <v/>
      </c>
      <c r="H474" s="19" t="str">
        <f>IFERROR(IF(COUNT(pipot!$V:$V)&lt;&gt;"",INDEX(pipot!F:F,SMALL(pipot!$V:$V,ROW($A471)))),"")</f>
        <v/>
      </c>
      <c r="I474" s="19" t="str">
        <f>IFERROR(IF(COUNT(pipot!$V:$V)&lt;&gt;"",INDEX(pipot!G:G,SMALL(pipot!$V:$V,ROW($A471)))),"")</f>
        <v/>
      </c>
      <c r="J474" s="19" t="str">
        <f>IFERROR(IF(COUNT(pipot!$V:$V)&lt;&gt;"",INDEX(pipot!H:H,SMALL(pipot!$V:$V,ROW($A471)))),"")</f>
        <v/>
      </c>
      <c r="K474" s="19" t="str">
        <f>IFERROR(IF(COUNT(pipot!$V:$V)&lt;&gt;"",INDEX(pipot!I:I,SMALL(pipot!$V:$V,ROW($A471)))),"")</f>
        <v/>
      </c>
      <c r="L474" s="19" t="str">
        <f>IFERROR(IF(COUNT(pipot!$V:$V)&lt;&gt;"",INDEX(pipot!J:J,SMALL(pipot!$V:$V,ROW($A471)))),"")</f>
        <v/>
      </c>
      <c r="M474" s="19" t="str">
        <f>IFERROR(IF(COUNT(pipot!$V:$V)&lt;&gt;"",INDEX(pipot!K:K,SMALL(pipot!$V:$V,ROW($A471)))),"")</f>
        <v/>
      </c>
      <c r="N474" s="19" t="str">
        <f>IFERROR(IF(COUNT(pipot!$V:$V)&lt;&gt;"",INDEX(pipot!L:L,SMALL(pipot!$V:$V,ROW($A471)))),"")</f>
        <v/>
      </c>
      <c r="O474" s="19" t="str">
        <f>IFERROR(IF(COUNT(pipot!$V:$V)&lt;&gt;"",INDEX(pipot!M:M,SMALL(pipot!$V:$V,ROW($A471)))),"")</f>
        <v/>
      </c>
      <c r="P474" s="19" t="str">
        <f>IFERROR(IF(COUNT(pipot!$V:$V)&lt;&gt;"",INDEX(pipot!N:N,SMALL(pipot!$V:$V,ROW($A471)))),"")</f>
        <v/>
      </c>
      <c r="Q474" s="19" t="str">
        <f>IFERROR(IF(COUNT(pipot!$V:$V)&lt;&gt;"",INDEX(pipot!O:O,SMALL(pipot!$V:$V,ROW($A471)))),"")</f>
        <v/>
      </c>
      <c r="R474" s="19" t="str">
        <f>IFERROR(IF(COUNT(pipot!$V:$V)&lt;&gt;"",INDEX(pipot!P:P,SMALL(pipot!$V:$V,ROW($A471)))),"")</f>
        <v/>
      </c>
      <c r="S474" s="19" t="str">
        <f>IFERROR(IF(COUNT(pipot!$V:$V)&lt;&gt;"",INDEX(pipot!Q:Q,SMALL(pipot!$V:$V,ROW($A471)))),"")</f>
        <v/>
      </c>
      <c r="T474" s="19" t="str">
        <f>IFERROR(IF(COUNT(pipot!$V:$V)&lt;&gt;"",INDEX(pipot!R:R,SMALL(pipot!$V:$V,ROW($A471)))),"")</f>
        <v/>
      </c>
    </row>
    <row r="475" spans="3:20">
      <c r="C475" t="str">
        <f>IFERROR(IF(COUNT(pipot!$V:$V)&lt;&gt;"",INDEX(pipot!A:A,SMALL(pipot!$V:$V,ROW($A472)))),"")</f>
        <v/>
      </c>
      <c r="D475" s="13" t="str">
        <f>IFERROR(IF(COUNT(pipot!$V:$V)&lt;&gt;"",INDEX(pipot!B:B,SMALL(pipot!$V:$V,ROW($A472)))),"")</f>
        <v/>
      </c>
      <c r="E475" s="15" t="str">
        <f>IFERROR(IF(COUNT(pipot!$V:$V)&lt;&gt;"",INDEX(pipot!C:C,SMALL(pipot!$V:$V,ROW($A472)))),"")</f>
        <v/>
      </c>
      <c r="F475" s="19" t="str">
        <f>IFERROR(IF(COUNT(pipot!$V:$V)&lt;&gt;"",INDEX(pipot!D:D,SMALL(pipot!$V:$V,ROW($A472)))),"")</f>
        <v/>
      </c>
      <c r="G475" s="19" t="str">
        <f>IFERROR(IF(COUNT(pipot!$V:$V)&lt;&gt;"",INDEX(pipot!E:E,SMALL(pipot!$V:$V,ROW($A472)))),"")</f>
        <v/>
      </c>
      <c r="H475" s="19" t="str">
        <f>IFERROR(IF(COUNT(pipot!$V:$V)&lt;&gt;"",INDEX(pipot!F:F,SMALL(pipot!$V:$V,ROW($A472)))),"")</f>
        <v/>
      </c>
      <c r="I475" s="19" t="str">
        <f>IFERROR(IF(COUNT(pipot!$V:$V)&lt;&gt;"",INDEX(pipot!G:G,SMALL(pipot!$V:$V,ROW($A472)))),"")</f>
        <v/>
      </c>
      <c r="J475" s="19" t="str">
        <f>IFERROR(IF(COUNT(pipot!$V:$V)&lt;&gt;"",INDEX(pipot!H:H,SMALL(pipot!$V:$V,ROW($A472)))),"")</f>
        <v/>
      </c>
      <c r="K475" s="19" t="str">
        <f>IFERROR(IF(COUNT(pipot!$V:$V)&lt;&gt;"",INDEX(pipot!I:I,SMALL(pipot!$V:$V,ROW($A472)))),"")</f>
        <v/>
      </c>
      <c r="L475" s="19" t="str">
        <f>IFERROR(IF(COUNT(pipot!$V:$V)&lt;&gt;"",INDEX(pipot!J:J,SMALL(pipot!$V:$V,ROW($A472)))),"")</f>
        <v/>
      </c>
      <c r="M475" s="19" t="str">
        <f>IFERROR(IF(COUNT(pipot!$V:$V)&lt;&gt;"",INDEX(pipot!K:K,SMALL(pipot!$V:$V,ROW($A472)))),"")</f>
        <v/>
      </c>
      <c r="N475" s="19" t="str">
        <f>IFERROR(IF(COUNT(pipot!$V:$V)&lt;&gt;"",INDEX(pipot!L:L,SMALL(pipot!$V:$V,ROW($A472)))),"")</f>
        <v/>
      </c>
      <c r="O475" s="19" t="str">
        <f>IFERROR(IF(COUNT(pipot!$V:$V)&lt;&gt;"",INDEX(pipot!M:M,SMALL(pipot!$V:$V,ROW($A472)))),"")</f>
        <v/>
      </c>
      <c r="P475" s="19" t="str">
        <f>IFERROR(IF(COUNT(pipot!$V:$V)&lt;&gt;"",INDEX(pipot!N:N,SMALL(pipot!$V:$V,ROW($A472)))),"")</f>
        <v/>
      </c>
      <c r="Q475" s="19" t="str">
        <f>IFERROR(IF(COUNT(pipot!$V:$V)&lt;&gt;"",INDEX(pipot!O:O,SMALL(pipot!$V:$V,ROW($A472)))),"")</f>
        <v/>
      </c>
      <c r="R475" s="19" t="str">
        <f>IFERROR(IF(COUNT(pipot!$V:$V)&lt;&gt;"",INDEX(pipot!P:P,SMALL(pipot!$V:$V,ROW($A472)))),"")</f>
        <v/>
      </c>
      <c r="S475" s="19" t="str">
        <f>IFERROR(IF(COUNT(pipot!$V:$V)&lt;&gt;"",INDEX(pipot!Q:Q,SMALL(pipot!$V:$V,ROW($A472)))),"")</f>
        <v/>
      </c>
      <c r="T475" s="19" t="str">
        <f>IFERROR(IF(COUNT(pipot!$V:$V)&lt;&gt;"",INDEX(pipot!R:R,SMALL(pipot!$V:$V,ROW($A472)))),"")</f>
        <v/>
      </c>
    </row>
    <row r="476" spans="3:20">
      <c r="C476" t="str">
        <f>IFERROR(IF(COUNT(pipot!$V:$V)&lt;&gt;"",INDEX(pipot!A:A,SMALL(pipot!$V:$V,ROW($A473)))),"")</f>
        <v/>
      </c>
      <c r="D476" s="13" t="str">
        <f>IFERROR(IF(COUNT(pipot!$V:$V)&lt;&gt;"",INDEX(pipot!B:B,SMALL(pipot!$V:$V,ROW($A473)))),"")</f>
        <v/>
      </c>
      <c r="E476" s="15" t="str">
        <f>IFERROR(IF(COUNT(pipot!$V:$V)&lt;&gt;"",INDEX(pipot!C:C,SMALL(pipot!$V:$V,ROW($A473)))),"")</f>
        <v/>
      </c>
      <c r="F476" s="19" t="str">
        <f>IFERROR(IF(COUNT(pipot!$V:$V)&lt;&gt;"",INDEX(pipot!D:D,SMALL(pipot!$V:$V,ROW($A473)))),"")</f>
        <v/>
      </c>
      <c r="G476" s="19" t="str">
        <f>IFERROR(IF(COUNT(pipot!$V:$V)&lt;&gt;"",INDEX(pipot!E:E,SMALL(pipot!$V:$V,ROW($A473)))),"")</f>
        <v/>
      </c>
      <c r="H476" s="19" t="str">
        <f>IFERROR(IF(COUNT(pipot!$V:$V)&lt;&gt;"",INDEX(pipot!F:F,SMALL(pipot!$V:$V,ROW($A473)))),"")</f>
        <v/>
      </c>
      <c r="I476" s="19" t="str">
        <f>IFERROR(IF(COUNT(pipot!$V:$V)&lt;&gt;"",INDEX(pipot!G:G,SMALL(pipot!$V:$V,ROW($A473)))),"")</f>
        <v/>
      </c>
      <c r="J476" s="19" t="str">
        <f>IFERROR(IF(COUNT(pipot!$V:$V)&lt;&gt;"",INDEX(pipot!H:H,SMALL(pipot!$V:$V,ROW($A473)))),"")</f>
        <v/>
      </c>
      <c r="K476" s="19" t="str">
        <f>IFERROR(IF(COUNT(pipot!$V:$V)&lt;&gt;"",INDEX(pipot!I:I,SMALL(pipot!$V:$V,ROW($A473)))),"")</f>
        <v/>
      </c>
      <c r="L476" s="19" t="str">
        <f>IFERROR(IF(COUNT(pipot!$V:$V)&lt;&gt;"",INDEX(pipot!J:J,SMALL(pipot!$V:$V,ROW($A473)))),"")</f>
        <v/>
      </c>
      <c r="M476" s="19" t="str">
        <f>IFERROR(IF(COUNT(pipot!$V:$V)&lt;&gt;"",INDEX(pipot!K:K,SMALL(pipot!$V:$V,ROW($A473)))),"")</f>
        <v/>
      </c>
      <c r="N476" s="19" t="str">
        <f>IFERROR(IF(COUNT(pipot!$V:$V)&lt;&gt;"",INDEX(pipot!L:L,SMALL(pipot!$V:$V,ROW($A473)))),"")</f>
        <v/>
      </c>
      <c r="O476" s="19" t="str">
        <f>IFERROR(IF(COUNT(pipot!$V:$V)&lt;&gt;"",INDEX(pipot!M:M,SMALL(pipot!$V:$V,ROW($A473)))),"")</f>
        <v/>
      </c>
      <c r="P476" s="19" t="str">
        <f>IFERROR(IF(COUNT(pipot!$V:$V)&lt;&gt;"",INDEX(pipot!N:N,SMALL(pipot!$V:$V,ROW($A473)))),"")</f>
        <v/>
      </c>
      <c r="Q476" s="19" t="str">
        <f>IFERROR(IF(COUNT(pipot!$V:$V)&lt;&gt;"",INDEX(pipot!O:O,SMALL(pipot!$V:$V,ROW($A473)))),"")</f>
        <v/>
      </c>
      <c r="R476" s="19" t="str">
        <f>IFERROR(IF(COUNT(pipot!$V:$V)&lt;&gt;"",INDEX(pipot!P:P,SMALL(pipot!$V:$V,ROW($A473)))),"")</f>
        <v/>
      </c>
      <c r="S476" s="19" t="str">
        <f>IFERROR(IF(COUNT(pipot!$V:$V)&lt;&gt;"",INDEX(pipot!Q:Q,SMALL(pipot!$V:$V,ROW($A473)))),"")</f>
        <v/>
      </c>
      <c r="T476" s="19" t="str">
        <f>IFERROR(IF(COUNT(pipot!$V:$V)&lt;&gt;"",INDEX(pipot!R:R,SMALL(pipot!$V:$V,ROW($A473)))),"")</f>
        <v/>
      </c>
    </row>
    <row r="477" spans="3:20">
      <c r="C477" t="str">
        <f>IFERROR(IF(COUNT(pipot!$V:$V)&lt;&gt;"",INDEX(pipot!A:A,SMALL(pipot!$V:$V,ROW($A474)))),"")</f>
        <v/>
      </c>
      <c r="D477" s="13" t="str">
        <f>IFERROR(IF(COUNT(pipot!$V:$V)&lt;&gt;"",INDEX(pipot!B:B,SMALL(pipot!$V:$V,ROW($A474)))),"")</f>
        <v/>
      </c>
      <c r="E477" s="15" t="str">
        <f>IFERROR(IF(COUNT(pipot!$V:$V)&lt;&gt;"",INDEX(pipot!C:C,SMALL(pipot!$V:$V,ROW($A474)))),"")</f>
        <v/>
      </c>
      <c r="F477" s="19" t="str">
        <f>IFERROR(IF(COUNT(pipot!$V:$V)&lt;&gt;"",INDEX(pipot!D:D,SMALL(pipot!$V:$V,ROW($A474)))),"")</f>
        <v/>
      </c>
      <c r="G477" s="19" t="str">
        <f>IFERROR(IF(COUNT(pipot!$V:$V)&lt;&gt;"",INDEX(pipot!E:E,SMALL(pipot!$V:$V,ROW($A474)))),"")</f>
        <v/>
      </c>
      <c r="H477" s="19" t="str">
        <f>IFERROR(IF(COUNT(pipot!$V:$V)&lt;&gt;"",INDEX(pipot!F:F,SMALL(pipot!$V:$V,ROW($A474)))),"")</f>
        <v/>
      </c>
      <c r="I477" s="19" t="str">
        <f>IFERROR(IF(COUNT(pipot!$V:$V)&lt;&gt;"",INDEX(pipot!G:G,SMALL(pipot!$V:$V,ROW($A474)))),"")</f>
        <v/>
      </c>
      <c r="J477" s="19" t="str">
        <f>IFERROR(IF(COUNT(pipot!$V:$V)&lt;&gt;"",INDEX(pipot!H:H,SMALL(pipot!$V:$V,ROW($A474)))),"")</f>
        <v/>
      </c>
      <c r="K477" s="19" t="str">
        <f>IFERROR(IF(COUNT(pipot!$V:$V)&lt;&gt;"",INDEX(pipot!I:I,SMALL(pipot!$V:$V,ROW($A474)))),"")</f>
        <v/>
      </c>
      <c r="L477" s="19" t="str">
        <f>IFERROR(IF(COUNT(pipot!$V:$V)&lt;&gt;"",INDEX(pipot!J:J,SMALL(pipot!$V:$V,ROW($A474)))),"")</f>
        <v/>
      </c>
      <c r="M477" s="19" t="str">
        <f>IFERROR(IF(COUNT(pipot!$V:$V)&lt;&gt;"",INDEX(pipot!K:K,SMALL(pipot!$V:$V,ROW($A474)))),"")</f>
        <v/>
      </c>
      <c r="N477" s="19" t="str">
        <f>IFERROR(IF(COUNT(pipot!$V:$V)&lt;&gt;"",INDEX(pipot!L:L,SMALL(pipot!$V:$V,ROW($A474)))),"")</f>
        <v/>
      </c>
      <c r="O477" s="19" t="str">
        <f>IFERROR(IF(COUNT(pipot!$V:$V)&lt;&gt;"",INDEX(pipot!M:M,SMALL(pipot!$V:$V,ROW($A474)))),"")</f>
        <v/>
      </c>
      <c r="P477" s="19" t="str">
        <f>IFERROR(IF(COUNT(pipot!$V:$V)&lt;&gt;"",INDEX(pipot!N:N,SMALL(pipot!$V:$V,ROW($A474)))),"")</f>
        <v/>
      </c>
      <c r="Q477" s="19" t="str">
        <f>IFERROR(IF(COUNT(pipot!$V:$V)&lt;&gt;"",INDEX(pipot!O:O,SMALL(pipot!$V:$V,ROW($A474)))),"")</f>
        <v/>
      </c>
      <c r="R477" s="19" t="str">
        <f>IFERROR(IF(COUNT(pipot!$V:$V)&lt;&gt;"",INDEX(pipot!P:P,SMALL(pipot!$V:$V,ROW($A474)))),"")</f>
        <v/>
      </c>
      <c r="S477" s="19" t="str">
        <f>IFERROR(IF(COUNT(pipot!$V:$V)&lt;&gt;"",INDEX(pipot!Q:Q,SMALL(pipot!$V:$V,ROW($A474)))),"")</f>
        <v/>
      </c>
      <c r="T477" s="19" t="str">
        <f>IFERROR(IF(COUNT(pipot!$V:$V)&lt;&gt;"",INDEX(pipot!R:R,SMALL(pipot!$V:$V,ROW($A474)))),"")</f>
        <v/>
      </c>
    </row>
    <row r="478" spans="3:20">
      <c r="C478" t="str">
        <f>IFERROR(IF(COUNT(pipot!$V:$V)&lt;&gt;"",INDEX(pipot!A:A,SMALL(pipot!$V:$V,ROW($A475)))),"")</f>
        <v/>
      </c>
      <c r="D478" s="13" t="str">
        <f>IFERROR(IF(COUNT(pipot!$V:$V)&lt;&gt;"",INDEX(pipot!B:B,SMALL(pipot!$V:$V,ROW($A475)))),"")</f>
        <v/>
      </c>
      <c r="E478" s="15" t="str">
        <f>IFERROR(IF(COUNT(pipot!$V:$V)&lt;&gt;"",INDEX(pipot!C:C,SMALL(pipot!$V:$V,ROW($A475)))),"")</f>
        <v/>
      </c>
      <c r="F478" s="19" t="str">
        <f>IFERROR(IF(COUNT(pipot!$V:$V)&lt;&gt;"",INDEX(pipot!D:D,SMALL(pipot!$V:$V,ROW($A475)))),"")</f>
        <v/>
      </c>
      <c r="G478" s="19" t="str">
        <f>IFERROR(IF(COUNT(pipot!$V:$V)&lt;&gt;"",INDEX(pipot!E:E,SMALL(pipot!$V:$V,ROW($A475)))),"")</f>
        <v/>
      </c>
      <c r="H478" s="19" t="str">
        <f>IFERROR(IF(COUNT(pipot!$V:$V)&lt;&gt;"",INDEX(pipot!F:F,SMALL(pipot!$V:$V,ROW($A475)))),"")</f>
        <v/>
      </c>
      <c r="I478" s="19" t="str">
        <f>IFERROR(IF(COUNT(pipot!$V:$V)&lt;&gt;"",INDEX(pipot!G:G,SMALL(pipot!$V:$V,ROW($A475)))),"")</f>
        <v/>
      </c>
      <c r="J478" s="19" t="str">
        <f>IFERROR(IF(COUNT(pipot!$V:$V)&lt;&gt;"",INDEX(pipot!H:H,SMALL(pipot!$V:$V,ROW($A475)))),"")</f>
        <v/>
      </c>
      <c r="K478" s="19" t="str">
        <f>IFERROR(IF(COUNT(pipot!$V:$V)&lt;&gt;"",INDEX(pipot!I:I,SMALL(pipot!$V:$V,ROW($A475)))),"")</f>
        <v/>
      </c>
      <c r="L478" s="19" t="str">
        <f>IFERROR(IF(COUNT(pipot!$V:$V)&lt;&gt;"",INDEX(pipot!J:J,SMALL(pipot!$V:$V,ROW($A475)))),"")</f>
        <v/>
      </c>
      <c r="M478" s="19" t="str">
        <f>IFERROR(IF(COUNT(pipot!$V:$V)&lt;&gt;"",INDEX(pipot!K:K,SMALL(pipot!$V:$V,ROW($A475)))),"")</f>
        <v/>
      </c>
      <c r="N478" s="19" t="str">
        <f>IFERROR(IF(COUNT(pipot!$V:$V)&lt;&gt;"",INDEX(pipot!L:L,SMALL(pipot!$V:$V,ROW($A475)))),"")</f>
        <v/>
      </c>
      <c r="O478" s="19" t="str">
        <f>IFERROR(IF(COUNT(pipot!$V:$V)&lt;&gt;"",INDEX(pipot!M:M,SMALL(pipot!$V:$V,ROW($A475)))),"")</f>
        <v/>
      </c>
      <c r="P478" s="19" t="str">
        <f>IFERROR(IF(COUNT(pipot!$V:$V)&lt;&gt;"",INDEX(pipot!N:N,SMALL(pipot!$V:$V,ROW($A475)))),"")</f>
        <v/>
      </c>
      <c r="Q478" s="19" t="str">
        <f>IFERROR(IF(COUNT(pipot!$V:$V)&lt;&gt;"",INDEX(pipot!O:O,SMALL(pipot!$V:$V,ROW($A475)))),"")</f>
        <v/>
      </c>
      <c r="R478" s="19" t="str">
        <f>IFERROR(IF(COUNT(pipot!$V:$V)&lt;&gt;"",INDEX(pipot!P:P,SMALL(pipot!$V:$V,ROW($A475)))),"")</f>
        <v/>
      </c>
      <c r="S478" s="19" t="str">
        <f>IFERROR(IF(COUNT(pipot!$V:$V)&lt;&gt;"",INDEX(pipot!Q:Q,SMALL(pipot!$V:$V,ROW($A475)))),"")</f>
        <v/>
      </c>
      <c r="T478" s="19" t="str">
        <f>IFERROR(IF(COUNT(pipot!$V:$V)&lt;&gt;"",INDEX(pipot!R:R,SMALL(pipot!$V:$V,ROW($A475)))),"")</f>
        <v/>
      </c>
    </row>
    <row r="479" spans="3:20">
      <c r="C479" t="str">
        <f>IFERROR(IF(COUNT(pipot!$V:$V)&lt;&gt;"",INDEX(pipot!A:A,SMALL(pipot!$V:$V,ROW($A476)))),"")</f>
        <v/>
      </c>
      <c r="D479" s="13" t="str">
        <f>IFERROR(IF(COUNT(pipot!$V:$V)&lt;&gt;"",INDEX(pipot!B:B,SMALL(pipot!$V:$V,ROW($A476)))),"")</f>
        <v/>
      </c>
      <c r="E479" s="15" t="str">
        <f>IFERROR(IF(COUNT(pipot!$V:$V)&lt;&gt;"",INDEX(pipot!C:C,SMALL(pipot!$V:$V,ROW($A476)))),"")</f>
        <v/>
      </c>
      <c r="F479" s="19" t="str">
        <f>IFERROR(IF(COUNT(pipot!$V:$V)&lt;&gt;"",INDEX(pipot!D:D,SMALL(pipot!$V:$V,ROW($A476)))),"")</f>
        <v/>
      </c>
      <c r="G479" s="19" t="str">
        <f>IFERROR(IF(COUNT(pipot!$V:$V)&lt;&gt;"",INDEX(pipot!E:E,SMALL(pipot!$V:$V,ROW($A476)))),"")</f>
        <v/>
      </c>
      <c r="H479" s="19" t="str">
        <f>IFERROR(IF(COUNT(pipot!$V:$V)&lt;&gt;"",INDEX(pipot!F:F,SMALL(pipot!$V:$V,ROW($A476)))),"")</f>
        <v/>
      </c>
      <c r="I479" s="19" t="str">
        <f>IFERROR(IF(COUNT(pipot!$V:$V)&lt;&gt;"",INDEX(pipot!G:G,SMALL(pipot!$V:$V,ROW($A476)))),"")</f>
        <v/>
      </c>
      <c r="J479" s="19" t="str">
        <f>IFERROR(IF(COUNT(pipot!$V:$V)&lt;&gt;"",INDEX(pipot!H:H,SMALL(pipot!$V:$V,ROW($A476)))),"")</f>
        <v/>
      </c>
      <c r="K479" s="19" t="str">
        <f>IFERROR(IF(COUNT(pipot!$V:$V)&lt;&gt;"",INDEX(pipot!I:I,SMALL(pipot!$V:$V,ROW($A476)))),"")</f>
        <v/>
      </c>
      <c r="L479" s="19" t="str">
        <f>IFERROR(IF(COUNT(pipot!$V:$V)&lt;&gt;"",INDEX(pipot!J:J,SMALL(pipot!$V:$V,ROW($A476)))),"")</f>
        <v/>
      </c>
      <c r="M479" s="19" t="str">
        <f>IFERROR(IF(COUNT(pipot!$V:$V)&lt;&gt;"",INDEX(pipot!K:K,SMALL(pipot!$V:$V,ROW($A476)))),"")</f>
        <v/>
      </c>
      <c r="N479" s="19" t="str">
        <f>IFERROR(IF(COUNT(pipot!$V:$V)&lt;&gt;"",INDEX(pipot!L:L,SMALL(pipot!$V:$V,ROW($A476)))),"")</f>
        <v/>
      </c>
      <c r="O479" s="19" t="str">
        <f>IFERROR(IF(COUNT(pipot!$V:$V)&lt;&gt;"",INDEX(pipot!M:M,SMALL(pipot!$V:$V,ROW($A476)))),"")</f>
        <v/>
      </c>
      <c r="P479" s="19" t="str">
        <f>IFERROR(IF(COUNT(pipot!$V:$V)&lt;&gt;"",INDEX(pipot!N:N,SMALL(pipot!$V:$V,ROW($A476)))),"")</f>
        <v/>
      </c>
      <c r="Q479" s="19" t="str">
        <f>IFERROR(IF(COUNT(pipot!$V:$V)&lt;&gt;"",INDEX(pipot!O:O,SMALL(pipot!$V:$V,ROW($A476)))),"")</f>
        <v/>
      </c>
      <c r="R479" s="19" t="str">
        <f>IFERROR(IF(COUNT(pipot!$V:$V)&lt;&gt;"",INDEX(pipot!P:P,SMALL(pipot!$V:$V,ROW($A476)))),"")</f>
        <v/>
      </c>
      <c r="S479" s="19" t="str">
        <f>IFERROR(IF(COUNT(pipot!$V:$V)&lt;&gt;"",INDEX(pipot!Q:Q,SMALL(pipot!$V:$V,ROW($A476)))),"")</f>
        <v/>
      </c>
      <c r="T479" s="19" t="str">
        <f>IFERROR(IF(COUNT(pipot!$V:$V)&lt;&gt;"",INDEX(pipot!R:R,SMALL(pipot!$V:$V,ROW($A476)))),"")</f>
        <v/>
      </c>
    </row>
    <row r="480" spans="3:20">
      <c r="C480" t="str">
        <f>IFERROR(IF(COUNT(pipot!$V:$V)&lt;&gt;"",INDEX(pipot!A:A,SMALL(pipot!$V:$V,ROW($A477)))),"")</f>
        <v/>
      </c>
      <c r="D480" s="13" t="str">
        <f>IFERROR(IF(COUNT(pipot!$V:$V)&lt;&gt;"",INDEX(pipot!B:B,SMALL(pipot!$V:$V,ROW($A477)))),"")</f>
        <v/>
      </c>
      <c r="E480" s="15" t="str">
        <f>IFERROR(IF(COUNT(pipot!$V:$V)&lt;&gt;"",INDEX(pipot!C:C,SMALL(pipot!$V:$V,ROW($A477)))),"")</f>
        <v/>
      </c>
      <c r="F480" s="19" t="str">
        <f>IFERROR(IF(COUNT(pipot!$V:$V)&lt;&gt;"",INDEX(pipot!D:D,SMALL(pipot!$V:$V,ROW($A477)))),"")</f>
        <v/>
      </c>
      <c r="G480" s="19" t="str">
        <f>IFERROR(IF(COUNT(pipot!$V:$V)&lt;&gt;"",INDEX(pipot!E:E,SMALL(pipot!$V:$V,ROW($A477)))),"")</f>
        <v/>
      </c>
      <c r="H480" s="19" t="str">
        <f>IFERROR(IF(COUNT(pipot!$V:$V)&lt;&gt;"",INDEX(pipot!F:F,SMALL(pipot!$V:$V,ROW($A477)))),"")</f>
        <v/>
      </c>
      <c r="I480" s="19" t="str">
        <f>IFERROR(IF(COUNT(pipot!$V:$V)&lt;&gt;"",INDEX(pipot!G:G,SMALL(pipot!$V:$V,ROW($A477)))),"")</f>
        <v/>
      </c>
      <c r="J480" s="19" t="str">
        <f>IFERROR(IF(COUNT(pipot!$V:$V)&lt;&gt;"",INDEX(pipot!H:H,SMALL(pipot!$V:$V,ROW($A477)))),"")</f>
        <v/>
      </c>
      <c r="K480" s="19" t="str">
        <f>IFERROR(IF(COUNT(pipot!$V:$V)&lt;&gt;"",INDEX(pipot!I:I,SMALL(pipot!$V:$V,ROW($A477)))),"")</f>
        <v/>
      </c>
      <c r="L480" s="19" t="str">
        <f>IFERROR(IF(COUNT(pipot!$V:$V)&lt;&gt;"",INDEX(pipot!J:J,SMALL(pipot!$V:$V,ROW($A477)))),"")</f>
        <v/>
      </c>
      <c r="M480" s="19" t="str">
        <f>IFERROR(IF(COUNT(pipot!$V:$V)&lt;&gt;"",INDEX(pipot!K:K,SMALL(pipot!$V:$V,ROW($A477)))),"")</f>
        <v/>
      </c>
      <c r="N480" s="19" t="str">
        <f>IFERROR(IF(COUNT(pipot!$V:$V)&lt;&gt;"",INDEX(pipot!L:L,SMALL(pipot!$V:$V,ROW($A477)))),"")</f>
        <v/>
      </c>
      <c r="O480" s="19" t="str">
        <f>IFERROR(IF(COUNT(pipot!$V:$V)&lt;&gt;"",INDEX(pipot!M:M,SMALL(pipot!$V:$V,ROW($A477)))),"")</f>
        <v/>
      </c>
      <c r="P480" s="19" t="str">
        <f>IFERROR(IF(COUNT(pipot!$V:$V)&lt;&gt;"",INDEX(pipot!N:N,SMALL(pipot!$V:$V,ROW($A477)))),"")</f>
        <v/>
      </c>
      <c r="Q480" s="19" t="str">
        <f>IFERROR(IF(COUNT(pipot!$V:$V)&lt;&gt;"",INDEX(pipot!O:O,SMALL(pipot!$V:$V,ROW($A477)))),"")</f>
        <v/>
      </c>
      <c r="R480" s="19" t="str">
        <f>IFERROR(IF(COUNT(pipot!$V:$V)&lt;&gt;"",INDEX(pipot!P:P,SMALL(pipot!$V:$V,ROW($A477)))),"")</f>
        <v/>
      </c>
      <c r="S480" s="19" t="str">
        <f>IFERROR(IF(COUNT(pipot!$V:$V)&lt;&gt;"",INDEX(pipot!Q:Q,SMALL(pipot!$V:$V,ROW($A477)))),"")</f>
        <v/>
      </c>
      <c r="T480" s="19" t="str">
        <f>IFERROR(IF(COUNT(pipot!$V:$V)&lt;&gt;"",INDEX(pipot!R:R,SMALL(pipot!$V:$V,ROW($A477)))),"")</f>
        <v/>
      </c>
    </row>
    <row r="481" spans="3:20">
      <c r="C481" t="str">
        <f>IFERROR(IF(COUNT(pipot!$V:$V)&lt;&gt;"",INDEX(pipot!A:A,SMALL(pipot!$V:$V,ROW($A478)))),"")</f>
        <v/>
      </c>
      <c r="D481" s="13" t="str">
        <f>IFERROR(IF(COUNT(pipot!$V:$V)&lt;&gt;"",INDEX(pipot!B:B,SMALL(pipot!$V:$V,ROW($A478)))),"")</f>
        <v/>
      </c>
      <c r="E481" s="15" t="str">
        <f>IFERROR(IF(COUNT(pipot!$V:$V)&lt;&gt;"",INDEX(pipot!C:C,SMALL(pipot!$V:$V,ROW($A478)))),"")</f>
        <v/>
      </c>
      <c r="F481" s="19" t="str">
        <f>IFERROR(IF(COUNT(pipot!$V:$V)&lt;&gt;"",INDEX(pipot!D:D,SMALL(pipot!$V:$V,ROW($A478)))),"")</f>
        <v/>
      </c>
      <c r="G481" s="19" t="str">
        <f>IFERROR(IF(COUNT(pipot!$V:$V)&lt;&gt;"",INDEX(pipot!E:E,SMALL(pipot!$V:$V,ROW($A478)))),"")</f>
        <v/>
      </c>
      <c r="H481" s="19" t="str">
        <f>IFERROR(IF(COUNT(pipot!$V:$V)&lt;&gt;"",INDEX(pipot!F:F,SMALL(pipot!$V:$V,ROW($A478)))),"")</f>
        <v/>
      </c>
      <c r="I481" s="19" t="str">
        <f>IFERROR(IF(COUNT(pipot!$V:$V)&lt;&gt;"",INDEX(pipot!G:G,SMALL(pipot!$V:$V,ROW($A478)))),"")</f>
        <v/>
      </c>
      <c r="J481" s="19" t="str">
        <f>IFERROR(IF(COUNT(pipot!$V:$V)&lt;&gt;"",INDEX(pipot!H:H,SMALL(pipot!$V:$V,ROW($A478)))),"")</f>
        <v/>
      </c>
      <c r="K481" s="19" t="str">
        <f>IFERROR(IF(COUNT(pipot!$V:$V)&lt;&gt;"",INDEX(pipot!I:I,SMALL(pipot!$V:$V,ROW($A478)))),"")</f>
        <v/>
      </c>
      <c r="L481" s="19" t="str">
        <f>IFERROR(IF(COUNT(pipot!$V:$V)&lt;&gt;"",INDEX(pipot!J:J,SMALL(pipot!$V:$V,ROW($A478)))),"")</f>
        <v/>
      </c>
      <c r="M481" s="19" t="str">
        <f>IFERROR(IF(COUNT(pipot!$V:$V)&lt;&gt;"",INDEX(pipot!K:K,SMALL(pipot!$V:$V,ROW($A478)))),"")</f>
        <v/>
      </c>
      <c r="N481" s="19" t="str">
        <f>IFERROR(IF(COUNT(pipot!$V:$V)&lt;&gt;"",INDEX(pipot!L:L,SMALL(pipot!$V:$V,ROW($A478)))),"")</f>
        <v/>
      </c>
      <c r="O481" s="19" t="str">
        <f>IFERROR(IF(COUNT(pipot!$V:$V)&lt;&gt;"",INDEX(pipot!M:M,SMALL(pipot!$V:$V,ROW($A478)))),"")</f>
        <v/>
      </c>
      <c r="P481" s="19" t="str">
        <f>IFERROR(IF(COUNT(pipot!$V:$V)&lt;&gt;"",INDEX(pipot!N:N,SMALL(pipot!$V:$V,ROW($A478)))),"")</f>
        <v/>
      </c>
      <c r="Q481" s="19" t="str">
        <f>IFERROR(IF(COUNT(pipot!$V:$V)&lt;&gt;"",INDEX(pipot!O:O,SMALL(pipot!$V:$V,ROW($A478)))),"")</f>
        <v/>
      </c>
      <c r="R481" s="19" t="str">
        <f>IFERROR(IF(COUNT(pipot!$V:$V)&lt;&gt;"",INDEX(pipot!P:P,SMALL(pipot!$V:$V,ROW($A478)))),"")</f>
        <v/>
      </c>
      <c r="S481" s="19" t="str">
        <f>IFERROR(IF(COUNT(pipot!$V:$V)&lt;&gt;"",INDEX(pipot!Q:Q,SMALL(pipot!$V:$V,ROW($A478)))),"")</f>
        <v/>
      </c>
      <c r="T481" s="19" t="str">
        <f>IFERROR(IF(COUNT(pipot!$V:$V)&lt;&gt;"",INDEX(pipot!R:R,SMALL(pipot!$V:$V,ROW($A478)))),"")</f>
        <v/>
      </c>
    </row>
    <row r="482" spans="3:20">
      <c r="C482" t="str">
        <f>IFERROR(IF(COUNT(pipot!$V:$V)&lt;&gt;"",INDEX(pipot!A:A,SMALL(pipot!$V:$V,ROW($A479)))),"")</f>
        <v/>
      </c>
      <c r="D482" s="13" t="str">
        <f>IFERROR(IF(COUNT(pipot!$V:$V)&lt;&gt;"",INDEX(pipot!B:B,SMALL(pipot!$V:$V,ROW($A479)))),"")</f>
        <v/>
      </c>
      <c r="E482" s="15" t="str">
        <f>IFERROR(IF(COUNT(pipot!$V:$V)&lt;&gt;"",INDEX(pipot!C:C,SMALL(pipot!$V:$V,ROW($A479)))),"")</f>
        <v/>
      </c>
      <c r="F482" s="19" t="str">
        <f>IFERROR(IF(COUNT(pipot!$V:$V)&lt;&gt;"",INDEX(pipot!D:D,SMALL(pipot!$V:$V,ROW($A479)))),"")</f>
        <v/>
      </c>
      <c r="G482" s="19" t="str">
        <f>IFERROR(IF(COUNT(pipot!$V:$V)&lt;&gt;"",INDEX(pipot!E:E,SMALL(pipot!$V:$V,ROW($A479)))),"")</f>
        <v/>
      </c>
      <c r="H482" s="19" t="str">
        <f>IFERROR(IF(COUNT(pipot!$V:$V)&lt;&gt;"",INDEX(pipot!F:F,SMALL(pipot!$V:$V,ROW($A479)))),"")</f>
        <v/>
      </c>
      <c r="I482" s="19" t="str">
        <f>IFERROR(IF(COUNT(pipot!$V:$V)&lt;&gt;"",INDEX(pipot!G:G,SMALL(pipot!$V:$V,ROW($A479)))),"")</f>
        <v/>
      </c>
      <c r="J482" s="19" t="str">
        <f>IFERROR(IF(COUNT(pipot!$V:$V)&lt;&gt;"",INDEX(pipot!H:H,SMALL(pipot!$V:$V,ROW($A479)))),"")</f>
        <v/>
      </c>
      <c r="K482" s="19" t="str">
        <f>IFERROR(IF(COUNT(pipot!$V:$V)&lt;&gt;"",INDEX(pipot!I:I,SMALL(pipot!$V:$V,ROW($A479)))),"")</f>
        <v/>
      </c>
      <c r="L482" s="19" t="str">
        <f>IFERROR(IF(COUNT(pipot!$V:$V)&lt;&gt;"",INDEX(pipot!J:J,SMALL(pipot!$V:$V,ROW($A479)))),"")</f>
        <v/>
      </c>
      <c r="M482" s="19" t="str">
        <f>IFERROR(IF(COUNT(pipot!$V:$V)&lt;&gt;"",INDEX(pipot!K:K,SMALL(pipot!$V:$V,ROW($A479)))),"")</f>
        <v/>
      </c>
      <c r="N482" s="19" t="str">
        <f>IFERROR(IF(COUNT(pipot!$V:$V)&lt;&gt;"",INDEX(pipot!L:L,SMALL(pipot!$V:$V,ROW($A479)))),"")</f>
        <v/>
      </c>
      <c r="O482" s="19" t="str">
        <f>IFERROR(IF(COUNT(pipot!$V:$V)&lt;&gt;"",INDEX(pipot!M:M,SMALL(pipot!$V:$V,ROW($A479)))),"")</f>
        <v/>
      </c>
      <c r="P482" s="19" t="str">
        <f>IFERROR(IF(COUNT(pipot!$V:$V)&lt;&gt;"",INDEX(pipot!N:N,SMALL(pipot!$V:$V,ROW($A479)))),"")</f>
        <v/>
      </c>
      <c r="Q482" s="19" t="str">
        <f>IFERROR(IF(COUNT(pipot!$V:$V)&lt;&gt;"",INDEX(pipot!O:O,SMALL(pipot!$V:$V,ROW($A479)))),"")</f>
        <v/>
      </c>
      <c r="R482" s="19" t="str">
        <f>IFERROR(IF(COUNT(pipot!$V:$V)&lt;&gt;"",INDEX(pipot!P:P,SMALL(pipot!$V:$V,ROW($A479)))),"")</f>
        <v/>
      </c>
      <c r="S482" s="19" t="str">
        <f>IFERROR(IF(COUNT(pipot!$V:$V)&lt;&gt;"",INDEX(pipot!Q:Q,SMALL(pipot!$V:$V,ROW($A479)))),"")</f>
        <v/>
      </c>
      <c r="T482" s="19" t="str">
        <f>IFERROR(IF(COUNT(pipot!$V:$V)&lt;&gt;"",INDEX(pipot!R:R,SMALL(pipot!$V:$V,ROW($A479)))),"")</f>
        <v/>
      </c>
    </row>
    <row r="483" spans="3:20">
      <c r="C483" t="str">
        <f>IFERROR(IF(COUNT(pipot!$V:$V)&lt;&gt;"",INDEX(pipot!A:A,SMALL(pipot!$V:$V,ROW($A480)))),"")</f>
        <v/>
      </c>
      <c r="D483" s="13" t="str">
        <f>IFERROR(IF(COUNT(pipot!$V:$V)&lt;&gt;"",INDEX(pipot!B:B,SMALL(pipot!$V:$V,ROW($A480)))),"")</f>
        <v/>
      </c>
      <c r="E483" s="15" t="str">
        <f>IFERROR(IF(COUNT(pipot!$V:$V)&lt;&gt;"",INDEX(pipot!C:C,SMALL(pipot!$V:$V,ROW($A480)))),"")</f>
        <v/>
      </c>
      <c r="F483" s="19" t="str">
        <f>IFERROR(IF(COUNT(pipot!$V:$V)&lt;&gt;"",INDEX(pipot!D:D,SMALL(pipot!$V:$V,ROW($A480)))),"")</f>
        <v/>
      </c>
      <c r="G483" s="19" t="str">
        <f>IFERROR(IF(COUNT(pipot!$V:$V)&lt;&gt;"",INDEX(pipot!E:E,SMALL(pipot!$V:$V,ROW($A480)))),"")</f>
        <v/>
      </c>
      <c r="H483" s="19" t="str">
        <f>IFERROR(IF(COUNT(pipot!$V:$V)&lt;&gt;"",INDEX(pipot!F:F,SMALL(pipot!$V:$V,ROW($A480)))),"")</f>
        <v/>
      </c>
      <c r="I483" s="19" t="str">
        <f>IFERROR(IF(COUNT(pipot!$V:$V)&lt;&gt;"",INDEX(pipot!G:G,SMALL(pipot!$V:$V,ROW($A480)))),"")</f>
        <v/>
      </c>
      <c r="J483" s="19" t="str">
        <f>IFERROR(IF(COUNT(pipot!$V:$V)&lt;&gt;"",INDEX(pipot!H:H,SMALL(pipot!$V:$V,ROW($A480)))),"")</f>
        <v/>
      </c>
      <c r="K483" s="19" t="str">
        <f>IFERROR(IF(COUNT(pipot!$V:$V)&lt;&gt;"",INDEX(pipot!I:I,SMALL(pipot!$V:$V,ROW($A480)))),"")</f>
        <v/>
      </c>
      <c r="L483" s="19" t="str">
        <f>IFERROR(IF(COUNT(pipot!$V:$V)&lt;&gt;"",INDEX(pipot!J:J,SMALL(pipot!$V:$V,ROW($A480)))),"")</f>
        <v/>
      </c>
      <c r="M483" s="19" t="str">
        <f>IFERROR(IF(COUNT(pipot!$V:$V)&lt;&gt;"",INDEX(pipot!K:K,SMALL(pipot!$V:$V,ROW($A480)))),"")</f>
        <v/>
      </c>
      <c r="N483" s="19" t="str">
        <f>IFERROR(IF(COUNT(pipot!$V:$V)&lt;&gt;"",INDEX(pipot!L:L,SMALL(pipot!$V:$V,ROW($A480)))),"")</f>
        <v/>
      </c>
      <c r="O483" s="19" t="str">
        <f>IFERROR(IF(COUNT(pipot!$V:$V)&lt;&gt;"",INDEX(pipot!M:M,SMALL(pipot!$V:$V,ROW($A480)))),"")</f>
        <v/>
      </c>
      <c r="P483" s="19" t="str">
        <f>IFERROR(IF(COUNT(pipot!$V:$V)&lt;&gt;"",INDEX(pipot!N:N,SMALL(pipot!$V:$V,ROW($A480)))),"")</f>
        <v/>
      </c>
      <c r="Q483" s="19" t="str">
        <f>IFERROR(IF(COUNT(pipot!$V:$V)&lt;&gt;"",INDEX(pipot!O:O,SMALL(pipot!$V:$V,ROW($A480)))),"")</f>
        <v/>
      </c>
      <c r="R483" s="19" t="str">
        <f>IFERROR(IF(COUNT(pipot!$V:$V)&lt;&gt;"",INDEX(pipot!P:P,SMALL(pipot!$V:$V,ROW($A480)))),"")</f>
        <v/>
      </c>
      <c r="S483" s="19" t="str">
        <f>IFERROR(IF(COUNT(pipot!$V:$V)&lt;&gt;"",INDEX(pipot!Q:Q,SMALL(pipot!$V:$V,ROW($A480)))),"")</f>
        <v/>
      </c>
      <c r="T483" s="19" t="str">
        <f>IFERROR(IF(COUNT(pipot!$V:$V)&lt;&gt;"",INDEX(pipot!R:R,SMALL(pipot!$V:$V,ROW($A480)))),"")</f>
        <v/>
      </c>
    </row>
    <row r="484" spans="3:20">
      <c r="C484" t="str">
        <f>IFERROR(IF(COUNT(pipot!$V:$V)&lt;&gt;"",INDEX(pipot!A:A,SMALL(pipot!$V:$V,ROW($A481)))),"")</f>
        <v/>
      </c>
      <c r="D484" s="13" t="str">
        <f>IFERROR(IF(COUNT(pipot!$V:$V)&lt;&gt;"",INDEX(pipot!B:B,SMALL(pipot!$V:$V,ROW($A481)))),"")</f>
        <v/>
      </c>
      <c r="E484" s="15" t="str">
        <f>IFERROR(IF(COUNT(pipot!$V:$V)&lt;&gt;"",INDEX(pipot!C:C,SMALL(pipot!$V:$V,ROW($A481)))),"")</f>
        <v/>
      </c>
      <c r="F484" s="19" t="str">
        <f>IFERROR(IF(COUNT(pipot!$V:$V)&lt;&gt;"",INDEX(pipot!D:D,SMALL(pipot!$V:$V,ROW($A481)))),"")</f>
        <v/>
      </c>
      <c r="G484" s="19" t="str">
        <f>IFERROR(IF(COUNT(pipot!$V:$V)&lt;&gt;"",INDEX(pipot!E:E,SMALL(pipot!$V:$V,ROW($A481)))),"")</f>
        <v/>
      </c>
      <c r="H484" s="19" t="str">
        <f>IFERROR(IF(COUNT(pipot!$V:$V)&lt;&gt;"",INDEX(pipot!F:F,SMALL(pipot!$V:$V,ROW($A481)))),"")</f>
        <v/>
      </c>
      <c r="I484" s="19" t="str">
        <f>IFERROR(IF(COUNT(pipot!$V:$V)&lt;&gt;"",INDEX(pipot!G:G,SMALL(pipot!$V:$V,ROW($A481)))),"")</f>
        <v/>
      </c>
      <c r="J484" s="19" t="str">
        <f>IFERROR(IF(COUNT(pipot!$V:$V)&lt;&gt;"",INDEX(pipot!H:H,SMALL(pipot!$V:$V,ROW($A481)))),"")</f>
        <v/>
      </c>
      <c r="K484" s="19" t="str">
        <f>IFERROR(IF(COUNT(pipot!$V:$V)&lt;&gt;"",INDEX(pipot!I:I,SMALL(pipot!$V:$V,ROW($A481)))),"")</f>
        <v/>
      </c>
      <c r="L484" s="19" t="str">
        <f>IFERROR(IF(COUNT(pipot!$V:$V)&lt;&gt;"",INDEX(pipot!J:J,SMALL(pipot!$V:$V,ROW($A481)))),"")</f>
        <v/>
      </c>
      <c r="M484" s="19" t="str">
        <f>IFERROR(IF(COUNT(pipot!$V:$V)&lt;&gt;"",INDEX(pipot!K:K,SMALL(pipot!$V:$V,ROW($A481)))),"")</f>
        <v/>
      </c>
      <c r="N484" s="19" t="str">
        <f>IFERROR(IF(COUNT(pipot!$V:$V)&lt;&gt;"",INDEX(pipot!L:L,SMALL(pipot!$V:$V,ROW($A481)))),"")</f>
        <v/>
      </c>
      <c r="O484" s="19" t="str">
        <f>IFERROR(IF(COUNT(pipot!$V:$V)&lt;&gt;"",INDEX(pipot!M:M,SMALL(pipot!$V:$V,ROW($A481)))),"")</f>
        <v/>
      </c>
      <c r="P484" s="19" t="str">
        <f>IFERROR(IF(COUNT(pipot!$V:$V)&lt;&gt;"",INDEX(pipot!N:N,SMALL(pipot!$V:$V,ROW($A481)))),"")</f>
        <v/>
      </c>
      <c r="Q484" s="19" t="str">
        <f>IFERROR(IF(COUNT(pipot!$V:$V)&lt;&gt;"",INDEX(pipot!O:O,SMALL(pipot!$V:$V,ROW($A481)))),"")</f>
        <v/>
      </c>
      <c r="R484" s="19" t="str">
        <f>IFERROR(IF(COUNT(pipot!$V:$V)&lt;&gt;"",INDEX(pipot!P:P,SMALL(pipot!$V:$V,ROW($A481)))),"")</f>
        <v/>
      </c>
      <c r="S484" s="19" t="str">
        <f>IFERROR(IF(COUNT(pipot!$V:$V)&lt;&gt;"",INDEX(pipot!Q:Q,SMALL(pipot!$V:$V,ROW($A481)))),"")</f>
        <v/>
      </c>
      <c r="T484" s="19" t="str">
        <f>IFERROR(IF(COUNT(pipot!$V:$V)&lt;&gt;"",INDEX(pipot!R:R,SMALL(pipot!$V:$V,ROW($A481)))),"")</f>
        <v/>
      </c>
    </row>
    <row r="485" spans="3:20">
      <c r="C485" t="str">
        <f>IFERROR(IF(COUNT(pipot!$V:$V)&lt;&gt;"",INDEX(pipot!A:A,SMALL(pipot!$V:$V,ROW($A482)))),"")</f>
        <v/>
      </c>
      <c r="D485" s="13" t="str">
        <f>IFERROR(IF(COUNT(pipot!$V:$V)&lt;&gt;"",INDEX(pipot!B:B,SMALL(pipot!$V:$V,ROW($A482)))),"")</f>
        <v/>
      </c>
      <c r="E485" s="15" t="str">
        <f>IFERROR(IF(COUNT(pipot!$V:$V)&lt;&gt;"",INDEX(pipot!C:C,SMALL(pipot!$V:$V,ROW($A482)))),"")</f>
        <v/>
      </c>
      <c r="F485" s="19" t="str">
        <f>IFERROR(IF(COUNT(pipot!$V:$V)&lt;&gt;"",INDEX(pipot!D:D,SMALL(pipot!$V:$V,ROW($A482)))),"")</f>
        <v/>
      </c>
      <c r="G485" s="19" t="str">
        <f>IFERROR(IF(COUNT(pipot!$V:$V)&lt;&gt;"",INDEX(pipot!E:E,SMALL(pipot!$V:$V,ROW($A482)))),"")</f>
        <v/>
      </c>
      <c r="H485" s="19" t="str">
        <f>IFERROR(IF(COUNT(pipot!$V:$V)&lt;&gt;"",INDEX(pipot!F:F,SMALL(pipot!$V:$V,ROW($A482)))),"")</f>
        <v/>
      </c>
      <c r="I485" s="19" t="str">
        <f>IFERROR(IF(COUNT(pipot!$V:$V)&lt;&gt;"",INDEX(pipot!G:G,SMALL(pipot!$V:$V,ROW($A482)))),"")</f>
        <v/>
      </c>
      <c r="J485" s="19" t="str">
        <f>IFERROR(IF(COUNT(pipot!$V:$V)&lt;&gt;"",INDEX(pipot!H:H,SMALL(pipot!$V:$V,ROW($A482)))),"")</f>
        <v/>
      </c>
      <c r="K485" s="19" t="str">
        <f>IFERROR(IF(COUNT(pipot!$V:$V)&lt;&gt;"",INDEX(pipot!I:I,SMALL(pipot!$V:$V,ROW($A482)))),"")</f>
        <v/>
      </c>
      <c r="L485" s="19" t="str">
        <f>IFERROR(IF(COUNT(pipot!$V:$V)&lt;&gt;"",INDEX(pipot!J:J,SMALL(pipot!$V:$V,ROW($A482)))),"")</f>
        <v/>
      </c>
      <c r="M485" s="19" t="str">
        <f>IFERROR(IF(COUNT(pipot!$V:$V)&lt;&gt;"",INDEX(pipot!K:K,SMALL(pipot!$V:$V,ROW($A482)))),"")</f>
        <v/>
      </c>
      <c r="N485" s="19" t="str">
        <f>IFERROR(IF(COUNT(pipot!$V:$V)&lt;&gt;"",INDEX(pipot!L:L,SMALL(pipot!$V:$V,ROW($A482)))),"")</f>
        <v/>
      </c>
      <c r="O485" s="19" t="str">
        <f>IFERROR(IF(COUNT(pipot!$V:$V)&lt;&gt;"",INDEX(pipot!M:M,SMALL(pipot!$V:$V,ROW($A482)))),"")</f>
        <v/>
      </c>
      <c r="P485" s="19" t="str">
        <f>IFERROR(IF(COUNT(pipot!$V:$V)&lt;&gt;"",INDEX(pipot!N:N,SMALL(pipot!$V:$V,ROW($A482)))),"")</f>
        <v/>
      </c>
      <c r="Q485" s="19" t="str">
        <f>IFERROR(IF(COUNT(pipot!$V:$V)&lt;&gt;"",INDEX(pipot!O:O,SMALL(pipot!$V:$V,ROW($A482)))),"")</f>
        <v/>
      </c>
      <c r="R485" s="19" t="str">
        <f>IFERROR(IF(COUNT(pipot!$V:$V)&lt;&gt;"",INDEX(pipot!P:P,SMALL(pipot!$V:$V,ROW($A482)))),"")</f>
        <v/>
      </c>
      <c r="S485" s="19" t="str">
        <f>IFERROR(IF(COUNT(pipot!$V:$V)&lt;&gt;"",INDEX(pipot!Q:Q,SMALL(pipot!$V:$V,ROW($A482)))),"")</f>
        <v/>
      </c>
      <c r="T485" s="19" t="str">
        <f>IFERROR(IF(COUNT(pipot!$V:$V)&lt;&gt;"",INDEX(pipot!R:R,SMALL(pipot!$V:$V,ROW($A482)))),"")</f>
        <v/>
      </c>
    </row>
    <row r="486" spans="3:20">
      <c r="C486" t="str">
        <f>IFERROR(IF(COUNT(pipot!$V:$V)&lt;&gt;"",INDEX(pipot!A:A,SMALL(pipot!$V:$V,ROW($A483)))),"")</f>
        <v/>
      </c>
      <c r="D486" s="13" t="str">
        <f>IFERROR(IF(COUNT(pipot!$V:$V)&lt;&gt;"",INDEX(pipot!B:B,SMALL(pipot!$V:$V,ROW($A483)))),"")</f>
        <v/>
      </c>
      <c r="E486" s="15" t="str">
        <f>IFERROR(IF(COUNT(pipot!$V:$V)&lt;&gt;"",INDEX(pipot!C:C,SMALL(pipot!$V:$V,ROW($A483)))),"")</f>
        <v/>
      </c>
      <c r="F486" s="19" t="str">
        <f>IFERROR(IF(COUNT(pipot!$V:$V)&lt;&gt;"",INDEX(pipot!D:D,SMALL(pipot!$V:$V,ROW($A483)))),"")</f>
        <v/>
      </c>
      <c r="G486" s="19" t="str">
        <f>IFERROR(IF(COUNT(pipot!$V:$V)&lt;&gt;"",INDEX(pipot!E:E,SMALL(pipot!$V:$V,ROW($A483)))),"")</f>
        <v/>
      </c>
      <c r="H486" s="19" t="str">
        <f>IFERROR(IF(COUNT(pipot!$V:$V)&lt;&gt;"",INDEX(pipot!F:F,SMALL(pipot!$V:$V,ROW($A483)))),"")</f>
        <v/>
      </c>
      <c r="I486" s="19" t="str">
        <f>IFERROR(IF(COUNT(pipot!$V:$V)&lt;&gt;"",INDEX(pipot!G:G,SMALL(pipot!$V:$V,ROW($A483)))),"")</f>
        <v/>
      </c>
      <c r="J486" s="19" t="str">
        <f>IFERROR(IF(COUNT(pipot!$V:$V)&lt;&gt;"",INDEX(pipot!H:H,SMALL(pipot!$V:$V,ROW($A483)))),"")</f>
        <v/>
      </c>
      <c r="K486" s="19" t="str">
        <f>IFERROR(IF(COUNT(pipot!$V:$V)&lt;&gt;"",INDEX(pipot!I:I,SMALL(pipot!$V:$V,ROW($A483)))),"")</f>
        <v/>
      </c>
      <c r="L486" s="19" t="str">
        <f>IFERROR(IF(COUNT(pipot!$V:$V)&lt;&gt;"",INDEX(pipot!J:J,SMALL(pipot!$V:$V,ROW($A483)))),"")</f>
        <v/>
      </c>
      <c r="M486" s="19" t="str">
        <f>IFERROR(IF(COUNT(pipot!$V:$V)&lt;&gt;"",INDEX(pipot!K:K,SMALL(pipot!$V:$V,ROW($A483)))),"")</f>
        <v/>
      </c>
      <c r="N486" s="19" t="str">
        <f>IFERROR(IF(COUNT(pipot!$V:$V)&lt;&gt;"",INDEX(pipot!L:L,SMALL(pipot!$V:$V,ROW($A483)))),"")</f>
        <v/>
      </c>
      <c r="O486" s="19" t="str">
        <f>IFERROR(IF(COUNT(pipot!$V:$V)&lt;&gt;"",INDEX(pipot!M:M,SMALL(pipot!$V:$V,ROW($A483)))),"")</f>
        <v/>
      </c>
      <c r="P486" s="19" t="str">
        <f>IFERROR(IF(COUNT(pipot!$V:$V)&lt;&gt;"",INDEX(pipot!N:N,SMALL(pipot!$V:$V,ROW($A483)))),"")</f>
        <v/>
      </c>
      <c r="Q486" s="19" t="str">
        <f>IFERROR(IF(COUNT(pipot!$V:$V)&lt;&gt;"",INDEX(pipot!O:O,SMALL(pipot!$V:$V,ROW($A483)))),"")</f>
        <v/>
      </c>
      <c r="R486" s="19" t="str">
        <f>IFERROR(IF(COUNT(pipot!$V:$V)&lt;&gt;"",INDEX(pipot!P:P,SMALL(pipot!$V:$V,ROW($A483)))),"")</f>
        <v/>
      </c>
      <c r="S486" s="19" t="str">
        <f>IFERROR(IF(COUNT(pipot!$V:$V)&lt;&gt;"",INDEX(pipot!Q:Q,SMALL(pipot!$V:$V,ROW($A483)))),"")</f>
        <v/>
      </c>
      <c r="T486" s="19" t="str">
        <f>IFERROR(IF(COUNT(pipot!$V:$V)&lt;&gt;"",INDEX(pipot!R:R,SMALL(pipot!$V:$V,ROW($A483)))),"")</f>
        <v/>
      </c>
    </row>
    <row r="487" spans="3:20">
      <c r="C487" t="str">
        <f>IFERROR(IF(COUNT(pipot!$V:$V)&lt;&gt;"",INDEX(pipot!A:A,SMALL(pipot!$V:$V,ROW($A484)))),"")</f>
        <v/>
      </c>
      <c r="D487" s="13" t="str">
        <f>IFERROR(IF(COUNT(pipot!$V:$V)&lt;&gt;"",INDEX(pipot!B:B,SMALL(pipot!$V:$V,ROW($A484)))),"")</f>
        <v/>
      </c>
      <c r="E487" s="15" t="str">
        <f>IFERROR(IF(COUNT(pipot!$V:$V)&lt;&gt;"",INDEX(pipot!C:C,SMALL(pipot!$V:$V,ROW($A484)))),"")</f>
        <v/>
      </c>
      <c r="F487" s="19" t="str">
        <f>IFERROR(IF(COUNT(pipot!$V:$V)&lt;&gt;"",INDEX(pipot!D:D,SMALL(pipot!$V:$V,ROW($A484)))),"")</f>
        <v/>
      </c>
      <c r="G487" s="19" t="str">
        <f>IFERROR(IF(COUNT(pipot!$V:$V)&lt;&gt;"",INDEX(pipot!E:E,SMALL(pipot!$V:$V,ROW($A484)))),"")</f>
        <v/>
      </c>
      <c r="H487" s="19" t="str">
        <f>IFERROR(IF(COUNT(pipot!$V:$V)&lt;&gt;"",INDEX(pipot!F:F,SMALL(pipot!$V:$V,ROW($A484)))),"")</f>
        <v/>
      </c>
      <c r="I487" s="19" t="str">
        <f>IFERROR(IF(COUNT(pipot!$V:$V)&lt;&gt;"",INDEX(pipot!G:G,SMALL(pipot!$V:$V,ROW($A484)))),"")</f>
        <v/>
      </c>
      <c r="J487" s="19" t="str">
        <f>IFERROR(IF(COUNT(pipot!$V:$V)&lt;&gt;"",INDEX(pipot!H:H,SMALL(pipot!$V:$V,ROW($A484)))),"")</f>
        <v/>
      </c>
      <c r="K487" s="19" t="str">
        <f>IFERROR(IF(COUNT(pipot!$V:$V)&lt;&gt;"",INDEX(pipot!I:I,SMALL(pipot!$V:$V,ROW($A484)))),"")</f>
        <v/>
      </c>
      <c r="L487" s="19" t="str">
        <f>IFERROR(IF(COUNT(pipot!$V:$V)&lt;&gt;"",INDEX(pipot!J:J,SMALL(pipot!$V:$V,ROW($A484)))),"")</f>
        <v/>
      </c>
      <c r="M487" s="19" t="str">
        <f>IFERROR(IF(COUNT(pipot!$V:$V)&lt;&gt;"",INDEX(pipot!K:K,SMALL(pipot!$V:$V,ROW($A484)))),"")</f>
        <v/>
      </c>
      <c r="N487" s="19" t="str">
        <f>IFERROR(IF(COUNT(pipot!$V:$V)&lt;&gt;"",INDEX(pipot!L:L,SMALL(pipot!$V:$V,ROW($A484)))),"")</f>
        <v/>
      </c>
      <c r="O487" s="19" t="str">
        <f>IFERROR(IF(COUNT(pipot!$V:$V)&lt;&gt;"",INDEX(pipot!M:M,SMALL(pipot!$V:$V,ROW($A484)))),"")</f>
        <v/>
      </c>
      <c r="P487" s="19" t="str">
        <f>IFERROR(IF(COUNT(pipot!$V:$V)&lt;&gt;"",INDEX(pipot!N:N,SMALL(pipot!$V:$V,ROW($A484)))),"")</f>
        <v/>
      </c>
      <c r="Q487" s="19" t="str">
        <f>IFERROR(IF(COUNT(pipot!$V:$V)&lt;&gt;"",INDEX(pipot!O:O,SMALL(pipot!$V:$V,ROW($A484)))),"")</f>
        <v/>
      </c>
      <c r="R487" s="19" t="str">
        <f>IFERROR(IF(COUNT(pipot!$V:$V)&lt;&gt;"",INDEX(pipot!P:P,SMALL(pipot!$V:$V,ROW($A484)))),"")</f>
        <v/>
      </c>
      <c r="S487" s="19" t="str">
        <f>IFERROR(IF(COUNT(pipot!$V:$V)&lt;&gt;"",INDEX(pipot!Q:Q,SMALL(pipot!$V:$V,ROW($A484)))),"")</f>
        <v/>
      </c>
      <c r="T487" s="19" t="str">
        <f>IFERROR(IF(COUNT(pipot!$V:$V)&lt;&gt;"",INDEX(pipot!R:R,SMALL(pipot!$V:$V,ROW($A484)))),"")</f>
        <v/>
      </c>
    </row>
    <row r="488" spans="3:20">
      <c r="C488" t="str">
        <f>IFERROR(IF(COUNT(pipot!$V:$V)&lt;&gt;"",INDEX(pipot!A:A,SMALL(pipot!$V:$V,ROW($A485)))),"")</f>
        <v/>
      </c>
      <c r="D488" s="13" t="str">
        <f>IFERROR(IF(COUNT(pipot!$V:$V)&lt;&gt;"",INDEX(pipot!B:B,SMALL(pipot!$V:$V,ROW($A485)))),"")</f>
        <v/>
      </c>
      <c r="E488" s="15" t="str">
        <f>IFERROR(IF(COUNT(pipot!$V:$V)&lt;&gt;"",INDEX(pipot!C:C,SMALL(pipot!$V:$V,ROW($A485)))),"")</f>
        <v/>
      </c>
      <c r="F488" s="19" t="str">
        <f>IFERROR(IF(COUNT(pipot!$V:$V)&lt;&gt;"",INDEX(pipot!D:D,SMALL(pipot!$V:$V,ROW($A485)))),"")</f>
        <v/>
      </c>
      <c r="G488" s="19" t="str">
        <f>IFERROR(IF(COUNT(pipot!$V:$V)&lt;&gt;"",INDEX(pipot!E:E,SMALL(pipot!$V:$V,ROW($A485)))),"")</f>
        <v/>
      </c>
      <c r="H488" s="19" t="str">
        <f>IFERROR(IF(COUNT(pipot!$V:$V)&lt;&gt;"",INDEX(pipot!F:F,SMALL(pipot!$V:$V,ROW($A485)))),"")</f>
        <v/>
      </c>
      <c r="I488" s="19" t="str">
        <f>IFERROR(IF(COUNT(pipot!$V:$V)&lt;&gt;"",INDEX(pipot!G:G,SMALL(pipot!$V:$V,ROW($A485)))),"")</f>
        <v/>
      </c>
      <c r="J488" s="19" t="str">
        <f>IFERROR(IF(COUNT(pipot!$V:$V)&lt;&gt;"",INDEX(pipot!H:H,SMALL(pipot!$V:$V,ROW($A485)))),"")</f>
        <v/>
      </c>
      <c r="K488" s="19" t="str">
        <f>IFERROR(IF(COUNT(pipot!$V:$V)&lt;&gt;"",INDEX(pipot!I:I,SMALL(pipot!$V:$V,ROW($A485)))),"")</f>
        <v/>
      </c>
      <c r="L488" s="19" t="str">
        <f>IFERROR(IF(COUNT(pipot!$V:$V)&lt;&gt;"",INDEX(pipot!J:J,SMALL(pipot!$V:$V,ROW($A485)))),"")</f>
        <v/>
      </c>
      <c r="M488" s="19" t="str">
        <f>IFERROR(IF(COUNT(pipot!$V:$V)&lt;&gt;"",INDEX(pipot!K:K,SMALL(pipot!$V:$V,ROW($A485)))),"")</f>
        <v/>
      </c>
      <c r="N488" s="19" t="str">
        <f>IFERROR(IF(COUNT(pipot!$V:$V)&lt;&gt;"",INDEX(pipot!L:L,SMALL(pipot!$V:$V,ROW($A485)))),"")</f>
        <v/>
      </c>
      <c r="O488" s="19" t="str">
        <f>IFERROR(IF(COUNT(pipot!$V:$V)&lt;&gt;"",INDEX(pipot!M:M,SMALL(pipot!$V:$V,ROW($A485)))),"")</f>
        <v/>
      </c>
      <c r="P488" s="19" t="str">
        <f>IFERROR(IF(COUNT(pipot!$V:$V)&lt;&gt;"",INDEX(pipot!N:N,SMALL(pipot!$V:$V,ROW($A485)))),"")</f>
        <v/>
      </c>
      <c r="Q488" s="19" t="str">
        <f>IFERROR(IF(COUNT(pipot!$V:$V)&lt;&gt;"",INDEX(pipot!O:O,SMALL(pipot!$V:$V,ROW($A485)))),"")</f>
        <v/>
      </c>
      <c r="R488" s="19" t="str">
        <f>IFERROR(IF(COUNT(pipot!$V:$V)&lt;&gt;"",INDEX(pipot!P:P,SMALL(pipot!$V:$V,ROW($A485)))),"")</f>
        <v/>
      </c>
      <c r="S488" s="19" t="str">
        <f>IFERROR(IF(COUNT(pipot!$V:$V)&lt;&gt;"",INDEX(pipot!Q:Q,SMALL(pipot!$V:$V,ROW($A485)))),"")</f>
        <v/>
      </c>
      <c r="T488" s="19" t="str">
        <f>IFERROR(IF(COUNT(pipot!$V:$V)&lt;&gt;"",INDEX(pipot!R:R,SMALL(pipot!$V:$V,ROW($A485)))),"")</f>
        <v/>
      </c>
    </row>
    <row r="489" spans="3:20">
      <c r="C489" t="str">
        <f>IFERROR(IF(COUNT(pipot!$V:$V)&lt;&gt;"",INDEX(pipot!A:A,SMALL(pipot!$V:$V,ROW($A486)))),"")</f>
        <v/>
      </c>
      <c r="D489" s="13" t="str">
        <f>IFERROR(IF(COUNT(pipot!$V:$V)&lt;&gt;"",INDEX(pipot!B:B,SMALL(pipot!$V:$V,ROW($A486)))),"")</f>
        <v/>
      </c>
      <c r="E489" s="15" t="str">
        <f>IFERROR(IF(COUNT(pipot!$V:$V)&lt;&gt;"",INDEX(pipot!C:C,SMALL(pipot!$V:$V,ROW($A486)))),"")</f>
        <v/>
      </c>
      <c r="F489" s="19" t="str">
        <f>IFERROR(IF(COUNT(pipot!$V:$V)&lt;&gt;"",INDEX(pipot!D:D,SMALL(pipot!$V:$V,ROW($A486)))),"")</f>
        <v/>
      </c>
      <c r="G489" s="19" t="str">
        <f>IFERROR(IF(COUNT(pipot!$V:$V)&lt;&gt;"",INDEX(pipot!E:E,SMALL(pipot!$V:$V,ROW($A486)))),"")</f>
        <v/>
      </c>
      <c r="H489" s="19" t="str">
        <f>IFERROR(IF(COUNT(pipot!$V:$V)&lt;&gt;"",INDEX(pipot!F:F,SMALL(pipot!$V:$V,ROW($A486)))),"")</f>
        <v/>
      </c>
      <c r="I489" s="19" t="str">
        <f>IFERROR(IF(COUNT(pipot!$V:$V)&lt;&gt;"",INDEX(pipot!G:G,SMALL(pipot!$V:$V,ROW($A486)))),"")</f>
        <v/>
      </c>
      <c r="J489" s="19" t="str">
        <f>IFERROR(IF(COUNT(pipot!$V:$V)&lt;&gt;"",INDEX(pipot!H:H,SMALL(pipot!$V:$V,ROW($A486)))),"")</f>
        <v/>
      </c>
      <c r="K489" s="19" t="str">
        <f>IFERROR(IF(COUNT(pipot!$V:$V)&lt;&gt;"",INDEX(pipot!I:I,SMALL(pipot!$V:$V,ROW($A486)))),"")</f>
        <v/>
      </c>
      <c r="L489" s="19" t="str">
        <f>IFERROR(IF(COUNT(pipot!$V:$V)&lt;&gt;"",INDEX(pipot!J:J,SMALL(pipot!$V:$V,ROW($A486)))),"")</f>
        <v/>
      </c>
      <c r="M489" s="19" t="str">
        <f>IFERROR(IF(COUNT(pipot!$V:$V)&lt;&gt;"",INDEX(pipot!K:K,SMALL(pipot!$V:$V,ROW($A486)))),"")</f>
        <v/>
      </c>
      <c r="N489" s="19" t="str">
        <f>IFERROR(IF(COUNT(pipot!$V:$V)&lt;&gt;"",INDEX(pipot!L:L,SMALL(pipot!$V:$V,ROW($A486)))),"")</f>
        <v/>
      </c>
      <c r="O489" s="19" t="str">
        <f>IFERROR(IF(COUNT(pipot!$V:$V)&lt;&gt;"",INDEX(pipot!M:M,SMALL(pipot!$V:$V,ROW($A486)))),"")</f>
        <v/>
      </c>
      <c r="P489" s="19" t="str">
        <f>IFERROR(IF(COUNT(pipot!$V:$V)&lt;&gt;"",INDEX(pipot!N:N,SMALL(pipot!$V:$V,ROW($A486)))),"")</f>
        <v/>
      </c>
      <c r="Q489" s="19" t="str">
        <f>IFERROR(IF(COUNT(pipot!$V:$V)&lt;&gt;"",INDEX(pipot!O:O,SMALL(pipot!$V:$V,ROW($A486)))),"")</f>
        <v/>
      </c>
      <c r="R489" s="19" t="str">
        <f>IFERROR(IF(COUNT(pipot!$V:$V)&lt;&gt;"",INDEX(pipot!P:P,SMALL(pipot!$V:$V,ROW($A486)))),"")</f>
        <v/>
      </c>
      <c r="S489" s="19" t="str">
        <f>IFERROR(IF(COUNT(pipot!$V:$V)&lt;&gt;"",INDEX(pipot!Q:Q,SMALL(pipot!$V:$V,ROW($A486)))),"")</f>
        <v/>
      </c>
      <c r="T489" s="19" t="str">
        <f>IFERROR(IF(COUNT(pipot!$V:$V)&lt;&gt;"",INDEX(pipot!R:R,SMALL(pipot!$V:$V,ROW($A486)))),"")</f>
        <v/>
      </c>
    </row>
    <row r="490" spans="3:20">
      <c r="C490" t="str">
        <f>IFERROR(IF(COUNT(pipot!$V:$V)&lt;&gt;"",INDEX(pipot!A:A,SMALL(pipot!$V:$V,ROW($A487)))),"")</f>
        <v/>
      </c>
      <c r="D490" s="13" t="str">
        <f>IFERROR(IF(COUNT(pipot!$V:$V)&lt;&gt;"",INDEX(pipot!B:B,SMALL(pipot!$V:$V,ROW($A487)))),"")</f>
        <v/>
      </c>
      <c r="E490" s="15" t="str">
        <f>IFERROR(IF(COUNT(pipot!$V:$V)&lt;&gt;"",INDEX(pipot!C:C,SMALL(pipot!$V:$V,ROW($A487)))),"")</f>
        <v/>
      </c>
      <c r="F490" s="19" t="str">
        <f>IFERROR(IF(COUNT(pipot!$V:$V)&lt;&gt;"",INDEX(pipot!D:D,SMALL(pipot!$V:$V,ROW($A487)))),"")</f>
        <v/>
      </c>
      <c r="G490" s="19" t="str">
        <f>IFERROR(IF(COUNT(pipot!$V:$V)&lt;&gt;"",INDEX(pipot!E:E,SMALL(pipot!$V:$V,ROW($A487)))),"")</f>
        <v/>
      </c>
      <c r="H490" s="19" t="str">
        <f>IFERROR(IF(COUNT(pipot!$V:$V)&lt;&gt;"",INDEX(pipot!F:F,SMALL(pipot!$V:$V,ROW($A487)))),"")</f>
        <v/>
      </c>
      <c r="I490" s="19" t="str">
        <f>IFERROR(IF(COUNT(pipot!$V:$V)&lt;&gt;"",INDEX(pipot!G:G,SMALL(pipot!$V:$V,ROW($A487)))),"")</f>
        <v/>
      </c>
      <c r="J490" s="19" t="str">
        <f>IFERROR(IF(COUNT(pipot!$V:$V)&lt;&gt;"",INDEX(pipot!H:H,SMALL(pipot!$V:$V,ROW($A487)))),"")</f>
        <v/>
      </c>
      <c r="K490" s="19" t="str">
        <f>IFERROR(IF(COUNT(pipot!$V:$V)&lt;&gt;"",INDEX(pipot!I:I,SMALL(pipot!$V:$V,ROW($A487)))),"")</f>
        <v/>
      </c>
      <c r="L490" s="19" t="str">
        <f>IFERROR(IF(COUNT(pipot!$V:$V)&lt;&gt;"",INDEX(pipot!J:J,SMALL(pipot!$V:$V,ROW($A487)))),"")</f>
        <v/>
      </c>
      <c r="M490" s="19" t="str">
        <f>IFERROR(IF(COUNT(pipot!$V:$V)&lt;&gt;"",INDEX(pipot!K:K,SMALL(pipot!$V:$V,ROW($A487)))),"")</f>
        <v/>
      </c>
      <c r="N490" s="19" t="str">
        <f>IFERROR(IF(COUNT(pipot!$V:$V)&lt;&gt;"",INDEX(pipot!L:L,SMALL(pipot!$V:$V,ROW($A487)))),"")</f>
        <v/>
      </c>
      <c r="O490" s="19" t="str">
        <f>IFERROR(IF(COUNT(pipot!$V:$V)&lt;&gt;"",INDEX(pipot!M:M,SMALL(pipot!$V:$V,ROW($A487)))),"")</f>
        <v/>
      </c>
      <c r="P490" s="19" t="str">
        <f>IFERROR(IF(COUNT(pipot!$V:$V)&lt;&gt;"",INDEX(pipot!N:N,SMALL(pipot!$V:$V,ROW($A487)))),"")</f>
        <v/>
      </c>
      <c r="Q490" s="19" t="str">
        <f>IFERROR(IF(COUNT(pipot!$V:$V)&lt;&gt;"",INDEX(pipot!O:O,SMALL(pipot!$V:$V,ROW($A487)))),"")</f>
        <v/>
      </c>
      <c r="R490" s="19" t="str">
        <f>IFERROR(IF(COUNT(pipot!$V:$V)&lt;&gt;"",INDEX(pipot!P:P,SMALL(pipot!$V:$V,ROW($A487)))),"")</f>
        <v/>
      </c>
      <c r="S490" s="19" t="str">
        <f>IFERROR(IF(COUNT(pipot!$V:$V)&lt;&gt;"",INDEX(pipot!Q:Q,SMALL(pipot!$V:$V,ROW($A487)))),"")</f>
        <v/>
      </c>
      <c r="T490" s="19" t="str">
        <f>IFERROR(IF(COUNT(pipot!$V:$V)&lt;&gt;"",INDEX(pipot!R:R,SMALL(pipot!$V:$V,ROW($A487)))),"")</f>
        <v/>
      </c>
    </row>
    <row r="491" spans="3:20">
      <c r="C491" t="str">
        <f>IFERROR(IF(COUNT(pipot!$V:$V)&lt;&gt;"",INDEX(pipot!A:A,SMALL(pipot!$V:$V,ROW($A488)))),"")</f>
        <v/>
      </c>
      <c r="D491" s="13" t="str">
        <f>IFERROR(IF(COUNT(pipot!$V:$V)&lt;&gt;"",INDEX(pipot!B:B,SMALL(pipot!$V:$V,ROW($A488)))),"")</f>
        <v/>
      </c>
      <c r="E491" s="15" t="str">
        <f>IFERROR(IF(COUNT(pipot!$V:$V)&lt;&gt;"",INDEX(pipot!C:C,SMALL(pipot!$V:$V,ROW($A488)))),"")</f>
        <v/>
      </c>
      <c r="F491" s="19" t="str">
        <f>IFERROR(IF(COUNT(pipot!$V:$V)&lt;&gt;"",INDEX(pipot!D:D,SMALL(pipot!$V:$V,ROW($A488)))),"")</f>
        <v/>
      </c>
      <c r="G491" s="19" t="str">
        <f>IFERROR(IF(COUNT(pipot!$V:$V)&lt;&gt;"",INDEX(pipot!E:E,SMALL(pipot!$V:$V,ROW($A488)))),"")</f>
        <v/>
      </c>
      <c r="H491" s="19" t="str">
        <f>IFERROR(IF(COUNT(pipot!$V:$V)&lt;&gt;"",INDEX(pipot!F:F,SMALL(pipot!$V:$V,ROW($A488)))),"")</f>
        <v/>
      </c>
      <c r="I491" s="19" t="str">
        <f>IFERROR(IF(COUNT(pipot!$V:$V)&lt;&gt;"",INDEX(pipot!G:G,SMALL(pipot!$V:$V,ROW($A488)))),"")</f>
        <v/>
      </c>
      <c r="J491" s="19" t="str">
        <f>IFERROR(IF(COUNT(pipot!$V:$V)&lt;&gt;"",INDEX(pipot!H:H,SMALL(pipot!$V:$V,ROW($A488)))),"")</f>
        <v/>
      </c>
      <c r="K491" s="19" t="str">
        <f>IFERROR(IF(COUNT(pipot!$V:$V)&lt;&gt;"",INDEX(pipot!I:I,SMALL(pipot!$V:$V,ROW($A488)))),"")</f>
        <v/>
      </c>
      <c r="L491" s="19" t="str">
        <f>IFERROR(IF(COUNT(pipot!$V:$V)&lt;&gt;"",INDEX(pipot!J:J,SMALL(pipot!$V:$V,ROW($A488)))),"")</f>
        <v/>
      </c>
      <c r="M491" s="19" t="str">
        <f>IFERROR(IF(COUNT(pipot!$V:$V)&lt;&gt;"",INDEX(pipot!K:K,SMALL(pipot!$V:$V,ROW($A488)))),"")</f>
        <v/>
      </c>
      <c r="N491" s="19" t="str">
        <f>IFERROR(IF(COUNT(pipot!$V:$V)&lt;&gt;"",INDEX(pipot!L:L,SMALL(pipot!$V:$V,ROW($A488)))),"")</f>
        <v/>
      </c>
      <c r="O491" s="19" t="str">
        <f>IFERROR(IF(COUNT(pipot!$V:$V)&lt;&gt;"",INDEX(pipot!M:M,SMALL(pipot!$V:$V,ROW($A488)))),"")</f>
        <v/>
      </c>
      <c r="P491" s="19" t="str">
        <f>IFERROR(IF(COUNT(pipot!$V:$V)&lt;&gt;"",INDEX(pipot!N:N,SMALL(pipot!$V:$V,ROW($A488)))),"")</f>
        <v/>
      </c>
      <c r="Q491" s="19" t="str">
        <f>IFERROR(IF(COUNT(pipot!$V:$V)&lt;&gt;"",INDEX(pipot!O:O,SMALL(pipot!$V:$V,ROW($A488)))),"")</f>
        <v/>
      </c>
      <c r="R491" s="19" t="str">
        <f>IFERROR(IF(COUNT(pipot!$V:$V)&lt;&gt;"",INDEX(pipot!P:P,SMALL(pipot!$V:$V,ROW($A488)))),"")</f>
        <v/>
      </c>
      <c r="S491" s="19" t="str">
        <f>IFERROR(IF(COUNT(pipot!$V:$V)&lt;&gt;"",INDEX(pipot!Q:Q,SMALL(pipot!$V:$V,ROW($A488)))),"")</f>
        <v/>
      </c>
      <c r="T491" s="19" t="str">
        <f>IFERROR(IF(COUNT(pipot!$V:$V)&lt;&gt;"",INDEX(pipot!R:R,SMALL(pipot!$V:$V,ROW($A488)))),"")</f>
        <v/>
      </c>
    </row>
    <row r="492" spans="3:20">
      <c r="C492" t="str">
        <f>IFERROR(IF(COUNT(pipot!$V:$V)&lt;&gt;"",INDEX(pipot!A:A,SMALL(pipot!$V:$V,ROW($A489)))),"")</f>
        <v/>
      </c>
      <c r="D492" s="13" t="str">
        <f>IFERROR(IF(COUNT(pipot!$V:$V)&lt;&gt;"",INDEX(pipot!B:B,SMALL(pipot!$V:$V,ROW($A489)))),"")</f>
        <v/>
      </c>
      <c r="E492" s="15" t="str">
        <f>IFERROR(IF(COUNT(pipot!$V:$V)&lt;&gt;"",INDEX(pipot!C:C,SMALL(pipot!$V:$V,ROW($A489)))),"")</f>
        <v/>
      </c>
      <c r="F492" s="19" t="str">
        <f>IFERROR(IF(COUNT(pipot!$V:$V)&lt;&gt;"",INDEX(pipot!D:D,SMALL(pipot!$V:$V,ROW($A489)))),"")</f>
        <v/>
      </c>
      <c r="G492" s="19" t="str">
        <f>IFERROR(IF(COUNT(pipot!$V:$V)&lt;&gt;"",INDEX(pipot!E:E,SMALL(pipot!$V:$V,ROW($A489)))),"")</f>
        <v/>
      </c>
      <c r="H492" s="19" t="str">
        <f>IFERROR(IF(COUNT(pipot!$V:$V)&lt;&gt;"",INDEX(pipot!F:F,SMALL(pipot!$V:$V,ROW($A489)))),"")</f>
        <v/>
      </c>
      <c r="I492" s="19" t="str">
        <f>IFERROR(IF(COUNT(pipot!$V:$V)&lt;&gt;"",INDEX(pipot!G:G,SMALL(pipot!$V:$V,ROW($A489)))),"")</f>
        <v/>
      </c>
      <c r="J492" s="19" t="str">
        <f>IFERROR(IF(COUNT(pipot!$V:$V)&lt;&gt;"",INDEX(pipot!H:H,SMALL(pipot!$V:$V,ROW($A489)))),"")</f>
        <v/>
      </c>
      <c r="K492" s="19" t="str">
        <f>IFERROR(IF(COUNT(pipot!$V:$V)&lt;&gt;"",INDEX(pipot!I:I,SMALL(pipot!$V:$V,ROW($A489)))),"")</f>
        <v/>
      </c>
      <c r="L492" s="19" t="str">
        <f>IFERROR(IF(COUNT(pipot!$V:$V)&lt;&gt;"",INDEX(pipot!J:J,SMALL(pipot!$V:$V,ROW($A489)))),"")</f>
        <v/>
      </c>
      <c r="M492" s="19" t="str">
        <f>IFERROR(IF(COUNT(pipot!$V:$V)&lt;&gt;"",INDEX(pipot!K:K,SMALL(pipot!$V:$V,ROW($A489)))),"")</f>
        <v/>
      </c>
      <c r="N492" s="19" t="str">
        <f>IFERROR(IF(COUNT(pipot!$V:$V)&lt;&gt;"",INDEX(pipot!L:L,SMALL(pipot!$V:$V,ROW($A489)))),"")</f>
        <v/>
      </c>
      <c r="O492" s="19" t="str">
        <f>IFERROR(IF(COUNT(pipot!$V:$V)&lt;&gt;"",INDEX(pipot!M:M,SMALL(pipot!$V:$V,ROW($A489)))),"")</f>
        <v/>
      </c>
      <c r="P492" s="19" t="str">
        <f>IFERROR(IF(COUNT(pipot!$V:$V)&lt;&gt;"",INDEX(pipot!N:N,SMALL(pipot!$V:$V,ROW($A489)))),"")</f>
        <v/>
      </c>
      <c r="Q492" s="19" t="str">
        <f>IFERROR(IF(COUNT(pipot!$V:$V)&lt;&gt;"",INDEX(pipot!O:O,SMALL(pipot!$V:$V,ROW($A489)))),"")</f>
        <v/>
      </c>
      <c r="R492" s="19" t="str">
        <f>IFERROR(IF(COUNT(pipot!$V:$V)&lt;&gt;"",INDEX(pipot!P:P,SMALL(pipot!$V:$V,ROW($A489)))),"")</f>
        <v/>
      </c>
      <c r="S492" s="19" t="str">
        <f>IFERROR(IF(COUNT(pipot!$V:$V)&lt;&gt;"",INDEX(pipot!Q:Q,SMALL(pipot!$V:$V,ROW($A489)))),"")</f>
        <v/>
      </c>
      <c r="T492" s="19" t="str">
        <f>IFERROR(IF(COUNT(pipot!$V:$V)&lt;&gt;"",INDEX(pipot!R:R,SMALL(pipot!$V:$V,ROW($A489)))),"")</f>
        <v/>
      </c>
    </row>
    <row r="493" spans="3:20">
      <c r="C493" t="str">
        <f>IFERROR(IF(COUNT(pipot!$V:$V)&lt;&gt;"",INDEX(pipot!A:A,SMALL(pipot!$V:$V,ROW($A490)))),"")</f>
        <v/>
      </c>
      <c r="D493" s="13" t="str">
        <f>IFERROR(IF(COUNT(pipot!$V:$V)&lt;&gt;"",INDEX(pipot!B:B,SMALL(pipot!$V:$V,ROW($A490)))),"")</f>
        <v/>
      </c>
      <c r="E493" s="15" t="str">
        <f>IFERROR(IF(COUNT(pipot!$V:$V)&lt;&gt;"",INDEX(pipot!C:C,SMALL(pipot!$V:$V,ROW($A490)))),"")</f>
        <v/>
      </c>
      <c r="F493" s="19" t="str">
        <f>IFERROR(IF(COUNT(pipot!$V:$V)&lt;&gt;"",INDEX(pipot!D:D,SMALL(pipot!$V:$V,ROW($A490)))),"")</f>
        <v/>
      </c>
      <c r="G493" s="19" t="str">
        <f>IFERROR(IF(COUNT(pipot!$V:$V)&lt;&gt;"",INDEX(pipot!E:E,SMALL(pipot!$V:$V,ROW($A490)))),"")</f>
        <v/>
      </c>
      <c r="H493" s="19" t="str">
        <f>IFERROR(IF(COUNT(pipot!$V:$V)&lt;&gt;"",INDEX(pipot!F:F,SMALL(pipot!$V:$V,ROW($A490)))),"")</f>
        <v/>
      </c>
      <c r="I493" s="19" t="str">
        <f>IFERROR(IF(COUNT(pipot!$V:$V)&lt;&gt;"",INDEX(pipot!G:G,SMALL(pipot!$V:$V,ROW($A490)))),"")</f>
        <v/>
      </c>
      <c r="J493" s="19" t="str">
        <f>IFERROR(IF(COUNT(pipot!$V:$V)&lt;&gt;"",INDEX(pipot!H:H,SMALL(pipot!$V:$V,ROW($A490)))),"")</f>
        <v/>
      </c>
      <c r="K493" s="19" t="str">
        <f>IFERROR(IF(COUNT(pipot!$V:$V)&lt;&gt;"",INDEX(pipot!I:I,SMALL(pipot!$V:$V,ROW($A490)))),"")</f>
        <v/>
      </c>
      <c r="L493" s="19" t="str">
        <f>IFERROR(IF(COUNT(pipot!$V:$V)&lt;&gt;"",INDEX(pipot!J:J,SMALL(pipot!$V:$V,ROW($A490)))),"")</f>
        <v/>
      </c>
      <c r="M493" s="19" t="str">
        <f>IFERROR(IF(COUNT(pipot!$V:$V)&lt;&gt;"",INDEX(pipot!K:K,SMALL(pipot!$V:$V,ROW($A490)))),"")</f>
        <v/>
      </c>
      <c r="N493" s="19" t="str">
        <f>IFERROR(IF(COUNT(pipot!$V:$V)&lt;&gt;"",INDEX(pipot!L:L,SMALL(pipot!$V:$V,ROW($A490)))),"")</f>
        <v/>
      </c>
      <c r="O493" s="19" t="str">
        <f>IFERROR(IF(COUNT(pipot!$V:$V)&lt;&gt;"",INDEX(pipot!M:M,SMALL(pipot!$V:$V,ROW($A490)))),"")</f>
        <v/>
      </c>
      <c r="P493" s="19" t="str">
        <f>IFERROR(IF(COUNT(pipot!$V:$V)&lt;&gt;"",INDEX(pipot!N:N,SMALL(pipot!$V:$V,ROW($A490)))),"")</f>
        <v/>
      </c>
      <c r="Q493" s="19" t="str">
        <f>IFERROR(IF(COUNT(pipot!$V:$V)&lt;&gt;"",INDEX(pipot!O:O,SMALL(pipot!$V:$V,ROW($A490)))),"")</f>
        <v/>
      </c>
      <c r="R493" s="19" t="str">
        <f>IFERROR(IF(COUNT(pipot!$V:$V)&lt;&gt;"",INDEX(pipot!P:P,SMALL(pipot!$V:$V,ROW($A490)))),"")</f>
        <v/>
      </c>
      <c r="S493" s="19" t="str">
        <f>IFERROR(IF(COUNT(pipot!$V:$V)&lt;&gt;"",INDEX(pipot!Q:Q,SMALL(pipot!$V:$V,ROW($A490)))),"")</f>
        <v/>
      </c>
      <c r="T493" s="19" t="str">
        <f>IFERROR(IF(COUNT(pipot!$V:$V)&lt;&gt;"",INDEX(pipot!R:R,SMALL(pipot!$V:$V,ROW($A490)))),"")</f>
        <v/>
      </c>
    </row>
    <row r="494" spans="3:20">
      <c r="C494" t="str">
        <f>IFERROR(IF(COUNT(pipot!$V:$V)&lt;&gt;"",INDEX(pipot!A:A,SMALL(pipot!$V:$V,ROW($A491)))),"")</f>
        <v/>
      </c>
      <c r="D494" s="13" t="str">
        <f>IFERROR(IF(COUNT(pipot!$V:$V)&lt;&gt;"",INDEX(pipot!B:B,SMALL(pipot!$V:$V,ROW($A491)))),"")</f>
        <v/>
      </c>
      <c r="E494" s="15" t="str">
        <f>IFERROR(IF(COUNT(pipot!$V:$V)&lt;&gt;"",INDEX(pipot!C:C,SMALL(pipot!$V:$V,ROW($A491)))),"")</f>
        <v/>
      </c>
      <c r="F494" s="19" t="str">
        <f>IFERROR(IF(COUNT(pipot!$V:$V)&lt;&gt;"",INDEX(pipot!D:D,SMALL(pipot!$V:$V,ROW($A491)))),"")</f>
        <v/>
      </c>
      <c r="G494" s="19" t="str">
        <f>IFERROR(IF(COUNT(pipot!$V:$V)&lt;&gt;"",INDEX(pipot!E:E,SMALL(pipot!$V:$V,ROW($A491)))),"")</f>
        <v/>
      </c>
      <c r="H494" s="19" t="str">
        <f>IFERROR(IF(COUNT(pipot!$V:$V)&lt;&gt;"",INDEX(pipot!F:F,SMALL(pipot!$V:$V,ROW($A491)))),"")</f>
        <v/>
      </c>
      <c r="I494" s="19" t="str">
        <f>IFERROR(IF(COUNT(pipot!$V:$V)&lt;&gt;"",INDEX(pipot!G:G,SMALL(pipot!$V:$V,ROW($A491)))),"")</f>
        <v/>
      </c>
      <c r="J494" s="19" t="str">
        <f>IFERROR(IF(COUNT(pipot!$V:$V)&lt;&gt;"",INDEX(pipot!H:H,SMALL(pipot!$V:$V,ROW($A491)))),"")</f>
        <v/>
      </c>
      <c r="K494" s="19" t="str">
        <f>IFERROR(IF(COUNT(pipot!$V:$V)&lt;&gt;"",INDEX(pipot!I:I,SMALL(pipot!$V:$V,ROW($A491)))),"")</f>
        <v/>
      </c>
      <c r="L494" s="19" t="str">
        <f>IFERROR(IF(COUNT(pipot!$V:$V)&lt;&gt;"",INDEX(pipot!J:J,SMALL(pipot!$V:$V,ROW($A491)))),"")</f>
        <v/>
      </c>
      <c r="M494" s="19" t="str">
        <f>IFERROR(IF(COUNT(pipot!$V:$V)&lt;&gt;"",INDEX(pipot!K:K,SMALL(pipot!$V:$V,ROW($A491)))),"")</f>
        <v/>
      </c>
      <c r="N494" s="19" t="str">
        <f>IFERROR(IF(COUNT(pipot!$V:$V)&lt;&gt;"",INDEX(pipot!L:L,SMALL(pipot!$V:$V,ROW($A491)))),"")</f>
        <v/>
      </c>
      <c r="O494" s="19" t="str">
        <f>IFERROR(IF(COUNT(pipot!$V:$V)&lt;&gt;"",INDEX(pipot!M:M,SMALL(pipot!$V:$V,ROW($A491)))),"")</f>
        <v/>
      </c>
      <c r="P494" s="19" t="str">
        <f>IFERROR(IF(COUNT(pipot!$V:$V)&lt;&gt;"",INDEX(pipot!N:N,SMALL(pipot!$V:$V,ROW($A491)))),"")</f>
        <v/>
      </c>
      <c r="Q494" s="19" t="str">
        <f>IFERROR(IF(COUNT(pipot!$V:$V)&lt;&gt;"",INDEX(pipot!O:O,SMALL(pipot!$V:$V,ROW($A491)))),"")</f>
        <v/>
      </c>
      <c r="R494" s="19" t="str">
        <f>IFERROR(IF(COUNT(pipot!$V:$V)&lt;&gt;"",INDEX(pipot!P:P,SMALL(pipot!$V:$V,ROW($A491)))),"")</f>
        <v/>
      </c>
      <c r="S494" s="19" t="str">
        <f>IFERROR(IF(COUNT(pipot!$V:$V)&lt;&gt;"",INDEX(pipot!Q:Q,SMALL(pipot!$V:$V,ROW($A491)))),"")</f>
        <v/>
      </c>
      <c r="T494" s="19" t="str">
        <f>IFERROR(IF(COUNT(pipot!$V:$V)&lt;&gt;"",INDEX(pipot!R:R,SMALL(pipot!$V:$V,ROW($A491)))),"")</f>
        <v/>
      </c>
    </row>
    <row r="495" spans="3:20">
      <c r="C495" t="str">
        <f>IFERROR(IF(COUNT(pipot!$V:$V)&lt;&gt;"",INDEX(pipot!A:A,SMALL(pipot!$V:$V,ROW($A492)))),"")</f>
        <v/>
      </c>
      <c r="D495" s="13" t="str">
        <f>IFERROR(IF(COUNT(pipot!$V:$V)&lt;&gt;"",INDEX(pipot!B:B,SMALL(pipot!$V:$V,ROW($A492)))),"")</f>
        <v/>
      </c>
      <c r="E495" s="15" t="str">
        <f>IFERROR(IF(COUNT(pipot!$V:$V)&lt;&gt;"",INDEX(pipot!C:C,SMALL(pipot!$V:$V,ROW($A492)))),"")</f>
        <v/>
      </c>
      <c r="F495" s="19" t="str">
        <f>IFERROR(IF(COUNT(pipot!$V:$V)&lt;&gt;"",INDEX(pipot!D:D,SMALL(pipot!$V:$V,ROW($A492)))),"")</f>
        <v/>
      </c>
      <c r="G495" s="19" t="str">
        <f>IFERROR(IF(COUNT(pipot!$V:$V)&lt;&gt;"",INDEX(pipot!E:E,SMALL(pipot!$V:$V,ROW($A492)))),"")</f>
        <v/>
      </c>
      <c r="H495" s="19" t="str">
        <f>IFERROR(IF(COUNT(pipot!$V:$V)&lt;&gt;"",INDEX(pipot!F:F,SMALL(pipot!$V:$V,ROW($A492)))),"")</f>
        <v/>
      </c>
      <c r="I495" s="19" t="str">
        <f>IFERROR(IF(COUNT(pipot!$V:$V)&lt;&gt;"",INDEX(pipot!G:G,SMALL(pipot!$V:$V,ROW($A492)))),"")</f>
        <v/>
      </c>
      <c r="J495" s="19" t="str">
        <f>IFERROR(IF(COUNT(pipot!$V:$V)&lt;&gt;"",INDEX(pipot!H:H,SMALL(pipot!$V:$V,ROW($A492)))),"")</f>
        <v/>
      </c>
      <c r="K495" s="19" t="str">
        <f>IFERROR(IF(COUNT(pipot!$V:$V)&lt;&gt;"",INDEX(pipot!I:I,SMALL(pipot!$V:$V,ROW($A492)))),"")</f>
        <v/>
      </c>
      <c r="L495" s="19" t="str">
        <f>IFERROR(IF(COUNT(pipot!$V:$V)&lt;&gt;"",INDEX(pipot!J:J,SMALL(pipot!$V:$V,ROW($A492)))),"")</f>
        <v/>
      </c>
      <c r="M495" s="19" t="str">
        <f>IFERROR(IF(COUNT(pipot!$V:$V)&lt;&gt;"",INDEX(pipot!K:K,SMALL(pipot!$V:$V,ROW($A492)))),"")</f>
        <v/>
      </c>
      <c r="N495" s="19" t="str">
        <f>IFERROR(IF(COUNT(pipot!$V:$V)&lt;&gt;"",INDEX(pipot!L:L,SMALL(pipot!$V:$V,ROW($A492)))),"")</f>
        <v/>
      </c>
      <c r="O495" s="19" t="str">
        <f>IFERROR(IF(COUNT(pipot!$V:$V)&lt;&gt;"",INDEX(pipot!M:M,SMALL(pipot!$V:$V,ROW($A492)))),"")</f>
        <v/>
      </c>
      <c r="P495" s="19" t="str">
        <f>IFERROR(IF(COUNT(pipot!$V:$V)&lt;&gt;"",INDEX(pipot!N:N,SMALL(pipot!$V:$V,ROW($A492)))),"")</f>
        <v/>
      </c>
      <c r="Q495" s="19" t="str">
        <f>IFERROR(IF(COUNT(pipot!$V:$V)&lt;&gt;"",INDEX(pipot!O:O,SMALL(pipot!$V:$V,ROW($A492)))),"")</f>
        <v/>
      </c>
      <c r="R495" s="19" t="str">
        <f>IFERROR(IF(COUNT(pipot!$V:$V)&lt;&gt;"",INDEX(pipot!P:P,SMALL(pipot!$V:$V,ROW($A492)))),"")</f>
        <v/>
      </c>
      <c r="S495" s="19" t="str">
        <f>IFERROR(IF(COUNT(pipot!$V:$V)&lt;&gt;"",INDEX(pipot!Q:Q,SMALL(pipot!$V:$V,ROW($A492)))),"")</f>
        <v/>
      </c>
      <c r="T495" s="19" t="str">
        <f>IFERROR(IF(COUNT(pipot!$V:$V)&lt;&gt;"",INDEX(pipot!R:R,SMALL(pipot!$V:$V,ROW($A492)))),"")</f>
        <v/>
      </c>
    </row>
    <row r="496" spans="3:20">
      <c r="C496" t="str">
        <f>IFERROR(IF(COUNT(pipot!$V:$V)&lt;&gt;"",INDEX(pipot!A:A,SMALL(pipot!$V:$V,ROW($A493)))),"")</f>
        <v/>
      </c>
      <c r="D496" s="13" t="str">
        <f>IFERROR(IF(COUNT(pipot!$V:$V)&lt;&gt;"",INDEX(pipot!B:B,SMALL(pipot!$V:$V,ROW($A493)))),"")</f>
        <v/>
      </c>
      <c r="E496" s="15" t="str">
        <f>IFERROR(IF(COUNT(pipot!$V:$V)&lt;&gt;"",INDEX(pipot!C:C,SMALL(pipot!$V:$V,ROW($A493)))),"")</f>
        <v/>
      </c>
      <c r="F496" s="19" t="str">
        <f>IFERROR(IF(COUNT(pipot!$V:$V)&lt;&gt;"",INDEX(pipot!D:D,SMALL(pipot!$V:$V,ROW($A493)))),"")</f>
        <v/>
      </c>
      <c r="G496" s="19" t="str">
        <f>IFERROR(IF(COUNT(pipot!$V:$V)&lt;&gt;"",INDEX(pipot!E:E,SMALL(pipot!$V:$V,ROW($A493)))),"")</f>
        <v/>
      </c>
      <c r="H496" s="19" t="str">
        <f>IFERROR(IF(COUNT(pipot!$V:$V)&lt;&gt;"",INDEX(pipot!F:F,SMALL(pipot!$V:$V,ROW($A493)))),"")</f>
        <v/>
      </c>
      <c r="I496" s="19" t="str">
        <f>IFERROR(IF(COUNT(pipot!$V:$V)&lt;&gt;"",INDEX(pipot!G:G,SMALL(pipot!$V:$V,ROW($A493)))),"")</f>
        <v/>
      </c>
      <c r="J496" s="19" t="str">
        <f>IFERROR(IF(COUNT(pipot!$V:$V)&lt;&gt;"",INDEX(pipot!H:H,SMALL(pipot!$V:$V,ROW($A493)))),"")</f>
        <v/>
      </c>
      <c r="K496" s="19" t="str">
        <f>IFERROR(IF(COUNT(pipot!$V:$V)&lt;&gt;"",INDEX(pipot!I:I,SMALL(pipot!$V:$V,ROW($A493)))),"")</f>
        <v/>
      </c>
      <c r="L496" s="19" t="str">
        <f>IFERROR(IF(COUNT(pipot!$V:$V)&lt;&gt;"",INDEX(pipot!J:J,SMALL(pipot!$V:$V,ROW($A493)))),"")</f>
        <v/>
      </c>
      <c r="M496" s="19" t="str">
        <f>IFERROR(IF(COUNT(pipot!$V:$V)&lt;&gt;"",INDEX(pipot!K:K,SMALL(pipot!$V:$V,ROW($A493)))),"")</f>
        <v/>
      </c>
      <c r="N496" s="19" t="str">
        <f>IFERROR(IF(COUNT(pipot!$V:$V)&lt;&gt;"",INDEX(pipot!L:L,SMALL(pipot!$V:$V,ROW($A493)))),"")</f>
        <v/>
      </c>
      <c r="O496" s="19" t="str">
        <f>IFERROR(IF(COUNT(pipot!$V:$V)&lt;&gt;"",INDEX(pipot!M:M,SMALL(pipot!$V:$V,ROW($A493)))),"")</f>
        <v/>
      </c>
      <c r="P496" s="19" t="str">
        <f>IFERROR(IF(COUNT(pipot!$V:$V)&lt;&gt;"",INDEX(pipot!N:N,SMALL(pipot!$V:$V,ROW($A493)))),"")</f>
        <v/>
      </c>
      <c r="Q496" s="19" t="str">
        <f>IFERROR(IF(COUNT(pipot!$V:$V)&lt;&gt;"",INDEX(pipot!O:O,SMALL(pipot!$V:$V,ROW($A493)))),"")</f>
        <v/>
      </c>
      <c r="R496" s="19" t="str">
        <f>IFERROR(IF(COUNT(pipot!$V:$V)&lt;&gt;"",INDEX(pipot!P:P,SMALL(pipot!$V:$V,ROW($A493)))),"")</f>
        <v/>
      </c>
      <c r="S496" s="19" t="str">
        <f>IFERROR(IF(COUNT(pipot!$V:$V)&lt;&gt;"",INDEX(pipot!Q:Q,SMALL(pipot!$V:$V,ROW($A493)))),"")</f>
        <v/>
      </c>
      <c r="T496" s="19" t="str">
        <f>IFERROR(IF(COUNT(pipot!$V:$V)&lt;&gt;"",INDEX(pipot!R:R,SMALL(pipot!$V:$V,ROW($A493)))),"")</f>
        <v/>
      </c>
    </row>
    <row r="497" spans="3:20">
      <c r="C497" t="str">
        <f>IFERROR(IF(COUNT(pipot!$V:$V)&lt;&gt;"",INDEX(pipot!A:A,SMALL(pipot!$V:$V,ROW($A494)))),"")</f>
        <v/>
      </c>
      <c r="D497" s="13" t="str">
        <f>IFERROR(IF(COUNT(pipot!$V:$V)&lt;&gt;"",INDEX(pipot!B:B,SMALL(pipot!$V:$V,ROW($A494)))),"")</f>
        <v/>
      </c>
      <c r="E497" s="15" t="str">
        <f>IFERROR(IF(COUNT(pipot!$V:$V)&lt;&gt;"",INDEX(pipot!C:C,SMALL(pipot!$V:$V,ROW($A494)))),"")</f>
        <v/>
      </c>
      <c r="F497" s="19" t="str">
        <f>IFERROR(IF(COUNT(pipot!$V:$V)&lt;&gt;"",INDEX(pipot!D:D,SMALL(pipot!$V:$V,ROW($A494)))),"")</f>
        <v/>
      </c>
      <c r="G497" s="19" t="str">
        <f>IFERROR(IF(COUNT(pipot!$V:$V)&lt;&gt;"",INDEX(pipot!E:E,SMALL(pipot!$V:$V,ROW($A494)))),"")</f>
        <v/>
      </c>
      <c r="H497" s="19" t="str">
        <f>IFERROR(IF(COUNT(pipot!$V:$V)&lt;&gt;"",INDEX(pipot!F:F,SMALL(pipot!$V:$V,ROW($A494)))),"")</f>
        <v/>
      </c>
      <c r="I497" s="19" t="str">
        <f>IFERROR(IF(COUNT(pipot!$V:$V)&lt;&gt;"",INDEX(pipot!G:G,SMALL(pipot!$V:$V,ROW($A494)))),"")</f>
        <v/>
      </c>
      <c r="J497" s="19" t="str">
        <f>IFERROR(IF(COUNT(pipot!$V:$V)&lt;&gt;"",INDEX(pipot!H:H,SMALL(pipot!$V:$V,ROW($A494)))),"")</f>
        <v/>
      </c>
      <c r="K497" s="19" t="str">
        <f>IFERROR(IF(COUNT(pipot!$V:$V)&lt;&gt;"",INDEX(pipot!I:I,SMALL(pipot!$V:$V,ROW($A494)))),"")</f>
        <v/>
      </c>
      <c r="L497" s="19" t="str">
        <f>IFERROR(IF(COUNT(pipot!$V:$V)&lt;&gt;"",INDEX(pipot!J:J,SMALL(pipot!$V:$V,ROW($A494)))),"")</f>
        <v/>
      </c>
      <c r="M497" s="19" t="str">
        <f>IFERROR(IF(COUNT(pipot!$V:$V)&lt;&gt;"",INDEX(pipot!K:K,SMALL(pipot!$V:$V,ROW($A494)))),"")</f>
        <v/>
      </c>
      <c r="N497" s="19" t="str">
        <f>IFERROR(IF(COUNT(pipot!$V:$V)&lt;&gt;"",INDEX(pipot!L:L,SMALL(pipot!$V:$V,ROW($A494)))),"")</f>
        <v/>
      </c>
      <c r="O497" s="19" t="str">
        <f>IFERROR(IF(COUNT(pipot!$V:$V)&lt;&gt;"",INDEX(pipot!M:M,SMALL(pipot!$V:$V,ROW($A494)))),"")</f>
        <v/>
      </c>
      <c r="P497" s="19" t="str">
        <f>IFERROR(IF(COUNT(pipot!$V:$V)&lt;&gt;"",INDEX(pipot!N:N,SMALL(pipot!$V:$V,ROW($A494)))),"")</f>
        <v/>
      </c>
      <c r="Q497" s="19" t="str">
        <f>IFERROR(IF(COUNT(pipot!$V:$V)&lt;&gt;"",INDEX(pipot!O:O,SMALL(pipot!$V:$V,ROW($A494)))),"")</f>
        <v/>
      </c>
      <c r="R497" s="19" t="str">
        <f>IFERROR(IF(COUNT(pipot!$V:$V)&lt;&gt;"",INDEX(pipot!P:P,SMALL(pipot!$V:$V,ROW($A494)))),"")</f>
        <v/>
      </c>
      <c r="S497" s="19" t="str">
        <f>IFERROR(IF(COUNT(pipot!$V:$V)&lt;&gt;"",INDEX(pipot!Q:Q,SMALL(pipot!$V:$V,ROW($A494)))),"")</f>
        <v/>
      </c>
      <c r="T497" s="19" t="str">
        <f>IFERROR(IF(COUNT(pipot!$V:$V)&lt;&gt;"",INDEX(pipot!R:R,SMALL(pipot!$V:$V,ROW($A494)))),"")</f>
        <v/>
      </c>
    </row>
    <row r="498" spans="3:20">
      <c r="C498" t="str">
        <f>IFERROR(IF(COUNT(pipot!$V:$V)&lt;&gt;"",INDEX(pipot!A:A,SMALL(pipot!$V:$V,ROW($A495)))),"")</f>
        <v/>
      </c>
      <c r="D498" s="13" t="str">
        <f>IFERROR(IF(COUNT(pipot!$V:$V)&lt;&gt;"",INDEX(pipot!B:B,SMALL(pipot!$V:$V,ROW($A495)))),"")</f>
        <v/>
      </c>
      <c r="E498" s="15" t="str">
        <f>IFERROR(IF(COUNT(pipot!$V:$V)&lt;&gt;"",INDEX(pipot!C:C,SMALL(pipot!$V:$V,ROW($A495)))),"")</f>
        <v/>
      </c>
      <c r="F498" s="19" t="str">
        <f>IFERROR(IF(COUNT(pipot!$V:$V)&lt;&gt;"",INDEX(pipot!D:D,SMALL(pipot!$V:$V,ROW($A495)))),"")</f>
        <v/>
      </c>
      <c r="G498" s="19" t="str">
        <f>IFERROR(IF(COUNT(pipot!$V:$V)&lt;&gt;"",INDEX(pipot!E:E,SMALL(pipot!$V:$V,ROW($A495)))),"")</f>
        <v/>
      </c>
      <c r="H498" s="19" t="str">
        <f>IFERROR(IF(COUNT(pipot!$V:$V)&lt;&gt;"",INDEX(pipot!F:F,SMALL(pipot!$V:$V,ROW($A495)))),"")</f>
        <v/>
      </c>
      <c r="I498" s="19" t="str">
        <f>IFERROR(IF(COUNT(pipot!$V:$V)&lt;&gt;"",INDEX(pipot!G:G,SMALL(pipot!$V:$V,ROW($A495)))),"")</f>
        <v/>
      </c>
      <c r="J498" s="19" t="str">
        <f>IFERROR(IF(COUNT(pipot!$V:$V)&lt;&gt;"",INDEX(pipot!H:H,SMALL(pipot!$V:$V,ROW($A495)))),"")</f>
        <v/>
      </c>
      <c r="K498" s="19" t="str">
        <f>IFERROR(IF(COUNT(pipot!$V:$V)&lt;&gt;"",INDEX(pipot!I:I,SMALL(pipot!$V:$V,ROW($A495)))),"")</f>
        <v/>
      </c>
      <c r="L498" s="19" t="str">
        <f>IFERROR(IF(COUNT(pipot!$V:$V)&lt;&gt;"",INDEX(pipot!J:J,SMALL(pipot!$V:$V,ROW($A495)))),"")</f>
        <v/>
      </c>
      <c r="M498" s="19" t="str">
        <f>IFERROR(IF(COUNT(pipot!$V:$V)&lt;&gt;"",INDEX(pipot!K:K,SMALL(pipot!$V:$V,ROW($A495)))),"")</f>
        <v/>
      </c>
      <c r="N498" s="19" t="str">
        <f>IFERROR(IF(COUNT(pipot!$V:$V)&lt;&gt;"",INDEX(pipot!L:L,SMALL(pipot!$V:$V,ROW($A495)))),"")</f>
        <v/>
      </c>
      <c r="O498" s="19" t="str">
        <f>IFERROR(IF(COUNT(pipot!$V:$V)&lt;&gt;"",INDEX(pipot!M:M,SMALL(pipot!$V:$V,ROW($A495)))),"")</f>
        <v/>
      </c>
      <c r="P498" s="19" t="str">
        <f>IFERROR(IF(COUNT(pipot!$V:$V)&lt;&gt;"",INDEX(pipot!N:N,SMALL(pipot!$V:$V,ROW($A495)))),"")</f>
        <v/>
      </c>
      <c r="Q498" s="19" t="str">
        <f>IFERROR(IF(COUNT(pipot!$V:$V)&lt;&gt;"",INDEX(pipot!O:O,SMALL(pipot!$V:$V,ROW($A495)))),"")</f>
        <v/>
      </c>
      <c r="R498" s="19" t="str">
        <f>IFERROR(IF(COUNT(pipot!$V:$V)&lt;&gt;"",INDEX(pipot!P:P,SMALL(pipot!$V:$V,ROW($A495)))),"")</f>
        <v/>
      </c>
      <c r="S498" s="19" t="str">
        <f>IFERROR(IF(COUNT(pipot!$V:$V)&lt;&gt;"",INDEX(pipot!Q:Q,SMALL(pipot!$V:$V,ROW($A495)))),"")</f>
        <v/>
      </c>
      <c r="T498" s="19" t="str">
        <f>IFERROR(IF(COUNT(pipot!$V:$V)&lt;&gt;"",INDEX(pipot!R:R,SMALL(pipot!$V:$V,ROW($A495)))),"")</f>
        <v/>
      </c>
    </row>
    <row r="499" spans="3:20">
      <c r="C499" t="str">
        <f>IFERROR(IF(COUNT(pipot!$V:$V)&lt;&gt;"",INDEX(pipot!A:A,SMALL(pipot!$V:$V,ROW($A496)))),"")</f>
        <v/>
      </c>
      <c r="D499" s="13" t="str">
        <f>IFERROR(IF(COUNT(pipot!$V:$V)&lt;&gt;"",INDEX(pipot!B:B,SMALL(pipot!$V:$V,ROW($A496)))),"")</f>
        <v/>
      </c>
      <c r="E499" s="15" t="str">
        <f>IFERROR(IF(COUNT(pipot!$V:$V)&lt;&gt;"",INDEX(pipot!C:C,SMALL(pipot!$V:$V,ROW($A496)))),"")</f>
        <v/>
      </c>
      <c r="F499" s="19" t="str">
        <f>IFERROR(IF(COUNT(pipot!$V:$V)&lt;&gt;"",INDEX(pipot!D:D,SMALL(pipot!$V:$V,ROW($A496)))),"")</f>
        <v/>
      </c>
      <c r="G499" s="19" t="str">
        <f>IFERROR(IF(COUNT(pipot!$V:$V)&lt;&gt;"",INDEX(pipot!E:E,SMALL(pipot!$V:$V,ROW($A496)))),"")</f>
        <v/>
      </c>
      <c r="H499" s="19" t="str">
        <f>IFERROR(IF(COUNT(pipot!$V:$V)&lt;&gt;"",INDEX(pipot!F:F,SMALL(pipot!$V:$V,ROW($A496)))),"")</f>
        <v/>
      </c>
      <c r="I499" s="19" t="str">
        <f>IFERROR(IF(COUNT(pipot!$V:$V)&lt;&gt;"",INDEX(pipot!G:G,SMALL(pipot!$V:$V,ROW($A496)))),"")</f>
        <v/>
      </c>
      <c r="J499" s="19" t="str">
        <f>IFERROR(IF(COUNT(pipot!$V:$V)&lt;&gt;"",INDEX(pipot!H:H,SMALL(pipot!$V:$V,ROW($A496)))),"")</f>
        <v/>
      </c>
      <c r="K499" s="19" t="str">
        <f>IFERROR(IF(COUNT(pipot!$V:$V)&lt;&gt;"",INDEX(pipot!I:I,SMALL(pipot!$V:$V,ROW($A496)))),"")</f>
        <v/>
      </c>
      <c r="L499" s="19" t="str">
        <f>IFERROR(IF(COUNT(pipot!$V:$V)&lt;&gt;"",INDEX(pipot!J:J,SMALL(pipot!$V:$V,ROW($A496)))),"")</f>
        <v/>
      </c>
      <c r="M499" s="19" t="str">
        <f>IFERROR(IF(COUNT(pipot!$V:$V)&lt;&gt;"",INDEX(pipot!K:K,SMALL(pipot!$V:$V,ROW($A496)))),"")</f>
        <v/>
      </c>
      <c r="N499" s="19" t="str">
        <f>IFERROR(IF(COUNT(pipot!$V:$V)&lt;&gt;"",INDEX(pipot!L:L,SMALL(pipot!$V:$V,ROW($A496)))),"")</f>
        <v/>
      </c>
      <c r="O499" s="19" t="str">
        <f>IFERROR(IF(COUNT(pipot!$V:$V)&lt;&gt;"",INDEX(pipot!M:M,SMALL(pipot!$V:$V,ROW($A496)))),"")</f>
        <v/>
      </c>
      <c r="P499" s="19" t="str">
        <f>IFERROR(IF(COUNT(pipot!$V:$V)&lt;&gt;"",INDEX(pipot!N:N,SMALL(pipot!$V:$V,ROW($A496)))),"")</f>
        <v/>
      </c>
      <c r="Q499" s="19" t="str">
        <f>IFERROR(IF(COUNT(pipot!$V:$V)&lt;&gt;"",INDEX(pipot!O:O,SMALL(pipot!$V:$V,ROW($A496)))),"")</f>
        <v/>
      </c>
      <c r="R499" s="19" t="str">
        <f>IFERROR(IF(COUNT(pipot!$V:$V)&lt;&gt;"",INDEX(pipot!P:P,SMALL(pipot!$V:$V,ROW($A496)))),"")</f>
        <v/>
      </c>
      <c r="S499" s="19" t="str">
        <f>IFERROR(IF(COUNT(pipot!$V:$V)&lt;&gt;"",INDEX(pipot!Q:Q,SMALL(pipot!$V:$V,ROW($A496)))),"")</f>
        <v/>
      </c>
      <c r="T499" s="19" t="str">
        <f>IFERROR(IF(COUNT(pipot!$V:$V)&lt;&gt;"",INDEX(pipot!R:R,SMALL(pipot!$V:$V,ROW($A496)))),"")</f>
        <v/>
      </c>
    </row>
    <row r="500" spans="3:20">
      <c r="C500" t="str">
        <f>IFERROR(IF(COUNT(pipot!$V:$V)&lt;&gt;"",INDEX(pipot!A:A,SMALL(pipot!$V:$V,ROW($A497)))),"")</f>
        <v/>
      </c>
      <c r="D500" s="13" t="str">
        <f>IFERROR(IF(COUNT(pipot!$V:$V)&lt;&gt;"",INDEX(pipot!B:B,SMALL(pipot!$V:$V,ROW($A497)))),"")</f>
        <v/>
      </c>
      <c r="E500" s="15" t="str">
        <f>IFERROR(IF(COUNT(pipot!$V:$V)&lt;&gt;"",INDEX(pipot!C:C,SMALL(pipot!$V:$V,ROW($A497)))),"")</f>
        <v/>
      </c>
      <c r="F500" s="19" t="str">
        <f>IFERROR(IF(COUNT(pipot!$V:$V)&lt;&gt;"",INDEX(pipot!D:D,SMALL(pipot!$V:$V,ROW($A497)))),"")</f>
        <v/>
      </c>
      <c r="G500" s="19" t="str">
        <f>IFERROR(IF(COUNT(pipot!$V:$V)&lt;&gt;"",INDEX(pipot!E:E,SMALL(pipot!$V:$V,ROW($A497)))),"")</f>
        <v/>
      </c>
      <c r="H500" s="19" t="str">
        <f>IFERROR(IF(COUNT(pipot!$V:$V)&lt;&gt;"",INDEX(pipot!F:F,SMALL(pipot!$V:$V,ROW($A497)))),"")</f>
        <v/>
      </c>
      <c r="I500" s="19" t="str">
        <f>IFERROR(IF(COUNT(pipot!$V:$V)&lt;&gt;"",INDEX(pipot!G:G,SMALL(pipot!$V:$V,ROW($A497)))),"")</f>
        <v/>
      </c>
      <c r="J500" s="19" t="str">
        <f>IFERROR(IF(COUNT(pipot!$V:$V)&lt;&gt;"",INDEX(pipot!H:H,SMALL(pipot!$V:$V,ROW($A497)))),"")</f>
        <v/>
      </c>
      <c r="K500" s="19" t="str">
        <f>IFERROR(IF(COUNT(pipot!$V:$V)&lt;&gt;"",INDEX(pipot!I:I,SMALL(pipot!$V:$V,ROW($A497)))),"")</f>
        <v/>
      </c>
      <c r="L500" s="19" t="str">
        <f>IFERROR(IF(COUNT(pipot!$V:$V)&lt;&gt;"",INDEX(pipot!J:J,SMALL(pipot!$V:$V,ROW($A497)))),"")</f>
        <v/>
      </c>
      <c r="M500" s="19" t="str">
        <f>IFERROR(IF(COUNT(pipot!$V:$V)&lt;&gt;"",INDEX(pipot!K:K,SMALL(pipot!$V:$V,ROW($A497)))),"")</f>
        <v/>
      </c>
      <c r="N500" s="19" t="str">
        <f>IFERROR(IF(COUNT(pipot!$V:$V)&lt;&gt;"",INDEX(pipot!L:L,SMALL(pipot!$V:$V,ROW($A497)))),"")</f>
        <v/>
      </c>
      <c r="O500" s="19" t="str">
        <f>IFERROR(IF(COUNT(pipot!$V:$V)&lt;&gt;"",INDEX(pipot!M:M,SMALL(pipot!$V:$V,ROW($A497)))),"")</f>
        <v/>
      </c>
      <c r="P500" s="19" t="str">
        <f>IFERROR(IF(COUNT(pipot!$V:$V)&lt;&gt;"",INDEX(pipot!N:N,SMALL(pipot!$V:$V,ROW($A497)))),"")</f>
        <v/>
      </c>
      <c r="Q500" s="19" t="str">
        <f>IFERROR(IF(COUNT(pipot!$V:$V)&lt;&gt;"",INDEX(pipot!O:O,SMALL(pipot!$V:$V,ROW($A497)))),"")</f>
        <v/>
      </c>
      <c r="R500" s="19" t="str">
        <f>IFERROR(IF(COUNT(pipot!$V:$V)&lt;&gt;"",INDEX(pipot!P:P,SMALL(pipot!$V:$V,ROW($A497)))),"")</f>
        <v/>
      </c>
      <c r="S500" s="19" t="str">
        <f>IFERROR(IF(COUNT(pipot!$V:$V)&lt;&gt;"",INDEX(pipot!Q:Q,SMALL(pipot!$V:$V,ROW($A497)))),"")</f>
        <v/>
      </c>
      <c r="T500" s="19" t="str">
        <f>IFERROR(IF(COUNT(pipot!$V:$V)&lt;&gt;"",INDEX(pipot!R:R,SMALL(pipot!$V:$V,ROW($A497)))),"")</f>
        <v/>
      </c>
    </row>
    <row r="501" spans="3:20">
      <c r="C501" t="str">
        <f>IFERROR(IF(COUNT(pipot!$V:$V)&lt;&gt;"",INDEX(pipot!A:A,SMALL(pipot!$V:$V,ROW($A498)))),"")</f>
        <v/>
      </c>
      <c r="D501" s="13" t="str">
        <f>IFERROR(IF(COUNT(pipot!$V:$V)&lt;&gt;"",INDEX(pipot!B:B,SMALL(pipot!$V:$V,ROW($A498)))),"")</f>
        <v/>
      </c>
      <c r="E501" s="15" t="str">
        <f>IFERROR(IF(COUNT(pipot!$V:$V)&lt;&gt;"",INDEX(pipot!C:C,SMALL(pipot!$V:$V,ROW($A498)))),"")</f>
        <v/>
      </c>
      <c r="F501" s="19" t="str">
        <f>IFERROR(IF(COUNT(pipot!$V:$V)&lt;&gt;"",INDEX(pipot!D:D,SMALL(pipot!$V:$V,ROW($A498)))),"")</f>
        <v/>
      </c>
      <c r="G501" s="19" t="str">
        <f>IFERROR(IF(COUNT(pipot!$V:$V)&lt;&gt;"",INDEX(pipot!E:E,SMALL(pipot!$V:$V,ROW($A498)))),"")</f>
        <v/>
      </c>
      <c r="H501" s="19" t="str">
        <f>IFERROR(IF(COUNT(pipot!$V:$V)&lt;&gt;"",INDEX(pipot!F:F,SMALL(pipot!$V:$V,ROW($A498)))),"")</f>
        <v/>
      </c>
      <c r="I501" s="19" t="str">
        <f>IFERROR(IF(COUNT(pipot!$V:$V)&lt;&gt;"",INDEX(pipot!G:G,SMALL(pipot!$V:$V,ROW($A498)))),"")</f>
        <v/>
      </c>
      <c r="J501" s="19" t="str">
        <f>IFERROR(IF(COUNT(pipot!$V:$V)&lt;&gt;"",INDEX(pipot!H:H,SMALL(pipot!$V:$V,ROW($A498)))),"")</f>
        <v/>
      </c>
      <c r="K501" s="19" t="str">
        <f>IFERROR(IF(COUNT(pipot!$V:$V)&lt;&gt;"",INDEX(pipot!I:I,SMALL(pipot!$V:$V,ROW($A498)))),"")</f>
        <v/>
      </c>
      <c r="L501" s="19" t="str">
        <f>IFERROR(IF(COUNT(pipot!$V:$V)&lt;&gt;"",INDEX(pipot!J:J,SMALL(pipot!$V:$V,ROW($A498)))),"")</f>
        <v/>
      </c>
      <c r="M501" s="19" t="str">
        <f>IFERROR(IF(COUNT(pipot!$V:$V)&lt;&gt;"",INDEX(pipot!K:K,SMALL(pipot!$V:$V,ROW($A498)))),"")</f>
        <v/>
      </c>
      <c r="N501" s="19" t="str">
        <f>IFERROR(IF(COUNT(pipot!$V:$V)&lt;&gt;"",INDEX(pipot!L:L,SMALL(pipot!$V:$V,ROW($A498)))),"")</f>
        <v/>
      </c>
      <c r="O501" s="19" t="str">
        <f>IFERROR(IF(COUNT(pipot!$V:$V)&lt;&gt;"",INDEX(pipot!M:M,SMALL(pipot!$V:$V,ROW($A498)))),"")</f>
        <v/>
      </c>
      <c r="P501" s="19" t="str">
        <f>IFERROR(IF(COUNT(pipot!$V:$V)&lt;&gt;"",INDEX(pipot!N:N,SMALL(pipot!$V:$V,ROW($A498)))),"")</f>
        <v/>
      </c>
      <c r="Q501" s="19" t="str">
        <f>IFERROR(IF(COUNT(pipot!$V:$V)&lt;&gt;"",INDEX(pipot!O:O,SMALL(pipot!$V:$V,ROW($A498)))),"")</f>
        <v/>
      </c>
      <c r="R501" s="19" t="str">
        <f>IFERROR(IF(COUNT(pipot!$V:$V)&lt;&gt;"",INDEX(pipot!P:P,SMALL(pipot!$V:$V,ROW($A498)))),"")</f>
        <v/>
      </c>
      <c r="S501" s="19" t="str">
        <f>IFERROR(IF(COUNT(pipot!$V:$V)&lt;&gt;"",INDEX(pipot!Q:Q,SMALL(pipot!$V:$V,ROW($A498)))),"")</f>
        <v/>
      </c>
      <c r="T501" s="19" t="str">
        <f>IFERROR(IF(COUNT(pipot!$V:$V)&lt;&gt;"",INDEX(pipot!R:R,SMALL(pipot!$V:$V,ROW($A498)))),"")</f>
        <v/>
      </c>
    </row>
    <row r="502" spans="3:20">
      <c r="C502" t="str">
        <f>IFERROR(IF(COUNT(pipot!$V:$V)&lt;&gt;"",INDEX(pipot!A:A,SMALL(pipot!$V:$V,ROW($A499)))),"")</f>
        <v/>
      </c>
      <c r="D502" s="13" t="str">
        <f>IFERROR(IF(COUNT(pipot!$V:$V)&lt;&gt;"",INDEX(pipot!B:B,SMALL(pipot!$V:$V,ROW($A499)))),"")</f>
        <v/>
      </c>
      <c r="E502" s="15" t="str">
        <f>IFERROR(IF(COUNT(pipot!$V:$V)&lt;&gt;"",INDEX(pipot!C:C,SMALL(pipot!$V:$V,ROW($A499)))),"")</f>
        <v/>
      </c>
      <c r="F502" s="19" t="str">
        <f>IFERROR(IF(COUNT(pipot!$V:$V)&lt;&gt;"",INDEX(pipot!D:D,SMALL(pipot!$V:$V,ROW($A499)))),"")</f>
        <v/>
      </c>
      <c r="G502" s="19" t="str">
        <f>IFERROR(IF(COUNT(pipot!$V:$V)&lt;&gt;"",INDEX(pipot!E:E,SMALL(pipot!$V:$V,ROW($A499)))),"")</f>
        <v/>
      </c>
      <c r="H502" s="19" t="str">
        <f>IFERROR(IF(COUNT(pipot!$V:$V)&lt;&gt;"",INDEX(pipot!F:F,SMALL(pipot!$V:$V,ROW($A499)))),"")</f>
        <v/>
      </c>
      <c r="I502" s="19" t="str">
        <f>IFERROR(IF(COUNT(pipot!$V:$V)&lt;&gt;"",INDEX(pipot!G:G,SMALL(pipot!$V:$V,ROW($A499)))),"")</f>
        <v/>
      </c>
      <c r="J502" s="19" t="str">
        <f>IFERROR(IF(COUNT(pipot!$V:$V)&lt;&gt;"",INDEX(pipot!H:H,SMALL(pipot!$V:$V,ROW($A499)))),"")</f>
        <v/>
      </c>
      <c r="K502" s="19" t="str">
        <f>IFERROR(IF(COUNT(pipot!$V:$V)&lt;&gt;"",INDEX(pipot!I:I,SMALL(pipot!$V:$V,ROW($A499)))),"")</f>
        <v/>
      </c>
      <c r="L502" s="19" t="str">
        <f>IFERROR(IF(COUNT(pipot!$V:$V)&lt;&gt;"",INDEX(pipot!J:J,SMALL(pipot!$V:$V,ROW($A499)))),"")</f>
        <v/>
      </c>
      <c r="M502" s="19" t="str">
        <f>IFERROR(IF(COUNT(pipot!$V:$V)&lt;&gt;"",INDEX(pipot!K:K,SMALL(pipot!$V:$V,ROW($A499)))),"")</f>
        <v/>
      </c>
      <c r="N502" s="19" t="str">
        <f>IFERROR(IF(COUNT(pipot!$V:$V)&lt;&gt;"",INDEX(pipot!L:L,SMALL(pipot!$V:$V,ROW($A499)))),"")</f>
        <v/>
      </c>
      <c r="O502" s="19" t="str">
        <f>IFERROR(IF(COUNT(pipot!$V:$V)&lt;&gt;"",INDEX(pipot!M:M,SMALL(pipot!$V:$V,ROW($A499)))),"")</f>
        <v/>
      </c>
      <c r="P502" s="19" t="str">
        <f>IFERROR(IF(COUNT(pipot!$V:$V)&lt;&gt;"",INDEX(pipot!N:N,SMALL(pipot!$V:$V,ROW($A499)))),"")</f>
        <v/>
      </c>
      <c r="Q502" s="19" t="str">
        <f>IFERROR(IF(COUNT(pipot!$V:$V)&lt;&gt;"",INDEX(pipot!O:O,SMALL(pipot!$V:$V,ROW($A499)))),"")</f>
        <v/>
      </c>
      <c r="R502" s="19" t="str">
        <f>IFERROR(IF(COUNT(pipot!$V:$V)&lt;&gt;"",INDEX(pipot!P:P,SMALL(pipot!$V:$V,ROW($A499)))),"")</f>
        <v/>
      </c>
      <c r="S502" s="19" t="str">
        <f>IFERROR(IF(COUNT(pipot!$V:$V)&lt;&gt;"",INDEX(pipot!Q:Q,SMALL(pipot!$V:$V,ROW($A499)))),"")</f>
        <v/>
      </c>
      <c r="T502" s="19" t="str">
        <f>IFERROR(IF(COUNT(pipot!$V:$V)&lt;&gt;"",INDEX(pipot!R:R,SMALL(pipot!$V:$V,ROW($A499)))),"")</f>
        <v/>
      </c>
    </row>
    <row r="503" spans="3:20">
      <c r="C503" t="str">
        <f>IFERROR(IF(COUNT(pipot!$V:$V)&lt;&gt;"",INDEX(pipot!A:A,SMALL(pipot!$V:$V,ROW($A500)))),"")</f>
        <v/>
      </c>
      <c r="D503" s="13" t="str">
        <f>IFERROR(IF(COUNT(pipot!$V:$V)&lt;&gt;"",INDEX(pipot!B:B,SMALL(pipot!$V:$V,ROW($A500)))),"")</f>
        <v/>
      </c>
      <c r="E503" s="15" t="str">
        <f>IFERROR(IF(COUNT(pipot!$V:$V)&lt;&gt;"",INDEX(pipot!C:C,SMALL(pipot!$V:$V,ROW($A500)))),"")</f>
        <v/>
      </c>
      <c r="F503" s="19" t="str">
        <f>IFERROR(IF(COUNT(pipot!$V:$V)&lt;&gt;"",INDEX(pipot!D:D,SMALL(pipot!$V:$V,ROW($A500)))),"")</f>
        <v/>
      </c>
      <c r="G503" s="19" t="str">
        <f>IFERROR(IF(COUNT(pipot!$V:$V)&lt;&gt;"",INDEX(pipot!E:E,SMALL(pipot!$V:$V,ROW($A500)))),"")</f>
        <v/>
      </c>
      <c r="H503" s="19" t="str">
        <f>IFERROR(IF(COUNT(pipot!$V:$V)&lt;&gt;"",INDEX(pipot!F:F,SMALL(pipot!$V:$V,ROW($A500)))),"")</f>
        <v/>
      </c>
      <c r="I503" s="19" t="str">
        <f>IFERROR(IF(COUNT(pipot!$V:$V)&lt;&gt;"",INDEX(pipot!G:G,SMALL(pipot!$V:$V,ROW($A500)))),"")</f>
        <v/>
      </c>
      <c r="J503" s="19" t="str">
        <f>IFERROR(IF(COUNT(pipot!$V:$V)&lt;&gt;"",INDEX(pipot!H:H,SMALL(pipot!$V:$V,ROW($A500)))),"")</f>
        <v/>
      </c>
      <c r="K503" s="19" t="str">
        <f>IFERROR(IF(COUNT(pipot!$V:$V)&lt;&gt;"",INDEX(pipot!I:I,SMALL(pipot!$V:$V,ROW($A500)))),"")</f>
        <v/>
      </c>
      <c r="L503" s="19" t="str">
        <f>IFERROR(IF(COUNT(pipot!$V:$V)&lt;&gt;"",INDEX(pipot!J:J,SMALL(pipot!$V:$V,ROW($A500)))),"")</f>
        <v/>
      </c>
      <c r="M503" s="19" t="str">
        <f>IFERROR(IF(COUNT(pipot!$V:$V)&lt;&gt;"",INDEX(pipot!K:K,SMALL(pipot!$V:$V,ROW($A500)))),"")</f>
        <v/>
      </c>
      <c r="N503" s="19" t="str">
        <f>IFERROR(IF(COUNT(pipot!$V:$V)&lt;&gt;"",INDEX(pipot!L:L,SMALL(pipot!$V:$V,ROW($A500)))),"")</f>
        <v/>
      </c>
      <c r="O503" s="19" t="str">
        <f>IFERROR(IF(COUNT(pipot!$V:$V)&lt;&gt;"",INDEX(pipot!M:M,SMALL(pipot!$V:$V,ROW($A500)))),"")</f>
        <v/>
      </c>
      <c r="P503" s="19" t="str">
        <f>IFERROR(IF(COUNT(pipot!$V:$V)&lt;&gt;"",INDEX(pipot!N:N,SMALL(pipot!$V:$V,ROW($A500)))),"")</f>
        <v/>
      </c>
      <c r="Q503" s="19" t="str">
        <f>IFERROR(IF(COUNT(pipot!$V:$V)&lt;&gt;"",INDEX(pipot!O:O,SMALL(pipot!$V:$V,ROW($A500)))),"")</f>
        <v/>
      </c>
      <c r="R503" s="19" t="str">
        <f>IFERROR(IF(COUNT(pipot!$V:$V)&lt;&gt;"",INDEX(pipot!P:P,SMALL(pipot!$V:$V,ROW($A500)))),"")</f>
        <v/>
      </c>
      <c r="S503" s="19" t="str">
        <f>IFERROR(IF(COUNT(pipot!$V:$V)&lt;&gt;"",INDEX(pipot!Q:Q,SMALL(pipot!$V:$V,ROW($A500)))),"")</f>
        <v/>
      </c>
      <c r="T503" s="19" t="str">
        <f>IFERROR(IF(COUNT(pipot!$V:$V)&lt;&gt;"",INDEX(pipot!R:R,SMALL(pipot!$V:$V,ROW($A500)))),"")</f>
        <v/>
      </c>
    </row>
    <row r="504" spans="3:20">
      <c r="C504" t="str">
        <f>IFERROR(IF(COUNT(pipot!$V:$V)&lt;&gt;"",INDEX(pipot!A:A,SMALL(pipot!$V:$V,ROW($A501)))),"")</f>
        <v/>
      </c>
      <c r="D504" s="13" t="str">
        <f>IFERROR(IF(COUNT(pipot!$V:$V)&lt;&gt;"",INDEX(pipot!B:B,SMALL(pipot!$V:$V,ROW($A501)))),"")</f>
        <v/>
      </c>
      <c r="E504" s="15" t="str">
        <f>IFERROR(IF(COUNT(pipot!$V:$V)&lt;&gt;"",INDEX(pipot!C:C,SMALL(pipot!$V:$V,ROW($A501)))),"")</f>
        <v/>
      </c>
      <c r="F504" s="19" t="str">
        <f>IFERROR(IF(COUNT(pipot!$V:$V)&lt;&gt;"",INDEX(pipot!D:D,SMALL(pipot!$V:$V,ROW($A501)))),"")</f>
        <v/>
      </c>
      <c r="G504" s="19" t="str">
        <f>IFERROR(IF(COUNT(pipot!$V:$V)&lt;&gt;"",INDEX(pipot!E:E,SMALL(pipot!$V:$V,ROW($A501)))),"")</f>
        <v/>
      </c>
      <c r="H504" s="19" t="str">
        <f>IFERROR(IF(COUNT(pipot!$V:$V)&lt;&gt;"",INDEX(pipot!F:F,SMALL(pipot!$V:$V,ROW($A501)))),"")</f>
        <v/>
      </c>
      <c r="I504" s="19" t="str">
        <f>IFERROR(IF(COUNT(pipot!$V:$V)&lt;&gt;"",INDEX(pipot!G:G,SMALL(pipot!$V:$V,ROW($A501)))),"")</f>
        <v/>
      </c>
      <c r="J504" s="19" t="str">
        <f>IFERROR(IF(COUNT(pipot!$V:$V)&lt;&gt;"",INDEX(pipot!H:H,SMALL(pipot!$V:$V,ROW($A501)))),"")</f>
        <v/>
      </c>
      <c r="K504" s="19" t="str">
        <f>IFERROR(IF(COUNT(pipot!$V:$V)&lt;&gt;"",INDEX(pipot!I:I,SMALL(pipot!$V:$V,ROW($A501)))),"")</f>
        <v/>
      </c>
      <c r="L504" s="19" t="str">
        <f>IFERROR(IF(COUNT(pipot!$V:$V)&lt;&gt;"",INDEX(pipot!J:J,SMALL(pipot!$V:$V,ROW($A501)))),"")</f>
        <v/>
      </c>
      <c r="M504" s="19" t="str">
        <f>IFERROR(IF(COUNT(pipot!$V:$V)&lt;&gt;"",INDEX(pipot!K:K,SMALL(pipot!$V:$V,ROW($A501)))),"")</f>
        <v/>
      </c>
      <c r="N504" s="19" t="str">
        <f>IFERROR(IF(COUNT(pipot!$V:$V)&lt;&gt;"",INDEX(pipot!L:L,SMALL(pipot!$V:$V,ROW($A501)))),"")</f>
        <v/>
      </c>
      <c r="O504" s="19" t="str">
        <f>IFERROR(IF(COUNT(pipot!$V:$V)&lt;&gt;"",INDEX(pipot!M:M,SMALL(pipot!$V:$V,ROW($A501)))),"")</f>
        <v/>
      </c>
      <c r="P504" s="19" t="str">
        <f>IFERROR(IF(COUNT(pipot!$V:$V)&lt;&gt;"",INDEX(pipot!N:N,SMALL(pipot!$V:$V,ROW($A501)))),"")</f>
        <v/>
      </c>
      <c r="Q504" s="19" t="str">
        <f>IFERROR(IF(COUNT(pipot!$V:$V)&lt;&gt;"",INDEX(pipot!O:O,SMALL(pipot!$V:$V,ROW($A501)))),"")</f>
        <v/>
      </c>
      <c r="R504" s="19" t="str">
        <f>IFERROR(IF(COUNT(pipot!$V:$V)&lt;&gt;"",INDEX(pipot!P:P,SMALL(pipot!$V:$V,ROW($A501)))),"")</f>
        <v/>
      </c>
      <c r="S504" s="19" t="str">
        <f>IFERROR(IF(COUNT(pipot!$V:$V)&lt;&gt;"",INDEX(pipot!Q:Q,SMALL(pipot!$V:$V,ROW($A501)))),"")</f>
        <v/>
      </c>
      <c r="T504" s="19" t="str">
        <f>IFERROR(IF(COUNT(pipot!$V:$V)&lt;&gt;"",INDEX(pipot!R:R,SMALL(pipot!$V:$V,ROW($A501)))),"")</f>
        <v/>
      </c>
    </row>
    <row r="505" spans="3:20">
      <c r="C505" t="str">
        <f>IFERROR(IF(COUNT(pipot!$V:$V)&lt;&gt;"",INDEX(pipot!A:A,SMALL(pipot!$V:$V,ROW($A502)))),"")</f>
        <v/>
      </c>
      <c r="D505" s="13" t="str">
        <f>IFERROR(IF(COUNT(pipot!$V:$V)&lt;&gt;"",INDEX(pipot!B:B,SMALL(pipot!$V:$V,ROW($A502)))),"")</f>
        <v/>
      </c>
      <c r="E505" s="15" t="str">
        <f>IFERROR(IF(COUNT(pipot!$V:$V)&lt;&gt;"",INDEX(pipot!C:C,SMALL(pipot!$V:$V,ROW($A502)))),"")</f>
        <v/>
      </c>
      <c r="F505" s="19" t="str">
        <f>IFERROR(IF(COUNT(pipot!$V:$V)&lt;&gt;"",INDEX(pipot!D:D,SMALL(pipot!$V:$V,ROW($A502)))),"")</f>
        <v/>
      </c>
      <c r="G505" s="19" t="str">
        <f>IFERROR(IF(COUNT(pipot!$V:$V)&lt;&gt;"",INDEX(pipot!E:E,SMALL(pipot!$V:$V,ROW($A502)))),"")</f>
        <v/>
      </c>
      <c r="H505" s="19" t="str">
        <f>IFERROR(IF(COUNT(pipot!$V:$V)&lt;&gt;"",INDEX(pipot!F:F,SMALL(pipot!$V:$V,ROW($A502)))),"")</f>
        <v/>
      </c>
      <c r="I505" s="19" t="str">
        <f>IFERROR(IF(COUNT(pipot!$V:$V)&lt;&gt;"",INDEX(pipot!G:G,SMALL(pipot!$V:$V,ROW($A502)))),"")</f>
        <v/>
      </c>
      <c r="J505" s="19" t="str">
        <f>IFERROR(IF(COUNT(pipot!$V:$V)&lt;&gt;"",INDEX(pipot!H:H,SMALL(pipot!$V:$V,ROW($A502)))),"")</f>
        <v/>
      </c>
      <c r="K505" s="19" t="str">
        <f>IFERROR(IF(COUNT(pipot!$V:$V)&lt;&gt;"",INDEX(pipot!I:I,SMALL(pipot!$V:$V,ROW($A502)))),"")</f>
        <v/>
      </c>
      <c r="L505" s="19" t="str">
        <f>IFERROR(IF(COUNT(pipot!$V:$V)&lt;&gt;"",INDEX(pipot!J:J,SMALL(pipot!$V:$V,ROW($A502)))),"")</f>
        <v/>
      </c>
      <c r="M505" s="19" t="str">
        <f>IFERROR(IF(COUNT(pipot!$V:$V)&lt;&gt;"",INDEX(pipot!K:K,SMALL(pipot!$V:$V,ROW($A502)))),"")</f>
        <v/>
      </c>
      <c r="N505" s="19" t="str">
        <f>IFERROR(IF(COUNT(pipot!$V:$V)&lt;&gt;"",INDEX(pipot!L:L,SMALL(pipot!$V:$V,ROW($A502)))),"")</f>
        <v/>
      </c>
      <c r="O505" s="19" t="str">
        <f>IFERROR(IF(COUNT(pipot!$V:$V)&lt;&gt;"",INDEX(pipot!M:M,SMALL(pipot!$V:$V,ROW($A502)))),"")</f>
        <v/>
      </c>
      <c r="P505" s="19" t="str">
        <f>IFERROR(IF(COUNT(pipot!$V:$V)&lt;&gt;"",INDEX(pipot!N:N,SMALL(pipot!$V:$V,ROW($A502)))),"")</f>
        <v/>
      </c>
      <c r="Q505" s="19" t="str">
        <f>IFERROR(IF(COUNT(pipot!$V:$V)&lt;&gt;"",INDEX(pipot!O:O,SMALL(pipot!$V:$V,ROW($A502)))),"")</f>
        <v/>
      </c>
      <c r="R505" s="19" t="str">
        <f>IFERROR(IF(COUNT(pipot!$V:$V)&lt;&gt;"",INDEX(pipot!P:P,SMALL(pipot!$V:$V,ROW($A502)))),"")</f>
        <v/>
      </c>
      <c r="S505" s="19" t="str">
        <f>IFERROR(IF(COUNT(pipot!$V:$V)&lt;&gt;"",INDEX(pipot!Q:Q,SMALL(pipot!$V:$V,ROW($A502)))),"")</f>
        <v/>
      </c>
      <c r="T505" s="19" t="str">
        <f>IFERROR(IF(COUNT(pipot!$V:$V)&lt;&gt;"",INDEX(pipot!R:R,SMALL(pipot!$V:$V,ROW($A502)))),"")</f>
        <v/>
      </c>
    </row>
    <row r="506" spans="3:20">
      <c r="C506" t="str">
        <f>IFERROR(IF(COUNT(pipot!$V:$V)&lt;&gt;"",INDEX(pipot!A:A,SMALL(pipot!$V:$V,ROW($A503)))),"")</f>
        <v/>
      </c>
      <c r="D506" s="13" t="str">
        <f>IFERROR(IF(COUNT(pipot!$V:$V)&lt;&gt;"",INDEX(pipot!B:B,SMALL(pipot!$V:$V,ROW($A503)))),"")</f>
        <v/>
      </c>
      <c r="E506" s="15" t="str">
        <f>IFERROR(IF(COUNT(pipot!$V:$V)&lt;&gt;"",INDEX(pipot!C:C,SMALL(pipot!$V:$V,ROW($A503)))),"")</f>
        <v/>
      </c>
      <c r="F506" s="19" t="str">
        <f>IFERROR(IF(COUNT(pipot!$V:$V)&lt;&gt;"",INDEX(pipot!D:D,SMALL(pipot!$V:$V,ROW($A503)))),"")</f>
        <v/>
      </c>
      <c r="G506" s="19" t="str">
        <f>IFERROR(IF(COUNT(pipot!$V:$V)&lt;&gt;"",INDEX(pipot!E:E,SMALL(pipot!$V:$V,ROW($A503)))),"")</f>
        <v/>
      </c>
      <c r="H506" s="19" t="str">
        <f>IFERROR(IF(COUNT(pipot!$V:$V)&lt;&gt;"",INDEX(pipot!F:F,SMALL(pipot!$V:$V,ROW($A503)))),"")</f>
        <v/>
      </c>
      <c r="I506" s="19" t="str">
        <f>IFERROR(IF(COUNT(pipot!$V:$V)&lt;&gt;"",INDEX(pipot!G:G,SMALL(pipot!$V:$V,ROW($A503)))),"")</f>
        <v/>
      </c>
      <c r="J506" s="19" t="str">
        <f>IFERROR(IF(COUNT(pipot!$V:$V)&lt;&gt;"",INDEX(pipot!H:H,SMALL(pipot!$V:$V,ROW($A503)))),"")</f>
        <v/>
      </c>
      <c r="K506" s="19" t="str">
        <f>IFERROR(IF(COUNT(pipot!$V:$V)&lt;&gt;"",INDEX(pipot!I:I,SMALL(pipot!$V:$V,ROW($A503)))),"")</f>
        <v/>
      </c>
      <c r="L506" s="19" t="str">
        <f>IFERROR(IF(COUNT(pipot!$V:$V)&lt;&gt;"",INDEX(pipot!J:J,SMALL(pipot!$V:$V,ROW($A503)))),"")</f>
        <v/>
      </c>
      <c r="M506" s="19" t="str">
        <f>IFERROR(IF(COUNT(pipot!$V:$V)&lt;&gt;"",INDEX(pipot!K:K,SMALL(pipot!$V:$V,ROW($A503)))),"")</f>
        <v/>
      </c>
      <c r="N506" s="19" t="str">
        <f>IFERROR(IF(COUNT(pipot!$V:$V)&lt;&gt;"",INDEX(pipot!L:L,SMALL(pipot!$V:$V,ROW($A503)))),"")</f>
        <v/>
      </c>
      <c r="O506" s="19" t="str">
        <f>IFERROR(IF(COUNT(pipot!$V:$V)&lt;&gt;"",INDEX(pipot!M:M,SMALL(pipot!$V:$V,ROW($A503)))),"")</f>
        <v/>
      </c>
      <c r="P506" s="19" t="str">
        <f>IFERROR(IF(COUNT(pipot!$V:$V)&lt;&gt;"",INDEX(pipot!N:N,SMALL(pipot!$V:$V,ROW($A503)))),"")</f>
        <v/>
      </c>
      <c r="Q506" s="19" t="str">
        <f>IFERROR(IF(COUNT(pipot!$V:$V)&lt;&gt;"",INDEX(pipot!O:O,SMALL(pipot!$V:$V,ROW($A503)))),"")</f>
        <v/>
      </c>
      <c r="R506" s="19" t="str">
        <f>IFERROR(IF(COUNT(pipot!$V:$V)&lt;&gt;"",INDEX(pipot!P:P,SMALL(pipot!$V:$V,ROW($A503)))),"")</f>
        <v/>
      </c>
      <c r="S506" s="19" t="str">
        <f>IFERROR(IF(COUNT(pipot!$V:$V)&lt;&gt;"",INDEX(pipot!Q:Q,SMALL(pipot!$V:$V,ROW($A503)))),"")</f>
        <v/>
      </c>
      <c r="T506" s="19" t="str">
        <f>IFERROR(IF(COUNT(pipot!$V:$V)&lt;&gt;"",INDEX(pipot!R:R,SMALL(pipot!$V:$V,ROW($A503)))),"")</f>
        <v/>
      </c>
    </row>
    <row r="507" spans="3:20">
      <c r="C507" t="str">
        <f>IFERROR(IF(COUNT(pipot!$V:$V)&lt;&gt;"",INDEX(pipot!A:A,SMALL(pipot!$V:$V,ROW($A504)))),"")</f>
        <v/>
      </c>
      <c r="D507" s="13" t="str">
        <f>IFERROR(IF(COUNT(pipot!$V:$V)&lt;&gt;"",INDEX(pipot!B:B,SMALL(pipot!$V:$V,ROW($A504)))),"")</f>
        <v/>
      </c>
      <c r="E507" s="15" t="str">
        <f>IFERROR(IF(COUNT(pipot!$V:$V)&lt;&gt;"",INDEX(pipot!C:C,SMALL(pipot!$V:$V,ROW($A504)))),"")</f>
        <v/>
      </c>
      <c r="F507" s="19" t="str">
        <f>IFERROR(IF(COUNT(pipot!$V:$V)&lt;&gt;"",INDEX(pipot!D:D,SMALL(pipot!$V:$V,ROW($A504)))),"")</f>
        <v/>
      </c>
      <c r="G507" s="19" t="str">
        <f>IFERROR(IF(COUNT(pipot!$V:$V)&lt;&gt;"",INDEX(pipot!E:E,SMALL(pipot!$V:$V,ROW($A504)))),"")</f>
        <v/>
      </c>
      <c r="H507" s="19" t="str">
        <f>IFERROR(IF(COUNT(pipot!$V:$V)&lt;&gt;"",INDEX(pipot!F:F,SMALL(pipot!$V:$V,ROW($A504)))),"")</f>
        <v/>
      </c>
      <c r="I507" s="19" t="str">
        <f>IFERROR(IF(COUNT(pipot!$V:$V)&lt;&gt;"",INDEX(pipot!G:G,SMALL(pipot!$V:$V,ROW($A504)))),"")</f>
        <v/>
      </c>
      <c r="J507" s="19" t="str">
        <f>IFERROR(IF(COUNT(pipot!$V:$V)&lt;&gt;"",INDEX(pipot!H:H,SMALL(pipot!$V:$V,ROW($A504)))),"")</f>
        <v/>
      </c>
      <c r="K507" s="19" t="str">
        <f>IFERROR(IF(COUNT(pipot!$V:$V)&lt;&gt;"",INDEX(pipot!I:I,SMALL(pipot!$V:$V,ROW($A504)))),"")</f>
        <v/>
      </c>
      <c r="L507" s="19" t="str">
        <f>IFERROR(IF(COUNT(pipot!$V:$V)&lt;&gt;"",INDEX(pipot!J:J,SMALL(pipot!$V:$V,ROW($A504)))),"")</f>
        <v/>
      </c>
      <c r="M507" s="19" t="str">
        <f>IFERROR(IF(COUNT(pipot!$V:$V)&lt;&gt;"",INDEX(pipot!K:K,SMALL(pipot!$V:$V,ROW($A504)))),"")</f>
        <v/>
      </c>
      <c r="N507" s="19" t="str">
        <f>IFERROR(IF(COUNT(pipot!$V:$V)&lt;&gt;"",INDEX(pipot!L:L,SMALL(pipot!$V:$V,ROW($A504)))),"")</f>
        <v/>
      </c>
      <c r="O507" s="19" t="str">
        <f>IFERROR(IF(COUNT(pipot!$V:$V)&lt;&gt;"",INDEX(pipot!M:M,SMALL(pipot!$V:$V,ROW($A504)))),"")</f>
        <v/>
      </c>
      <c r="P507" s="19" t="str">
        <f>IFERROR(IF(COUNT(pipot!$V:$V)&lt;&gt;"",INDEX(pipot!N:N,SMALL(pipot!$V:$V,ROW($A504)))),"")</f>
        <v/>
      </c>
      <c r="Q507" s="19" t="str">
        <f>IFERROR(IF(COUNT(pipot!$V:$V)&lt;&gt;"",INDEX(pipot!O:O,SMALL(pipot!$V:$V,ROW($A504)))),"")</f>
        <v/>
      </c>
      <c r="R507" s="19" t="str">
        <f>IFERROR(IF(COUNT(pipot!$V:$V)&lt;&gt;"",INDEX(pipot!P:P,SMALL(pipot!$V:$V,ROW($A504)))),"")</f>
        <v/>
      </c>
      <c r="S507" s="19" t="str">
        <f>IFERROR(IF(COUNT(pipot!$V:$V)&lt;&gt;"",INDEX(pipot!Q:Q,SMALL(pipot!$V:$V,ROW($A504)))),"")</f>
        <v/>
      </c>
      <c r="T507" s="19" t="str">
        <f>IFERROR(IF(COUNT(pipot!$V:$V)&lt;&gt;"",INDEX(pipot!R:R,SMALL(pipot!$V:$V,ROW($A504)))),"")</f>
        <v/>
      </c>
    </row>
    <row r="508" spans="3:20">
      <c r="C508" t="str">
        <f>IFERROR(IF(COUNT(pipot!$V:$V)&lt;&gt;"",INDEX(pipot!A:A,SMALL(pipot!$V:$V,ROW($A505)))),"")</f>
        <v/>
      </c>
      <c r="D508" s="13" t="str">
        <f>IFERROR(IF(COUNT(pipot!$V:$V)&lt;&gt;"",INDEX(pipot!B:B,SMALL(pipot!$V:$V,ROW($A505)))),"")</f>
        <v/>
      </c>
      <c r="E508" s="15" t="str">
        <f>IFERROR(IF(COUNT(pipot!$V:$V)&lt;&gt;"",INDEX(pipot!C:C,SMALL(pipot!$V:$V,ROW($A505)))),"")</f>
        <v/>
      </c>
      <c r="F508" s="19" t="str">
        <f>IFERROR(IF(COUNT(pipot!$V:$V)&lt;&gt;"",INDEX(pipot!D:D,SMALL(pipot!$V:$V,ROW($A505)))),"")</f>
        <v/>
      </c>
      <c r="G508" s="19" t="str">
        <f>IFERROR(IF(COUNT(pipot!$V:$V)&lt;&gt;"",INDEX(pipot!E:E,SMALL(pipot!$V:$V,ROW($A505)))),"")</f>
        <v/>
      </c>
      <c r="H508" s="19" t="str">
        <f>IFERROR(IF(COUNT(pipot!$V:$V)&lt;&gt;"",INDEX(pipot!F:F,SMALL(pipot!$V:$V,ROW($A505)))),"")</f>
        <v/>
      </c>
      <c r="I508" s="19" t="str">
        <f>IFERROR(IF(COUNT(pipot!$V:$V)&lt;&gt;"",INDEX(pipot!G:G,SMALL(pipot!$V:$V,ROW($A505)))),"")</f>
        <v/>
      </c>
      <c r="J508" s="19" t="str">
        <f>IFERROR(IF(COUNT(pipot!$V:$V)&lt;&gt;"",INDEX(pipot!H:H,SMALL(pipot!$V:$V,ROW($A505)))),"")</f>
        <v/>
      </c>
      <c r="K508" s="19" t="str">
        <f>IFERROR(IF(COUNT(pipot!$V:$V)&lt;&gt;"",INDEX(pipot!I:I,SMALL(pipot!$V:$V,ROW($A505)))),"")</f>
        <v/>
      </c>
      <c r="L508" s="19" t="str">
        <f>IFERROR(IF(COUNT(pipot!$V:$V)&lt;&gt;"",INDEX(pipot!J:J,SMALL(pipot!$V:$V,ROW($A505)))),"")</f>
        <v/>
      </c>
      <c r="M508" s="19" t="str">
        <f>IFERROR(IF(COUNT(pipot!$V:$V)&lt;&gt;"",INDEX(pipot!K:K,SMALL(pipot!$V:$V,ROW($A505)))),"")</f>
        <v/>
      </c>
      <c r="N508" s="19" t="str">
        <f>IFERROR(IF(COUNT(pipot!$V:$V)&lt;&gt;"",INDEX(pipot!L:L,SMALL(pipot!$V:$V,ROW($A505)))),"")</f>
        <v/>
      </c>
      <c r="O508" s="19" t="str">
        <f>IFERROR(IF(COUNT(pipot!$V:$V)&lt;&gt;"",INDEX(pipot!M:M,SMALL(pipot!$V:$V,ROW($A505)))),"")</f>
        <v/>
      </c>
      <c r="P508" s="19" t="str">
        <f>IFERROR(IF(COUNT(pipot!$V:$V)&lt;&gt;"",INDEX(pipot!N:N,SMALL(pipot!$V:$V,ROW($A505)))),"")</f>
        <v/>
      </c>
      <c r="Q508" s="19" t="str">
        <f>IFERROR(IF(COUNT(pipot!$V:$V)&lt;&gt;"",INDEX(pipot!O:O,SMALL(pipot!$V:$V,ROW($A505)))),"")</f>
        <v/>
      </c>
      <c r="R508" s="19" t="str">
        <f>IFERROR(IF(COUNT(pipot!$V:$V)&lt;&gt;"",INDEX(pipot!P:P,SMALL(pipot!$V:$V,ROW($A505)))),"")</f>
        <v/>
      </c>
      <c r="S508" s="19" t="str">
        <f>IFERROR(IF(COUNT(pipot!$V:$V)&lt;&gt;"",INDEX(pipot!Q:Q,SMALL(pipot!$V:$V,ROW($A505)))),"")</f>
        <v/>
      </c>
      <c r="T508" s="19" t="str">
        <f>IFERROR(IF(COUNT(pipot!$V:$V)&lt;&gt;"",INDEX(pipot!R:R,SMALL(pipot!$V:$V,ROW($A505)))),"")</f>
        <v/>
      </c>
    </row>
    <row r="509" spans="3:20">
      <c r="C509" t="str">
        <f>IFERROR(IF(COUNT(pipot!$V:$V)&lt;&gt;"",INDEX(pipot!A:A,SMALL(pipot!$V:$V,ROW($A506)))),"")</f>
        <v/>
      </c>
      <c r="D509" s="13" t="str">
        <f>IFERROR(IF(COUNT(pipot!$V:$V)&lt;&gt;"",INDEX(pipot!B:B,SMALL(pipot!$V:$V,ROW($A506)))),"")</f>
        <v/>
      </c>
      <c r="E509" s="15" t="str">
        <f>IFERROR(IF(COUNT(pipot!$V:$V)&lt;&gt;"",INDEX(pipot!C:C,SMALL(pipot!$V:$V,ROW($A506)))),"")</f>
        <v/>
      </c>
      <c r="F509" s="19" t="str">
        <f>IFERROR(IF(COUNT(pipot!$V:$V)&lt;&gt;"",INDEX(pipot!D:D,SMALL(pipot!$V:$V,ROW($A506)))),"")</f>
        <v/>
      </c>
      <c r="G509" s="19" t="str">
        <f>IFERROR(IF(COUNT(pipot!$V:$V)&lt;&gt;"",INDEX(pipot!E:E,SMALL(pipot!$V:$V,ROW($A506)))),"")</f>
        <v/>
      </c>
      <c r="H509" s="19" t="str">
        <f>IFERROR(IF(COUNT(pipot!$V:$V)&lt;&gt;"",INDEX(pipot!F:F,SMALL(pipot!$V:$V,ROW($A506)))),"")</f>
        <v/>
      </c>
      <c r="I509" s="19" t="str">
        <f>IFERROR(IF(COUNT(pipot!$V:$V)&lt;&gt;"",INDEX(pipot!G:G,SMALL(pipot!$V:$V,ROW($A506)))),"")</f>
        <v/>
      </c>
      <c r="J509" s="19" t="str">
        <f>IFERROR(IF(COUNT(pipot!$V:$V)&lt;&gt;"",INDEX(pipot!H:H,SMALL(pipot!$V:$V,ROW($A506)))),"")</f>
        <v/>
      </c>
      <c r="K509" s="19" t="str">
        <f>IFERROR(IF(COUNT(pipot!$V:$V)&lt;&gt;"",INDEX(pipot!I:I,SMALL(pipot!$V:$V,ROW($A506)))),"")</f>
        <v/>
      </c>
      <c r="L509" s="19" t="str">
        <f>IFERROR(IF(COUNT(pipot!$V:$V)&lt;&gt;"",INDEX(pipot!J:J,SMALL(pipot!$V:$V,ROW($A506)))),"")</f>
        <v/>
      </c>
      <c r="M509" s="19" t="str">
        <f>IFERROR(IF(COUNT(pipot!$V:$V)&lt;&gt;"",INDEX(pipot!K:K,SMALL(pipot!$V:$V,ROW($A506)))),"")</f>
        <v/>
      </c>
      <c r="N509" s="19" t="str">
        <f>IFERROR(IF(COUNT(pipot!$V:$V)&lt;&gt;"",INDEX(pipot!L:L,SMALL(pipot!$V:$V,ROW($A506)))),"")</f>
        <v/>
      </c>
      <c r="O509" s="19" t="str">
        <f>IFERROR(IF(COUNT(pipot!$V:$V)&lt;&gt;"",INDEX(pipot!M:M,SMALL(pipot!$V:$V,ROW($A506)))),"")</f>
        <v/>
      </c>
      <c r="P509" s="19" t="str">
        <f>IFERROR(IF(COUNT(pipot!$V:$V)&lt;&gt;"",INDEX(pipot!N:N,SMALL(pipot!$V:$V,ROW($A506)))),"")</f>
        <v/>
      </c>
      <c r="Q509" s="19" t="str">
        <f>IFERROR(IF(COUNT(pipot!$V:$V)&lt;&gt;"",INDEX(pipot!O:O,SMALL(pipot!$V:$V,ROW($A506)))),"")</f>
        <v/>
      </c>
      <c r="R509" s="19" t="str">
        <f>IFERROR(IF(COUNT(pipot!$V:$V)&lt;&gt;"",INDEX(pipot!P:P,SMALL(pipot!$V:$V,ROW($A506)))),"")</f>
        <v/>
      </c>
      <c r="S509" s="19" t="str">
        <f>IFERROR(IF(COUNT(pipot!$V:$V)&lt;&gt;"",INDEX(pipot!Q:Q,SMALL(pipot!$V:$V,ROW($A506)))),"")</f>
        <v/>
      </c>
      <c r="T509" s="19" t="str">
        <f>IFERROR(IF(COUNT(pipot!$V:$V)&lt;&gt;"",INDEX(pipot!R:R,SMALL(pipot!$V:$V,ROW($A506)))),"")</f>
        <v/>
      </c>
    </row>
    <row r="510" spans="3:20">
      <c r="C510" t="str">
        <f>IFERROR(IF(COUNT(pipot!$V:$V)&lt;&gt;"",INDEX(pipot!A:A,SMALL(pipot!$V:$V,ROW($A507)))),"")</f>
        <v/>
      </c>
      <c r="D510" s="13" t="str">
        <f>IFERROR(IF(COUNT(pipot!$V:$V)&lt;&gt;"",INDEX(pipot!B:B,SMALL(pipot!$V:$V,ROW($A507)))),"")</f>
        <v/>
      </c>
      <c r="E510" s="15" t="str">
        <f>IFERROR(IF(COUNT(pipot!$V:$V)&lt;&gt;"",INDEX(pipot!C:C,SMALL(pipot!$V:$V,ROW($A507)))),"")</f>
        <v/>
      </c>
      <c r="F510" s="19" t="str">
        <f>IFERROR(IF(COUNT(pipot!$V:$V)&lt;&gt;"",INDEX(pipot!D:D,SMALL(pipot!$V:$V,ROW($A507)))),"")</f>
        <v/>
      </c>
      <c r="G510" s="19" t="str">
        <f>IFERROR(IF(COUNT(pipot!$V:$V)&lt;&gt;"",INDEX(pipot!E:E,SMALL(pipot!$V:$V,ROW($A507)))),"")</f>
        <v/>
      </c>
      <c r="H510" s="19" t="str">
        <f>IFERROR(IF(COUNT(pipot!$V:$V)&lt;&gt;"",INDEX(pipot!F:F,SMALL(pipot!$V:$V,ROW($A507)))),"")</f>
        <v/>
      </c>
      <c r="I510" s="19" t="str">
        <f>IFERROR(IF(COUNT(pipot!$V:$V)&lt;&gt;"",INDEX(pipot!G:G,SMALL(pipot!$V:$V,ROW($A507)))),"")</f>
        <v/>
      </c>
      <c r="J510" s="19" t="str">
        <f>IFERROR(IF(COUNT(pipot!$V:$V)&lt;&gt;"",INDEX(pipot!H:H,SMALL(pipot!$V:$V,ROW($A507)))),"")</f>
        <v/>
      </c>
      <c r="K510" s="19" t="str">
        <f>IFERROR(IF(COUNT(pipot!$V:$V)&lt;&gt;"",INDEX(pipot!I:I,SMALL(pipot!$V:$V,ROW($A507)))),"")</f>
        <v/>
      </c>
      <c r="L510" s="19" t="str">
        <f>IFERROR(IF(COUNT(pipot!$V:$V)&lt;&gt;"",INDEX(pipot!J:J,SMALL(pipot!$V:$V,ROW($A507)))),"")</f>
        <v/>
      </c>
      <c r="M510" s="19" t="str">
        <f>IFERROR(IF(COUNT(pipot!$V:$V)&lt;&gt;"",INDEX(pipot!K:K,SMALL(pipot!$V:$V,ROW($A507)))),"")</f>
        <v/>
      </c>
      <c r="N510" s="19" t="str">
        <f>IFERROR(IF(COUNT(pipot!$V:$V)&lt;&gt;"",INDEX(pipot!L:L,SMALL(pipot!$V:$V,ROW($A507)))),"")</f>
        <v/>
      </c>
      <c r="O510" s="19" t="str">
        <f>IFERROR(IF(COUNT(pipot!$V:$V)&lt;&gt;"",INDEX(pipot!M:M,SMALL(pipot!$V:$V,ROW($A507)))),"")</f>
        <v/>
      </c>
      <c r="P510" s="19" t="str">
        <f>IFERROR(IF(COUNT(pipot!$V:$V)&lt;&gt;"",INDEX(pipot!N:N,SMALL(pipot!$V:$V,ROW($A507)))),"")</f>
        <v/>
      </c>
      <c r="Q510" s="19" t="str">
        <f>IFERROR(IF(COUNT(pipot!$V:$V)&lt;&gt;"",INDEX(pipot!O:O,SMALL(pipot!$V:$V,ROW($A507)))),"")</f>
        <v/>
      </c>
      <c r="R510" s="19" t="str">
        <f>IFERROR(IF(COUNT(pipot!$V:$V)&lt;&gt;"",INDEX(pipot!P:P,SMALL(pipot!$V:$V,ROW($A507)))),"")</f>
        <v/>
      </c>
      <c r="S510" s="19" t="str">
        <f>IFERROR(IF(COUNT(pipot!$V:$V)&lt;&gt;"",INDEX(pipot!Q:Q,SMALL(pipot!$V:$V,ROW($A507)))),"")</f>
        <v/>
      </c>
      <c r="T510" s="19" t="str">
        <f>IFERROR(IF(COUNT(pipot!$V:$V)&lt;&gt;"",INDEX(pipot!R:R,SMALL(pipot!$V:$V,ROW($A507)))),"")</f>
        <v/>
      </c>
    </row>
    <row r="511" spans="3:20">
      <c r="C511" t="str">
        <f>IFERROR(IF(COUNT(pipot!$V:$V)&lt;&gt;"",INDEX(pipot!A:A,SMALL(pipot!$V:$V,ROW($A508)))),"")</f>
        <v/>
      </c>
      <c r="D511" s="13" t="str">
        <f>IFERROR(IF(COUNT(pipot!$V:$V)&lt;&gt;"",INDEX(pipot!B:B,SMALL(pipot!$V:$V,ROW($A508)))),"")</f>
        <v/>
      </c>
      <c r="E511" s="15" t="str">
        <f>IFERROR(IF(COUNT(pipot!$V:$V)&lt;&gt;"",INDEX(pipot!C:C,SMALL(pipot!$V:$V,ROW($A508)))),"")</f>
        <v/>
      </c>
      <c r="F511" s="19" t="str">
        <f>IFERROR(IF(COUNT(pipot!$V:$V)&lt;&gt;"",INDEX(pipot!D:D,SMALL(pipot!$V:$V,ROW($A508)))),"")</f>
        <v/>
      </c>
      <c r="G511" s="19" t="str">
        <f>IFERROR(IF(COUNT(pipot!$V:$V)&lt;&gt;"",INDEX(pipot!E:E,SMALL(pipot!$V:$V,ROW($A508)))),"")</f>
        <v/>
      </c>
      <c r="H511" s="19" t="str">
        <f>IFERROR(IF(COUNT(pipot!$V:$V)&lt;&gt;"",INDEX(pipot!F:F,SMALL(pipot!$V:$V,ROW($A508)))),"")</f>
        <v/>
      </c>
      <c r="I511" s="19" t="str">
        <f>IFERROR(IF(COUNT(pipot!$V:$V)&lt;&gt;"",INDEX(pipot!G:G,SMALL(pipot!$V:$V,ROW($A508)))),"")</f>
        <v/>
      </c>
      <c r="J511" s="19" t="str">
        <f>IFERROR(IF(COUNT(pipot!$V:$V)&lt;&gt;"",INDEX(pipot!H:H,SMALL(pipot!$V:$V,ROW($A508)))),"")</f>
        <v/>
      </c>
      <c r="K511" s="19" t="str">
        <f>IFERROR(IF(COUNT(pipot!$V:$V)&lt;&gt;"",INDEX(pipot!I:I,SMALL(pipot!$V:$V,ROW($A508)))),"")</f>
        <v/>
      </c>
      <c r="L511" s="19" t="str">
        <f>IFERROR(IF(COUNT(pipot!$V:$V)&lt;&gt;"",INDEX(pipot!J:J,SMALL(pipot!$V:$V,ROW($A508)))),"")</f>
        <v/>
      </c>
      <c r="M511" s="19" t="str">
        <f>IFERROR(IF(COUNT(pipot!$V:$V)&lt;&gt;"",INDEX(pipot!K:K,SMALL(pipot!$V:$V,ROW($A508)))),"")</f>
        <v/>
      </c>
      <c r="N511" s="19" t="str">
        <f>IFERROR(IF(COUNT(pipot!$V:$V)&lt;&gt;"",INDEX(pipot!L:L,SMALL(pipot!$V:$V,ROW($A508)))),"")</f>
        <v/>
      </c>
      <c r="O511" s="19" t="str">
        <f>IFERROR(IF(COUNT(pipot!$V:$V)&lt;&gt;"",INDEX(pipot!M:M,SMALL(pipot!$V:$V,ROW($A508)))),"")</f>
        <v/>
      </c>
      <c r="P511" s="19" t="str">
        <f>IFERROR(IF(COUNT(pipot!$V:$V)&lt;&gt;"",INDEX(pipot!N:N,SMALL(pipot!$V:$V,ROW($A508)))),"")</f>
        <v/>
      </c>
      <c r="Q511" s="19" t="str">
        <f>IFERROR(IF(COUNT(pipot!$V:$V)&lt;&gt;"",INDEX(pipot!O:O,SMALL(pipot!$V:$V,ROW($A508)))),"")</f>
        <v/>
      </c>
      <c r="R511" s="19" t="str">
        <f>IFERROR(IF(COUNT(pipot!$V:$V)&lt;&gt;"",INDEX(pipot!P:P,SMALL(pipot!$V:$V,ROW($A508)))),"")</f>
        <v/>
      </c>
      <c r="S511" s="19" t="str">
        <f>IFERROR(IF(COUNT(pipot!$V:$V)&lt;&gt;"",INDEX(pipot!Q:Q,SMALL(pipot!$V:$V,ROW($A508)))),"")</f>
        <v/>
      </c>
      <c r="T511" s="19" t="str">
        <f>IFERROR(IF(COUNT(pipot!$V:$V)&lt;&gt;"",INDEX(pipot!R:R,SMALL(pipot!$V:$V,ROW($A508)))),"")</f>
        <v/>
      </c>
    </row>
    <row r="512" spans="3:20">
      <c r="C512" t="str">
        <f>IFERROR(IF(COUNT(pipot!$V:$V)&lt;&gt;"",INDEX(pipot!A:A,SMALL(pipot!$V:$V,ROW($A509)))),"")</f>
        <v/>
      </c>
      <c r="D512" s="13" t="str">
        <f>IFERROR(IF(COUNT(pipot!$V:$V)&lt;&gt;"",INDEX(pipot!B:B,SMALL(pipot!$V:$V,ROW($A509)))),"")</f>
        <v/>
      </c>
      <c r="E512" s="15" t="str">
        <f>IFERROR(IF(COUNT(pipot!$V:$V)&lt;&gt;"",INDEX(pipot!C:C,SMALL(pipot!$V:$V,ROW($A509)))),"")</f>
        <v/>
      </c>
      <c r="F512" s="19" t="str">
        <f>IFERROR(IF(COUNT(pipot!$V:$V)&lt;&gt;"",INDEX(pipot!D:D,SMALL(pipot!$V:$V,ROW($A509)))),"")</f>
        <v/>
      </c>
      <c r="G512" s="19" t="str">
        <f>IFERROR(IF(COUNT(pipot!$V:$V)&lt;&gt;"",INDEX(pipot!E:E,SMALL(pipot!$V:$V,ROW($A509)))),"")</f>
        <v/>
      </c>
      <c r="H512" s="19" t="str">
        <f>IFERROR(IF(COUNT(pipot!$V:$V)&lt;&gt;"",INDEX(pipot!F:F,SMALL(pipot!$V:$V,ROW($A509)))),"")</f>
        <v/>
      </c>
      <c r="I512" s="19" t="str">
        <f>IFERROR(IF(COUNT(pipot!$V:$V)&lt;&gt;"",INDEX(pipot!G:G,SMALL(pipot!$V:$V,ROW($A509)))),"")</f>
        <v/>
      </c>
      <c r="J512" s="19" t="str">
        <f>IFERROR(IF(COUNT(pipot!$V:$V)&lt;&gt;"",INDEX(pipot!H:H,SMALL(pipot!$V:$V,ROW($A509)))),"")</f>
        <v/>
      </c>
      <c r="K512" s="19" t="str">
        <f>IFERROR(IF(COUNT(pipot!$V:$V)&lt;&gt;"",INDEX(pipot!I:I,SMALL(pipot!$V:$V,ROW($A509)))),"")</f>
        <v/>
      </c>
      <c r="L512" s="19" t="str">
        <f>IFERROR(IF(COUNT(pipot!$V:$V)&lt;&gt;"",INDEX(pipot!J:J,SMALL(pipot!$V:$V,ROW($A509)))),"")</f>
        <v/>
      </c>
      <c r="M512" s="19" t="str">
        <f>IFERROR(IF(COUNT(pipot!$V:$V)&lt;&gt;"",INDEX(pipot!K:K,SMALL(pipot!$V:$V,ROW($A509)))),"")</f>
        <v/>
      </c>
      <c r="N512" s="19" t="str">
        <f>IFERROR(IF(COUNT(pipot!$V:$V)&lt;&gt;"",INDEX(pipot!L:L,SMALL(pipot!$V:$V,ROW($A509)))),"")</f>
        <v/>
      </c>
      <c r="O512" s="19" t="str">
        <f>IFERROR(IF(COUNT(pipot!$V:$V)&lt;&gt;"",INDEX(pipot!M:M,SMALL(pipot!$V:$V,ROW($A509)))),"")</f>
        <v/>
      </c>
      <c r="P512" s="19" t="str">
        <f>IFERROR(IF(COUNT(pipot!$V:$V)&lt;&gt;"",INDEX(pipot!N:N,SMALL(pipot!$V:$V,ROW($A509)))),"")</f>
        <v/>
      </c>
      <c r="Q512" s="19" t="str">
        <f>IFERROR(IF(COUNT(pipot!$V:$V)&lt;&gt;"",INDEX(pipot!O:O,SMALL(pipot!$V:$V,ROW($A509)))),"")</f>
        <v/>
      </c>
      <c r="R512" s="19" t="str">
        <f>IFERROR(IF(COUNT(pipot!$V:$V)&lt;&gt;"",INDEX(pipot!P:P,SMALL(pipot!$V:$V,ROW($A509)))),"")</f>
        <v/>
      </c>
      <c r="S512" s="19" t="str">
        <f>IFERROR(IF(COUNT(pipot!$V:$V)&lt;&gt;"",INDEX(pipot!Q:Q,SMALL(pipot!$V:$V,ROW($A509)))),"")</f>
        <v/>
      </c>
      <c r="T512" s="19" t="str">
        <f>IFERROR(IF(COUNT(pipot!$V:$V)&lt;&gt;"",INDEX(pipot!R:R,SMALL(pipot!$V:$V,ROW($A509)))),"")</f>
        <v/>
      </c>
    </row>
    <row r="513" spans="3:20">
      <c r="C513" t="str">
        <f>IFERROR(IF(COUNT(pipot!$V:$V)&lt;&gt;"",INDEX(pipot!A:A,SMALL(pipot!$V:$V,ROW($A510)))),"")</f>
        <v/>
      </c>
      <c r="D513" s="13" t="str">
        <f>IFERROR(IF(COUNT(pipot!$V:$V)&lt;&gt;"",INDEX(pipot!B:B,SMALL(pipot!$V:$V,ROW($A510)))),"")</f>
        <v/>
      </c>
      <c r="E513" s="15" t="str">
        <f>IFERROR(IF(COUNT(pipot!$V:$V)&lt;&gt;"",INDEX(pipot!C:C,SMALL(pipot!$V:$V,ROW($A510)))),"")</f>
        <v/>
      </c>
      <c r="F513" s="19" t="str">
        <f>IFERROR(IF(COUNT(pipot!$V:$V)&lt;&gt;"",INDEX(pipot!D:D,SMALL(pipot!$V:$V,ROW($A510)))),"")</f>
        <v/>
      </c>
      <c r="G513" s="19" t="str">
        <f>IFERROR(IF(COUNT(pipot!$V:$V)&lt;&gt;"",INDEX(pipot!E:E,SMALL(pipot!$V:$V,ROW($A510)))),"")</f>
        <v/>
      </c>
      <c r="H513" s="19" t="str">
        <f>IFERROR(IF(COUNT(pipot!$V:$V)&lt;&gt;"",INDEX(pipot!F:F,SMALL(pipot!$V:$V,ROW($A510)))),"")</f>
        <v/>
      </c>
      <c r="I513" s="19" t="str">
        <f>IFERROR(IF(COUNT(pipot!$V:$V)&lt;&gt;"",INDEX(pipot!G:G,SMALL(pipot!$V:$V,ROW($A510)))),"")</f>
        <v/>
      </c>
      <c r="J513" s="19" t="str">
        <f>IFERROR(IF(COUNT(pipot!$V:$V)&lt;&gt;"",INDEX(pipot!H:H,SMALL(pipot!$V:$V,ROW($A510)))),"")</f>
        <v/>
      </c>
      <c r="K513" s="19" t="str">
        <f>IFERROR(IF(COUNT(pipot!$V:$V)&lt;&gt;"",INDEX(pipot!I:I,SMALL(pipot!$V:$V,ROW($A510)))),"")</f>
        <v/>
      </c>
      <c r="L513" s="19" t="str">
        <f>IFERROR(IF(COUNT(pipot!$V:$V)&lt;&gt;"",INDEX(pipot!J:J,SMALL(pipot!$V:$V,ROW($A510)))),"")</f>
        <v/>
      </c>
      <c r="M513" s="19" t="str">
        <f>IFERROR(IF(COUNT(pipot!$V:$V)&lt;&gt;"",INDEX(pipot!K:K,SMALL(pipot!$V:$V,ROW($A510)))),"")</f>
        <v/>
      </c>
      <c r="N513" s="19" t="str">
        <f>IFERROR(IF(COUNT(pipot!$V:$V)&lt;&gt;"",INDEX(pipot!L:L,SMALL(pipot!$V:$V,ROW($A510)))),"")</f>
        <v/>
      </c>
      <c r="O513" s="19" t="str">
        <f>IFERROR(IF(COUNT(pipot!$V:$V)&lt;&gt;"",INDEX(pipot!M:M,SMALL(pipot!$V:$V,ROW($A510)))),"")</f>
        <v/>
      </c>
      <c r="P513" s="19" t="str">
        <f>IFERROR(IF(COUNT(pipot!$V:$V)&lt;&gt;"",INDEX(pipot!N:N,SMALL(pipot!$V:$V,ROW($A510)))),"")</f>
        <v/>
      </c>
      <c r="Q513" s="19" t="str">
        <f>IFERROR(IF(COUNT(pipot!$V:$V)&lt;&gt;"",INDEX(pipot!O:O,SMALL(pipot!$V:$V,ROW($A510)))),"")</f>
        <v/>
      </c>
      <c r="R513" s="19" t="str">
        <f>IFERROR(IF(COUNT(pipot!$V:$V)&lt;&gt;"",INDEX(pipot!P:P,SMALL(pipot!$V:$V,ROW($A510)))),"")</f>
        <v/>
      </c>
      <c r="S513" s="19" t="str">
        <f>IFERROR(IF(COUNT(pipot!$V:$V)&lt;&gt;"",INDEX(pipot!Q:Q,SMALL(pipot!$V:$V,ROW($A510)))),"")</f>
        <v/>
      </c>
      <c r="T513" s="19" t="str">
        <f>IFERROR(IF(COUNT(pipot!$V:$V)&lt;&gt;"",INDEX(pipot!R:R,SMALL(pipot!$V:$V,ROW($A510)))),"")</f>
        <v/>
      </c>
    </row>
    <row r="514" spans="3:20">
      <c r="C514" t="str">
        <f>IFERROR(IF(COUNT(pipot!$V:$V)&lt;&gt;"",INDEX(pipot!A:A,SMALL(pipot!$V:$V,ROW($A511)))),"")</f>
        <v/>
      </c>
      <c r="D514" s="13" t="str">
        <f>IFERROR(IF(COUNT(pipot!$V:$V)&lt;&gt;"",INDEX(pipot!B:B,SMALL(pipot!$V:$V,ROW($A511)))),"")</f>
        <v/>
      </c>
      <c r="E514" s="15" t="str">
        <f>IFERROR(IF(COUNT(pipot!$V:$V)&lt;&gt;"",INDEX(pipot!C:C,SMALL(pipot!$V:$V,ROW($A511)))),"")</f>
        <v/>
      </c>
      <c r="F514" s="19" t="str">
        <f>IFERROR(IF(COUNT(pipot!$V:$V)&lt;&gt;"",INDEX(pipot!D:D,SMALL(pipot!$V:$V,ROW($A511)))),"")</f>
        <v/>
      </c>
      <c r="G514" s="19" t="str">
        <f>IFERROR(IF(COUNT(pipot!$V:$V)&lt;&gt;"",INDEX(pipot!E:E,SMALL(pipot!$V:$V,ROW($A511)))),"")</f>
        <v/>
      </c>
      <c r="H514" s="19" t="str">
        <f>IFERROR(IF(COUNT(pipot!$V:$V)&lt;&gt;"",INDEX(pipot!F:F,SMALL(pipot!$V:$V,ROW($A511)))),"")</f>
        <v/>
      </c>
      <c r="I514" s="19" t="str">
        <f>IFERROR(IF(COUNT(pipot!$V:$V)&lt;&gt;"",INDEX(pipot!G:G,SMALL(pipot!$V:$V,ROW($A511)))),"")</f>
        <v/>
      </c>
      <c r="J514" s="19" t="str">
        <f>IFERROR(IF(COUNT(pipot!$V:$V)&lt;&gt;"",INDEX(pipot!H:H,SMALL(pipot!$V:$V,ROW($A511)))),"")</f>
        <v/>
      </c>
      <c r="K514" s="19" t="str">
        <f>IFERROR(IF(COUNT(pipot!$V:$V)&lt;&gt;"",INDEX(pipot!I:I,SMALL(pipot!$V:$V,ROW($A511)))),"")</f>
        <v/>
      </c>
      <c r="L514" s="19" t="str">
        <f>IFERROR(IF(COUNT(pipot!$V:$V)&lt;&gt;"",INDEX(pipot!J:J,SMALL(pipot!$V:$V,ROW($A511)))),"")</f>
        <v/>
      </c>
      <c r="M514" s="19" t="str">
        <f>IFERROR(IF(COUNT(pipot!$V:$V)&lt;&gt;"",INDEX(pipot!K:K,SMALL(pipot!$V:$V,ROW($A511)))),"")</f>
        <v/>
      </c>
      <c r="N514" s="19" t="str">
        <f>IFERROR(IF(COUNT(pipot!$V:$V)&lt;&gt;"",INDEX(pipot!L:L,SMALL(pipot!$V:$V,ROW($A511)))),"")</f>
        <v/>
      </c>
      <c r="O514" s="19" t="str">
        <f>IFERROR(IF(COUNT(pipot!$V:$V)&lt;&gt;"",INDEX(pipot!M:M,SMALL(pipot!$V:$V,ROW($A511)))),"")</f>
        <v/>
      </c>
      <c r="P514" s="19" t="str">
        <f>IFERROR(IF(COUNT(pipot!$V:$V)&lt;&gt;"",INDEX(pipot!N:N,SMALL(pipot!$V:$V,ROW($A511)))),"")</f>
        <v/>
      </c>
      <c r="Q514" s="19" t="str">
        <f>IFERROR(IF(COUNT(pipot!$V:$V)&lt;&gt;"",INDEX(pipot!O:O,SMALL(pipot!$V:$V,ROW($A511)))),"")</f>
        <v/>
      </c>
      <c r="R514" s="19" t="str">
        <f>IFERROR(IF(COUNT(pipot!$V:$V)&lt;&gt;"",INDEX(pipot!P:P,SMALL(pipot!$V:$V,ROW($A511)))),"")</f>
        <v/>
      </c>
      <c r="S514" s="19" t="str">
        <f>IFERROR(IF(COUNT(pipot!$V:$V)&lt;&gt;"",INDEX(pipot!Q:Q,SMALL(pipot!$V:$V,ROW($A511)))),"")</f>
        <v/>
      </c>
      <c r="T514" s="19" t="str">
        <f>IFERROR(IF(COUNT(pipot!$V:$V)&lt;&gt;"",INDEX(pipot!R:R,SMALL(pipot!$V:$V,ROW($A511)))),"")</f>
        <v/>
      </c>
    </row>
    <row r="515" spans="3:20">
      <c r="C515" t="str">
        <f>IFERROR(IF(COUNT(pipot!$V:$V)&lt;&gt;"",INDEX(pipot!A:A,SMALL(pipot!$V:$V,ROW($A512)))),"")</f>
        <v/>
      </c>
      <c r="D515" s="13" t="str">
        <f>IFERROR(IF(COUNT(pipot!$V:$V)&lt;&gt;"",INDEX(pipot!B:B,SMALL(pipot!$V:$V,ROW($A512)))),"")</f>
        <v/>
      </c>
      <c r="E515" s="15" t="str">
        <f>IFERROR(IF(COUNT(pipot!$V:$V)&lt;&gt;"",INDEX(pipot!C:C,SMALL(pipot!$V:$V,ROW($A512)))),"")</f>
        <v/>
      </c>
      <c r="F515" s="19" t="str">
        <f>IFERROR(IF(COUNT(pipot!$V:$V)&lt;&gt;"",INDEX(pipot!D:D,SMALL(pipot!$V:$V,ROW($A512)))),"")</f>
        <v/>
      </c>
      <c r="G515" s="19" t="str">
        <f>IFERROR(IF(COUNT(pipot!$V:$V)&lt;&gt;"",INDEX(pipot!E:E,SMALL(pipot!$V:$V,ROW($A512)))),"")</f>
        <v/>
      </c>
      <c r="H515" s="19" t="str">
        <f>IFERROR(IF(COUNT(pipot!$V:$V)&lt;&gt;"",INDEX(pipot!F:F,SMALL(pipot!$V:$V,ROW($A512)))),"")</f>
        <v/>
      </c>
      <c r="I515" s="19" t="str">
        <f>IFERROR(IF(COUNT(pipot!$V:$V)&lt;&gt;"",INDEX(pipot!G:G,SMALL(pipot!$V:$V,ROW($A512)))),"")</f>
        <v/>
      </c>
      <c r="J515" s="19" t="str">
        <f>IFERROR(IF(COUNT(pipot!$V:$V)&lt;&gt;"",INDEX(pipot!H:H,SMALL(pipot!$V:$V,ROW($A512)))),"")</f>
        <v/>
      </c>
      <c r="K515" s="19" t="str">
        <f>IFERROR(IF(COUNT(pipot!$V:$V)&lt;&gt;"",INDEX(pipot!I:I,SMALL(pipot!$V:$V,ROW($A512)))),"")</f>
        <v/>
      </c>
      <c r="L515" s="19" t="str">
        <f>IFERROR(IF(COUNT(pipot!$V:$V)&lt;&gt;"",INDEX(pipot!J:J,SMALL(pipot!$V:$V,ROW($A512)))),"")</f>
        <v/>
      </c>
      <c r="M515" s="19" t="str">
        <f>IFERROR(IF(COUNT(pipot!$V:$V)&lt;&gt;"",INDEX(pipot!K:K,SMALL(pipot!$V:$V,ROW($A512)))),"")</f>
        <v/>
      </c>
      <c r="N515" s="19" t="str">
        <f>IFERROR(IF(COUNT(pipot!$V:$V)&lt;&gt;"",INDEX(pipot!L:L,SMALL(pipot!$V:$V,ROW($A512)))),"")</f>
        <v/>
      </c>
      <c r="O515" s="19" t="str">
        <f>IFERROR(IF(COUNT(pipot!$V:$V)&lt;&gt;"",INDEX(pipot!M:M,SMALL(pipot!$V:$V,ROW($A512)))),"")</f>
        <v/>
      </c>
      <c r="P515" s="19" t="str">
        <f>IFERROR(IF(COUNT(pipot!$V:$V)&lt;&gt;"",INDEX(pipot!N:N,SMALL(pipot!$V:$V,ROW($A512)))),"")</f>
        <v/>
      </c>
      <c r="Q515" s="19" t="str">
        <f>IFERROR(IF(COUNT(pipot!$V:$V)&lt;&gt;"",INDEX(pipot!O:O,SMALL(pipot!$V:$V,ROW($A512)))),"")</f>
        <v/>
      </c>
      <c r="R515" s="19" t="str">
        <f>IFERROR(IF(COUNT(pipot!$V:$V)&lt;&gt;"",INDEX(pipot!P:P,SMALL(pipot!$V:$V,ROW($A512)))),"")</f>
        <v/>
      </c>
      <c r="S515" s="19" t="str">
        <f>IFERROR(IF(COUNT(pipot!$V:$V)&lt;&gt;"",INDEX(pipot!Q:Q,SMALL(pipot!$V:$V,ROW($A512)))),"")</f>
        <v/>
      </c>
      <c r="T515" s="19" t="str">
        <f>IFERROR(IF(COUNT(pipot!$V:$V)&lt;&gt;"",INDEX(pipot!R:R,SMALL(pipot!$V:$V,ROW($A512)))),"")</f>
        <v/>
      </c>
    </row>
    <row r="516" spans="3:20">
      <c r="C516" t="str">
        <f>IFERROR(IF(COUNT(pipot!$V:$V)&lt;&gt;"",INDEX(pipot!A:A,SMALL(pipot!$V:$V,ROW($A513)))),"")</f>
        <v/>
      </c>
      <c r="D516" s="13" t="str">
        <f>IFERROR(IF(COUNT(pipot!$V:$V)&lt;&gt;"",INDEX(pipot!B:B,SMALL(pipot!$V:$V,ROW($A513)))),"")</f>
        <v/>
      </c>
      <c r="E516" s="15" t="str">
        <f>IFERROR(IF(COUNT(pipot!$V:$V)&lt;&gt;"",INDEX(pipot!C:C,SMALL(pipot!$V:$V,ROW($A513)))),"")</f>
        <v/>
      </c>
      <c r="F516" s="19" t="str">
        <f>IFERROR(IF(COUNT(pipot!$V:$V)&lt;&gt;"",INDEX(pipot!D:D,SMALL(pipot!$V:$V,ROW($A513)))),"")</f>
        <v/>
      </c>
      <c r="G516" s="19" t="str">
        <f>IFERROR(IF(COUNT(pipot!$V:$V)&lt;&gt;"",INDEX(pipot!E:E,SMALL(pipot!$V:$V,ROW($A513)))),"")</f>
        <v/>
      </c>
      <c r="H516" s="19" t="str">
        <f>IFERROR(IF(COUNT(pipot!$V:$V)&lt;&gt;"",INDEX(pipot!F:F,SMALL(pipot!$V:$V,ROW($A513)))),"")</f>
        <v/>
      </c>
      <c r="I516" s="19" t="str">
        <f>IFERROR(IF(COUNT(pipot!$V:$V)&lt;&gt;"",INDEX(pipot!G:G,SMALL(pipot!$V:$V,ROW($A513)))),"")</f>
        <v/>
      </c>
      <c r="J516" s="19" t="str">
        <f>IFERROR(IF(COUNT(pipot!$V:$V)&lt;&gt;"",INDEX(pipot!H:H,SMALL(pipot!$V:$V,ROW($A513)))),"")</f>
        <v/>
      </c>
      <c r="K516" s="19" t="str">
        <f>IFERROR(IF(COUNT(pipot!$V:$V)&lt;&gt;"",INDEX(pipot!I:I,SMALL(pipot!$V:$V,ROW($A513)))),"")</f>
        <v/>
      </c>
      <c r="L516" s="19" t="str">
        <f>IFERROR(IF(COUNT(pipot!$V:$V)&lt;&gt;"",INDEX(pipot!J:J,SMALL(pipot!$V:$V,ROW($A513)))),"")</f>
        <v/>
      </c>
      <c r="M516" s="19" t="str">
        <f>IFERROR(IF(COUNT(pipot!$V:$V)&lt;&gt;"",INDEX(pipot!K:K,SMALL(pipot!$V:$V,ROW($A513)))),"")</f>
        <v/>
      </c>
      <c r="N516" s="19" t="str">
        <f>IFERROR(IF(COUNT(pipot!$V:$V)&lt;&gt;"",INDEX(pipot!L:L,SMALL(pipot!$V:$V,ROW($A513)))),"")</f>
        <v/>
      </c>
      <c r="O516" s="19" t="str">
        <f>IFERROR(IF(COUNT(pipot!$V:$V)&lt;&gt;"",INDEX(pipot!M:M,SMALL(pipot!$V:$V,ROW($A513)))),"")</f>
        <v/>
      </c>
      <c r="P516" s="19" t="str">
        <f>IFERROR(IF(COUNT(pipot!$V:$V)&lt;&gt;"",INDEX(pipot!N:N,SMALL(pipot!$V:$V,ROW($A513)))),"")</f>
        <v/>
      </c>
      <c r="Q516" s="19" t="str">
        <f>IFERROR(IF(COUNT(pipot!$V:$V)&lt;&gt;"",INDEX(pipot!O:O,SMALL(pipot!$V:$V,ROW($A513)))),"")</f>
        <v/>
      </c>
      <c r="R516" s="19" t="str">
        <f>IFERROR(IF(COUNT(pipot!$V:$V)&lt;&gt;"",INDEX(pipot!P:P,SMALL(pipot!$V:$V,ROW($A513)))),"")</f>
        <v/>
      </c>
      <c r="S516" s="19" t="str">
        <f>IFERROR(IF(COUNT(pipot!$V:$V)&lt;&gt;"",INDEX(pipot!Q:Q,SMALL(pipot!$V:$V,ROW($A513)))),"")</f>
        <v/>
      </c>
      <c r="T516" s="19" t="str">
        <f>IFERROR(IF(COUNT(pipot!$V:$V)&lt;&gt;"",INDEX(pipot!R:R,SMALL(pipot!$V:$V,ROW($A513)))),"")</f>
        <v/>
      </c>
    </row>
    <row r="517" spans="3:20">
      <c r="C517" t="str">
        <f>IFERROR(IF(COUNT(pipot!$V:$V)&lt;&gt;"",INDEX(pipot!A:A,SMALL(pipot!$V:$V,ROW($A514)))),"")</f>
        <v/>
      </c>
      <c r="D517" s="13" t="str">
        <f>IFERROR(IF(COUNT(pipot!$V:$V)&lt;&gt;"",INDEX(pipot!B:B,SMALL(pipot!$V:$V,ROW($A514)))),"")</f>
        <v/>
      </c>
      <c r="E517" s="15" t="str">
        <f>IFERROR(IF(COUNT(pipot!$V:$V)&lt;&gt;"",INDEX(pipot!C:C,SMALL(pipot!$V:$V,ROW($A514)))),"")</f>
        <v/>
      </c>
      <c r="F517" s="19" t="str">
        <f>IFERROR(IF(COUNT(pipot!$V:$V)&lt;&gt;"",INDEX(pipot!D:D,SMALL(pipot!$V:$V,ROW($A514)))),"")</f>
        <v/>
      </c>
      <c r="G517" s="19" t="str">
        <f>IFERROR(IF(COUNT(pipot!$V:$V)&lt;&gt;"",INDEX(pipot!E:E,SMALL(pipot!$V:$V,ROW($A514)))),"")</f>
        <v/>
      </c>
      <c r="H517" s="19" t="str">
        <f>IFERROR(IF(COUNT(pipot!$V:$V)&lt;&gt;"",INDEX(pipot!F:F,SMALL(pipot!$V:$V,ROW($A514)))),"")</f>
        <v/>
      </c>
      <c r="I517" s="19" t="str">
        <f>IFERROR(IF(COUNT(pipot!$V:$V)&lt;&gt;"",INDEX(pipot!G:G,SMALL(pipot!$V:$V,ROW($A514)))),"")</f>
        <v/>
      </c>
      <c r="J517" s="19" t="str">
        <f>IFERROR(IF(COUNT(pipot!$V:$V)&lt;&gt;"",INDEX(pipot!H:H,SMALL(pipot!$V:$V,ROW($A514)))),"")</f>
        <v/>
      </c>
      <c r="K517" s="19" t="str">
        <f>IFERROR(IF(COUNT(pipot!$V:$V)&lt;&gt;"",INDEX(pipot!I:I,SMALL(pipot!$V:$V,ROW($A514)))),"")</f>
        <v/>
      </c>
      <c r="L517" s="19" t="str">
        <f>IFERROR(IF(COUNT(pipot!$V:$V)&lt;&gt;"",INDEX(pipot!J:J,SMALL(pipot!$V:$V,ROW($A514)))),"")</f>
        <v/>
      </c>
      <c r="M517" s="19" t="str">
        <f>IFERROR(IF(COUNT(pipot!$V:$V)&lt;&gt;"",INDEX(pipot!K:K,SMALL(pipot!$V:$V,ROW($A514)))),"")</f>
        <v/>
      </c>
      <c r="N517" s="19" t="str">
        <f>IFERROR(IF(COUNT(pipot!$V:$V)&lt;&gt;"",INDEX(pipot!L:L,SMALL(pipot!$V:$V,ROW($A514)))),"")</f>
        <v/>
      </c>
      <c r="O517" s="19" t="str">
        <f>IFERROR(IF(COUNT(pipot!$V:$V)&lt;&gt;"",INDEX(pipot!M:M,SMALL(pipot!$V:$V,ROW($A514)))),"")</f>
        <v/>
      </c>
      <c r="P517" s="19" t="str">
        <f>IFERROR(IF(COUNT(pipot!$V:$V)&lt;&gt;"",INDEX(pipot!N:N,SMALL(pipot!$V:$V,ROW($A514)))),"")</f>
        <v/>
      </c>
      <c r="Q517" s="19" t="str">
        <f>IFERROR(IF(COUNT(pipot!$V:$V)&lt;&gt;"",INDEX(pipot!O:O,SMALL(pipot!$V:$V,ROW($A514)))),"")</f>
        <v/>
      </c>
      <c r="R517" s="19" t="str">
        <f>IFERROR(IF(COUNT(pipot!$V:$V)&lt;&gt;"",INDEX(pipot!P:P,SMALL(pipot!$V:$V,ROW($A514)))),"")</f>
        <v/>
      </c>
      <c r="S517" s="19" t="str">
        <f>IFERROR(IF(COUNT(pipot!$V:$V)&lt;&gt;"",INDEX(pipot!Q:Q,SMALL(pipot!$V:$V,ROW($A514)))),"")</f>
        <v/>
      </c>
      <c r="T517" s="19" t="str">
        <f>IFERROR(IF(COUNT(pipot!$V:$V)&lt;&gt;"",INDEX(pipot!R:R,SMALL(pipot!$V:$V,ROW($A514)))),"")</f>
        <v/>
      </c>
    </row>
    <row r="518" spans="3:20">
      <c r="C518" t="str">
        <f>IFERROR(IF(COUNT(pipot!$V:$V)&lt;&gt;"",INDEX(pipot!A:A,SMALL(pipot!$V:$V,ROW($A515)))),"")</f>
        <v/>
      </c>
      <c r="D518" s="13" t="str">
        <f>IFERROR(IF(COUNT(pipot!$V:$V)&lt;&gt;"",INDEX(pipot!B:B,SMALL(pipot!$V:$V,ROW($A515)))),"")</f>
        <v/>
      </c>
      <c r="E518" s="15" t="str">
        <f>IFERROR(IF(COUNT(pipot!$V:$V)&lt;&gt;"",INDEX(pipot!C:C,SMALL(pipot!$V:$V,ROW($A515)))),"")</f>
        <v/>
      </c>
      <c r="F518" s="19" t="str">
        <f>IFERROR(IF(COUNT(pipot!$V:$V)&lt;&gt;"",INDEX(pipot!D:D,SMALL(pipot!$V:$V,ROW($A515)))),"")</f>
        <v/>
      </c>
      <c r="G518" s="19" t="str">
        <f>IFERROR(IF(COUNT(pipot!$V:$V)&lt;&gt;"",INDEX(pipot!E:E,SMALL(pipot!$V:$V,ROW($A515)))),"")</f>
        <v/>
      </c>
      <c r="H518" s="19" t="str">
        <f>IFERROR(IF(COUNT(pipot!$V:$V)&lt;&gt;"",INDEX(pipot!F:F,SMALL(pipot!$V:$V,ROW($A515)))),"")</f>
        <v/>
      </c>
      <c r="I518" s="19" t="str">
        <f>IFERROR(IF(COUNT(pipot!$V:$V)&lt;&gt;"",INDEX(pipot!G:G,SMALL(pipot!$V:$V,ROW($A515)))),"")</f>
        <v/>
      </c>
      <c r="J518" s="19" t="str">
        <f>IFERROR(IF(COUNT(pipot!$V:$V)&lt;&gt;"",INDEX(pipot!H:H,SMALL(pipot!$V:$V,ROW($A515)))),"")</f>
        <v/>
      </c>
      <c r="K518" s="19" t="str">
        <f>IFERROR(IF(COUNT(pipot!$V:$V)&lt;&gt;"",INDEX(pipot!I:I,SMALL(pipot!$V:$V,ROW($A515)))),"")</f>
        <v/>
      </c>
      <c r="L518" s="19" t="str">
        <f>IFERROR(IF(COUNT(pipot!$V:$V)&lt;&gt;"",INDEX(pipot!J:J,SMALL(pipot!$V:$V,ROW($A515)))),"")</f>
        <v/>
      </c>
      <c r="M518" s="19" t="str">
        <f>IFERROR(IF(COUNT(pipot!$V:$V)&lt;&gt;"",INDEX(pipot!K:K,SMALL(pipot!$V:$V,ROW($A515)))),"")</f>
        <v/>
      </c>
      <c r="N518" s="19" t="str">
        <f>IFERROR(IF(COUNT(pipot!$V:$V)&lt;&gt;"",INDEX(pipot!L:L,SMALL(pipot!$V:$V,ROW($A515)))),"")</f>
        <v/>
      </c>
      <c r="O518" s="19" t="str">
        <f>IFERROR(IF(COUNT(pipot!$V:$V)&lt;&gt;"",INDEX(pipot!M:M,SMALL(pipot!$V:$V,ROW($A515)))),"")</f>
        <v/>
      </c>
      <c r="P518" s="19" t="str">
        <f>IFERROR(IF(COUNT(pipot!$V:$V)&lt;&gt;"",INDEX(pipot!N:N,SMALL(pipot!$V:$V,ROW($A515)))),"")</f>
        <v/>
      </c>
      <c r="Q518" s="19" t="str">
        <f>IFERROR(IF(COUNT(pipot!$V:$V)&lt;&gt;"",INDEX(pipot!O:O,SMALL(pipot!$V:$V,ROW($A515)))),"")</f>
        <v/>
      </c>
      <c r="R518" s="19" t="str">
        <f>IFERROR(IF(COUNT(pipot!$V:$V)&lt;&gt;"",INDEX(pipot!P:P,SMALL(pipot!$V:$V,ROW($A515)))),"")</f>
        <v/>
      </c>
      <c r="S518" s="19" t="str">
        <f>IFERROR(IF(COUNT(pipot!$V:$V)&lt;&gt;"",INDEX(pipot!Q:Q,SMALL(pipot!$V:$V,ROW($A515)))),"")</f>
        <v/>
      </c>
      <c r="T518" s="19" t="str">
        <f>IFERROR(IF(COUNT(pipot!$V:$V)&lt;&gt;"",INDEX(pipot!R:R,SMALL(pipot!$V:$V,ROW($A515)))),"")</f>
        <v/>
      </c>
    </row>
    <row r="519" spans="3:20">
      <c r="C519" t="str">
        <f>IFERROR(IF(COUNT(pipot!$V:$V)&lt;&gt;"",INDEX(pipot!A:A,SMALL(pipot!$V:$V,ROW($A516)))),"")</f>
        <v/>
      </c>
      <c r="D519" s="13" t="str">
        <f>IFERROR(IF(COUNT(pipot!$V:$V)&lt;&gt;"",INDEX(pipot!B:B,SMALL(pipot!$V:$V,ROW($A516)))),"")</f>
        <v/>
      </c>
      <c r="E519" s="15" t="str">
        <f>IFERROR(IF(COUNT(pipot!$V:$V)&lt;&gt;"",INDEX(pipot!C:C,SMALL(pipot!$V:$V,ROW($A516)))),"")</f>
        <v/>
      </c>
      <c r="F519" s="19" t="str">
        <f>IFERROR(IF(COUNT(pipot!$V:$V)&lt;&gt;"",INDEX(pipot!D:D,SMALL(pipot!$V:$V,ROW($A516)))),"")</f>
        <v/>
      </c>
      <c r="G519" s="19" t="str">
        <f>IFERROR(IF(COUNT(pipot!$V:$V)&lt;&gt;"",INDEX(pipot!E:E,SMALL(pipot!$V:$V,ROW($A516)))),"")</f>
        <v/>
      </c>
      <c r="H519" s="19" t="str">
        <f>IFERROR(IF(COUNT(pipot!$V:$V)&lt;&gt;"",INDEX(pipot!F:F,SMALL(pipot!$V:$V,ROW($A516)))),"")</f>
        <v/>
      </c>
      <c r="I519" s="19" t="str">
        <f>IFERROR(IF(COUNT(pipot!$V:$V)&lt;&gt;"",INDEX(pipot!G:G,SMALL(pipot!$V:$V,ROW($A516)))),"")</f>
        <v/>
      </c>
      <c r="J519" s="19" t="str">
        <f>IFERROR(IF(COUNT(pipot!$V:$V)&lt;&gt;"",INDEX(pipot!H:H,SMALL(pipot!$V:$V,ROW($A516)))),"")</f>
        <v/>
      </c>
      <c r="K519" s="19" t="str">
        <f>IFERROR(IF(COUNT(pipot!$V:$V)&lt;&gt;"",INDEX(pipot!I:I,SMALL(pipot!$V:$V,ROW($A516)))),"")</f>
        <v/>
      </c>
      <c r="L519" s="19" t="str">
        <f>IFERROR(IF(COUNT(pipot!$V:$V)&lt;&gt;"",INDEX(pipot!J:J,SMALL(pipot!$V:$V,ROW($A516)))),"")</f>
        <v/>
      </c>
      <c r="M519" s="19" t="str">
        <f>IFERROR(IF(COUNT(pipot!$V:$V)&lt;&gt;"",INDEX(pipot!K:K,SMALL(pipot!$V:$V,ROW($A516)))),"")</f>
        <v/>
      </c>
      <c r="N519" s="19" t="str">
        <f>IFERROR(IF(COUNT(pipot!$V:$V)&lt;&gt;"",INDEX(pipot!L:L,SMALL(pipot!$V:$V,ROW($A516)))),"")</f>
        <v/>
      </c>
      <c r="O519" s="19" t="str">
        <f>IFERROR(IF(COUNT(pipot!$V:$V)&lt;&gt;"",INDEX(pipot!M:M,SMALL(pipot!$V:$V,ROW($A516)))),"")</f>
        <v/>
      </c>
      <c r="P519" s="19" t="str">
        <f>IFERROR(IF(COUNT(pipot!$V:$V)&lt;&gt;"",INDEX(pipot!N:N,SMALL(pipot!$V:$V,ROW($A516)))),"")</f>
        <v/>
      </c>
      <c r="Q519" s="19" t="str">
        <f>IFERROR(IF(COUNT(pipot!$V:$V)&lt;&gt;"",INDEX(pipot!O:O,SMALL(pipot!$V:$V,ROW($A516)))),"")</f>
        <v/>
      </c>
      <c r="R519" s="19" t="str">
        <f>IFERROR(IF(COUNT(pipot!$V:$V)&lt;&gt;"",INDEX(pipot!P:P,SMALL(pipot!$V:$V,ROW($A516)))),"")</f>
        <v/>
      </c>
      <c r="S519" s="19" t="str">
        <f>IFERROR(IF(COUNT(pipot!$V:$V)&lt;&gt;"",INDEX(pipot!Q:Q,SMALL(pipot!$V:$V,ROW($A516)))),"")</f>
        <v/>
      </c>
      <c r="T519" s="19" t="str">
        <f>IFERROR(IF(COUNT(pipot!$V:$V)&lt;&gt;"",INDEX(pipot!R:R,SMALL(pipot!$V:$V,ROW($A516)))),"")</f>
        <v/>
      </c>
    </row>
    <row r="520" spans="3:20">
      <c r="C520" t="str">
        <f>IFERROR(IF(COUNT(pipot!$V:$V)&lt;&gt;"",INDEX(pipot!A:A,SMALL(pipot!$V:$V,ROW($A517)))),"")</f>
        <v/>
      </c>
      <c r="D520" s="13" t="str">
        <f>IFERROR(IF(COUNT(pipot!$V:$V)&lt;&gt;"",INDEX(pipot!B:B,SMALL(pipot!$V:$V,ROW($A517)))),"")</f>
        <v/>
      </c>
      <c r="E520" s="15" t="str">
        <f>IFERROR(IF(COUNT(pipot!$V:$V)&lt;&gt;"",INDEX(pipot!C:C,SMALL(pipot!$V:$V,ROW($A517)))),"")</f>
        <v/>
      </c>
      <c r="F520" s="19" t="str">
        <f>IFERROR(IF(COUNT(pipot!$V:$V)&lt;&gt;"",INDEX(pipot!D:D,SMALL(pipot!$V:$V,ROW($A517)))),"")</f>
        <v/>
      </c>
      <c r="G520" s="19" t="str">
        <f>IFERROR(IF(COUNT(pipot!$V:$V)&lt;&gt;"",INDEX(pipot!E:E,SMALL(pipot!$V:$V,ROW($A517)))),"")</f>
        <v/>
      </c>
      <c r="H520" s="19" t="str">
        <f>IFERROR(IF(COUNT(pipot!$V:$V)&lt;&gt;"",INDEX(pipot!F:F,SMALL(pipot!$V:$V,ROW($A517)))),"")</f>
        <v/>
      </c>
      <c r="I520" s="19" t="str">
        <f>IFERROR(IF(COUNT(pipot!$V:$V)&lt;&gt;"",INDEX(pipot!G:G,SMALL(pipot!$V:$V,ROW($A517)))),"")</f>
        <v/>
      </c>
      <c r="J520" s="19" t="str">
        <f>IFERROR(IF(COUNT(pipot!$V:$V)&lt;&gt;"",INDEX(pipot!H:H,SMALL(pipot!$V:$V,ROW($A517)))),"")</f>
        <v/>
      </c>
      <c r="K520" s="19" t="str">
        <f>IFERROR(IF(COUNT(pipot!$V:$V)&lt;&gt;"",INDEX(pipot!I:I,SMALL(pipot!$V:$V,ROW($A517)))),"")</f>
        <v/>
      </c>
      <c r="L520" s="19" t="str">
        <f>IFERROR(IF(COUNT(pipot!$V:$V)&lt;&gt;"",INDEX(pipot!J:J,SMALL(pipot!$V:$V,ROW($A517)))),"")</f>
        <v/>
      </c>
      <c r="M520" s="19" t="str">
        <f>IFERROR(IF(COUNT(pipot!$V:$V)&lt;&gt;"",INDEX(pipot!K:K,SMALL(pipot!$V:$V,ROW($A517)))),"")</f>
        <v/>
      </c>
      <c r="N520" s="19" t="str">
        <f>IFERROR(IF(COUNT(pipot!$V:$V)&lt;&gt;"",INDEX(pipot!L:L,SMALL(pipot!$V:$V,ROW($A517)))),"")</f>
        <v/>
      </c>
      <c r="O520" s="19" t="str">
        <f>IFERROR(IF(COUNT(pipot!$V:$V)&lt;&gt;"",INDEX(pipot!M:M,SMALL(pipot!$V:$V,ROW($A517)))),"")</f>
        <v/>
      </c>
      <c r="P520" s="19" t="str">
        <f>IFERROR(IF(COUNT(pipot!$V:$V)&lt;&gt;"",INDEX(pipot!N:N,SMALL(pipot!$V:$V,ROW($A517)))),"")</f>
        <v/>
      </c>
      <c r="Q520" s="19" t="str">
        <f>IFERROR(IF(COUNT(pipot!$V:$V)&lt;&gt;"",INDEX(pipot!O:O,SMALL(pipot!$V:$V,ROW($A517)))),"")</f>
        <v/>
      </c>
      <c r="R520" s="19" t="str">
        <f>IFERROR(IF(COUNT(pipot!$V:$V)&lt;&gt;"",INDEX(pipot!P:P,SMALL(pipot!$V:$V,ROW($A517)))),"")</f>
        <v/>
      </c>
      <c r="S520" s="19" t="str">
        <f>IFERROR(IF(COUNT(pipot!$V:$V)&lt;&gt;"",INDEX(pipot!Q:Q,SMALL(pipot!$V:$V,ROW($A517)))),"")</f>
        <v/>
      </c>
      <c r="T520" s="19" t="str">
        <f>IFERROR(IF(COUNT(pipot!$V:$V)&lt;&gt;"",INDEX(pipot!R:R,SMALL(pipot!$V:$V,ROW($A517)))),"")</f>
        <v/>
      </c>
    </row>
    <row r="521" spans="3:20">
      <c r="C521" t="str">
        <f>IFERROR(IF(COUNT(pipot!$V:$V)&lt;&gt;"",INDEX(pipot!A:A,SMALL(pipot!$V:$V,ROW($A518)))),"")</f>
        <v/>
      </c>
      <c r="D521" s="13" t="str">
        <f>IFERROR(IF(COUNT(pipot!$V:$V)&lt;&gt;"",INDEX(pipot!B:B,SMALL(pipot!$V:$V,ROW($A518)))),"")</f>
        <v/>
      </c>
      <c r="E521" s="15" t="str">
        <f>IFERROR(IF(COUNT(pipot!$V:$V)&lt;&gt;"",INDEX(pipot!C:C,SMALL(pipot!$V:$V,ROW($A518)))),"")</f>
        <v/>
      </c>
      <c r="F521" s="19" t="str">
        <f>IFERROR(IF(COUNT(pipot!$V:$V)&lt;&gt;"",INDEX(pipot!D:D,SMALL(pipot!$V:$V,ROW($A518)))),"")</f>
        <v/>
      </c>
      <c r="G521" s="19" t="str">
        <f>IFERROR(IF(COUNT(pipot!$V:$V)&lt;&gt;"",INDEX(pipot!E:E,SMALL(pipot!$V:$V,ROW($A518)))),"")</f>
        <v/>
      </c>
      <c r="H521" s="19" t="str">
        <f>IFERROR(IF(COUNT(pipot!$V:$V)&lt;&gt;"",INDEX(pipot!F:F,SMALL(pipot!$V:$V,ROW($A518)))),"")</f>
        <v/>
      </c>
      <c r="I521" s="19" t="str">
        <f>IFERROR(IF(COUNT(pipot!$V:$V)&lt;&gt;"",INDEX(pipot!G:G,SMALL(pipot!$V:$V,ROW($A518)))),"")</f>
        <v/>
      </c>
      <c r="J521" s="19" t="str">
        <f>IFERROR(IF(COUNT(pipot!$V:$V)&lt;&gt;"",INDEX(pipot!H:H,SMALL(pipot!$V:$V,ROW($A518)))),"")</f>
        <v/>
      </c>
      <c r="K521" s="19" t="str">
        <f>IFERROR(IF(COUNT(pipot!$V:$V)&lt;&gt;"",INDEX(pipot!I:I,SMALL(pipot!$V:$V,ROW($A518)))),"")</f>
        <v/>
      </c>
      <c r="L521" s="19" t="str">
        <f>IFERROR(IF(COUNT(pipot!$V:$V)&lt;&gt;"",INDEX(pipot!J:J,SMALL(pipot!$V:$V,ROW($A518)))),"")</f>
        <v/>
      </c>
      <c r="M521" s="19" t="str">
        <f>IFERROR(IF(COUNT(pipot!$V:$V)&lt;&gt;"",INDEX(pipot!K:K,SMALL(pipot!$V:$V,ROW($A518)))),"")</f>
        <v/>
      </c>
      <c r="N521" s="19" t="str">
        <f>IFERROR(IF(COUNT(pipot!$V:$V)&lt;&gt;"",INDEX(pipot!L:L,SMALL(pipot!$V:$V,ROW($A518)))),"")</f>
        <v/>
      </c>
      <c r="O521" s="19" t="str">
        <f>IFERROR(IF(COUNT(pipot!$V:$V)&lt;&gt;"",INDEX(pipot!M:M,SMALL(pipot!$V:$V,ROW($A518)))),"")</f>
        <v/>
      </c>
      <c r="P521" s="19" t="str">
        <f>IFERROR(IF(COUNT(pipot!$V:$V)&lt;&gt;"",INDEX(pipot!N:N,SMALL(pipot!$V:$V,ROW($A518)))),"")</f>
        <v/>
      </c>
      <c r="Q521" s="19" t="str">
        <f>IFERROR(IF(COUNT(pipot!$V:$V)&lt;&gt;"",INDEX(pipot!O:O,SMALL(pipot!$V:$V,ROW($A518)))),"")</f>
        <v/>
      </c>
      <c r="R521" s="19" t="str">
        <f>IFERROR(IF(COUNT(pipot!$V:$V)&lt;&gt;"",INDEX(pipot!P:P,SMALL(pipot!$V:$V,ROW($A518)))),"")</f>
        <v/>
      </c>
      <c r="S521" s="19" t="str">
        <f>IFERROR(IF(COUNT(pipot!$V:$V)&lt;&gt;"",INDEX(pipot!Q:Q,SMALL(pipot!$V:$V,ROW($A518)))),"")</f>
        <v/>
      </c>
      <c r="T521" s="19" t="str">
        <f>IFERROR(IF(COUNT(pipot!$V:$V)&lt;&gt;"",INDEX(pipot!R:R,SMALL(pipot!$V:$V,ROW($A518)))),"")</f>
        <v/>
      </c>
    </row>
    <row r="522" spans="3:20">
      <c r="C522" t="str">
        <f>IFERROR(IF(COUNT(pipot!$V:$V)&lt;&gt;"",INDEX(pipot!A:A,SMALL(pipot!$V:$V,ROW($A519)))),"")</f>
        <v/>
      </c>
      <c r="D522" s="13" t="str">
        <f>IFERROR(IF(COUNT(pipot!$V:$V)&lt;&gt;"",INDEX(pipot!B:B,SMALL(pipot!$V:$V,ROW($A519)))),"")</f>
        <v/>
      </c>
      <c r="E522" s="15" t="str">
        <f>IFERROR(IF(COUNT(pipot!$V:$V)&lt;&gt;"",INDEX(pipot!C:C,SMALL(pipot!$V:$V,ROW($A519)))),"")</f>
        <v/>
      </c>
      <c r="F522" s="19" t="str">
        <f>IFERROR(IF(COUNT(pipot!$V:$V)&lt;&gt;"",INDEX(pipot!D:D,SMALL(pipot!$V:$V,ROW($A519)))),"")</f>
        <v/>
      </c>
      <c r="G522" s="19" t="str">
        <f>IFERROR(IF(COUNT(pipot!$V:$V)&lt;&gt;"",INDEX(pipot!E:E,SMALL(pipot!$V:$V,ROW($A519)))),"")</f>
        <v/>
      </c>
      <c r="H522" s="19" t="str">
        <f>IFERROR(IF(COUNT(pipot!$V:$V)&lt;&gt;"",INDEX(pipot!F:F,SMALL(pipot!$V:$V,ROW($A519)))),"")</f>
        <v/>
      </c>
      <c r="I522" s="19" t="str">
        <f>IFERROR(IF(COUNT(pipot!$V:$V)&lt;&gt;"",INDEX(pipot!G:G,SMALL(pipot!$V:$V,ROW($A519)))),"")</f>
        <v/>
      </c>
      <c r="J522" s="19" t="str">
        <f>IFERROR(IF(COUNT(pipot!$V:$V)&lt;&gt;"",INDEX(pipot!H:H,SMALL(pipot!$V:$V,ROW($A519)))),"")</f>
        <v/>
      </c>
      <c r="K522" s="19" t="str">
        <f>IFERROR(IF(COUNT(pipot!$V:$V)&lt;&gt;"",INDEX(pipot!I:I,SMALL(pipot!$V:$V,ROW($A519)))),"")</f>
        <v/>
      </c>
      <c r="L522" s="19" t="str">
        <f>IFERROR(IF(COUNT(pipot!$V:$V)&lt;&gt;"",INDEX(pipot!J:J,SMALL(pipot!$V:$V,ROW($A519)))),"")</f>
        <v/>
      </c>
      <c r="M522" s="19" t="str">
        <f>IFERROR(IF(COUNT(pipot!$V:$V)&lt;&gt;"",INDEX(pipot!K:K,SMALL(pipot!$V:$V,ROW($A519)))),"")</f>
        <v/>
      </c>
      <c r="N522" s="19" t="str">
        <f>IFERROR(IF(COUNT(pipot!$V:$V)&lt;&gt;"",INDEX(pipot!L:L,SMALL(pipot!$V:$V,ROW($A519)))),"")</f>
        <v/>
      </c>
      <c r="O522" s="19" t="str">
        <f>IFERROR(IF(COUNT(pipot!$V:$V)&lt;&gt;"",INDEX(pipot!M:M,SMALL(pipot!$V:$V,ROW($A519)))),"")</f>
        <v/>
      </c>
      <c r="P522" s="19" t="str">
        <f>IFERROR(IF(COUNT(pipot!$V:$V)&lt;&gt;"",INDEX(pipot!N:N,SMALL(pipot!$V:$V,ROW($A519)))),"")</f>
        <v/>
      </c>
      <c r="Q522" s="19" t="str">
        <f>IFERROR(IF(COUNT(pipot!$V:$V)&lt;&gt;"",INDEX(pipot!O:O,SMALL(pipot!$V:$V,ROW($A519)))),"")</f>
        <v/>
      </c>
      <c r="R522" s="19" t="str">
        <f>IFERROR(IF(COUNT(pipot!$V:$V)&lt;&gt;"",INDEX(pipot!P:P,SMALL(pipot!$V:$V,ROW($A519)))),"")</f>
        <v/>
      </c>
      <c r="S522" s="19" t="str">
        <f>IFERROR(IF(COUNT(pipot!$V:$V)&lt;&gt;"",INDEX(pipot!Q:Q,SMALL(pipot!$V:$V,ROW($A519)))),"")</f>
        <v/>
      </c>
      <c r="T522" s="19" t="str">
        <f>IFERROR(IF(COUNT(pipot!$V:$V)&lt;&gt;"",INDEX(pipot!R:R,SMALL(pipot!$V:$V,ROW($A519)))),"")</f>
        <v/>
      </c>
    </row>
    <row r="523" spans="3:20">
      <c r="C523" t="str">
        <f>IFERROR(IF(COUNT(pipot!$V:$V)&lt;&gt;"",INDEX(pipot!A:A,SMALL(pipot!$V:$V,ROW($A520)))),"")</f>
        <v/>
      </c>
      <c r="D523" s="13" t="str">
        <f>IFERROR(IF(COUNT(pipot!$V:$V)&lt;&gt;"",INDEX(pipot!B:B,SMALL(pipot!$V:$V,ROW($A520)))),"")</f>
        <v/>
      </c>
      <c r="E523" s="15" t="str">
        <f>IFERROR(IF(COUNT(pipot!$V:$V)&lt;&gt;"",INDEX(pipot!C:C,SMALL(pipot!$V:$V,ROW($A520)))),"")</f>
        <v/>
      </c>
      <c r="F523" s="19" t="str">
        <f>IFERROR(IF(COUNT(pipot!$V:$V)&lt;&gt;"",INDEX(pipot!D:D,SMALL(pipot!$V:$V,ROW($A520)))),"")</f>
        <v/>
      </c>
      <c r="G523" s="19" t="str">
        <f>IFERROR(IF(COUNT(pipot!$V:$V)&lt;&gt;"",INDEX(pipot!E:E,SMALL(pipot!$V:$V,ROW($A520)))),"")</f>
        <v/>
      </c>
      <c r="H523" s="19" t="str">
        <f>IFERROR(IF(COUNT(pipot!$V:$V)&lt;&gt;"",INDEX(pipot!F:F,SMALL(pipot!$V:$V,ROW($A520)))),"")</f>
        <v/>
      </c>
      <c r="I523" s="19" t="str">
        <f>IFERROR(IF(COUNT(pipot!$V:$V)&lt;&gt;"",INDEX(pipot!G:G,SMALL(pipot!$V:$V,ROW($A520)))),"")</f>
        <v/>
      </c>
      <c r="J523" s="19" t="str">
        <f>IFERROR(IF(COUNT(pipot!$V:$V)&lt;&gt;"",INDEX(pipot!H:H,SMALL(pipot!$V:$V,ROW($A520)))),"")</f>
        <v/>
      </c>
      <c r="K523" s="19" t="str">
        <f>IFERROR(IF(COUNT(pipot!$V:$V)&lt;&gt;"",INDEX(pipot!I:I,SMALL(pipot!$V:$V,ROW($A520)))),"")</f>
        <v/>
      </c>
      <c r="L523" s="19" t="str">
        <f>IFERROR(IF(COUNT(pipot!$V:$V)&lt;&gt;"",INDEX(pipot!J:J,SMALL(pipot!$V:$V,ROW($A520)))),"")</f>
        <v/>
      </c>
      <c r="M523" s="19" t="str">
        <f>IFERROR(IF(COUNT(pipot!$V:$V)&lt;&gt;"",INDEX(pipot!K:K,SMALL(pipot!$V:$V,ROW($A520)))),"")</f>
        <v/>
      </c>
      <c r="N523" s="19" t="str">
        <f>IFERROR(IF(COUNT(pipot!$V:$V)&lt;&gt;"",INDEX(pipot!L:L,SMALL(pipot!$V:$V,ROW($A520)))),"")</f>
        <v/>
      </c>
      <c r="O523" s="19" t="str">
        <f>IFERROR(IF(COUNT(pipot!$V:$V)&lt;&gt;"",INDEX(pipot!M:M,SMALL(pipot!$V:$V,ROW($A520)))),"")</f>
        <v/>
      </c>
      <c r="P523" s="19" t="str">
        <f>IFERROR(IF(COUNT(pipot!$V:$V)&lt;&gt;"",INDEX(pipot!N:N,SMALL(pipot!$V:$V,ROW($A520)))),"")</f>
        <v/>
      </c>
      <c r="Q523" s="19" t="str">
        <f>IFERROR(IF(COUNT(pipot!$V:$V)&lt;&gt;"",INDEX(pipot!O:O,SMALL(pipot!$V:$V,ROW($A520)))),"")</f>
        <v/>
      </c>
      <c r="R523" s="19" t="str">
        <f>IFERROR(IF(COUNT(pipot!$V:$V)&lt;&gt;"",INDEX(pipot!P:P,SMALL(pipot!$V:$V,ROW($A520)))),"")</f>
        <v/>
      </c>
      <c r="S523" s="19" t="str">
        <f>IFERROR(IF(COUNT(pipot!$V:$V)&lt;&gt;"",INDEX(pipot!Q:Q,SMALL(pipot!$V:$V,ROW($A520)))),"")</f>
        <v/>
      </c>
      <c r="T523" s="19" t="str">
        <f>IFERROR(IF(COUNT(pipot!$V:$V)&lt;&gt;"",INDEX(pipot!R:R,SMALL(pipot!$V:$V,ROW($A520)))),"")</f>
        <v/>
      </c>
    </row>
    <row r="524" spans="3:20">
      <c r="C524" t="str">
        <f>IFERROR(IF(COUNT(pipot!$V:$V)&lt;&gt;"",INDEX(pipot!A:A,SMALL(pipot!$V:$V,ROW($A521)))),"")</f>
        <v/>
      </c>
      <c r="D524" s="13" t="str">
        <f>IFERROR(IF(COUNT(pipot!$V:$V)&lt;&gt;"",INDEX(pipot!B:B,SMALL(pipot!$V:$V,ROW($A521)))),"")</f>
        <v/>
      </c>
      <c r="E524" s="15" t="str">
        <f>IFERROR(IF(COUNT(pipot!$V:$V)&lt;&gt;"",INDEX(pipot!C:C,SMALL(pipot!$V:$V,ROW($A521)))),"")</f>
        <v/>
      </c>
      <c r="F524" s="19" t="str">
        <f>IFERROR(IF(COUNT(pipot!$V:$V)&lt;&gt;"",INDEX(pipot!D:D,SMALL(pipot!$V:$V,ROW($A521)))),"")</f>
        <v/>
      </c>
      <c r="G524" s="19" t="str">
        <f>IFERROR(IF(COUNT(pipot!$V:$V)&lt;&gt;"",INDEX(pipot!E:E,SMALL(pipot!$V:$V,ROW($A521)))),"")</f>
        <v/>
      </c>
      <c r="H524" s="19" t="str">
        <f>IFERROR(IF(COUNT(pipot!$V:$V)&lt;&gt;"",INDEX(pipot!F:F,SMALL(pipot!$V:$V,ROW($A521)))),"")</f>
        <v/>
      </c>
      <c r="I524" s="19" t="str">
        <f>IFERROR(IF(COUNT(pipot!$V:$V)&lt;&gt;"",INDEX(pipot!G:G,SMALL(pipot!$V:$V,ROW($A521)))),"")</f>
        <v/>
      </c>
      <c r="J524" s="19" t="str">
        <f>IFERROR(IF(COUNT(pipot!$V:$V)&lt;&gt;"",INDEX(pipot!H:H,SMALL(pipot!$V:$V,ROW($A521)))),"")</f>
        <v/>
      </c>
      <c r="K524" s="19" t="str">
        <f>IFERROR(IF(COUNT(pipot!$V:$V)&lt;&gt;"",INDEX(pipot!I:I,SMALL(pipot!$V:$V,ROW($A521)))),"")</f>
        <v/>
      </c>
      <c r="L524" s="19" t="str">
        <f>IFERROR(IF(COUNT(pipot!$V:$V)&lt;&gt;"",INDEX(pipot!J:J,SMALL(pipot!$V:$V,ROW($A521)))),"")</f>
        <v/>
      </c>
      <c r="M524" s="19" t="str">
        <f>IFERROR(IF(COUNT(pipot!$V:$V)&lt;&gt;"",INDEX(pipot!K:K,SMALL(pipot!$V:$V,ROW($A521)))),"")</f>
        <v/>
      </c>
      <c r="N524" s="19" t="str">
        <f>IFERROR(IF(COUNT(pipot!$V:$V)&lt;&gt;"",INDEX(pipot!L:L,SMALL(pipot!$V:$V,ROW($A521)))),"")</f>
        <v/>
      </c>
      <c r="O524" s="19" t="str">
        <f>IFERROR(IF(COUNT(pipot!$V:$V)&lt;&gt;"",INDEX(pipot!M:M,SMALL(pipot!$V:$V,ROW($A521)))),"")</f>
        <v/>
      </c>
      <c r="P524" s="19" t="str">
        <f>IFERROR(IF(COUNT(pipot!$V:$V)&lt;&gt;"",INDEX(pipot!N:N,SMALL(pipot!$V:$V,ROW($A521)))),"")</f>
        <v/>
      </c>
      <c r="Q524" s="19" t="str">
        <f>IFERROR(IF(COUNT(pipot!$V:$V)&lt;&gt;"",INDEX(pipot!O:O,SMALL(pipot!$V:$V,ROW($A521)))),"")</f>
        <v/>
      </c>
      <c r="R524" s="19" t="str">
        <f>IFERROR(IF(COUNT(pipot!$V:$V)&lt;&gt;"",INDEX(pipot!P:P,SMALL(pipot!$V:$V,ROW($A521)))),"")</f>
        <v/>
      </c>
      <c r="S524" s="19" t="str">
        <f>IFERROR(IF(COUNT(pipot!$V:$V)&lt;&gt;"",INDEX(pipot!Q:Q,SMALL(pipot!$V:$V,ROW($A521)))),"")</f>
        <v/>
      </c>
      <c r="T524" s="19" t="str">
        <f>IFERROR(IF(COUNT(pipot!$V:$V)&lt;&gt;"",INDEX(pipot!R:R,SMALL(pipot!$V:$V,ROW($A521)))),"")</f>
        <v/>
      </c>
    </row>
    <row r="525" spans="3:20">
      <c r="C525" t="str">
        <f>IFERROR(IF(COUNT(pipot!$V:$V)&lt;&gt;"",INDEX(pipot!A:A,SMALL(pipot!$V:$V,ROW($A522)))),"")</f>
        <v/>
      </c>
      <c r="D525" s="13" t="str">
        <f>IFERROR(IF(COUNT(pipot!$V:$V)&lt;&gt;"",INDEX(pipot!B:B,SMALL(pipot!$V:$V,ROW($A522)))),"")</f>
        <v/>
      </c>
      <c r="E525" s="15" t="str">
        <f>IFERROR(IF(COUNT(pipot!$V:$V)&lt;&gt;"",INDEX(pipot!C:C,SMALL(pipot!$V:$V,ROW($A522)))),"")</f>
        <v/>
      </c>
      <c r="F525" s="19" t="str">
        <f>IFERROR(IF(COUNT(pipot!$V:$V)&lt;&gt;"",INDEX(pipot!D:D,SMALL(pipot!$V:$V,ROW($A522)))),"")</f>
        <v/>
      </c>
      <c r="G525" s="19" t="str">
        <f>IFERROR(IF(COUNT(pipot!$V:$V)&lt;&gt;"",INDEX(pipot!E:E,SMALL(pipot!$V:$V,ROW($A522)))),"")</f>
        <v/>
      </c>
      <c r="H525" s="19" t="str">
        <f>IFERROR(IF(COUNT(pipot!$V:$V)&lt;&gt;"",INDEX(pipot!F:F,SMALL(pipot!$V:$V,ROW($A522)))),"")</f>
        <v/>
      </c>
      <c r="I525" s="19" t="str">
        <f>IFERROR(IF(COUNT(pipot!$V:$V)&lt;&gt;"",INDEX(pipot!G:G,SMALL(pipot!$V:$V,ROW($A522)))),"")</f>
        <v/>
      </c>
      <c r="J525" s="19" t="str">
        <f>IFERROR(IF(COUNT(pipot!$V:$V)&lt;&gt;"",INDEX(pipot!H:H,SMALL(pipot!$V:$V,ROW($A522)))),"")</f>
        <v/>
      </c>
      <c r="K525" s="19" t="str">
        <f>IFERROR(IF(COUNT(pipot!$V:$V)&lt;&gt;"",INDEX(pipot!I:I,SMALL(pipot!$V:$V,ROW($A522)))),"")</f>
        <v/>
      </c>
      <c r="L525" s="19" t="str">
        <f>IFERROR(IF(COUNT(pipot!$V:$V)&lt;&gt;"",INDEX(pipot!J:J,SMALL(pipot!$V:$V,ROW($A522)))),"")</f>
        <v/>
      </c>
      <c r="M525" s="19" t="str">
        <f>IFERROR(IF(COUNT(pipot!$V:$V)&lt;&gt;"",INDEX(pipot!K:K,SMALL(pipot!$V:$V,ROW($A522)))),"")</f>
        <v/>
      </c>
      <c r="N525" s="19" t="str">
        <f>IFERROR(IF(COUNT(pipot!$V:$V)&lt;&gt;"",INDEX(pipot!L:L,SMALL(pipot!$V:$V,ROW($A522)))),"")</f>
        <v/>
      </c>
      <c r="O525" s="19" t="str">
        <f>IFERROR(IF(COUNT(pipot!$V:$V)&lt;&gt;"",INDEX(pipot!M:M,SMALL(pipot!$V:$V,ROW($A522)))),"")</f>
        <v/>
      </c>
      <c r="P525" s="19" t="str">
        <f>IFERROR(IF(COUNT(pipot!$V:$V)&lt;&gt;"",INDEX(pipot!N:N,SMALL(pipot!$V:$V,ROW($A522)))),"")</f>
        <v/>
      </c>
      <c r="Q525" s="19" t="str">
        <f>IFERROR(IF(COUNT(pipot!$V:$V)&lt;&gt;"",INDEX(pipot!O:O,SMALL(pipot!$V:$V,ROW($A522)))),"")</f>
        <v/>
      </c>
      <c r="R525" s="19" t="str">
        <f>IFERROR(IF(COUNT(pipot!$V:$V)&lt;&gt;"",INDEX(pipot!P:P,SMALL(pipot!$V:$V,ROW($A522)))),"")</f>
        <v/>
      </c>
      <c r="S525" s="19" t="str">
        <f>IFERROR(IF(COUNT(pipot!$V:$V)&lt;&gt;"",INDEX(pipot!Q:Q,SMALL(pipot!$V:$V,ROW($A522)))),"")</f>
        <v/>
      </c>
      <c r="T525" s="19" t="str">
        <f>IFERROR(IF(COUNT(pipot!$V:$V)&lt;&gt;"",INDEX(pipot!R:R,SMALL(pipot!$V:$V,ROW($A522)))),"")</f>
        <v/>
      </c>
    </row>
    <row r="526" spans="3:20">
      <c r="C526" t="str">
        <f>IFERROR(IF(COUNT(pipot!$V:$V)&lt;&gt;"",INDEX(pipot!A:A,SMALL(pipot!$V:$V,ROW($A523)))),"")</f>
        <v/>
      </c>
      <c r="D526" s="13" t="str">
        <f>IFERROR(IF(COUNT(pipot!$V:$V)&lt;&gt;"",INDEX(pipot!B:B,SMALL(pipot!$V:$V,ROW($A523)))),"")</f>
        <v/>
      </c>
      <c r="E526" s="15" t="str">
        <f>IFERROR(IF(COUNT(pipot!$V:$V)&lt;&gt;"",INDEX(pipot!C:C,SMALL(pipot!$V:$V,ROW($A523)))),"")</f>
        <v/>
      </c>
      <c r="F526" s="19" t="str">
        <f>IFERROR(IF(COUNT(pipot!$V:$V)&lt;&gt;"",INDEX(pipot!D:D,SMALL(pipot!$V:$V,ROW($A523)))),"")</f>
        <v/>
      </c>
      <c r="G526" s="19" t="str">
        <f>IFERROR(IF(COUNT(pipot!$V:$V)&lt;&gt;"",INDEX(pipot!E:E,SMALL(pipot!$V:$V,ROW($A523)))),"")</f>
        <v/>
      </c>
      <c r="H526" s="19" t="str">
        <f>IFERROR(IF(COUNT(pipot!$V:$V)&lt;&gt;"",INDEX(pipot!F:F,SMALL(pipot!$V:$V,ROW($A523)))),"")</f>
        <v/>
      </c>
      <c r="I526" s="19" t="str">
        <f>IFERROR(IF(COUNT(pipot!$V:$V)&lt;&gt;"",INDEX(pipot!G:G,SMALL(pipot!$V:$V,ROW($A523)))),"")</f>
        <v/>
      </c>
      <c r="J526" s="19" t="str">
        <f>IFERROR(IF(COUNT(pipot!$V:$V)&lt;&gt;"",INDEX(pipot!H:H,SMALL(pipot!$V:$V,ROW($A523)))),"")</f>
        <v/>
      </c>
      <c r="K526" s="19" t="str">
        <f>IFERROR(IF(COUNT(pipot!$V:$V)&lt;&gt;"",INDEX(pipot!I:I,SMALL(pipot!$V:$V,ROW($A523)))),"")</f>
        <v/>
      </c>
      <c r="L526" s="19" t="str">
        <f>IFERROR(IF(COUNT(pipot!$V:$V)&lt;&gt;"",INDEX(pipot!J:J,SMALL(pipot!$V:$V,ROW($A523)))),"")</f>
        <v/>
      </c>
      <c r="M526" s="19" t="str">
        <f>IFERROR(IF(COUNT(pipot!$V:$V)&lt;&gt;"",INDEX(pipot!K:K,SMALL(pipot!$V:$V,ROW($A523)))),"")</f>
        <v/>
      </c>
      <c r="N526" s="19" t="str">
        <f>IFERROR(IF(COUNT(pipot!$V:$V)&lt;&gt;"",INDEX(pipot!L:L,SMALL(pipot!$V:$V,ROW($A523)))),"")</f>
        <v/>
      </c>
      <c r="O526" s="19" t="str">
        <f>IFERROR(IF(COUNT(pipot!$V:$V)&lt;&gt;"",INDEX(pipot!M:M,SMALL(pipot!$V:$V,ROW($A523)))),"")</f>
        <v/>
      </c>
      <c r="P526" s="19" t="str">
        <f>IFERROR(IF(COUNT(pipot!$V:$V)&lt;&gt;"",INDEX(pipot!N:N,SMALL(pipot!$V:$V,ROW($A523)))),"")</f>
        <v/>
      </c>
      <c r="Q526" s="19" t="str">
        <f>IFERROR(IF(COUNT(pipot!$V:$V)&lt;&gt;"",INDEX(pipot!O:O,SMALL(pipot!$V:$V,ROW($A523)))),"")</f>
        <v/>
      </c>
      <c r="R526" s="19" t="str">
        <f>IFERROR(IF(COUNT(pipot!$V:$V)&lt;&gt;"",INDEX(pipot!P:P,SMALL(pipot!$V:$V,ROW($A523)))),"")</f>
        <v/>
      </c>
      <c r="S526" s="19" t="str">
        <f>IFERROR(IF(COUNT(pipot!$V:$V)&lt;&gt;"",INDEX(pipot!Q:Q,SMALL(pipot!$V:$V,ROW($A523)))),"")</f>
        <v/>
      </c>
      <c r="T526" s="19" t="str">
        <f>IFERROR(IF(COUNT(pipot!$V:$V)&lt;&gt;"",INDEX(pipot!R:R,SMALL(pipot!$V:$V,ROW($A523)))),"")</f>
        <v/>
      </c>
    </row>
    <row r="527" spans="3:20">
      <c r="C527" t="str">
        <f>IFERROR(IF(COUNT(pipot!$V:$V)&lt;&gt;"",INDEX(pipot!A:A,SMALL(pipot!$V:$V,ROW($A524)))),"")</f>
        <v/>
      </c>
      <c r="D527" s="13" t="str">
        <f>IFERROR(IF(COUNT(pipot!$V:$V)&lt;&gt;"",INDEX(pipot!B:B,SMALL(pipot!$V:$V,ROW($A524)))),"")</f>
        <v/>
      </c>
      <c r="E527" s="15" t="str">
        <f>IFERROR(IF(COUNT(pipot!$V:$V)&lt;&gt;"",INDEX(pipot!C:C,SMALL(pipot!$V:$V,ROW($A524)))),"")</f>
        <v/>
      </c>
      <c r="F527" s="19" t="str">
        <f>IFERROR(IF(COUNT(pipot!$V:$V)&lt;&gt;"",INDEX(pipot!D:D,SMALL(pipot!$V:$V,ROW($A524)))),"")</f>
        <v/>
      </c>
      <c r="G527" s="19" t="str">
        <f>IFERROR(IF(COUNT(pipot!$V:$V)&lt;&gt;"",INDEX(pipot!E:E,SMALL(pipot!$V:$V,ROW($A524)))),"")</f>
        <v/>
      </c>
      <c r="H527" s="19" t="str">
        <f>IFERROR(IF(COUNT(pipot!$V:$V)&lt;&gt;"",INDEX(pipot!F:F,SMALL(pipot!$V:$V,ROW($A524)))),"")</f>
        <v/>
      </c>
      <c r="I527" s="19" t="str">
        <f>IFERROR(IF(COUNT(pipot!$V:$V)&lt;&gt;"",INDEX(pipot!G:G,SMALL(pipot!$V:$V,ROW($A524)))),"")</f>
        <v/>
      </c>
      <c r="J527" s="19" t="str">
        <f>IFERROR(IF(COUNT(pipot!$V:$V)&lt;&gt;"",INDEX(pipot!H:H,SMALL(pipot!$V:$V,ROW($A524)))),"")</f>
        <v/>
      </c>
      <c r="K527" s="19" t="str">
        <f>IFERROR(IF(COUNT(pipot!$V:$V)&lt;&gt;"",INDEX(pipot!I:I,SMALL(pipot!$V:$V,ROW($A524)))),"")</f>
        <v/>
      </c>
      <c r="L527" s="19" t="str">
        <f>IFERROR(IF(COUNT(pipot!$V:$V)&lt;&gt;"",INDEX(pipot!J:J,SMALL(pipot!$V:$V,ROW($A524)))),"")</f>
        <v/>
      </c>
      <c r="M527" s="19" t="str">
        <f>IFERROR(IF(COUNT(pipot!$V:$V)&lt;&gt;"",INDEX(pipot!K:K,SMALL(pipot!$V:$V,ROW($A524)))),"")</f>
        <v/>
      </c>
      <c r="N527" s="19" t="str">
        <f>IFERROR(IF(COUNT(pipot!$V:$V)&lt;&gt;"",INDEX(pipot!L:L,SMALL(pipot!$V:$V,ROW($A524)))),"")</f>
        <v/>
      </c>
      <c r="O527" s="19" t="str">
        <f>IFERROR(IF(COUNT(pipot!$V:$V)&lt;&gt;"",INDEX(pipot!M:M,SMALL(pipot!$V:$V,ROW($A524)))),"")</f>
        <v/>
      </c>
      <c r="P527" s="19" t="str">
        <f>IFERROR(IF(COUNT(pipot!$V:$V)&lt;&gt;"",INDEX(pipot!N:N,SMALL(pipot!$V:$V,ROW($A524)))),"")</f>
        <v/>
      </c>
      <c r="Q527" s="19" t="str">
        <f>IFERROR(IF(COUNT(pipot!$V:$V)&lt;&gt;"",INDEX(pipot!O:O,SMALL(pipot!$V:$V,ROW($A524)))),"")</f>
        <v/>
      </c>
      <c r="R527" s="19" t="str">
        <f>IFERROR(IF(COUNT(pipot!$V:$V)&lt;&gt;"",INDEX(pipot!P:P,SMALL(pipot!$V:$V,ROW($A524)))),"")</f>
        <v/>
      </c>
      <c r="S527" s="19" t="str">
        <f>IFERROR(IF(COUNT(pipot!$V:$V)&lt;&gt;"",INDEX(pipot!Q:Q,SMALL(pipot!$V:$V,ROW($A524)))),"")</f>
        <v/>
      </c>
      <c r="T527" s="19" t="str">
        <f>IFERROR(IF(COUNT(pipot!$V:$V)&lt;&gt;"",INDEX(pipot!R:R,SMALL(pipot!$V:$V,ROW($A524)))),"")</f>
        <v/>
      </c>
    </row>
    <row r="528" spans="3:20">
      <c r="C528" t="str">
        <f>IFERROR(IF(COUNT(pipot!$V:$V)&lt;&gt;"",INDEX(pipot!A:A,SMALL(pipot!$V:$V,ROW($A525)))),"")</f>
        <v/>
      </c>
      <c r="D528" s="13" t="str">
        <f>IFERROR(IF(COUNT(pipot!$V:$V)&lt;&gt;"",INDEX(pipot!B:B,SMALL(pipot!$V:$V,ROW($A525)))),"")</f>
        <v/>
      </c>
      <c r="E528" s="15" t="str">
        <f>IFERROR(IF(COUNT(pipot!$V:$V)&lt;&gt;"",INDEX(pipot!C:C,SMALL(pipot!$V:$V,ROW($A525)))),"")</f>
        <v/>
      </c>
      <c r="F528" s="19" t="str">
        <f>IFERROR(IF(COUNT(pipot!$V:$V)&lt;&gt;"",INDEX(pipot!D:D,SMALL(pipot!$V:$V,ROW($A525)))),"")</f>
        <v/>
      </c>
      <c r="G528" s="19" t="str">
        <f>IFERROR(IF(COUNT(pipot!$V:$V)&lt;&gt;"",INDEX(pipot!E:E,SMALL(pipot!$V:$V,ROW($A525)))),"")</f>
        <v/>
      </c>
      <c r="H528" s="19" t="str">
        <f>IFERROR(IF(COUNT(pipot!$V:$V)&lt;&gt;"",INDEX(pipot!F:F,SMALL(pipot!$V:$V,ROW($A525)))),"")</f>
        <v/>
      </c>
      <c r="I528" s="19" t="str">
        <f>IFERROR(IF(COUNT(pipot!$V:$V)&lt;&gt;"",INDEX(pipot!G:G,SMALL(pipot!$V:$V,ROW($A525)))),"")</f>
        <v/>
      </c>
      <c r="J528" s="19" t="str">
        <f>IFERROR(IF(COUNT(pipot!$V:$V)&lt;&gt;"",INDEX(pipot!H:H,SMALL(pipot!$V:$V,ROW($A525)))),"")</f>
        <v/>
      </c>
      <c r="K528" s="19" t="str">
        <f>IFERROR(IF(COUNT(pipot!$V:$V)&lt;&gt;"",INDEX(pipot!I:I,SMALL(pipot!$V:$V,ROW($A525)))),"")</f>
        <v/>
      </c>
      <c r="L528" s="19" t="str">
        <f>IFERROR(IF(COUNT(pipot!$V:$V)&lt;&gt;"",INDEX(pipot!J:J,SMALL(pipot!$V:$V,ROW($A525)))),"")</f>
        <v/>
      </c>
      <c r="M528" s="19" t="str">
        <f>IFERROR(IF(COUNT(pipot!$V:$V)&lt;&gt;"",INDEX(pipot!K:K,SMALL(pipot!$V:$V,ROW($A525)))),"")</f>
        <v/>
      </c>
      <c r="N528" s="19" t="str">
        <f>IFERROR(IF(COUNT(pipot!$V:$V)&lt;&gt;"",INDEX(pipot!L:L,SMALL(pipot!$V:$V,ROW($A525)))),"")</f>
        <v/>
      </c>
      <c r="O528" s="19" t="str">
        <f>IFERROR(IF(COUNT(pipot!$V:$V)&lt;&gt;"",INDEX(pipot!M:M,SMALL(pipot!$V:$V,ROW($A525)))),"")</f>
        <v/>
      </c>
      <c r="P528" s="19" t="str">
        <f>IFERROR(IF(COUNT(pipot!$V:$V)&lt;&gt;"",INDEX(pipot!N:N,SMALL(pipot!$V:$V,ROW($A525)))),"")</f>
        <v/>
      </c>
      <c r="Q528" s="19" t="str">
        <f>IFERROR(IF(COUNT(pipot!$V:$V)&lt;&gt;"",INDEX(pipot!O:O,SMALL(pipot!$V:$V,ROW($A525)))),"")</f>
        <v/>
      </c>
      <c r="R528" s="19" t="str">
        <f>IFERROR(IF(COUNT(pipot!$V:$V)&lt;&gt;"",INDEX(pipot!P:P,SMALL(pipot!$V:$V,ROW($A525)))),"")</f>
        <v/>
      </c>
      <c r="S528" s="19" t="str">
        <f>IFERROR(IF(COUNT(pipot!$V:$V)&lt;&gt;"",INDEX(pipot!Q:Q,SMALL(pipot!$V:$V,ROW($A525)))),"")</f>
        <v/>
      </c>
      <c r="T528" s="19" t="str">
        <f>IFERROR(IF(COUNT(pipot!$V:$V)&lt;&gt;"",INDEX(pipot!R:R,SMALL(pipot!$V:$V,ROW($A525)))),"")</f>
        <v/>
      </c>
    </row>
    <row r="529" spans="3:20">
      <c r="C529" t="str">
        <f>IFERROR(IF(COUNT(pipot!$V:$V)&lt;&gt;"",INDEX(pipot!A:A,SMALL(pipot!$V:$V,ROW($A526)))),"")</f>
        <v/>
      </c>
      <c r="D529" s="13" t="str">
        <f>IFERROR(IF(COUNT(pipot!$V:$V)&lt;&gt;"",INDEX(pipot!B:B,SMALL(pipot!$V:$V,ROW($A526)))),"")</f>
        <v/>
      </c>
      <c r="E529" s="15" t="str">
        <f>IFERROR(IF(COUNT(pipot!$V:$V)&lt;&gt;"",INDEX(pipot!C:C,SMALL(pipot!$V:$V,ROW($A526)))),"")</f>
        <v/>
      </c>
      <c r="F529" s="19" t="str">
        <f>IFERROR(IF(COUNT(pipot!$V:$V)&lt;&gt;"",INDEX(pipot!D:D,SMALL(pipot!$V:$V,ROW($A526)))),"")</f>
        <v/>
      </c>
      <c r="G529" s="19" t="str">
        <f>IFERROR(IF(COUNT(pipot!$V:$V)&lt;&gt;"",INDEX(pipot!E:E,SMALL(pipot!$V:$V,ROW($A526)))),"")</f>
        <v/>
      </c>
      <c r="H529" s="19" t="str">
        <f>IFERROR(IF(COUNT(pipot!$V:$V)&lt;&gt;"",INDEX(pipot!F:F,SMALL(pipot!$V:$V,ROW($A526)))),"")</f>
        <v/>
      </c>
      <c r="I529" s="19" t="str">
        <f>IFERROR(IF(COUNT(pipot!$V:$V)&lt;&gt;"",INDEX(pipot!G:G,SMALL(pipot!$V:$V,ROW($A526)))),"")</f>
        <v/>
      </c>
      <c r="J529" s="19" t="str">
        <f>IFERROR(IF(COUNT(pipot!$V:$V)&lt;&gt;"",INDEX(pipot!H:H,SMALL(pipot!$V:$V,ROW($A526)))),"")</f>
        <v/>
      </c>
      <c r="K529" s="19" t="str">
        <f>IFERROR(IF(COUNT(pipot!$V:$V)&lt;&gt;"",INDEX(pipot!I:I,SMALL(pipot!$V:$V,ROW($A526)))),"")</f>
        <v/>
      </c>
      <c r="L529" s="19" t="str">
        <f>IFERROR(IF(COUNT(pipot!$V:$V)&lt;&gt;"",INDEX(pipot!J:J,SMALL(pipot!$V:$V,ROW($A526)))),"")</f>
        <v/>
      </c>
      <c r="M529" s="19" t="str">
        <f>IFERROR(IF(COUNT(pipot!$V:$V)&lt;&gt;"",INDEX(pipot!K:K,SMALL(pipot!$V:$V,ROW($A526)))),"")</f>
        <v/>
      </c>
      <c r="N529" s="19" t="str">
        <f>IFERROR(IF(COUNT(pipot!$V:$V)&lt;&gt;"",INDEX(pipot!L:L,SMALL(pipot!$V:$V,ROW($A526)))),"")</f>
        <v/>
      </c>
      <c r="O529" s="19" t="str">
        <f>IFERROR(IF(COUNT(pipot!$V:$V)&lt;&gt;"",INDEX(pipot!M:M,SMALL(pipot!$V:$V,ROW($A526)))),"")</f>
        <v/>
      </c>
      <c r="P529" s="19" t="str">
        <f>IFERROR(IF(COUNT(pipot!$V:$V)&lt;&gt;"",INDEX(pipot!N:N,SMALL(pipot!$V:$V,ROW($A526)))),"")</f>
        <v/>
      </c>
      <c r="Q529" s="19" t="str">
        <f>IFERROR(IF(COUNT(pipot!$V:$V)&lt;&gt;"",INDEX(pipot!O:O,SMALL(pipot!$V:$V,ROW($A526)))),"")</f>
        <v/>
      </c>
      <c r="R529" s="19" t="str">
        <f>IFERROR(IF(COUNT(pipot!$V:$V)&lt;&gt;"",INDEX(pipot!P:P,SMALL(pipot!$V:$V,ROW($A526)))),"")</f>
        <v/>
      </c>
      <c r="S529" s="19" t="str">
        <f>IFERROR(IF(COUNT(pipot!$V:$V)&lt;&gt;"",INDEX(pipot!Q:Q,SMALL(pipot!$V:$V,ROW($A526)))),"")</f>
        <v/>
      </c>
      <c r="T529" s="19" t="str">
        <f>IFERROR(IF(COUNT(pipot!$V:$V)&lt;&gt;"",INDEX(pipot!R:R,SMALL(pipot!$V:$V,ROW($A526)))),"")</f>
        <v/>
      </c>
    </row>
    <row r="530" spans="3:20">
      <c r="C530" t="str">
        <f>IFERROR(IF(COUNT(pipot!$V:$V)&lt;&gt;"",INDEX(pipot!A:A,SMALL(pipot!$V:$V,ROW($A527)))),"")</f>
        <v/>
      </c>
      <c r="D530" s="13" t="str">
        <f>IFERROR(IF(COUNT(pipot!$V:$V)&lt;&gt;"",INDEX(pipot!B:B,SMALL(pipot!$V:$V,ROW($A527)))),"")</f>
        <v/>
      </c>
      <c r="E530" s="15" t="str">
        <f>IFERROR(IF(COUNT(pipot!$V:$V)&lt;&gt;"",INDEX(pipot!C:C,SMALL(pipot!$V:$V,ROW($A527)))),"")</f>
        <v/>
      </c>
      <c r="F530" s="19" t="str">
        <f>IFERROR(IF(COUNT(pipot!$V:$V)&lt;&gt;"",INDEX(pipot!D:D,SMALL(pipot!$V:$V,ROW($A527)))),"")</f>
        <v/>
      </c>
      <c r="G530" s="19" t="str">
        <f>IFERROR(IF(COUNT(pipot!$V:$V)&lt;&gt;"",INDEX(pipot!E:E,SMALL(pipot!$V:$V,ROW($A527)))),"")</f>
        <v/>
      </c>
      <c r="H530" s="19" t="str">
        <f>IFERROR(IF(COUNT(pipot!$V:$V)&lt;&gt;"",INDEX(pipot!F:F,SMALL(pipot!$V:$V,ROW($A527)))),"")</f>
        <v/>
      </c>
      <c r="I530" s="19" t="str">
        <f>IFERROR(IF(COUNT(pipot!$V:$V)&lt;&gt;"",INDEX(pipot!G:G,SMALL(pipot!$V:$V,ROW($A527)))),"")</f>
        <v/>
      </c>
      <c r="J530" s="19" t="str">
        <f>IFERROR(IF(COUNT(pipot!$V:$V)&lt;&gt;"",INDEX(pipot!H:H,SMALL(pipot!$V:$V,ROW($A527)))),"")</f>
        <v/>
      </c>
      <c r="K530" s="19" t="str">
        <f>IFERROR(IF(COUNT(pipot!$V:$V)&lt;&gt;"",INDEX(pipot!I:I,SMALL(pipot!$V:$V,ROW($A527)))),"")</f>
        <v/>
      </c>
      <c r="L530" s="19" t="str">
        <f>IFERROR(IF(COUNT(pipot!$V:$V)&lt;&gt;"",INDEX(pipot!J:J,SMALL(pipot!$V:$V,ROW($A527)))),"")</f>
        <v/>
      </c>
      <c r="M530" s="19" t="str">
        <f>IFERROR(IF(COUNT(pipot!$V:$V)&lt;&gt;"",INDEX(pipot!K:K,SMALL(pipot!$V:$V,ROW($A527)))),"")</f>
        <v/>
      </c>
      <c r="N530" s="19" t="str">
        <f>IFERROR(IF(COUNT(pipot!$V:$V)&lt;&gt;"",INDEX(pipot!L:L,SMALL(pipot!$V:$V,ROW($A527)))),"")</f>
        <v/>
      </c>
      <c r="O530" s="19" t="str">
        <f>IFERROR(IF(COUNT(pipot!$V:$V)&lt;&gt;"",INDEX(pipot!M:M,SMALL(pipot!$V:$V,ROW($A527)))),"")</f>
        <v/>
      </c>
      <c r="P530" s="19" t="str">
        <f>IFERROR(IF(COUNT(pipot!$V:$V)&lt;&gt;"",INDEX(pipot!N:N,SMALL(pipot!$V:$V,ROW($A527)))),"")</f>
        <v/>
      </c>
      <c r="Q530" s="19" t="str">
        <f>IFERROR(IF(COUNT(pipot!$V:$V)&lt;&gt;"",INDEX(pipot!O:O,SMALL(pipot!$V:$V,ROW($A527)))),"")</f>
        <v/>
      </c>
      <c r="R530" s="19" t="str">
        <f>IFERROR(IF(COUNT(pipot!$V:$V)&lt;&gt;"",INDEX(pipot!P:P,SMALL(pipot!$V:$V,ROW($A527)))),"")</f>
        <v/>
      </c>
      <c r="S530" s="19" t="str">
        <f>IFERROR(IF(COUNT(pipot!$V:$V)&lt;&gt;"",INDEX(pipot!Q:Q,SMALL(pipot!$V:$V,ROW($A527)))),"")</f>
        <v/>
      </c>
      <c r="T530" s="19" t="str">
        <f>IFERROR(IF(COUNT(pipot!$V:$V)&lt;&gt;"",INDEX(pipot!R:R,SMALL(pipot!$V:$V,ROW($A527)))),"")</f>
        <v/>
      </c>
    </row>
    <row r="531" spans="3:20">
      <c r="C531" t="str">
        <f>IFERROR(IF(COUNT(pipot!$V:$V)&lt;&gt;"",INDEX(pipot!A:A,SMALL(pipot!$V:$V,ROW($A528)))),"")</f>
        <v/>
      </c>
      <c r="D531" s="13" t="str">
        <f>IFERROR(IF(COUNT(pipot!$V:$V)&lt;&gt;"",INDEX(pipot!B:B,SMALL(pipot!$V:$V,ROW($A528)))),"")</f>
        <v/>
      </c>
      <c r="E531" s="15" t="str">
        <f>IFERROR(IF(COUNT(pipot!$V:$V)&lt;&gt;"",INDEX(pipot!C:C,SMALL(pipot!$V:$V,ROW($A528)))),"")</f>
        <v/>
      </c>
      <c r="F531" s="19" t="str">
        <f>IFERROR(IF(COUNT(pipot!$V:$V)&lt;&gt;"",INDEX(pipot!D:D,SMALL(pipot!$V:$V,ROW($A528)))),"")</f>
        <v/>
      </c>
      <c r="G531" s="19" t="str">
        <f>IFERROR(IF(COUNT(pipot!$V:$V)&lt;&gt;"",INDEX(pipot!E:E,SMALL(pipot!$V:$V,ROW($A528)))),"")</f>
        <v/>
      </c>
      <c r="H531" s="19" t="str">
        <f>IFERROR(IF(COUNT(pipot!$V:$V)&lt;&gt;"",INDEX(pipot!F:F,SMALL(pipot!$V:$V,ROW($A528)))),"")</f>
        <v/>
      </c>
      <c r="I531" s="19" t="str">
        <f>IFERROR(IF(COUNT(pipot!$V:$V)&lt;&gt;"",INDEX(pipot!G:G,SMALL(pipot!$V:$V,ROW($A528)))),"")</f>
        <v/>
      </c>
      <c r="J531" s="19" t="str">
        <f>IFERROR(IF(COUNT(pipot!$V:$V)&lt;&gt;"",INDEX(pipot!H:H,SMALL(pipot!$V:$V,ROW($A528)))),"")</f>
        <v/>
      </c>
      <c r="K531" s="19" t="str">
        <f>IFERROR(IF(COUNT(pipot!$V:$V)&lt;&gt;"",INDEX(pipot!I:I,SMALL(pipot!$V:$V,ROW($A528)))),"")</f>
        <v/>
      </c>
      <c r="L531" s="19" t="str">
        <f>IFERROR(IF(COUNT(pipot!$V:$V)&lt;&gt;"",INDEX(pipot!J:J,SMALL(pipot!$V:$V,ROW($A528)))),"")</f>
        <v/>
      </c>
      <c r="M531" s="19" t="str">
        <f>IFERROR(IF(COUNT(pipot!$V:$V)&lt;&gt;"",INDEX(pipot!K:K,SMALL(pipot!$V:$V,ROW($A528)))),"")</f>
        <v/>
      </c>
      <c r="N531" s="19" t="str">
        <f>IFERROR(IF(COUNT(pipot!$V:$V)&lt;&gt;"",INDEX(pipot!L:L,SMALL(pipot!$V:$V,ROW($A528)))),"")</f>
        <v/>
      </c>
      <c r="O531" s="19" t="str">
        <f>IFERROR(IF(COUNT(pipot!$V:$V)&lt;&gt;"",INDEX(pipot!M:M,SMALL(pipot!$V:$V,ROW($A528)))),"")</f>
        <v/>
      </c>
      <c r="P531" s="19" t="str">
        <f>IFERROR(IF(COUNT(pipot!$V:$V)&lt;&gt;"",INDEX(pipot!N:N,SMALL(pipot!$V:$V,ROW($A528)))),"")</f>
        <v/>
      </c>
      <c r="Q531" s="19" t="str">
        <f>IFERROR(IF(COUNT(pipot!$V:$V)&lt;&gt;"",INDEX(pipot!O:O,SMALL(pipot!$V:$V,ROW($A528)))),"")</f>
        <v/>
      </c>
      <c r="R531" s="19" t="str">
        <f>IFERROR(IF(COUNT(pipot!$V:$V)&lt;&gt;"",INDEX(pipot!P:P,SMALL(pipot!$V:$V,ROW($A528)))),"")</f>
        <v/>
      </c>
      <c r="S531" s="19" t="str">
        <f>IFERROR(IF(COUNT(pipot!$V:$V)&lt;&gt;"",INDEX(pipot!Q:Q,SMALL(pipot!$V:$V,ROW($A528)))),"")</f>
        <v/>
      </c>
      <c r="T531" s="19" t="str">
        <f>IFERROR(IF(COUNT(pipot!$V:$V)&lt;&gt;"",INDEX(pipot!R:R,SMALL(pipot!$V:$V,ROW($A528)))),"")</f>
        <v/>
      </c>
    </row>
    <row r="532" spans="3:20">
      <c r="C532" t="str">
        <f>IFERROR(IF(COUNT(pipot!$V:$V)&lt;&gt;"",INDEX(pipot!A:A,SMALL(pipot!$V:$V,ROW($A529)))),"")</f>
        <v/>
      </c>
      <c r="D532" s="13" t="str">
        <f>IFERROR(IF(COUNT(pipot!$V:$V)&lt;&gt;"",INDEX(pipot!B:B,SMALL(pipot!$V:$V,ROW($A529)))),"")</f>
        <v/>
      </c>
      <c r="E532" s="15" t="str">
        <f>IFERROR(IF(COUNT(pipot!$V:$V)&lt;&gt;"",INDEX(pipot!C:C,SMALL(pipot!$V:$V,ROW($A529)))),"")</f>
        <v/>
      </c>
      <c r="F532" s="19" t="str">
        <f>IFERROR(IF(COUNT(pipot!$V:$V)&lt;&gt;"",INDEX(pipot!D:D,SMALL(pipot!$V:$V,ROW($A529)))),"")</f>
        <v/>
      </c>
      <c r="G532" s="19" t="str">
        <f>IFERROR(IF(COUNT(pipot!$V:$V)&lt;&gt;"",INDEX(pipot!E:E,SMALL(pipot!$V:$V,ROW($A529)))),"")</f>
        <v/>
      </c>
      <c r="H532" s="19" t="str">
        <f>IFERROR(IF(COUNT(pipot!$V:$V)&lt;&gt;"",INDEX(pipot!F:F,SMALL(pipot!$V:$V,ROW($A529)))),"")</f>
        <v/>
      </c>
      <c r="I532" s="19" t="str">
        <f>IFERROR(IF(COUNT(pipot!$V:$V)&lt;&gt;"",INDEX(pipot!G:G,SMALL(pipot!$V:$V,ROW($A529)))),"")</f>
        <v/>
      </c>
      <c r="J532" s="19" t="str">
        <f>IFERROR(IF(COUNT(pipot!$V:$V)&lt;&gt;"",INDEX(pipot!H:H,SMALL(pipot!$V:$V,ROW($A529)))),"")</f>
        <v/>
      </c>
      <c r="K532" s="19" t="str">
        <f>IFERROR(IF(COUNT(pipot!$V:$V)&lt;&gt;"",INDEX(pipot!I:I,SMALL(pipot!$V:$V,ROW($A529)))),"")</f>
        <v/>
      </c>
      <c r="L532" s="19" t="str">
        <f>IFERROR(IF(COUNT(pipot!$V:$V)&lt;&gt;"",INDEX(pipot!J:J,SMALL(pipot!$V:$V,ROW($A529)))),"")</f>
        <v/>
      </c>
      <c r="M532" s="19" t="str">
        <f>IFERROR(IF(COUNT(pipot!$V:$V)&lt;&gt;"",INDEX(pipot!K:K,SMALL(pipot!$V:$V,ROW($A529)))),"")</f>
        <v/>
      </c>
      <c r="N532" s="19" t="str">
        <f>IFERROR(IF(COUNT(pipot!$V:$V)&lt;&gt;"",INDEX(pipot!L:L,SMALL(pipot!$V:$V,ROW($A529)))),"")</f>
        <v/>
      </c>
      <c r="O532" s="19" t="str">
        <f>IFERROR(IF(COUNT(pipot!$V:$V)&lt;&gt;"",INDEX(pipot!M:M,SMALL(pipot!$V:$V,ROW($A529)))),"")</f>
        <v/>
      </c>
      <c r="P532" s="19" t="str">
        <f>IFERROR(IF(COUNT(pipot!$V:$V)&lt;&gt;"",INDEX(pipot!N:N,SMALL(pipot!$V:$V,ROW($A529)))),"")</f>
        <v/>
      </c>
      <c r="Q532" s="19" t="str">
        <f>IFERROR(IF(COUNT(pipot!$V:$V)&lt;&gt;"",INDEX(pipot!O:O,SMALL(pipot!$V:$V,ROW($A529)))),"")</f>
        <v/>
      </c>
      <c r="R532" s="19" t="str">
        <f>IFERROR(IF(COUNT(pipot!$V:$V)&lt;&gt;"",INDEX(pipot!P:P,SMALL(pipot!$V:$V,ROW($A529)))),"")</f>
        <v/>
      </c>
      <c r="S532" s="19" t="str">
        <f>IFERROR(IF(COUNT(pipot!$V:$V)&lt;&gt;"",INDEX(pipot!Q:Q,SMALL(pipot!$V:$V,ROW($A529)))),"")</f>
        <v/>
      </c>
      <c r="T532" s="19" t="str">
        <f>IFERROR(IF(COUNT(pipot!$V:$V)&lt;&gt;"",INDEX(pipot!R:R,SMALL(pipot!$V:$V,ROW($A529)))),"")</f>
        <v/>
      </c>
    </row>
    <row r="533" spans="3:20">
      <c r="C533" t="str">
        <f>IFERROR(IF(COUNT(pipot!$V:$V)&lt;&gt;"",INDEX(pipot!A:A,SMALL(pipot!$V:$V,ROW($A530)))),"")</f>
        <v/>
      </c>
      <c r="D533" s="13" t="str">
        <f>IFERROR(IF(COUNT(pipot!$V:$V)&lt;&gt;"",INDEX(pipot!B:B,SMALL(pipot!$V:$V,ROW($A530)))),"")</f>
        <v/>
      </c>
      <c r="E533" s="15" t="str">
        <f>IFERROR(IF(COUNT(pipot!$V:$V)&lt;&gt;"",INDEX(pipot!C:C,SMALL(pipot!$V:$V,ROW($A530)))),"")</f>
        <v/>
      </c>
      <c r="F533" s="19" t="str">
        <f>IFERROR(IF(COUNT(pipot!$V:$V)&lt;&gt;"",INDEX(pipot!D:D,SMALL(pipot!$V:$V,ROW($A530)))),"")</f>
        <v/>
      </c>
      <c r="G533" s="19" t="str">
        <f>IFERROR(IF(COUNT(pipot!$V:$V)&lt;&gt;"",INDEX(pipot!E:E,SMALL(pipot!$V:$V,ROW($A530)))),"")</f>
        <v/>
      </c>
      <c r="H533" s="19" t="str">
        <f>IFERROR(IF(COUNT(pipot!$V:$V)&lt;&gt;"",INDEX(pipot!F:F,SMALL(pipot!$V:$V,ROW($A530)))),"")</f>
        <v/>
      </c>
      <c r="I533" s="19" t="str">
        <f>IFERROR(IF(COUNT(pipot!$V:$V)&lt;&gt;"",INDEX(pipot!G:G,SMALL(pipot!$V:$V,ROW($A530)))),"")</f>
        <v/>
      </c>
      <c r="J533" s="19" t="str">
        <f>IFERROR(IF(COUNT(pipot!$V:$V)&lt;&gt;"",INDEX(pipot!H:H,SMALL(pipot!$V:$V,ROW($A530)))),"")</f>
        <v/>
      </c>
      <c r="K533" s="19" t="str">
        <f>IFERROR(IF(COUNT(pipot!$V:$V)&lt;&gt;"",INDEX(pipot!I:I,SMALL(pipot!$V:$V,ROW($A530)))),"")</f>
        <v/>
      </c>
      <c r="L533" s="19" t="str">
        <f>IFERROR(IF(COUNT(pipot!$V:$V)&lt;&gt;"",INDEX(pipot!J:J,SMALL(pipot!$V:$V,ROW($A530)))),"")</f>
        <v/>
      </c>
      <c r="M533" s="19" t="str">
        <f>IFERROR(IF(COUNT(pipot!$V:$V)&lt;&gt;"",INDEX(pipot!K:K,SMALL(pipot!$V:$V,ROW($A530)))),"")</f>
        <v/>
      </c>
      <c r="N533" s="19" t="str">
        <f>IFERROR(IF(COUNT(pipot!$V:$V)&lt;&gt;"",INDEX(pipot!L:L,SMALL(pipot!$V:$V,ROW($A530)))),"")</f>
        <v/>
      </c>
      <c r="O533" s="19" t="str">
        <f>IFERROR(IF(COUNT(pipot!$V:$V)&lt;&gt;"",INDEX(pipot!M:M,SMALL(pipot!$V:$V,ROW($A530)))),"")</f>
        <v/>
      </c>
      <c r="P533" s="19" t="str">
        <f>IFERROR(IF(COUNT(pipot!$V:$V)&lt;&gt;"",INDEX(pipot!N:N,SMALL(pipot!$V:$V,ROW($A530)))),"")</f>
        <v/>
      </c>
      <c r="Q533" s="19" t="str">
        <f>IFERROR(IF(COUNT(pipot!$V:$V)&lt;&gt;"",INDEX(pipot!O:O,SMALL(pipot!$V:$V,ROW($A530)))),"")</f>
        <v/>
      </c>
      <c r="R533" s="19" t="str">
        <f>IFERROR(IF(COUNT(pipot!$V:$V)&lt;&gt;"",INDEX(pipot!P:P,SMALL(pipot!$V:$V,ROW($A530)))),"")</f>
        <v/>
      </c>
      <c r="S533" s="19" t="str">
        <f>IFERROR(IF(COUNT(pipot!$V:$V)&lt;&gt;"",INDEX(pipot!Q:Q,SMALL(pipot!$V:$V,ROW($A530)))),"")</f>
        <v/>
      </c>
      <c r="T533" s="19" t="str">
        <f>IFERROR(IF(COUNT(pipot!$V:$V)&lt;&gt;"",INDEX(pipot!R:R,SMALL(pipot!$V:$V,ROW($A530)))),"")</f>
        <v/>
      </c>
    </row>
    <row r="534" spans="3:20">
      <c r="C534" t="str">
        <f>IFERROR(IF(COUNT(pipot!$V:$V)&lt;&gt;"",INDEX(pipot!A:A,SMALL(pipot!$V:$V,ROW($A531)))),"")</f>
        <v/>
      </c>
      <c r="D534" s="13" t="str">
        <f>IFERROR(IF(COUNT(pipot!$V:$V)&lt;&gt;"",INDEX(pipot!B:B,SMALL(pipot!$V:$V,ROW($A531)))),"")</f>
        <v/>
      </c>
      <c r="E534" s="15" t="str">
        <f>IFERROR(IF(COUNT(pipot!$V:$V)&lt;&gt;"",INDEX(pipot!C:C,SMALL(pipot!$V:$V,ROW($A531)))),"")</f>
        <v/>
      </c>
      <c r="F534" s="19" t="str">
        <f>IFERROR(IF(COUNT(pipot!$V:$V)&lt;&gt;"",INDEX(pipot!D:D,SMALL(pipot!$V:$V,ROW($A531)))),"")</f>
        <v/>
      </c>
      <c r="G534" s="19" t="str">
        <f>IFERROR(IF(COUNT(pipot!$V:$V)&lt;&gt;"",INDEX(pipot!E:E,SMALL(pipot!$V:$V,ROW($A531)))),"")</f>
        <v/>
      </c>
      <c r="H534" s="19" t="str">
        <f>IFERROR(IF(COUNT(pipot!$V:$V)&lt;&gt;"",INDEX(pipot!F:F,SMALL(pipot!$V:$V,ROW($A531)))),"")</f>
        <v/>
      </c>
      <c r="I534" s="19" t="str">
        <f>IFERROR(IF(COUNT(pipot!$V:$V)&lt;&gt;"",INDEX(pipot!G:G,SMALL(pipot!$V:$V,ROW($A531)))),"")</f>
        <v/>
      </c>
      <c r="J534" s="19" t="str">
        <f>IFERROR(IF(COUNT(pipot!$V:$V)&lt;&gt;"",INDEX(pipot!H:H,SMALL(pipot!$V:$V,ROW($A531)))),"")</f>
        <v/>
      </c>
      <c r="K534" s="19" t="str">
        <f>IFERROR(IF(COUNT(pipot!$V:$V)&lt;&gt;"",INDEX(pipot!I:I,SMALL(pipot!$V:$V,ROW($A531)))),"")</f>
        <v/>
      </c>
      <c r="L534" s="19" t="str">
        <f>IFERROR(IF(COUNT(pipot!$V:$V)&lt;&gt;"",INDEX(pipot!J:J,SMALL(pipot!$V:$V,ROW($A531)))),"")</f>
        <v/>
      </c>
      <c r="M534" s="19" t="str">
        <f>IFERROR(IF(COUNT(pipot!$V:$V)&lt;&gt;"",INDEX(pipot!K:K,SMALL(pipot!$V:$V,ROW($A531)))),"")</f>
        <v/>
      </c>
      <c r="N534" s="19" t="str">
        <f>IFERROR(IF(COUNT(pipot!$V:$V)&lt;&gt;"",INDEX(pipot!L:L,SMALL(pipot!$V:$V,ROW($A531)))),"")</f>
        <v/>
      </c>
      <c r="O534" s="19" t="str">
        <f>IFERROR(IF(COUNT(pipot!$V:$V)&lt;&gt;"",INDEX(pipot!M:M,SMALL(pipot!$V:$V,ROW($A531)))),"")</f>
        <v/>
      </c>
      <c r="P534" s="19" t="str">
        <f>IFERROR(IF(COUNT(pipot!$V:$V)&lt;&gt;"",INDEX(pipot!N:N,SMALL(pipot!$V:$V,ROW($A531)))),"")</f>
        <v/>
      </c>
      <c r="Q534" s="19" t="str">
        <f>IFERROR(IF(COUNT(pipot!$V:$V)&lt;&gt;"",INDEX(pipot!O:O,SMALL(pipot!$V:$V,ROW($A531)))),"")</f>
        <v/>
      </c>
      <c r="R534" s="19" t="str">
        <f>IFERROR(IF(COUNT(pipot!$V:$V)&lt;&gt;"",INDEX(pipot!P:P,SMALL(pipot!$V:$V,ROW($A531)))),"")</f>
        <v/>
      </c>
      <c r="S534" s="19" t="str">
        <f>IFERROR(IF(COUNT(pipot!$V:$V)&lt;&gt;"",INDEX(pipot!Q:Q,SMALL(pipot!$V:$V,ROW($A531)))),"")</f>
        <v/>
      </c>
      <c r="T534" s="19" t="str">
        <f>IFERROR(IF(COUNT(pipot!$V:$V)&lt;&gt;"",INDEX(pipot!R:R,SMALL(pipot!$V:$V,ROW($A531)))),"")</f>
        <v/>
      </c>
    </row>
    <row r="535" spans="3:20">
      <c r="C535" t="str">
        <f>IFERROR(IF(COUNT(pipot!$V:$V)&lt;&gt;"",INDEX(pipot!A:A,SMALL(pipot!$V:$V,ROW($A532)))),"")</f>
        <v/>
      </c>
      <c r="D535" s="13" t="str">
        <f>IFERROR(IF(COUNT(pipot!$V:$V)&lt;&gt;"",INDEX(pipot!B:B,SMALL(pipot!$V:$V,ROW($A532)))),"")</f>
        <v/>
      </c>
      <c r="E535" s="15" t="str">
        <f>IFERROR(IF(COUNT(pipot!$V:$V)&lt;&gt;"",INDEX(pipot!C:C,SMALL(pipot!$V:$V,ROW($A532)))),"")</f>
        <v/>
      </c>
      <c r="F535" s="19" t="str">
        <f>IFERROR(IF(COUNT(pipot!$V:$V)&lt;&gt;"",INDEX(pipot!D:D,SMALL(pipot!$V:$V,ROW($A532)))),"")</f>
        <v/>
      </c>
      <c r="G535" s="19" t="str">
        <f>IFERROR(IF(COUNT(pipot!$V:$V)&lt;&gt;"",INDEX(pipot!E:E,SMALL(pipot!$V:$V,ROW($A532)))),"")</f>
        <v/>
      </c>
      <c r="H535" s="19" t="str">
        <f>IFERROR(IF(COUNT(pipot!$V:$V)&lt;&gt;"",INDEX(pipot!F:F,SMALL(pipot!$V:$V,ROW($A532)))),"")</f>
        <v/>
      </c>
      <c r="I535" s="19" t="str">
        <f>IFERROR(IF(COUNT(pipot!$V:$V)&lt;&gt;"",INDEX(pipot!G:G,SMALL(pipot!$V:$V,ROW($A532)))),"")</f>
        <v/>
      </c>
      <c r="J535" s="19" t="str">
        <f>IFERROR(IF(COUNT(pipot!$V:$V)&lt;&gt;"",INDEX(pipot!H:H,SMALL(pipot!$V:$V,ROW($A532)))),"")</f>
        <v/>
      </c>
      <c r="K535" s="19" t="str">
        <f>IFERROR(IF(COUNT(pipot!$V:$V)&lt;&gt;"",INDEX(pipot!I:I,SMALL(pipot!$V:$V,ROW($A532)))),"")</f>
        <v/>
      </c>
      <c r="L535" s="19" t="str">
        <f>IFERROR(IF(COUNT(pipot!$V:$V)&lt;&gt;"",INDEX(pipot!J:J,SMALL(pipot!$V:$V,ROW($A532)))),"")</f>
        <v/>
      </c>
      <c r="M535" s="19" t="str">
        <f>IFERROR(IF(COUNT(pipot!$V:$V)&lt;&gt;"",INDEX(pipot!K:K,SMALL(pipot!$V:$V,ROW($A532)))),"")</f>
        <v/>
      </c>
      <c r="N535" s="19" t="str">
        <f>IFERROR(IF(COUNT(pipot!$V:$V)&lt;&gt;"",INDEX(pipot!L:L,SMALL(pipot!$V:$V,ROW($A532)))),"")</f>
        <v/>
      </c>
      <c r="O535" s="19" t="str">
        <f>IFERROR(IF(COUNT(pipot!$V:$V)&lt;&gt;"",INDEX(pipot!M:M,SMALL(pipot!$V:$V,ROW($A532)))),"")</f>
        <v/>
      </c>
      <c r="P535" s="19" t="str">
        <f>IFERROR(IF(COUNT(pipot!$V:$V)&lt;&gt;"",INDEX(pipot!N:N,SMALL(pipot!$V:$V,ROW($A532)))),"")</f>
        <v/>
      </c>
      <c r="Q535" s="19" t="str">
        <f>IFERROR(IF(COUNT(pipot!$V:$V)&lt;&gt;"",INDEX(pipot!O:O,SMALL(pipot!$V:$V,ROW($A532)))),"")</f>
        <v/>
      </c>
      <c r="R535" s="19" t="str">
        <f>IFERROR(IF(COUNT(pipot!$V:$V)&lt;&gt;"",INDEX(pipot!P:P,SMALL(pipot!$V:$V,ROW($A532)))),"")</f>
        <v/>
      </c>
      <c r="S535" s="19" t="str">
        <f>IFERROR(IF(COUNT(pipot!$V:$V)&lt;&gt;"",INDEX(pipot!Q:Q,SMALL(pipot!$V:$V,ROW($A532)))),"")</f>
        <v/>
      </c>
      <c r="T535" s="19" t="str">
        <f>IFERROR(IF(COUNT(pipot!$V:$V)&lt;&gt;"",INDEX(pipot!R:R,SMALL(pipot!$V:$V,ROW($A532)))),"")</f>
        <v/>
      </c>
    </row>
    <row r="536" spans="3:20">
      <c r="C536" t="str">
        <f>IFERROR(IF(COUNT(pipot!$V:$V)&lt;&gt;"",INDEX(pipot!A:A,SMALL(pipot!$V:$V,ROW($A533)))),"")</f>
        <v/>
      </c>
      <c r="D536" s="13" t="str">
        <f>IFERROR(IF(COUNT(pipot!$V:$V)&lt;&gt;"",INDEX(pipot!B:B,SMALL(pipot!$V:$V,ROW($A533)))),"")</f>
        <v/>
      </c>
      <c r="E536" s="15" t="str">
        <f>IFERROR(IF(COUNT(pipot!$V:$V)&lt;&gt;"",INDEX(pipot!C:C,SMALL(pipot!$V:$V,ROW($A533)))),"")</f>
        <v/>
      </c>
      <c r="F536" s="19" t="str">
        <f>IFERROR(IF(COUNT(pipot!$V:$V)&lt;&gt;"",INDEX(pipot!D:D,SMALL(pipot!$V:$V,ROW($A533)))),"")</f>
        <v/>
      </c>
      <c r="G536" s="19" t="str">
        <f>IFERROR(IF(COUNT(pipot!$V:$V)&lt;&gt;"",INDEX(pipot!E:E,SMALL(pipot!$V:$V,ROW($A533)))),"")</f>
        <v/>
      </c>
      <c r="H536" s="19" t="str">
        <f>IFERROR(IF(COUNT(pipot!$V:$V)&lt;&gt;"",INDEX(pipot!F:F,SMALL(pipot!$V:$V,ROW($A533)))),"")</f>
        <v/>
      </c>
      <c r="I536" s="19" t="str">
        <f>IFERROR(IF(COUNT(pipot!$V:$V)&lt;&gt;"",INDEX(pipot!G:G,SMALL(pipot!$V:$V,ROW($A533)))),"")</f>
        <v/>
      </c>
      <c r="J536" s="19" t="str">
        <f>IFERROR(IF(COUNT(pipot!$V:$V)&lt;&gt;"",INDEX(pipot!H:H,SMALL(pipot!$V:$V,ROW($A533)))),"")</f>
        <v/>
      </c>
      <c r="K536" s="19" t="str">
        <f>IFERROR(IF(COUNT(pipot!$V:$V)&lt;&gt;"",INDEX(pipot!I:I,SMALL(pipot!$V:$V,ROW($A533)))),"")</f>
        <v/>
      </c>
      <c r="L536" s="19" t="str">
        <f>IFERROR(IF(COUNT(pipot!$V:$V)&lt;&gt;"",INDEX(pipot!J:J,SMALL(pipot!$V:$V,ROW($A533)))),"")</f>
        <v/>
      </c>
      <c r="M536" s="19" t="str">
        <f>IFERROR(IF(COUNT(pipot!$V:$V)&lt;&gt;"",INDEX(pipot!K:K,SMALL(pipot!$V:$V,ROW($A533)))),"")</f>
        <v/>
      </c>
      <c r="N536" s="19" t="str">
        <f>IFERROR(IF(COUNT(pipot!$V:$V)&lt;&gt;"",INDEX(pipot!L:L,SMALL(pipot!$V:$V,ROW($A533)))),"")</f>
        <v/>
      </c>
      <c r="O536" s="19" t="str">
        <f>IFERROR(IF(COUNT(pipot!$V:$V)&lt;&gt;"",INDEX(pipot!M:M,SMALL(pipot!$V:$V,ROW($A533)))),"")</f>
        <v/>
      </c>
      <c r="P536" s="19" t="str">
        <f>IFERROR(IF(COUNT(pipot!$V:$V)&lt;&gt;"",INDEX(pipot!N:N,SMALL(pipot!$V:$V,ROW($A533)))),"")</f>
        <v/>
      </c>
      <c r="Q536" s="19" t="str">
        <f>IFERROR(IF(COUNT(pipot!$V:$V)&lt;&gt;"",INDEX(pipot!O:O,SMALL(pipot!$V:$V,ROW($A533)))),"")</f>
        <v/>
      </c>
      <c r="R536" s="19" t="str">
        <f>IFERROR(IF(COUNT(pipot!$V:$V)&lt;&gt;"",INDEX(pipot!P:P,SMALL(pipot!$V:$V,ROW($A533)))),"")</f>
        <v/>
      </c>
      <c r="S536" s="19" t="str">
        <f>IFERROR(IF(COUNT(pipot!$V:$V)&lt;&gt;"",INDEX(pipot!Q:Q,SMALL(pipot!$V:$V,ROW($A533)))),"")</f>
        <v/>
      </c>
      <c r="T536" s="19" t="str">
        <f>IFERROR(IF(COUNT(pipot!$V:$V)&lt;&gt;"",INDEX(pipot!R:R,SMALL(pipot!$V:$V,ROW($A533)))),"")</f>
        <v/>
      </c>
    </row>
    <row r="537" spans="3:20">
      <c r="C537" t="str">
        <f>IFERROR(IF(COUNT(pipot!$V:$V)&lt;&gt;"",INDEX(pipot!A:A,SMALL(pipot!$V:$V,ROW($A534)))),"")</f>
        <v/>
      </c>
      <c r="D537" s="13" t="str">
        <f>IFERROR(IF(COUNT(pipot!$V:$V)&lt;&gt;"",INDEX(pipot!B:B,SMALL(pipot!$V:$V,ROW($A534)))),"")</f>
        <v/>
      </c>
      <c r="E537" s="15" t="str">
        <f>IFERROR(IF(COUNT(pipot!$V:$V)&lt;&gt;"",INDEX(pipot!C:C,SMALL(pipot!$V:$V,ROW($A534)))),"")</f>
        <v/>
      </c>
      <c r="F537" s="19" t="str">
        <f>IFERROR(IF(COUNT(pipot!$V:$V)&lt;&gt;"",INDEX(pipot!D:D,SMALL(pipot!$V:$V,ROW($A534)))),"")</f>
        <v/>
      </c>
      <c r="G537" s="19" t="str">
        <f>IFERROR(IF(COUNT(pipot!$V:$V)&lt;&gt;"",INDEX(pipot!E:E,SMALL(pipot!$V:$V,ROW($A534)))),"")</f>
        <v/>
      </c>
      <c r="H537" s="19" t="str">
        <f>IFERROR(IF(COUNT(pipot!$V:$V)&lt;&gt;"",INDEX(pipot!F:F,SMALL(pipot!$V:$V,ROW($A534)))),"")</f>
        <v/>
      </c>
      <c r="I537" s="19" t="str">
        <f>IFERROR(IF(COUNT(pipot!$V:$V)&lt;&gt;"",INDEX(pipot!G:G,SMALL(pipot!$V:$V,ROW($A534)))),"")</f>
        <v/>
      </c>
      <c r="J537" s="19" t="str">
        <f>IFERROR(IF(COUNT(pipot!$V:$V)&lt;&gt;"",INDEX(pipot!H:H,SMALL(pipot!$V:$V,ROW($A534)))),"")</f>
        <v/>
      </c>
      <c r="K537" s="19" t="str">
        <f>IFERROR(IF(COUNT(pipot!$V:$V)&lt;&gt;"",INDEX(pipot!I:I,SMALL(pipot!$V:$V,ROW($A534)))),"")</f>
        <v/>
      </c>
      <c r="L537" s="19" t="str">
        <f>IFERROR(IF(COUNT(pipot!$V:$V)&lt;&gt;"",INDEX(pipot!J:J,SMALL(pipot!$V:$V,ROW($A534)))),"")</f>
        <v/>
      </c>
      <c r="M537" s="19" t="str">
        <f>IFERROR(IF(COUNT(pipot!$V:$V)&lt;&gt;"",INDEX(pipot!K:K,SMALL(pipot!$V:$V,ROW($A534)))),"")</f>
        <v/>
      </c>
      <c r="N537" s="19" t="str">
        <f>IFERROR(IF(COUNT(pipot!$V:$V)&lt;&gt;"",INDEX(pipot!L:L,SMALL(pipot!$V:$V,ROW($A534)))),"")</f>
        <v/>
      </c>
      <c r="O537" s="19" t="str">
        <f>IFERROR(IF(COUNT(pipot!$V:$V)&lt;&gt;"",INDEX(pipot!M:M,SMALL(pipot!$V:$V,ROW($A534)))),"")</f>
        <v/>
      </c>
      <c r="P537" s="19" t="str">
        <f>IFERROR(IF(COUNT(pipot!$V:$V)&lt;&gt;"",INDEX(pipot!N:N,SMALL(pipot!$V:$V,ROW($A534)))),"")</f>
        <v/>
      </c>
      <c r="Q537" s="19" t="str">
        <f>IFERROR(IF(COUNT(pipot!$V:$V)&lt;&gt;"",INDEX(pipot!O:O,SMALL(pipot!$V:$V,ROW($A534)))),"")</f>
        <v/>
      </c>
      <c r="R537" s="19" t="str">
        <f>IFERROR(IF(COUNT(pipot!$V:$V)&lt;&gt;"",INDEX(pipot!P:P,SMALL(pipot!$V:$V,ROW($A534)))),"")</f>
        <v/>
      </c>
      <c r="S537" s="19" t="str">
        <f>IFERROR(IF(COUNT(pipot!$V:$V)&lt;&gt;"",INDEX(pipot!Q:Q,SMALL(pipot!$V:$V,ROW($A534)))),"")</f>
        <v/>
      </c>
      <c r="T537" s="19" t="str">
        <f>IFERROR(IF(COUNT(pipot!$V:$V)&lt;&gt;"",INDEX(pipot!R:R,SMALL(pipot!$V:$V,ROW($A534)))),"")</f>
        <v/>
      </c>
    </row>
    <row r="538" spans="3:20">
      <c r="C538" t="str">
        <f>IFERROR(IF(COUNT(pipot!$V:$V)&lt;&gt;"",INDEX(pipot!A:A,SMALL(pipot!$V:$V,ROW($A535)))),"")</f>
        <v/>
      </c>
      <c r="D538" s="13" t="str">
        <f>IFERROR(IF(COUNT(pipot!$V:$V)&lt;&gt;"",INDEX(pipot!B:B,SMALL(pipot!$V:$V,ROW($A535)))),"")</f>
        <v/>
      </c>
      <c r="E538" s="15" t="str">
        <f>IFERROR(IF(COUNT(pipot!$V:$V)&lt;&gt;"",INDEX(pipot!C:C,SMALL(pipot!$V:$V,ROW($A535)))),"")</f>
        <v/>
      </c>
      <c r="F538" s="19" t="str">
        <f>IFERROR(IF(COUNT(pipot!$V:$V)&lt;&gt;"",INDEX(pipot!D:D,SMALL(pipot!$V:$V,ROW($A535)))),"")</f>
        <v/>
      </c>
      <c r="G538" s="19" t="str">
        <f>IFERROR(IF(COUNT(pipot!$V:$V)&lt;&gt;"",INDEX(pipot!E:E,SMALL(pipot!$V:$V,ROW($A535)))),"")</f>
        <v/>
      </c>
      <c r="H538" s="19" t="str">
        <f>IFERROR(IF(COUNT(pipot!$V:$V)&lt;&gt;"",INDEX(pipot!F:F,SMALL(pipot!$V:$V,ROW($A535)))),"")</f>
        <v/>
      </c>
      <c r="I538" s="19" t="str">
        <f>IFERROR(IF(COUNT(pipot!$V:$V)&lt;&gt;"",INDEX(pipot!G:G,SMALL(pipot!$V:$V,ROW($A535)))),"")</f>
        <v/>
      </c>
      <c r="J538" s="19" t="str">
        <f>IFERROR(IF(COUNT(pipot!$V:$V)&lt;&gt;"",INDEX(pipot!H:H,SMALL(pipot!$V:$V,ROW($A535)))),"")</f>
        <v/>
      </c>
      <c r="K538" s="19" t="str">
        <f>IFERROR(IF(COUNT(pipot!$V:$V)&lt;&gt;"",INDEX(pipot!I:I,SMALL(pipot!$V:$V,ROW($A535)))),"")</f>
        <v/>
      </c>
      <c r="L538" s="19" t="str">
        <f>IFERROR(IF(COUNT(pipot!$V:$V)&lt;&gt;"",INDEX(pipot!J:J,SMALL(pipot!$V:$V,ROW($A535)))),"")</f>
        <v/>
      </c>
      <c r="M538" s="19" t="str">
        <f>IFERROR(IF(COUNT(pipot!$V:$V)&lt;&gt;"",INDEX(pipot!K:K,SMALL(pipot!$V:$V,ROW($A535)))),"")</f>
        <v/>
      </c>
      <c r="N538" s="19" t="str">
        <f>IFERROR(IF(COUNT(pipot!$V:$V)&lt;&gt;"",INDEX(pipot!L:L,SMALL(pipot!$V:$V,ROW($A535)))),"")</f>
        <v/>
      </c>
      <c r="O538" s="19" t="str">
        <f>IFERROR(IF(COUNT(pipot!$V:$V)&lt;&gt;"",INDEX(pipot!M:M,SMALL(pipot!$V:$V,ROW($A535)))),"")</f>
        <v/>
      </c>
      <c r="P538" s="19" t="str">
        <f>IFERROR(IF(COUNT(pipot!$V:$V)&lt;&gt;"",INDEX(pipot!N:N,SMALL(pipot!$V:$V,ROW($A535)))),"")</f>
        <v/>
      </c>
      <c r="Q538" s="19" t="str">
        <f>IFERROR(IF(COUNT(pipot!$V:$V)&lt;&gt;"",INDEX(pipot!O:O,SMALL(pipot!$V:$V,ROW($A535)))),"")</f>
        <v/>
      </c>
      <c r="R538" s="19" t="str">
        <f>IFERROR(IF(COUNT(pipot!$V:$V)&lt;&gt;"",INDEX(pipot!P:P,SMALL(pipot!$V:$V,ROW($A535)))),"")</f>
        <v/>
      </c>
      <c r="S538" s="19" t="str">
        <f>IFERROR(IF(COUNT(pipot!$V:$V)&lt;&gt;"",INDEX(pipot!Q:Q,SMALL(pipot!$V:$V,ROW($A535)))),"")</f>
        <v/>
      </c>
      <c r="T538" s="19" t="str">
        <f>IFERROR(IF(COUNT(pipot!$V:$V)&lt;&gt;"",INDEX(pipot!R:R,SMALL(pipot!$V:$V,ROW($A535)))),"")</f>
        <v/>
      </c>
    </row>
    <row r="539" spans="3:20">
      <c r="C539" t="str">
        <f>IFERROR(IF(COUNT(pipot!$V:$V)&lt;&gt;"",INDEX(pipot!A:A,SMALL(pipot!$V:$V,ROW($A536)))),"")</f>
        <v/>
      </c>
      <c r="D539" s="13" t="str">
        <f>IFERROR(IF(COUNT(pipot!$V:$V)&lt;&gt;"",INDEX(pipot!B:B,SMALL(pipot!$V:$V,ROW($A536)))),"")</f>
        <v/>
      </c>
      <c r="E539" s="15" t="str">
        <f>IFERROR(IF(COUNT(pipot!$V:$V)&lt;&gt;"",INDEX(pipot!C:C,SMALL(pipot!$V:$V,ROW($A536)))),"")</f>
        <v/>
      </c>
      <c r="F539" s="19" t="str">
        <f>IFERROR(IF(COUNT(pipot!$V:$V)&lt;&gt;"",INDEX(pipot!D:D,SMALL(pipot!$V:$V,ROW($A536)))),"")</f>
        <v/>
      </c>
      <c r="G539" s="19" t="str">
        <f>IFERROR(IF(COUNT(pipot!$V:$V)&lt;&gt;"",INDEX(pipot!E:E,SMALL(pipot!$V:$V,ROW($A536)))),"")</f>
        <v/>
      </c>
      <c r="H539" s="19" t="str">
        <f>IFERROR(IF(COUNT(pipot!$V:$V)&lt;&gt;"",INDEX(pipot!F:F,SMALL(pipot!$V:$V,ROW($A536)))),"")</f>
        <v/>
      </c>
      <c r="I539" s="19" t="str">
        <f>IFERROR(IF(COUNT(pipot!$V:$V)&lt;&gt;"",INDEX(pipot!G:G,SMALL(pipot!$V:$V,ROW($A536)))),"")</f>
        <v/>
      </c>
      <c r="J539" s="19" t="str">
        <f>IFERROR(IF(COUNT(pipot!$V:$V)&lt;&gt;"",INDEX(pipot!H:H,SMALL(pipot!$V:$V,ROW($A536)))),"")</f>
        <v/>
      </c>
      <c r="K539" s="19" t="str">
        <f>IFERROR(IF(COUNT(pipot!$V:$V)&lt;&gt;"",INDEX(pipot!I:I,SMALL(pipot!$V:$V,ROW($A536)))),"")</f>
        <v/>
      </c>
      <c r="L539" s="19" t="str">
        <f>IFERROR(IF(COUNT(pipot!$V:$V)&lt;&gt;"",INDEX(pipot!J:J,SMALL(pipot!$V:$V,ROW($A536)))),"")</f>
        <v/>
      </c>
      <c r="M539" s="19" t="str">
        <f>IFERROR(IF(COUNT(pipot!$V:$V)&lt;&gt;"",INDEX(pipot!K:K,SMALL(pipot!$V:$V,ROW($A536)))),"")</f>
        <v/>
      </c>
      <c r="N539" s="19" t="str">
        <f>IFERROR(IF(COUNT(pipot!$V:$V)&lt;&gt;"",INDEX(pipot!L:L,SMALL(pipot!$V:$V,ROW($A536)))),"")</f>
        <v/>
      </c>
      <c r="O539" s="19" t="str">
        <f>IFERROR(IF(COUNT(pipot!$V:$V)&lt;&gt;"",INDEX(pipot!M:M,SMALL(pipot!$V:$V,ROW($A536)))),"")</f>
        <v/>
      </c>
      <c r="P539" s="19" t="str">
        <f>IFERROR(IF(COUNT(pipot!$V:$V)&lt;&gt;"",INDEX(pipot!N:N,SMALL(pipot!$V:$V,ROW($A536)))),"")</f>
        <v/>
      </c>
      <c r="Q539" s="19" t="str">
        <f>IFERROR(IF(COUNT(pipot!$V:$V)&lt;&gt;"",INDEX(pipot!O:O,SMALL(pipot!$V:$V,ROW($A536)))),"")</f>
        <v/>
      </c>
      <c r="R539" s="19" t="str">
        <f>IFERROR(IF(COUNT(pipot!$V:$V)&lt;&gt;"",INDEX(pipot!P:P,SMALL(pipot!$V:$V,ROW($A536)))),"")</f>
        <v/>
      </c>
      <c r="S539" s="19" t="str">
        <f>IFERROR(IF(COUNT(pipot!$V:$V)&lt;&gt;"",INDEX(pipot!Q:Q,SMALL(pipot!$V:$V,ROW($A536)))),"")</f>
        <v/>
      </c>
      <c r="T539" s="19" t="str">
        <f>IFERROR(IF(COUNT(pipot!$V:$V)&lt;&gt;"",INDEX(pipot!R:R,SMALL(pipot!$V:$V,ROW($A536)))),"")</f>
        <v/>
      </c>
    </row>
    <row r="540" spans="3:20">
      <c r="C540" t="str">
        <f>IFERROR(IF(COUNT(pipot!$V:$V)&lt;&gt;"",INDEX(pipot!A:A,SMALL(pipot!$V:$V,ROW($A537)))),"")</f>
        <v/>
      </c>
      <c r="D540" s="13" t="str">
        <f>IFERROR(IF(COUNT(pipot!$V:$V)&lt;&gt;"",INDEX(pipot!B:B,SMALL(pipot!$V:$V,ROW($A537)))),"")</f>
        <v/>
      </c>
      <c r="E540" s="15" t="str">
        <f>IFERROR(IF(COUNT(pipot!$V:$V)&lt;&gt;"",INDEX(pipot!C:C,SMALL(pipot!$V:$V,ROW($A537)))),"")</f>
        <v/>
      </c>
      <c r="F540" s="19" t="str">
        <f>IFERROR(IF(COUNT(pipot!$V:$V)&lt;&gt;"",INDEX(pipot!D:D,SMALL(pipot!$V:$V,ROW($A537)))),"")</f>
        <v/>
      </c>
      <c r="G540" s="19" t="str">
        <f>IFERROR(IF(COUNT(pipot!$V:$V)&lt;&gt;"",INDEX(pipot!E:E,SMALL(pipot!$V:$V,ROW($A537)))),"")</f>
        <v/>
      </c>
      <c r="H540" s="19" t="str">
        <f>IFERROR(IF(COUNT(pipot!$V:$V)&lt;&gt;"",INDEX(pipot!F:F,SMALL(pipot!$V:$V,ROW($A537)))),"")</f>
        <v/>
      </c>
      <c r="I540" s="19" t="str">
        <f>IFERROR(IF(COUNT(pipot!$V:$V)&lt;&gt;"",INDEX(pipot!G:G,SMALL(pipot!$V:$V,ROW($A537)))),"")</f>
        <v/>
      </c>
      <c r="J540" s="19" t="str">
        <f>IFERROR(IF(COUNT(pipot!$V:$V)&lt;&gt;"",INDEX(pipot!H:H,SMALL(pipot!$V:$V,ROW($A537)))),"")</f>
        <v/>
      </c>
      <c r="K540" s="19" t="str">
        <f>IFERROR(IF(COUNT(pipot!$V:$V)&lt;&gt;"",INDEX(pipot!I:I,SMALL(pipot!$V:$V,ROW($A537)))),"")</f>
        <v/>
      </c>
      <c r="L540" s="19" t="str">
        <f>IFERROR(IF(COUNT(pipot!$V:$V)&lt;&gt;"",INDEX(pipot!J:J,SMALL(pipot!$V:$V,ROW($A537)))),"")</f>
        <v/>
      </c>
      <c r="M540" s="19" t="str">
        <f>IFERROR(IF(COUNT(pipot!$V:$V)&lt;&gt;"",INDEX(pipot!K:K,SMALL(pipot!$V:$V,ROW($A537)))),"")</f>
        <v/>
      </c>
      <c r="N540" s="19" t="str">
        <f>IFERROR(IF(COUNT(pipot!$V:$V)&lt;&gt;"",INDEX(pipot!L:L,SMALL(pipot!$V:$V,ROW($A537)))),"")</f>
        <v/>
      </c>
      <c r="O540" s="19" t="str">
        <f>IFERROR(IF(COUNT(pipot!$V:$V)&lt;&gt;"",INDEX(pipot!M:M,SMALL(pipot!$V:$V,ROW($A537)))),"")</f>
        <v/>
      </c>
      <c r="P540" s="19" t="str">
        <f>IFERROR(IF(COUNT(pipot!$V:$V)&lt;&gt;"",INDEX(pipot!N:N,SMALL(pipot!$V:$V,ROW($A537)))),"")</f>
        <v/>
      </c>
      <c r="Q540" s="19" t="str">
        <f>IFERROR(IF(COUNT(pipot!$V:$V)&lt;&gt;"",INDEX(pipot!O:O,SMALL(pipot!$V:$V,ROW($A537)))),"")</f>
        <v/>
      </c>
      <c r="R540" s="19" t="str">
        <f>IFERROR(IF(COUNT(pipot!$V:$V)&lt;&gt;"",INDEX(pipot!P:P,SMALL(pipot!$V:$V,ROW($A537)))),"")</f>
        <v/>
      </c>
      <c r="S540" s="19" t="str">
        <f>IFERROR(IF(COUNT(pipot!$V:$V)&lt;&gt;"",INDEX(pipot!Q:Q,SMALL(pipot!$V:$V,ROW($A537)))),"")</f>
        <v/>
      </c>
      <c r="T540" s="19" t="str">
        <f>IFERROR(IF(COUNT(pipot!$V:$V)&lt;&gt;"",INDEX(pipot!R:R,SMALL(pipot!$V:$V,ROW($A537)))),"")</f>
        <v/>
      </c>
    </row>
    <row r="541" spans="3:20">
      <c r="C541" t="str">
        <f>IFERROR(IF(COUNT(pipot!$V:$V)&lt;&gt;"",INDEX(pipot!A:A,SMALL(pipot!$V:$V,ROW($A538)))),"")</f>
        <v/>
      </c>
      <c r="D541" s="13" t="str">
        <f>IFERROR(IF(COUNT(pipot!$V:$V)&lt;&gt;"",INDEX(pipot!B:B,SMALL(pipot!$V:$V,ROW($A538)))),"")</f>
        <v/>
      </c>
      <c r="E541" s="15" t="str">
        <f>IFERROR(IF(COUNT(pipot!$V:$V)&lt;&gt;"",INDEX(pipot!C:C,SMALL(pipot!$V:$V,ROW($A538)))),"")</f>
        <v/>
      </c>
      <c r="F541" s="19" t="str">
        <f>IFERROR(IF(COUNT(pipot!$V:$V)&lt;&gt;"",INDEX(pipot!D:D,SMALL(pipot!$V:$V,ROW($A538)))),"")</f>
        <v/>
      </c>
      <c r="G541" s="19" t="str">
        <f>IFERROR(IF(COUNT(pipot!$V:$V)&lt;&gt;"",INDEX(pipot!E:E,SMALL(pipot!$V:$V,ROW($A538)))),"")</f>
        <v/>
      </c>
      <c r="H541" s="19" t="str">
        <f>IFERROR(IF(COUNT(pipot!$V:$V)&lt;&gt;"",INDEX(pipot!F:F,SMALL(pipot!$V:$V,ROW($A538)))),"")</f>
        <v/>
      </c>
      <c r="I541" s="19" t="str">
        <f>IFERROR(IF(COUNT(pipot!$V:$V)&lt;&gt;"",INDEX(pipot!G:G,SMALL(pipot!$V:$V,ROW($A538)))),"")</f>
        <v/>
      </c>
      <c r="J541" s="19" t="str">
        <f>IFERROR(IF(COUNT(pipot!$V:$V)&lt;&gt;"",INDEX(pipot!H:H,SMALL(pipot!$V:$V,ROW($A538)))),"")</f>
        <v/>
      </c>
      <c r="K541" s="19" t="str">
        <f>IFERROR(IF(COUNT(pipot!$V:$V)&lt;&gt;"",INDEX(pipot!I:I,SMALL(pipot!$V:$V,ROW($A538)))),"")</f>
        <v/>
      </c>
      <c r="L541" s="19" t="str">
        <f>IFERROR(IF(COUNT(pipot!$V:$V)&lt;&gt;"",INDEX(pipot!J:J,SMALL(pipot!$V:$V,ROW($A538)))),"")</f>
        <v/>
      </c>
      <c r="M541" s="19" t="str">
        <f>IFERROR(IF(COUNT(pipot!$V:$V)&lt;&gt;"",INDEX(pipot!K:K,SMALL(pipot!$V:$V,ROW($A538)))),"")</f>
        <v/>
      </c>
      <c r="N541" s="19" t="str">
        <f>IFERROR(IF(COUNT(pipot!$V:$V)&lt;&gt;"",INDEX(pipot!L:L,SMALL(pipot!$V:$V,ROW($A538)))),"")</f>
        <v/>
      </c>
      <c r="O541" s="19" t="str">
        <f>IFERROR(IF(COUNT(pipot!$V:$V)&lt;&gt;"",INDEX(pipot!M:M,SMALL(pipot!$V:$V,ROW($A538)))),"")</f>
        <v/>
      </c>
      <c r="P541" s="19" t="str">
        <f>IFERROR(IF(COUNT(pipot!$V:$V)&lt;&gt;"",INDEX(pipot!N:N,SMALL(pipot!$V:$V,ROW($A538)))),"")</f>
        <v/>
      </c>
      <c r="Q541" s="19" t="str">
        <f>IFERROR(IF(COUNT(pipot!$V:$V)&lt;&gt;"",INDEX(pipot!O:O,SMALL(pipot!$V:$V,ROW($A538)))),"")</f>
        <v/>
      </c>
      <c r="R541" s="19" t="str">
        <f>IFERROR(IF(COUNT(pipot!$V:$V)&lt;&gt;"",INDEX(pipot!P:P,SMALL(pipot!$V:$V,ROW($A538)))),"")</f>
        <v/>
      </c>
      <c r="S541" s="19" t="str">
        <f>IFERROR(IF(COUNT(pipot!$V:$V)&lt;&gt;"",INDEX(pipot!Q:Q,SMALL(pipot!$V:$V,ROW($A538)))),"")</f>
        <v/>
      </c>
      <c r="T541" s="19" t="str">
        <f>IFERROR(IF(COUNT(pipot!$V:$V)&lt;&gt;"",INDEX(pipot!R:R,SMALL(pipot!$V:$V,ROW($A538)))),"")</f>
        <v/>
      </c>
    </row>
    <row r="542" spans="3:20">
      <c r="C542" t="str">
        <f>IFERROR(IF(COUNT(pipot!$V:$V)&lt;&gt;"",INDEX(pipot!A:A,SMALL(pipot!$V:$V,ROW($A539)))),"")</f>
        <v/>
      </c>
      <c r="D542" s="13" t="str">
        <f>IFERROR(IF(COUNT(pipot!$V:$V)&lt;&gt;"",INDEX(pipot!B:B,SMALL(pipot!$V:$V,ROW($A539)))),"")</f>
        <v/>
      </c>
      <c r="E542" s="15" t="str">
        <f>IFERROR(IF(COUNT(pipot!$V:$V)&lt;&gt;"",INDEX(pipot!C:C,SMALL(pipot!$V:$V,ROW($A539)))),"")</f>
        <v/>
      </c>
      <c r="F542" s="19" t="str">
        <f>IFERROR(IF(COUNT(pipot!$V:$V)&lt;&gt;"",INDEX(pipot!D:D,SMALL(pipot!$V:$V,ROW($A539)))),"")</f>
        <v/>
      </c>
      <c r="G542" s="19" t="str">
        <f>IFERROR(IF(COUNT(pipot!$V:$V)&lt;&gt;"",INDEX(pipot!E:E,SMALL(pipot!$V:$V,ROW($A539)))),"")</f>
        <v/>
      </c>
      <c r="H542" s="19" t="str">
        <f>IFERROR(IF(COUNT(pipot!$V:$V)&lt;&gt;"",INDEX(pipot!F:F,SMALL(pipot!$V:$V,ROW($A539)))),"")</f>
        <v/>
      </c>
      <c r="I542" s="19" t="str">
        <f>IFERROR(IF(COUNT(pipot!$V:$V)&lt;&gt;"",INDEX(pipot!G:G,SMALL(pipot!$V:$V,ROW($A539)))),"")</f>
        <v/>
      </c>
      <c r="J542" s="19" t="str">
        <f>IFERROR(IF(COUNT(pipot!$V:$V)&lt;&gt;"",INDEX(pipot!H:H,SMALL(pipot!$V:$V,ROW($A539)))),"")</f>
        <v/>
      </c>
      <c r="K542" s="19" t="str">
        <f>IFERROR(IF(COUNT(pipot!$V:$V)&lt;&gt;"",INDEX(pipot!I:I,SMALL(pipot!$V:$V,ROW($A539)))),"")</f>
        <v/>
      </c>
      <c r="L542" s="19" t="str">
        <f>IFERROR(IF(COUNT(pipot!$V:$V)&lt;&gt;"",INDEX(pipot!J:J,SMALL(pipot!$V:$V,ROW($A539)))),"")</f>
        <v/>
      </c>
      <c r="M542" s="19" t="str">
        <f>IFERROR(IF(COUNT(pipot!$V:$V)&lt;&gt;"",INDEX(pipot!K:K,SMALL(pipot!$V:$V,ROW($A539)))),"")</f>
        <v/>
      </c>
      <c r="N542" s="19" t="str">
        <f>IFERROR(IF(COUNT(pipot!$V:$V)&lt;&gt;"",INDEX(pipot!L:L,SMALL(pipot!$V:$V,ROW($A539)))),"")</f>
        <v/>
      </c>
      <c r="O542" s="19" t="str">
        <f>IFERROR(IF(COUNT(pipot!$V:$V)&lt;&gt;"",INDEX(pipot!M:M,SMALL(pipot!$V:$V,ROW($A539)))),"")</f>
        <v/>
      </c>
      <c r="P542" s="19" t="str">
        <f>IFERROR(IF(COUNT(pipot!$V:$V)&lt;&gt;"",INDEX(pipot!N:N,SMALL(pipot!$V:$V,ROW($A539)))),"")</f>
        <v/>
      </c>
      <c r="Q542" s="19" t="str">
        <f>IFERROR(IF(COUNT(pipot!$V:$V)&lt;&gt;"",INDEX(pipot!O:O,SMALL(pipot!$V:$V,ROW($A539)))),"")</f>
        <v/>
      </c>
      <c r="R542" s="19" t="str">
        <f>IFERROR(IF(COUNT(pipot!$V:$V)&lt;&gt;"",INDEX(pipot!P:P,SMALL(pipot!$V:$V,ROW($A539)))),"")</f>
        <v/>
      </c>
      <c r="S542" s="19" t="str">
        <f>IFERROR(IF(COUNT(pipot!$V:$V)&lt;&gt;"",INDEX(pipot!Q:Q,SMALL(pipot!$V:$V,ROW($A539)))),"")</f>
        <v/>
      </c>
      <c r="T542" s="19" t="str">
        <f>IFERROR(IF(COUNT(pipot!$V:$V)&lt;&gt;"",INDEX(pipot!R:R,SMALL(pipot!$V:$V,ROW($A539)))),"")</f>
        <v/>
      </c>
    </row>
    <row r="543" spans="3:20">
      <c r="C543" t="str">
        <f>IFERROR(IF(COUNT(pipot!$V:$V)&lt;&gt;"",INDEX(pipot!A:A,SMALL(pipot!$V:$V,ROW($A540)))),"")</f>
        <v/>
      </c>
      <c r="D543" s="13" t="str">
        <f>IFERROR(IF(COUNT(pipot!$V:$V)&lt;&gt;"",INDEX(pipot!B:B,SMALL(pipot!$V:$V,ROW($A540)))),"")</f>
        <v/>
      </c>
      <c r="E543" s="15" t="str">
        <f>IFERROR(IF(COUNT(pipot!$V:$V)&lt;&gt;"",INDEX(pipot!C:C,SMALL(pipot!$V:$V,ROW($A540)))),"")</f>
        <v/>
      </c>
      <c r="F543" s="19" t="str">
        <f>IFERROR(IF(COUNT(pipot!$V:$V)&lt;&gt;"",INDEX(pipot!D:D,SMALL(pipot!$V:$V,ROW($A540)))),"")</f>
        <v/>
      </c>
      <c r="G543" s="19" t="str">
        <f>IFERROR(IF(COUNT(pipot!$V:$V)&lt;&gt;"",INDEX(pipot!E:E,SMALL(pipot!$V:$V,ROW($A540)))),"")</f>
        <v/>
      </c>
      <c r="H543" s="19" t="str">
        <f>IFERROR(IF(COUNT(pipot!$V:$V)&lt;&gt;"",INDEX(pipot!F:F,SMALL(pipot!$V:$V,ROW($A540)))),"")</f>
        <v/>
      </c>
      <c r="I543" s="19" t="str">
        <f>IFERROR(IF(COUNT(pipot!$V:$V)&lt;&gt;"",INDEX(pipot!G:G,SMALL(pipot!$V:$V,ROW($A540)))),"")</f>
        <v/>
      </c>
      <c r="J543" s="19" t="str">
        <f>IFERROR(IF(COUNT(pipot!$V:$V)&lt;&gt;"",INDEX(pipot!H:H,SMALL(pipot!$V:$V,ROW($A540)))),"")</f>
        <v/>
      </c>
      <c r="K543" s="19" t="str">
        <f>IFERROR(IF(COUNT(pipot!$V:$V)&lt;&gt;"",INDEX(pipot!I:I,SMALL(pipot!$V:$V,ROW($A540)))),"")</f>
        <v/>
      </c>
      <c r="L543" s="19" t="str">
        <f>IFERROR(IF(COUNT(pipot!$V:$V)&lt;&gt;"",INDEX(pipot!J:J,SMALL(pipot!$V:$V,ROW($A540)))),"")</f>
        <v/>
      </c>
      <c r="M543" s="19" t="str">
        <f>IFERROR(IF(COUNT(pipot!$V:$V)&lt;&gt;"",INDEX(pipot!K:K,SMALL(pipot!$V:$V,ROW($A540)))),"")</f>
        <v/>
      </c>
      <c r="N543" s="19" t="str">
        <f>IFERROR(IF(COUNT(pipot!$V:$V)&lt;&gt;"",INDEX(pipot!L:L,SMALL(pipot!$V:$V,ROW($A540)))),"")</f>
        <v/>
      </c>
      <c r="O543" s="19" t="str">
        <f>IFERROR(IF(COUNT(pipot!$V:$V)&lt;&gt;"",INDEX(pipot!M:M,SMALL(pipot!$V:$V,ROW($A540)))),"")</f>
        <v/>
      </c>
      <c r="P543" s="19" t="str">
        <f>IFERROR(IF(COUNT(pipot!$V:$V)&lt;&gt;"",INDEX(pipot!N:N,SMALL(pipot!$V:$V,ROW($A540)))),"")</f>
        <v/>
      </c>
      <c r="Q543" s="19" t="str">
        <f>IFERROR(IF(COUNT(pipot!$V:$V)&lt;&gt;"",INDEX(pipot!O:O,SMALL(pipot!$V:$V,ROW($A540)))),"")</f>
        <v/>
      </c>
      <c r="R543" s="19" t="str">
        <f>IFERROR(IF(COUNT(pipot!$V:$V)&lt;&gt;"",INDEX(pipot!P:P,SMALL(pipot!$V:$V,ROW($A540)))),"")</f>
        <v/>
      </c>
      <c r="S543" s="19" t="str">
        <f>IFERROR(IF(COUNT(pipot!$V:$V)&lt;&gt;"",INDEX(pipot!Q:Q,SMALL(pipot!$V:$V,ROW($A540)))),"")</f>
        <v/>
      </c>
      <c r="T543" s="19" t="str">
        <f>IFERROR(IF(COUNT(pipot!$V:$V)&lt;&gt;"",INDEX(pipot!R:R,SMALL(pipot!$V:$V,ROW($A540)))),"")</f>
        <v/>
      </c>
    </row>
    <row r="544" spans="3:20">
      <c r="C544" t="str">
        <f>IFERROR(IF(COUNT(pipot!$V:$V)&lt;&gt;"",INDEX(pipot!A:A,SMALL(pipot!$V:$V,ROW($A541)))),"")</f>
        <v/>
      </c>
      <c r="D544" s="13" t="str">
        <f>IFERROR(IF(COUNT(pipot!$V:$V)&lt;&gt;"",INDEX(pipot!B:B,SMALL(pipot!$V:$V,ROW($A541)))),"")</f>
        <v/>
      </c>
      <c r="E544" s="15" t="str">
        <f>IFERROR(IF(COUNT(pipot!$V:$V)&lt;&gt;"",INDEX(pipot!C:C,SMALL(pipot!$V:$V,ROW($A541)))),"")</f>
        <v/>
      </c>
      <c r="F544" s="19" t="str">
        <f>IFERROR(IF(COUNT(pipot!$V:$V)&lt;&gt;"",INDEX(pipot!D:D,SMALL(pipot!$V:$V,ROW($A541)))),"")</f>
        <v/>
      </c>
      <c r="G544" s="19" t="str">
        <f>IFERROR(IF(COUNT(pipot!$V:$V)&lt;&gt;"",INDEX(pipot!E:E,SMALL(pipot!$V:$V,ROW($A541)))),"")</f>
        <v/>
      </c>
      <c r="H544" s="19" t="str">
        <f>IFERROR(IF(COUNT(pipot!$V:$V)&lt;&gt;"",INDEX(pipot!F:F,SMALL(pipot!$V:$V,ROW($A541)))),"")</f>
        <v/>
      </c>
      <c r="I544" s="19" t="str">
        <f>IFERROR(IF(COUNT(pipot!$V:$V)&lt;&gt;"",INDEX(pipot!G:G,SMALL(pipot!$V:$V,ROW($A541)))),"")</f>
        <v/>
      </c>
      <c r="J544" s="19" t="str">
        <f>IFERROR(IF(COUNT(pipot!$V:$V)&lt;&gt;"",INDEX(pipot!H:H,SMALL(pipot!$V:$V,ROW($A541)))),"")</f>
        <v/>
      </c>
      <c r="K544" s="19" t="str">
        <f>IFERROR(IF(COUNT(pipot!$V:$V)&lt;&gt;"",INDEX(pipot!I:I,SMALL(pipot!$V:$V,ROW($A541)))),"")</f>
        <v/>
      </c>
      <c r="L544" s="19" t="str">
        <f>IFERROR(IF(COUNT(pipot!$V:$V)&lt;&gt;"",INDEX(pipot!J:J,SMALL(pipot!$V:$V,ROW($A541)))),"")</f>
        <v/>
      </c>
      <c r="M544" s="19" t="str">
        <f>IFERROR(IF(COUNT(pipot!$V:$V)&lt;&gt;"",INDEX(pipot!K:K,SMALL(pipot!$V:$V,ROW($A541)))),"")</f>
        <v/>
      </c>
      <c r="N544" s="19" t="str">
        <f>IFERROR(IF(COUNT(pipot!$V:$V)&lt;&gt;"",INDEX(pipot!L:L,SMALL(pipot!$V:$V,ROW($A541)))),"")</f>
        <v/>
      </c>
      <c r="O544" s="19" t="str">
        <f>IFERROR(IF(COUNT(pipot!$V:$V)&lt;&gt;"",INDEX(pipot!M:M,SMALL(pipot!$V:$V,ROW($A541)))),"")</f>
        <v/>
      </c>
      <c r="P544" s="19" t="str">
        <f>IFERROR(IF(COUNT(pipot!$V:$V)&lt;&gt;"",INDEX(pipot!N:N,SMALL(pipot!$V:$V,ROW($A541)))),"")</f>
        <v/>
      </c>
      <c r="Q544" s="19" t="str">
        <f>IFERROR(IF(COUNT(pipot!$V:$V)&lt;&gt;"",INDEX(pipot!O:O,SMALL(pipot!$V:$V,ROW($A541)))),"")</f>
        <v/>
      </c>
      <c r="R544" s="19" t="str">
        <f>IFERROR(IF(COUNT(pipot!$V:$V)&lt;&gt;"",INDEX(pipot!P:P,SMALL(pipot!$V:$V,ROW($A541)))),"")</f>
        <v/>
      </c>
      <c r="S544" s="19" t="str">
        <f>IFERROR(IF(COUNT(pipot!$V:$V)&lt;&gt;"",INDEX(pipot!Q:Q,SMALL(pipot!$V:$V,ROW($A541)))),"")</f>
        <v/>
      </c>
      <c r="T544" s="19" t="str">
        <f>IFERROR(IF(COUNT(pipot!$V:$V)&lt;&gt;"",INDEX(pipot!R:R,SMALL(pipot!$V:$V,ROW($A541)))),"")</f>
        <v/>
      </c>
    </row>
    <row r="545" spans="3:20">
      <c r="C545" t="str">
        <f>IFERROR(IF(COUNT(pipot!$V:$V)&lt;&gt;"",INDEX(pipot!A:A,SMALL(pipot!$V:$V,ROW($A542)))),"")</f>
        <v/>
      </c>
      <c r="D545" s="13" t="str">
        <f>IFERROR(IF(COUNT(pipot!$V:$V)&lt;&gt;"",INDEX(pipot!B:B,SMALL(pipot!$V:$V,ROW($A542)))),"")</f>
        <v/>
      </c>
      <c r="E545" s="15" t="str">
        <f>IFERROR(IF(COUNT(pipot!$V:$V)&lt;&gt;"",INDEX(pipot!C:C,SMALL(pipot!$V:$V,ROW($A542)))),"")</f>
        <v/>
      </c>
      <c r="F545" s="19" t="str">
        <f>IFERROR(IF(COUNT(pipot!$V:$V)&lt;&gt;"",INDEX(pipot!D:D,SMALL(pipot!$V:$V,ROW($A542)))),"")</f>
        <v/>
      </c>
      <c r="G545" s="19" t="str">
        <f>IFERROR(IF(COUNT(pipot!$V:$V)&lt;&gt;"",INDEX(pipot!E:E,SMALL(pipot!$V:$V,ROW($A542)))),"")</f>
        <v/>
      </c>
      <c r="H545" s="19" t="str">
        <f>IFERROR(IF(COUNT(pipot!$V:$V)&lt;&gt;"",INDEX(pipot!F:F,SMALL(pipot!$V:$V,ROW($A542)))),"")</f>
        <v/>
      </c>
      <c r="I545" s="19" t="str">
        <f>IFERROR(IF(COUNT(pipot!$V:$V)&lt;&gt;"",INDEX(pipot!G:G,SMALL(pipot!$V:$V,ROW($A542)))),"")</f>
        <v/>
      </c>
      <c r="J545" s="19" t="str">
        <f>IFERROR(IF(COUNT(pipot!$V:$V)&lt;&gt;"",INDEX(pipot!H:H,SMALL(pipot!$V:$V,ROW($A542)))),"")</f>
        <v/>
      </c>
      <c r="K545" s="19" t="str">
        <f>IFERROR(IF(COUNT(pipot!$V:$V)&lt;&gt;"",INDEX(pipot!I:I,SMALL(pipot!$V:$V,ROW($A542)))),"")</f>
        <v/>
      </c>
      <c r="L545" s="19" t="str">
        <f>IFERROR(IF(COUNT(pipot!$V:$V)&lt;&gt;"",INDEX(pipot!J:J,SMALL(pipot!$V:$V,ROW($A542)))),"")</f>
        <v/>
      </c>
      <c r="M545" s="19" t="str">
        <f>IFERROR(IF(COUNT(pipot!$V:$V)&lt;&gt;"",INDEX(pipot!K:K,SMALL(pipot!$V:$V,ROW($A542)))),"")</f>
        <v/>
      </c>
      <c r="N545" s="19" t="str">
        <f>IFERROR(IF(COUNT(pipot!$V:$V)&lt;&gt;"",INDEX(pipot!L:L,SMALL(pipot!$V:$V,ROW($A542)))),"")</f>
        <v/>
      </c>
      <c r="O545" s="19" t="str">
        <f>IFERROR(IF(COUNT(pipot!$V:$V)&lt;&gt;"",INDEX(pipot!M:M,SMALL(pipot!$V:$V,ROW($A542)))),"")</f>
        <v/>
      </c>
      <c r="P545" s="19" t="str">
        <f>IFERROR(IF(COUNT(pipot!$V:$V)&lt;&gt;"",INDEX(pipot!N:N,SMALL(pipot!$V:$V,ROW($A542)))),"")</f>
        <v/>
      </c>
      <c r="Q545" s="19" t="str">
        <f>IFERROR(IF(COUNT(pipot!$V:$V)&lt;&gt;"",INDEX(pipot!O:O,SMALL(pipot!$V:$V,ROW($A542)))),"")</f>
        <v/>
      </c>
      <c r="R545" s="19" t="str">
        <f>IFERROR(IF(COUNT(pipot!$V:$V)&lt;&gt;"",INDEX(pipot!P:P,SMALL(pipot!$V:$V,ROW($A542)))),"")</f>
        <v/>
      </c>
      <c r="S545" s="19" t="str">
        <f>IFERROR(IF(COUNT(pipot!$V:$V)&lt;&gt;"",INDEX(pipot!Q:Q,SMALL(pipot!$V:$V,ROW($A542)))),"")</f>
        <v/>
      </c>
      <c r="T545" s="19" t="str">
        <f>IFERROR(IF(COUNT(pipot!$V:$V)&lt;&gt;"",INDEX(pipot!R:R,SMALL(pipot!$V:$V,ROW($A542)))),"")</f>
        <v/>
      </c>
    </row>
    <row r="546" spans="3:20">
      <c r="C546" t="str">
        <f>IFERROR(IF(COUNT(pipot!$V:$V)&lt;&gt;"",INDEX(pipot!A:A,SMALL(pipot!$V:$V,ROW($A543)))),"")</f>
        <v/>
      </c>
      <c r="D546" s="13" t="str">
        <f>IFERROR(IF(COUNT(pipot!$V:$V)&lt;&gt;"",INDEX(pipot!B:B,SMALL(pipot!$V:$V,ROW($A543)))),"")</f>
        <v/>
      </c>
      <c r="E546" s="15" t="str">
        <f>IFERROR(IF(COUNT(pipot!$V:$V)&lt;&gt;"",INDEX(pipot!C:C,SMALL(pipot!$V:$V,ROW($A543)))),"")</f>
        <v/>
      </c>
      <c r="F546" s="19" t="str">
        <f>IFERROR(IF(COUNT(pipot!$V:$V)&lt;&gt;"",INDEX(pipot!D:D,SMALL(pipot!$V:$V,ROW($A543)))),"")</f>
        <v/>
      </c>
      <c r="G546" s="19" t="str">
        <f>IFERROR(IF(COUNT(pipot!$V:$V)&lt;&gt;"",INDEX(pipot!E:E,SMALL(pipot!$V:$V,ROW($A543)))),"")</f>
        <v/>
      </c>
      <c r="H546" s="19" t="str">
        <f>IFERROR(IF(COUNT(pipot!$V:$V)&lt;&gt;"",INDEX(pipot!F:F,SMALL(pipot!$V:$V,ROW($A543)))),"")</f>
        <v/>
      </c>
      <c r="I546" s="19" t="str">
        <f>IFERROR(IF(COUNT(pipot!$V:$V)&lt;&gt;"",INDEX(pipot!G:G,SMALL(pipot!$V:$V,ROW($A543)))),"")</f>
        <v/>
      </c>
      <c r="J546" s="19" t="str">
        <f>IFERROR(IF(COUNT(pipot!$V:$V)&lt;&gt;"",INDEX(pipot!H:H,SMALL(pipot!$V:$V,ROW($A543)))),"")</f>
        <v/>
      </c>
      <c r="K546" s="19" t="str">
        <f>IFERROR(IF(COUNT(pipot!$V:$V)&lt;&gt;"",INDEX(pipot!I:I,SMALL(pipot!$V:$V,ROW($A543)))),"")</f>
        <v/>
      </c>
      <c r="L546" s="19" t="str">
        <f>IFERROR(IF(COUNT(pipot!$V:$V)&lt;&gt;"",INDEX(pipot!J:J,SMALL(pipot!$V:$V,ROW($A543)))),"")</f>
        <v/>
      </c>
      <c r="M546" s="19" t="str">
        <f>IFERROR(IF(COUNT(pipot!$V:$V)&lt;&gt;"",INDEX(pipot!K:K,SMALL(pipot!$V:$V,ROW($A543)))),"")</f>
        <v/>
      </c>
      <c r="N546" s="19" t="str">
        <f>IFERROR(IF(COUNT(pipot!$V:$V)&lt;&gt;"",INDEX(pipot!L:L,SMALL(pipot!$V:$V,ROW($A543)))),"")</f>
        <v/>
      </c>
      <c r="O546" s="19" t="str">
        <f>IFERROR(IF(COUNT(pipot!$V:$V)&lt;&gt;"",INDEX(pipot!M:M,SMALL(pipot!$V:$V,ROW($A543)))),"")</f>
        <v/>
      </c>
      <c r="P546" s="19" t="str">
        <f>IFERROR(IF(COUNT(pipot!$V:$V)&lt;&gt;"",INDEX(pipot!N:N,SMALL(pipot!$V:$V,ROW($A543)))),"")</f>
        <v/>
      </c>
      <c r="Q546" s="19" t="str">
        <f>IFERROR(IF(COUNT(pipot!$V:$V)&lt;&gt;"",INDEX(pipot!O:O,SMALL(pipot!$V:$V,ROW($A543)))),"")</f>
        <v/>
      </c>
      <c r="R546" s="19" t="str">
        <f>IFERROR(IF(COUNT(pipot!$V:$V)&lt;&gt;"",INDEX(pipot!P:P,SMALL(pipot!$V:$V,ROW($A543)))),"")</f>
        <v/>
      </c>
      <c r="S546" s="19" t="str">
        <f>IFERROR(IF(COUNT(pipot!$V:$V)&lt;&gt;"",INDEX(pipot!Q:Q,SMALL(pipot!$V:$V,ROW($A543)))),"")</f>
        <v/>
      </c>
      <c r="T546" s="19" t="str">
        <f>IFERROR(IF(COUNT(pipot!$V:$V)&lt;&gt;"",INDEX(pipot!R:R,SMALL(pipot!$V:$V,ROW($A543)))),"")</f>
        <v/>
      </c>
    </row>
    <row r="547" spans="3:20">
      <c r="C547" t="str">
        <f>IFERROR(IF(COUNT(pipot!$V:$V)&lt;&gt;"",INDEX(pipot!A:A,SMALL(pipot!$V:$V,ROW($A544)))),"")</f>
        <v/>
      </c>
      <c r="D547" s="13" t="str">
        <f>IFERROR(IF(COUNT(pipot!$V:$V)&lt;&gt;"",INDEX(pipot!B:B,SMALL(pipot!$V:$V,ROW($A544)))),"")</f>
        <v/>
      </c>
      <c r="E547" s="15" t="str">
        <f>IFERROR(IF(COUNT(pipot!$V:$V)&lt;&gt;"",INDEX(pipot!C:C,SMALL(pipot!$V:$V,ROW($A544)))),"")</f>
        <v/>
      </c>
      <c r="F547" s="19" t="str">
        <f>IFERROR(IF(COUNT(pipot!$V:$V)&lt;&gt;"",INDEX(pipot!D:D,SMALL(pipot!$V:$V,ROW($A544)))),"")</f>
        <v/>
      </c>
      <c r="G547" s="19" t="str">
        <f>IFERROR(IF(COUNT(pipot!$V:$V)&lt;&gt;"",INDEX(pipot!E:E,SMALL(pipot!$V:$V,ROW($A544)))),"")</f>
        <v/>
      </c>
      <c r="H547" s="19" t="str">
        <f>IFERROR(IF(COUNT(pipot!$V:$V)&lt;&gt;"",INDEX(pipot!F:F,SMALL(pipot!$V:$V,ROW($A544)))),"")</f>
        <v/>
      </c>
      <c r="I547" s="19" t="str">
        <f>IFERROR(IF(COUNT(pipot!$V:$V)&lt;&gt;"",INDEX(pipot!G:G,SMALL(pipot!$V:$V,ROW($A544)))),"")</f>
        <v/>
      </c>
      <c r="J547" s="19" t="str">
        <f>IFERROR(IF(COUNT(pipot!$V:$V)&lt;&gt;"",INDEX(pipot!H:H,SMALL(pipot!$V:$V,ROW($A544)))),"")</f>
        <v/>
      </c>
      <c r="K547" s="19" t="str">
        <f>IFERROR(IF(COUNT(pipot!$V:$V)&lt;&gt;"",INDEX(pipot!I:I,SMALL(pipot!$V:$V,ROW($A544)))),"")</f>
        <v/>
      </c>
      <c r="L547" s="19" t="str">
        <f>IFERROR(IF(COUNT(pipot!$V:$V)&lt;&gt;"",INDEX(pipot!J:J,SMALL(pipot!$V:$V,ROW($A544)))),"")</f>
        <v/>
      </c>
      <c r="M547" s="19" t="str">
        <f>IFERROR(IF(COUNT(pipot!$V:$V)&lt;&gt;"",INDEX(pipot!K:K,SMALL(pipot!$V:$V,ROW($A544)))),"")</f>
        <v/>
      </c>
      <c r="N547" s="19" t="str">
        <f>IFERROR(IF(COUNT(pipot!$V:$V)&lt;&gt;"",INDEX(pipot!L:L,SMALL(pipot!$V:$V,ROW($A544)))),"")</f>
        <v/>
      </c>
      <c r="O547" s="19" t="str">
        <f>IFERROR(IF(COUNT(pipot!$V:$V)&lt;&gt;"",INDEX(pipot!M:M,SMALL(pipot!$V:$V,ROW($A544)))),"")</f>
        <v/>
      </c>
      <c r="P547" s="19" t="str">
        <f>IFERROR(IF(COUNT(pipot!$V:$V)&lt;&gt;"",INDEX(pipot!N:N,SMALL(pipot!$V:$V,ROW($A544)))),"")</f>
        <v/>
      </c>
      <c r="Q547" s="19" t="str">
        <f>IFERROR(IF(COUNT(pipot!$V:$V)&lt;&gt;"",INDEX(pipot!O:O,SMALL(pipot!$V:$V,ROW($A544)))),"")</f>
        <v/>
      </c>
      <c r="R547" s="19" t="str">
        <f>IFERROR(IF(COUNT(pipot!$V:$V)&lt;&gt;"",INDEX(pipot!P:P,SMALL(pipot!$V:$V,ROW($A544)))),"")</f>
        <v/>
      </c>
      <c r="S547" s="19" t="str">
        <f>IFERROR(IF(COUNT(pipot!$V:$V)&lt;&gt;"",INDEX(pipot!Q:Q,SMALL(pipot!$V:$V,ROW($A544)))),"")</f>
        <v/>
      </c>
      <c r="T547" s="19" t="str">
        <f>IFERROR(IF(COUNT(pipot!$V:$V)&lt;&gt;"",INDEX(pipot!R:R,SMALL(pipot!$V:$V,ROW($A544)))),"")</f>
        <v/>
      </c>
    </row>
    <row r="548" spans="3:20">
      <c r="C548" t="str">
        <f>IFERROR(IF(COUNT(pipot!$V:$V)&lt;&gt;"",INDEX(pipot!A:A,SMALL(pipot!$V:$V,ROW($A545)))),"")</f>
        <v/>
      </c>
      <c r="D548" s="13" t="str">
        <f>IFERROR(IF(COUNT(pipot!$V:$V)&lt;&gt;"",INDEX(pipot!B:B,SMALL(pipot!$V:$V,ROW($A545)))),"")</f>
        <v/>
      </c>
      <c r="E548" s="15" t="str">
        <f>IFERROR(IF(COUNT(pipot!$V:$V)&lt;&gt;"",INDEX(pipot!C:C,SMALL(pipot!$V:$V,ROW($A545)))),"")</f>
        <v/>
      </c>
      <c r="F548" s="19" t="str">
        <f>IFERROR(IF(COUNT(pipot!$V:$V)&lt;&gt;"",INDEX(pipot!D:D,SMALL(pipot!$V:$V,ROW($A545)))),"")</f>
        <v/>
      </c>
      <c r="G548" s="19" t="str">
        <f>IFERROR(IF(COUNT(pipot!$V:$V)&lt;&gt;"",INDEX(pipot!E:E,SMALL(pipot!$V:$V,ROW($A545)))),"")</f>
        <v/>
      </c>
      <c r="H548" s="19" t="str">
        <f>IFERROR(IF(COUNT(pipot!$V:$V)&lt;&gt;"",INDEX(pipot!F:F,SMALL(pipot!$V:$V,ROW($A545)))),"")</f>
        <v/>
      </c>
      <c r="I548" s="19" t="str">
        <f>IFERROR(IF(COUNT(pipot!$V:$V)&lt;&gt;"",INDEX(pipot!G:G,SMALL(pipot!$V:$V,ROW($A545)))),"")</f>
        <v/>
      </c>
      <c r="J548" s="19" t="str">
        <f>IFERROR(IF(COUNT(pipot!$V:$V)&lt;&gt;"",INDEX(pipot!H:H,SMALL(pipot!$V:$V,ROW($A545)))),"")</f>
        <v/>
      </c>
      <c r="K548" s="19" t="str">
        <f>IFERROR(IF(COUNT(pipot!$V:$V)&lt;&gt;"",INDEX(pipot!I:I,SMALL(pipot!$V:$V,ROW($A545)))),"")</f>
        <v/>
      </c>
      <c r="L548" s="19" t="str">
        <f>IFERROR(IF(COUNT(pipot!$V:$V)&lt;&gt;"",INDEX(pipot!J:J,SMALL(pipot!$V:$V,ROW($A545)))),"")</f>
        <v/>
      </c>
      <c r="M548" s="19" t="str">
        <f>IFERROR(IF(COUNT(pipot!$V:$V)&lt;&gt;"",INDEX(pipot!K:K,SMALL(pipot!$V:$V,ROW($A545)))),"")</f>
        <v/>
      </c>
      <c r="N548" s="19" t="str">
        <f>IFERROR(IF(COUNT(pipot!$V:$V)&lt;&gt;"",INDEX(pipot!L:L,SMALL(pipot!$V:$V,ROW($A545)))),"")</f>
        <v/>
      </c>
      <c r="O548" s="19" t="str">
        <f>IFERROR(IF(COUNT(pipot!$V:$V)&lt;&gt;"",INDEX(pipot!M:M,SMALL(pipot!$V:$V,ROW($A545)))),"")</f>
        <v/>
      </c>
      <c r="P548" s="19" t="str">
        <f>IFERROR(IF(COUNT(pipot!$V:$V)&lt;&gt;"",INDEX(pipot!N:N,SMALL(pipot!$V:$V,ROW($A545)))),"")</f>
        <v/>
      </c>
      <c r="Q548" s="19" t="str">
        <f>IFERROR(IF(COUNT(pipot!$V:$V)&lt;&gt;"",INDEX(pipot!O:O,SMALL(pipot!$V:$V,ROW($A545)))),"")</f>
        <v/>
      </c>
      <c r="R548" s="19" t="str">
        <f>IFERROR(IF(COUNT(pipot!$V:$V)&lt;&gt;"",INDEX(pipot!P:P,SMALL(pipot!$V:$V,ROW($A545)))),"")</f>
        <v/>
      </c>
      <c r="S548" s="19" t="str">
        <f>IFERROR(IF(COUNT(pipot!$V:$V)&lt;&gt;"",INDEX(pipot!Q:Q,SMALL(pipot!$V:$V,ROW($A545)))),"")</f>
        <v/>
      </c>
      <c r="T548" s="19" t="str">
        <f>IFERROR(IF(COUNT(pipot!$V:$V)&lt;&gt;"",INDEX(pipot!R:R,SMALL(pipot!$V:$V,ROW($A545)))),"")</f>
        <v/>
      </c>
    </row>
    <row r="549" spans="3:20">
      <c r="C549" t="str">
        <f>IFERROR(IF(COUNT(pipot!$V:$V)&lt;&gt;"",INDEX(pipot!A:A,SMALL(pipot!$V:$V,ROW($A546)))),"")</f>
        <v/>
      </c>
      <c r="D549" s="13" t="str">
        <f>IFERROR(IF(COUNT(pipot!$V:$V)&lt;&gt;"",INDEX(pipot!B:B,SMALL(pipot!$V:$V,ROW($A546)))),"")</f>
        <v/>
      </c>
      <c r="E549" s="15" t="str">
        <f>IFERROR(IF(COUNT(pipot!$V:$V)&lt;&gt;"",INDEX(pipot!C:C,SMALL(pipot!$V:$V,ROW($A546)))),"")</f>
        <v/>
      </c>
      <c r="F549" s="19" t="str">
        <f>IFERROR(IF(COUNT(pipot!$V:$V)&lt;&gt;"",INDEX(pipot!D:D,SMALL(pipot!$V:$V,ROW($A546)))),"")</f>
        <v/>
      </c>
      <c r="G549" s="19" t="str">
        <f>IFERROR(IF(COUNT(pipot!$V:$V)&lt;&gt;"",INDEX(pipot!E:E,SMALL(pipot!$V:$V,ROW($A546)))),"")</f>
        <v/>
      </c>
      <c r="H549" s="19" t="str">
        <f>IFERROR(IF(COUNT(pipot!$V:$V)&lt;&gt;"",INDEX(pipot!F:F,SMALL(pipot!$V:$V,ROW($A546)))),"")</f>
        <v/>
      </c>
      <c r="I549" s="19" t="str">
        <f>IFERROR(IF(COUNT(pipot!$V:$V)&lt;&gt;"",INDEX(pipot!G:G,SMALL(pipot!$V:$V,ROW($A546)))),"")</f>
        <v/>
      </c>
      <c r="J549" s="19" t="str">
        <f>IFERROR(IF(COUNT(pipot!$V:$V)&lt;&gt;"",INDEX(pipot!H:H,SMALL(pipot!$V:$V,ROW($A546)))),"")</f>
        <v/>
      </c>
      <c r="K549" s="19" t="str">
        <f>IFERROR(IF(COUNT(pipot!$V:$V)&lt;&gt;"",INDEX(pipot!I:I,SMALL(pipot!$V:$V,ROW($A546)))),"")</f>
        <v/>
      </c>
      <c r="L549" s="19" t="str">
        <f>IFERROR(IF(COUNT(pipot!$V:$V)&lt;&gt;"",INDEX(pipot!J:J,SMALL(pipot!$V:$V,ROW($A546)))),"")</f>
        <v/>
      </c>
      <c r="M549" s="19" t="str">
        <f>IFERROR(IF(COUNT(pipot!$V:$V)&lt;&gt;"",INDEX(pipot!K:K,SMALL(pipot!$V:$V,ROW($A546)))),"")</f>
        <v/>
      </c>
      <c r="N549" s="19" t="str">
        <f>IFERROR(IF(COUNT(pipot!$V:$V)&lt;&gt;"",INDEX(pipot!L:L,SMALL(pipot!$V:$V,ROW($A546)))),"")</f>
        <v/>
      </c>
      <c r="O549" s="19" t="str">
        <f>IFERROR(IF(COUNT(pipot!$V:$V)&lt;&gt;"",INDEX(pipot!M:M,SMALL(pipot!$V:$V,ROW($A546)))),"")</f>
        <v/>
      </c>
      <c r="P549" s="19" t="str">
        <f>IFERROR(IF(COUNT(pipot!$V:$V)&lt;&gt;"",INDEX(pipot!N:N,SMALL(pipot!$V:$V,ROW($A546)))),"")</f>
        <v/>
      </c>
      <c r="Q549" s="19" t="str">
        <f>IFERROR(IF(COUNT(pipot!$V:$V)&lt;&gt;"",INDEX(pipot!O:O,SMALL(pipot!$V:$V,ROW($A546)))),"")</f>
        <v/>
      </c>
      <c r="R549" s="19" t="str">
        <f>IFERROR(IF(COUNT(pipot!$V:$V)&lt;&gt;"",INDEX(pipot!P:P,SMALL(pipot!$V:$V,ROW($A546)))),"")</f>
        <v/>
      </c>
      <c r="S549" s="19" t="str">
        <f>IFERROR(IF(COUNT(pipot!$V:$V)&lt;&gt;"",INDEX(pipot!Q:Q,SMALL(pipot!$V:$V,ROW($A546)))),"")</f>
        <v/>
      </c>
      <c r="T549" s="19" t="str">
        <f>IFERROR(IF(COUNT(pipot!$V:$V)&lt;&gt;"",INDEX(pipot!R:R,SMALL(pipot!$V:$V,ROW($A546)))),"")</f>
        <v/>
      </c>
    </row>
    <row r="550" spans="3:20">
      <c r="C550" t="str">
        <f>IFERROR(IF(COUNT(pipot!$V:$V)&lt;&gt;"",INDEX(pipot!A:A,SMALL(pipot!$V:$V,ROW($A547)))),"")</f>
        <v/>
      </c>
      <c r="D550" s="13" t="str">
        <f>IFERROR(IF(COUNT(pipot!$V:$V)&lt;&gt;"",INDEX(pipot!B:B,SMALL(pipot!$V:$V,ROW($A547)))),"")</f>
        <v/>
      </c>
      <c r="E550" s="15" t="str">
        <f>IFERROR(IF(COUNT(pipot!$V:$V)&lt;&gt;"",INDEX(pipot!C:C,SMALL(pipot!$V:$V,ROW($A547)))),"")</f>
        <v/>
      </c>
      <c r="F550" s="19" t="str">
        <f>IFERROR(IF(COUNT(pipot!$V:$V)&lt;&gt;"",INDEX(pipot!D:D,SMALL(pipot!$V:$V,ROW($A547)))),"")</f>
        <v/>
      </c>
      <c r="G550" s="19" t="str">
        <f>IFERROR(IF(COUNT(pipot!$V:$V)&lt;&gt;"",INDEX(pipot!E:E,SMALL(pipot!$V:$V,ROW($A547)))),"")</f>
        <v/>
      </c>
      <c r="H550" s="19" t="str">
        <f>IFERROR(IF(COUNT(pipot!$V:$V)&lt;&gt;"",INDEX(pipot!F:F,SMALL(pipot!$V:$V,ROW($A547)))),"")</f>
        <v/>
      </c>
      <c r="I550" s="19" t="str">
        <f>IFERROR(IF(COUNT(pipot!$V:$V)&lt;&gt;"",INDEX(pipot!G:G,SMALL(pipot!$V:$V,ROW($A547)))),"")</f>
        <v/>
      </c>
      <c r="J550" s="19" t="str">
        <f>IFERROR(IF(COUNT(pipot!$V:$V)&lt;&gt;"",INDEX(pipot!H:H,SMALL(pipot!$V:$V,ROW($A547)))),"")</f>
        <v/>
      </c>
      <c r="K550" s="19" t="str">
        <f>IFERROR(IF(COUNT(pipot!$V:$V)&lt;&gt;"",INDEX(pipot!I:I,SMALL(pipot!$V:$V,ROW($A547)))),"")</f>
        <v/>
      </c>
      <c r="L550" s="19" t="str">
        <f>IFERROR(IF(COUNT(pipot!$V:$V)&lt;&gt;"",INDEX(pipot!J:J,SMALL(pipot!$V:$V,ROW($A547)))),"")</f>
        <v/>
      </c>
      <c r="M550" s="19" t="str">
        <f>IFERROR(IF(COUNT(pipot!$V:$V)&lt;&gt;"",INDEX(pipot!K:K,SMALL(pipot!$V:$V,ROW($A547)))),"")</f>
        <v/>
      </c>
      <c r="N550" s="19" t="str">
        <f>IFERROR(IF(COUNT(pipot!$V:$V)&lt;&gt;"",INDEX(pipot!L:L,SMALL(pipot!$V:$V,ROW($A547)))),"")</f>
        <v/>
      </c>
      <c r="O550" s="19" t="str">
        <f>IFERROR(IF(COUNT(pipot!$V:$V)&lt;&gt;"",INDEX(pipot!M:M,SMALL(pipot!$V:$V,ROW($A547)))),"")</f>
        <v/>
      </c>
      <c r="P550" s="19" t="str">
        <f>IFERROR(IF(COUNT(pipot!$V:$V)&lt;&gt;"",INDEX(pipot!N:N,SMALL(pipot!$V:$V,ROW($A547)))),"")</f>
        <v/>
      </c>
      <c r="Q550" s="19" t="str">
        <f>IFERROR(IF(COUNT(pipot!$V:$V)&lt;&gt;"",INDEX(pipot!O:O,SMALL(pipot!$V:$V,ROW($A547)))),"")</f>
        <v/>
      </c>
      <c r="R550" s="19" t="str">
        <f>IFERROR(IF(COUNT(pipot!$V:$V)&lt;&gt;"",INDEX(pipot!P:P,SMALL(pipot!$V:$V,ROW($A547)))),"")</f>
        <v/>
      </c>
      <c r="S550" s="19" t="str">
        <f>IFERROR(IF(COUNT(pipot!$V:$V)&lt;&gt;"",INDEX(pipot!Q:Q,SMALL(pipot!$V:$V,ROW($A547)))),"")</f>
        <v/>
      </c>
      <c r="T550" s="19" t="str">
        <f>IFERROR(IF(COUNT(pipot!$V:$V)&lt;&gt;"",INDEX(pipot!R:R,SMALL(pipot!$V:$V,ROW($A547)))),"")</f>
        <v/>
      </c>
    </row>
    <row r="551" spans="3:20">
      <c r="C551" t="str">
        <f>IFERROR(IF(COUNT(pipot!$V:$V)&lt;&gt;"",INDEX(pipot!A:A,SMALL(pipot!$V:$V,ROW($A548)))),"")</f>
        <v/>
      </c>
      <c r="D551" s="13" t="str">
        <f>IFERROR(IF(COUNT(pipot!$V:$V)&lt;&gt;"",INDEX(pipot!B:B,SMALL(pipot!$V:$V,ROW($A548)))),"")</f>
        <v/>
      </c>
      <c r="E551" s="15" t="str">
        <f>IFERROR(IF(COUNT(pipot!$V:$V)&lt;&gt;"",INDEX(pipot!C:C,SMALL(pipot!$V:$V,ROW($A548)))),"")</f>
        <v/>
      </c>
      <c r="F551" s="19" t="str">
        <f>IFERROR(IF(COUNT(pipot!$V:$V)&lt;&gt;"",INDEX(pipot!D:D,SMALL(pipot!$V:$V,ROW($A548)))),"")</f>
        <v/>
      </c>
      <c r="G551" s="19" t="str">
        <f>IFERROR(IF(COUNT(pipot!$V:$V)&lt;&gt;"",INDEX(pipot!E:E,SMALL(pipot!$V:$V,ROW($A548)))),"")</f>
        <v/>
      </c>
      <c r="H551" s="19" t="str">
        <f>IFERROR(IF(COUNT(pipot!$V:$V)&lt;&gt;"",INDEX(pipot!F:F,SMALL(pipot!$V:$V,ROW($A548)))),"")</f>
        <v/>
      </c>
      <c r="I551" s="19" t="str">
        <f>IFERROR(IF(COUNT(pipot!$V:$V)&lt;&gt;"",INDEX(pipot!G:G,SMALL(pipot!$V:$V,ROW($A548)))),"")</f>
        <v/>
      </c>
      <c r="J551" s="19" t="str">
        <f>IFERROR(IF(COUNT(pipot!$V:$V)&lt;&gt;"",INDEX(pipot!H:H,SMALL(pipot!$V:$V,ROW($A548)))),"")</f>
        <v/>
      </c>
      <c r="K551" s="19" t="str">
        <f>IFERROR(IF(COUNT(pipot!$V:$V)&lt;&gt;"",INDEX(pipot!I:I,SMALL(pipot!$V:$V,ROW($A548)))),"")</f>
        <v/>
      </c>
      <c r="L551" s="19" t="str">
        <f>IFERROR(IF(COUNT(pipot!$V:$V)&lt;&gt;"",INDEX(pipot!J:J,SMALL(pipot!$V:$V,ROW($A548)))),"")</f>
        <v/>
      </c>
      <c r="M551" s="19" t="str">
        <f>IFERROR(IF(COUNT(pipot!$V:$V)&lt;&gt;"",INDEX(pipot!K:K,SMALL(pipot!$V:$V,ROW($A548)))),"")</f>
        <v/>
      </c>
      <c r="N551" s="19" t="str">
        <f>IFERROR(IF(COUNT(pipot!$V:$V)&lt;&gt;"",INDEX(pipot!L:L,SMALL(pipot!$V:$V,ROW($A548)))),"")</f>
        <v/>
      </c>
      <c r="O551" s="19" t="str">
        <f>IFERROR(IF(COUNT(pipot!$V:$V)&lt;&gt;"",INDEX(pipot!M:M,SMALL(pipot!$V:$V,ROW($A548)))),"")</f>
        <v/>
      </c>
      <c r="P551" s="19" t="str">
        <f>IFERROR(IF(COUNT(pipot!$V:$V)&lt;&gt;"",INDEX(pipot!N:N,SMALL(pipot!$V:$V,ROW($A548)))),"")</f>
        <v/>
      </c>
      <c r="Q551" s="19" t="str">
        <f>IFERROR(IF(COUNT(pipot!$V:$V)&lt;&gt;"",INDEX(pipot!O:O,SMALL(pipot!$V:$V,ROW($A548)))),"")</f>
        <v/>
      </c>
      <c r="R551" s="19" t="str">
        <f>IFERROR(IF(COUNT(pipot!$V:$V)&lt;&gt;"",INDEX(pipot!P:P,SMALL(pipot!$V:$V,ROW($A548)))),"")</f>
        <v/>
      </c>
      <c r="S551" s="19" t="str">
        <f>IFERROR(IF(COUNT(pipot!$V:$V)&lt;&gt;"",INDEX(pipot!Q:Q,SMALL(pipot!$V:$V,ROW($A548)))),"")</f>
        <v/>
      </c>
      <c r="T551" s="19" t="str">
        <f>IFERROR(IF(COUNT(pipot!$V:$V)&lt;&gt;"",INDEX(pipot!R:R,SMALL(pipot!$V:$V,ROW($A548)))),"")</f>
        <v/>
      </c>
    </row>
    <row r="552" spans="3:20">
      <c r="C552" t="str">
        <f>IFERROR(IF(COUNT(pipot!$V:$V)&lt;&gt;"",INDEX(pipot!A:A,SMALL(pipot!$V:$V,ROW($A549)))),"")</f>
        <v/>
      </c>
      <c r="D552" s="13" t="str">
        <f>IFERROR(IF(COUNT(pipot!$V:$V)&lt;&gt;"",INDEX(pipot!B:B,SMALL(pipot!$V:$V,ROW($A549)))),"")</f>
        <v/>
      </c>
      <c r="E552" s="15" t="str">
        <f>IFERROR(IF(COUNT(pipot!$V:$V)&lt;&gt;"",INDEX(pipot!C:C,SMALL(pipot!$V:$V,ROW($A549)))),"")</f>
        <v/>
      </c>
      <c r="F552" s="19" t="str">
        <f>IFERROR(IF(COUNT(pipot!$V:$V)&lt;&gt;"",INDEX(pipot!D:D,SMALL(pipot!$V:$V,ROW($A549)))),"")</f>
        <v/>
      </c>
      <c r="G552" s="19" t="str">
        <f>IFERROR(IF(COUNT(pipot!$V:$V)&lt;&gt;"",INDEX(pipot!E:E,SMALL(pipot!$V:$V,ROW($A549)))),"")</f>
        <v/>
      </c>
      <c r="H552" s="19" t="str">
        <f>IFERROR(IF(COUNT(pipot!$V:$V)&lt;&gt;"",INDEX(pipot!F:F,SMALL(pipot!$V:$V,ROW($A549)))),"")</f>
        <v/>
      </c>
      <c r="I552" s="19" t="str">
        <f>IFERROR(IF(COUNT(pipot!$V:$V)&lt;&gt;"",INDEX(pipot!G:G,SMALL(pipot!$V:$V,ROW($A549)))),"")</f>
        <v/>
      </c>
      <c r="J552" s="19" t="str">
        <f>IFERROR(IF(COUNT(pipot!$V:$V)&lt;&gt;"",INDEX(pipot!H:H,SMALL(pipot!$V:$V,ROW($A549)))),"")</f>
        <v/>
      </c>
      <c r="K552" s="19" t="str">
        <f>IFERROR(IF(COUNT(pipot!$V:$V)&lt;&gt;"",INDEX(pipot!I:I,SMALL(pipot!$V:$V,ROW($A549)))),"")</f>
        <v/>
      </c>
      <c r="L552" s="19" t="str">
        <f>IFERROR(IF(COUNT(pipot!$V:$V)&lt;&gt;"",INDEX(pipot!J:J,SMALL(pipot!$V:$V,ROW($A549)))),"")</f>
        <v/>
      </c>
      <c r="M552" s="19" t="str">
        <f>IFERROR(IF(COUNT(pipot!$V:$V)&lt;&gt;"",INDEX(pipot!K:K,SMALL(pipot!$V:$V,ROW($A549)))),"")</f>
        <v/>
      </c>
      <c r="N552" s="19" t="str">
        <f>IFERROR(IF(COUNT(pipot!$V:$V)&lt;&gt;"",INDEX(pipot!L:L,SMALL(pipot!$V:$V,ROW($A549)))),"")</f>
        <v/>
      </c>
      <c r="O552" s="19" t="str">
        <f>IFERROR(IF(COUNT(pipot!$V:$V)&lt;&gt;"",INDEX(pipot!M:M,SMALL(pipot!$V:$V,ROW($A549)))),"")</f>
        <v/>
      </c>
      <c r="P552" s="19" t="str">
        <f>IFERROR(IF(COUNT(pipot!$V:$V)&lt;&gt;"",INDEX(pipot!N:N,SMALL(pipot!$V:$V,ROW($A549)))),"")</f>
        <v/>
      </c>
      <c r="Q552" s="19" t="str">
        <f>IFERROR(IF(COUNT(pipot!$V:$V)&lt;&gt;"",INDEX(pipot!O:O,SMALL(pipot!$V:$V,ROW($A549)))),"")</f>
        <v/>
      </c>
      <c r="R552" s="19" t="str">
        <f>IFERROR(IF(COUNT(pipot!$V:$V)&lt;&gt;"",INDEX(pipot!P:P,SMALL(pipot!$V:$V,ROW($A549)))),"")</f>
        <v/>
      </c>
      <c r="S552" s="19" t="str">
        <f>IFERROR(IF(COUNT(pipot!$V:$V)&lt;&gt;"",INDEX(pipot!Q:Q,SMALL(pipot!$V:$V,ROW($A549)))),"")</f>
        <v/>
      </c>
      <c r="T552" s="19" t="str">
        <f>IFERROR(IF(COUNT(pipot!$V:$V)&lt;&gt;"",INDEX(pipot!R:R,SMALL(pipot!$V:$V,ROW($A549)))),"")</f>
        <v/>
      </c>
    </row>
    <row r="553" spans="3:20">
      <c r="C553" t="str">
        <f>IFERROR(IF(COUNT(pipot!$V:$V)&lt;&gt;"",INDEX(pipot!A:A,SMALL(pipot!$V:$V,ROW($A550)))),"")</f>
        <v/>
      </c>
      <c r="D553" s="13" t="str">
        <f>IFERROR(IF(COUNT(pipot!$V:$V)&lt;&gt;"",INDEX(pipot!B:B,SMALL(pipot!$V:$V,ROW($A550)))),"")</f>
        <v/>
      </c>
      <c r="E553" s="15" t="str">
        <f>IFERROR(IF(COUNT(pipot!$V:$V)&lt;&gt;"",INDEX(pipot!C:C,SMALL(pipot!$V:$V,ROW($A550)))),"")</f>
        <v/>
      </c>
      <c r="F553" s="19" t="str">
        <f>IFERROR(IF(COUNT(pipot!$V:$V)&lt;&gt;"",INDEX(pipot!D:D,SMALL(pipot!$V:$V,ROW($A550)))),"")</f>
        <v/>
      </c>
      <c r="G553" s="19" t="str">
        <f>IFERROR(IF(COUNT(pipot!$V:$V)&lt;&gt;"",INDEX(pipot!E:E,SMALL(pipot!$V:$V,ROW($A550)))),"")</f>
        <v/>
      </c>
      <c r="H553" s="19" t="str">
        <f>IFERROR(IF(COUNT(pipot!$V:$V)&lt;&gt;"",INDEX(pipot!F:F,SMALL(pipot!$V:$V,ROW($A550)))),"")</f>
        <v/>
      </c>
      <c r="I553" s="19" t="str">
        <f>IFERROR(IF(COUNT(pipot!$V:$V)&lt;&gt;"",INDEX(pipot!G:G,SMALL(pipot!$V:$V,ROW($A550)))),"")</f>
        <v/>
      </c>
      <c r="J553" s="19" t="str">
        <f>IFERROR(IF(COUNT(pipot!$V:$V)&lt;&gt;"",INDEX(pipot!H:H,SMALL(pipot!$V:$V,ROW($A550)))),"")</f>
        <v/>
      </c>
      <c r="K553" s="19" t="str">
        <f>IFERROR(IF(COUNT(pipot!$V:$V)&lt;&gt;"",INDEX(pipot!I:I,SMALL(pipot!$V:$V,ROW($A550)))),"")</f>
        <v/>
      </c>
      <c r="L553" s="19" t="str">
        <f>IFERROR(IF(COUNT(pipot!$V:$V)&lt;&gt;"",INDEX(pipot!J:J,SMALL(pipot!$V:$V,ROW($A550)))),"")</f>
        <v/>
      </c>
      <c r="M553" s="19" t="str">
        <f>IFERROR(IF(COUNT(pipot!$V:$V)&lt;&gt;"",INDEX(pipot!K:K,SMALL(pipot!$V:$V,ROW($A550)))),"")</f>
        <v/>
      </c>
      <c r="N553" s="19" t="str">
        <f>IFERROR(IF(COUNT(pipot!$V:$V)&lt;&gt;"",INDEX(pipot!L:L,SMALL(pipot!$V:$V,ROW($A550)))),"")</f>
        <v/>
      </c>
      <c r="O553" s="19" t="str">
        <f>IFERROR(IF(COUNT(pipot!$V:$V)&lt;&gt;"",INDEX(pipot!M:M,SMALL(pipot!$V:$V,ROW($A550)))),"")</f>
        <v/>
      </c>
      <c r="P553" s="19" t="str">
        <f>IFERROR(IF(COUNT(pipot!$V:$V)&lt;&gt;"",INDEX(pipot!N:N,SMALL(pipot!$V:$V,ROW($A550)))),"")</f>
        <v/>
      </c>
      <c r="Q553" s="19" t="str">
        <f>IFERROR(IF(COUNT(pipot!$V:$V)&lt;&gt;"",INDEX(pipot!O:O,SMALL(pipot!$V:$V,ROW($A550)))),"")</f>
        <v/>
      </c>
      <c r="R553" s="19" t="str">
        <f>IFERROR(IF(COUNT(pipot!$V:$V)&lt;&gt;"",INDEX(pipot!P:P,SMALL(pipot!$V:$V,ROW($A550)))),"")</f>
        <v/>
      </c>
      <c r="S553" s="19" t="str">
        <f>IFERROR(IF(COUNT(pipot!$V:$V)&lt;&gt;"",INDEX(pipot!Q:Q,SMALL(pipot!$V:$V,ROW($A550)))),"")</f>
        <v/>
      </c>
      <c r="T553" s="19" t="str">
        <f>IFERROR(IF(COUNT(pipot!$V:$V)&lt;&gt;"",INDEX(pipot!R:R,SMALL(pipot!$V:$V,ROW($A550)))),"")</f>
        <v/>
      </c>
    </row>
    <row r="554" spans="3:20">
      <c r="C554" t="str">
        <f>IFERROR(IF(COUNT(pipot!$V:$V)&lt;&gt;"",INDEX(pipot!A:A,SMALL(pipot!$V:$V,ROW($A551)))),"")</f>
        <v/>
      </c>
      <c r="D554" s="13" t="str">
        <f>IFERROR(IF(COUNT(pipot!$V:$V)&lt;&gt;"",INDEX(pipot!B:B,SMALL(pipot!$V:$V,ROW($A551)))),"")</f>
        <v/>
      </c>
      <c r="E554" s="15" t="str">
        <f>IFERROR(IF(COUNT(pipot!$V:$V)&lt;&gt;"",INDEX(pipot!C:C,SMALL(pipot!$V:$V,ROW($A551)))),"")</f>
        <v/>
      </c>
      <c r="F554" s="19" t="str">
        <f>IFERROR(IF(COUNT(pipot!$V:$V)&lt;&gt;"",INDEX(pipot!D:D,SMALL(pipot!$V:$V,ROW($A551)))),"")</f>
        <v/>
      </c>
      <c r="G554" s="19" t="str">
        <f>IFERROR(IF(COUNT(pipot!$V:$V)&lt;&gt;"",INDEX(pipot!E:E,SMALL(pipot!$V:$V,ROW($A551)))),"")</f>
        <v/>
      </c>
      <c r="H554" s="19" t="str">
        <f>IFERROR(IF(COUNT(pipot!$V:$V)&lt;&gt;"",INDEX(pipot!F:F,SMALL(pipot!$V:$V,ROW($A551)))),"")</f>
        <v/>
      </c>
      <c r="I554" s="19" t="str">
        <f>IFERROR(IF(COUNT(pipot!$V:$V)&lt;&gt;"",INDEX(pipot!G:G,SMALL(pipot!$V:$V,ROW($A551)))),"")</f>
        <v/>
      </c>
      <c r="J554" s="19" t="str">
        <f>IFERROR(IF(COUNT(pipot!$V:$V)&lt;&gt;"",INDEX(pipot!H:H,SMALL(pipot!$V:$V,ROW($A551)))),"")</f>
        <v/>
      </c>
      <c r="K554" s="19" t="str">
        <f>IFERROR(IF(COUNT(pipot!$V:$V)&lt;&gt;"",INDEX(pipot!I:I,SMALL(pipot!$V:$V,ROW($A551)))),"")</f>
        <v/>
      </c>
      <c r="L554" s="19" t="str">
        <f>IFERROR(IF(COUNT(pipot!$V:$V)&lt;&gt;"",INDEX(pipot!J:J,SMALL(pipot!$V:$V,ROW($A551)))),"")</f>
        <v/>
      </c>
      <c r="M554" s="19" t="str">
        <f>IFERROR(IF(COUNT(pipot!$V:$V)&lt;&gt;"",INDEX(pipot!K:K,SMALL(pipot!$V:$V,ROW($A551)))),"")</f>
        <v/>
      </c>
      <c r="N554" s="19" t="str">
        <f>IFERROR(IF(COUNT(pipot!$V:$V)&lt;&gt;"",INDEX(pipot!L:L,SMALL(pipot!$V:$V,ROW($A551)))),"")</f>
        <v/>
      </c>
      <c r="O554" s="19" t="str">
        <f>IFERROR(IF(COUNT(pipot!$V:$V)&lt;&gt;"",INDEX(pipot!M:M,SMALL(pipot!$V:$V,ROW($A551)))),"")</f>
        <v/>
      </c>
      <c r="P554" s="19" t="str">
        <f>IFERROR(IF(COUNT(pipot!$V:$V)&lt;&gt;"",INDEX(pipot!N:N,SMALL(pipot!$V:$V,ROW($A551)))),"")</f>
        <v/>
      </c>
      <c r="Q554" s="19" t="str">
        <f>IFERROR(IF(COUNT(pipot!$V:$V)&lt;&gt;"",INDEX(pipot!O:O,SMALL(pipot!$V:$V,ROW($A551)))),"")</f>
        <v/>
      </c>
      <c r="R554" s="19" t="str">
        <f>IFERROR(IF(COUNT(pipot!$V:$V)&lt;&gt;"",INDEX(pipot!P:P,SMALL(pipot!$V:$V,ROW($A551)))),"")</f>
        <v/>
      </c>
      <c r="S554" s="19" t="str">
        <f>IFERROR(IF(COUNT(pipot!$V:$V)&lt;&gt;"",INDEX(pipot!Q:Q,SMALL(pipot!$V:$V,ROW($A551)))),"")</f>
        <v/>
      </c>
      <c r="T554" s="19" t="str">
        <f>IFERROR(IF(COUNT(pipot!$V:$V)&lt;&gt;"",INDEX(pipot!R:R,SMALL(pipot!$V:$V,ROW($A551)))),"")</f>
        <v/>
      </c>
    </row>
    <row r="555" spans="3:20">
      <c r="C555" t="str">
        <f>IFERROR(IF(COUNT(pipot!$V:$V)&lt;&gt;"",INDEX(pipot!A:A,SMALL(pipot!$V:$V,ROW($A552)))),"")</f>
        <v/>
      </c>
      <c r="D555" s="13" t="str">
        <f>IFERROR(IF(COUNT(pipot!$V:$V)&lt;&gt;"",INDEX(pipot!B:B,SMALL(pipot!$V:$V,ROW($A552)))),"")</f>
        <v/>
      </c>
      <c r="E555" s="15" t="str">
        <f>IFERROR(IF(COUNT(pipot!$V:$V)&lt;&gt;"",INDEX(pipot!C:C,SMALL(pipot!$V:$V,ROW($A552)))),"")</f>
        <v/>
      </c>
      <c r="F555" s="19" t="str">
        <f>IFERROR(IF(COUNT(pipot!$V:$V)&lt;&gt;"",INDEX(pipot!D:D,SMALL(pipot!$V:$V,ROW($A552)))),"")</f>
        <v/>
      </c>
      <c r="G555" s="19" t="str">
        <f>IFERROR(IF(COUNT(pipot!$V:$V)&lt;&gt;"",INDEX(pipot!E:E,SMALL(pipot!$V:$V,ROW($A552)))),"")</f>
        <v/>
      </c>
      <c r="H555" s="19" t="str">
        <f>IFERROR(IF(COUNT(pipot!$V:$V)&lt;&gt;"",INDEX(pipot!F:F,SMALL(pipot!$V:$V,ROW($A552)))),"")</f>
        <v/>
      </c>
      <c r="I555" s="19" t="str">
        <f>IFERROR(IF(COUNT(pipot!$V:$V)&lt;&gt;"",INDEX(pipot!G:G,SMALL(pipot!$V:$V,ROW($A552)))),"")</f>
        <v/>
      </c>
      <c r="J555" s="19" t="str">
        <f>IFERROR(IF(COUNT(pipot!$V:$V)&lt;&gt;"",INDEX(pipot!H:H,SMALL(pipot!$V:$V,ROW($A552)))),"")</f>
        <v/>
      </c>
      <c r="K555" s="19" t="str">
        <f>IFERROR(IF(COUNT(pipot!$V:$V)&lt;&gt;"",INDEX(pipot!I:I,SMALL(pipot!$V:$V,ROW($A552)))),"")</f>
        <v/>
      </c>
      <c r="L555" s="19" t="str">
        <f>IFERROR(IF(COUNT(pipot!$V:$V)&lt;&gt;"",INDEX(pipot!J:J,SMALL(pipot!$V:$V,ROW($A552)))),"")</f>
        <v/>
      </c>
      <c r="M555" s="19" t="str">
        <f>IFERROR(IF(COUNT(pipot!$V:$V)&lt;&gt;"",INDEX(pipot!K:K,SMALL(pipot!$V:$V,ROW($A552)))),"")</f>
        <v/>
      </c>
      <c r="N555" s="19" t="str">
        <f>IFERROR(IF(COUNT(pipot!$V:$V)&lt;&gt;"",INDEX(pipot!L:L,SMALL(pipot!$V:$V,ROW($A552)))),"")</f>
        <v/>
      </c>
      <c r="O555" s="19" t="str">
        <f>IFERROR(IF(COUNT(pipot!$V:$V)&lt;&gt;"",INDEX(pipot!M:M,SMALL(pipot!$V:$V,ROW($A552)))),"")</f>
        <v/>
      </c>
      <c r="P555" s="19" t="str">
        <f>IFERROR(IF(COUNT(pipot!$V:$V)&lt;&gt;"",INDEX(pipot!N:N,SMALL(pipot!$V:$V,ROW($A552)))),"")</f>
        <v/>
      </c>
      <c r="Q555" s="19" t="str">
        <f>IFERROR(IF(COUNT(pipot!$V:$V)&lt;&gt;"",INDEX(pipot!O:O,SMALL(pipot!$V:$V,ROW($A552)))),"")</f>
        <v/>
      </c>
      <c r="R555" s="19" t="str">
        <f>IFERROR(IF(COUNT(pipot!$V:$V)&lt;&gt;"",INDEX(pipot!P:P,SMALL(pipot!$V:$V,ROW($A552)))),"")</f>
        <v/>
      </c>
      <c r="S555" s="19" t="str">
        <f>IFERROR(IF(COUNT(pipot!$V:$V)&lt;&gt;"",INDEX(pipot!Q:Q,SMALL(pipot!$V:$V,ROW($A552)))),"")</f>
        <v/>
      </c>
      <c r="T555" s="19" t="str">
        <f>IFERROR(IF(COUNT(pipot!$V:$V)&lt;&gt;"",INDEX(pipot!R:R,SMALL(pipot!$V:$V,ROW($A552)))),"")</f>
        <v/>
      </c>
    </row>
    <row r="556" spans="3:20">
      <c r="C556" t="str">
        <f>IFERROR(IF(COUNT(pipot!$V:$V)&lt;&gt;"",INDEX(pipot!A:A,SMALL(pipot!$V:$V,ROW($A553)))),"")</f>
        <v/>
      </c>
      <c r="D556" s="13" t="str">
        <f>IFERROR(IF(COUNT(pipot!$V:$V)&lt;&gt;"",INDEX(pipot!B:B,SMALL(pipot!$V:$V,ROW($A553)))),"")</f>
        <v/>
      </c>
      <c r="E556" s="15" t="str">
        <f>IFERROR(IF(COUNT(pipot!$V:$V)&lt;&gt;"",INDEX(pipot!C:C,SMALL(pipot!$V:$V,ROW($A553)))),"")</f>
        <v/>
      </c>
      <c r="F556" s="19" t="str">
        <f>IFERROR(IF(COUNT(pipot!$V:$V)&lt;&gt;"",INDEX(pipot!D:D,SMALL(pipot!$V:$V,ROW($A553)))),"")</f>
        <v/>
      </c>
      <c r="G556" s="19" t="str">
        <f>IFERROR(IF(COUNT(pipot!$V:$V)&lt;&gt;"",INDEX(pipot!E:E,SMALL(pipot!$V:$V,ROW($A553)))),"")</f>
        <v/>
      </c>
      <c r="H556" s="19" t="str">
        <f>IFERROR(IF(COUNT(pipot!$V:$V)&lt;&gt;"",INDEX(pipot!F:F,SMALL(pipot!$V:$V,ROW($A553)))),"")</f>
        <v/>
      </c>
      <c r="I556" s="19" t="str">
        <f>IFERROR(IF(COUNT(pipot!$V:$V)&lt;&gt;"",INDEX(pipot!G:G,SMALL(pipot!$V:$V,ROW($A553)))),"")</f>
        <v/>
      </c>
      <c r="J556" s="19" t="str">
        <f>IFERROR(IF(COUNT(pipot!$V:$V)&lt;&gt;"",INDEX(pipot!H:H,SMALL(pipot!$V:$V,ROW($A553)))),"")</f>
        <v/>
      </c>
      <c r="K556" s="19" t="str">
        <f>IFERROR(IF(COUNT(pipot!$V:$V)&lt;&gt;"",INDEX(pipot!I:I,SMALL(pipot!$V:$V,ROW($A553)))),"")</f>
        <v/>
      </c>
      <c r="L556" s="19" t="str">
        <f>IFERROR(IF(COUNT(pipot!$V:$V)&lt;&gt;"",INDEX(pipot!J:J,SMALL(pipot!$V:$V,ROW($A553)))),"")</f>
        <v/>
      </c>
      <c r="M556" s="19" t="str">
        <f>IFERROR(IF(COUNT(pipot!$V:$V)&lt;&gt;"",INDEX(pipot!K:K,SMALL(pipot!$V:$V,ROW($A553)))),"")</f>
        <v/>
      </c>
      <c r="N556" s="19" t="str">
        <f>IFERROR(IF(COUNT(pipot!$V:$V)&lt;&gt;"",INDEX(pipot!L:L,SMALL(pipot!$V:$V,ROW($A553)))),"")</f>
        <v/>
      </c>
      <c r="O556" s="19" t="str">
        <f>IFERROR(IF(COUNT(pipot!$V:$V)&lt;&gt;"",INDEX(pipot!M:M,SMALL(pipot!$V:$V,ROW($A553)))),"")</f>
        <v/>
      </c>
      <c r="P556" s="19" t="str">
        <f>IFERROR(IF(COUNT(pipot!$V:$V)&lt;&gt;"",INDEX(pipot!N:N,SMALL(pipot!$V:$V,ROW($A553)))),"")</f>
        <v/>
      </c>
      <c r="Q556" s="19" t="str">
        <f>IFERROR(IF(COUNT(pipot!$V:$V)&lt;&gt;"",INDEX(pipot!O:O,SMALL(pipot!$V:$V,ROW($A553)))),"")</f>
        <v/>
      </c>
      <c r="R556" s="19" t="str">
        <f>IFERROR(IF(COUNT(pipot!$V:$V)&lt;&gt;"",INDEX(pipot!P:P,SMALL(pipot!$V:$V,ROW($A553)))),"")</f>
        <v/>
      </c>
      <c r="S556" s="19" t="str">
        <f>IFERROR(IF(COUNT(pipot!$V:$V)&lt;&gt;"",INDEX(pipot!Q:Q,SMALL(pipot!$V:$V,ROW($A553)))),"")</f>
        <v/>
      </c>
      <c r="T556" s="19" t="str">
        <f>IFERROR(IF(COUNT(pipot!$V:$V)&lt;&gt;"",INDEX(pipot!R:R,SMALL(pipot!$V:$V,ROW($A553)))),"")</f>
        <v/>
      </c>
    </row>
    <row r="557" spans="3:20">
      <c r="C557" t="str">
        <f>IFERROR(IF(COUNT(pipot!$V:$V)&lt;&gt;"",INDEX(pipot!A:A,SMALL(pipot!$V:$V,ROW($A554)))),"")</f>
        <v/>
      </c>
      <c r="D557" s="13" t="str">
        <f>IFERROR(IF(COUNT(pipot!$V:$V)&lt;&gt;"",INDEX(pipot!B:B,SMALL(pipot!$V:$V,ROW($A554)))),"")</f>
        <v/>
      </c>
      <c r="E557" s="15" t="str">
        <f>IFERROR(IF(COUNT(pipot!$V:$V)&lt;&gt;"",INDEX(pipot!C:C,SMALL(pipot!$V:$V,ROW($A554)))),"")</f>
        <v/>
      </c>
      <c r="F557" s="19" t="str">
        <f>IFERROR(IF(COUNT(pipot!$V:$V)&lt;&gt;"",INDEX(pipot!D:D,SMALL(pipot!$V:$V,ROW($A554)))),"")</f>
        <v/>
      </c>
      <c r="G557" s="19" t="str">
        <f>IFERROR(IF(COUNT(pipot!$V:$V)&lt;&gt;"",INDEX(pipot!E:E,SMALL(pipot!$V:$V,ROW($A554)))),"")</f>
        <v/>
      </c>
      <c r="H557" s="19" t="str">
        <f>IFERROR(IF(COUNT(pipot!$V:$V)&lt;&gt;"",INDEX(pipot!F:F,SMALL(pipot!$V:$V,ROW($A554)))),"")</f>
        <v/>
      </c>
      <c r="I557" s="19" t="str">
        <f>IFERROR(IF(COUNT(pipot!$V:$V)&lt;&gt;"",INDEX(pipot!G:G,SMALL(pipot!$V:$V,ROW($A554)))),"")</f>
        <v/>
      </c>
      <c r="J557" s="19" t="str">
        <f>IFERROR(IF(COUNT(pipot!$V:$V)&lt;&gt;"",INDEX(pipot!H:H,SMALL(pipot!$V:$V,ROW($A554)))),"")</f>
        <v/>
      </c>
      <c r="K557" s="19" t="str">
        <f>IFERROR(IF(COUNT(pipot!$V:$V)&lt;&gt;"",INDEX(pipot!I:I,SMALL(pipot!$V:$V,ROW($A554)))),"")</f>
        <v/>
      </c>
      <c r="L557" s="19" t="str">
        <f>IFERROR(IF(COUNT(pipot!$V:$V)&lt;&gt;"",INDEX(pipot!J:J,SMALL(pipot!$V:$V,ROW($A554)))),"")</f>
        <v/>
      </c>
      <c r="M557" s="19" t="str">
        <f>IFERROR(IF(COUNT(pipot!$V:$V)&lt;&gt;"",INDEX(pipot!K:K,SMALL(pipot!$V:$V,ROW($A554)))),"")</f>
        <v/>
      </c>
      <c r="N557" s="19" t="str">
        <f>IFERROR(IF(COUNT(pipot!$V:$V)&lt;&gt;"",INDEX(pipot!L:L,SMALL(pipot!$V:$V,ROW($A554)))),"")</f>
        <v/>
      </c>
      <c r="O557" s="19" t="str">
        <f>IFERROR(IF(COUNT(pipot!$V:$V)&lt;&gt;"",INDEX(pipot!M:M,SMALL(pipot!$V:$V,ROW($A554)))),"")</f>
        <v/>
      </c>
      <c r="P557" s="19" t="str">
        <f>IFERROR(IF(COUNT(pipot!$V:$V)&lt;&gt;"",INDEX(pipot!N:N,SMALL(pipot!$V:$V,ROW($A554)))),"")</f>
        <v/>
      </c>
      <c r="Q557" s="19" t="str">
        <f>IFERROR(IF(COUNT(pipot!$V:$V)&lt;&gt;"",INDEX(pipot!O:O,SMALL(pipot!$V:$V,ROW($A554)))),"")</f>
        <v/>
      </c>
      <c r="R557" s="19" t="str">
        <f>IFERROR(IF(COUNT(pipot!$V:$V)&lt;&gt;"",INDEX(pipot!P:P,SMALL(pipot!$V:$V,ROW($A554)))),"")</f>
        <v/>
      </c>
      <c r="S557" s="19" t="str">
        <f>IFERROR(IF(COUNT(pipot!$V:$V)&lt;&gt;"",INDEX(pipot!Q:Q,SMALL(pipot!$V:$V,ROW($A554)))),"")</f>
        <v/>
      </c>
      <c r="T557" s="19" t="str">
        <f>IFERROR(IF(COUNT(pipot!$V:$V)&lt;&gt;"",INDEX(pipot!R:R,SMALL(pipot!$V:$V,ROW($A554)))),"")</f>
        <v/>
      </c>
    </row>
    <row r="558" spans="3:20">
      <c r="C558" t="str">
        <f>IFERROR(IF(COUNT(pipot!$V:$V)&lt;&gt;"",INDEX(pipot!A:A,SMALL(pipot!$V:$V,ROW($A555)))),"")</f>
        <v/>
      </c>
      <c r="D558" s="13" t="str">
        <f>IFERROR(IF(COUNT(pipot!$V:$V)&lt;&gt;"",INDEX(pipot!B:B,SMALL(pipot!$V:$V,ROW($A555)))),"")</f>
        <v/>
      </c>
      <c r="E558" s="15" t="str">
        <f>IFERROR(IF(COUNT(pipot!$V:$V)&lt;&gt;"",INDEX(pipot!C:C,SMALL(pipot!$V:$V,ROW($A555)))),"")</f>
        <v/>
      </c>
      <c r="F558" s="19" t="str">
        <f>IFERROR(IF(COUNT(pipot!$V:$V)&lt;&gt;"",INDEX(pipot!D:D,SMALL(pipot!$V:$V,ROW($A555)))),"")</f>
        <v/>
      </c>
      <c r="G558" s="19" t="str">
        <f>IFERROR(IF(COUNT(pipot!$V:$V)&lt;&gt;"",INDEX(pipot!E:E,SMALL(pipot!$V:$V,ROW($A555)))),"")</f>
        <v/>
      </c>
      <c r="H558" s="19" t="str">
        <f>IFERROR(IF(COUNT(pipot!$V:$V)&lt;&gt;"",INDEX(pipot!F:F,SMALL(pipot!$V:$V,ROW($A555)))),"")</f>
        <v/>
      </c>
      <c r="I558" s="19" t="str">
        <f>IFERROR(IF(COUNT(pipot!$V:$V)&lt;&gt;"",INDEX(pipot!G:G,SMALL(pipot!$V:$V,ROW($A555)))),"")</f>
        <v/>
      </c>
      <c r="J558" s="19" t="str">
        <f>IFERROR(IF(COUNT(pipot!$V:$V)&lt;&gt;"",INDEX(pipot!H:H,SMALL(pipot!$V:$V,ROW($A555)))),"")</f>
        <v/>
      </c>
      <c r="K558" s="19" t="str">
        <f>IFERROR(IF(COUNT(pipot!$V:$V)&lt;&gt;"",INDEX(pipot!I:I,SMALL(pipot!$V:$V,ROW($A555)))),"")</f>
        <v/>
      </c>
      <c r="L558" s="19" t="str">
        <f>IFERROR(IF(COUNT(pipot!$V:$V)&lt;&gt;"",INDEX(pipot!J:J,SMALL(pipot!$V:$V,ROW($A555)))),"")</f>
        <v/>
      </c>
      <c r="M558" s="19" t="str">
        <f>IFERROR(IF(COUNT(pipot!$V:$V)&lt;&gt;"",INDEX(pipot!K:K,SMALL(pipot!$V:$V,ROW($A555)))),"")</f>
        <v/>
      </c>
      <c r="N558" s="19" t="str">
        <f>IFERROR(IF(COUNT(pipot!$V:$V)&lt;&gt;"",INDEX(pipot!L:L,SMALL(pipot!$V:$V,ROW($A555)))),"")</f>
        <v/>
      </c>
      <c r="O558" s="19" t="str">
        <f>IFERROR(IF(COUNT(pipot!$V:$V)&lt;&gt;"",INDEX(pipot!M:M,SMALL(pipot!$V:$V,ROW($A555)))),"")</f>
        <v/>
      </c>
      <c r="P558" s="19" t="str">
        <f>IFERROR(IF(COUNT(pipot!$V:$V)&lt;&gt;"",INDEX(pipot!N:N,SMALL(pipot!$V:$V,ROW($A555)))),"")</f>
        <v/>
      </c>
      <c r="Q558" s="19" t="str">
        <f>IFERROR(IF(COUNT(pipot!$V:$V)&lt;&gt;"",INDEX(pipot!O:O,SMALL(pipot!$V:$V,ROW($A555)))),"")</f>
        <v/>
      </c>
      <c r="R558" s="19" t="str">
        <f>IFERROR(IF(COUNT(pipot!$V:$V)&lt;&gt;"",INDEX(pipot!P:P,SMALL(pipot!$V:$V,ROW($A555)))),"")</f>
        <v/>
      </c>
      <c r="S558" s="19" t="str">
        <f>IFERROR(IF(COUNT(pipot!$V:$V)&lt;&gt;"",INDEX(pipot!Q:Q,SMALL(pipot!$V:$V,ROW($A555)))),"")</f>
        <v/>
      </c>
      <c r="T558" s="19" t="str">
        <f>IFERROR(IF(COUNT(pipot!$V:$V)&lt;&gt;"",INDEX(pipot!R:R,SMALL(pipot!$V:$V,ROW($A555)))),"")</f>
        <v/>
      </c>
    </row>
    <row r="559" spans="3:20">
      <c r="C559" t="str">
        <f>IFERROR(IF(COUNT(pipot!$V:$V)&lt;&gt;"",INDEX(pipot!A:A,SMALL(pipot!$V:$V,ROW($A556)))),"")</f>
        <v/>
      </c>
      <c r="D559" s="13" t="str">
        <f>IFERROR(IF(COUNT(pipot!$V:$V)&lt;&gt;"",INDEX(pipot!B:B,SMALL(pipot!$V:$V,ROW($A556)))),"")</f>
        <v/>
      </c>
      <c r="E559" s="15" t="str">
        <f>IFERROR(IF(COUNT(pipot!$V:$V)&lt;&gt;"",INDEX(pipot!C:C,SMALL(pipot!$V:$V,ROW($A556)))),"")</f>
        <v/>
      </c>
      <c r="F559" s="19" t="str">
        <f>IFERROR(IF(COUNT(pipot!$V:$V)&lt;&gt;"",INDEX(pipot!D:D,SMALL(pipot!$V:$V,ROW($A556)))),"")</f>
        <v/>
      </c>
      <c r="G559" s="19" t="str">
        <f>IFERROR(IF(COUNT(pipot!$V:$V)&lt;&gt;"",INDEX(pipot!E:E,SMALL(pipot!$V:$V,ROW($A556)))),"")</f>
        <v/>
      </c>
      <c r="H559" s="19" t="str">
        <f>IFERROR(IF(COUNT(pipot!$V:$V)&lt;&gt;"",INDEX(pipot!F:F,SMALL(pipot!$V:$V,ROW($A556)))),"")</f>
        <v/>
      </c>
      <c r="I559" s="19" t="str">
        <f>IFERROR(IF(COUNT(pipot!$V:$V)&lt;&gt;"",INDEX(pipot!G:G,SMALL(pipot!$V:$V,ROW($A556)))),"")</f>
        <v/>
      </c>
      <c r="J559" s="19" t="str">
        <f>IFERROR(IF(COUNT(pipot!$V:$V)&lt;&gt;"",INDEX(pipot!H:H,SMALL(pipot!$V:$V,ROW($A556)))),"")</f>
        <v/>
      </c>
      <c r="K559" s="19" t="str">
        <f>IFERROR(IF(COUNT(pipot!$V:$V)&lt;&gt;"",INDEX(pipot!I:I,SMALL(pipot!$V:$V,ROW($A556)))),"")</f>
        <v/>
      </c>
      <c r="L559" s="19" t="str">
        <f>IFERROR(IF(COUNT(pipot!$V:$V)&lt;&gt;"",INDEX(pipot!J:J,SMALL(pipot!$V:$V,ROW($A556)))),"")</f>
        <v/>
      </c>
      <c r="M559" s="19" t="str">
        <f>IFERROR(IF(COUNT(pipot!$V:$V)&lt;&gt;"",INDEX(pipot!K:K,SMALL(pipot!$V:$V,ROW($A556)))),"")</f>
        <v/>
      </c>
      <c r="N559" s="19" t="str">
        <f>IFERROR(IF(COUNT(pipot!$V:$V)&lt;&gt;"",INDEX(pipot!L:L,SMALL(pipot!$V:$V,ROW($A556)))),"")</f>
        <v/>
      </c>
      <c r="O559" s="19" t="str">
        <f>IFERROR(IF(COUNT(pipot!$V:$V)&lt;&gt;"",INDEX(pipot!M:M,SMALL(pipot!$V:$V,ROW($A556)))),"")</f>
        <v/>
      </c>
      <c r="P559" s="19" t="str">
        <f>IFERROR(IF(COUNT(pipot!$V:$V)&lt;&gt;"",INDEX(pipot!N:N,SMALL(pipot!$V:$V,ROW($A556)))),"")</f>
        <v/>
      </c>
      <c r="Q559" s="19" t="str">
        <f>IFERROR(IF(COUNT(pipot!$V:$V)&lt;&gt;"",INDEX(pipot!O:O,SMALL(pipot!$V:$V,ROW($A556)))),"")</f>
        <v/>
      </c>
      <c r="R559" s="19" t="str">
        <f>IFERROR(IF(COUNT(pipot!$V:$V)&lt;&gt;"",INDEX(pipot!P:P,SMALL(pipot!$V:$V,ROW($A556)))),"")</f>
        <v/>
      </c>
      <c r="S559" s="19" t="str">
        <f>IFERROR(IF(COUNT(pipot!$V:$V)&lt;&gt;"",INDEX(pipot!Q:Q,SMALL(pipot!$V:$V,ROW($A556)))),"")</f>
        <v/>
      </c>
      <c r="T559" s="19" t="str">
        <f>IFERROR(IF(COUNT(pipot!$V:$V)&lt;&gt;"",INDEX(pipot!R:R,SMALL(pipot!$V:$V,ROW($A556)))),"")</f>
        <v/>
      </c>
    </row>
    <row r="560" spans="3:20">
      <c r="C560" t="str">
        <f>IFERROR(IF(COUNT(pipot!$V:$V)&lt;&gt;"",INDEX(pipot!A:A,SMALL(pipot!$V:$V,ROW($A557)))),"")</f>
        <v/>
      </c>
      <c r="D560" s="13" t="str">
        <f>IFERROR(IF(COUNT(pipot!$V:$V)&lt;&gt;"",INDEX(pipot!B:B,SMALL(pipot!$V:$V,ROW($A557)))),"")</f>
        <v/>
      </c>
      <c r="E560" s="15" t="str">
        <f>IFERROR(IF(COUNT(pipot!$V:$V)&lt;&gt;"",INDEX(pipot!C:C,SMALL(pipot!$V:$V,ROW($A557)))),"")</f>
        <v/>
      </c>
      <c r="F560" s="19" t="str">
        <f>IFERROR(IF(COUNT(pipot!$V:$V)&lt;&gt;"",INDEX(pipot!D:D,SMALL(pipot!$V:$V,ROW($A557)))),"")</f>
        <v/>
      </c>
      <c r="G560" s="19" t="str">
        <f>IFERROR(IF(COUNT(pipot!$V:$V)&lt;&gt;"",INDEX(pipot!E:E,SMALL(pipot!$V:$V,ROW($A557)))),"")</f>
        <v/>
      </c>
      <c r="H560" s="19" t="str">
        <f>IFERROR(IF(COUNT(pipot!$V:$V)&lt;&gt;"",INDEX(pipot!F:F,SMALL(pipot!$V:$V,ROW($A557)))),"")</f>
        <v/>
      </c>
      <c r="I560" s="19" t="str">
        <f>IFERROR(IF(COUNT(pipot!$V:$V)&lt;&gt;"",INDEX(pipot!G:G,SMALL(pipot!$V:$V,ROW($A557)))),"")</f>
        <v/>
      </c>
      <c r="J560" s="19" t="str">
        <f>IFERROR(IF(COUNT(pipot!$V:$V)&lt;&gt;"",INDEX(pipot!H:H,SMALL(pipot!$V:$V,ROW($A557)))),"")</f>
        <v/>
      </c>
      <c r="K560" s="19" t="str">
        <f>IFERROR(IF(COUNT(pipot!$V:$V)&lt;&gt;"",INDEX(pipot!I:I,SMALL(pipot!$V:$V,ROW($A557)))),"")</f>
        <v/>
      </c>
      <c r="L560" s="19" t="str">
        <f>IFERROR(IF(COUNT(pipot!$V:$V)&lt;&gt;"",INDEX(pipot!J:J,SMALL(pipot!$V:$V,ROW($A557)))),"")</f>
        <v/>
      </c>
      <c r="M560" s="19" t="str">
        <f>IFERROR(IF(COUNT(pipot!$V:$V)&lt;&gt;"",INDEX(pipot!K:K,SMALL(pipot!$V:$V,ROW($A557)))),"")</f>
        <v/>
      </c>
      <c r="N560" s="19" t="str">
        <f>IFERROR(IF(COUNT(pipot!$V:$V)&lt;&gt;"",INDEX(pipot!L:L,SMALL(pipot!$V:$V,ROW($A557)))),"")</f>
        <v/>
      </c>
      <c r="O560" s="19" t="str">
        <f>IFERROR(IF(COUNT(pipot!$V:$V)&lt;&gt;"",INDEX(pipot!M:M,SMALL(pipot!$V:$V,ROW($A557)))),"")</f>
        <v/>
      </c>
      <c r="P560" s="19" t="str">
        <f>IFERROR(IF(COUNT(pipot!$V:$V)&lt;&gt;"",INDEX(pipot!N:N,SMALL(pipot!$V:$V,ROW($A557)))),"")</f>
        <v/>
      </c>
      <c r="Q560" s="19" t="str">
        <f>IFERROR(IF(COUNT(pipot!$V:$V)&lt;&gt;"",INDEX(pipot!O:O,SMALL(pipot!$V:$V,ROW($A557)))),"")</f>
        <v/>
      </c>
      <c r="R560" s="19" t="str">
        <f>IFERROR(IF(COUNT(pipot!$V:$V)&lt;&gt;"",INDEX(pipot!P:P,SMALL(pipot!$V:$V,ROW($A557)))),"")</f>
        <v/>
      </c>
      <c r="S560" s="19" t="str">
        <f>IFERROR(IF(COUNT(pipot!$V:$V)&lt;&gt;"",INDEX(pipot!Q:Q,SMALL(pipot!$V:$V,ROW($A557)))),"")</f>
        <v/>
      </c>
      <c r="T560" s="19" t="str">
        <f>IFERROR(IF(COUNT(pipot!$V:$V)&lt;&gt;"",INDEX(pipot!R:R,SMALL(pipot!$V:$V,ROW($A557)))),"")</f>
        <v/>
      </c>
    </row>
    <row r="561" spans="3:20">
      <c r="C561" t="str">
        <f>IFERROR(IF(COUNT(pipot!$V:$V)&lt;&gt;"",INDEX(pipot!A:A,SMALL(pipot!$V:$V,ROW($A558)))),"")</f>
        <v/>
      </c>
      <c r="D561" s="13" t="str">
        <f>IFERROR(IF(COUNT(pipot!$V:$V)&lt;&gt;"",INDEX(pipot!B:B,SMALL(pipot!$V:$V,ROW($A558)))),"")</f>
        <v/>
      </c>
      <c r="E561" s="15" t="str">
        <f>IFERROR(IF(COUNT(pipot!$V:$V)&lt;&gt;"",INDEX(pipot!C:C,SMALL(pipot!$V:$V,ROW($A558)))),"")</f>
        <v/>
      </c>
      <c r="F561" s="19" t="str">
        <f>IFERROR(IF(COUNT(pipot!$V:$V)&lt;&gt;"",INDEX(pipot!D:D,SMALL(pipot!$V:$V,ROW($A558)))),"")</f>
        <v/>
      </c>
      <c r="G561" s="19" t="str">
        <f>IFERROR(IF(COUNT(pipot!$V:$V)&lt;&gt;"",INDEX(pipot!E:E,SMALL(pipot!$V:$V,ROW($A558)))),"")</f>
        <v/>
      </c>
      <c r="H561" s="19" t="str">
        <f>IFERROR(IF(COUNT(pipot!$V:$V)&lt;&gt;"",INDEX(pipot!F:F,SMALL(pipot!$V:$V,ROW($A558)))),"")</f>
        <v/>
      </c>
      <c r="I561" s="19" t="str">
        <f>IFERROR(IF(COUNT(pipot!$V:$V)&lt;&gt;"",INDEX(pipot!G:G,SMALL(pipot!$V:$V,ROW($A558)))),"")</f>
        <v/>
      </c>
      <c r="J561" s="19" t="str">
        <f>IFERROR(IF(COUNT(pipot!$V:$V)&lt;&gt;"",INDEX(pipot!H:H,SMALL(pipot!$V:$V,ROW($A558)))),"")</f>
        <v/>
      </c>
      <c r="K561" s="19" t="str">
        <f>IFERROR(IF(COUNT(pipot!$V:$V)&lt;&gt;"",INDEX(pipot!I:I,SMALL(pipot!$V:$V,ROW($A558)))),"")</f>
        <v/>
      </c>
      <c r="L561" s="19" t="str">
        <f>IFERROR(IF(COUNT(pipot!$V:$V)&lt;&gt;"",INDEX(pipot!J:J,SMALL(pipot!$V:$V,ROW($A558)))),"")</f>
        <v/>
      </c>
      <c r="M561" s="19" t="str">
        <f>IFERROR(IF(COUNT(pipot!$V:$V)&lt;&gt;"",INDEX(pipot!K:K,SMALL(pipot!$V:$V,ROW($A558)))),"")</f>
        <v/>
      </c>
      <c r="N561" s="19" t="str">
        <f>IFERROR(IF(COUNT(pipot!$V:$V)&lt;&gt;"",INDEX(pipot!L:L,SMALL(pipot!$V:$V,ROW($A558)))),"")</f>
        <v/>
      </c>
      <c r="O561" s="19" t="str">
        <f>IFERROR(IF(COUNT(pipot!$V:$V)&lt;&gt;"",INDEX(pipot!M:M,SMALL(pipot!$V:$V,ROW($A558)))),"")</f>
        <v/>
      </c>
      <c r="P561" s="19" t="str">
        <f>IFERROR(IF(COUNT(pipot!$V:$V)&lt;&gt;"",INDEX(pipot!N:N,SMALL(pipot!$V:$V,ROW($A558)))),"")</f>
        <v/>
      </c>
      <c r="Q561" s="19" t="str">
        <f>IFERROR(IF(COUNT(pipot!$V:$V)&lt;&gt;"",INDEX(pipot!O:O,SMALL(pipot!$V:$V,ROW($A558)))),"")</f>
        <v/>
      </c>
      <c r="R561" s="19" t="str">
        <f>IFERROR(IF(COUNT(pipot!$V:$V)&lt;&gt;"",INDEX(pipot!P:P,SMALL(pipot!$V:$V,ROW($A558)))),"")</f>
        <v/>
      </c>
      <c r="S561" s="19" t="str">
        <f>IFERROR(IF(COUNT(pipot!$V:$V)&lt;&gt;"",INDEX(pipot!Q:Q,SMALL(pipot!$V:$V,ROW($A558)))),"")</f>
        <v/>
      </c>
      <c r="T561" s="19" t="str">
        <f>IFERROR(IF(COUNT(pipot!$V:$V)&lt;&gt;"",INDEX(pipot!R:R,SMALL(pipot!$V:$V,ROW($A558)))),"")</f>
        <v/>
      </c>
    </row>
    <row r="562" spans="3:20">
      <c r="C562" t="str">
        <f>IFERROR(IF(COUNT(pipot!$V:$V)&lt;&gt;"",INDEX(pipot!A:A,SMALL(pipot!$V:$V,ROW($A559)))),"")</f>
        <v/>
      </c>
      <c r="D562" s="13" t="str">
        <f>IFERROR(IF(COUNT(pipot!$V:$V)&lt;&gt;"",INDEX(pipot!B:B,SMALL(pipot!$V:$V,ROW($A559)))),"")</f>
        <v/>
      </c>
      <c r="E562" s="15" t="str">
        <f>IFERROR(IF(COUNT(pipot!$V:$V)&lt;&gt;"",INDEX(pipot!C:C,SMALL(pipot!$V:$V,ROW($A559)))),"")</f>
        <v/>
      </c>
      <c r="F562" s="19" t="str">
        <f>IFERROR(IF(COUNT(pipot!$V:$V)&lt;&gt;"",INDEX(pipot!D:D,SMALL(pipot!$V:$V,ROW($A559)))),"")</f>
        <v/>
      </c>
      <c r="G562" s="19" t="str">
        <f>IFERROR(IF(COUNT(pipot!$V:$V)&lt;&gt;"",INDEX(pipot!E:E,SMALL(pipot!$V:$V,ROW($A559)))),"")</f>
        <v/>
      </c>
      <c r="H562" s="19" t="str">
        <f>IFERROR(IF(COUNT(pipot!$V:$V)&lt;&gt;"",INDEX(pipot!F:F,SMALL(pipot!$V:$V,ROW($A559)))),"")</f>
        <v/>
      </c>
      <c r="I562" s="19" t="str">
        <f>IFERROR(IF(COUNT(pipot!$V:$V)&lt;&gt;"",INDEX(pipot!G:G,SMALL(pipot!$V:$V,ROW($A559)))),"")</f>
        <v/>
      </c>
      <c r="J562" s="19" t="str">
        <f>IFERROR(IF(COUNT(pipot!$V:$V)&lt;&gt;"",INDEX(pipot!H:H,SMALL(pipot!$V:$V,ROW($A559)))),"")</f>
        <v/>
      </c>
      <c r="K562" s="19" t="str">
        <f>IFERROR(IF(COUNT(pipot!$V:$V)&lt;&gt;"",INDEX(pipot!I:I,SMALL(pipot!$V:$V,ROW($A559)))),"")</f>
        <v/>
      </c>
      <c r="L562" s="19" t="str">
        <f>IFERROR(IF(COUNT(pipot!$V:$V)&lt;&gt;"",INDEX(pipot!J:J,SMALL(pipot!$V:$V,ROW($A559)))),"")</f>
        <v/>
      </c>
      <c r="M562" s="19" t="str">
        <f>IFERROR(IF(COUNT(pipot!$V:$V)&lt;&gt;"",INDEX(pipot!K:K,SMALL(pipot!$V:$V,ROW($A559)))),"")</f>
        <v/>
      </c>
      <c r="N562" s="19" t="str">
        <f>IFERROR(IF(COUNT(pipot!$V:$V)&lt;&gt;"",INDEX(pipot!L:L,SMALL(pipot!$V:$V,ROW($A559)))),"")</f>
        <v/>
      </c>
      <c r="O562" s="19" t="str">
        <f>IFERROR(IF(COUNT(pipot!$V:$V)&lt;&gt;"",INDEX(pipot!M:M,SMALL(pipot!$V:$V,ROW($A559)))),"")</f>
        <v/>
      </c>
      <c r="P562" s="19" t="str">
        <f>IFERROR(IF(COUNT(pipot!$V:$V)&lt;&gt;"",INDEX(pipot!N:N,SMALL(pipot!$V:$V,ROW($A559)))),"")</f>
        <v/>
      </c>
      <c r="Q562" s="19" t="str">
        <f>IFERROR(IF(COUNT(pipot!$V:$V)&lt;&gt;"",INDEX(pipot!O:O,SMALL(pipot!$V:$V,ROW($A559)))),"")</f>
        <v/>
      </c>
      <c r="R562" s="19" t="str">
        <f>IFERROR(IF(COUNT(pipot!$V:$V)&lt;&gt;"",INDEX(pipot!P:P,SMALL(pipot!$V:$V,ROW($A559)))),"")</f>
        <v/>
      </c>
      <c r="S562" s="19" t="str">
        <f>IFERROR(IF(COUNT(pipot!$V:$V)&lt;&gt;"",INDEX(pipot!Q:Q,SMALL(pipot!$V:$V,ROW($A559)))),"")</f>
        <v/>
      </c>
      <c r="T562" s="19" t="str">
        <f>IFERROR(IF(COUNT(pipot!$V:$V)&lt;&gt;"",INDEX(pipot!R:R,SMALL(pipot!$V:$V,ROW($A559)))),"")</f>
        <v/>
      </c>
    </row>
    <row r="563" spans="3:20">
      <c r="C563" t="str">
        <f>IFERROR(IF(COUNT(pipot!$V:$V)&lt;&gt;"",INDEX(pipot!A:A,SMALL(pipot!$V:$V,ROW($A560)))),"")</f>
        <v/>
      </c>
      <c r="D563" s="13" t="str">
        <f>IFERROR(IF(COUNT(pipot!$V:$V)&lt;&gt;"",INDEX(pipot!B:B,SMALL(pipot!$V:$V,ROW($A560)))),"")</f>
        <v/>
      </c>
      <c r="E563" s="15" t="str">
        <f>IFERROR(IF(COUNT(pipot!$V:$V)&lt;&gt;"",INDEX(pipot!C:C,SMALL(pipot!$V:$V,ROW($A560)))),"")</f>
        <v/>
      </c>
      <c r="F563" s="19" t="str">
        <f>IFERROR(IF(COUNT(pipot!$V:$V)&lt;&gt;"",INDEX(pipot!D:D,SMALL(pipot!$V:$V,ROW($A560)))),"")</f>
        <v/>
      </c>
      <c r="G563" s="19" t="str">
        <f>IFERROR(IF(COUNT(pipot!$V:$V)&lt;&gt;"",INDEX(pipot!E:E,SMALL(pipot!$V:$V,ROW($A560)))),"")</f>
        <v/>
      </c>
      <c r="H563" s="19" t="str">
        <f>IFERROR(IF(COUNT(pipot!$V:$V)&lt;&gt;"",INDEX(pipot!F:F,SMALL(pipot!$V:$V,ROW($A560)))),"")</f>
        <v/>
      </c>
      <c r="I563" s="19" t="str">
        <f>IFERROR(IF(COUNT(pipot!$V:$V)&lt;&gt;"",INDEX(pipot!G:G,SMALL(pipot!$V:$V,ROW($A560)))),"")</f>
        <v/>
      </c>
      <c r="J563" s="19" t="str">
        <f>IFERROR(IF(COUNT(pipot!$V:$V)&lt;&gt;"",INDEX(pipot!H:H,SMALL(pipot!$V:$V,ROW($A560)))),"")</f>
        <v/>
      </c>
      <c r="K563" s="19" t="str">
        <f>IFERROR(IF(COUNT(pipot!$V:$V)&lt;&gt;"",INDEX(pipot!I:I,SMALL(pipot!$V:$V,ROW($A560)))),"")</f>
        <v/>
      </c>
      <c r="L563" s="19" t="str">
        <f>IFERROR(IF(COUNT(pipot!$V:$V)&lt;&gt;"",INDEX(pipot!J:J,SMALL(pipot!$V:$V,ROW($A560)))),"")</f>
        <v/>
      </c>
      <c r="M563" s="19" t="str">
        <f>IFERROR(IF(COUNT(pipot!$V:$V)&lt;&gt;"",INDEX(pipot!K:K,SMALL(pipot!$V:$V,ROW($A560)))),"")</f>
        <v/>
      </c>
      <c r="N563" s="19" t="str">
        <f>IFERROR(IF(COUNT(pipot!$V:$V)&lt;&gt;"",INDEX(pipot!L:L,SMALL(pipot!$V:$V,ROW($A560)))),"")</f>
        <v/>
      </c>
      <c r="O563" s="19" t="str">
        <f>IFERROR(IF(COUNT(pipot!$V:$V)&lt;&gt;"",INDEX(pipot!M:M,SMALL(pipot!$V:$V,ROW($A560)))),"")</f>
        <v/>
      </c>
      <c r="P563" s="19" t="str">
        <f>IFERROR(IF(COUNT(pipot!$V:$V)&lt;&gt;"",INDEX(pipot!N:N,SMALL(pipot!$V:$V,ROW($A560)))),"")</f>
        <v/>
      </c>
      <c r="Q563" s="19" t="str">
        <f>IFERROR(IF(COUNT(pipot!$V:$V)&lt;&gt;"",INDEX(pipot!O:O,SMALL(pipot!$V:$V,ROW($A560)))),"")</f>
        <v/>
      </c>
      <c r="R563" s="19" t="str">
        <f>IFERROR(IF(COUNT(pipot!$V:$V)&lt;&gt;"",INDEX(pipot!P:P,SMALL(pipot!$V:$V,ROW($A560)))),"")</f>
        <v/>
      </c>
      <c r="S563" s="19" t="str">
        <f>IFERROR(IF(COUNT(pipot!$V:$V)&lt;&gt;"",INDEX(pipot!Q:Q,SMALL(pipot!$V:$V,ROW($A560)))),"")</f>
        <v/>
      </c>
      <c r="T563" s="19" t="str">
        <f>IFERROR(IF(COUNT(pipot!$V:$V)&lt;&gt;"",INDEX(pipot!R:R,SMALL(pipot!$V:$V,ROW($A560)))),"")</f>
        <v/>
      </c>
    </row>
    <row r="564" spans="3:20">
      <c r="C564" t="str">
        <f>IFERROR(IF(COUNT(pipot!$V:$V)&lt;&gt;"",INDEX(pipot!A:A,SMALL(pipot!$V:$V,ROW($A561)))),"")</f>
        <v/>
      </c>
      <c r="D564" s="13" t="str">
        <f>IFERROR(IF(COUNT(pipot!$V:$V)&lt;&gt;"",INDEX(pipot!B:B,SMALL(pipot!$V:$V,ROW($A561)))),"")</f>
        <v/>
      </c>
      <c r="E564" s="15" t="str">
        <f>IFERROR(IF(COUNT(pipot!$V:$V)&lt;&gt;"",INDEX(pipot!C:C,SMALL(pipot!$V:$V,ROW($A561)))),"")</f>
        <v/>
      </c>
      <c r="F564" s="19" t="str">
        <f>IFERROR(IF(COUNT(pipot!$V:$V)&lt;&gt;"",INDEX(pipot!D:D,SMALL(pipot!$V:$V,ROW($A561)))),"")</f>
        <v/>
      </c>
      <c r="G564" s="19" t="str">
        <f>IFERROR(IF(COUNT(pipot!$V:$V)&lt;&gt;"",INDEX(pipot!E:E,SMALL(pipot!$V:$V,ROW($A561)))),"")</f>
        <v/>
      </c>
      <c r="H564" s="19" t="str">
        <f>IFERROR(IF(COUNT(pipot!$V:$V)&lt;&gt;"",INDEX(pipot!F:F,SMALL(pipot!$V:$V,ROW($A561)))),"")</f>
        <v/>
      </c>
      <c r="I564" s="19" t="str">
        <f>IFERROR(IF(COUNT(pipot!$V:$V)&lt;&gt;"",INDEX(pipot!G:G,SMALL(pipot!$V:$V,ROW($A561)))),"")</f>
        <v/>
      </c>
      <c r="J564" s="19" t="str">
        <f>IFERROR(IF(COUNT(pipot!$V:$V)&lt;&gt;"",INDEX(pipot!H:H,SMALL(pipot!$V:$V,ROW($A561)))),"")</f>
        <v/>
      </c>
      <c r="K564" s="19" t="str">
        <f>IFERROR(IF(COUNT(pipot!$V:$V)&lt;&gt;"",INDEX(pipot!I:I,SMALL(pipot!$V:$V,ROW($A561)))),"")</f>
        <v/>
      </c>
      <c r="L564" s="19" t="str">
        <f>IFERROR(IF(COUNT(pipot!$V:$V)&lt;&gt;"",INDEX(pipot!J:J,SMALL(pipot!$V:$V,ROW($A561)))),"")</f>
        <v/>
      </c>
      <c r="M564" s="19" t="str">
        <f>IFERROR(IF(COUNT(pipot!$V:$V)&lt;&gt;"",INDEX(pipot!K:K,SMALL(pipot!$V:$V,ROW($A561)))),"")</f>
        <v/>
      </c>
      <c r="N564" s="19" t="str">
        <f>IFERROR(IF(COUNT(pipot!$V:$V)&lt;&gt;"",INDEX(pipot!L:L,SMALL(pipot!$V:$V,ROW($A561)))),"")</f>
        <v/>
      </c>
      <c r="O564" s="19" t="str">
        <f>IFERROR(IF(COUNT(pipot!$V:$V)&lt;&gt;"",INDEX(pipot!M:M,SMALL(pipot!$V:$V,ROW($A561)))),"")</f>
        <v/>
      </c>
      <c r="P564" s="19" t="str">
        <f>IFERROR(IF(COUNT(pipot!$V:$V)&lt;&gt;"",INDEX(pipot!N:N,SMALL(pipot!$V:$V,ROW($A561)))),"")</f>
        <v/>
      </c>
      <c r="Q564" s="19" t="str">
        <f>IFERROR(IF(COUNT(pipot!$V:$V)&lt;&gt;"",INDEX(pipot!O:O,SMALL(pipot!$V:$V,ROW($A561)))),"")</f>
        <v/>
      </c>
      <c r="R564" s="19" t="str">
        <f>IFERROR(IF(COUNT(pipot!$V:$V)&lt;&gt;"",INDEX(pipot!P:P,SMALL(pipot!$V:$V,ROW($A561)))),"")</f>
        <v/>
      </c>
      <c r="S564" s="19" t="str">
        <f>IFERROR(IF(COUNT(pipot!$V:$V)&lt;&gt;"",INDEX(pipot!Q:Q,SMALL(pipot!$V:$V,ROW($A561)))),"")</f>
        <v/>
      </c>
      <c r="T564" s="19" t="str">
        <f>IFERROR(IF(COUNT(pipot!$V:$V)&lt;&gt;"",INDEX(pipot!R:R,SMALL(pipot!$V:$V,ROW($A561)))),"")</f>
        <v/>
      </c>
    </row>
    <row r="565" spans="3:20">
      <c r="C565" t="str">
        <f>IFERROR(IF(COUNT(pipot!$V:$V)&lt;&gt;"",INDEX(pipot!A:A,SMALL(pipot!$V:$V,ROW($A562)))),"")</f>
        <v/>
      </c>
      <c r="D565" s="13" t="str">
        <f>IFERROR(IF(COUNT(pipot!$V:$V)&lt;&gt;"",INDEX(pipot!B:B,SMALL(pipot!$V:$V,ROW($A562)))),"")</f>
        <v/>
      </c>
      <c r="E565" s="15" t="str">
        <f>IFERROR(IF(COUNT(pipot!$V:$V)&lt;&gt;"",INDEX(pipot!C:C,SMALL(pipot!$V:$V,ROW($A562)))),"")</f>
        <v/>
      </c>
      <c r="F565" s="19" t="str">
        <f>IFERROR(IF(COUNT(pipot!$V:$V)&lt;&gt;"",INDEX(pipot!D:D,SMALL(pipot!$V:$V,ROW($A562)))),"")</f>
        <v/>
      </c>
      <c r="G565" s="19" t="str">
        <f>IFERROR(IF(COUNT(pipot!$V:$V)&lt;&gt;"",INDEX(pipot!E:E,SMALL(pipot!$V:$V,ROW($A562)))),"")</f>
        <v/>
      </c>
      <c r="H565" s="19" t="str">
        <f>IFERROR(IF(COUNT(pipot!$V:$V)&lt;&gt;"",INDEX(pipot!F:F,SMALL(pipot!$V:$V,ROW($A562)))),"")</f>
        <v/>
      </c>
      <c r="I565" s="19" t="str">
        <f>IFERROR(IF(COUNT(pipot!$V:$V)&lt;&gt;"",INDEX(pipot!G:G,SMALL(pipot!$V:$V,ROW($A562)))),"")</f>
        <v/>
      </c>
      <c r="J565" s="19" t="str">
        <f>IFERROR(IF(COUNT(pipot!$V:$V)&lt;&gt;"",INDEX(pipot!H:H,SMALL(pipot!$V:$V,ROW($A562)))),"")</f>
        <v/>
      </c>
      <c r="K565" s="19" t="str">
        <f>IFERROR(IF(COUNT(pipot!$V:$V)&lt;&gt;"",INDEX(pipot!I:I,SMALL(pipot!$V:$V,ROW($A562)))),"")</f>
        <v/>
      </c>
      <c r="L565" s="19" t="str">
        <f>IFERROR(IF(COUNT(pipot!$V:$V)&lt;&gt;"",INDEX(pipot!J:J,SMALL(pipot!$V:$V,ROW($A562)))),"")</f>
        <v/>
      </c>
      <c r="M565" s="19" t="str">
        <f>IFERROR(IF(COUNT(pipot!$V:$V)&lt;&gt;"",INDEX(pipot!K:K,SMALL(pipot!$V:$V,ROW($A562)))),"")</f>
        <v/>
      </c>
      <c r="N565" s="19" t="str">
        <f>IFERROR(IF(COUNT(pipot!$V:$V)&lt;&gt;"",INDEX(pipot!L:L,SMALL(pipot!$V:$V,ROW($A562)))),"")</f>
        <v/>
      </c>
      <c r="O565" s="19" t="str">
        <f>IFERROR(IF(COUNT(pipot!$V:$V)&lt;&gt;"",INDEX(pipot!M:M,SMALL(pipot!$V:$V,ROW($A562)))),"")</f>
        <v/>
      </c>
      <c r="P565" s="19" t="str">
        <f>IFERROR(IF(COUNT(pipot!$V:$V)&lt;&gt;"",INDEX(pipot!N:N,SMALL(pipot!$V:$V,ROW($A562)))),"")</f>
        <v/>
      </c>
      <c r="Q565" s="19" t="str">
        <f>IFERROR(IF(COUNT(pipot!$V:$V)&lt;&gt;"",INDEX(pipot!O:O,SMALL(pipot!$V:$V,ROW($A562)))),"")</f>
        <v/>
      </c>
      <c r="R565" s="19" t="str">
        <f>IFERROR(IF(COUNT(pipot!$V:$V)&lt;&gt;"",INDEX(pipot!P:P,SMALL(pipot!$V:$V,ROW($A562)))),"")</f>
        <v/>
      </c>
      <c r="S565" s="19" t="str">
        <f>IFERROR(IF(COUNT(pipot!$V:$V)&lt;&gt;"",INDEX(pipot!Q:Q,SMALL(pipot!$V:$V,ROW($A562)))),"")</f>
        <v/>
      </c>
      <c r="T565" s="19" t="str">
        <f>IFERROR(IF(COUNT(pipot!$V:$V)&lt;&gt;"",INDEX(pipot!R:R,SMALL(pipot!$V:$V,ROW($A562)))),"")</f>
        <v/>
      </c>
    </row>
    <row r="566" spans="3:20">
      <c r="C566" t="str">
        <f>IFERROR(IF(COUNT(pipot!$V:$V)&lt;&gt;"",INDEX(pipot!A:A,SMALL(pipot!$V:$V,ROW($A563)))),"")</f>
        <v/>
      </c>
      <c r="D566" s="13" t="str">
        <f>IFERROR(IF(COUNT(pipot!$V:$V)&lt;&gt;"",INDEX(pipot!B:B,SMALL(pipot!$V:$V,ROW($A563)))),"")</f>
        <v/>
      </c>
      <c r="E566" s="15" t="str">
        <f>IFERROR(IF(COUNT(pipot!$V:$V)&lt;&gt;"",INDEX(pipot!C:C,SMALL(pipot!$V:$V,ROW($A563)))),"")</f>
        <v/>
      </c>
      <c r="F566" s="19" t="str">
        <f>IFERROR(IF(COUNT(pipot!$V:$V)&lt;&gt;"",INDEX(pipot!D:D,SMALL(pipot!$V:$V,ROW($A563)))),"")</f>
        <v/>
      </c>
      <c r="G566" s="19" t="str">
        <f>IFERROR(IF(COUNT(pipot!$V:$V)&lt;&gt;"",INDEX(pipot!E:E,SMALL(pipot!$V:$V,ROW($A563)))),"")</f>
        <v/>
      </c>
      <c r="H566" s="19" t="str">
        <f>IFERROR(IF(COUNT(pipot!$V:$V)&lt;&gt;"",INDEX(pipot!F:F,SMALL(pipot!$V:$V,ROW($A563)))),"")</f>
        <v/>
      </c>
      <c r="I566" s="19" t="str">
        <f>IFERROR(IF(COUNT(pipot!$V:$V)&lt;&gt;"",INDEX(pipot!G:G,SMALL(pipot!$V:$V,ROW($A563)))),"")</f>
        <v/>
      </c>
      <c r="J566" s="19" t="str">
        <f>IFERROR(IF(COUNT(pipot!$V:$V)&lt;&gt;"",INDEX(pipot!H:H,SMALL(pipot!$V:$V,ROW($A563)))),"")</f>
        <v/>
      </c>
      <c r="K566" s="19" t="str">
        <f>IFERROR(IF(COUNT(pipot!$V:$V)&lt;&gt;"",INDEX(pipot!I:I,SMALL(pipot!$V:$V,ROW($A563)))),"")</f>
        <v/>
      </c>
      <c r="L566" s="19" t="str">
        <f>IFERROR(IF(COUNT(pipot!$V:$V)&lt;&gt;"",INDEX(pipot!J:J,SMALL(pipot!$V:$V,ROW($A563)))),"")</f>
        <v/>
      </c>
      <c r="M566" s="19" t="str">
        <f>IFERROR(IF(COUNT(pipot!$V:$V)&lt;&gt;"",INDEX(pipot!K:K,SMALL(pipot!$V:$V,ROW($A563)))),"")</f>
        <v/>
      </c>
      <c r="N566" s="19" t="str">
        <f>IFERROR(IF(COUNT(pipot!$V:$V)&lt;&gt;"",INDEX(pipot!L:L,SMALL(pipot!$V:$V,ROW($A563)))),"")</f>
        <v/>
      </c>
      <c r="O566" s="19" t="str">
        <f>IFERROR(IF(COUNT(pipot!$V:$V)&lt;&gt;"",INDEX(pipot!M:M,SMALL(pipot!$V:$V,ROW($A563)))),"")</f>
        <v/>
      </c>
      <c r="P566" s="19" t="str">
        <f>IFERROR(IF(COUNT(pipot!$V:$V)&lt;&gt;"",INDEX(pipot!N:N,SMALL(pipot!$V:$V,ROW($A563)))),"")</f>
        <v/>
      </c>
      <c r="Q566" s="19" t="str">
        <f>IFERROR(IF(COUNT(pipot!$V:$V)&lt;&gt;"",INDEX(pipot!O:O,SMALL(pipot!$V:$V,ROW($A563)))),"")</f>
        <v/>
      </c>
      <c r="R566" s="19" t="str">
        <f>IFERROR(IF(COUNT(pipot!$V:$V)&lt;&gt;"",INDEX(pipot!P:P,SMALL(pipot!$V:$V,ROW($A563)))),"")</f>
        <v/>
      </c>
      <c r="S566" s="19" t="str">
        <f>IFERROR(IF(COUNT(pipot!$V:$V)&lt;&gt;"",INDEX(pipot!Q:Q,SMALL(pipot!$V:$V,ROW($A563)))),"")</f>
        <v/>
      </c>
      <c r="T566" s="19" t="str">
        <f>IFERROR(IF(COUNT(pipot!$V:$V)&lt;&gt;"",INDEX(pipot!R:R,SMALL(pipot!$V:$V,ROW($A563)))),"")</f>
        <v/>
      </c>
    </row>
    <row r="567" spans="3:20">
      <c r="C567" t="str">
        <f>IFERROR(IF(COUNT(pipot!$V:$V)&lt;&gt;"",INDEX(pipot!A:A,SMALL(pipot!$V:$V,ROW($A564)))),"")</f>
        <v/>
      </c>
      <c r="D567" s="13" t="str">
        <f>IFERROR(IF(COUNT(pipot!$V:$V)&lt;&gt;"",INDEX(pipot!B:B,SMALL(pipot!$V:$V,ROW($A564)))),"")</f>
        <v/>
      </c>
      <c r="E567" s="15" t="str">
        <f>IFERROR(IF(COUNT(pipot!$V:$V)&lt;&gt;"",INDEX(pipot!C:C,SMALL(pipot!$V:$V,ROW($A564)))),"")</f>
        <v/>
      </c>
      <c r="F567" s="19" t="str">
        <f>IFERROR(IF(COUNT(pipot!$V:$V)&lt;&gt;"",INDEX(pipot!D:D,SMALL(pipot!$V:$V,ROW($A564)))),"")</f>
        <v/>
      </c>
      <c r="G567" s="19" t="str">
        <f>IFERROR(IF(COUNT(pipot!$V:$V)&lt;&gt;"",INDEX(pipot!E:E,SMALL(pipot!$V:$V,ROW($A564)))),"")</f>
        <v/>
      </c>
      <c r="H567" s="19" t="str">
        <f>IFERROR(IF(COUNT(pipot!$V:$V)&lt;&gt;"",INDEX(pipot!F:F,SMALL(pipot!$V:$V,ROW($A564)))),"")</f>
        <v/>
      </c>
      <c r="I567" s="19" t="str">
        <f>IFERROR(IF(COUNT(pipot!$V:$V)&lt;&gt;"",INDEX(pipot!G:G,SMALL(pipot!$V:$V,ROW($A564)))),"")</f>
        <v/>
      </c>
      <c r="J567" s="19" t="str">
        <f>IFERROR(IF(COUNT(pipot!$V:$V)&lt;&gt;"",INDEX(pipot!H:H,SMALL(pipot!$V:$V,ROW($A564)))),"")</f>
        <v/>
      </c>
      <c r="K567" s="19" t="str">
        <f>IFERROR(IF(COUNT(pipot!$V:$V)&lt;&gt;"",INDEX(pipot!I:I,SMALL(pipot!$V:$V,ROW($A564)))),"")</f>
        <v/>
      </c>
      <c r="L567" s="19" t="str">
        <f>IFERROR(IF(COUNT(pipot!$V:$V)&lt;&gt;"",INDEX(pipot!J:J,SMALL(pipot!$V:$V,ROW($A564)))),"")</f>
        <v/>
      </c>
      <c r="M567" s="19" t="str">
        <f>IFERROR(IF(COUNT(pipot!$V:$V)&lt;&gt;"",INDEX(pipot!K:K,SMALL(pipot!$V:$V,ROW($A564)))),"")</f>
        <v/>
      </c>
      <c r="N567" s="19" t="str">
        <f>IFERROR(IF(COUNT(pipot!$V:$V)&lt;&gt;"",INDEX(pipot!L:L,SMALL(pipot!$V:$V,ROW($A564)))),"")</f>
        <v/>
      </c>
      <c r="O567" s="19" t="str">
        <f>IFERROR(IF(COUNT(pipot!$V:$V)&lt;&gt;"",INDEX(pipot!M:M,SMALL(pipot!$V:$V,ROW($A564)))),"")</f>
        <v/>
      </c>
      <c r="P567" s="19" t="str">
        <f>IFERROR(IF(COUNT(pipot!$V:$V)&lt;&gt;"",INDEX(pipot!N:N,SMALL(pipot!$V:$V,ROW($A564)))),"")</f>
        <v/>
      </c>
      <c r="Q567" s="19" t="str">
        <f>IFERROR(IF(COUNT(pipot!$V:$V)&lt;&gt;"",INDEX(pipot!O:O,SMALL(pipot!$V:$V,ROW($A564)))),"")</f>
        <v/>
      </c>
      <c r="R567" s="19" t="str">
        <f>IFERROR(IF(COUNT(pipot!$V:$V)&lt;&gt;"",INDEX(pipot!P:P,SMALL(pipot!$V:$V,ROW($A564)))),"")</f>
        <v/>
      </c>
      <c r="S567" s="19" t="str">
        <f>IFERROR(IF(COUNT(pipot!$V:$V)&lt;&gt;"",INDEX(pipot!Q:Q,SMALL(pipot!$V:$V,ROW($A564)))),"")</f>
        <v/>
      </c>
      <c r="T567" s="19" t="str">
        <f>IFERROR(IF(COUNT(pipot!$V:$V)&lt;&gt;"",INDEX(pipot!R:R,SMALL(pipot!$V:$V,ROW($A564)))),"")</f>
        <v/>
      </c>
    </row>
    <row r="568" spans="3:20">
      <c r="C568" t="str">
        <f>IFERROR(IF(COUNT(pipot!$V:$V)&lt;&gt;"",INDEX(pipot!A:A,SMALL(pipot!$V:$V,ROW($A565)))),"")</f>
        <v/>
      </c>
      <c r="D568" s="13" t="str">
        <f>IFERROR(IF(COUNT(pipot!$V:$V)&lt;&gt;"",INDEX(pipot!B:B,SMALL(pipot!$V:$V,ROW($A565)))),"")</f>
        <v/>
      </c>
      <c r="E568" s="15" t="str">
        <f>IFERROR(IF(COUNT(pipot!$V:$V)&lt;&gt;"",INDEX(pipot!C:C,SMALL(pipot!$V:$V,ROW($A565)))),"")</f>
        <v/>
      </c>
      <c r="F568" s="19" t="str">
        <f>IFERROR(IF(COUNT(pipot!$V:$V)&lt;&gt;"",INDEX(pipot!D:D,SMALL(pipot!$V:$V,ROW($A565)))),"")</f>
        <v/>
      </c>
      <c r="G568" s="19" t="str">
        <f>IFERROR(IF(COUNT(pipot!$V:$V)&lt;&gt;"",INDEX(pipot!E:E,SMALL(pipot!$V:$V,ROW($A565)))),"")</f>
        <v/>
      </c>
      <c r="H568" s="19" t="str">
        <f>IFERROR(IF(COUNT(pipot!$V:$V)&lt;&gt;"",INDEX(pipot!F:F,SMALL(pipot!$V:$V,ROW($A565)))),"")</f>
        <v/>
      </c>
      <c r="I568" s="19" t="str">
        <f>IFERROR(IF(COUNT(pipot!$V:$V)&lt;&gt;"",INDEX(pipot!G:G,SMALL(pipot!$V:$V,ROW($A565)))),"")</f>
        <v/>
      </c>
      <c r="J568" s="19" t="str">
        <f>IFERROR(IF(COUNT(pipot!$V:$V)&lt;&gt;"",INDEX(pipot!H:H,SMALL(pipot!$V:$V,ROW($A565)))),"")</f>
        <v/>
      </c>
      <c r="K568" s="19" t="str">
        <f>IFERROR(IF(COUNT(pipot!$V:$V)&lt;&gt;"",INDEX(pipot!I:I,SMALL(pipot!$V:$V,ROW($A565)))),"")</f>
        <v/>
      </c>
      <c r="L568" s="19" t="str">
        <f>IFERROR(IF(COUNT(pipot!$V:$V)&lt;&gt;"",INDEX(pipot!J:J,SMALL(pipot!$V:$V,ROW($A565)))),"")</f>
        <v/>
      </c>
      <c r="M568" s="19" t="str">
        <f>IFERROR(IF(COUNT(pipot!$V:$V)&lt;&gt;"",INDEX(pipot!K:K,SMALL(pipot!$V:$V,ROW($A565)))),"")</f>
        <v/>
      </c>
      <c r="N568" s="19" t="str">
        <f>IFERROR(IF(COUNT(pipot!$V:$V)&lt;&gt;"",INDEX(pipot!L:L,SMALL(pipot!$V:$V,ROW($A565)))),"")</f>
        <v/>
      </c>
      <c r="O568" s="19" t="str">
        <f>IFERROR(IF(COUNT(pipot!$V:$V)&lt;&gt;"",INDEX(pipot!M:M,SMALL(pipot!$V:$V,ROW($A565)))),"")</f>
        <v/>
      </c>
      <c r="P568" s="19" t="str">
        <f>IFERROR(IF(COUNT(pipot!$V:$V)&lt;&gt;"",INDEX(pipot!N:N,SMALL(pipot!$V:$V,ROW($A565)))),"")</f>
        <v/>
      </c>
      <c r="Q568" s="19" t="str">
        <f>IFERROR(IF(COUNT(pipot!$V:$V)&lt;&gt;"",INDEX(pipot!O:O,SMALL(pipot!$V:$V,ROW($A565)))),"")</f>
        <v/>
      </c>
      <c r="R568" s="19" t="str">
        <f>IFERROR(IF(COUNT(pipot!$V:$V)&lt;&gt;"",INDEX(pipot!P:P,SMALL(pipot!$V:$V,ROW($A565)))),"")</f>
        <v/>
      </c>
      <c r="S568" s="19" t="str">
        <f>IFERROR(IF(COUNT(pipot!$V:$V)&lt;&gt;"",INDEX(pipot!Q:Q,SMALL(pipot!$V:$V,ROW($A565)))),"")</f>
        <v/>
      </c>
      <c r="T568" s="19" t="str">
        <f>IFERROR(IF(COUNT(pipot!$V:$V)&lt;&gt;"",INDEX(pipot!R:R,SMALL(pipot!$V:$V,ROW($A565)))),"")</f>
        <v/>
      </c>
    </row>
    <row r="569" spans="3:20">
      <c r="C569" t="str">
        <f>IFERROR(IF(COUNT(pipot!$V:$V)&lt;&gt;"",INDEX(pipot!A:A,SMALL(pipot!$V:$V,ROW($A566)))),"")</f>
        <v/>
      </c>
      <c r="D569" s="13" t="str">
        <f>IFERROR(IF(COUNT(pipot!$V:$V)&lt;&gt;"",INDEX(pipot!B:B,SMALL(pipot!$V:$V,ROW($A566)))),"")</f>
        <v/>
      </c>
      <c r="E569" s="15" t="str">
        <f>IFERROR(IF(COUNT(pipot!$V:$V)&lt;&gt;"",INDEX(pipot!C:C,SMALL(pipot!$V:$V,ROW($A566)))),"")</f>
        <v/>
      </c>
      <c r="F569" s="19" t="str">
        <f>IFERROR(IF(COUNT(pipot!$V:$V)&lt;&gt;"",INDEX(pipot!D:D,SMALL(pipot!$V:$V,ROW($A566)))),"")</f>
        <v/>
      </c>
      <c r="G569" s="19" t="str">
        <f>IFERROR(IF(COUNT(pipot!$V:$V)&lt;&gt;"",INDEX(pipot!E:E,SMALL(pipot!$V:$V,ROW($A566)))),"")</f>
        <v/>
      </c>
      <c r="H569" s="19" t="str">
        <f>IFERROR(IF(COUNT(pipot!$V:$V)&lt;&gt;"",INDEX(pipot!F:F,SMALL(pipot!$V:$V,ROW($A566)))),"")</f>
        <v/>
      </c>
      <c r="I569" s="19" t="str">
        <f>IFERROR(IF(COUNT(pipot!$V:$V)&lt;&gt;"",INDEX(pipot!G:G,SMALL(pipot!$V:$V,ROW($A566)))),"")</f>
        <v/>
      </c>
      <c r="J569" s="19" t="str">
        <f>IFERROR(IF(COUNT(pipot!$V:$V)&lt;&gt;"",INDEX(pipot!H:H,SMALL(pipot!$V:$V,ROW($A566)))),"")</f>
        <v/>
      </c>
      <c r="K569" s="19" t="str">
        <f>IFERROR(IF(COUNT(pipot!$V:$V)&lt;&gt;"",INDEX(pipot!I:I,SMALL(pipot!$V:$V,ROW($A566)))),"")</f>
        <v/>
      </c>
      <c r="L569" s="19" t="str">
        <f>IFERROR(IF(COUNT(pipot!$V:$V)&lt;&gt;"",INDEX(pipot!J:J,SMALL(pipot!$V:$V,ROW($A566)))),"")</f>
        <v/>
      </c>
      <c r="M569" s="19" t="str">
        <f>IFERROR(IF(COUNT(pipot!$V:$V)&lt;&gt;"",INDEX(pipot!K:K,SMALL(pipot!$V:$V,ROW($A566)))),"")</f>
        <v/>
      </c>
      <c r="N569" s="19" t="str">
        <f>IFERROR(IF(COUNT(pipot!$V:$V)&lt;&gt;"",INDEX(pipot!L:L,SMALL(pipot!$V:$V,ROW($A566)))),"")</f>
        <v/>
      </c>
      <c r="O569" s="19" t="str">
        <f>IFERROR(IF(COUNT(pipot!$V:$V)&lt;&gt;"",INDEX(pipot!M:M,SMALL(pipot!$V:$V,ROW($A566)))),"")</f>
        <v/>
      </c>
      <c r="P569" s="19" t="str">
        <f>IFERROR(IF(COUNT(pipot!$V:$V)&lt;&gt;"",INDEX(pipot!N:N,SMALL(pipot!$V:$V,ROW($A566)))),"")</f>
        <v/>
      </c>
      <c r="Q569" s="19" t="str">
        <f>IFERROR(IF(COUNT(pipot!$V:$V)&lt;&gt;"",INDEX(pipot!O:O,SMALL(pipot!$V:$V,ROW($A566)))),"")</f>
        <v/>
      </c>
      <c r="R569" s="19" t="str">
        <f>IFERROR(IF(COUNT(pipot!$V:$V)&lt;&gt;"",INDEX(pipot!P:P,SMALL(pipot!$V:$V,ROW($A566)))),"")</f>
        <v/>
      </c>
      <c r="S569" s="19" t="str">
        <f>IFERROR(IF(COUNT(pipot!$V:$V)&lt;&gt;"",INDEX(pipot!Q:Q,SMALL(pipot!$V:$V,ROW($A566)))),"")</f>
        <v/>
      </c>
      <c r="T569" s="19" t="str">
        <f>IFERROR(IF(COUNT(pipot!$V:$V)&lt;&gt;"",INDEX(pipot!R:R,SMALL(pipot!$V:$V,ROW($A566)))),"")</f>
        <v/>
      </c>
    </row>
    <row r="570" spans="3:20">
      <c r="C570" t="str">
        <f>IFERROR(IF(COUNT(pipot!$V:$V)&lt;&gt;"",INDEX(pipot!A:A,SMALL(pipot!$V:$V,ROW($A567)))),"")</f>
        <v/>
      </c>
      <c r="D570" s="13" t="str">
        <f>IFERROR(IF(COUNT(pipot!$V:$V)&lt;&gt;"",INDEX(pipot!B:B,SMALL(pipot!$V:$V,ROW($A567)))),"")</f>
        <v/>
      </c>
      <c r="E570" s="15" t="str">
        <f>IFERROR(IF(COUNT(pipot!$V:$V)&lt;&gt;"",INDEX(pipot!C:C,SMALL(pipot!$V:$V,ROW($A567)))),"")</f>
        <v/>
      </c>
      <c r="F570" s="19" t="str">
        <f>IFERROR(IF(COUNT(pipot!$V:$V)&lt;&gt;"",INDEX(pipot!D:D,SMALL(pipot!$V:$V,ROW($A567)))),"")</f>
        <v/>
      </c>
      <c r="G570" s="19" t="str">
        <f>IFERROR(IF(COUNT(pipot!$V:$V)&lt;&gt;"",INDEX(pipot!E:E,SMALL(pipot!$V:$V,ROW($A567)))),"")</f>
        <v/>
      </c>
      <c r="H570" s="19" t="str">
        <f>IFERROR(IF(COUNT(pipot!$V:$V)&lt;&gt;"",INDEX(pipot!F:F,SMALL(pipot!$V:$V,ROW($A567)))),"")</f>
        <v/>
      </c>
      <c r="I570" s="19" t="str">
        <f>IFERROR(IF(COUNT(pipot!$V:$V)&lt;&gt;"",INDEX(pipot!G:G,SMALL(pipot!$V:$V,ROW($A567)))),"")</f>
        <v/>
      </c>
      <c r="J570" s="19" t="str">
        <f>IFERROR(IF(COUNT(pipot!$V:$V)&lt;&gt;"",INDEX(pipot!H:H,SMALL(pipot!$V:$V,ROW($A567)))),"")</f>
        <v/>
      </c>
      <c r="K570" s="19" t="str">
        <f>IFERROR(IF(COUNT(pipot!$V:$V)&lt;&gt;"",INDEX(pipot!I:I,SMALL(pipot!$V:$V,ROW($A567)))),"")</f>
        <v/>
      </c>
      <c r="L570" s="19" t="str">
        <f>IFERROR(IF(COUNT(pipot!$V:$V)&lt;&gt;"",INDEX(pipot!J:J,SMALL(pipot!$V:$V,ROW($A567)))),"")</f>
        <v/>
      </c>
      <c r="M570" s="19" t="str">
        <f>IFERROR(IF(COUNT(pipot!$V:$V)&lt;&gt;"",INDEX(pipot!K:K,SMALL(pipot!$V:$V,ROW($A567)))),"")</f>
        <v/>
      </c>
      <c r="N570" s="19" t="str">
        <f>IFERROR(IF(COUNT(pipot!$V:$V)&lt;&gt;"",INDEX(pipot!L:L,SMALL(pipot!$V:$V,ROW($A567)))),"")</f>
        <v/>
      </c>
      <c r="O570" s="19" t="str">
        <f>IFERROR(IF(COUNT(pipot!$V:$V)&lt;&gt;"",INDEX(pipot!M:M,SMALL(pipot!$V:$V,ROW($A567)))),"")</f>
        <v/>
      </c>
      <c r="P570" s="19" t="str">
        <f>IFERROR(IF(COUNT(pipot!$V:$V)&lt;&gt;"",INDEX(pipot!N:N,SMALL(pipot!$V:$V,ROW($A567)))),"")</f>
        <v/>
      </c>
      <c r="Q570" s="19" t="str">
        <f>IFERROR(IF(COUNT(pipot!$V:$V)&lt;&gt;"",INDEX(pipot!O:O,SMALL(pipot!$V:$V,ROW($A567)))),"")</f>
        <v/>
      </c>
      <c r="R570" s="19" t="str">
        <f>IFERROR(IF(COUNT(pipot!$V:$V)&lt;&gt;"",INDEX(pipot!P:P,SMALL(pipot!$V:$V,ROW($A567)))),"")</f>
        <v/>
      </c>
      <c r="S570" s="19" t="str">
        <f>IFERROR(IF(COUNT(pipot!$V:$V)&lt;&gt;"",INDEX(pipot!Q:Q,SMALL(pipot!$V:$V,ROW($A567)))),"")</f>
        <v/>
      </c>
      <c r="T570" s="19" t="str">
        <f>IFERROR(IF(COUNT(pipot!$V:$V)&lt;&gt;"",INDEX(pipot!R:R,SMALL(pipot!$V:$V,ROW($A567)))),"")</f>
        <v/>
      </c>
    </row>
    <row r="571" spans="3:20">
      <c r="C571" t="str">
        <f>IFERROR(IF(COUNT(pipot!$V:$V)&lt;&gt;"",INDEX(pipot!A:A,SMALL(pipot!$V:$V,ROW($A568)))),"")</f>
        <v/>
      </c>
      <c r="D571" s="13" t="str">
        <f>IFERROR(IF(COUNT(pipot!$V:$V)&lt;&gt;"",INDEX(pipot!B:B,SMALL(pipot!$V:$V,ROW($A568)))),"")</f>
        <v/>
      </c>
      <c r="E571" s="15" t="str">
        <f>IFERROR(IF(COUNT(pipot!$V:$V)&lt;&gt;"",INDEX(pipot!C:C,SMALL(pipot!$V:$V,ROW($A568)))),"")</f>
        <v/>
      </c>
      <c r="F571" s="19" t="str">
        <f>IFERROR(IF(COUNT(pipot!$V:$V)&lt;&gt;"",INDEX(pipot!D:D,SMALL(pipot!$V:$V,ROW($A568)))),"")</f>
        <v/>
      </c>
      <c r="G571" s="19" t="str">
        <f>IFERROR(IF(COUNT(pipot!$V:$V)&lt;&gt;"",INDEX(pipot!E:E,SMALL(pipot!$V:$V,ROW($A568)))),"")</f>
        <v/>
      </c>
      <c r="H571" s="19" t="str">
        <f>IFERROR(IF(COUNT(pipot!$V:$V)&lt;&gt;"",INDEX(pipot!F:F,SMALL(pipot!$V:$V,ROW($A568)))),"")</f>
        <v/>
      </c>
      <c r="I571" s="19" t="str">
        <f>IFERROR(IF(COUNT(pipot!$V:$V)&lt;&gt;"",INDEX(pipot!G:G,SMALL(pipot!$V:$V,ROW($A568)))),"")</f>
        <v/>
      </c>
      <c r="J571" s="19" t="str">
        <f>IFERROR(IF(COUNT(pipot!$V:$V)&lt;&gt;"",INDEX(pipot!H:H,SMALL(pipot!$V:$V,ROW($A568)))),"")</f>
        <v/>
      </c>
      <c r="K571" s="19" t="str">
        <f>IFERROR(IF(COUNT(pipot!$V:$V)&lt;&gt;"",INDEX(pipot!I:I,SMALL(pipot!$V:$V,ROW($A568)))),"")</f>
        <v/>
      </c>
      <c r="L571" s="19" t="str">
        <f>IFERROR(IF(COUNT(pipot!$V:$V)&lt;&gt;"",INDEX(pipot!J:J,SMALL(pipot!$V:$V,ROW($A568)))),"")</f>
        <v/>
      </c>
      <c r="M571" s="19" t="str">
        <f>IFERROR(IF(COUNT(pipot!$V:$V)&lt;&gt;"",INDEX(pipot!K:K,SMALL(pipot!$V:$V,ROW($A568)))),"")</f>
        <v/>
      </c>
      <c r="N571" s="19" t="str">
        <f>IFERROR(IF(COUNT(pipot!$V:$V)&lt;&gt;"",INDEX(pipot!L:L,SMALL(pipot!$V:$V,ROW($A568)))),"")</f>
        <v/>
      </c>
      <c r="O571" s="19" t="str">
        <f>IFERROR(IF(COUNT(pipot!$V:$V)&lt;&gt;"",INDEX(pipot!M:M,SMALL(pipot!$V:$V,ROW($A568)))),"")</f>
        <v/>
      </c>
      <c r="P571" s="19" t="str">
        <f>IFERROR(IF(COUNT(pipot!$V:$V)&lt;&gt;"",INDEX(pipot!N:N,SMALL(pipot!$V:$V,ROW($A568)))),"")</f>
        <v/>
      </c>
      <c r="Q571" s="19" t="str">
        <f>IFERROR(IF(COUNT(pipot!$V:$V)&lt;&gt;"",INDEX(pipot!O:O,SMALL(pipot!$V:$V,ROW($A568)))),"")</f>
        <v/>
      </c>
      <c r="R571" s="19" t="str">
        <f>IFERROR(IF(COUNT(pipot!$V:$V)&lt;&gt;"",INDEX(pipot!P:P,SMALL(pipot!$V:$V,ROW($A568)))),"")</f>
        <v/>
      </c>
      <c r="S571" s="19" t="str">
        <f>IFERROR(IF(COUNT(pipot!$V:$V)&lt;&gt;"",INDEX(pipot!Q:Q,SMALL(pipot!$V:$V,ROW($A568)))),"")</f>
        <v/>
      </c>
      <c r="T571" s="19" t="str">
        <f>IFERROR(IF(COUNT(pipot!$V:$V)&lt;&gt;"",INDEX(pipot!R:R,SMALL(pipot!$V:$V,ROW($A568)))),"")</f>
        <v/>
      </c>
    </row>
    <row r="572" spans="3:20">
      <c r="C572" t="str">
        <f>IFERROR(IF(COUNT(pipot!$V:$V)&lt;&gt;"",INDEX(pipot!A:A,SMALL(pipot!$V:$V,ROW($A569)))),"")</f>
        <v/>
      </c>
      <c r="D572" s="13" t="str">
        <f>IFERROR(IF(COUNT(pipot!$V:$V)&lt;&gt;"",INDEX(pipot!B:B,SMALL(pipot!$V:$V,ROW($A569)))),"")</f>
        <v/>
      </c>
      <c r="E572" s="15" t="str">
        <f>IFERROR(IF(COUNT(pipot!$V:$V)&lt;&gt;"",INDEX(pipot!C:C,SMALL(pipot!$V:$V,ROW($A569)))),"")</f>
        <v/>
      </c>
      <c r="F572" s="19" t="str">
        <f>IFERROR(IF(COUNT(pipot!$V:$V)&lt;&gt;"",INDEX(pipot!D:D,SMALL(pipot!$V:$V,ROW($A569)))),"")</f>
        <v/>
      </c>
      <c r="G572" s="19" t="str">
        <f>IFERROR(IF(COUNT(pipot!$V:$V)&lt;&gt;"",INDEX(pipot!E:E,SMALL(pipot!$V:$V,ROW($A569)))),"")</f>
        <v/>
      </c>
      <c r="H572" s="19" t="str">
        <f>IFERROR(IF(COUNT(pipot!$V:$V)&lt;&gt;"",INDEX(pipot!F:F,SMALL(pipot!$V:$V,ROW($A569)))),"")</f>
        <v/>
      </c>
      <c r="I572" s="19" t="str">
        <f>IFERROR(IF(COUNT(pipot!$V:$V)&lt;&gt;"",INDEX(pipot!G:G,SMALL(pipot!$V:$V,ROW($A569)))),"")</f>
        <v/>
      </c>
      <c r="J572" s="19" t="str">
        <f>IFERROR(IF(COUNT(pipot!$V:$V)&lt;&gt;"",INDEX(pipot!H:H,SMALL(pipot!$V:$V,ROW($A569)))),"")</f>
        <v/>
      </c>
      <c r="K572" s="19" t="str">
        <f>IFERROR(IF(COUNT(pipot!$V:$V)&lt;&gt;"",INDEX(pipot!I:I,SMALL(pipot!$V:$V,ROW($A569)))),"")</f>
        <v/>
      </c>
      <c r="L572" s="19" t="str">
        <f>IFERROR(IF(COUNT(pipot!$V:$V)&lt;&gt;"",INDEX(pipot!J:J,SMALL(pipot!$V:$V,ROW($A569)))),"")</f>
        <v/>
      </c>
      <c r="M572" s="19" t="str">
        <f>IFERROR(IF(COUNT(pipot!$V:$V)&lt;&gt;"",INDEX(pipot!K:K,SMALL(pipot!$V:$V,ROW($A569)))),"")</f>
        <v/>
      </c>
      <c r="N572" s="19" t="str">
        <f>IFERROR(IF(COUNT(pipot!$V:$V)&lt;&gt;"",INDEX(pipot!L:L,SMALL(pipot!$V:$V,ROW($A569)))),"")</f>
        <v/>
      </c>
      <c r="O572" s="19" t="str">
        <f>IFERROR(IF(COUNT(pipot!$V:$V)&lt;&gt;"",INDEX(pipot!M:M,SMALL(pipot!$V:$V,ROW($A569)))),"")</f>
        <v/>
      </c>
      <c r="P572" s="19" t="str">
        <f>IFERROR(IF(COUNT(pipot!$V:$V)&lt;&gt;"",INDEX(pipot!N:N,SMALL(pipot!$V:$V,ROW($A569)))),"")</f>
        <v/>
      </c>
      <c r="Q572" s="19" t="str">
        <f>IFERROR(IF(COUNT(pipot!$V:$V)&lt;&gt;"",INDEX(pipot!O:O,SMALL(pipot!$V:$V,ROW($A569)))),"")</f>
        <v/>
      </c>
      <c r="R572" s="19" t="str">
        <f>IFERROR(IF(COUNT(pipot!$V:$V)&lt;&gt;"",INDEX(pipot!P:P,SMALL(pipot!$V:$V,ROW($A569)))),"")</f>
        <v/>
      </c>
      <c r="S572" s="19" t="str">
        <f>IFERROR(IF(COUNT(pipot!$V:$V)&lt;&gt;"",INDEX(pipot!Q:Q,SMALL(pipot!$V:$V,ROW($A569)))),"")</f>
        <v/>
      </c>
      <c r="T572" s="19" t="str">
        <f>IFERROR(IF(COUNT(pipot!$V:$V)&lt;&gt;"",INDEX(pipot!R:R,SMALL(pipot!$V:$V,ROW($A569)))),"")</f>
        <v/>
      </c>
    </row>
    <row r="573" spans="3:20">
      <c r="C573" t="str">
        <f>IFERROR(IF(COUNT(pipot!$V:$V)&lt;&gt;"",INDEX(pipot!A:A,SMALL(pipot!$V:$V,ROW($A570)))),"")</f>
        <v/>
      </c>
      <c r="D573" s="13" t="str">
        <f>IFERROR(IF(COUNT(pipot!$V:$V)&lt;&gt;"",INDEX(pipot!B:B,SMALL(pipot!$V:$V,ROW($A570)))),"")</f>
        <v/>
      </c>
      <c r="E573" s="15" t="str">
        <f>IFERROR(IF(COUNT(pipot!$V:$V)&lt;&gt;"",INDEX(pipot!C:C,SMALL(pipot!$V:$V,ROW($A570)))),"")</f>
        <v/>
      </c>
      <c r="F573" s="19" t="str">
        <f>IFERROR(IF(COUNT(pipot!$V:$V)&lt;&gt;"",INDEX(pipot!D:D,SMALL(pipot!$V:$V,ROW($A570)))),"")</f>
        <v/>
      </c>
      <c r="G573" s="19" t="str">
        <f>IFERROR(IF(COUNT(pipot!$V:$V)&lt;&gt;"",INDEX(pipot!E:E,SMALL(pipot!$V:$V,ROW($A570)))),"")</f>
        <v/>
      </c>
      <c r="H573" s="19" t="str">
        <f>IFERROR(IF(COUNT(pipot!$V:$V)&lt;&gt;"",INDEX(pipot!F:F,SMALL(pipot!$V:$V,ROW($A570)))),"")</f>
        <v/>
      </c>
      <c r="I573" s="19" t="str">
        <f>IFERROR(IF(COUNT(pipot!$V:$V)&lt;&gt;"",INDEX(pipot!G:G,SMALL(pipot!$V:$V,ROW($A570)))),"")</f>
        <v/>
      </c>
      <c r="J573" s="19" t="str">
        <f>IFERROR(IF(COUNT(pipot!$V:$V)&lt;&gt;"",INDEX(pipot!H:H,SMALL(pipot!$V:$V,ROW($A570)))),"")</f>
        <v/>
      </c>
      <c r="K573" s="19" t="str">
        <f>IFERROR(IF(COUNT(pipot!$V:$V)&lt;&gt;"",INDEX(pipot!I:I,SMALL(pipot!$V:$V,ROW($A570)))),"")</f>
        <v/>
      </c>
      <c r="L573" s="19" t="str">
        <f>IFERROR(IF(COUNT(pipot!$V:$V)&lt;&gt;"",INDEX(pipot!J:J,SMALL(pipot!$V:$V,ROW($A570)))),"")</f>
        <v/>
      </c>
      <c r="M573" s="19" t="str">
        <f>IFERROR(IF(COUNT(pipot!$V:$V)&lt;&gt;"",INDEX(pipot!K:K,SMALL(pipot!$V:$V,ROW($A570)))),"")</f>
        <v/>
      </c>
      <c r="N573" s="19" t="str">
        <f>IFERROR(IF(COUNT(pipot!$V:$V)&lt;&gt;"",INDEX(pipot!L:L,SMALL(pipot!$V:$V,ROW($A570)))),"")</f>
        <v/>
      </c>
      <c r="O573" s="19" t="str">
        <f>IFERROR(IF(COUNT(pipot!$V:$V)&lt;&gt;"",INDEX(pipot!M:M,SMALL(pipot!$V:$V,ROW($A570)))),"")</f>
        <v/>
      </c>
      <c r="P573" s="19" t="str">
        <f>IFERROR(IF(COUNT(pipot!$V:$V)&lt;&gt;"",INDEX(pipot!N:N,SMALL(pipot!$V:$V,ROW($A570)))),"")</f>
        <v/>
      </c>
      <c r="Q573" s="19" t="str">
        <f>IFERROR(IF(COUNT(pipot!$V:$V)&lt;&gt;"",INDEX(pipot!O:O,SMALL(pipot!$V:$V,ROW($A570)))),"")</f>
        <v/>
      </c>
      <c r="R573" s="19" t="str">
        <f>IFERROR(IF(COUNT(pipot!$V:$V)&lt;&gt;"",INDEX(pipot!P:P,SMALL(pipot!$V:$V,ROW($A570)))),"")</f>
        <v/>
      </c>
      <c r="S573" s="19" t="str">
        <f>IFERROR(IF(COUNT(pipot!$V:$V)&lt;&gt;"",INDEX(pipot!Q:Q,SMALL(pipot!$V:$V,ROW($A570)))),"")</f>
        <v/>
      </c>
      <c r="T573" s="19" t="str">
        <f>IFERROR(IF(COUNT(pipot!$V:$V)&lt;&gt;"",INDEX(pipot!R:R,SMALL(pipot!$V:$V,ROW($A570)))),"")</f>
        <v/>
      </c>
    </row>
    <row r="574" spans="3:20">
      <c r="C574" t="str">
        <f>IFERROR(IF(COUNT(pipot!$V:$V)&lt;&gt;"",INDEX(pipot!A:A,SMALL(pipot!$V:$V,ROW($A571)))),"")</f>
        <v/>
      </c>
      <c r="D574" s="13" t="str">
        <f>IFERROR(IF(COUNT(pipot!$V:$V)&lt;&gt;"",INDEX(pipot!B:B,SMALL(pipot!$V:$V,ROW($A571)))),"")</f>
        <v/>
      </c>
      <c r="E574" s="15" t="str">
        <f>IFERROR(IF(COUNT(pipot!$V:$V)&lt;&gt;"",INDEX(pipot!C:C,SMALL(pipot!$V:$V,ROW($A571)))),"")</f>
        <v/>
      </c>
      <c r="F574" s="19" t="str">
        <f>IFERROR(IF(COUNT(pipot!$V:$V)&lt;&gt;"",INDEX(pipot!D:D,SMALL(pipot!$V:$V,ROW($A571)))),"")</f>
        <v/>
      </c>
      <c r="G574" s="19" t="str">
        <f>IFERROR(IF(COUNT(pipot!$V:$V)&lt;&gt;"",INDEX(pipot!E:E,SMALL(pipot!$V:$V,ROW($A571)))),"")</f>
        <v/>
      </c>
      <c r="H574" s="19" t="str">
        <f>IFERROR(IF(COUNT(pipot!$V:$V)&lt;&gt;"",INDEX(pipot!F:F,SMALL(pipot!$V:$V,ROW($A571)))),"")</f>
        <v/>
      </c>
      <c r="I574" s="19" t="str">
        <f>IFERROR(IF(COUNT(pipot!$V:$V)&lt;&gt;"",INDEX(pipot!G:G,SMALL(pipot!$V:$V,ROW($A571)))),"")</f>
        <v/>
      </c>
      <c r="J574" s="19" t="str">
        <f>IFERROR(IF(COUNT(pipot!$V:$V)&lt;&gt;"",INDEX(pipot!H:H,SMALL(pipot!$V:$V,ROW($A571)))),"")</f>
        <v/>
      </c>
      <c r="K574" s="19" t="str">
        <f>IFERROR(IF(COUNT(pipot!$V:$V)&lt;&gt;"",INDEX(pipot!I:I,SMALL(pipot!$V:$V,ROW($A571)))),"")</f>
        <v/>
      </c>
      <c r="L574" s="19" t="str">
        <f>IFERROR(IF(COUNT(pipot!$V:$V)&lt;&gt;"",INDEX(pipot!J:J,SMALL(pipot!$V:$V,ROW($A571)))),"")</f>
        <v/>
      </c>
      <c r="M574" s="19" t="str">
        <f>IFERROR(IF(COUNT(pipot!$V:$V)&lt;&gt;"",INDEX(pipot!K:K,SMALL(pipot!$V:$V,ROW($A571)))),"")</f>
        <v/>
      </c>
      <c r="N574" s="19" t="str">
        <f>IFERROR(IF(COUNT(pipot!$V:$V)&lt;&gt;"",INDEX(pipot!L:L,SMALL(pipot!$V:$V,ROW($A571)))),"")</f>
        <v/>
      </c>
      <c r="O574" s="19" t="str">
        <f>IFERROR(IF(COUNT(pipot!$V:$V)&lt;&gt;"",INDEX(pipot!M:M,SMALL(pipot!$V:$V,ROW($A571)))),"")</f>
        <v/>
      </c>
      <c r="P574" s="19" t="str">
        <f>IFERROR(IF(COUNT(pipot!$V:$V)&lt;&gt;"",INDEX(pipot!N:N,SMALL(pipot!$V:$V,ROW($A571)))),"")</f>
        <v/>
      </c>
      <c r="Q574" s="19" t="str">
        <f>IFERROR(IF(COUNT(pipot!$V:$V)&lt;&gt;"",INDEX(pipot!O:O,SMALL(pipot!$V:$V,ROW($A571)))),"")</f>
        <v/>
      </c>
      <c r="R574" s="19" t="str">
        <f>IFERROR(IF(COUNT(pipot!$V:$V)&lt;&gt;"",INDEX(pipot!P:P,SMALL(pipot!$V:$V,ROW($A571)))),"")</f>
        <v/>
      </c>
      <c r="S574" s="19" t="str">
        <f>IFERROR(IF(COUNT(pipot!$V:$V)&lt;&gt;"",INDEX(pipot!Q:Q,SMALL(pipot!$V:$V,ROW($A571)))),"")</f>
        <v/>
      </c>
      <c r="T574" s="19" t="str">
        <f>IFERROR(IF(COUNT(pipot!$V:$V)&lt;&gt;"",INDEX(pipot!R:R,SMALL(pipot!$V:$V,ROW($A571)))),"")</f>
        <v/>
      </c>
    </row>
    <row r="575" spans="3:20">
      <c r="C575" t="str">
        <f>IFERROR(IF(COUNT(pipot!$V:$V)&lt;&gt;"",INDEX(pipot!A:A,SMALL(pipot!$V:$V,ROW($A572)))),"")</f>
        <v/>
      </c>
      <c r="D575" s="13" t="str">
        <f>IFERROR(IF(COUNT(pipot!$V:$V)&lt;&gt;"",INDEX(pipot!B:B,SMALL(pipot!$V:$V,ROW($A572)))),"")</f>
        <v/>
      </c>
      <c r="E575" s="15" t="str">
        <f>IFERROR(IF(COUNT(pipot!$V:$V)&lt;&gt;"",INDEX(pipot!C:C,SMALL(pipot!$V:$V,ROW($A572)))),"")</f>
        <v/>
      </c>
      <c r="F575" s="19" t="str">
        <f>IFERROR(IF(COUNT(pipot!$V:$V)&lt;&gt;"",INDEX(pipot!D:D,SMALL(pipot!$V:$V,ROW($A572)))),"")</f>
        <v/>
      </c>
      <c r="G575" s="19" t="str">
        <f>IFERROR(IF(COUNT(pipot!$V:$V)&lt;&gt;"",INDEX(pipot!E:E,SMALL(pipot!$V:$V,ROW($A572)))),"")</f>
        <v/>
      </c>
      <c r="H575" s="19" t="str">
        <f>IFERROR(IF(COUNT(pipot!$V:$V)&lt;&gt;"",INDEX(pipot!F:F,SMALL(pipot!$V:$V,ROW($A572)))),"")</f>
        <v/>
      </c>
      <c r="I575" s="19" t="str">
        <f>IFERROR(IF(COUNT(pipot!$V:$V)&lt;&gt;"",INDEX(pipot!G:G,SMALL(pipot!$V:$V,ROW($A572)))),"")</f>
        <v/>
      </c>
      <c r="J575" s="19" t="str">
        <f>IFERROR(IF(COUNT(pipot!$V:$V)&lt;&gt;"",INDEX(pipot!H:H,SMALL(pipot!$V:$V,ROW($A572)))),"")</f>
        <v/>
      </c>
      <c r="K575" s="19" t="str">
        <f>IFERROR(IF(COUNT(pipot!$V:$V)&lt;&gt;"",INDEX(pipot!I:I,SMALL(pipot!$V:$V,ROW($A572)))),"")</f>
        <v/>
      </c>
      <c r="L575" s="19" t="str">
        <f>IFERROR(IF(COUNT(pipot!$V:$V)&lt;&gt;"",INDEX(pipot!J:J,SMALL(pipot!$V:$V,ROW($A572)))),"")</f>
        <v/>
      </c>
      <c r="M575" s="19" t="str">
        <f>IFERROR(IF(COUNT(pipot!$V:$V)&lt;&gt;"",INDEX(pipot!K:K,SMALL(pipot!$V:$V,ROW($A572)))),"")</f>
        <v/>
      </c>
      <c r="N575" s="19" t="str">
        <f>IFERROR(IF(COUNT(pipot!$V:$V)&lt;&gt;"",INDEX(pipot!L:L,SMALL(pipot!$V:$V,ROW($A572)))),"")</f>
        <v/>
      </c>
      <c r="O575" s="19" t="str">
        <f>IFERROR(IF(COUNT(pipot!$V:$V)&lt;&gt;"",INDEX(pipot!M:M,SMALL(pipot!$V:$V,ROW($A572)))),"")</f>
        <v/>
      </c>
      <c r="P575" s="19" t="str">
        <f>IFERROR(IF(COUNT(pipot!$V:$V)&lt;&gt;"",INDEX(pipot!N:N,SMALL(pipot!$V:$V,ROW($A572)))),"")</f>
        <v/>
      </c>
      <c r="Q575" s="19" t="str">
        <f>IFERROR(IF(COUNT(pipot!$V:$V)&lt;&gt;"",INDEX(pipot!O:O,SMALL(pipot!$V:$V,ROW($A572)))),"")</f>
        <v/>
      </c>
      <c r="R575" s="19" t="str">
        <f>IFERROR(IF(COUNT(pipot!$V:$V)&lt;&gt;"",INDEX(pipot!P:P,SMALL(pipot!$V:$V,ROW($A572)))),"")</f>
        <v/>
      </c>
      <c r="S575" s="19" t="str">
        <f>IFERROR(IF(COUNT(pipot!$V:$V)&lt;&gt;"",INDEX(pipot!Q:Q,SMALL(pipot!$V:$V,ROW($A572)))),"")</f>
        <v/>
      </c>
      <c r="T575" s="19" t="str">
        <f>IFERROR(IF(COUNT(pipot!$V:$V)&lt;&gt;"",INDEX(pipot!R:R,SMALL(pipot!$V:$V,ROW($A572)))),"")</f>
        <v/>
      </c>
    </row>
    <row r="576" spans="3:20">
      <c r="C576" t="str">
        <f>IFERROR(IF(COUNT(pipot!$V:$V)&lt;&gt;"",INDEX(pipot!A:A,SMALL(pipot!$V:$V,ROW($A573)))),"")</f>
        <v/>
      </c>
      <c r="D576" s="13" t="str">
        <f>IFERROR(IF(COUNT(pipot!$V:$V)&lt;&gt;"",INDEX(pipot!B:B,SMALL(pipot!$V:$V,ROW($A573)))),"")</f>
        <v/>
      </c>
      <c r="E576" s="15" t="str">
        <f>IFERROR(IF(COUNT(pipot!$V:$V)&lt;&gt;"",INDEX(pipot!C:C,SMALL(pipot!$V:$V,ROW($A573)))),"")</f>
        <v/>
      </c>
      <c r="F576" s="19" t="str">
        <f>IFERROR(IF(COUNT(pipot!$V:$V)&lt;&gt;"",INDEX(pipot!D:D,SMALL(pipot!$V:$V,ROW($A573)))),"")</f>
        <v/>
      </c>
      <c r="G576" s="19" t="str">
        <f>IFERROR(IF(COUNT(pipot!$V:$V)&lt;&gt;"",INDEX(pipot!E:E,SMALL(pipot!$V:$V,ROW($A573)))),"")</f>
        <v/>
      </c>
      <c r="H576" s="19" t="str">
        <f>IFERROR(IF(COUNT(pipot!$V:$V)&lt;&gt;"",INDEX(pipot!F:F,SMALL(pipot!$V:$V,ROW($A573)))),"")</f>
        <v/>
      </c>
      <c r="I576" s="19" t="str">
        <f>IFERROR(IF(COUNT(pipot!$V:$V)&lt;&gt;"",INDEX(pipot!G:G,SMALL(pipot!$V:$V,ROW($A573)))),"")</f>
        <v/>
      </c>
      <c r="J576" s="19" t="str">
        <f>IFERROR(IF(COUNT(pipot!$V:$V)&lt;&gt;"",INDEX(pipot!H:H,SMALL(pipot!$V:$V,ROW($A573)))),"")</f>
        <v/>
      </c>
      <c r="K576" s="19" t="str">
        <f>IFERROR(IF(COUNT(pipot!$V:$V)&lt;&gt;"",INDEX(pipot!I:I,SMALL(pipot!$V:$V,ROW($A573)))),"")</f>
        <v/>
      </c>
      <c r="L576" s="19" t="str">
        <f>IFERROR(IF(COUNT(pipot!$V:$V)&lt;&gt;"",INDEX(pipot!J:J,SMALL(pipot!$V:$V,ROW($A573)))),"")</f>
        <v/>
      </c>
      <c r="M576" s="19" t="str">
        <f>IFERROR(IF(COUNT(pipot!$V:$V)&lt;&gt;"",INDEX(pipot!K:K,SMALL(pipot!$V:$V,ROW($A573)))),"")</f>
        <v/>
      </c>
      <c r="N576" s="19" t="str">
        <f>IFERROR(IF(COUNT(pipot!$V:$V)&lt;&gt;"",INDEX(pipot!L:L,SMALL(pipot!$V:$V,ROW($A573)))),"")</f>
        <v/>
      </c>
      <c r="O576" s="19" t="str">
        <f>IFERROR(IF(COUNT(pipot!$V:$V)&lt;&gt;"",INDEX(pipot!M:M,SMALL(pipot!$V:$V,ROW($A573)))),"")</f>
        <v/>
      </c>
      <c r="P576" s="19" t="str">
        <f>IFERROR(IF(COUNT(pipot!$V:$V)&lt;&gt;"",INDEX(pipot!N:N,SMALL(pipot!$V:$V,ROW($A573)))),"")</f>
        <v/>
      </c>
      <c r="Q576" s="19" t="str">
        <f>IFERROR(IF(COUNT(pipot!$V:$V)&lt;&gt;"",INDEX(pipot!O:O,SMALL(pipot!$V:$V,ROW($A573)))),"")</f>
        <v/>
      </c>
      <c r="R576" s="19" t="str">
        <f>IFERROR(IF(COUNT(pipot!$V:$V)&lt;&gt;"",INDEX(pipot!P:P,SMALL(pipot!$V:$V,ROW($A573)))),"")</f>
        <v/>
      </c>
      <c r="S576" s="19" t="str">
        <f>IFERROR(IF(COUNT(pipot!$V:$V)&lt;&gt;"",INDEX(pipot!Q:Q,SMALL(pipot!$V:$V,ROW($A573)))),"")</f>
        <v/>
      </c>
      <c r="T576" s="19" t="str">
        <f>IFERROR(IF(COUNT(pipot!$V:$V)&lt;&gt;"",INDEX(pipot!R:R,SMALL(pipot!$V:$V,ROW($A573)))),"")</f>
        <v/>
      </c>
    </row>
    <row r="577" spans="3:20">
      <c r="C577" t="str">
        <f>IFERROR(IF(COUNT(pipot!$V:$V)&lt;&gt;"",INDEX(pipot!A:A,SMALL(pipot!$V:$V,ROW($A574)))),"")</f>
        <v/>
      </c>
      <c r="D577" s="13" t="str">
        <f>IFERROR(IF(COUNT(pipot!$V:$V)&lt;&gt;"",INDEX(pipot!B:B,SMALL(pipot!$V:$V,ROW($A574)))),"")</f>
        <v/>
      </c>
      <c r="E577" s="15" t="str">
        <f>IFERROR(IF(COUNT(pipot!$V:$V)&lt;&gt;"",INDEX(pipot!C:C,SMALL(pipot!$V:$V,ROW($A574)))),"")</f>
        <v/>
      </c>
      <c r="F577" s="19" t="str">
        <f>IFERROR(IF(COUNT(pipot!$V:$V)&lt;&gt;"",INDEX(pipot!D:D,SMALL(pipot!$V:$V,ROW($A574)))),"")</f>
        <v/>
      </c>
      <c r="G577" s="19" t="str">
        <f>IFERROR(IF(COUNT(pipot!$V:$V)&lt;&gt;"",INDEX(pipot!E:E,SMALL(pipot!$V:$V,ROW($A574)))),"")</f>
        <v/>
      </c>
      <c r="H577" s="19" t="str">
        <f>IFERROR(IF(COUNT(pipot!$V:$V)&lt;&gt;"",INDEX(pipot!F:F,SMALL(pipot!$V:$V,ROW($A574)))),"")</f>
        <v/>
      </c>
      <c r="I577" s="19" t="str">
        <f>IFERROR(IF(COUNT(pipot!$V:$V)&lt;&gt;"",INDEX(pipot!G:G,SMALL(pipot!$V:$V,ROW($A574)))),"")</f>
        <v/>
      </c>
      <c r="J577" s="19" t="str">
        <f>IFERROR(IF(COUNT(pipot!$V:$V)&lt;&gt;"",INDEX(pipot!H:H,SMALL(pipot!$V:$V,ROW($A574)))),"")</f>
        <v/>
      </c>
      <c r="K577" s="19" t="str">
        <f>IFERROR(IF(COUNT(pipot!$V:$V)&lt;&gt;"",INDEX(pipot!I:I,SMALL(pipot!$V:$V,ROW($A574)))),"")</f>
        <v/>
      </c>
      <c r="L577" s="19" t="str">
        <f>IFERROR(IF(COUNT(pipot!$V:$V)&lt;&gt;"",INDEX(pipot!J:J,SMALL(pipot!$V:$V,ROW($A574)))),"")</f>
        <v/>
      </c>
      <c r="M577" s="19" t="str">
        <f>IFERROR(IF(COUNT(pipot!$V:$V)&lt;&gt;"",INDEX(pipot!K:K,SMALL(pipot!$V:$V,ROW($A574)))),"")</f>
        <v/>
      </c>
      <c r="N577" s="19" t="str">
        <f>IFERROR(IF(COUNT(pipot!$V:$V)&lt;&gt;"",INDEX(pipot!L:L,SMALL(pipot!$V:$V,ROW($A574)))),"")</f>
        <v/>
      </c>
      <c r="O577" s="19" t="str">
        <f>IFERROR(IF(COUNT(pipot!$V:$V)&lt;&gt;"",INDEX(pipot!M:M,SMALL(pipot!$V:$V,ROW($A574)))),"")</f>
        <v/>
      </c>
      <c r="P577" s="19" t="str">
        <f>IFERROR(IF(COUNT(pipot!$V:$V)&lt;&gt;"",INDEX(pipot!N:N,SMALL(pipot!$V:$V,ROW($A574)))),"")</f>
        <v/>
      </c>
      <c r="Q577" s="19" t="str">
        <f>IFERROR(IF(COUNT(pipot!$V:$V)&lt;&gt;"",INDEX(pipot!O:O,SMALL(pipot!$V:$V,ROW($A574)))),"")</f>
        <v/>
      </c>
      <c r="R577" s="19" t="str">
        <f>IFERROR(IF(COUNT(pipot!$V:$V)&lt;&gt;"",INDEX(pipot!P:P,SMALL(pipot!$V:$V,ROW($A574)))),"")</f>
        <v/>
      </c>
      <c r="S577" s="19" t="str">
        <f>IFERROR(IF(COUNT(pipot!$V:$V)&lt;&gt;"",INDEX(pipot!Q:Q,SMALL(pipot!$V:$V,ROW($A574)))),"")</f>
        <v/>
      </c>
      <c r="T577" s="19" t="str">
        <f>IFERROR(IF(COUNT(pipot!$V:$V)&lt;&gt;"",INDEX(pipot!R:R,SMALL(pipot!$V:$V,ROW($A574)))),"")</f>
        <v/>
      </c>
    </row>
    <row r="578" spans="3:20">
      <c r="C578" t="str">
        <f>IFERROR(IF(COUNT(pipot!$V:$V)&lt;&gt;"",INDEX(pipot!A:A,SMALL(pipot!$V:$V,ROW($A575)))),"")</f>
        <v/>
      </c>
      <c r="D578" s="13" t="str">
        <f>IFERROR(IF(COUNT(pipot!$V:$V)&lt;&gt;"",INDEX(pipot!B:B,SMALL(pipot!$V:$V,ROW($A575)))),"")</f>
        <v/>
      </c>
      <c r="E578" s="15" t="str">
        <f>IFERROR(IF(COUNT(pipot!$V:$V)&lt;&gt;"",INDEX(pipot!C:C,SMALL(pipot!$V:$V,ROW($A575)))),"")</f>
        <v/>
      </c>
      <c r="F578" s="19" t="str">
        <f>IFERROR(IF(COUNT(pipot!$V:$V)&lt;&gt;"",INDEX(pipot!D:D,SMALL(pipot!$V:$V,ROW($A575)))),"")</f>
        <v/>
      </c>
      <c r="G578" s="19" t="str">
        <f>IFERROR(IF(COUNT(pipot!$V:$V)&lt;&gt;"",INDEX(pipot!E:E,SMALL(pipot!$V:$V,ROW($A575)))),"")</f>
        <v/>
      </c>
      <c r="H578" s="19" t="str">
        <f>IFERROR(IF(COUNT(pipot!$V:$V)&lt;&gt;"",INDEX(pipot!F:F,SMALL(pipot!$V:$V,ROW($A575)))),"")</f>
        <v/>
      </c>
      <c r="I578" s="19" t="str">
        <f>IFERROR(IF(COUNT(pipot!$V:$V)&lt;&gt;"",INDEX(pipot!G:G,SMALL(pipot!$V:$V,ROW($A575)))),"")</f>
        <v/>
      </c>
      <c r="J578" s="19" t="str">
        <f>IFERROR(IF(COUNT(pipot!$V:$V)&lt;&gt;"",INDEX(pipot!H:H,SMALL(pipot!$V:$V,ROW($A575)))),"")</f>
        <v/>
      </c>
      <c r="K578" s="19" t="str">
        <f>IFERROR(IF(COUNT(pipot!$V:$V)&lt;&gt;"",INDEX(pipot!I:I,SMALL(pipot!$V:$V,ROW($A575)))),"")</f>
        <v/>
      </c>
      <c r="L578" s="19" t="str">
        <f>IFERROR(IF(COUNT(pipot!$V:$V)&lt;&gt;"",INDEX(pipot!J:J,SMALL(pipot!$V:$V,ROW($A575)))),"")</f>
        <v/>
      </c>
      <c r="M578" s="19" t="str">
        <f>IFERROR(IF(COUNT(pipot!$V:$V)&lt;&gt;"",INDEX(pipot!K:K,SMALL(pipot!$V:$V,ROW($A575)))),"")</f>
        <v/>
      </c>
      <c r="N578" s="19" t="str">
        <f>IFERROR(IF(COUNT(pipot!$V:$V)&lt;&gt;"",INDEX(pipot!L:L,SMALL(pipot!$V:$V,ROW($A575)))),"")</f>
        <v/>
      </c>
      <c r="O578" s="19" t="str">
        <f>IFERROR(IF(COUNT(pipot!$V:$V)&lt;&gt;"",INDEX(pipot!M:M,SMALL(pipot!$V:$V,ROW($A575)))),"")</f>
        <v/>
      </c>
      <c r="P578" s="19" t="str">
        <f>IFERROR(IF(COUNT(pipot!$V:$V)&lt;&gt;"",INDEX(pipot!N:N,SMALL(pipot!$V:$V,ROW($A575)))),"")</f>
        <v/>
      </c>
      <c r="Q578" s="19" t="str">
        <f>IFERROR(IF(COUNT(pipot!$V:$V)&lt;&gt;"",INDEX(pipot!O:O,SMALL(pipot!$V:$V,ROW($A575)))),"")</f>
        <v/>
      </c>
      <c r="R578" s="19" t="str">
        <f>IFERROR(IF(COUNT(pipot!$V:$V)&lt;&gt;"",INDEX(pipot!P:P,SMALL(pipot!$V:$V,ROW($A575)))),"")</f>
        <v/>
      </c>
      <c r="S578" s="19" t="str">
        <f>IFERROR(IF(COUNT(pipot!$V:$V)&lt;&gt;"",INDEX(pipot!Q:Q,SMALL(pipot!$V:$V,ROW($A575)))),"")</f>
        <v/>
      </c>
      <c r="T578" s="19" t="str">
        <f>IFERROR(IF(COUNT(pipot!$V:$V)&lt;&gt;"",INDEX(pipot!R:R,SMALL(pipot!$V:$V,ROW($A575)))),"")</f>
        <v/>
      </c>
    </row>
    <row r="579" spans="3:20">
      <c r="C579" t="str">
        <f>IFERROR(IF(COUNT(pipot!$V:$V)&lt;&gt;"",INDEX(pipot!A:A,SMALL(pipot!$V:$V,ROW($A576)))),"")</f>
        <v/>
      </c>
      <c r="D579" s="13" t="str">
        <f>IFERROR(IF(COUNT(pipot!$V:$V)&lt;&gt;"",INDEX(pipot!B:B,SMALL(pipot!$V:$V,ROW($A576)))),"")</f>
        <v/>
      </c>
      <c r="E579" s="15" t="str">
        <f>IFERROR(IF(COUNT(pipot!$V:$V)&lt;&gt;"",INDEX(pipot!C:C,SMALL(pipot!$V:$V,ROW($A576)))),"")</f>
        <v/>
      </c>
      <c r="F579" s="19" t="str">
        <f>IFERROR(IF(COUNT(pipot!$V:$V)&lt;&gt;"",INDEX(pipot!D:D,SMALL(pipot!$V:$V,ROW($A576)))),"")</f>
        <v/>
      </c>
      <c r="G579" s="19" t="str">
        <f>IFERROR(IF(COUNT(pipot!$V:$V)&lt;&gt;"",INDEX(pipot!E:E,SMALL(pipot!$V:$V,ROW($A576)))),"")</f>
        <v/>
      </c>
      <c r="H579" s="19" t="str">
        <f>IFERROR(IF(COUNT(pipot!$V:$V)&lt;&gt;"",INDEX(pipot!F:F,SMALL(pipot!$V:$V,ROW($A576)))),"")</f>
        <v/>
      </c>
      <c r="I579" s="19" t="str">
        <f>IFERROR(IF(COUNT(pipot!$V:$V)&lt;&gt;"",INDEX(pipot!G:G,SMALL(pipot!$V:$V,ROW($A576)))),"")</f>
        <v/>
      </c>
      <c r="J579" s="19" t="str">
        <f>IFERROR(IF(COUNT(pipot!$V:$V)&lt;&gt;"",INDEX(pipot!H:H,SMALL(pipot!$V:$V,ROW($A576)))),"")</f>
        <v/>
      </c>
      <c r="K579" s="19" t="str">
        <f>IFERROR(IF(COUNT(pipot!$V:$V)&lt;&gt;"",INDEX(pipot!I:I,SMALL(pipot!$V:$V,ROW($A576)))),"")</f>
        <v/>
      </c>
      <c r="L579" s="19" t="str">
        <f>IFERROR(IF(COUNT(pipot!$V:$V)&lt;&gt;"",INDEX(pipot!J:J,SMALL(pipot!$V:$V,ROW($A576)))),"")</f>
        <v/>
      </c>
      <c r="M579" s="19" t="str">
        <f>IFERROR(IF(COUNT(pipot!$V:$V)&lt;&gt;"",INDEX(pipot!K:K,SMALL(pipot!$V:$V,ROW($A576)))),"")</f>
        <v/>
      </c>
      <c r="N579" s="19" t="str">
        <f>IFERROR(IF(COUNT(pipot!$V:$V)&lt;&gt;"",INDEX(pipot!L:L,SMALL(pipot!$V:$V,ROW($A576)))),"")</f>
        <v/>
      </c>
      <c r="O579" s="19" t="str">
        <f>IFERROR(IF(COUNT(pipot!$V:$V)&lt;&gt;"",INDEX(pipot!M:M,SMALL(pipot!$V:$V,ROW($A576)))),"")</f>
        <v/>
      </c>
      <c r="P579" s="19" t="str">
        <f>IFERROR(IF(COUNT(pipot!$V:$V)&lt;&gt;"",INDEX(pipot!N:N,SMALL(pipot!$V:$V,ROW($A576)))),"")</f>
        <v/>
      </c>
      <c r="Q579" s="19" t="str">
        <f>IFERROR(IF(COUNT(pipot!$V:$V)&lt;&gt;"",INDEX(pipot!O:O,SMALL(pipot!$V:$V,ROW($A576)))),"")</f>
        <v/>
      </c>
      <c r="R579" s="19" t="str">
        <f>IFERROR(IF(COUNT(pipot!$V:$V)&lt;&gt;"",INDEX(pipot!P:P,SMALL(pipot!$V:$V,ROW($A576)))),"")</f>
        <v/>
      </c>
      <c r="S579" s="19" t="str">
        <f>IFERROR(IF(COUNT(pipot!$V:$V)&lt;&gt;"",INDEX(pipot!Q:Q,SMALL(pipot!$V:$V,ROW($A576)))),"")</f>
        <v/>
      </c>
      <c r="T579" s="19" t="str">
        <f>IFERROR(IF(COUNT(pipot!$V:$V)&lt;&gt;"",INDEX(pipot!R:R,SMALL(pipot!$V:$V,ROW($A576)))),"")</f>
        <v/>
      </c>
    </row>
    <row r="580" spans="3:20">
      <c r="C580" t="str">
        <f>IFERROR(IF(COUNT(pipot!$V:$V)&lt;&gt;"",INDEX(pipot!A:A,SMALL(pipot!$V:$V,ROW($A577)))),"")</f>
        <v/>
      </c>
      <c r="D580" s="13" t="str">
        <f>IFERROR(IF(COUNT(pipot!$V:$V)&lt;&gt;"",INDEX(pipot!B:B,SMALL(pipot!$V:$V,ROW($A577)))),"")</f>
        <v/>
      </c>
      <c r="E580" s="15" t="str">
        <f>IFERROR(IF(COUNT(pipot!$V:$V)&lt;&gt;"",INDEX(pipot!C:C,SMALL(pipot!$V:$V,ROW($A577)))),"")</f>
        <v/>
      </c>
      <c r="F580" s="19" t="str">
        <f>IFERROR(IF(COUNT(pipot!$V:$V)&lt;&gt;"",INDEX(pipot!D:D,SMALL(pipot!$V:$V,ROW($A577)))),"")</f>
        <v/>
      </c>
      <c r="G580" s="19" t="str">
        <f>IFERROR(IF(COUNT(pipot!$V:$V)&lt;&gt;"",INDEX(pipot!E:E,SMALL(pipot!$V:$V,ROW($A577)))),"")</f>
        <v/>
      </c>
      <c r="H580" s="19" t="str">
        <f>IFERROR(IF(COUNT(pipot!$V:$V)&lt;&gt;"",INDEX(pipot!F:F,SMALL(pipot!$V:$V,ROW($A577)))),"")</f>
        <v/>
      </c>
      <c r="I580" s="19" t="str">
        <f>IFERROR(IF(COUNT(pipot!$V:$V)&lt;&gt;"",INDEX(pipot!G:G,SMALL(pipot!$V:$V,ROW($A577)))),"")</f>
        <v/>
      </c>
      <c r="J580" s="19" t="str">
        <f>IFERROR(IF(COUNT(pipot!$V:$V)&lt;&gt;"",INDEX(pipot!H:H,SMALL(pipot!$V:$V,ROW($A577)))),"")</f>
        <v/>
      </c>
      <c r="K580" s="19" t="str">
        <f>IFERROR(IF(COUNT(pipot!$V:$V)&lt;&gt;"",INDEX(pipot!I:I,SMALL(pipot!$V:$V,ROW($A577)))),"")</f>
        <v/>
      </c>
      <c r="L580" s="19" t="str">
        <f>IFERROR(IF(COUNT(pipot!$V:$V)&lt;&gt;"",INDEX(pipot!J:J,SMALL(pipot!$V:$V,ROW($A577)))),"")</f>
        <v/>
      </c>
      <c r="M580" s="19" t="str">
        <f>IFERROR(IF(COUNT(pipot!$V:$V)&lt;&gt;"",INDEX(pipot!K:K,SMALL(pipot!$V:$V,ROW($A577)))),"")</f>
        <v/>
      </c>
      <c r="N580" s="19" t="str">
        <f>IFERROR(IF(COUNT(pipot!$V:$V)&lt;&gt;"",INDEX(pipot!L:L,SMALL(pipot!$V:$V,ROW($A577)))),"")</f>
        <v/>
      </c>
      <c r="O580" s="19" t="str">
        <f>IFERROR(IF(COUNT(pipot!$V:$V)&lt;&gt;"",INDEX(pipot!M:M,SMALL(pipot!$V:$V,ROW($A577)))),"")</f>
        <v/>
      </c>
      <c r="P580" s="19" t="str">
        <f>IFERROR(IF(COUNT(pipot!$V:$V)&lt;&gt;"",INDEX(pipot!N:N,SMALL(pipot!$V:$V,ROW($A577)))),"")</f>
        <v/>
      </c>
      <c r="Q580" s="19" t="str">
        <f>IFERROR(IF(COUNT(pipot!$V:$V)&lt;&gt;"",INDEX(pipot!O:O,SMALL(pipot!$V:$V,ROW($A577)))),"")</f>
        <v/>
      </c>
      <c r="R580" s="19" t="str">
        <f>IFERROR(IF(COUNT(pipot!$V:$V)&lt;&gt;"",INDEX(pipot!P:P,SMALL(pipot!$V:$V,ROW($A577)))),"")</f>
        <v/>
      </c>
      <c r="S580" s="19" t="str">
        <f>IFERROR(IF(COUNT(pipot!$V:$V)&lt;&gt;"",INDEX(pipot!Q:Q,SMALL(pipot!$V:$V,ROW($A577)))),"")</f>
        <v/>
      </c>
      <c r="T580" s="19" t="str">
        <f>IFERROR(IF(COUNT(pipot!$V:$V)&lt;&gt;"",INDEX(pipot!R:R,SMALL(pipot!$V:$V,ROW($A577)))),"")</f>
        <v/>
      </c>
    </row>
    <row r="581" spans="3:20">
      <c r="C581" t="str">
        <f>IFERROR(IF(COUNT(pipot!$V:$V)&lt;&gt;"",INDEX(pipot!A:A,SMALL(pipot!$V:$V,ROW($A578)))),"")</f>
        <v/>
      </c>
      <c r="D581" s="13" t="str">
        <f>IFERROR(IF(COUNT(pipot!$V:$V)&lt;&gt;"",INDEX(pipot!B:B,SMALL(pipot!$V:$V,ROW($A578)))),"")</f>
        <v/>
      </c>
      <c r="E581" s="15" t="str">
        <f>IFERROR(IF(COUNT(pipot!$V:$V)&lt;&gt;"",INDEX(pipot!C:C,SMALL(pipot!$V:$V,ROW($A578)))),"")</f>
        <v/>
      </c>
      <c r="F581" s="19" t="str">
        <f>IFERROR(IF(COUNT(pipot!$V:$V)&lt;&gt;"",INDEX(pipot!D:D,SMALL(pipot!$V:$V,ROW($A578)))),"")</f>
        <v/>
      </c>
      <c r="G581" s="19" t="str">
        <f>IFERROR(IF(COUNT(pipot!$V:$V)&lt;&gt;"",INDEX(pipot!E:E,SMALL(pipot!$V:$V,ROW($A578)))),"")</f>
        <v/>
      </c>
      <c r="H581" s="19" t="str">
        <f>IFERROR(IF(COUNT(pipot!$V:$V)&lt;&gt;"",INDEX(pipot!F:F,SMALL(pipot!$V:$V,ROW($A578)))),"")</f>
        <v/>
      </c>
      <c r="I581" s="19" t="str">
        <f>IFERROR(IF(COUNT(pipot!$V:$V)&lt;&gt;"",INDEX(pipot!G:G,SMALL(pipot!$V:$V,ROW($A578)))),"")</f>
        <v/>
      </c>
      <c r="J581" s="19" t="str">
        <f>IFERROR(IF(COUNT(pipot!$V:$V)&lt;&gt;"",INDEX(pipot!H:H,SMALL(pipot!$V:$V,ROW($A578)))),"")</f>
        <v/>
      </c>
      <c r="K581" s="19" t="str">
        <f>IFERROR(IF(COUNT(pipot!$V:$V)&lt;&gt;"",INDEX(pipot!I:I,SMALL(pipot!$V:$V,ROW($A578)))),"")</f>
        <v/>
      </c>
      <c r="L581" s="19" t="str">
        <f>IFERROR(IF(COUNT(pipot!$V:$V)&lt;&gt;"",INDEX(pipot!J:J,SMALL(pipot!$V:$V,ROW($A578)))),"")</f>
        <v/>
      </c>
      <c r="M581" s="19" t="str">
        <f>IFERROR(IF(COUNT(pipot!$V:$V)&lt;&gt;"",INDEX(pipot!K:K,SMALL(pipot!$V:$V,ROW($A578)))),"")</f>
        <v/>
      </c>
      <c r="N581" s="19" t="str">
        <f>IFERROR(IF(COUNT(pipot!$V:$V)&lt;&gt;"",INDEX(pipot!L:L,SMALL(pipot!$V:$V,ROW($A578)))),"")</f>
        <v/>
      </c>
      <c r="O581" s="19" t="str">
        <f>IFERROR(IF(COUNT(pipot!$V:$V)&lt;&gt;"",INDEX(pipot!M:M,SMALL(pipot!$V:$V,ROW($A578)))),"")</f>
        <v/>
      </c>
      <c r="P581" s="19" t="str">
        <f>IFERROR(IF(COUNT(pipot!$V:$V)&lt;&gt;"",INDEX(pipot!N:N,SMALL(pipot!$V:$V,ROW($A578)))),"")</f>
        <v/>
      </c>
      <c r="Q581" s="19" t="str">
        <f>IFERROR(IF(COUNT(pipot!$V:$V)&lt;&gt;"",INDEX(pipot!O:O,SMALL(pipot!$V:$V,ROW($A578)))),"")</f>
        <v/>
      </c>
      <c r="R581" s="19" t="str">
        <f>IFERROR(IF(COUNT(pipot!$V:$V)&lt;&gt;"",INDEX(pipot!P:P,SMALL(pipot!$V:$V,ROW($A578)))),"")</f>
        <v/>
      </c>
      <c r="S581" s="19" t="str">
        <f>IFERROR(IF(COUNT(pipot!$V:$V)&lt;&gt;"",INDEX(pipot!Q:Q,SMALL(pipot!$V:$V,ROW($A578)))),"")</f>
        <v/>
      </c>
      <c r="T581" s="19" t="str">
        <f>IFERROR(IF(COUNT(pipot!$V:$V)&lt;&gt;"",INDEX(pipot!R:R,SMALL(pipot!$V:$V,ROW($A578)))),"")</f>
        <v/>
      </c>
    </row>
    <row r="582" spans="3:20">
      <c r="C582" t="str">
        <f>IFERROR(IF(COUNT(pipot!$V:$V)&lt;&gt;"",INDEX(pipot!A:A,SMALL(pipot!$V:$V,ROW($A579)))),"")</f>
        <v/>
      </c>
      <c r="D582" s="13" t="str">
        <f>IFERROR(IF(COUNT(pipot!$V:$V)&lt;&gt;"",INDEX(pipot!B:B,SMALL(pipot!$V:$V,ROW($A579)))),"")</f>
        <v/>
      </c>
      <c r="E582" s="15" t="str">
        <f>IFERROR(IF(COUNT(pipot!$V:$V)&lt;&gt;"",INDEX(pipot!C:C,SMALL(pipot!$V:$V,ROW($A579)))),"")</f>
        <v/>
      </c>
      <c r="F582" s="19" t="str">
        <f>IFERROR(IF(COUNT(pipot!$V:$V)&lt;&gt;"",INDEX(pipot!D:D,SMALL(pipot!$V:$V,ROW($A579)))),"")</f>
        <v/>
      </c>
      <c r="G582" s="19" t="str">
        <f>IFERROR(IF(COUNT(pipot!$V:$V)&lt;&gt;"",INDEX(pipot!E:E,SMALL(pipot!$V:$V,ROW($A579)))),"")</f>
        <v/>
      </c>
      <c r="H582" s="19" t="str">
        <f>IFERROR(IF(COUNT(pipot!$V:$V)&lt;&gt;"",INDEX(pipot!F:F,SMALL(pipot!$V:$V,ROW($A579)))),"")</f>
        <v/>
      </c>
      <c r="I582" s="19" t="str">
        <f>IFERROR(IF(COUNT(pipot!$V:$V)&lt;&gt;"",INDEX(pipot!G:G,SMALL(pipot!$V:$V,ROW($A579)))),"")</f>
        <v/>
      </c>
      <c r="J582" s="19" t="str">
        <f>IFERROR(IF(COUNT(pipot!$V:$V)&lt;&gt;"",INDEX(pipot!H:H,SMALL(pipot!$V:$V,ROW($A579)))),"")</f>
        <v/>
      </c>
      <c r="K582" s="19" t="str">
        <f>IFERROR(IF(COUNT(pipot!$V:$V)&lt;&gt;"",INDEX(pipot!I:I,SMALL(pipot!$V:$V,ROW($A579)))),"")</f>
        <v/>
      </c>
      <c r="L582" s="19" t="str">
        <f>IFERROR(IF(COUNT(pipot!$V:$V)&lt;&gt;"",INDEX(pipot!J:J,SMALL(pipot!$V:$V,ROW($A579)))),"")</f>
        <v/>
      </c>
      <c r="M582" s="19" t="str">
        <f>IFERROR(IF(COUNT(pipot!$V:$V)&lt;&gt;"",INDEX(pipot!K:K,SMALL(pipot!$V:$V,ROW($A579)))),"")</f>
        <v/>
      </c>
      <c r="N582" s="19" t="str">
        <f>IFERROR(IF(COUNT(pipot!$V:$V)&lt;&gt;"",INDEX(pipot!L:L,SMALL(pipot!$V:$V,ROW($A579)))),"")</f>
        <v/>
      </c>
      <c r="O582" s="19" t="str">
        <f>IFERROR(IF(COUNT(pipot!$V:$V)&lt;&gt;"",INDEX(pipot!M:M,SMALL(pipot!$V:$V,ROW($A579)))),"")</f>
        <v/>
      </c>
      <c r="P582" s="19" t="str">
        <f>IFERROR(IF(COUNT(pipot!$V:$V)&lt;&gt;"",INDEX(pipot!N:N,SMALL(pipot!$V:$V,ROW($A579)))),"")</f>
        <v/>
      </c>
      <c r="Q582" s="19" t="str">
        <f>IFERROR(IF(COUNT(pipot!$V:$V)&lt;&gt;"",INDEX(pipot!O:O,SMALL(pipot!$V:$V,ROW($A579)))),"")</f>
        <v/>
      </c>
      <c r="R582" s="19" t="str">
        <f>IFERROR(IF(COUNT(pipot!$V:$V)&lt;&gt;"",INDEX(pipot!P:P,SMALL(pipot!$V:$V,ROW($A579)))),"")</f>
        <v/>
      </c>
      <c r="S582" s="19" t="str">
        <f>IFERROR(IF(COUNT(pipot!$V:$V)&lt;&gt;"",INDEX(pipot!Q:Q,SMALL(pipot!$V:$V,ROW($A579)))),"")</f>
        <v/>
      </c>
      <c r="T582" s="19" t="str">
        <f>IFERROR(IF(COUNT(pipot!$V:$V)&lt;&gt;"",INDEX(pipot!R:R,SMALL(pipot!$V:$V,ROW($A579)))),"")</f>
        <v/>
      </c>
    </row>
    <row r="583" spans="3:20">
      <c r="C583" t="str">
        <f>IFERROR(IF(COUNT(pipot!$V:$V)&lt;&gt;"",INDEX(pipot!A:A,SMALL(pipot!$V:$V,ROW($A580)))),"")</f>
        <v/>
      </c>
      <c r="D583" s="13" t="str">
        <f>IFERROR(IF(COUNT(pipot!$V:$V)&lt;&gt;"",INDEX(pipot!B:B,SMALL(pipot!$V:$V,ROW($A580)))),"")</f>
        <v/>
      </c>
      <c r="E583" s="15" t="str">
        <f>IFERROR(IF(COUNT(pipot!$V:$V)&lt;&gt;"",INDEX(pipot!C:C,SMALL(pipot!$V:$V,ROW($A580)))),"")</f>
        <v/>
      </c>
      <c r="F583" s="19" t="str">
        <f>IFERROR(IF(COUNT(pipot!$V:$V)&lt;&gt;"",INDEX(pipot!D:D,SMALL(pipot!$V:$V,ROW($A580)))),"")</f>
        <v/>
      </c>
      <c r="G583" s="19" t="str">
        <f>IFERROR(IF(COUNT(pipot!$V:$V)&lt;&gt;"",INDEX(pipot!E:E,SMALL(pipot!$V:$V,ROW($A580)))),"")</f>
        <v/>
      </c>
      <c r="H583" s="19" t="str">
        <f>IFERROR(IF(COUNT(pipot!$V:$V)&lt;&gt;"",INDEX(pipot!F:F,SMALL(pipot!$V:$V,ROW($A580)))),"")</f>
        <v/>
      </c>
      <c r="I583" s="19" t="str">
        <f>IFERROR(IF(COUNT(pipot!$V:$V)&lt;&gt;"",INDEX(pipot!G:G,SMALL(pipot!$V:$V,ROW($A580)))),"")</f>
        <v/>
      </c>
      <c r="J583" s="19" t="str">
        <f>IFERROR(IF(COUNT(pipot!$V:$V)&lt;&gt;"",INDEX(pipot!H:H,SMALL(pipot!$V:$V,ROW($A580)))),"")</f>
        <v/>
      </c>
      <c r="K583" s="19" t="str">
        <f>IFERROR(IF(COUNT(pipot!$V:$V)&lt;&gt;"",INDEX(pipot!I:I,SMALL(pipot!$V:$V,ROW($A580)))),"")</f>
        <v/>
      </c>
      <c r="L583" s="19" t="str">
        <f>IFERROR(IF(COUNT(pipot!$V:$V)&lt;&gt;"",INDEX(pipot!J:J,SMALL(pipot!$V:$V,ROW($A580)))),"")</f>
        <v/>
      </c>
      <c r="M583" s="19" t="str">
        <f>IFERROR(IF(COUNT(pipot!$V:$V)&lt;&gt;"",INDEX(pipot!K:K,SMALL(pipot!$V:$V,ROW($A580)))),"")</f>
        <v/>
      </c>
      <c r="N583" s="19" t="str">
        <f>IFERROR(IF(COUNT(pipot!$V:$V)&lt;&gt;"",INDEX(pipot!L:L,SMALL(pipot!$V:$V,ROW($A580)))),"")</f>
        <v/>
      </c>
      <c r="O583" s="19" t="str">
        <f>IFERROR(IF(COUNT(pipot!$V:$V)&lt;&gt;"",INDEX(pipot!M:M,SMALL(pipot!$V:$V,ROW($A580)))),"")</f>
        <v/>
      </c>
      <c r="P583" s="19" t="str">
        <f>IFERROR(IF(COUNT(pipot!$V:$V)&lt;&gt;"",INDEX(pipot!N:N,SMALL(pipot!$V:$V,ROW($A580)))),"")</f>
        <v/>
      </c>
      <c r="Q583" s="19" t="str">
        <f>IFERROR(IF(COUNT(pipot!$V:$V)&lt;&gt;"",INDEX(pipot!O:O,SMALL(pipot!$V:$V,ROW($A580)))),"")</f>
        <v/>
      </c>
      <c r="R583" s="19" t="str">
        <f>IFERROR(IF(COUNT(pipot!$V:$V)&lt;&gt;"",INDEX(pipot!P:P,SMALL(pipot!$V:$V,ROW($A580)))),"")</f>
        <v/>
      </c>
      <c r="S583" s="19" t="str">
        <f>IFERROR(IF(COUNT(pipot!$V:$V)&lt;&gt;"",INDEX(pipot!Q:Q,SMALL(pipot!$V:$V,ROW($A580)))),"")</f>
        <v/>
      </c>
      <c r="T583" s="19" t="str">
        <f>IFERROR(IF(COUNT(pipot!$V:$V)&lt;&gt;"",INDEX(pipot!R:R,SMALL(pipot!$V:$V,ROW($A580)))),"")</f>
        <v/>
      </c>
    </row>
    <row r="584" spans="3:20">
      <c r="C584" t="str">
        <f>IFERROR(IF(COUNT(pipot!$V:$V)&lt;&gt;"",INDEX(pipot!A:A,SMALL(pipot!$V:$V,ROW($A581)))),"")</f>
        <v/>
      </c>
      <c r="D584" s="13" t="str">
        <f>IFERROR(IF(COUNT(pipot!$V:$V)&lt;&gt;"",INDEX(pipot!B:B,SMALL(pipot!$V:$V,ROW($A581)))),"")</f>
        <v/>
      </c>
      <c r="E584" s="15" t="str">
        <f>IFERROR(IF(COUNT(pipot!$V:$V)&lt;&gt;"",INDEX(pipot!C:C,SMALL(pipot!$V:$V,ROW($A581)))),"")</f>
        <v/>
      </c>
      <c r="F584" s="19" t="str">
        <f>IFERROR(IF(COUNT(pipot!$V:$V)&lt;&gt;"",INDEX(pipot!D:D,SMALL(pipot!$V:$V,ROW($A581)))),"")</f>
        <v/>
      </c>
      <c r="G584" s="19" t="str">
        <f>IFERROR(IF(COUNT(pipot!$V:$V)&lt;&gt;"",INDEX(pipot!E:E,SMALL(pipot!$V:$V,ROW($A581)))),"")</f>
        <v/>
      </c>
      <c r="H584" s="19" t="str">
        <f>IFERROR(IF(COUNT(pipot!$V:$V)&lt;&gt;"",INDEX(pipot!F:F,SMALL(pipot!$V:$V,ROW($A581)))),"")</f>
        <v/>
      </c>
      <c r="I584" s="19" t="str">
        <f>IFERROR(IF(COUNT(pipot!$V:$V)&lt;&gt;"",INDEX(pipot!G:G,SMALL(pipot!$V:$V,ROW($A581)))),"")</f>
        <v/>
      </c>
      <c r="J584" s="19" t="str">
        <f>IFERROR(IF(COUNT(pipot!$V:$V)&lt;&gt;"",INDEX(pipot!H:H,SMALL(pipot!$V:$V,ROW($A581)))),"")</f>
        <v/>
      </c>
      <c r="K584" s="19" t="str">
        <f>IFERROR(IF(COUNT(pipot!$V:$V)&lt;&gt;"",INDEX(pipot!I:I,SMALL(pipot!$V:$V,ROW($A581)))),"")</f>
        <v/>
      </c>
      <c r="L584" s="19" t="str">
        <f>IFERROR(IF(COUNT(pipot!$V:$V)&lt;&gt;"",INDEX(pipot!J:J,SMALL(pipot!$V:$V,ROW($A581)))),"")</f>
        <v/>
      </c>
      <c r="M584" s="19" t="str">
        <f>IFERROR(IF(COUNT(pipot!$V:$V)&lt;&gt;"",INDEX(pipot!K:K,SMALL(pipot!$V:$V,ROW($A581)))),"")</f>
        <v/>
      </c>
      <c r="N584" s="19" t="str">
        <f>IFERROR(IF(COUNT(pipot!$V:$V)&lt;&gt;"",INDEX(pipot!L:L,SMALL(pipot!$V:$V,ROW($A581)))),"")</f>
        <v/>
      </c>
      <c r="O584" s="19" t="str">
        <f>IFERROR(IF(COUNT(pipot!$V:$V)&lt;&gt;"",INDEX(pipot!M:M,SMALL(pipot!$V:$V,ROW($A581)))),"")</f>
        <v/>
      </c>
      <c r="P584" s="19" t="str">
        <f>IFERROR(IF(COUNT(pipot!$V:$V)&lt;&gt;"",INDEX(pipot!N:N,SMALL(pipot!$V:$V,ROW($A581)))),"")</f>
        <v/>
      </c>
      <c r="Q584" s="19" t="str">
        <f>IFERROR(IF(COUNT(pipot!$V:$V)&lt;&gt;"",INDEX(pipot!O:O,SMALL(pipot!$V:$V,ROW($A581)))),"")</f>
        <v/>
      </c>
      <c r="R584" s="19" t="str">
        <f>IFERROR(IF(COUNT(pipot!$V:$V)&lt;&gt;"",INDEX(pipot!P:P,SMALL(pipot!$V:$V,ROW($A581)))),"")</f>
        <v/>
      </c>
      <c r="S584" s="19" t="str">
        <f>IFERROR(IF(COUNT(pipot!$V:$V)&lt;&gt;"",INDEX(pipot!Q:Q,SMALL(pipot!$V:$V,ROW($A581)))),"")</f>
        <v/>
      </c>
      <c r="T584" s="19" t="str">
        <f>IFERROR(IF(COUNT(pipot!$V:$V)&lt;&gt;"",INDEX(pipot!R:R,SMALL(pipot!$V:$V,ROW($A581)))),"")</f>
        <v/>
      </c>
    </row>
    <row r="585" spans="3:20">
      <c r="C585" t="str">
        <f>IFERROR(IF(COUNT(pipot!$V:$V)&lt;&gt;"",INDEX(pipot!A:A,SMALL(pipot!$V:$V,ROW($A582)))),"")</f>
        <v/>
      </c>
      <c r="D585" s="13" t="str">
        <f>IFERROR(IF(COUNT(pipot!$V:$V)&lt;&gt;"",INDEX(pipot!B:B,SMALL(pipot!$V:$V,ROW($A582)))),"")</f>
        <v/>
      </c>
      <c r="E585" s="15" t="str">
        <f>IFERROR(IF(COUNT(pipot!$V:$V)&lt;&gt;"",INDEX(pipot!C:C,SMALL(pipot!$V:$V,ROW($A582)))),"")</f>
        <v/>
      </c>
      <c r="F585" s="19" t="str">
        <f>IFERROR(IF(COUNT(pipot!$V:$V)&lt;&gt;"",INDEX(pipot!D:D,SMALL(pipot!$V:$V,ROW($A582)))),"")</f>
        <v/>
      </c>
      <c r="G585" s="19" t="str">
        <f>IFERROR(IF(COUNT(pipot!$V:$V)&lt;&gt;"",INDEX(pipot!E:E,SMALL(pipot!$V:$V,ROW($A582)))),"")</f>
        <v/>
      </c>
      <c r="H585" s="19" t="str">
        <f>IFERROR(IF(COUNT(pipot!$V:$V)&lt;&gt;"",INDEX(pipot!F:F,SMALL(pipot!$V:$V,ROW($A582)))),"")</f>
        <v/>
      </c>
      <c r="I585" s="19" t="str">
        <f>IFERROR(IF(COUNT(pipot!$V:$V)&lt;&gt;"",INDEX(pipot!G:G,SMALL(pipot!$V:$V,ROW($A582)))),"")</f>
        <v/>
      </c>
      <c r="J585" s="19" t="str">
        <f>IFERROR(IF(COUNT(pipot!$V:$V)&lt;&gt;"",INDEX(pipot!H:H,SMALL(pipot!$V:$V,ROW($A582)))),"")</f>
        <v/>
      </c>
      <c r="K585" s="19" t="str">
        <f>IFERROR(IF(COUNT(pipot!$V:$V)&lt;&gt;"",INDEX(pipot!I:I,SMALL(pipot!$V:$V,ROW($A582)))),"")</f>
        <v/>
      </c>
      <c r="L585" s="19" t="str">
        <f>IFERROR(IF(COUNT(pipot!$V:$V)&lt;&gt;"",INDEX(pipot!J:J,SMALL(pipot!$V:$V,ROW($A582)))),"")</f>
        <v/>
      </c>
      <c r="M585" s="19" t="str">
        <f>IFERROR(IF(COUNT(pipot!$V:$V)&lt;&gt;"",INDEX(pipot!K:K,SMALL(pipot!$V:$V,ROW($A582)))),"")</f>
        <v/>
      </c>
      <c r="N585" s="19" t="str">
        <f>IFERROR(IF(COUNT(pipot!$V:$V)&lt;&gt;"",INDEX(pipot!L:L,SMALL(pipot!$V:$V,ROW($A582)))),"")</f>
        <v/>
      </c>
      <c r="O585" s="19" t="str">
        <f>IFERROR(IF(COUNT(pipot!$V:$V)&lt;&gt;"",INDEX(pipot!M:M,SMALL(pipot!$V:$V,ROW($A582)))),"")</f>
        <v/>
      </c>
      <c r="P585" s="19" t="str">
        <f>IFERROR(IF(COUNT(pipot!$V:$V)&lt;&gt;"",INDEX(pipot!N:N,SMALL(pipot!$V:$V,ROW($A582)))),"")</f>
        <v/>
      </c>
      <c r="Q585" s="19" t="str">
        <f>IFERROR(IF(COUNT(pipot!$V:$V)&lt;&gt;"",INDEX(pipot!O:O,SMALL(pipot!$V:$V,ROW($A582)))),"")</f>
        <v/>
      </c>
      <c r="R585" s="19" t="str">
        <f>IFERROR(IF(COUNT(pipot!$V:$V)&lt;&gt;"",INDEX(pipot!P:P,SMALL(pipot!$V:$V,ROW($A582)))),"")</f>
        <v/>
      </c>
      <c r="S585" s="19" t="str">
        <f>IFERROR(IF(COUNT(pipot!$V:$V)&lt;&gt;"",INDEX(pipot!Q:Q,SMALL(pipot!$V:$V,ROW($A582)))),"")</f>
        <v/>
      </c>
      <c r="T585" s="19" t="str">
        <f>IFERROR(IF(COUNT(pipot!$V:$V)&lt;&gt;"",INDEX(pipot!R:R,SMALL(pipot!$V:$V,ROW($A582)))),"")</f>
        <v/>
      </c>
    </row>
    <row r="586" spans="3:20">
      <c r="C586" t="str">
        <f>IFERROR(IF(COUNT(pipot!$V:$V)&lt;&gt;"",INDEX(pipot!A:A,SMALL(pipot!$V:$V,ROW($A583)))),"")</f>
        <v/>
      </c>
      <c r="D586" s="13" t="str">
        <f>IFERROR(IF(COUNT(pipot!$V:$V)&lt;&gt;"",INDEX(pipot!B:B,SMALL(pipot!$V:$V,ROW($A583)))),"")</f>
        <v/>
      </c>
      <c r="E586" s="15" t="str">
        <f>IFERROR(IF(COUNT(pipot!$V:$V)&lt;&gt;"",INDEX(pipot!C:C,SMALL(pipot!$V:$V,ROW($A583)))),"")</f>
        <v/>
      </c>
      <c r="F586" s="19" t="str">
        <f>IFERROR(IF(COUNT(pipot!$V:$V)&lt;&gt;"",INDEX(pipot!D:D,SMALL(pipot!$V:$V,ROW($A583)))),"")</f>
        <v/>
      </c>
      <c r="G586" s="19" t="str">
        <f>IFERROR(IF(COUNT(pipot!$V:$V)&lt;&gt;"",INDEX(pipot!E:E,SMALL(pipot!$V:$V,ROW($A583)))),"")</f>
        <v/>
      </c>
      <c r="H586" s="19" t="str">
        <f>IFERROR(IF(COUNT(pipot!$V:$V)&lt;&gt;"",INDEX(pipot!F:F,SMALL(pipot!$V:$V,ROW($A583)))),"")</f>
        <v/>
      </c>
      <c r="I586" s="19" t="str">
        <f>IFERROR(IF(COUNT(pipot!$V:$V)&lt;&gt;"",INDEX(pipot!G:G,SMALL(pipot!$V:$V,ROW($A583)))),"")</f>
        <v/>
      </c>
      <c r="J586" s="19" t="str">
        <f>IFERROR(IF(COUNT(pipot!$V:$V)&lt;&gt;"",INDEX(pipot!H:H,SMALL(pipot!$V:$V,ROW($A583)))),"")</f>
        <v/>
      </c>
      <c r="K586" s="19" t="str">
        <f>IFERROR(IF(COUNT(pipot!$V:$V)&lt;&gt;"",INDEX(pipot!I:I,SMALL(pipot!$V:$V,ROW($A583)))),"")</f>
        <v/>
      </c>
      <c r="L586" s="19" t="str">
        <f>IFERROR(IF(COUNT(pipot!$V:$V)&lt;&gt;"",INDEX(pipot!J:J,SMALL(pipot!$V:$V,ROW($A583)))),"")</f>
        <v/>
      </c>
      <c r="M586" s="19" t="str">
        <f>IFERROR(IF(COUNT(pipot!$V:$V)&lt;&gt;"",INDEX(pipot!K:K,SMALL(pipot!$V:$V,ROW($A583)))),"")</f>
        <v/>
      </c>
      <c r="N586" s="19" t="str">
        <f>IFERROR(IF(COUNT(pipot!$V:$V)&lt;&gt;"",INDEX(pipot!L:L,SMALL(pipot!$V:$V,ROW($A583)))),"")</f>
        <v/>
      </c>
      <c r="O586" s="19" t="str">
        <f>IFERROR(IF(COUNT(pipot!$V:$V)&lt;&gt;"",INDEX(pipot!M:M,SMALL(pipot!$V:$V,ROW($A583)))),"")</f>
        <v/>
      </c>
      <c r="P586" s="19" t="str">
        <f>IFERROR(IF(COUNT(pipot!$V:$V)&lt;&gt;"",INDEX(pipot!N:N,SMALL(pipot!$V:$V,ROW($A583)))),"")</f>
        <v/>
      </c>
      <c r="Q586" s="19" t="str">
        <f>IFERROR(IF(COUNT(pipot!$V:$V)&lt;&gt;"",INDEX(pipot!O:O,SMALL(pipot!$V:$V,ROW($A583)))),"")</f>
        <v/>
      </c>
      <c r="R586" s="19" t="str">
        <f>IFERROR(IF(COUNT(pipot!$V:$V)&lt;&gt;"",INDEX(pipot!P:P,SMALL(pipot!$V:$V,ROW($A583)))),"")</f>
        <v/>
      </c>
      <c r="S586" s="19" t="str">
        <f>IFERROR(IF(COUNT(pipot!$V:$V)&lt;&gt;"",INDEX(pipot!Q:Q,SMALL(pipot!$V:$V,ROW($A583)))),"")</f>
        <v/>
      </c>
      <c r="T586" s="19" t="str">
        <f>IFERROR(IF(COUNT(pipot!$V:$V)&lt;&gt;"",INDEX(pipot!R:R,SMALL(pipot!$V:$V,ROW($A583)))),"")</f>
        <v/>
      </c>
    </row>
    <row r="587" spans="3:20">
      <c r="C587" t="str">
        <f>IFERROR(IF(COUNT(pipot!$V:$V)&lt;&gt;"",INDEX(pipot!A:A,SMALL(pipot!$V:$V,ROW($A584)))),"")</f>
        <v/>
      </c>
      <c r="D587" s="13" t="str">
        <f>IFERROR(IF(COUNT(pipot!$V:$V)&lt;&gt;"",INDEX(pipot!B:B,SMALL(pipot!$V:$V,ROW($A584)))),"")</f>
        <v/>
      </c>
      <c r="E587" s="15" t="str">
        <f>IFERROR(IF(COUNT(pipot!$V:$V)&lt;&gt;"",INDEX(pipot!C:C,SMALL(pipot!$V:$V,ROW($A584)))),"")</f>
        <v/>
      </c>
      <c r="F587" s="19" t="str">
        <f>IFERROR(IF(COUNT(pipot!$V:$V)&lt;&gt;"",INDEX(pipot!D:D,SMALL(pipot!$V:$V,ROW($A584)))),"")</f>
        <v/>
      </c>
      <c r="G587" s="19" t="str">
        <f>IFERROR(IF(COUNT(pipot!$V:$V)&lt;&gt;"",INDEX(pipot!E:E,SMALL(pipot!$V:$V,ROW($A584)))),"")</f>
        <v/>
      </c>
      <c r="H587" s="19" t="str">
        <f>IFERROR(IF(COUNT(pipot!$V:$V)&lt;&gt;"",INDEX(pipot!F:F,SMALL(pipot!$V:$V,ROW($A584)))),"")</f>
        <v/>
      </c>
      <c r="I587" s="19" t="str">
        <f>IFERROR(IF(COUNT(pipot!$V:$V)&lt;&gt;"",INDEX(pipot!G:G,SMALL(pipot!$V:$V,ROW($A584)))),"")</f>
        <v/>
      </c>
      <c r="J587" s="19" t="str">
        <f>IFERROR(IF(COUNT(pipot!$V:$V)&lt;&gt;"",INDEX(pipot!H:H,SMALL(pipot!$V:$V,ROW($A584)))),"")</f>
        <v/>
      </c>
      <c r="K587" s="19" t="str">
        <f>IFERROR(IF(COUNT(pipot!$V:$V)&lt;&gt;"",INDEX(pipot!I:I,SMALL(pipot!$V:$V,ROW($A584)))),"")</f>
        <v/>
      </c>
      <c r="L587" s="19" t="str">
        <f>IFERROR(IF(COUNT(pipot!$V:$V)&lt;&gt;"",INDEX(pipot!J:J,SMALL(pipot!$V:$V,ROW($A584)))),"")</f>
        <v/>
      </c>
      <c r="M587" s="19" t="str">
        <f>IFERROR(IF(COUNT(pipot!$V:$V)&lt;&gt;"",INDEX(pipot!K:K,SMALL(pipot!$V:$V,ROW($A584)))),"")</f>
        <v/>
      </c>
      <c r="N587" s="19" t="str">
        <f>IFERROR(IF(COUNT(pipot!$V:$V)&lt;&gt;"",INDEX(pipot!L:L,SMALL(pipot!$V:$V,ROW($A584)))),"")</f>
        <v/>
      </c>
      <c r="O587" s="19" t="str">
        <f>IFERROR(IF(COUNT(pipot!$V:$V)&lt;&gt;"",INDEX(pipot!M:M,SMALL(pipot!$V:$V,ROW($A584)))),"")</f>
        <v/>
      </c>
      <c r="P587" s="19" t="str">
        <f>IFERROR(IF(COUNT(pipot!$V:$V)&lt;&gt;"",INDEX(pipot!N:N,SMALL(pipot!$V:$V,ROW($A584)))),"")</f>
        <v/>
      </c>
      <c r="Q587" s="19" t="str">
        <f>IFERROR(IF(COUNT(pipot!$V:$V)&lt;&gt;"",INDEX(pipot!O:O,SMALL(pipot!$V:$V,ROW($A584)))),"")</f>
        <v/>
      </c>
      <c r="R587" s="19" t="str">
        <f>IFERROR(IF(COUNT(pipot!$V:$V)&lt;&gt;"",INDEX(pipot!P:P,SMALL(pipot!$V:$V,ROW($A584)))),"")</f>
        <v/>
      </c>
      <c r="S587" s="19" t="str">
        <f>IFERROR(IF(COUNT(pipot!$V:$V)&lt;&gt;"",INDEX(pipot!Q:Q,SMALL(pipot!$V:$V,ROW($A584)))),"")</f>
        <v/>
      </c>
      <c r="T587" s="19" t="str">
        <f>IFERROR(IF(COUNT(pipot!$V:$V)&lt;&gt;"",INDEX(pipot!R:R,SMALL(pipot!$V:$V,ROW($A584)))),"")</f>
        <v/>
      </c>
    </row>
    <row r="588" spans="3:20">
      <c r="C588" t="str">
        <f>IFERROR(IF(COUNT(pipot!$V:$V)&lt;&gt;"",INDEX(pipot!A:A,SMALL(pipot!$V:$V,ROW($A585)))),"")</f>
        <v/>
      </c>
      <c r="D588" s="13" t="str">
        <f>IFERROR(IF(COUNT(pipot!$V:$V)&lt;&gt;"",INDEX(pipot!B:B,SMALL(pipot!$V:$V,ROW($A585)))),"")</f>
        <v/>
      </c>
      <c r="E588" s="15" t="str">
        <f>IFERROR(IF(COUNT(pipot!$V:$V)&lt;&gt;"",INDEX(pipot!C:C,SMALL(pipot!$V:$V,ROW($A585)))),"")</f>
        <v/>
      </c>
      <c r="F588" s="19" t="str">
        <f>IFERROR(IF(COUNT(pipot!$V:$V)&lt;&gt;"",INDEX(pipot!D:D,SMALL(pipot!$V:$V,ROW($A585)))),"")</f>
        <v/>
      </c>
      <c r="G588" s="19" t="str">
        <f>IFERROR(IF(COUNT(pipot!$V:$V)&lt;&gt;"",INDEX(pipot!E:E,SMALL(pipot!$V:$V,ROW($A585)))),"")</f>
        <v/>
      </c>
      <c r="H588" s="19" t="str">
        <f>IFERROR(IF(COUNT(pipot!$V:$V)&lt;&gt;"",INDEX(pipot!F:F,SMALL(pipot!$V:$V,ROW($A585)))),"")</f>
        <v/>
      </c>
      <c r="I588" s="19" t="str">
        <f>IFERROR(IF(COUNT(pipot!$V:$V)&lt;&gt;"",INDEX(pipot!G:G,SMALL(pipot!$V:$V,ROW($A585)))),"")</f>
        <v/>
      </c>
      <c r="J588" s="19" t="str">
        <f>IFERROR(IF(COUNT(pipot!$V:$V)&lt;&gt;"",INDEX(pipot!H:H,SMALL(pipot!$V:$V,ROW($A585)))),"")</f>
        <v/>
      </c>
      <c r="K588" s="19" t="str">
        <f>IFERROR(IF(COUNT(pipot!$V:$V)&lt;&gt;"",INDEX(pipot!I:I,SMALL(pipot!$V:$V,ROW($A585)))),"")</f>
        <v/>
      </c>
      <c r="L588" s="19" t="str">
        <f>IFERROR(IF(COUNT(pipot!$V:$V)&lt;&gt;"",INDEX(pipot!J:J,SMALL(pipot!$V:$V,ROW($A585)))),"")</f>
        <v/>
      </c>
      <c r="M588" s="19" t="str">
        <f>IFERROR(IF(COUNT(pipot!$V:$V)&lt;&gt;"",INDEX(pipot!K:K,SMALL(pipot!$V:$V,ROW($A585)))),"")</f>
        <v/>
      </c>
      <c r="N588" s="19" t="str">
        <f>IFERROR(IF(COUNT(pipot!$V:$V)&lt;&gt;"",INDEX(pipot!L:L,SMALL(pipot!$V:$V,ROW($A585)))),"")</f>
        <v/>
      </c>
      <c r="O588" s="19" t="str">
        <f>IFERROR(IF(COUNT(pipot!$V:$V)&lt;&gt;"",INDEX(pipot!M:M,SMALL(pipot!$V:$V,ROW($A585)))),"")</f>
        <v/>
      </c>
      <c r="P588" s="19" t="str">
        <f>IFERROR(IF(COUNT(pipot!$V:$V)&lt;&gt;"",INDEX(pipot!N:N,SMALL(pipot!$V:$V,ROW($A585)))),"")</f>
        <v/>
      </c>
      <c r="Q588" s="19" t="str">
        <f>IFERROR(IF(COUNT(pipot!$V:$V)&lt;&gt;"",INDEX(pipot!O:O,SMALL(pipot!$V:$V,ROW($A585)))),"")</f>
        <v/>
      </c>
      <c r="R588" s="19" t="str">
        <f>IFERROR(IF(COUNT(pipot!$V:$V)&lt;&gt;"",INDEX(pipot!P:P,SMALL(pipot!$V:$V,ROW($A585)))),"")</f>
        <v/>
      </c>
      <c r="S588" s="19" t="str">
        <f>IFERROR(IF(COUNT(pipot!$V:$V)&lt;&gt;"",INDEX(pipot!Q:Q,SMALL(pipot!$V:$V,ROW($A585)))),"")</f>
        <v/>
      </c>
      <c r="T588" s="19" t="str">
        <f>IFERROR(IF(COUNT(pipot!$V:$V)&lt;&gt;"",INDEX(pipot!R:R,SMALL(pipot!$V:$V,ROW($A585)))),"")</f>
        <v/>
      </c>
    </row>
    <row r="589" spans="3:20">
      <c r="C589" t="str">
        <f>IFERROR(IF(COUNT(pipot!$V:$V)&lt;&gt;"",INDEX(pipot!A:A,SMALL(pipot!$V:$V,ROW($A586)))),"")</f>
        <v/>
      </c>
      <c r="D589" s="13" t="str">
        <f>IFERROR(IF(COUNT(pipot!$V:$V)&lt;&gt;"",INDEX(pipot!B:B,SMALL(pipot!$V:$V,ROW($A586)))),"")</f>
        <v/>
      </c>
      <c r="E589" s="15" t="str">
        <f>IFERROR(IF(COUNT(pipot!$V:$V)&lt;&gt;"",INDEX(pipot!C:C,SMALL(pipot!$V:$V,ROW($A586)))),"")</f>
        <v/>
      </c>
      <c r="F589" s="19" t="str">
        <f>IFERROR(IF(COUNT(pipot!$V:$V)&lt;&gt;"",INDEX(pipot!D:D,SMALL(pipot!$V:$V,ROW($A586)))),"")</f>
        <v/>
      </c>
      <c r="G589" s="19" t="str">
        <f>IFERROR(IF(COUNT(pipot!$V:$V)&lt;&gt;"",INDEX(pipot!E:E,SMALL(pipot!$V:$V,ROW($A586)))),"")</f>
        <v/>
      </c>
      <c r="H589" s="19" t="str">
        <f>IFERROR(IF(COUNT(pipot!$V:$V)&lt;&gt;"",INDEX(pipot!F:F,SMALL(pipot!$V:$V,ROW($A586)))),"")</f>
        <v/>
      </c>
      <c r="I589" s="19" t="str">
        <f>IFERROR(IF(COUNT(pipot!$V:$V)&lt;&gt;"",INDEX(pipot!G:G,SMALL(pipot!$V:$V,ROW($A586)))),"")</f>
        <v/>
      </c>
      <c r="J589" s="19" t="str">
        <f>IFERROR(IF(COUNT(pipot!$V:$V)&lt;&gt;"",INDEX(pipot!H:H,SMALL(pipot!$V:$V,ROW($A586)))),"")</f>
        <v/>
      </c>
      <c r="K589" s="19" t="str">
        <f>IFERROR(IF(COUNT(pipot!$V:$V)&lt;&gt;"",INDEX(pipot!I:I,SMALL(pipot!$V:$V,ROW($A586)))),"")</f>
        <v/>
      </c>
      <c r="L589" s="19" t="str">
        <f>IFERROR(IF(COUNT(pipot!$V:$V)&lt;&gt;"",INDEX(pipot!J:J,SMALL(pipot!$V:$V,ROW($A586)))),"")</f>
        <v/>
      </c>
      <c r="M589" s="19" t="str">
        <f>IFERROR(IF(COUNT(pipot!$V:$V)&lt;&gt;"",INDEX(pipot!K:K,SMALL(pipot!$V:$V,ROW($A586)))),"")</f>
        <v/>
      </c>
      <c r="N589" s="19" t="str">
        <f>IFERROR(IF(COUNT(pipot!$V:$V)&lt;&gt;"",INDEX(pipot!L:L,SMALL(pipot!$V:$V,ROW($A586)))),"")</f>
        <v/>
      </c>
      <c r="O589" s="19" t="str">
        <f>IFERROR(IF(COUNT(pipot!$V:$V)&lt;&gt;"",INDEX(pipot!M:M,SMALL(pipot!$V:$V,ROW($A586)))),"")</f>
        <v/>
      </c>
      <c r="P589" s="19" t="str">
        <f>IFERROR(IF(COUNT(pipot!$V:$V)&lt;&gt;"",INDEX(pipot!N:N,SMALL(pipot!$V:$V,ROW($A586)))),"")</f>
        <v/>
      </c>
      <c r="Q589" s="19" t="str">
        <f>IFERROR(IF(COUNT(pipot!$V:$V)&lt;&gt;"",INDEX(pipot!O:O,SMALL(pipot!$V:$V,ROW($A586)))),"")</f>
        <v/>
      </c>
      <c r="R589" s="19" t="str">
        <f>IFERROR(IF(COUNT(pipot!$V:$V)&lt;&gt;"",INDEX(pipot!P:P,SMALL(pipot!$V:$V,ROW($A586)))),"")</f>
        <v/>
      </c>
      <c r="S589" s="19" t="str">
        <f>IFERROR(IF(COUNT(pipot!$V:$V)&lt;&gt;"",INDEX(pipot!Q:Q,SMALL(pipot!$V:$V,ROW($A586)))),"")</f>
        <v/>
      </c>
      <c r="T589" s="19" t="str">
        <f>IFERROR(IF(COUNT(pipot!$V:$V)&lt;&gt;"",INDEX(pipot!R:R,SMALL(pipot!$V:$V,ROW($A586)))),"")</f>
        <v/>
      </c>
    </row>
    <row r="590" spans="3:20">
      <c r="C590" t="str">
        <f>IFERROR(IF(COUNT(pipot!$V:$V)&lt;&gt;"",INDEX(pipot!A:A,SMALL(pipot!$V:$V,ROW($A587)))),"")</f>
        <v/>
      </c>
      <c r="D590" s="13" t="str">
        <f>IFERROR(IF(COUNT(pipot!$V:$V)&lt;&gt;"",INDEX(pipot!B:B,SMALL(pipot!$V:$V,ROW($A587)))),"")</f>
        <v/>
      </c>
      <c r="E590" s="15" t="str">
        <f>IFERROR(IF(COUNT(pipot!$V:$V)&lt;&gt;"",INDEX(pipot!C:C,SMALL(pipot!$V:$V,ROW($A587)))),"")</f>
        <v/>
      </c>
      <c r="F590" s="19" t="str">
        <f>IFERROR(IF(COUNT(pipot!$V:$V)&lt;&gt;"",INDEX(pipot!D:D,SMALL(pipot!$V:$V,ROW($A587)))),"")</f>
        <v/>
      </c>
      <c r="G590" s="19" t="str">
        <f>IFERROR(IF(COUNT(pipot!$V:$V)&lt;&gt;"",INDEX(pipot!E:E,SMALL(pipot!$V:$V,ROW($A587)))),"")</f>
        <v/>
      </c>
      <c r="H590" s="19" t="str">
        <f>IFERROR(IF(COUNT(pipot!$V:$V)&lt;&gt;"",INDEX(pipot!F:F,SMALL(pipot!$V:$V,ROW($A587)))),"")</f>
        <v/>
      </c>
      <c r="I590" s="19" t="str">
        <f>IFERROR(IF(COUNT(pipot!$V:$V)&lt;&gt;"",INDEX(pipot!G:G,SMALL(pipot!$V:$V,ROW($A587)))),"")</f>
        <v/>
      </c>
      <c r="J590" s="19" t="str">
        <f>IFERROR(IF(COUNT(pipot!$V:$V)&lt;&gt;"",INDEX(pipot!H:H,SMALL(pipot!$V:$V,ROW($A587)))),"")</f>
        <v/>
      </c>
      <c r="K590" s="19" t="str">
        <f>IFERROR(IF(COUNT(pipot!$V:$V)&lt;&gt;"",INDEX(pipot!I:I,SMALL(pipot!$V:$V,ROW($A587)))),"")</f>
        <v/>
      </c>
      <c r="L590" s="19" t="str">
        <f>IFERROR(IF(COUNT(pipot!$V:$V)&lt;&gt;"",INDEX(pipot!J:J,SMALL(pipot!$V:$V,ROW($A587)))),"")</f>
        <v/>
      </c>
      <c r="M590" s="19" t="str">
        <f>IFERROR(IF(COUNT(pipot!$V:$V)&lt;&gt;"",INDEX(pipot!K:K,SMALL(pipot!$V:$V,ROW($A587)))),"")</f>
        <v/>
      </c>
      <c r="N590" s="19" t="str">
        <f>IFERROR(IF(COUNT(pipot!$V:$V)&lt;&gt;"",INDEX(pipot!L:L,SMALL(pipot!$V:$V,ROW($A587)))),"")</f>
        <v/>
      </c>
      <c r="O590" s="19" t="str">
        <f>IFERROR(IF(COUNT(pipot!$V:$V)&lt;&gt;"",INDEX(pipot!M:M,SMALL(pipot!$V:$V,ROW($A587)))),"")</f>
        <v/>
      </c>
      <c r="P590" s="19" t="str">
        <f>IFERROR(IF(COUNT(pipot!$V:$V)&lt;&gt;"",INDEX(pipot!N:N,SMALL(pipot!$V:$V,ROW($A587)))),"")</f>
        <v/>
      </c>
      <c r="Q590" s="19" t="str">
        <f>IFERROR(IF(COUNT(pipot!$V:$V)&lt;&gt;"",INDEX(pipot!O:O,SMALL(pipot!$V:$V,ROW($A587)))),"")</f>
        <v/>
      </c>
      <c r="R590" s="19" t="str">
        <f>IFERROR(IF(COUNT(pipot!$V:$V)&lt;&gt;"",INDEX(pipot!P:P,SMALL(pipot!$V:$V,ROW($A587)))),"")</f>
        <v/>
      </c>
      <c r="S590" s="19" t="str">
        <f>IFERROR(IF(COUNT(pipot!$V:$V)&lt;&gt;"",INDEX(pipot!Q:Q,SMALL(pipot!$V:$V,ROW($A587)))),"")</f>
        <v/>
      </c>
      <c r="T590" s="19" t="str">
        <f>IFERROR(IF(COUNT(pipot!$V:$V)&lt;&gt;"",INDEX(pipot!R:R,SMALL(pipot!$V:$V,ROW($A587)))),"")</f>
        <v/>
      </c>
    </row>
    <row r="591" spans="3:20">
      <c r="C591" t="str">
        <f>IFERROR(IF(COUNT(pipot!$V:$V)&lt;&gt;"",INDEX(pipot!A:A,SMALL(pipot!$V:$V,ROW($A588)))),"")</f>
        <v/>
      </c>
      <c r="D591" s="13" t="str">
        <f>IFERROR(IF(COUNT(pipot!$V:$V)&lt;&gt;"",INDEX(pipot!B:B,SMALL(pipot!$V:$V,ROW($A588)))),"")</f>
        <v/>
      </c>
      <c r="E591" s="15" t="str">
        <f>IFERROR(IF(COUNT(pipot!$V:$V)&lt;&gt;"",INDEX(pipot!C:C,SMALL(pipot!$V:$V,ROW($A588)))),"")</f>
        <v/>
      </c>
      <c r="F591" s="19" t="str">
        <f>IFERROR(IF(COUNT(pipot!$V:$V)&lt;&gt;"",INDEX(pipot!D:D,SMALL(pipot!$V:$V,ROW($A588)))),"")</f>
        <v/>
      </c>
      <c r="G591" s="19" t="str">
        <f>IFERROR(IF(COUNT(pipot!$V:$V)&lt;&gt;"",INDEX(pipot!E:E,SMALL(pipot!$V:$V,ROW($A588)))),"")</f>
        <v/>
      </c>
      <c r="H591" s="19" t="str">
        <f>IFERROR(IF(COUNT(pipot!$V:$V)&lt;&gt;"",INDEX(pipot!F:F,SMALL(pipot!$V:$V,ROW($A588)))),"")</f>
        <v/>
      </c>
      <c r="I591" s="19" t="str">
        <f>IFERROR(IF(COUNT(pipot!$V:$V)&lt;&gt;"",INDEX(pipot!G:G,SMALL(pipot!$V:$V,ROW($A588)))),"")</f>
        <v/>
      </c>
      <c r="J591" s="19" t="str">
        <f>IFERROR(IF(COUNT(pipot!$V:$V)&lt;&gt;"",INDEX(pipot!H:H,SMALL(pipot!$V:$V,ROW($A588)))),"")</f>
        <v/>
      </c>
      <c r="K591" s="19" t="str">
        <f>IFERROR(IF(COUNT(pipot!$V:$V)&lt;&gt;"",INDEX(pipot!I:I,SMALL(pipot!$V:$V,ROW($A588)))),"")</f>
        <v/>
      </c>
      <c r="L591" s="19" t="str">
        <f>IFERROR(IF(COUNT(pipot!$V:$V)&lt;&gt;"",INDEX(pipot!J:J,SMALL(pipot!$V:$V,ROW($A588)))),"")</f>
        <v/>
      </c>
      <c r="M591" s="19" t="str">
        <f>IFERROR(IF(COUNT(pipot!$V:$V)&lt;&gt;"",INDEX(pipot!K:K,SMALL(pipot!$V:$V,ROW($A588)))),"")</f>
        <v/>
      </c>
      <c r="N591" s="19" t="str">
        <f>IFERROR(IF(COUNT(pipot!$V:$V)&lt;&gt;"",INDEX(pipot!L:L,SMALL(pipot!$V:$V,ROW($A588)))),"")</f>
        <v/>
      </c>
      <c r="O591" s="19" t="str">
        <f>IFERROR(IF(COUNT(pipot!$V:$V)&lt;&gt;"",INDEX(pipot!M:M,SMALL(pipot!$V:$V,ROW($A588)))),"")</f>
        <v/>
      </c>
      <c r="P591" s="19" t="str">
        <f>IFERROR(IF(COUNT(pipot!$V:$V)&lt;&gt;"",INDEX(pipot!N:N,SMALL(pipot!$V:$V,ROW($A588)))),"")</f>
        <v/>
      </c>
      <c r="Q591" s="19" t="str">
        <f>IFERROR(IF(COUNT(pipot!$V:$V)&lt;&gt;"",INDEX(pipot!O:O,SMALL(pipot!$V:$V,ROW($A588)))),"")</f>
        <v/>
      </c>
      <c r="R591" s="19" t="str">
        <f>IFERROR(IF(COUNT(pipot!$V:$V)&lt;&gt;"",INDEX(pipot!P:P,SMALL(pipot!$V:$V,ROW($A588)))),"")</f>
        <v/>
      </c>
      <c r="S591" s="19" t="str">
        <f>IFERROR(IF(COUNT(pipot!$V:$V)&lt;&gt;"",INDEX(pipot!Q:Q,SMALL(pipot!$V:$V,ROW($A588)))),"")</f>
        <v/>
      </c>
      <c r="T591" s="19" t="str">
        <f>IFERROR(IF(COUNT(pipot!$V:$V)&lt;&gt;"",INDEX(pipot!R:R,SMALL(pipot!$V:$V,ROW($A588)))),"")</f>
        <v/>
      </c>
    </row>
    <row r="592" spans="3:20">
      <c r="C592" t="str">
        <f>IFERROR(IF(COUNT(pipot!$V:$V)&lt;&gt;"",INDEX(pipot!A:A,SMALL(pipot!$V:$V,ROW($A589)))),"")</f>
        <v/>
      </c>
      <c r="D592" s="13" t="str">
        <f>IFERROR(IF(COUNT(pipot!$V:$V)&lt;&gt;"",INDEX(pipot!B:B,SMALL(pipot!$V:$V,ROW($A589)))),"")</f>
        <v/>
      </c>
      <c r="E592" s="15" t="str">
        <f>IFERROR(IF(COUNT(pipot!$V:$V)&lt;&gt;"",INDEX(pipot!C:C,SMALL(pipot!$V:$V,ROW($A589)))),"")</f>
        <v/>
      </c>
      <c r="F592" s="19" t="str">
        <f>IFERROR(IF(COUNT(pipot!$V:$V)&lt;&gt;"",INDEX(pipot!D:D,SMALL(pipot!$V:$V,ROW($A589)))),"")</f>
        <v/>
      </c>
      <c r="G592" s="19" t="str">
        <f>IFERROR(IF(COUNT(pipot!$V:$V)&lt;&gt;"",INDEX(pipot!E:E,SMALL(pipot!$V:$V,ROW($A589)))),"")</f>
        <v/>
      </c>
      <c r="H592" s="19" t="str">
        <f>IFERROR(IF(COUNT(pipot!$V:$V)&lt;&gt;"",INDEX(pipot!F:F,SMALL(pipot!$V:$V,ROW($A589)))),"")</f>
        <v/>
      </c>
      <c r="I592" s="19" t="str">
        <f>IFERROR(IF(COUNT(pipot!$V:$V)&lt;&gt;"",INDEX(pipot!G:G,SMALL(pipot!$V:$V,ROW($A589)))),"")</f>
        <v/>
      </c>
      <c r="J592" s="19" t="str">
        <f>IFERROR(IF(COUNT(pipot!$V:$V)&lt;&gt;"",INDEX(pipot!H:H,SMALL(pipot!$V:$V,ROW($A589)))),"")</f>
        <v/>
      </c>
      <c r="K592" s="19" t="str">
        <f>IFERROR(IF(COUNT(pipot!$V:$V)&lt;&gt;"",INDEX(pipot!I:I,SMALL(pipot!$V:$V,ROW($A589)))),"")</f>
        <v/>
      </c>
      <c r="L592" s="19" t="str">
        <f>IFERROR(IF(COUNT(pipot!$V:$V)&lt;&gt;"",INDEX(pipot!J:J,SMALL(pipot!$V:$V,ROW($A589)))),"")</f>
        <v/>
      </c>
      <c r="M592" s="19" t="str">
        <f>IFERROR(IF(COUNT(pipot!$V:$V)&lt;&gt;"",INDEX(pipot!K:K,SMALL(pipot!$V:$V,ROW($A589)))),"")</f>
        <v/>
      </c>
      <c r="N592" s="19" t="str">
        <f>IFERROR(IF(COUNT(pipot!$V:$V)&lt;&gt;"",INDEX(pipot!L:L,SMALL(pipot!$V:$V,ROW($A589)))),"")</f>
        <v/>
      </c>
      <c r="O592" s="19" t="str">
        <f>IFERROR(IF(COUNT(pipot!$V:$V)&lt;&gt;"",INDEX(pipot!M:M,SMALL(pipot!$V:$V,ROW($A589)))),"")</f>
        <v/>
      </c>
      <c r="P592" s="19" t="str">
        <f>IFERROR(IF(COUNT(pipot!$V:$V)&lt;&gt;"",INDEX(pipot!N:N,SMALL(pipot!$V:$V,ROW($A589)))),"")</f>
        <v/>
      </c>
      <c r="Q592" s="19" t="str">
        <f>IFERROR(IF(COUNT(pipot!$V:$V)&lt;&gt;"",INDEX(pipot!O:O,SMALL(pipot!$V:$V,ROW($A589)))),"")</f>
        <v/>
      </c>
      <c r="R592" s="19" t="str">
        <f>IFERROR(IF(COUNT(pipot!$V:$V)&lt;&gt;"",INDEX(pipot!P:P,SMALL(pipot!$V:$V,ROW($A589)))),"")</f>
        <v/>
      </c>
      <c r="S592" s="19" t="str">
        <f>IFERROR(IF(COUNT(pipot!$V:$V)&lt;&gt;"",INDEX(pipot!Q:Q,SMALL(pipot!$V:$V,ROW($A589)))),"")</f>
        <v/>
      </c>
      <c r="T592" s="19" t="str">
        <f>IFERROR(IF(COUNT(pipot!$V:$V)&lt;&gt;"",INDEX(pipot!R:R,SMALL(pipot!$V:$V,ROW($A589)))),"")</f>
        <v/>
      </c>
    </row>
    <row r="593" spans="3:20">
      <c r="C593" t="str">
        <f>IFERROR(IF(COUNT(pipot!$V:$V)&lt;&gt;"",INDEX(pipot!A:A,SMALL(pipot!$V:$V,ROW($A590)))),"")</f>
        <v/>
      </c>
      <c r="D593" s="13" t="str">
        <f>IFERROR(IF(COUNT(pipot!$V:$V)&lt;&gt;"",INDEX(pipot!B:B,SMALL(pipot!$V:$V,ROW($A590)))),"")</f>
        <v/>
      </c>
      <c r="E593" s="15" t="str">
        <f>IFERROR(IF(COUNT(pipot!$V:$V)&lt;&gt;"",INDEX(pipot!C:C,SMALL(pipot!$V:$V,ROW($A590)))),"")</f>
        <v/>
      </c>
      <c r="F593" s="19" t="str">
        <f>IFERROR(IF(COUNT(pipot!$V:$V)&lt;&gt;"",INDEX(pipot!D:D,SMALL(pipot!$V:$V,ROW($A590)))),"")</f>
        <v/>
      </c>
      <c r="G593" s="19" t="str">
        <f>IFERROR(IF(COUNT(pipot!$V:$V)&lt;&gt;"",INDEX(pipot!E:E,SMALL(pipot!$V:$V,ROW($A590)))),"")</f>
        <v/>
      </c>
      <c r="H593" s="19" t="str">
        <f>IFERROR(IF(COUNT(pipot!$V:$V)&lt;&gt;"",INDEX(pipot!F:F,SMALL(pipot!$V:$V,ROW($A590)))),"")</f>
        <v/>
      </c>
      <c r="I593" s="19" t="str">
        <f>IFERROR(IF(COUNT(pipot!$V:$V)&lt;&gt;"",INDEX(pipot!G:G,SMALL(pipot!$V:$V,ROW($A590)))),"")</f>
        <v/>
      </c>
      <c r="J593" s="19" t="str">
        <f>IFERROR(IF(COUNT(pipot!$V:$V)&lt;&gt;"",INDEX(pipot!H:H,SMALL(pipot!$V:$V,ROW($A590)))),"")</f>
        <v/>
      </c>
      <c r="K593" s="19" t="str">
        <f>IFERROR(IF(COUNT(pipot!$V:$V)&lt;&gt;"",INDEX(pipot!I:I,SMALL(pipot!$V:$V,ROW($A590)))),"")</f>
        <v/>
      </c>
      <c r="L593" s="19" t="str">
        <f>IFERROR(IF(COUNT(pipot!$V:$V)&lt;&gt;"",INDEX(pipot!J:J,SMALL(pipot!$V:$V,ROW($A590)))),"")</f>
        <v/>
      </c>
      <c r="M593" s="19" t="str">
        <f>IFERROR(IF(COUNT(pipot!$V:$V)&lt;&gt;"",INDEX(pipot!K:K,SMALL(pipot!$V:$V,ROW($A590)))),"")</f>
        <v/>
      </c>
      <c r="N593" s="19" t="str">
        <f>IFERROR(IF(COUNT(pipot!$V:$V)&lt;&gt;"",INDEX(pipot!L:L,SMALL(pipot!$V:$V,ROW($A590)))),"")</f>
        <v/>
      </c>
      <c r="O593" s="19" t="str">
        <f>IFERROR(IF(COUNT(pipot!$V:$V)&lt;&gt;"",INDEX(pipot!M:M,SMALL(pipot!$V:$V,ROW($A590)))),"")</f>
        <v/>
      </c>
      <c r="P593" s="19" t="str">
        <f>IFERROR(IF(COUNT(pipot!$V:$V)&lt;&gt;"",INDEX(pipot!N:N,SMALL(pipot!$V:$V,ROW($A590)))),"")</f>
        <v/>
      </c>
      <c r="Q593" s="19" t="str">
        <f>IFERROR(IF(COUNT(pipot!$V:$V)&lt;&gt;"",INDEX(pipot!O:O,SMALL(pipot!$V:$V,ROW($A590)))),"")</f>
        <v/>
      </c>
      <c r="R593" s="19" t="str">
        <f>IFERROR(IF(COUNT(pipot!$V:$V)&lt;&gt;"",INDEX(pipot!P:P,SMALL(pipot!$V:$V,ROW($A590)))),"")</f>
        <v/>
      </c>
      <c r="S593" s="19" t="str">
        <f>IFERROR(IF(COUNT(pipot!$V:$V)&lt;&gt;"",INDEX(pipot!Q:Q,SMALL(pipot!$V:$V,ROW($A590)))),"")</f>
        <v/>
      </c>
      <c r="T593" s="19" t="str">
        <f>IFERROR(IF(COUNT(pipot!$V:$V)&lt;&gt;"",INDEX(pipot!R:R,SMALL(pipot!$V:$V,ROW($A590)))),"")</f>
        <v/>
      </c>
    </row>
    <row r="594" spans="3:20">
      <c r="C594" t="str">
        <f>IFERROR(IF(COUNT(pipot!$V:$V)&lt;&gt;"",INDEX(pipot!A:A,SMALL(pipot!$V:$V,ROW($A591)))),"")</f>
        <v/>
      </c>
      <c r="D594" s="13" t="str">
        <f>IFERROR(IF(COUNT(pipot!$V:$V)&lt;&gt;"",INDEX(pipot!B:B,SMALL(pipot!$V:$V,ROW($A591)))),"")</f>
        <v/>
      </c>
      <c r="E594" s="15" t="str">
        <f>IFERROR(IF(COUNT(pipot!$V:$V)&lt;&gt;"",INDEX(pipot!C:C,SMALL(pipot!$V:$V,ROW($A591)))),"")</f>
        <v/>
      </c>
      <c r="F594" s="19" t="str">
        <f>IFERROR(IF(COUNT(pipot!$V:$V)&lt;&gt;"",INDEX(pipot!D:D,SMALL(pipot!$V:$V,ROW($A591)))),"")</f>
        <v/>
      </c>
      <c r="G594" s="19" t="str">
        <f>IFERROR(IF(COUNT(pipot!$V:$V)&lt;&gt;"",INDEX(pipot!E:E,SMALL(pipot!$V:$V,ROW($A591)))),"")</f>
        <v/>
      </c>
      <c r="H594" s="19" t="str">
        <f>IFERROR(IF(COUNT(pipot!$V:$V)&lt;&gt;"",INDEX(pipot!F:F,SMALL(pipot!$V:$V,ROW($A591)))),"")</f>
        <v/>
      </c>
      <c r="I594" s="19" t="str">
        <f>IFERROR(IF(COUNT(pipot!$V:$V)&lt;&gt;"",INDEX(pipot!G:G,SMALL(pipot!$V:$V,ROW($A591)))),"")</f>
        <v/>
      </c>
      <c r="J594" s="19" t="str">
        <f>IFERROR(IF(COUNT(pipot!$V:$V)&lt;&gt;"",INDEX(pipot!H:H,SMALL(pipot!$V:$V,ROW($A591)))),"")</f>
        <v/>
      </c>
      <c r="K594" s="19" t="str">
        <f>IFERROR(IF(COUNT(pipot!$V:$V)&lt;&gt;"",INDEX(pipot!I:I,SMALL(pipot!$V:$V,ROW($A591)))),"")</f>
        <v/>
      </c>
      <c r="L594" s="19" t="str">
        <f>IFERROR(IF(COUNT(pipot!$V:$V)&lt;&gt;"",INDEX(pipot!J:J,SMALL(pipot!$V:$V,ROW($A591)))),"")</f>
        <v/>
      </c>
      <c r="M594" s="19" t="str">
        <f>IFERROR(IF(COUNT(pipot!$V:$V)&lt;&gt;"",INDEX(pipot!K:K,SMALL(pipot!$V:$V,ROW($A591)))),"")</f>
        <v/>
      </c>
      <c r="N594" s="19" t="str">
        <f>IFERROR(IF(COUNT(pipot!$V:$V)&lt;&gt;"",INDEX(pipot!L:L,SMALL(pipot!$V:$V,ROW($A591)))),"")</f>
        <v/>
      </c>
      <c r="O594" s="19" t="str">
        <f>IFERROR(IF(COUNT(pipot!$V:$V)&lt;&gt;"",INDEX(pipot!M:M,SMALL(pipot!$V:$V,ROW($A591)))),"")</f>
        <v/>
      </c>
      <c r="P594" s="19" t="str">
        <f>IFERROR(IF(COUNT(pipot!$V:$V)&lt;&gt;"",INDEX(pipot!N:N,SMALL(pipot!$V:$V,ROW($A591)))),"")</f>
        <v/>
      </c>
      <c r="Q594" s="19" t="str">
        <f>IFERROR(IF(COUNT(pipot!$V:$V)&lt;&gt;"",INDEX(pipot!O:O,SMALL(pipot!$V:$V,ROW($A591)))),"")</f>
        <v/>
      </c>
      <c r="R594" s="19" t="str">
        <f>IFERROR(IF(COUNT(pipot!$V:$V)&lt;&gt;"",INDEX(pipot!P:P,SMALL(pipot!$V:$V,ROW($A591)))),"")</f>
        <v/>
      </c>
      <c r="S594" s="19" t="str">
        <f>IFERROR(IF(COUNT(pipot!$V:$V)&lt;&gt;"",INDEX(pipot!Q:Q,SMALL(pipot!$V:$V,ROW($A591)))),"")</f>
        <v/>
      </c>
      <c r="T594" s="19" t="str">
        <f>IFERROR(IF(COUNT(pipot!$V:$V)&lt;&gt;"",INDEX(pipot!R:R,SMALL(pipot!$V:$V,ROW($A591)))),"")</f>
        <v/>
      </c>
    </row>
    <row r="595" spans="3:20">
      <c r="C595" t="str">
        <f>IFERROR(IF(COUNT(pipot!$V:$V)&lt;&gt;"",INDEX(pipot!A:A,SMALL(pipot!$V:$V,ROW($A592)))),"")</f>
        <v/>
      </c>
      <c r="D595" s="13" t="str">
        <f>IFERROR(IF(COUNT(pipot!$V:$V)&lt;&gt;"",INDEX(pipot!B:B,SMALL(pipot!$V:$V,ROW($A592)))),"")</f>
        <v/>
      </c>
      <c r="E595" s="15" t="str">
        <f>IFERROR(IF(COUNT(pipot!$V:$V)&lt;&gt;"",INDEX(pipot!C:C,SMALL(pipot!$V:$V,ROW($A592)))),"")</f>
        <v/>
      </c>
      <c r="F595" s="19" t="str">
        <f>IFERROR(IF(COUNT(pipot!$V:$V)&lt;&gt;"",INDEX(pipot!D:D,SMALL(pipot!$V:$V,ROW($A592)))),"")</f>
        <v/>
      </c>
      <c r="G595" s="19" t="str">
        <f>IFERROR(IF(COUNT(pipot!$V:$V)&lt;&gt;"",INDEX(pipot!E:E,SMALL(pipot!$V:$V,ROW($A592)))),"")</f>
        <v/>
      </c>
      <c r="H595" s="19" t="str">
        <f>IFERROR(IF(COUNT(pipot!$V:$V)&lt;&gt;"",INDEX(pipot!F:F,SMALL(pipot!$V:$V,ROW($A592)))),"")</f>
        <v/>
      </c>
      <c r="I595" s="19" t="str">
        <f>IFERROR(IF(COUNT(pipot!$V:$V)&lt;&gt;"",INDEX(pipot!G:G,SMALL(pipot!$V:$V,ROW($A592)))),"")</f>
        <v/>
      </c>
      <c r="J595" s="19" t="str">
        <f>IFERROR(IF(COUNT(pipot!$V:$V)&lt;&gt;"",INDEX(pipot!H:H,SMALL(pipot!$V:$V,ROW($A592)))),"")</f>
        <v/>
      </c>
      <c r="K595" s="19" t="str">
        <f>IFERROR(IF(COUNT(pipot!$V:$V)&lt;&gt;"",INDEX(pipot!I:I,SMALL(pipot!$V:$V,ROW($A592)))),"")</f>
        <v/>
      </c>
      <c r="L595" s="19" t="str">
        <f>IFERROR(IF(COUNT(pipot!$V:$V)&lt;&gt;"",INDEX(pipot!J:J,SMALL(pipot!$V:$V,ROW($A592)))),"")</f>
        <v/>
      </c>
      <c r="M595" s="19" t="str">
        <f>IFERROR(IF(COUNT(pipot!$V:$V)&lt;&gt;"",INDEX(pipot!K:K,SMALL(pipot!$V:$V,ROW($A592)))),"")</f>
        <v/>
      </c>
      <c r="N595" s="19" t="str">
        <f>IFERROR(IF(COUNT(pipot!$V:$V)&lt;&gt;"",INDEX(pipot!L:L,SMALL(pipot!$V:$V,ROW($A592)))),"")</f>
        <v/>
      </c>
      <c r="O595" s="19" t="str">
        <f>IFERROR(IF(COUNT(pipot!$V:$V)&lt;&gt;"",INDEX(pipot!M:M,SMALL(pipot!$V:$V,ROW($A592)))),"")</f>
        <v/>
      </c>
      <c r="P595" s="19" t="str">
        <f>IFERROR(IF(COUNT(pipot!$V:$V)&lt;&gt;"",INDEX(pipot!N:N,SMALL(pipot!$V:$V,ROW($A592)))),"")</f>
        <v/>
      </c>
      <c r="Q595" s="19" t="str">
        <f>IFERROR(IF(COUNT(pipot!$V:$V)&lt;&gt;"",INDEX(pipot!O:O,SMALL(pipot!$V:$V,ROW($A592)))),"")</f>
        <v/>
      </c>
      <c r="R595" s="19" t="str">
        <f>IFERROR(IF(COUNT(pipot!$V:$V)&lt;&gt;"",INDEX(pipot!P:P,SMALL(pipot!$V:$V,ROW($A592)))),"")</f>
        <v/>
      </c>
      <c r="S595" s="19" t="str">
        <f>IFERROR(IF(COUNT(pipot!$V:$V)&lt;&gt;"",INDEX(pipot!Q:Q,SMALL(pipot!$V:$V,ROW($A592)))),"")</f>
        <v/>
      </c>
      <c r="T595" s="19" t="str">
        <f>IFERROR(IF(COUNT(pipot!$V:$V)&lt;&gt;"",INDEX(pipot!R:R,SMALL(pipot!$V:$V,ROW($A592)))),"")</f>
        <v/>
      </c>
    </row>
    <row r="596" spans="3:20">
      <c r="C596" t="str">
        <f>IFERROR(IF(COUNT(pipot!$V:$V)&lt;&gt;"",INDEX(pipot!A:A,SMALL(pipot!$V:$V,ROW($A593)))),"")</f>
        <v/>
      </c>
      <c r="D596" s="13" t="str">
        <f>IFERROR(IF(COUNT(pipot!$V:$V)&lt;&gt;"",INDEX(pipot!B:B,SMALL(pipot!$V:$V,ROW($A593)))),"")</f>
        <v/>
      </c>
      <c r="E596" s="15" t="str">
        <f>IFERROR(IF(COUNT(pipot!$V:$V)&lt;&gt;"",INDEX(pipot!C:C,SMALL(pipot!$V:$V,ROW($A593)))),"")</f>
        <v/>
      </c>
      <c r="F596" s="19" t="str">
        <f>IFERROR(IF(COUNT(pipot!$V:$V)&lt;&gt;"",INDEX(pipot!D:D,SMALL(pipot!$V:$V,ROW($A593)))),"")</f>
        <v/>
      </c>
      <c r="G596" s="19" t="str">
        <f>IFERROR(IF(COUNT(pipot!$V:$V)&lt;&gt;"",INDEX(pipot!E:E,SMALL(pipot!$V:$V,ROW($A593)))),"")</f>
        <v/>
      </c>
      <c r="H596" s="19" t="str">
        <f>IFERROR(IF(COUNT(pipot!$V:$V)&lt;&gt;"",INDEX(pipot!F:F,SMALL(pipot!$V:$V,ROW($A593)))),"")</f>
        <v/>
      </c>
      <c r="I596" s="19" t="str">
        <f>IFERROR(IF(COUNT(pipot!$V:$V)&lt;&gt;"",INDEX(pipot!G:G,SMALL(pipot!$V:$V,ROW($A593)))),"")</f>
        <v/>
      </c>
      <c r="J596" s="19" t="str">
        <f>IFERROR(IF(COUNT(pipot!$V:$V)&lt;&gt;"",INDEX(pipot!H:H,SMALL(pipot!$V:$V,ROW($A593)))),"")</f>
        <v/>
      </c>
      <c r="K596" s="19" t="str">
        <f>IFERROR(IF(COUNT(pipot!$V:$V)&lt;&gt;"",INDEX(pipot!I:I,SMALL(pipot!$V:$V,ROW($A593)))),"")</f>
        <v/>
      </c>
      <c r="L596" s="19" t="str">
        <f>IFERROR(IF(COUNT(pipot!$V:$V)&lt;&gt;"",INDEX(pipot!J:J,SMALL(pipot!$V:$V,ROW($A593)))),"")</f>
        <v/>
      </c>
      <c r="M596" s="19" t="str">
        <f>IFERROR(IF(COUNT(pipot!$V:$V)&lt;&gt;"",INDEX(pipot!K:K,SMALL(pipot!$V:$V,ROW($A593)))),"")</f>
        <v/>
      </c>
      <c r="N596" s="19" t="str">
        <f>IFERROR(IF(COUNT(pipot!$V:$V)&lt;&gt;"",INDEX(pipot!L:L,SMALL(pipot!$V:$V,ROW($A593)))),"")</f>
        <v/>
      </c>
      <c r="O596" s="19" t="str">
        <f>IFERROR(IF(COUNT(pipot!$V:$V)&lt;&gt;"",INDEX(pipot!M:M,SMALL(pipot!$V:$V,ROW($A593)))),"")</f>
        <v/>
      </c>
      <c r="P596" s="19" t="str">
        <f>IFERROR(IF(COUNT(pipot!$V:$V)&lt;&gt;"",INDEX(pipot!N:N,SMALL(pipot!$V:$V,ROW($A593)))),"")</f>
        <v/>
      </c>
      <c r="Q596" s="19" t="str">
        <f>IFERROR(IF(COUNT(pipot!$V:$V)&lt;&gt;"",INDEX(pipot!O:O,SMALL(pipot!$V:$V,ROW($A593)))),"")</f>
        <v/>
      </c>
      <c r="R596" s="19" t="str">
        <f>IFERROR(IF(COUNT(pipot!$V:$V)&lt;&gt;"",INDEX(pipot!P:P,SMALL(pipot!$V:$V,ROW($A593)))),"")</f>
        <v/>
      </c>
      <c r="S596" s="19" t="str">
        <f>IFERROR(IF(COUNT(pipot!$V:$V)&lt;&gt;"",INDEX(pipot!Q:Q,SMALL(pipot!$V:$V,ROW($A593)))),"")</f>
        <v/>
      </c>
      <c r="T596" s="19" t="str">
        <f>IFERROR(IF(COUNT(pipot!$V:$V)&lt;&gt;"",INDEX(pipot!R:R,SMALL(pipot!$V:$V,ROW($A593)))),"")</f>
        <v/>
      </c>
    </row>
    <row r="597" spans="3:20">
      <c r="C597" t="str">
        <f>IFERROR(IF(COUNT(pipot!$V:$V)&lt;&gt;"",INDEX(pipot!A:A,SMALL(pipot!$V:$V,ROW($A594)))),"")</f>
        <v/>
      </c>
      <c r="D597" s="13" t="str">
        <f>IFERROR(IF(COUNT(pipot!$V:$V)&lt;&gt;"",INDEX(pipot!B:B,SMALL(pipot!$V:$V,ROW($A594)))),"")</f>
        <v/>
      </c>
      <c r="E597" s="15" t="str">
        <f>IFERROR(IF(COUNT(pipot!$V:$V)&lt;&gt;"",INDEX(pipot!C:C,SMALL(pipot!$V:$V,ROW($A594)))),"")</f>
        <v/>
      </c>
      <c r="F597" s="19" t="str">
        <f>IFERROR(IF(COUNT(pipot!$V:$V)&lt;&gt;"",INDEX(pipot!D:D,SMALL(pipot!$V:$V,ROW($A594)))),"")</f>
        <v/>
      </c>
      <c r="G597" s="19" t="str">
        <f>IFERROR(IF(COUNT(pipot!$V:$V)&lt;&gt;"",INDEX(pipot!E:E,SMALL(pipot!$V:$V,ROW($A594)))),"")</f>
        <v/>
      </c>
      <c r="H597" s="19" t="str">
        <f>IFERROR(IF(COUNT(pipot!$V:$V)&lt;&gt;"",INDEX(pipot!F:F,SMALL(pipot!$V:$V,ROW($A594)))),"")</f>
        <v/>
      </c>
      <c r="I597" s="19" t="str">
        <f>IFERROR(IF(COUNT(pipot!$V:$V)&lt;&gt;"",INDEX(pipot!G:G,SMALL(pipot!$V:$V,ROW($A594)))),"")</f>
        <v/>
      </c>
      <c r="J597" s="19" t="str">
        <f>IFERROR(IF(COUNT(pipot!$V:$V)&lt;&gt;"",INDEX(pipot!H:H,SMALL(pipot!$V:$V,ROW($A594)))),"")</f>
        <v/>
      </c>
      <c r="K597" s="19" t="str">
        <f>IFERROR(IF(COUNT(pipot!$V:$V)&lt;&gt;"",INDEX(pipot!I:I,SMALL(pipot!$V:$V,ROW($A594)))),"")</f>
        <v/>
      </c>
      <c r="L597" s="19" t="str">
        <f>IFERROR(IF(COUNT(pipot!$V:$V)&lt;&gt;"",INDEX(pipot!J:J,SMALL(pipot!$V:$V,ROW($A594)))),"")</f>
        <v/>
      </c>
      <c r="M597" s="19" t="str">
        <f>IFERROR(IF(COUNT(pipot!$V:$V)&lt;&gt;"",INDEX(pipot!K:K,SMALL(pipot!$V:$V,ROW($A594)))),"")</f>
        <v/>
      </c>
      <c r="N597" s="19" t="str">
        <f>IFERROR(IF(COUNT(pipot!$V:$V)&lt;&gt;"",INDEX(pipot!L:L,SMALL(pipot!$V:$V,ROW($A594)))),"")</f>
        <v/>
      </c>
      <c r="O597" s="19" t="str">
        <f>IFERROR(IF(COUNT(pipot!$V:$V)&lt;&gt;"",INDEX(pipot!M:M,SMALL(pipot!$V:$V,ROW($A594)))),"")</f>
        <v/>
      </c>
      <c r="P597" s="19" t="str">
        <f>IFERROR(IF(COUNT(pipot!$V:$V)&lt;&gt;"",INDEX(pipot!N:N,SMALL(pipot!$V:$V,ROW($A594)))),"")</f>
        <v/>
      </c>
      <c r="Q597" s="19" t="str">
        <f>IFERROR(IF(COUNT(pipot!$V:$V)&lt;&gt;"",INDEX(pipot!O:O,SMALL(pipot!$V:$V,ROW($A594)))),"")</f>
        <v/>
      </c>
      <c r="R597" s="19" t="str">
        <f>IFERROR(IF(COUNT(pipot!$V:$V)&lt;&gt;"",INDEX(pipot!P:P,SMALL(pipot!$V:$V,ROW($A594)))),"")</f>
        <v/>
      </c>
      <c r="S597" s="19" t="str">
        <f>IFERROR(IF(COUNT(pipot!$V:$V)&lt;&gt;"",INDEX(pipot!Q:Q,SMALL(pipot!$V:$V,ROW($A594)))),"")</f>
        <v/>
      </c>
      <c r="T597" s="19" t="str">
        <f>IFERROR(IF(COUNT(pipot!$V:$V)&lt;&gt;"",INDEX(pipot!R:R,SMALL(pipot!$V:$V,ROW($A594)))),"")</f>
        <v/>
      </c>
    </row>
    <row r="598" spans="3:20">
      <c r="C598" t="str">
        <f>IFERROR(IF(COUNT(pipot!$V:$V)&lt;&gt;"",INDEX(pipot!A:A,SMALL(pipot!$V:$V,ROW($A595)))),"")</f>
        <v/>
      </c>
      <c r="D598" s="13" t="str">
        <f>IFERROR(IF(COUNT(pipot!$V:$V)&lt;&gt;"",INDEX(pipot!B:B,SMALL(pipot!$V:$V,ROW($A595)))),"")</f>
        <v/>
      </c>
      <c r="E598" s="15" t="str">
        <f>IFERROR(IF(COUNT(pipot!$V:$V)&lt;&gt;"",INDEX(pipot!C:C,SMALL(pipot!$V:$V,ROW($A595)))),"")</f>
        <v/>
      </c>
      <c r="F598" s="19" t="str">
        <f>IFERROR(IF(COUNT(pipot!$V:$V)&lt;&gt;"",INDEX(pipot!D:D,SMALL(pipot!$V:$V,ROW($A595)))),"")</f>
        <v/>
      </c>
      <c r="G598" s="19" t="str">
        <f>IFERROR(IF(COUNT(pipot!$V:$V)&lt;&gt;"",INDEX(pipot!E:E,SMALL(pipot!$V:$V,ROW($A595)))),"")</f>
        <v/>
      </c>
      <c r="H598" s="19" t="str">
        <f>IFERROR(IF(COUNT(pipot!$V:$V)&lt;&gt;"",INDEX(pipot!F:F,SMALL(pipot!$V:$V,ROW($A595)))),"")</f>
        <v/>
      </c>
      <c r="I598" s="19" t="str">
        <f>IFERROR(IF(COUNT(pipot!$V:$V)&lt;&gt;"",INDEX(pipot!G:G,SMALL(pipot!$V:$V,ROW($A595)))),"")</f>
        <v/>
      </c>
      <c r="J598" s="19" t="str">
        <f>IFERROR(IF(COUNT(pipot!$V:$V)&lt;&gt;"",INDEX(pipot!H:H,SMALL(pipot!$V:$V,ROW($A595)))),"")</f>
        <v/>
      </c>
      <c r="K598" s="19" t="str">
        <f>IFERROR(IF(COUNT(pipot!$V:$V)&lt;&gt;"",INDEX(pipot!I:I,SMALL(pipot!$V:$V,ROW($A595)))),"")</f>
        <v/>
      </c>
      <c r="L598" s="19" t="str">
        <f>IFERROR(IF(COUNT(pipot!$V:$V)&lt;&gt;"",INDEX(pipot!J:J,SMALL(pipot!$V:$V,ROW($A595)))),"")</f>
        <v/>
      </c>
      <c r="M598" s="19" t="str">
        <f>IFERROR(IF(COUNT(pipot!$V:$V)&lt;&gt;"",INDEX(pipot!K:K,SMALL(pipot!$V:$V,ROW($A595)))),"")</f>
        <v/>
      </c>
      <c r="N598" s="19" t="str">
        <f>IFERROR(IF(COUNT(pipot!$V:$V)&lt;&gt;"",INDEX(pipot!L:L,SMALL(pipot!$V:$V,ROW($A595)))),"")</f>
        <v/>
      </c>
      <c r="O598" s="19" t="str">
        <f>IFERROR(IF(COUNT(pipot!$V:$V)&lt;&gt;"",INDEX(pipot!M:M,SMALL(pipot!$V:$V,ROW($A595)))),"")</f>
        <v/>
      </c>
      <c r="P598" s="19" t="str">
        <f>IFERROR(IF(COUNT(pipot!$V:$V)&lt;&gt;"",INDEX(pipot!N:N,SMALL(pipot!$V:$V,ROW($A595)))),"")</f>
        <v/>
      </c>
      <c r="Q598" s="19" t="str">
        <f>IFERROR(IF(COUNT(pipot!$V:$V)&lt;&gt;"",INDEX(pipot!O:O,SMALL(pipot!$V:$V,ROW($A595)))),"")</f>
        <v/>
      </c>
      <c r="R598" s="19" t="str">
        <f>IFERROR(IF(COUNT(pipot!$V:$V)&lt;&gt;"",INDEX(pipot!P:P,SMALL(pipot!$V:$V,ROW($A595)))),"")</f>
        <v/>
      </c>
      <c r="S598" s="19" t="str">
        <f>IFERROR(IF(COUNT(pipot!$V:$V)&lt;&gt;"",INDEX(pipot!Q:Q,SMALL(pipot!$V:$V,ROW($A595)))),"")</f>
        <v/>
      </c>
      <c r="T598" s="19" t="str">
        <f>IFERROR(IF(COUNT(pipot!$V:$V)&lt;&gt;"",INDEX(pipot!R:R,SMALL(pipot!$V:$V,ROW($A595)))),"")</f>
        <v/>
      </c>
    </row>
    <row r="599" spans="3:20">
      <c r="C599" t="str">
        <f>IFERROR(IF(COUNT(pipot!$V:$V)&lt;&gt;"",INDEX(pipot!A:A,SMALL(pipot!$V:$V,ROW($A596)))),"")</f>
        <v/>
      </c>
      <c r="D599" s="13" t="str">
        <f>IFERROR(IF(COUNT(pipot!$V:$V)&lt;&gt;"",INDEX(pipot!B:B,SMALL(pipot!$V:$V,ROW($A596)))),"")</f>
        <v/>
      </c>
      <c r="E599" s="15" t="str">
        <f>IFERROR(IF(COUNT(pipot!$V:$V)&lt;&gt;"",INDEX(pipot!C:C,SMALL(pipot!$V:$V,ROW($A596)))),"")</f>
        <v/>
      </c>
      <c r="F599" s="19" t="str">
        <f>IFERROR(IF(COUNT(pipot!$V:$V)&lt;&gt;"",INDEX(pipot!D:D,SMALL(pipot!$V:$V,ROW($A596)))),"")</f>
        <v/>
      </c>
      <c r="G599" s="19" t="str">
        <f>IFERROR(IF(COUNT(pipot!$V:$V)&lt;&gt;"",INDEX(pipot!E:E,SMALL(pipot!$V:$V,ROW($A596)))),"")</f>
        <v/>
      </c>
      <c r="H599" s="19" t="str">
        <f>IFERROR(IF(COUNT(pipot!$V:$V)&lt;&gt;"",INDEX(pipot!F:F,SMALL(pipot!$V:$V,ROW($A596)))),"")</f>
        <v/>
      </c>
      <c r="I599" s="19" t="str">
        <f>IFERROR(IF(COUNT(pipot!$V:$V)&lt;&gt;"",INDEX(pipot!G:G,SMALL(pipot!$V:$V,ROW($A596)))),"")</f>
        <v/>
      </c>
      <c r="J599" s="19" t="str">
        <f>IFERROR(IF(COUNT(pipot!$V:$V)&lt;&gt;"",INDEX(pipot!H:H,SMALL(pipot!$V:$V,ROW($A596)))),"")</f>
        <v/>
      </c>
      <c r="K599" s="19" t="str">
        <f>IFERROR(IF(COUNT(pipot!$V:$V)&lt;&gt;"",INDEX(pipot!I:I,SMALL(pipot!$V:$V,ROW($A596)))),"")</f>
        <v/>
      </c>
      <c r="L599" s="19" t="str">
        <f>IFERROR(IF(COUNT(pipot!$V:$V)&lt;&gt;"",INDEX(pipot!J:J,SMALL(pipot!$V:$V,ROW($A596)))),"")</f>
        <v/>
      </c>
      <c r="M599" s="19" t="str">
        <f>IFERROR(IF(COUNT(pipot!$V:$V)&lt;&gt;"",INDEX(pipot!K:K,SMALL(pipot!$V:$V,ROW($A596)))),"")</f>
        <v/>
      </c>
      <c r="N599" s="19" t="str">
        <f>IFERROR(IF(COUNT(pipot!$V:$V)&lt;&gt;"",INDEX(pipot!L:L,SMALL(pipot!$V:$V,ROW($A596)))),"")</f>
        <v/>
      </c>
      <c r="O599" s="19" t="str">
        <f>IFERROR(IF(COUNT(pipot!$V:$V)&lt;&gt;"",INDEX(pipot!M:M,SMALL(pipot!$V:$V,ROW($A596)))),"")</f>
        <v/>
      </c>
      <c r="P599" s="19" t="str">
        <f>IFERROR(IF(COUNT(pipot!$V:$V)&lt;&gt;"",INDEX(pipot!N:N,SMALL(pipot!$V:$V,ROW($A596)))),"")</f>
        <v/>
      </c>
      <c r="Q599" s="19" t="str">
        <f>IFERROR(IF(COUNT(pipot!$V:$V)&lt;&gt;"",INDEX(pipot!O:O,SMALL(pipot!$V:$V,ROW($A596)))),"")</f>
        <v/>
      </c>
      <c r="R599" s="19" t="str">
        <f>IFERROR(IF(COUNT(pipot!$V:$V)&lt;&gt;"",INDEX(pipot!P:P,SMALL(pipot!$V:$V,ROW($A596)))),"")</f>
        <v/>
      </c>
      <c r="S599" s="19" t="str">
        <f>IFERROR(IF(COUNT(pipot!$V:$V)&lt;&gt;"",INDEX(pipot!Q:Q,SMALL(pipot!$V:$V,ROW($A596)))),"")</f>
        <v/>
      </c>
      <c r="T599" s="19" t="str">
        <f>IFERROR(IF(COUNT(pipot!$V:$V)&lt;&gt;"",INDEX(pipot!R:R,SMALL(pipot!$V:$V,ROW($A596)))),"")</f>
        <v/>
      </c>
    </row>
    <row r="600" spans="3:20">
      <c r="C600" t="str">
        <f>IFERROR(IF(COUNT(pipot!$V:$V)&lt;&gt;"",INDEX(pipot!A:A,SMALL(pipot!$V:$V,ROW($A597)))),"")</f>
        <v/>
      </c>
      <c r="D600" s="13" t="str">
        <f>IFERROR(IF(COUNT(pipot!$V:$V)&lt;&gt;"",INDEX(pipot!B:B,SMALL(pipot!$V:$V,ROW($A597)))),"")</f>
        <v/>
      </c>
      <c r="E600" s="15" t="str">
        <f>IFERROR(IF(COUNT(pipot!$V:$V)&lt;&gt;"",INDEX(pipot!C:C,SMALL(pipot!$V:$V,ROW($A597)))),"")</f>
        <v/>
      </c>
      <c r="F600" s="19" t="str">
        <f>IFERROR(IF(COUNT(pipot!$V:$V)&lt;&gt;"",INDEX(pipot!D:D,SMALL(pipot!$V:$V,ROW($A597)))),"")</f>
        <v/>
      </c>
      <c r="G600" s="19" t="str">
        <f>IFERROR(IF(COUNT(pipot!$V:$V)&lt;&gt;"",INDEX(pipot!E:E,SMALL(pipot!$V:$V,ROW($A597)))),"")</f>
        <v/>
      </c>
      <c r="H600" s="19" t="str">
        <f>IFERROR(IF(COUNT(pipot!$V:$V)&lt;&gt;"",INDEX(pipot!F:F,SMALL(pipot!$V:$V,ROW($A597)))),"")</f>
        <v/>
      </c>
      <c r="I600" s="19" t="str">
        <f>IFERROR(IF(COUNT(pipot!$V:$V)&lt;&gt;"",INDEX(pipot!G:G,SMALL(pipot!$V:$V,ROW($A597)))),"")</f>
        <v/>
      </c>
      <c r="J600" s="19" t="str">
        <f>IFERROR(IF(COUNT(pipot!$V:$V)&lt;&gt;"",INDEX(pipot!H:H,SMALL(pipot!$V:$V,ROW($A597)))),"")</f>
        <v/>
      </c>
      <c r="K600" s="19" t="str">
        <f>IFERROR(IF(COUNT(pipot!$V:$V)&lt;&gt;"",INDEX(pipot!I:I,SMALL(pipot!$V:$V,ROW($A597)))),"")</f>
        <v/>
      </c>
      <c r="L600" s="19" t="str">
        <f>IFERROR(IF(COUNT(pipot!$V:$V)&lt;&gt;"",INDEX(pipot!J:J,SMALL(pipot!$V:$V,ROW($A597)))),"")</f>
        <v/>
      </c>
      <c r="M600" s="19" t="str">
        <f>IFERROR(IF(COUNT(pipot!$V:$V)&lt;&gt;"",INDEX(pipot!K:K,SMALL(pipot!$V:$V,ROW($A597)))),"")</f>
        <v/>
      </c>
      <c r="N600" s="19" t="str">
        <f>IFERROR(IF(COUNT(pipot!$V:$V)&lt;&gt;"",INDEX(pipot!L:L,SMALL(pipot!$V:$V,ROW($A597)))),"")</f>
        <v/>
      </c>
      <c r="O600" s="19" t="str">
        <f>IFERROR(IF(COUNT(pipot!$V:$V)&lt;&gt;"",INDEX(pipot!M:M,SMALL(pipot!$V:$V,ROW($A597)))),"")</f>
        <v/>
      </c>
      <c r="P600" s="19" t="str">
        <f>IFERROR(IF(COUNT(pipot!$V:$V)&lt;&gt;"",INDEX(pipot!N:N,SMALL(pipot!$V:$V,ROW($A597)))),"")</f>
        <v/>
      </c>
      <c r="Q600" s="19" t="str">
        <f>IFERROR(IF(COUNT(pipot!$V:$V)&lt;&gt;"",INDEX(pipot!O:O,SMALL(pipot!$V:$V,ROW($A597)))),"")</f>
        <v/>
      </c>
      <c r="R600" s="19" t="str">
        <f>IFERROR(IF(COUNT(pipot!$V:$V)&lt;&gt;"",INDEX(pipot!P:P,SMALL(pipot!$V:$V,ROW($A597)))),"")</f>
        <v/>
      </c>
      <c r="S600" s="19" t="str">
        <f>IFERROR(IF(COUNT(pipot!$V:$V)&lt;&gt;"",INDEX(pipot!Q:Q,SMALL(pipot!$V:$V,ROW($A597)))),"")</f>
        <v/>
      </c>
      <c r="T600" s="19" t="str">
        <f>IFERROR(IF(COUNT(pipot!$V:$V)&lt;&gt;"",INDEX(pipot!R:R,SMALL(pipot!$V:$V,ROW($A597)))),"")</f>
        <v/>
      </c>
    </row>
    <row r="601" spans="3:20">
      <c r="C601" t="str">
        <f>IFERROR(IF(COUNT(pipot!$V:$V)&lt;&gt;"",INDEX(pipot!A:A,SMALL(pipot!$V:$V,ROW($A598)))),"")</f>
        <v/>
      </c>
      <c r="D601" s="13" t="str">
        <f>IFERROR(IF(COUNT(pipot!$V:$V)&lt;&gt;"",INDEX(pipot!B:B,SMALL(pipot!$V:$V,ROW($A598)))),"")</f>
        <v/>
      </c>
      <c r="E601" s="15" t="str">
        <f>IFERROR(IF(COUNT(pipot!$V:$V)&lt;&gt;"",INDEX(pipot!C:C,SMALL(pipot!$V:$V,ROW($A598)))),"")</f>
        <v/>
      </c>
      <c r="F601" s="19" t="str">
        <f>IFERROR(IF(COUNT(pipot!$V:$V)&lt;&gt;"",INDEX(pipot!D:D,SMALL(pipot!$V:$V,ROW($A598)))),"")</f>
        <v/>
      </c>
      <c r="G601" s="19" t="str">
        <f>IFERROR(IF(COUNT(pipot!$V:$V)&lt;&gt;"",INDEX(pipot!E:E,SMALL(pipot!$V:$V,ROW($A598)))),"")</f>
        <v/>
      </c>
      <c r="H601" s="19" t="str">
        <f>IFERROR(IF(COUNT(pipot!$V:$V)&lt;&gt;"",INDEX(pipot!F:F,SMALL(pipot!$V:$V,ROW($A598)))),"")</f>
        <v/>
      </c>
      <c r="I601" s="19" t="str">
        <f>IFERROR(IF(COUNT(pipot!$V:$V)&lt;&gt;"",INDEX(pipot!G:G,SMALL(pipot!$V:$V,ROW($A598)))),"")</f>
        <v/>
      </c>
      <c r="J601" s="19" t="str">
        <f>IFERROR(IF(COUNT(pipot!$V:$V)&lt;&gt;"",INDEX(pipot!H:H,SMALL(pipot!$V:$V,ROW($A598)))),"")</f>
        <v/>
      </c>
      <c r="K601" s="19" t="str">
        <f>IFERROR(IF(COUNT(pipot!$V:$V)&lt;&gt;"",INDEX(pipot!I:I,SMALL(pipot!$V:$V,ROW($A598)))),"")</f>
        <v/>
      </c>
      <c r="L601" s="19" t="str">
        <f>IFERROR(IF(COUNT(pipot!$V:$V)&lt;&gt;"",INDEX(pipot!J:J,SMALL(pipot!$V:$V,ROW($A598)))),"")</f>
        <v/>
      </c>
      <c r="M601" s="19" t="str">
        <f>IFERROR(IF(COUNT(pipot!$V:$V)&lt;&gt;"",INDEX(pipot!K:K,SMALL(pipot!$V:$V,ROW($A598)))),"")</f>
        <v/>
      </c>
      <c r="N601" s="19" t="str">
        <f>IFERROR(IF(COUNT(pipot!$V:$V)&lt;&gt;"",INDEX(pipot!L:L,SMALL(pipot!$V:$V,ROW($A598)))),"")</f>
        <v/>
      </c>
      <c r="O601" s="19" t="str">
        <f>IFERROR(IF(COUNT(pipot!$V:$V)&lt;&gt;"",INDEX(pipot!M:M,SMALL(pipot!$V:$V,ROW($A598)))),"")</f>
        <v/>
      </c>
      <c r="P601" s="19" t="str">
        <f>IFERROR(IF(COUNT(pipot!$V:$V)&lt;&gt;"",INDEX(pipot!N:N,SMALL(pipot!$V:$V,ROW($A598)))),"")</f>
        <v/>
      </c>
      <c r="Q601" s="19" t="str">
        <f>IFERROR(IF(COUNT(pipot!$V:$V)&lt;&gt;"",INDEX(pipot!O:O,SMALL(pipot!$V:$V,ROW($A598)))),"")</f>
        <v/>
      </c>
      <c r="R601" s="19" t="str">
        <f>IFERROR(IF(COUNT(pipot!$V:$V)&lt;&gt;"",INDEX(pipot!P:P,SMALL(pipot!$V:$V,ROW($A598)))),"")</f>
        <v/>
      </c>
      <c r="S601" s="19" t="str">
        <f>IFERROR(IF(COUNT(pipot!$V:$V)&lt;&gt;"",INDEX(pipot!Q:Q,SMALL(pipot!$V:$V,ROW($A598)))),"")</f>
        <v/>
      </c>
      <c r="T601" s="19" t="str">
        <f>IFERROR(IF(COUNT(pipot!$V:$V)&lt;&gt;"",INDEX(pipot!R:R,SMALL(pipot!$V:$V,ROW($A598)))),"")</f>
        <v/>
      </c>
    </row>
    <row r="602" spans="3:20">
      <c r="C602" t="str">
        <f>IFERROR(IF(COUNT(pipot!$V:$V)&lt;&gt;"",INDEX(pipot!A:A,SMALL(pipot!$V:$V,ROW($A599)))),"")</f>
        <v/>
      </c>
      <c r="D602" s="13" t="str">
        <f>IFERROR(IF(COUNT(pipot!$V:$V)&lt;&gt;"",INDEX(pipot!B:B,SMALL(pipot!$V:$V,ROW($A599)))),"")</f>
        <v/>
      </c>
      <c r="E602" s="15" t="str">
        <f>IFERROR(IF(COUNT(pipot!$V:$V)&lt;&gt;"",INDEX(pipot!C:C,SMALL(pipot!$V:$V,ROW($A599)))),"")</f>
        <v/>
      </c>
      <c r="F602" s="19" t="str">
        <f>IFERROR(IF(COUNT(pipot!$V:$V)&lt;&gt;"",INDEX(pipot!D:D,SMALL(pipot!$V:$V,ROW($A599)))),"")</f>
        <v/>
      </c>
      <c r="G602" s="19" t="str">
        <f>IFERROR(IF(COUNT(pipot!$V:$V)&lt;&gt;"",INDEX(pipot!E:E,SMALL(pipot!$V:$V,ROW($A599)))),"")</f>
        <v/>
      </c>
      <c r="H602" s="19" t="str">
        <f>IFERROR(IF(COUNT(pipot!$V:$V)&lt;&gt;"",INDEX(pipot!F:F,SMALL(pipot!$V:$V,ROW($A599)))),"")</f>
        <v/>
      </c>
      <c r="I602" s="19" t="str">
        <f>IFERROR(IF(COUNT(pipot!$V:$V)&lt;&gt;"",INDEX(pipot!G:G,SMALL(pipot!$V:$V,ROW($A599)))),"")</f>
        <v/>
      </c>
      <c r="J602" s="19" t="str">
        <f>IFERROR(IF(COUNT(pipot!$V:$V)&lt;&gt;"",INDEX(pipot!H:H,SMALL(pipot!$V:$V,ROW($A599)))),"")</f>
        <v/>
      </c>
      <c r="K602" s="19" t="str">
        <f>IFERROR(IF(COUNT(pipot!$V:$V)&lt;&gt;"",INDEX(pipot!I:I,SMALL(pipot!$V:$V,ROW($A599)))),"")</f>
        <v/>
      </c>
      <c r="L602" s="19" t="str">
        <f>IFERROR(IF(COUNT(pipot!$V:$V)&lt;&gt;"",INDEX(pipot!J:J,SMALL(pipot!$V:$V,ROW($A599)))),"")</f>
        <v/>
      </c>
      <c r="M602" s="19" t="str">
        <f>IFERROR(IF(COUNT(pipot!$V:$V)&lt;&gt;"",INDEX(pipot!K:K,SMALL(pipot!$V:$V,ROW($A599)))),"")</f>
        <v/>
      </c>
      <c r="N602" s="19" t="str">
        <f>IFERROR(IF(COUNT(pipot!$V:$V)&lt;&gt;"",INDEX(pipot!L:L,SMALL(pipot!$V:$V,ROW($A599)))),"")</f>
        <v/>
      </c>
      <c r="O602" s="19" t="str">
        <f>IFERROR(IF(COUNT(pipot!$V:$V)&lt;&gt;"",INDEX(pipot!M:M,SMALL(pipot!$V:$V,ROW($A599)))),"")</f>
        <v/>
      </c>
      <c r="P602" s="19" t="str">
        <f>IFERROR(IF(COUNT(pipot!$V:$V)&lt;&gt;"",INDEX(pipot!N:N,SMALL(pipot!$V:$V,ROW($A599)))),"")</f>
        <v/>
      </c>
      <c r="Q602" s="19" t="str">
        <f>IFERROR(IF(COUNT(pipot!$V:$V)&lt;&gt;"",INDEX(pipot!O:O,SMALL(pipot!$V:$V,ROW($A599)))),"")</f>
        <v/>
      </c>
      <c r="R602" s="19" t="str">
        <f>IFERROR(IF(COUNT(pipot!$V:$V)&lt;&gt;"",INDEX(pipot!P:P,SMALL(pipot!$V:$V,ROW($A599)))),"")</f>
        <v/>
      </c>
      <c r="S602" s="19" t="str">
        <f>IFERROR(IF(COUNT(pipot!$V:$V)&lt;&gt;"",INDEX(pipot!Q:Q,SMALL(pipot!$V:$V,ROW($A599)))),"")</f>
        <v/>
      </c>
      <c r="T602" s="19" t="str">
        <f>IFERROR(IF(COUNT(pipot!$V:$V)&lt;&gt;"",INDEX(pipot!R:R,SMALL(pipot!$V:$V,ROW($A599)))),"")</f>
        <v/>
      </c>
    </row>
    <row r="603" spans="3:20">
      <c r="C603" t="str">
        <f>IFERROR(IF(COUNT(pipot!$V:$V)&lt;&gt;"",INDEX(pipot!A:A,SMALL(pipot!$V:$V,ROW($A600)))),"")</f>
        <v/>
      </c>
      <c r="D603" s="13" t="str">
        <f>IFERROR(IF(COUNT(pipot!$V:$V)&lt;&gt;"",INDEX(pipot!B:B,SMALL(pipot!$V:$V,ROW($A600)))),"")</f>
        <v/>
      </c>
      <c r="E603" s="15" t="str">
        <f>IFERROR(IF(COUNT(pipot!$V:$V)&lt;&gt;"",INDEX(pipot!C:C,SMALL(pipot!$V:$V,ROW($A600)))),"")</f>
        <v/>
      </c>
      <c r="F603" s="19" t="str">
        <f>IFERROR(IF(COUNT(pipot!$V:$V)&lt;&gt;"",INDEX(pipot!D:D,SMALL(pipot!$V:$V,ROW($A600)))),"")</f>
        <v/>
      </c>
      <c r="G603" s="19" t="str">
        <f>IFERROR(IF(COUNT(pipot!$V:$V)&lt;&gt;"",INDEX(pipot!E:E,SMALL(pipot!$V:$V,ROW($A600)))),"")</f>
        <v/>
      </c>
      <c r="H603" s="19" t="str">
        <f>IFERROR(IF(COUNT(pipot!$V:$V)&lt;&gt;"",INDEX(pipot!F:F,SMALL(pipot!$V:$V,ROW($A600)))),"")</f>
        <v/>
      </c>
      <c r="I603" s="19" t="str">
        <f>IFERROR(IF(COUNT(pipot!$V:$V)&lt;&gt;"",INDEX(pipot!G:G,SMALL(pipot!$V:$V,ROW($A600)))),"")</f>
        <v/>
      </c>
      <c r="J603" s="19" t="str">
        <f>IFERROR(IF(COUNT(pipot!$V:$V)&lt;&gt;"",INDEX(pipot!H:H,SMALL(pipot!$V:$V,ROW($A600)))),"")</f>
        <v/>
      </c>
      <c r="K603" s="19" t="str">
        <f>IFERROR(IF(COUNT(pipot!$V:$V)&lt;&gt;"",INDEX(pipot!I:I,SMALL(pipot!$V:$V,ROW($A600)))),"")</f>
        <v/>
      </c>
      <c r="L603" s="19" t="str">
        <f>IFERROR(IF(COUNT(pipot!$V:$V)&lt;&gt;"",INDEX(pipot!J:J,SMALL(pipot!$V:$V,ROW($A600)))),"")</f>
        <v/>
      </c>
      <c r="M603" s="19" t="str">
        <f>IFERROR(IF(COUNT(pipot!$V:$V)&lt;&gt;"",INDEX(pipot!K:K,SMALL(pipot!$V:$V,ROW($A600)))),"")</f>
        <v/>
      </c>
      <c r="N603" s="19" t="str">
        <f>IFERROR(IF(COUNT(pipot!$V:$V)&lt;&gt;"",INDEX(pipot!L:L,SMALL(pipot!$V:$V,ROW($A600)))),"")</f>
        <v/>
      </c>
      <c r="O603" s="19" t="str">
        <f>IFERROR(IF(COUNT(pipot!$V:$V)&lt;&gt;"",INDEX(pipot!M:M,SMALL(pipot!$V:$V,ROW($A600)))),"")</f>
        <v/>
      </c>
      <c r="P603" s="19" t="str">
        <f>IFERROR(IF(COUNT(pipot!$V:$V)&lt;&gt;"",INDEX(pipot!N:N,SMALL(pipot!$V:$V,ROW($A600)))),"")</f>
        <v/>
      </c>
      <c r="Q603" s="19" t="str">
        <f>IFERROR(IF(COUNT(pipot!$V:$V)&lt;&gt;"",INDEX(pipot!O:O,SMALL(pipot!$V:$V,ROW($A600)))),"")</f>
        <v/>
      </c>
      <c r="R603" s="19" t="str">
        <f>IFERROR(IF(COUNT(pipot!$V:$V)&lt;&gt;"",INDEX(pipot!P:P,SMALL(pipot!$V:$V,ROW($A600)))),"")</f>
        <v/>
      </c>
      <c r="S603" s="19" t="str">
        <f>IFERROR(IF(COUNT(pipot!$V:$V)&lt;&gt;"",INDEX(pipot!Q:Q,SMALL(pipot!$V:$V,ROW($A600)))),"")</f>
        <v/>
      </c>
      <c r="T603" s="19" t="str">
        <f>IFERROR(IF(COUNT(pipot!$V:$V)&lt;&gt;"",INDEX(pipot!R:R,SMALL(pipot!$V:$V,ROW($A600)))),"")</f>
        <v/>
      </c>
    </row>
    <row r="604" spans="3:20">
      <c r="C604" t="str">
        <f>IFERROR(IF(COUNT(pipot!$V:$V)&lt;&gt;"",INDEX(pipot!A:A,SMALL(pipot!$V:$V,ROW($A601)))),"")</f>
        <v/>
      </c>
      <c r="D604" s="13" t="str">
        <f>IFERROR(IF(COUNT(pipot!$V:$V)&lt;&gt;"",INDEX(pipot!B:B,SMALL(pipot!$V:$V,ROW($A601)))),"")</f>
        <v/>
      </c>
      <c r="E604" s="15" t="str">
        <f>IFERROR(IF(COUNT(pipot!$V:$V)&lt;&gt;"",INDEX(pipot!C:C,SMALL(pipot!$V:$V,ROW($A601)))),"")</f>
        <v/>
      </c>
      <c r="F604" s="19" t="str">
        <f>IFERROR(IF(COUNT(pipot!$V:$V)&lt;&gt;"",INDEX(pipot!D:D,SMALL(pipot!$V:$V,ROW($A601)))),"")</f>
        <v/>
      </c>
      <c r="G604" s="19" t="str">
        <f>IFERROR(IF(COUNT(pipot!$V:$V)&lt;&gt;"",INDEX(pipot!E:E,SMALL(pipot!$V:$V,ROW($A601)))),"")</f>
        <v/>
      </c>
      <c r="H604" s="19" t="str">
        <f>IFERROR(IF(COUNT(pipot!$V:$V)&lt;&gt;"",INDEX(pipot!F:F,SMALL(pipot!$V:$V,ROW($A601)))),"")</f>
        <v/>
      </c>
      <c r="I604" s="19" t="str">
        <f>IFERROR(IF(COUNT(pipot!$V:$V)&lt;&gt;"",INDEX(pipot!G:G,SMALL(pipot!$V:$V,ROW($A601)))),"")</f>
        <v/>
      </c>
      <c r="J604" s="19" t="str">
        <f>IFERROR(IF(COUNT(pipot!$V:$V)&lt;&gt;"",INDEX(pipot!H:H,SMALL(pipot!$V:$V,ROW($A601)))),"")</f>
        <v/>
      </c>
      <c r="K604" s="19" t="str">
        <f>IFERROR(IF(COUNT(pipot!$V:$V)&lt;&gt;"",INDEX(pipot!I:I,SMALL(pipot!$V:$V,ROW($A601)))),"")</f>
        <v/>
      </c>
      <c r="L604" s="19" t="str">
        <f>IFERROR(IF(COUNT(pipot!$V:$V)&lt;&gt;"",INDEX(pipot!J:J,SMALL(pipot!$V:$V,ROW($A601)))),"")</f>
        <v/>
      </c>
      <c r="M604" s="19" t="str">
        <f>IFERROR(IF(COUNT(pipot!$V:$V)&lt;&gt;"",INDEX(pipot!K:K,SMALL(pipot!$V:$V,ROW($A601)))),"")</f>
        <v/>
      </c>
      <c r="N604" s="19" t="str">
        <f>IFERROR(IF(COUNT(pipot!$V:$V)&lt;&gt;"",INDEX(pipot!L:L,SMALL(pipot!$V:$V,ROW($A601)))),"")</f>
        <v/>
      </c>
      <c r="O604" s="19" t="str">
        <f>IFERROR(IF(COUNT(pipot!$V:$V)&lt;&gt;"",INDEX(pipot!M:M,SMALL(pipot!$V:$V,ROW($A601)))),"")</f>
        <v/>
      </c>
      <c r="P604" s="19" t="str">
        <f>IFERROR(IF(COUNT(pipot!$V:$V)&lt;&gt;"",INDEX(pipot!N:N,SMALL(pipot!$V:$V,ROW($A601)))),"")</f>
        <v/>
      </c>
      <c r="Q604" s="19" t="str">
        <f>IFERROR(IF(COUNT(pipot!$V:$V)&lt;&gt;"",INDEX(pipot!O:O,SMALL(pipot!$V:$V,ROW($A601)))),"")</f>
        <v/>
      </c>
      <c r="R604" s="19" t="str">
        <f>IFERROR(IF(COUNT(pipot!$V:$V)&lt;&gt;"",INDEX(pipot!P:P,SMALL(pipot!$V:$V,ROW($A601)))),"")</f>
        <v/>
      </c>
      <c r="S604" s="19" t="str">
        <f>IFERROR(IF(COUNT(pipot!$V:$V)&lt;&gt;"",INDEX(pipot!Q:Q,SMALL(pipot!$V:$V,ROW($A601)))),"")</f>
        <v/>
      </c>
      <c r="T604" s="19" t="str">
        <f>IFERROR(IF(COUNT(pipot!$V:$V)&lt;&gt;"",INDEX(pipot!R:R,SMALL(pipot!$V:$V,ROW($A601)))),"")</f>
        <v/>
      </c>
    </row>
    <row r="605" spans="3:20">
      <c r="C605" t="str">
        <f>IFERROR(IF(COUNT(pipot!$V:$V)&lt;&gt;"",INDEX(pipot!A:A,SMALL(pipot!$V:$V,ROW($A602)))),"")</f>
        <v/>
      </c>
      <c r="D605" s="13" t="str">
        <f>IFERROR(IF(COUNT(pipot!$V:$V)&lt;&gt;"",INDEX(pipot!B:B,SMALL(pipot!$V:$V,ROW($A602)))),"")</f>
        <v/>
      </c>
      <c r="E605" s="15" t="str">
        <f>IFERROR(IF(COUNT(pipot!$V:$V)&lt;&gt;"",INDEX(pipot!C:C,SMALL(pipot!$V:$V,ROW($A602)))),"")</f>
        <v/>
      </c>
      <c r="F605" s="19" t="str">
        <f>IFERROR(IF(COUNT(pipot!$V:$V)&lt;&gt;"",INDEX(pipot!D:D,SMALL(pipot!$V:$V,ROW($A602)))),"")</f>
        <v/>
      </c>
      <c r="G605" s="19" t="str">
        <f>IFERROR(IF(COUNT(pipot!$V:$V)&lt;&gt;"",INDEX(pipot!E:E,SMALL(pipot!$V:$V,ROW($A602)))),"")</f>
        <v/>
      </c>
      <c r="H605" s="19" t="str">
        <f>IFERROR(IF(COUNT(pipot!$V:$V)&lt;&gt;"",INDEX(pipot!F:F,SMALL(pipot!$V:$V,ROW($A602)))),"")</f>
        <v/>
      </c>
      <c r="I605" s="19" t="str">
        <f>IFERROR(IF(COUNT(pipot!$V:$V)&lt;&gt;"",INDEX(pipot!G:G,SMALL(pipot!$V:$V,ROW($A602)))),"")</f>
        <v/>
      </c>
      <c r="J605" s="19" t="str">
        <f>IFERROR(IF(COUNT(pipot!$V:$V)&lt;&gt;"",INDEX(pipot!H:H,SMALL(pipot!$V:$V,ROW($A602)))),"")</f>
        <v/>
      </c>
      <c r="K605" s="19" t="str">
        <f>IFERROR(IF(COUNT(pipot!$V:$V)&lt;&gt;"",INDEX(pipot!I:I,SMALL(pipot!$V:$V,ROW($A602)))),"")</f>
        <v/>
      </c>
      <c r="L605" s="19" t="str">
        <f>IFERROR(IF(COUNT(pipot!$V:$V)&lt;&gt;"",INDEX(pipot!J:J,SMALL(pipot!$V:$V,ROW($A602)))),"")</f>
        <v/>
      </c>
      <c r="M605" s="19" t="str">
        <f>IFERROR(IF(COUNT(pipot!$V:$V)&lt;&gt;"",INDEX(pipot!K:K,SMALL(pipot!$V:$V,ROW($A602)))),"")</f>
        <v/>
      </c>
      <c r="N605" s="19" t="str">
        <f>IFERROR(IF(COUNT(pipot!$V:$V)&lt;&gt;"",INDEX(pipot!L:L,SMALL(pipot!$V:$V,ROW($A602)))),"")</f>
        <v/>
      </c>
      <c r="O605" s="19" t="str">
        <f>IFERROR(IF(COUNT(pipot!$V:$V)&lt;&gt;"",INDEX(pipot!M:M,SMALL(pipot!$V:$V,ROW($A602)))),"")</f>
        <v/>
      </c>
      <c r="P605" s="19" t="str">
        <f>IFERROR(IF(COUNT(pipot!$V:$V)&lt;&gt;"",INDEX(pipot!N:N,SMALL(pipot!$V:$V,ROW($A602)))),"")</f>
        <v/>
      </c>
      <c r="Q605" s="19" t="str">
        <f>IFERROR(IF(COUNT(pipot!$V:$V)&lt;&gt;"",INDEX(pipot!O:O,SMALL(pipot!$V:$V,ROW($A602)))),"")</f>
        <v/>
      </c>
      <c r="R605" s="19" t="str">
        <f>IFERROR(IF(COUNT(pipot!$V:$V)&lt;&gt;"",INDEX(pipot!P:P,SMALL(pipot!$V:$V,ROW($A602)))),"")</f>
        <v/>
      </c>
      <c r="S605" s="19" t="str">
        <f>IFERROR(IF(COUNT(pipot!$V:$V)&lt;&gt;"",INDEX(pipot!Q:Q,SMALL(pipot!$V:$V,ROW($A602)))),"")</f>
        <v/>
      </c>
      <c r="T605" s="19" t="str">
        <f>IFERROR(IF(COUNT(pipot!$V:$V)&lt;&gt;"",INDEX(pipot!R:R,SMALL(pipot!$V:$V,ROW($A602)))),"")</f>
        <v/>
      </c>
    </row>
    <row r="606" spans="3:20">
      <c r="C606" t="str">
        <f>IFERROR(IF(COUNT(pipot!$V:$V)&lt;&gt;"",INDEX(pipot!A:A,SMALL(pipot!$V:$V,ROW($A603)))),"")</f>
        <v/>
      </c>
      <c r="D606" s="13" t="str">
        <f>IFERROR(IF(COUNT(pipot!$V:$V)&lt;&gt;"",INDEX(pipot!B:B,SMALL(pipot!$V:$V,ROW($A603)))),"")</f>
        <v/>
      </c>
      <c r="E606" s="15" t="str">
        <f>IFERROR(IF(COUNT(pipot!$V:$V)&lt;&gt;"",INDEX(pipot!C:C,SMALL(pipot!$V:$V,ROW($A603)))),"")</f>
        <v/>
      </c>
      <c r="F606" s="19" t="str">
        <f>IFERROR(IF(COUNT(pipot!$V:$V)&lt;&gt;"",INDEX(pipot!D:D,SMALL(pipot!$V:$V,ROW($A603)))),"")</f>
        <v/>
      </c>
      <c r="G606" s="19" t="str">
        <f>IFERROR(IF(COUNT(pipot!$V:$V)&lt;&gt;"",INDEX(pipot!E:E,SMALL(pipot!$V:$V,ROW($A603)))),"")</f>
        <v/>
      </c>
      <c r="H606" s="19" t="str">
        <f>IFERROR(IF(COUNT(pipot!$V:$V)&lt;&gt;"",INDEX(pipot!F:F,SMALL(pipot!$V:$V,ROW($A603)))),"")</f>
        <v/>
      </c>
      <c r="I606" s="19" t="str">
        <f>IFERROR(IF(COUNT(pipot!$V:$V)&lt;&gt;"",INDEX(pipot!G:G,SMALL(pipot!$V:$V,ROW($A603)))),"")</f>
        <v/>
      </c>
      <c r="J606" s="19" t="str">
        <f>IFERROR(IF(COUNT(pipot!$V:$V)&lt;&gt;"",INDEX(pipot!H:H,SMALL(pipot!$V:$V,ROW($A603)))),"")</f>
        <v/>
      </c>
      <c r="K606" s="19" t="str">
        <f>IFERROR(IF(COUNT(pipot!$V:$V)&lt;&gt;"",INDEX(pipot!I:I,SMALL(pipot!$V:$V,ROW($A603)))),"")</f>
        <v/>
      </c>
      <c r="L606" s="19" t="str">
        <f>IFERROR(IF(COUNT(pipot!$V:$V)&lt;&gt;"",INDEX(pipot!J:J,SMALL(pipot!$V:$V,ROW($A603)))),"")</f>
        <v/>
      </c>
      <c r="M606" s="19" t="str">
        <f>IFERROR(IF(COUNT(pipot!$V:$V)&lt;&gt;"",INDEX(pipot!K:K,SMALL(pipot!$V:$V,ROW($A603)))),"")</f>
        <v/>
      </c>
      <c r="N606" s="19" t="str">
        <f>IFERROR(IF(COUNT(pipot!$V:$V)&lt;&gt;"",INDEX(pipot!L:L,SMALL(pipot!$V:$V,ROW($A603)))),"")</f>
        <v/>
      </c>
      <c r="O606" s="19" t="str">
        <f>IFERROR(IF(COUNT(pipot!$V:$V)&lt;&gt;"",INDEX(pipot!M:M,SMALL(pipot!$V:$V,ROW($A603)))),"")</f>
        <v/>
      </c>
      <c r="P606" s="19" t="str">
        <f>IFERROR(IF(COUNT(pipot!$V:$V)&lt;&gt;"",INDEX(pipot!N:N,SMALL(pipot!$V:$V,ROW($A603)))),"")</f>
        <v/>
      </c>
      <c r="Q606" s="19" t="str">
        <f>IFERROR(IF(COUNT(pipot!$V:$V)&lt;&gt;"",INDEX(pipot!O:O,SMALL(pipot!$V:$V,ROW($A603)))),"")</f>
        <v/>
      </c>
      <c r="R606" s="19" t="str">
        <f>IFERROR(IF(COUNT(pipot!$V:$V)&lt;&gt;"",INDEX(pipot!P:P,SMALL(pipot!$V:$V,ROW($A603)))),"")</f>
        <v/>
      </c>
      <c r="S606" s="19" t="str">
        <f>IFERROR(IF(COUNT(pipot!$V:$V)&lt;&gt;"",INDEX(pipot!Q:Q,SMALL(pipot!$V:$V,ROW($A603)))),"")</f>
        <v/>
      </c>
      <c r="T606" s="19" t="str">
        <f>IFERROR(IF(COUNT(pipot!$V:$V)&lt;&gt;"",INDEX(pipot!R:R,SMALL(pipot!$V:$V,ROW($A603)))),"")</f>
        <v/>
      </c>
    </row>
    <row r="607" spans="3:20">
      <c r="C607" t="str">
        <f>IFERROR(IF(COUNT(pipot!$V:$V)&lt;&gt;"",INDEX(pipot!A:A,SMALL(pipot!$V:$V,ROW($A604)))),"")</f>
        <v/>
      </c>
      <c r="D607" s="13" t="str">
        <f>IFERROR(IF(COUNT(pipot!$V:$V)&lt;&gt;"",INDEX(pipot!B:B,SMALL(pipot!$V:$V,ROW($A604)))),"")</f>
        <v/>
      </c>
      <c r="E607" s="15" t="str">
        <f>IFERROR(IF(COUNT(pipot!$V:$V)&lt;&gt;"",INDEX(pipot!C:C,SMALL(pipot!$V:$V,ROW($A604)))),"")</f>
        <v/>
      </c>
      <c r="F607" s="19" t="str">
        <f>IFERROR(IF(COUNT(pipot!$V:$V)&lt;&gt;"",INDEX(pipot!D:D,SMALL(pipot!$V:$V,ROW($A604)))),"")</f>
        <v/>
      </c>
      <c r="G607" s="19" t="str">
        <f>IFERROR(IF(COUNT(pipot!$V:$V)&lt;&gt;"",INDEX(pipot!E:E,SMALL(pipot!$V:$V,ROW($A604)))),"")</f>
        <v/>
      </c>
      <c r="H607" s="19" t="str">
        <f>IFERROR(IF(COUNT(pipot!$V:$V)&lt;&gt;"",INDEX(pipot!F:F,SMALL(pipot!$V:$V,ROW($A604)))),"")</f>
        <v/>
      </c>
      <c r="I607" s="19" t="str">
        <f>IFERROR(IF(COUNT(pipot!$V:$V)&lt;&gt;"",INDEX(pipot!G:G,SMALL(pipot!$V:$V,ROW($A604)))),"")</f>
        <v/>
      </c>
      <c r="J607" s="19" t="str">
        <f>IFERROR(IF(COUNT(pipot!$V:$V)&lt;&gt;"",INDEX(pipot!H:H,SMALL(pipot!$V:$V,ROW($A604)))),"")</f>
        <v/>
      </c>
      <c r="K607" s="19" t="str">
        <f>IFERROR(IF(COUNT(pipot!$V:$V)&lt;&gt;"",INDEX(pipot!I:I,SMALL(pipot!$V:$V,ROW($A604)))),"")</f>
        <v/>
      </c>
      <c r="L607" s="19" t="str">
        <f>IFERROR(IF(COUNT(pipot!$V:$V)&lt;&gt;"",INDEX(pipot!J:J,SMALL(pipot!$V:$V,ROW($A604)))),"")</f>
        <v/>
      </c>
      <c r="M607" s="19" t="str">
        <f>IFERROR(IF(COUNT(pipot!$V:$V)&lt;&gt;"",INDEX(pipot!K:K,SMALL(pipot!$V:$V,ROW($A604)))),"")</f>
        <v/>
      </c>
      <c r="N607" s="19" t="str">
        <f>IFERROR(IF(COUNT(pipot!$V:$V)&lt;&gt;"",INDEX(pipot!L:L,SMALL(pipot!$V:$V,ROW($A604)))),"")</f>
        <v/>
      </c>
      <c r="O607" s="19" t="str">
        <f>IFERROR(IF(COUNT(pipot!$V:$V)&lt;&gt;"",INDEX(pipot!M:M,SMALL(pipot!$V:$V,ROW($A604)))),"")</f>
        <v/>
      </c>
      <c r="P607" s="19" t="str">
        <f>IFERROR(IF(COUNT(pipot!$V:$V)&lt;&gt;"",INDEX(pipot!N:N,SMALL(pipot!$V:$V,ROW($A604)))),"")</f>
        <v/>
      </c>
      <c r="Q607" s="19" t="str">
        <f>IFERROR(IF(COUNT(pipot!$V:$V)&lt;&gt;"",INDEX(pipot!O:O,SMALL(pipot!$V:$V,ROW($A604)))),"")</f>
        <v/>
      </c>
      <c r="R607" s="19" t="str">
        <f>IFERROR(IF(COUNT(pipot!$V:$V)&lt;&gt;"",INDEX(pipot!P:P,SMALL(pipot!$V:$V,ROW($A604)))),"")</f>
        <v/>
      </c>
      <c r="S607" s="19" t="str">
        <f>IFERROR(IF(COUNT(pipot!$V:$V)&lt;&gt;"",INDEX(pipot!Q:Q,SMALL(pipot!$V:$V,ROW($A604)))),"")</f>
        <v/>
      </c>
      <c r="T607" s="19" t="str">
        <f>IFERROR(IF(COUNT(pipot!$V:$V)&lt;&gt;"",INDEX(pipot!R:R,SMALL(pipot!$V:$V,ROW($A604)))),"")</f>
        <v/>
      </c>
    </row>
    <row r="608" spans="3:20">
      <c r="C608" t="str">
        <f>IFERROR(IF(COUNT(pipot!$V:$V)&lt;&gt;"",INDEX(pipot!A:A,SMALL(pipot!$V:$V,ROW($A605)))),"")</f>
        <v/>
      </c>
      <c r="D608" s="13" t="str">
        <f>IFERROR(IF(COUNT(pipot!$V:$V)&lt;&gt;"",INDEX(pipot!B:B,SMALL(pipot!$V:$V,ROW($A605)))),"")</f>
        <v/>
      </c>
      <c r="E608" s="15" t="str">
        <f>IFERROR(IF(COUNT(pipot!$V:$V)&lt;&gt;"",INDEX(pipot!C:C,SMALL(pipot!$V:$V,ROW($A605)))),"")</f>
        <v/>
      </c>
      <c r="F608" s="19" t="str">
        <f>IFERROR(IF(COUNT(pipot!$V:$V)&lt;&gt;"",INDEX(pipot!D:D,SMALL(pipot!$V:$V,ROW($A605)))),"")</f>
        <v/>
      </c>
      <c r="G608" s="19" t="str">
        <f>IFERROR(IF(COUNT(pipot!$V:$V)&lt;&gt;"",INDEX(pipot!E:E,SMALL(pipot!$V:$V,ROW($A605)))),"")</f>
        <v/>
      </c>
      <c r="H608" s="19" t="str">
        <f>IFERROR(IF(COUNT(pipot!$V:$V)&lt;&gt;"",INDEX(pipot!F:F,SMALL(pipot!$V:$V,ROW($A605)))),"")</f>
        <v/>
      </c>
      <c r="I608" s="19" t="str">
        <f>IFERROR(IF(COUNT(pipot!$V:$V)&lt;&gt;"",INDEX(pipot!G:G,SMALL(pipot!$V:$V,ROW($A605)))),"")</f>
        <v/>
      </c>
      <c r="J608" s="19" t="str">
        <f>IFERROR(IF(COUNT(pipot!$V:$V)&lt;&gt;"",INDEX(pipot!H:H,SMALL(pipot!$V:$V,ROW($A605)))),"")</f>
        <v/>
      </c>
      <c r="K608" s="19" t="str">
        <f>IFERROR(IF(COUNT(pipot!$V:$V)&lt;&gt;"",INDEX(pipot!I:I,SMALL(pipot!$V:$V,ROW($A605)))),"")</f>
        <v/>
      </c>
      <c r="L608" s="19" t="str">
        <f>IFERROR(IF(COUNT(pipot!$V:$V)&lt;&gt;"",INDEX(pipot!J:J,SMALL(pipot!$V:$V,ROW($A605)))),"")</f>
        <v/>
      </c>
      <c r="M608" s="19" t="str">
        <f>IFERROR(IF(COUNT(pipot!$V:$V)&lt;&gt;"",INDEX(pipot!K:K,SMALL(pipot!$V:$V,ROW($A605)))),"")</f>
        <v/>
      </c>
      <c r="N608" s="19" t="str">
        <f>IFERROR(IF(COUNT(pipot!$V:$V)&lt;&gt;"",INDEX(pipot!L:L,SMALL(pipot!$V:$V,ROW($A605)))),"")</f>
        <v/>
      </c>
      <c r="O608" s="19" t="str">
        <f>IFERROR(IF(COUNT(pipot!$V:$V)&lt;&gt;"",INDEX(pipot!M:M,SMALL(pipot!$V:$V,ROW($A605)))),"")</f>
        <v/>
      </c>
      <c r="P608" s="19" t="str">
        <f>IFERROR(IF(COUNT(pipot!$V:$V)&lt;&gt;"",INDEX(pipot!N:N,SMALL(pipot!$V:$V,ROW($A605)))),"")</f>
        <v/>
      </c>
      <c r="Q608" s="19" t="str">
        <f>IFERROR(IF(COUNT(pipot!$V:$V)&lt;&gt;"",INDEX(pipot!O:O,SMALL(pipot!$V:$V,ROW($A605)))),"")</f>
        <v/>
      </c>
      <c r="R608" s="19" t="str">
        <f>IFERROR(IF(COUNT(pipot!$V:$V)&lt;&gt;"",INDEX(pipot!P:P,SMALL(pipot!$V:$V,ROW($A605)))),"")</f>
        <v/>
      </c>
      <c r="S608" s="19" t="str">
        <f>IFERROR(IF(COUNT(pipot!$V:$V)&lt;&gt;"",INDEX(pipot!Q:Q,SMALL(pipot!$V:$V,ROW($A605)))),"")</f>
        <v/>
      </c>
      <c r="T608" s="19" t="str">
        <f>IFERROR(IF(COUNT(pipot!$V:$V)&lt;&gt;"",INDEX(pipot!R:R,SMALL(pipot!$V:$V,ROW($A605)))),"")</f>
        <v/>
      </c>
    </row>
    <row r="609" spans="3:20">
      <c r="C609" t="str">
        <f>IFERROR(IF(COUNT(pipot!$V:$V)&lt;&gt;"",INDEX(pipot!A:A,SMALL(pipot!$V:$V,ROW($A606)))),"")</f>
        <v/>
      </c>
      <c r="D609" s="13" t="str">
        <f>IFERROR(IF(COUNT(pipot!$V:$V)&lt;&gt;"",INDEX(pipot!B:B,SMALL(pipot!$V:$V,ROW($A606)))),"")</f>
        <v/>
      </c>
      <c r="E609" s="15" t="str">
        <f>IFERROR(IF(COUNT(pipot!$V:$V)&lt;&gt;"",INDEX(pipot!C:C,SMALL(pipot!$V:$V,ROW($A606)))),"")</f>
        <v/>
      </c>
      <c r="F609" s="19" t="str">
        <f>IFERROR(IF(COUNT(pipot!$V:$V)&lt;&gt;"",INDEX(pipot!D:D,SMALL(pipot!$V:$V,ROW($A606)))),"")</f>
        <v/>
      </c>
      <c r="G609" s="19" t="str">
        <f>IFERROR(IF(COUNT(pipot!$V:$V)&lt;&gt;"",INDEX(pipot!E:E,SMALL(pipot!$V:$V,ROW($A606)))),"")</f>
        <v/>
      </c>
      <c r="H609" s="19" t="str">
        <f>IFERROR(IF(COUNT(pipot!$V:$V)&lt;&gt;"",INDEX(pipot!F:F,SMALL(pipot!$V:$V,ROW($A606)))),"")</f>
        <v/>
      </c>
      <c r="I609" s="19" t="str">
        <f>IFERROR(IF(COUNT(pipot!$V:$V)&lt;&gt;"",INDEX(pipot!G:G,SMALL(pipot!$V:$V,ROW($A606)))),"")</f>
        <v/>
      </c>
      <c r="J609" s="19" t="str">
        <f>IFERROR(IF(COUNT(pipot!$V:$V)&lt;&gt;"",INDEX(pipot!H:H,SMALL(pipot!$V:$V,ROW($A606)))),"")</f>
        <v/>
      </c>
      <c r="K609" s="19" t="str">
        <f>IFERROR(IF(COUNT(pipot!$V:$V)&lt;&gt;"",INDEX(pipot!I:I,SMALL(pipot!$V:$V,ROW($A606)))),"")</f>
        <v/>
      </c>
      <c r="L609" s="19" t="str">
        <f>IFERROR(IF(COUNT(pipot!$V:$V)&lt;&gt;"",INDEX(pipot!J:J,SMALL(pipot!$V:$V,ROW($A606)))),"")</f>
        <v/>
      </c>
      <c r="M609" s="19" t="str">
        <f>IFERROR(IF(COUNT(pipot!$V:$V)&lt;&gt;"",INDEX(pipot!K:K,SMALL(pipot!$V:$V,ROW($A606)))),"")</f>
        <v/>
      </c>
      <c r="N609" s="19" t="str">
        <f>IFERROR(IF(COUNT(pipot!$V:$V)&lt;&gt;"",INDEX(pipot!L:L,SMALL(pipot!$V:$V,ROW($A606)))),"")</f>
        <v/>
      </c>
      <c r="O609" s="19" t="str">
        <f>IFERROR(IF(COUNT(pipot!$V:$V)&lt;&gt;"",INDEX(pipot!M:M,SMALL(pipot!$V:$V,ROW($A606)))),"")</f>
        <v/>
      </c>
      <c r="P609" s="19" t="str">
        <f>IFERROR(IF(COUNT(pipot!$V:$V)&lt;&gt;"",INDEX(pipot!N:N,SMALL(pipot!$V:$V,ROW($A606)))),"")</f>
        <v/>
      </c>
      <c r="Q609" s="19" t="str">
        <f>IFERROR(IF(COUNT(pipot!$V:$V)&lt;&gt;"",INDEX(pipot!O:O,SMALL(pipot!$V:$V,ROW($A606)))),"")</f>
        <v/>
      </c>
      <c r="R609" s="19" t="str">
        <f>IFERROR(IF(COUNT(pipot!$V:$V)&lt;&gt;"",INDEX(pipot!P:P,SMALL(pipot!$V:$V,ROW($A606)))),"")</f>
        <v/>
      </c>
      <c r="S609" s="19" t="str">
        <f>IFERROR(IF(COUNT(pipot!$V:$V)&lt;&gt;"",INDEX(pipot!Q:Q,SMALL(pipot!$V:$V,ROW($A606)))),"")</f>
        <v/>
      </c>
      <c r="T609" s="19" t="str">
        <f>IFERROR(IF(COUNT(pipot!$V:$V)&lt;&gt;"",INDEX(pipot!R:R,SMALL(pipot!$V:$V,ROW($A606)))),"")</f>
        <v/>
      </c>
    </row>
    <row r="610" spans="3:20">
      <c r="C610" t="str">
        <f>IFERROR(IF(COUNT(pipot!$V:$V)&lt;&gt;"",INDEX(pipot!A:A,SMALL(pipot!$V:$V,ROW($A607)))),"")</f>
        <v/>
      </c>
      <c r="D610" s="13" t="str">
        <f>IFERROR(IF(COUNT(pipot!$V:$V)&lt;&gt;"",INDEX(pipot!B:B,SMALL(pipot!$V:$V,ROW($A607)))),"")</f>
        <v/>
      </c>
      <c r="E610" s="15" t="str">
        <f>IFERROR(IF(COUNT(pipot!$V:$V)&lt;&gt;"",INDEX(pipot!C:C,SMALL(pipot!$V:$V,ROW($A607)))),"")</f>
        <v/>
      </c>
      <c r="F610" s="19" t="str">
        <f>IFERROR(IF(COUNT(pipot!$V:$V)&lt;&gt;"",INDEX(pipot!D:D,SMALL(pipot!$V:$V,ROW($A607)))),"")</f>
        <v/>
      </c>
      <c r="G610" s="19" t="str">
        <f>IFERROR(IF(COUNT(pipot!$V:$V)&lt;&gt;"",INDEX(pipot!E:E,SMALL(pipot!$V:$V,ROW($A607)))),"")</f>
        <v/>
      </c>
      <c r="H610" s="19" t="str">
        <f>IFERROR(IF(COUNT(pipot!$V:$V)&lt;&gt;"",INDEX(pipot!F:F,SMALL(pipot!$V:$V,ROW($A607)))),"")</f>
        <v/>
      </c>
      <c r="I610" s="19" t="str">
        <f>IFERROR(IF(COUNT(pipot!$V:$V)&lt;&gt;"",INDEX(pipot!G:G,SMALL(pipot!$V:$V,ROW($A607)))),"")</f>
        <v/>
      </c>
      <c r="J610" s="19" t="str">
        <f>IFERROR(IF(COUNT(pipot!$V:$V)&lt;&gt;"",INDEX(pipot!H:H,SMALL(pipot!$V:$V,ROW($A607)))),"")</f>
        <v/>
      </c>
      <c r="K610" s="19" t="str">
        <f>IFERROR(IF(COUNT(pipot!$V:$V)&lt;&gt;"",INDEX(pipot!I:I,SMALL(pipot!$V:$V,ROW($A607)))),"")</f>
        <v/>
      </c>
      <c r="L610" s="19" t="str">
        <f>IFERROR(IF(COUNT(pipot!$V:$V)&lt;&gt;"",INDEX(pipot!J:J,SMALL(pipot!$V:$V,ROW($A607)))),"")</f>
        <v/>
      </c>
      <c r="M610" s="19" t="str">
        <f>IFERROR(IF(COUNT(pipot!$V:$V)&lt;&gt;"",INDEX(pipot!K:K,SMALL(pipot!$V:$V,ROW($A607)))),"")</f>
        <v/>
      </c>
      <c r="N610" s="19" t="str">
        <f>IFERROR(IF(COUNT(pipot!$V:$V)&lt;&gt;"",INDEX(pipot!L:L,SMALL(pipot!$V:$V,ROW($A607)))),"")</f>
        <v/>
      </c>
      <c r="O610" s="19" t="str">
        <f>IFERROR(IF(COUNT(pipot!$V:$V)&lt;&gt;"",INDEX(pipot!M:M,SMALL(pipot!$V:$V,ROW($A607)))),"")</f>
        <v/>
      </c>
      <c r="P610" s="19" t="str">
        <f>IFERROR(IF(COUNT(pipot!$V:$V)&lt;&gt;"",INDEX(pipot!N:N,SMALL(pipot!$V:$V,ROW($A607)))),"")</f>
        <v/>
      </c>
      <c r="Q610" s="19" t="str">
        <f>IFERROR(IF(COUNT(pipot!$V:$V)&lt;&gt;"",INDEX(pipot!O:O,SMALL(pipot!$V:$V,ROW($A607)))),"")</f>
        <v/>
      </c>
      <c r="R610" s="19" t="str">
        <f>IFERROR(IF(COUNT(pipot!$V:$V)&lt;&gt;"",INDEX(pipot!P:P,SMALL(pipot!$V:$V,ROW($A607)))),"")</f>
        <v/>
      </c>
      <c r="S610" s="19" t="str">
        <f>IFERROR(IF(COUNT(pipot!$V:$V)&lt;&gt;"",INDEX(pipot!Q:Q,SMALL(pipot!$V:$V,ROW($A607)))),"")</f>
        <v/>
      </c>
      <c r="T610" s="19" t="str">
        <f>IFERROR(IF(COUNT(pipot!$V:$V)&lt;&gt;"",INDEX(pipot!R:R,SMALL(pipot!$V:$V,ROW($A607)))),"")</f>
        <v/>
      </c>
    </row>
    <row r="611" spans="3:20">
      <c r="C611" t="str">
        <f>IFERROR(IF(COUNT(pipot!$V:$V)&lt;&gt;"",INDEX(pipot!A:A,SMALL(pipot!$V:$V,ROW($A608)))),"")</f>
        <v/>
      </c>
      <c r="D611" s="13" t="str">
        <f>IFERROR(IF(COUNT(pipot!$V:$V)&lt;&gt;"",INDEX(pipot!B:B,SMALL(pipot!$V:$V,ROW($A608)))),"")</f>
        <v/>
      </c>
      <c r="E611" s="15" t="str">
        <f>IFERROR(IF(COUNT(pipot!$V:$V)&lt;&gt;"",INDEX(pipot!C:C,SMALL(pipot!$V:$V,ROW($A608)))),"")</f>
        <v/>
      </c>
      <c r="F611" s="19" t="str">
        <f>IFERROR(IF(COUNT(pipot!$V:$V)&lt;&gt;"",INDEX(pipot!D:D,SMALL(pipot!$V:$V,ROW($A608)))),"")</f>
        <v/>
      </c>
      <c r="G611" s="19" t="str">
        <f>IFERROR(IF(COUNT(pipot!$V:$V)&lt;&gt;"",INDEX(pipot!E:E,SMALL(pipot!$V:$V,ROW($A608)))),"")</f>
        <v/>
      </c>
      <c r="H611" s="19" t="str">
        <f>IFERROR(IF(COUNT(pipot!$V:$V)&lt;&gt;"",INDEX(pipot!F:F,SMALL(pipot!$V:$V,ROW($A608)))),"")</f>
        <v/>
      </c>
      <c r="I611" s="19" t="str">
        <f>IFERROR(IF(COUNT(pipot!$V:$V)&lt;&gt;"",INDEX(pipot!G:G,SMALL(pipot!$V:$V,ROW($A608)))),"")</f>
        <v/>
      </c>
      <c r="J611" s="19" t="str">
        <f>IFERROR(IF(COUNT(pipot!$V:$V)&lt;&gt;"",INDEX(pipot!H:H,SMALL(pipot!$V:$V,ROW($A608)))),"")</f>
        <v/>
      </c>
      <c r="K611" s="19" t="str">
        <f>IFERROR(IF(COUNT(pipot!$V:$V)&lt;&gt;"",INDEX(pipot!I:I,SMALL(pipot!$V:$V,ROW($A608)))),"")</f>
        <v/>
      </c>
      <c r="L611" s="19" t="str">
        <f>IFERROR(IF(COUNT(pipot!$V:$V)&lt;&gt;"",INDEX(pipot!J:J,SMALL(pipot!$V:$V,ROW($A608)))),"")</f>
        <v/>
      </c>
      <c r="M611" s="19" t="str">
        <f>IFERROR(IF(COUNT(pipot!$V:$V)&lt;&gt;"",INDEX(pipot!K:K,SMALL(pipot!$V:$V,ROW($A608)))),"")</f>
        <v/>
      </c>
      <c r="N611" s="19" t="str">
        <f>IFERROR(IF(COUNT(pipot!$V:$V)&lt;&gt;"",INDEX(pipot!L:L,SMALL(pipot!$V:$V,ROW($A608)))),"")</f>
        <v/>
      </c>
      <c r="O611" s="19" t="str">
        <f>IFERROR(IF(COUNT(pipot!$V:$V)&lt;&gt;"",INDEX(pipot!M:M,SMALL(pipot!$V:$V,ROW($A608)))),"")</f>
        <v/>
      </c>
      <c r="P611" s="19" t="str">
        <f>IFERROR(IF(COUNT(pipot!$V:$V)&lt;&gt;"",INDEX(pipot!N:N,SMALL(pipot!$V:$V,ROW($A608)))),"")</f>
        <v/>
      </c>
      <c r="Q611" s="19" t="str">
        <f>IFERROR(IF(COUNT(pipot!$V:$V)&lt;&gt;"",INDEX(pipot!O:O,SMALL(pipot!$V:$V,ROW($A608)))),"")</f>
        <v/>
      </c>
      <c r="R611" s="19" t="str">
        <f>IFERROR(IF(COUNT(pipot!$V:$V)&lt;&gt;"",INDEX(pipot!P:P,SMALL(pipot!$V:$V,ROW($A608)))),"")</f>
        <v/>
      </c>
      <c r="S611" s="19" t="str">
        <f>IFERROR(IF(COUNT(pipot!$V:$V)&lt;&gt;"",INDEX(pipot!Q:Q,SMALL(pipot!$V:$V,ROW($A608)))),"")</f>
        <v/>
      </c>
      <c r="T611" s="19" t="str">
        <f>IFERROR(IF(COUNT(pipot!$V:$V)&lt;&gt;"",INDEX(pipot!R:R,SMALL(pipot!$V:$V,ROW($A608)))),"")</f>
        <v/>
      </c>
    </row>
    <row r="612" spans="3:20">
      <c r="C612" t="str">
        <f>IFERROR(IF(COUNT(pipot!$V:$V)&lt;&gt;"",INDEX(pipot!A:A,SMALL(pipot!$V:$V,ROW($A609)))),"")</f>
        <v/>
      </c>
      <c r="D612" s="13" t="str">
        <f>IFERROR(IF(COUNT(pipot!$V:$V)&lt;&gt;"",INDEX(pipot!B:B,SMALL(pipot!$V:$V,ROW($A609)))),"")</f>
        <v/>
      </c>
      <c r="E612" s="15" t="str">
        <f>IFERROR(IF(COUNT(pipot!$V:$V)&lt;&gt;"",INDEX(pipot!C:C,SMALL(pipot!$V:$V,ROW($A609)))),"")</f>
        <v/>
      </c>
      <c r="F612" s="19" t="str">
        <f>IFERROR(IF(COUNT(pipot!$V:$V)&lt;&gt;"",INDEX(pipot!D:D,SMALL(pipot!$V:$V,ROW($A609)))),"")</f>
        <v/>
      </c>
      <c r="G612" s="19" t="str">
        <f>IFERROR(IF(COUNT(pipot!$V:$V)&lt;&gt;"",INDEX(pipot!E:E,SMALL(pipot!$V:$V,ROW($A609)))),"")</f>
        <v/>
      </c>
      <c r="H612" s="19" t="str">
        <f>IFERROR(IF(COUNT(pipot!$V:$V)&lt;&gt;"",INDEX(pipot!F:F,SMALL(pipot!$V:$V,ROW($A609)))),"")</f>
        <v/>
      </c>
      <c r="I612" s="19" t="str">
        <f>IFERROR(IF(COUNT(pipot!$V:$V)&lt;&gt;"",INDEX(pipot!G:G,SMALL(pipot!$V:$V,ROW($A609)))),"")</f>
        <v/>
      </c>
      <c r="J612" s="19" t="str">
        <f>IFERROR(IF(COUNT(pipot!$V:$V)&lt;&gt;"",INDEX(pipot!H:H,SMALL(pipot!$V:$V,ROW($A609)))),"")</f>
        <v/>
      </c>
      <c r="K612" s="19" t="str">
        <f>IFERROR(IF(COUNT(pipot!$V:$V)&lt;&gt;"",INDEX(pipot!I:I,SMALL(pipot!$V:$V,ROW($A609)))),"")</f>
        <v/>
      </c>
      <c r="L612" s="19" t="str">
        <f>IFERROR(IF(COUNT(pipot!$V:$V)&lt;&gt;"",INDEX(pipot!J:J,SMALL(pipot!$V:$V,ROW($A609)))),"")</f>
        <v/>
      </c>
      <c r="M612" s="19" t="str">
        <f>IFERROR(IF(COUNT(pipot!$V:$V)&lt;&gt;"",INDEX(pipot!K:K,SMALL(pipot!$V:$V,ROW($A609)))),"")</f>
        <v/>
      </c>
      <c r="N612" s="19" t="str">
        <f>IFERROR(IF(COUNT(pipot!$V:$V)&lt;&gt;"",INDEX(pipot!L:L,SMALL(pipot!$V:$V,ROW($A609)))),"")</f>
        <v/>
      </c>
      <c r="O612" s="19" t="str">
        <f>IFERROR(IF(COUNT(pipot!$V:$V)&lt;&gt;"",INDEX(pipot!M:M,SMALL(pipot!$V:$V,ROW($A609)))),"")</f>
        <v/>
      </c>
      <c r="P612" s="19" t="str">
        <f>IFERROR(IF(COUNT(pipot!$V:$V)&lt;&gt;"",INDEX(pipot!N:N,SMALL(pipot!$V:$V,ROW($A609)))),"")</f>
        <v/>
      </c>
      <c r="Q612" s="19" t="str">
        <f>IFERROR(IF(COUNT(pipot!$V:$V)&lt;&gt;"",INDEX(pipot!O:O,SMALL(pipot!$V:$V,ROW($A609)))),"")</f>
        <v/>
      </c>
      <c r="R612" s="19" t="str">
        <f>IFERROR(IF(COUNT(pipot!$V:$V)&lt;&gt;"",INDEX(pipot!P:P,SMALL(pipot!$V:$V,ROW($A609)))),"")</f>
        <v/>
      </c>
      <c r="S612" s="19" t="str">
        <f>IFERROR(IF(COUNT(pipot!$V:$V)&lt;&gt;"",INDEX(pipot!Q:Q,SMALL(pipot!$V:$V,ROW($A609)))),"")</f>
        <v/>
      </c>
      <c r="T612" s="19" t="str">
        <f>IFERROR(IF(COUNT(pipot!$V:$V)&lt;&gt;"",INDEX(pipot!R:R,SMALL(pipot!$V:$V,ROW($A609)))),"")</f>
        <v/>
      </c>
    </row>
    <row r="613" spans="3:20">
      <c r="C613" t="str">
        <f>IFERROR(IF(COUNT(pipot!$V:$V)&lt;&gt;"",INDEX(pipot!A:A,SMALL(pipot!$V:$V,ROW($A610)))),"")</f>
        <v/>
      </c>
      <c r="D613" s="13" t="str">
        <f>IFERROR(IF(COUNT(pipot!$V:$V)&lt;&gt;"",INDEX(pipot!B:B,SMALL(pipot!$V:$V,ROW($A610)))),"")</f>
        <v/>
      </c>
      <c r="E613" s="15" t="str">
        <f>IFERROR(IF(COUNT(pipot!$V:$V)&lt;&gt;"",INDEX(pipot!C:C,SMALL(pipot!$V:$V,ROW($A610)))),"")</f>
        <v/>
      </c>
      <c r="F613" s="19" t="str">
        <f>IFERROR(IF(COUNT(pipot!$V:$V)&lt;&gt;"",INDEX(pipot!D:D,SMALL(pipot!$V:$V,ROW($A610)))),"")</f>
        <v/>
      </c>
      <c r="G613" s="19" t="str">
        <f>IFERROR(IF(COUNT(pipot!$V:$V)&lt;&gt;"",INDEX(pipot!E:E,SMALL(pipot!$V:$V,ROW($A610)))),"")</f>
        <v/>
      </c>
      <c r="H613" s="19" t="str">
        <f>IFERROR(IF(COUNT(pipot!$V:$V)&lt;&gt;"",INDEX(pipot!F:F,SMALL(pipot!$V:$V,ROW($A610)))),"")</f>
        <v/>
      </c>
      <c r="I613" s="19" t="str">
        <f>IFERROR(IF(COUNT(pipot!$V:$V)&lt;&gt;"",INDEX(pipot!G:G,SMALL(pipot!$V:$V,ROW($A610)))),"")</f>
        <v/>
      </c>
      <c r="J613" s="19" t="str">
        <f>IFERROR(IF(COUNT(pipot!$V:$V)&lt;&gt;"",INDEX(pipot!H:H,SMALL(pipot!$V:$V,ROW($A610)))),"")</f>
        <v/>
      </c>
      <c r="K613" s="19" t="str">
        <f>IFERROR(IF(COUNT(pipot!$V:$V)&lt;&gt;"",INDEX(pipot!I:I,SMALL(pipot!$V:$V,ROW($A610)))),"")</f>
        <v/>
      </c>
      <c r="L613" s="19" t="str">
        <f>IFERROR(IF(COUNT(pipot!$V:$V)&lt;&gt;"",INDEX(pipot!J:J,SMALL(pipot!$V:$V,ROW($A610)))),"")</f>
        <v/>
      </c>
      <c r="M613" s="19" t="str">
        <f>IFERROR(IF(COUNT(pipot!$V:$V)&lt;&gt;"",INDEX(pipot!K:K,SMALL(pipot!$V:$V,ROW($A610)))),"")</f>
        <v/>
      </c>
      <c r="N613" s="19" t="str">
        <f>IFERROR(IF(COUNT(pipot!$V:$V)&lt;&gt;"",INDEX(pipot!L:L,SMALL(pipot!$V:$V,ROW($A610)))),"")</f>
        <v/>
      </c>
      <c r="O613" s="19" t="str">
        <f>IFERROR(IF(COUNT(pipot!$V:$V)&lt;&gt;"",INDEX(pipot!M:M,SMALL(pipot!$V:$V,ROW($A610)))),"")</f>
        <v/>
      </c>
      <c r="P613" s="19" t="str">
        <f>IFERROR(IF(COUNT(pipot!$V:$V)&lt;&gt;"",INDEX(pipot!N:N,SMALL(pipot!$V:$V,ROW($A610)))),"")</f>
        <v/>
      </c>
      <c r="Q613" s="19" t="str">
        <f>IFERROR(IF(COUNT(pipot!$V:$V)&lt;&gt;"",INDEX(pipot!O:O,SMALL(pipot!$V:$V,ROW($A610)))),"")</f>
        <v/>
      </c>
      <c r="R613" s="19" t="str">
        <f>IFERROR(IF(COUNT(pipot!$V:$V)&lt;&gt;"",INDEX(pipot!P:P,SMALL(pipot!$V:$V,ROW($A610)))),"")</f>
        <v/>
      </c>
      <c r="S613" s="19" t="str">
        <f>IFERROR(IF(COUNT(pipot!$V:$V)&lt;&gt;"",INDEX(pipot!Q:Q,SMALL(pipot!$V:$V,ROW($A610)))),"")</f>
        <v/>
      </c>
      <c r="T613" s="19" t="str">
        <f>IFERROR(IF(COUNT(pipot!$V:$V)&lt;&gt;"",INDEX(pipot!R:R,SMALL(pipot!$V:$V,ROW($A610)))),"")</f>
        <v/>
      </c>
    </row>
    <row r="614" spans="3:20">
      <c r="C614" t="str">
        <f>IFERROR(IF(COUNT(pipot!$V:$V)&lt;&gt;"",INDEX(pipot!A:A,SMALL(pipot!$V:$V,ROW($A611)))),"")</f>
        <v/>
      </c>
      <c r="D614" s="13" t="str">
        <f>IFERROR(IF(COUNT(pipot!$V:$V)&lt;&gt;"",INDEX(pipot!B:B,SMALL(pipot!$V:$V,ROW($A611)))),"")</f>
        <v/>
      </c>
      <c r="E614" s="15" t="str">
        <f>IFERROR(IF(COUNT(pipot!$V:$V)&lt;&gt;"",INDEX(pipot!C:C,SMALL(pipot!$V:$V,ROW($A611)))),"")</f>
        <v/>
      </c>
      <c r="F614" s="19" t="str">
        <f>IFERROR(IF(COUNT(pipot!$V:$V)&lt;&gt;"",INDEX(pipot!D:D,SMALL(pipot!$V:$V,ROW($A611)))),"")</f>
        <v/>
      </c>
      <c r="G614" s="19" t="str">
        <f>IFERROR(IF(COUNT(pipot!$V:$V)&lt;&gt;"",INDEX(pipot!E:E,SMALL(pipot!$V:$V,ROW($A611)))),"")</f>
        <v/>
      </c>
      <c r="H614" s="19" t="str">
        <f>IFERROR(IF(COUNT(pipot!$V:$V)&lt;&gt;"",INDEX(pipot!F:F,SMALL(pipot!$V:$V,ROW($A611)))),"")</f>
        <v/>
      </c>
      <c r="I614" s="19" t="str">
        <f>IFERROR(IF(COUNT(pipot!$V:$V)&lt;&gt;"",INDEX(pipot!G:G,SMALL(pipot!$V:$V,ROW($A611)))),"")</f>
        <v/>
      </c>
      <c r="J614" s="19" t="str">
        <f>IFERROR(IF(COUNT(pipot!$V:$V)&lt;&gt;"",INDEX(pipot!H:H,SMALL(pipot!$V:$V,ROW($A611)))),"")</f>
        <v/>
      </c>
      <c r="K614" s="19" t="str">
        <f>IFERROR(IF(COUNT(pipot!$V:$V)&lt;&gt;"",INDEX(pipot!I:I,SMALL(pipot!$V:$V,ROW($A611)))),"")</f>
        <v/>
      </c>
      <c r="L614" s="19" t="str">
        <f>IFERROR(IF(COUNT(pipot!$V:$V)&lt;&gt;"",INDEX(pipot!J:J,SMALL(pipot!$V:$V,ROW($A611)))),"")</f>
        <v/>
      </c>
      <c r="M614" s="19" t="str">
        <f>IFERROR(IF(COUNT(pipot!$V:$V)&lt;&gt;"",INDEX(pipot!K:K,SMALL(pipot!$V:$V,ROW($A611)))),"")</f>
        <v/>
      </c>
      <c r="N614" s="19" t="str">
        <f>IFERROR(IF(COUNT(pipot!$V:$V)&lt;&gt;"",INDEX(pipot!L:L,SMALL(pipot!$V:$V,ROW($A611)))),"")</f>
        <v/>
      </c>
      <c r="O614" s="19" t="str">
        <f>IFERROR(IF(COUNT(pipot!$V:$V)&lt;&gt;"",INDEX(pipot!M:M,SMALL(pipot!$V:$V,ROW($A611)))),"")</f>
        <v/>
      </c>
      <c r="P614" s="19" t="str">
        <f>IFERROR(IF(COUNT(pipot!$V:$V)&lt;&gt;"",INDEX(pipot!N:N,SMALL(pipot!$V:$V,ROW($A611)))),"")</f>
        <v/>
      </c>
      <c r="Q614" s="19" t="str">
        <f>IFERROR(IF(COUNT(pipot!$V:$V)&lt;&gt;"",INDEX(pipot!O:O,SMALL(pipot!$V:$V,ROW($A611)))),"")</f>
        <v/>
      </c>
      <c r="R614" s="19" t="str">
        <f>IFERROR(IF(COUNT(pipot!$V:$V)&lt;&gt;"",INDEX(pipot!P:P,SMALL(pipot!$V:$V,ROW($A611)))),"")</f>
        <v/>
      </c>
      <c r="S614" s="19" t="str">
        <f>IFERROR(IF(COUNT(pipot!$V:$V)&lt;&gt;"",INDEX(pipot!Q:Q,SMALL(pipot!$V:$V,ROW($A611)))),"")</f>
        <v/>
      </c>
      <c r="T614" s="19" t="str">
        <f>IFERROR(IF(COUNT(pipot!$V:$V)&lt;&gt;"",INDEX(pipot!R:R,SMALL(pipot!$V:$V,ROW($A611)))),"")</f>
        <v/>
      </c>
    </row>
    <row r="615" spans="3:20">
      <c r="C615" t="str">
        <f>IFERROR(IF(COUNT(pipot!$V:$V)&lt;&gt;"",INDEX(pipot!A:A,SMALL(pipot!$V:$V,ROW($A612)))),"")</f>
        <v/>
      </c>
      <c r="D615" s="13" t="str">
        <f>IFERROR(IF(COUNT(pipot!$V:$V)&lt;&gt;"",INDEX(pipot!B:B,SMALL(pipot!$V:$V,ROW($A612)))),"")</f>
        <v/>
      </c>
      <c r="E615" s="15" t="str">
        <f>IFERROR(IF(COUNT(pipot!$V:$V)&lt;&gt;"",INDEX(pipot!C:C,SMALL(pipot!$V:$V,ROW($A612)))),"")</f>
        <v/>
      </c>
      <c r="F615" s="19" t="str">
        <f>IFERROR(IF(COUNT(pipot!$V:$V)&lt;&gt;"",INDEX(pipot!D:D,SMALL(pipot!$V:$V,ROW($A612)))),"")</f>
        <v/>
      </c>
      <c r="G615" s="19" t="str">
        <f>IFERROR(IF(COUNT(pipot!$V:$V)&lt;&gt;"",INDEX(pipot!E:E,SMALL(pipot!$V:$V,ROW($A612)))),"")</f>
        <v/>
      </c>
      <c r="H615" s="19" t="str">
        <f>IFERROR(IF(COUNT(pipot!$V:$V)&lt;&gt;"",INDEX(pipot!F:F,SMALL(pipot!$V:$V,ROW($A612)))),"")</f>
        <v/>
      </c>
      <c r="I615" s="19" t="str">
        <f>IFERROR(IF(COUNT(pipot!$V:$V)&lt;&gt;"",INDEX(pipot!G:G,SMALL(pipot!$V:$V,ROW($A612)))),"")</f>
        <v/>
      </c>
      <c r="J615" s="19" t="str">
        <f>IFERROR(IF(COUNT(pipot!$V:$V)&lt;&gt;"",INDEX(pipot!H:H,SMALL(pipot!$V:$V,ROW($A612)))),"")</f>
        <v/>
      </c>
      <c r="K615" s="19" t="str">
        <f>IFERROR(IF(COUNT(pipot!$V:$V)&lt;&gt;"",INDEX(pipot!I:I,SMALL(pipot!$V:$V,ROW($A612)))),"")</f>
        <v/>
      </c>
      <c r="L615" s="19" t="str">
        <f>IFERROR(IF(COUNT(pipot!$V:$V)&lt;&gt;"",INDEX(pipot!J:J,SMALL(pipot!$V:$V,ROW($A612)))),"")</f>
        <v/>
      </c>
      <c r="M615" s="19" t="str">
        <f>IFERROR(IF(COUNT(pipot!$V:$V)&lt;&gt;"",INDEX(pipot!K:K,SMALL(pipot!$V:$V,ROW($A612)))),"")</f>
        <v/>
      </c>
      <c r="N615" s="19" t="str">
        <f>IFERROR(IF(COUNT(pipot!$V:$V)&lt;&gt;"",INDEX(pipot!L:L,SMALL(pipot!$V:$V,ROW($A612)))),"")</f>
        <v/>
      </c>
      <c r="O615" s="19" t="str">
        <f>IFERROR(IF(COUNT(pipot!$V:$V)&lt;&gt;"",INDEX(pipot!M:M,SMALL(pipot!$V:$V,ROW($A612)))),"")</f>
        <v/>
      </c>
      <c r="P615" s="19" t="str">
        <f>IFERROR(IF(COUNT(pipot!$V:$V)&lt;&gt;"",INDEX(pipot!N:N,SMALL(pipot!$V:$V,ROW($A612)))),"")</f>
        <v/>
      </c>
      <c r="Q615" s="19" t="str">
        <f>IFERROR(IF(COUNT(pipot!$V:$V)&lt;&gt;"",INDEX(pipot!O:O,SMALL(pipot!$V:$V,ROW($A612)))),"")</f>
        <v/>
      </c>
      <c r="R615" s="19" t="str">
        <f>IFERROR(IF(COUNT(pipot!$V:$V)&lt;&gt;"",INDEX(pipot!P:P,SMALL(pipot!$V:$V,ROW($A612)))),"")</f>
        <v/>
      </c>
      <c r="S615" s="19" t="str">
        <f>IFERROR(IF(COUNT(pipot!$V:$V)&lt;&gt;"",INDEX(pipot!Q:Q,SMALL(pipot!$V:$V,ROW($A612)))),"")</f>
        <v/>
      </c>
      <c r="T615" s="19" t="str">
        <f>IFERROR(IF(COUNT(pipot!$V:$V)&lt;&gt;"",INDEX(pipot!R:R,SMALL(pipot!$V:$V,ROW($A612)))),"")</f>
        <v/>
      </c>
    </row>
    <row r="616" spans="3:20">
      <c r="C616" t="str">
        <f>IFERROR(IF(COUNT(pipot!$V:$V)&lt;&gt;"",INDEX(pipot!A:A,SMALL(pipot!$V:$V,ROW($A613)))),"")</f>
        <v/>
      </c>
      <c r="D616" s="13" t="str">
        <f>IFERROR(IF(COUNT(pipot!$V:$V)&lt;&gt;"",INDEX(pipot!B:B,SMALL(pipot!$V:$V,ROW($A613)))),"")</f>
        <v/>
      </c>
      <c r="E616" s="15" t="str">
        <f>IFERROR(IF(COUNT(pipot!$V:$V)&lt;&gt;"",INDEX(pipot!C:C,SMALL(pipot!$V:$V,ROW($A613)))),"")</f>
        <v/>
      </c>
      <c r="F616" s="19" t="str">
        <f>IFERROR(IF(COUNT(pipot!$V:$V)&lt;&gt;"",INDEX(pipot!D:D,SMALL(pipot!$V:$V,ROW($A613)))),"")</f>
        <v/>
      </c>
      <c r="G616" s="19" t="str">
        <f>IFERROR(IF(COUNT(pipot!$V:$V)&lt;&gt;"",INDEX(pipot!E:E,SMALL(pipot!$V:$V,ROW($A613)))),"")</f>
        <v/>
      </c>
      <c r="H616" s="19" t="str">
        <f>IFERROR(IF(COUNT(pipot!$V:$V)&lt;&gt;"",INDEX(pipot!F:F,SMALL(pipot!$V:$V,ROW($A613)))),"")</f>
        <v/>
      </c>
      <c r="I616" s="19" t="str">
        <f>IFERROR(IF(COUNT(pipot!$V:$V)&lt;&gt;"",INDEX(pipot!G:G,SMALL(pipot!$V:$V,ROW($A613)))),"")</f>
        <v/>
      </c>
      <c r="J616" s="19" t="str">
        <f>IFERROR(IF(COUNT(pipot!$V:$V)&lt;&gt;"",INDEX(pipot!H:H,SMALL(pipot!$V:$V,ROW($A613)))),"")</f>
        <v/>
      </c>
      <c r="K616" s="19" t="str">
        <f>IFERROR(IF(COUNT(pipot!$V:$V)&lt;&gt;"",INDEX(pipot!I:I,SMALL(pipot!$V:$V,ROW($A613)))),"")</f>
        <v/>
      </c>
      <c r="L616" s="19" t="str">
        <f>IFERROR(IF(COUNT(pipot!$V:$V)&lt;&gt;"",INDEX(pipot!J:J,SMALL(pipot!$V:$V,ROW($A613)))),"")</f>
        <v/>
      </c>
      <c r="M616" s="19" t="str">
        <f>IFERROR(IF(COUNT(pipot!$V:$V)&lt;&gt;"",INDEX(pipot!K:K,SMALL(pipot!$V:$V,ROW($A613)))),"")</f>
        <v/>
      </c>
      <c r="N616" s="19" t="str">
        <f>IFERROR(IF(COUNT(pipot!$V:$V)&lt;&gt;"",INDEX(pipot!L:L,SMALL(pipot!$V:$V,ROW($A613)))),"")</f>
        <v/>
      </c>
      <c r="O616" s="19" t="str">
        <f>IFERROR(IF(COUNT(pipot!$V:$V)&lt;&gt;"",INDEX(pipot!M:M,SMALL(pipot!$V:$V,ROW($A613)))),"")</f>
        <v/>
      </c>
      <c r="P616" s="19" t="str">
        <f>IFERROR(IF(COUNT(pipot!$V:$V)&lt;&gt;"",INDEX(pipot!N:N,SMALL(pipot!$V:$V,ROW($A613)))),"")</f>
        <v/>
      </c>
      <c r="Q616" s="19" t="str">
        <f>IFERROR(IF(COUNT(pipot!$V:$V)&lt;&gt;"",INDEX(pipot!O:O,SMALL(pipot!$V:$V,ROW($A613)))),"")</f>
        <v/>
      </c>
      <c r="R616" s="19" t="str">
        <f>IFERROR(IF(COUNT(pipot!$V:$V)&lt;&gt;"",INDEX(pipot!P:P,SMALL(pipot!$V:$V,ROW($A613)))),"")</f>
        <v/>
      </c>
      <c r="S616" s="19" t="str">
        <f>IFERROR(IF(COUNT(pipot!$V:$V)&lt;&gt;"",INDEX(pipot!Q:Q,SMALL(pipot!$V:$V,ROW($A613)))),"")</f>
        <v/>
      </c>
      <c r="T616" s="19" t="str">
        <f>IFERROR(IF(COUNT(pipot!$V:$V)&lt;&gt;"",INDEX(pipot!R:R,SMALL(pipot!$V:$V,ROW($A613)))),"")</f>
        <v/>
      </c>
    </row>
    <row r="617" spans="3:20">
      <c r="C617" t="str">
        <f>IFERROR(IF(COUNT(pipot!$V:$V)&lt;&gt;"",INDEX(pipot!A:A,SMALL(pipot!$V:$V,ROW($A614)))),"")</f>
        <v/>
      </c>
      <c r="D617" s="13" t="str">
        <f>IFERROR(IF(COUNT(pipot!$V:$V)&lt;&gt;"",INDEX(pipot!B:B,SMALL(pipot!$V:$V,ROW($A614)))),"")</f>
        <v/>
      </c>
      <c r="E617" s="15" t="str">
        <f>IFERROR(IF(COUNT(pipot!$V:$V)&lt;&gt;"",INDEX(pipot!C:C,SMALL(pipot!$V:$V,ROW($A614)))),"")</f>
        <v/>
      </c>
      <c r="F617" s="19" t="str">
        <f>IFERROR(IF(COUNT(pipot!$V:$V)&lt;&gt;"",INDEX(pipot!D:D,SMALL(pipot!$V:$V,ROW($A614)))),"")</f>
        <v/>
      </c>
      <c r="G617" s="19" t="str">
        <f>IFERROR(IF(COUNT(pipot!$V:$V)&lt;&gt;"",INDEX(pipot!E:E,SMALL(pipot!$V:$V,ROW($A614)))),"")</f>
        <v/>
      </c>
      <c r="H617" s="19" t="str">
        <f>IFERROR(IF(COUNT(pipot!$V:$V)&lt;&gt;"",INDEX(pipot!F:F,SMALL(pipot!$V:$V,ROW($A614)))),"")</f>
        <v/>
      </c>
      <c r="I617" s="19" t="str">
        <f>IFERROR(IF(COUNT(pipot!$V:$V)&lt;&gt;"",INDEX(pipot!G:G,SMALL(pipot!$V:$V,ROW($A614)))),"")</f>
        <v/>
      </c>
      <c r="J617" s="19" t="str">
        <f>IFERROR(IF(COUNT(pipot!$V:$V)&lt;&gt;"",INDEX(pipot!H:H,SMALL(pipot!$V:$V,ROW($A614)))),"")</f>
        <v/>
      </c>
      <c r="K617" s="19" t="str">
        <f>IFERROR(IF(COUNT(pipot!$V:$V)&lt;&gt;"",INDEX(pipot!I:I,SMALL(pipot!$V:$V,ROW($A614)))),"")</f>
        <v/>
      </c>
      <c r="L617" s="19" t="str">
        <f>IFERROR(IF(COUNT(pipot!$V:$V)&lt;&gt;"",INDEX(pipot!J:J,SMALL(pipot!$V:$V,ROW($A614)))),"")</f>
        <v/>
      </c>
      <c r="M617" s="19" t="str">
        <f>IFERROR(IF(COUNT(pipot!$V:$V)&lt;&gt;"",INDEX(pipot!K:K,SMALL(pipot!$V:$V,ROW($A614)))),"")</f>
        <v/>
      </c>
      <c r="N617" s="19" t="str">
        <f>IFERROR(IF(COUNT(pipot!$V:$V)&lt;&gt;"",INDEX(pipot!L:L,SMALL(pipot!$V:$V,ROW($A614)))),"")</f>
        <v/>
      </c>
      <c r="O617" s="19" t="str">
        <f>IFERROR(IF(COUNT(pipot!$V:$V)&lt;&gt;"",INDEX(pipot!M:M,SMALL(pipot!$V:$V,ROW($A614)))),"")</f>
        <v/>
      </c>
      <c r="P617" s="19" t="str">
        <f>IFERROR(IF(COUNT(pipot!$V:$V)&lt;&gt;"",INDEX(pipot!N:N,SMALL(pipot!$V:$V,ROW($A614)))),"")</f>
        <v/>
      </c>
      <c r="Q617" s="19" t="str">
        <f>IFERROR(IF(COUNT(pipot!$V:$V)&lt;&gt;"",INDEX(pipot!O:O,SMALL(pipot!$V:$V,ROW($A614)))),"")</f>
        <v/>
      </c>
      <c r="R617" s="19" t="str">
        <f>IFERROR(IF(COUNT(pipot!$V:$V)&lt;&gt;"",INDEX(pipot!P:P,SMALL(pipot!$V:$V,ROW($A614)))),"")</f>
        <v/>
      </c>
      <c r="S617" s="19" t="str">
        <f>IFERROR(IF(COUNT(pipot!$V:$V)&lt;&gt;"",INDEX(pipot!Q:Q,SMALL(pipot!$V:$V,ROW($A614)))),"")</f>
        <v/>
      </c>
      <c r="T617" s="19" t="str">
        <f>IFERROR(IF(COUNT(pipot!$V:$V)&lt;&gt;"",INDEX(pipot!R:R,SMALL(pipot!$V:$V,ROW($A614)))),"")</f>
        <v/>
      </c>
    </row>
    <row r="618" spans="3:20">
      <c r="C618" t="str">
        <f>IFERROR(IF(COUNT(pipot!$V:$V)&lt;&gt;"",INDEX(pipot!A:A,SMALL(pipot!$V:$V,ROW($A615)))),"")</f>
        <v/>
      </c>
      <c r="D618" s="13" t="str">
        <f>IFERROR(IF(COUNT(pipot!$V:$V)&lt;&gt;"",INDEX(pipot!B:B,SMALL(pipot!$V:$V,ROW($A615)))),"")</f>
        <v/>
      </c>
      <c r="E618" s="15" t="str">
        <f>IFERROR(IF(COUNT(pipot!$V:$V)&lt;&gt;"",INDEX(pipot!C:C,SMALL(pipot!$V:$V,ROW($A615)))),"")</f>
        <v/>
      </c>
      <c r="F618" s="19" t="str">
        <f>IFERROR(IF(COUNT(pipot!$V:$V)&lt;&gt;"",INDEX(pipot!D:D,SMALL(pipot!$V:$V,ROW($A615)))),"")</f>
        <v/>
      </c>
      <c r="G618" s="19" t="str">
        <f>IFERROR(IF(COUNT(pipot!$V:$V)&lt;&gt;"",INDEX(pipot!E:E,SMALL(pipot!$V:$V,ROW($A615)))),"")</f>
        <v/>
      </c>
      <c r="H618" s="19" t="str">
        <f>IFERROR(IF(COUNT(pipot!$V:$V)&lt;&gt;"",INDEX(pipot!F:F,SMALL(pipot!$V:$V,ROW($A615)))),"")</f>
        <v/>
      </c>
      <c r="I618" s="19" t="str">
        <f>IFERROR(IF(COUNT(pipot!$V:$V)&lt;&gt;"",INDEX(pipot!G:G,SMALL(pipot!$V:$V,ROW($A615)))),"")</f>
        <v/>
      </c>
      <c r="J618" s="19" t="str">
        <f>IFERROR(IF(COUNT(pipot!$V:$V)&lt;&gt;"",INDEX(pipot!H:H,SMALL(pipot!$V:$V,ROW($A615)))),"")</f>
        <v/>
      </c>
      <c r="K618" s="19" t="str">
        <f>IFERROR(IF(COUNT(pipot!$V:$V)&lt;&gt;"",INDEX(pipot!I:I,SMALL(pipot!$V:$V,ROW($A615)))),"")</f>
        <v/>
      </c>
      <c r="L618" s="19" t="str">
        <f>IFERROR(IF(COUNT(pipot!$V:$V)&lt;&gt;"",INDEX(pipot!J:J,SMALL(pipot!$V:$V,ROW($A615)))),"")</f>
        <v/>
      </c>
      <c r="M618" s="19" t="str">
        <f>IFERROR(IF(COUNT(pipot!$V:$V)&lt;&gt;"",INDEX(pipot!K:K,SMALL(pipot!$V:$V,ROW($A615)))),"")</f>
        <v/>
      </c>
      <c r="N618" s="19" t="str">
        <f>IFERROR(IF(COUNT(pipot!$V:$V)&lt;&gt;"",INDEX(pipot!L:L,SMALL(pipot!$V:$V,ROW($A615)))),"")</f>
        <v/>
      </c>
      <c r="O618" s="19" t="str">
        <f>IFERROR(IF(COUNT(pipot!$V:$V)&lt;&gt;"",INDEX(pipot!M:M,SMALL(pipot!$V:$V,ROW($A615)))),"")</f>
        <v/>
      </c>
      <c r="P618" s="19" t="str">
        <f>IFERROR(IF(COUNT(pipot!$V:$V)&lt;&gt;"",INDEX(pipot!N:N,SMALL(pipot!$V:$V,ROW($A615)))),"")</f>
        <v/>
      </c>
      <c r="Q618" s="19" t="str">
        <f>IFERROR(IF(COUNT(pipot!$V:$V)&lt;&gt;"",INDEX(pipot!O:O,SMALL(pipot!$V:$V,ROW($A615)))),"")</f>
        <v/>
      </c>
      <c r="R618" s="19" t="str">
        <f>IFERROR(IF(COUNT(pipot!$V:$V)&lt;&gt;"",INDEX(pipot!P:P,SMALL(pipot!$V:$V,ROW($A615)))),"")</f>
        <v/>
      </c>
      <c r="S618" s="19" t="str">
        <f>IFERROR(IF(COUNT(pipot!$V:$V)&lt;&gt;"",INDEX(pipot!Q:Q,SMALL(pipot!$V:$V,ROW($A615)))),"")</f>
        <v/>
      </c>
      <c r="T618" s="19" t="str">
        <f>IFERROR(IF(COUNT(pipot!$V:$V)&lt;&gt;"",INDEX(pipot!R:R,SMALL(pipot!$V:$V,ROW($A615)))),"")</f>
        <v/>
      </c>
    </row>
    <row r="619" spans="3:20">
      <c r="C619" t="str">
        <f>IFERROR(IF(COUNT(pipot!$V:$V)&lt;&gt;"",INDEX(pipot!A:A,SMALL(pipot!$V:$V,ROW($A616)))),"")</f>
        <v/>
      </c>
      <c r="D619" s="13" t="str">
        <f>IFERROR(IF(COUNT(pipot!$V:$V)&lt;&gt;"",INDEX(pipot!B:B,SMALL(pipot!$V:$V,ROW($A616)))),"")</f>
        <v/>
      </c>
      <c r="E619" s="15" t="str">
        <f>IFERROR(IF(COUNT(pipot!$V:$V)&lt;&gt;"",INDEX(pipot!C:C,SMALL(pipot!$V:$V,ROW($A616)))),"")</f>
        <v/>
      </c>
      <c r="F619" s="19" t="str">
        <f>IFERROR(IF(COUNT(pipot!$V:$V)&lt;&gt;"",INDEX(pipot!D:D,SMALL(pipot!$V:$V,ROW($A616)))),"")</f>
        <v/>
      </c>
      <c r="G619" s="19" t="str">
        <f>IFERROR(IF(COUNT(pipot!$V:$V)&lt;&gt;"",INDEX(pipot!E:E,SMALL(pipot!$V:$V,ROW($A616)))),"")</f>
        <v/>
      </c>
      <c r="H619" s="19" t="str">
        <f>IFERROR(IF(COUNT(pipot!$V:$V)&lt;&gt;"",INDEX(pipot!F:F,SMALL(pipot!$V:$V,ROW($A616)))),"")</f>
        <v/>
      </c>
      <c r="I619" s="19" t="str">
        <f>IFERROR(IF(COUNT(pipot!$V:$V)&lt;&gt;"",INDEX(pipot!G:G,SMALL(pipot!$V:$V,ROW($A616)))),"")</f>
        <v/>
      </c>
      <c r="J619" s="19" t="str">
        <f>IFERROR(IF(COUNT(pipot!$V:$V)&lt;&gt;"",INDEX(pipot!H:H,SMALL(pipot!$V:$V,ROW($A616)))),"")</f>
        <v/>
      </c>
      <c r="K619" s="19" t="str">
        <f>IFERROR(IF(COUNT(pipot!$V:$V)&lt;&gt;"",INDEX(pipot!I:I,SMALL(pipot!$V:$V,ROW($A616)))),"")</f>
        <v/>
      </c>
      <c r="L619" s="19" t="str">
        <f>IFERROR(IF(COUNT(pipot!$V:$V)&lt;&gt;"",INDEX(pipot!J:J,SMALL(pipot!$V:$V,ROW($A616)))),"")</f>
        <v/>
      </c>
      <c r="M619" s="19" t="str">
        <f>IFERROR(IF(COUNT(pipot!$V:$V)&lt;&gt;"",INDEX(pipot!K:K,SMALL(pipot!$V:$V,ROW($A616)))),"")</f>
        <v/>
      </c>
      <c r="N619" s="19" t="str">
        <f>IFERROR(IF(COUNT(pipot!$V:$V)&lt;&gt;"",INDEX(pipot!L:L,SMALL(pipot!$V:$V,ROW($A616)))),"")</f>
        <v/>
      </c>
      <c r="O619" s="19" t="str">
        <f>IFERROR(IF(COUNT(pipot!$V:$V)&lt;&gt;"",INDEX(pipot!M:M,SMALL(pipot!$V:$V,ROW($A616)))),"")</f>
        <v/>
      </c>
      <c r="P619" s="19" t="str">
        <f>IFERROR(IF(COUNT(pipot!$V:$V)&lt;&gt;"",INDEX(pipot!N:N,SMALL(pipot!$V:$V,ROW($A616)))),"")</f>
        <v/>
      </c>
      <c r="Q619" s="19" t="str">
        <f>IFERROR(IF(COUNT(pipot!$V:$V)&lt;&gt;"",INDEX(pipot!O:O,SMALL(pipot!$V:$V,ROW($A616)))),"")</f>
        <v/>
      </c>
      <c r="R619" s="19" t="str">
        <f>IFERROR(IF(COUNT(pipot!$V:$V)&lt;&gt;"",INDEX(pipot!P:P,SMALL(pipot!$V:$V,ROW($A616)))),"")</f>
        <v/>
      </c>
      <c r="S619" s="19" t="str">
        <f>IFERROR(IF(COUNT(pipot!$V:$V)&lt;&gt;"",INDEX(pipot!Q:Q,SMALL(pipot!$V:$V,ROW($A616)))),"")</f>
        <v/>
      </c>
      <c r="T619" s="19" t="str">
        <f>IFERROR(IF(COUNT(pipot!$V:$V)&lt;&gt;"",INDEX(pipot!R:R,SMALL(pipot!$V:$V,ROW($A616)))),"")</f>
        <v/>
      </c>
    </row>
    <row r="620" spans="3:20">
      <c r="C620" t="str">
        <f>IFERROR(IF(COUNT(pipot!$V:$V)&lt;&gt;"",INDEX(pipot!A:A,SMALL(pipot!$V:$V,ROW($A617)))),"")</f>
        <v/>
      </c>
      <c r="D620" s="13" t="str">
        <f>IFERROR(IF(COUNT(pipot!$V:$V)&lt;&gt;"",INDEX(pipot!B:B,SMALL(pipot!$V:$V,ROW($A617)))),"")</f>
        <v/>
      </c>
      <c r="E620" s="15" t="str">
        <f>IFERROR(IF(COUNT(pipot!$V:$V)&lt;&gt;"",INDEX(pipot!C:C,SMALL(pipot!$V:$V,ROW($A617)))),"")</f>
        <v/>
      </c>
      <c r="F620" s="19" t="str">
        <f>IFERROR(IF(COUNT(pipot!$V:$V)&lt;&gt;"",INDEX(pipot!D:D,SMALL(pipot!$V:$V,ROW($A617)))),"")</f>
        <v/>
      </c>
      <c r="G620" s="19" t="str">
        <f>IFERROR(IF(COUNT(pipot!$V:$V)&lt;&gt;"",INDEX(pipot!E:E,SMALL(pipot!$V:$V,ROW($A617)))),"")</f>
        <v/>
      </c>
      <c r="H620" s="19" t="str">
        <f>IFERROR(IF(COUNT(pipot!$V:$V)&lt;&gt;"",INDEX(pipot!F:F,SMALL(pipot!$V:$V,ROW($A617)))),"")</f>
        <v/>
      </c>
      <c r="I620" s="19" t="str">
        <f>IFERROR(IF(COUNT(pipot!$V:$V)&lt;&gt;"",INDEX(pipot!G:G,SMALL(pipot!$V:$V,ROW($A617)))),"")</f>
        <v/>
      </c>
      <c r="J620" s="19" t="str">
        <f>IFERROR(IF(COUNT(pipot!$V:$V)&lt;&gt;"",INDEX(pipot!H:H,SMALL(pipot!$V:$V,ROW($A617)))),"")</f>
        <v/>
      </c>
      <c r="K620" s="19" t="str">
        <f>IFERROR(IF(COUNT(pipot!$V:$V)&lt;&gt;"",INDEX(pipot!I:I,SMALL(pipot!$V:$V,ROW($A617)))),"")</f>
        <v/>
      </c>
      <c r="L620" s="19" t="str">
        <f>IFERROR(IF(COUNT(pipot!$V:$V)&lt;&gt;"",INDEX(pipot!J:J,SMALL(pipot!$V:$V,ROW($A617)))),"")</f>
        <v/>
      </c>
      <c r="M620" s="19" t="str">
        <f>IFERROR(IF(COUNT(pipot!$V:$V)&lt;&gt;"",INDEX(pipot!K:K,SMALL(pipot!$V:$V,ROW($A617)))),"")</f>
        <v/>
      </c>
      <c r="N620" s="19" t="str">
        <f>IFERROR(IF(COUNT(pipot!$V:$V)&lt;&gt;"",INDEX(pipot!L:L,SMALL(pipot!$V:$V,ROW($A617)))),"")</f>
        <v/>
      </c>
      <c r="O620" s="19" t="str">
        <f>IFERROR(IF(COUNT(pipot!$V:$V)&lt;&gt;"",INDEX(pipot!M:M,SMALL(pipot!$V:$V,ROW($A617)))),"")</f>
        <v/>
      </c>
      <c r="P620" s="19" t="str">
        <f>IFERROR(IF(COUNT(pipot!$V:$V)&lt;&gt;"",INDEX(pipot!N:N,SMALL(pipot!$V:$V,ROW($A617)))),"")</f>
        <v/>
      </c>
      <c r="Q620" s="19" t="str">
        <f>IFERROR(IF(COUNT(pipot!$V:$V)&lt;&gt;"",INDEX(pipot!O:O,SMALL(pipot!$V:$V,ROW($A617)))),"")</f>
        <v/>
      </c>
      <c r="R620" s="19" t="str">
        <f>IFERROR(IF(COUNT(pipot!$V:$V)&lt;&gt;"",INDEX(pipot!P:P,SMALL(pipot!$V:$V,ROW($A617)))),"")</f>
        <v/>
      </c>
      <c r="S620" s="19" t="str">
        <f>IFERROR(IF(COUNT(pipot!$V:$V)&lt;&gt;"",INDEX(pipot!Q:Q,SMALL(pipot!$V:$V,ROW($A617)))),"")</f>
        <v/>
      </c>
      <c r="T620" s="19" t="str">
        <f>IFERROR(IF(COUNT(pipot!$V:$V)&lt;&gt;"",INDEX(pipot!R:R,SMALL(pipot!$V:$V,ROW($A617)))),"")</f>
        <v/>
      </c>
    </row>
    <row r="621" spans="3:20">
      <c r="C621" t="str">
        <f>IFERROR(IF(COUNT(pipot!$V:$V)&lt;&gt;"",INDEX(pipot!A:A,SMALL(pipot!$V:$V,ROW($A618)))),"")</f>
        <v/>
      </c>
      <c r="D621" s="13" t="str">
        <f>IFERROR(IF(COUNT(pipot!$V:$V)&lt;&gt;"",INDEX(pipot!B:B,SMALL(pipot!$V:$V,ROW($A618)))),"")</f>
        <v/>
      </c>
      <c r="E621" s="15" t="str">
        <f>IFERROR(IF(COUNT(pipot!$V:$V)&lt;&gt;"",INDEX(pipot!C:C,SMALL(pipot!$V:$V,ROW($A618)))),"")</f>
        <v/>
      </c>
      <c r="F621" s="19" t="str">
        <f>IFERROR(IF(COUNT(pipot!$V:$V)&lt;&gt;"",INDEX(pipot!D:D,SMALL(pipot!$V:$V,ROW($A618)))),"")</f>
        <v/>
      </c>
      <c r="G621" s="19" t="str">
        <f>IFERROR(IF(COUNT(pipot!$V:$V)&lt;&gt;"",INDEX(pipot!E:E,SMALL(pipot!$V:$V,ROW($A618)))),"")</f>
        <v/>
      </c>
      <c r="H621" s="19" t="str">
        <f>IFERROR(IF(COUNT(pipot!$V:$V)&lt;&gt;"",INDEX(pipot!F:F,SMALL(pipot!$V:$V,ROW($A618)))),"")</f>
        <v/>
      </c>
      <c r="I621" s="19" t="str">
        <f>IFERROR(IF(COUNT(pipot!$V:$V)&lt;&gt;"",INDEX(pipot!G:G,SMALL(pipot!$V:$V,ROW($A618)))),"")</f>
        <v/>
      </c>
      <c r="J621" s="19" t="str">
        <f>IFERROR(IF(COUNT(pipot!$V:$V)&lt;&gt;"",INDEX(pipot!H:H,SMALL(pipot!$V:$V,ROW($A618)))),"")</f>
        <v/>
      </c>
      <c r="K621" s="19" t="str">
        <f>IFERROR(IF(COUNT(pipot!$V:$V)&lt;&gt;"",INDEX(pipot!I:I,SMALL(pipot!$V:$V,ROW($A618)))),"")</f>
        <v/>
      </c>
      <c r="L621" s="19" t="str">
        <f>IFERROR(IF(COUNT(pipot!$V:$V)&lt;&gt;"",INDEX(pipot!J:J,SMALL(pipot!$V:$V,ROW($A618)))),"")</f>
        <v/>
      </c>
      <c r="M621" s="19" t="str">
        <f>IFERROR(IF(COUNT(pipot!$V:$V)&lt;&gt;"",INDEX(pipot!K:K,SMALL(pipot!$V:$V,ROW($A618)))),"")</f>
        <v/>
      </c>
      <c r="N621" s="19" t="str">
        <f>IFERROR(IF(COUNT(pipot!$V:$V)&lt;&gt;"",INDEX(pipot!L:L,SMALL(pipot!$V:$V,ROW($A618)))),"")</f>
        <v/>
      </c>
      <c r="O621" s="19" t="str">
        <f>IFERROR(IF(COUNT(pipot!$V:$V)&lt;&gt;"",INDEX(pipot!M:M,SMALL(pipot!$V:$V,ROW($A618)))),"")</f>
        <v/>
      </c>
      <c r="P621" s="19" t="str">
        <f>IFERROR(IF(COUNT(pipot!$V:$V)&lt;&gt;"",INDEX(pipot!N:N,SMALL(pipot!$V:$V,ROW($A618)))),"")</f>
        <v/>
      </c>
      <c r="Q621" s="19" t="str">
        <f>IFERROR(IF(COUNT(pipot!$V:$V)&lt;&gt;"",INDEX(pipot!O:O,SMALL(pipot!$V:$V,ROW($A618)))),"")</f>
        <v/>
      </c>
      <c r="R621" s="19" t="str">
        <f>IFERROR(IF(COUNT(pipot!$V:$V)&lt;&gt;"",INDEX(pipot!P:P,SMALL(pipot!$V:$V,ROW($A618)))),"")</f>
        <v/>
      </c>
      <c r="S621" s="19" t="str">
        <f>IFERROR(IF(COUNT(pipot!$V:$V)&lt;&gt;"",INDEX(pipot!Q:Q,SMALL(pipot!$V:$V,ROW($A618)))),"")</f>
        <v/>
      </c>
      <c r="T621" s="19" t="str">
        <f>IFERROR(IF(COUNT(pipot!$V:$V)&lt;&gt;"",INDEX(pipot!R:R,SMALL(pipot!$V:$V,ROW($A618)))),"")</f>
        <v/>
      </c>
    </row>
    <row r="622" spans="3:20">
      <c r="C622" t="str">
        <f>IFERROR(IF(COUNT(pipot!$V:$V)&lt;&gt;"",INDEX(pipot!A:A,SMALL(pipot!$V:$V,ROW($A619)))),"")</f>
        <v/>
      </c>
      <c r="D622" s="13" t="str">
        <f>IFERROR(IF(COUNT(pipot!$V:$V)&lt;&gt;"",INDEX(pipot!B:B,SMALL(pipot!$V:$V,ROW($A619)))),"")</f>
        <v/>
      </c>
      <c r="E622" s="15" t="str">
        <f>IFERROR(IF(COUNT(pipot!$V:$V)&lt;&gt;"",INDEX(pipot!C:C,SMALL(pipot!$V:$V,ROW($A619)))),"")</f>
        <v/>
      </c>
      <c r="F622" s="19" t="str">
        <f>IFERROR(IF(COUNT(pipot!$V:$V)&lt;&gt;"",INDEX(pipot!D:D,SMALL(pipot!$V:$V,ROW($A619)))),"")</f>
        <v/>
      </c>
      <c r="G622" s="19" t="str">
        <f>IFERROR(IF(COUNT(pipot!$V:$V)&lt;&gt;"",INDEX(pipot!E:E,SMALL(pipot!$V:$V,ROW($A619)))),"")</f>
        <v/>
      </c>
      <c r="H622" s="19" t="str">
        <f>IFERROR(IF(COUNT(pipot!$V:$V)&lt;&gt;"",INDEX(pipot!F:F,SMALL(pipot!$V:$V,ROW($A619)))),"")</f>
        <v/>
      </c>
      <c r="I622" s="19" t="str">
        <f>IFERROR(IF(COUNT(pipot!$V:$V)&lt;&gt;"",INDEX(pipot!G:G,SMALL(pipot!$V:$V,ROW($A619)))),"")</f>
        <v/>
      </c>
      <c r="J622" s="19" t="str">
        <f>IFERROR(IF(COUNT(pipot!$V:$V)&lt;&gt;"",INDEX(pipot!H:H,SMALL(pipot!$V:$V,ROW($A619)))),"")</f>
        <v/>
      </c>
      <c r="K622" s="19" t="str">
        <f>IFERROR(IF(COUNT(pipot!$V:$V)&lt;&gt;"",INDEX(pipot!I:I,SMALL(pipot!$V:$V,ROW($A619)))),"")</f>
        <v/>
      </c>
      <c r="L622" s="19" t="str">
        <f>IFERROR(IF(COUNT(pipot!$V:$V)&lt;&gt;"",INDEX(pipot!J:J,SMALL(pipot!$V:$V,ROW($A619)))),"")</f>
        <v/>
      </c>
      <c r="M622" s="19" t="str">
        <f>IFERROR(IF(COUNT(pipot!$V:$V)&lt;&gt;"",INDEX(pipot!K:K,SMALL(pipot!$V:$V,ROW($A619)))),"")</f>
        <v/>
      </c>
      <c r="N622" s="19" t="str">
        <f>IFERROR(IF(COUNT(pipot!$V:$V)&lt;&gt;"",INDEX(pipot!L:L,SMALL(pipot!$V:$V,ROW($A619)))),"")</f>
        <v/>
      </c>
      <c r="O622" s="19" t="str">
        <f>IFERROR(IF(COUNT(pipot!$V:$V)&lt;&gt;"",INDEX(pipot!M:M,SMALL(pipot!$V:$V,ROW($A619)))),"")</f>
        <v/>
      </c>
      <c r="P622" s="19" t="str">
        <f>IFERROR(IF(COUNT(pipot!$V:$V)&lt;&gt;"",INDEX(pipot!N:N,SMALL(pipot!$V:$V,ROW($A619)))),"")</f>
        <v/>
      </c>
      <c r="Q622" s="19" t="str">
        <f>IFERROR(IF(COUNT(pipot!$V:$V)&lt;&gt;"",INDEX(pipot!O:O,SMALL(pipot!$V:$V,ROW($A619)))),"")</f>
        <v/>
      </c>
      <c r="R622" s="19" t="str">
        <f>IFERROR(IF(COUNT(pipot!$V:$V)&lt;&gt;"",INDEX(pipot!P:P,SMALL(pipot!$V:$V,ROW($A619)))),"")</f>
        <v/>
      </c>
      <c r="S622" s="19" t="str">
        <f>IFERROR(IF(COUNT(pipot!$V:$V)&lt;&gt;"",INDEX(pipot!Q:Q,SMALL(pipot!$V:$V,ROW($A619)))),"")</f>
        <v/>
      </c>
      <c r="T622" s="19" t="str">
        <f>IFERROR(IF(COUNT(pipot!$V:$V)&lt;&gt;"",INDEX(pipot!R:R,SMALL(pipot!$V:$V,ROW($A619)))),"")</f>
        <v/>
      </c>
    </row>
    <row r="623" spans="3:20">
      <c r="C623" t="str">
        <f>IFERROR(IF(COUNT(pipot!$V:$V)&lt;&gt;"",INDEX(pipot!A:A,SMALL(pipot!$V:$V,ROW($A620)))),"")</f>
        <v/>
      </c>
      <c r="D623" s="13" t="str">
        <f>IFERROR(IF(COUNT(pipot!$V:$V)&lt;&gt;"",INDEX(pipot!B:B,SMALL(pipot!$V:$V,ROW($A620)))),"")</f>
        <v/>
      </c>
      <c r="E623" s="15" t="str">
        <f>IFERROR(IF(COUNT(pipot!$V:$V)&lt;&gt;"",INDEX(pipot!C:C,SMALL(pipot!$V:$V,ROW($A620)))),"")</f>
        <v/>
      </c>
      <c r="F623" s="19" t="str">
        <f>IFERROR(IF(COUNT(pipot!$V:$V)&lt;&gt;"",INDEX(pipot!D:D,SMALL(pipot!$V:$V,ROW($A620)))),"")</f>
        <v/>
      </c>
      <c r="G623" s="19" t="str">
        <f>IFERROR(IF(COUNT(pipot!$V:$V)&lt;&gt;"",INDEX(pipot!E:E,SMALL(pipot!$V:$V,ROW($A620)))),"")</f>
        <v/>
      </c>
      <c r="H623" s="19" t="str">
        <f>IFERROR(IF(COUNT(pipot!$V:$V)&lt;&gt;"",INDEX(pipot!F:F,SMALL(pipot!$V:$V,ROW($A620)))),"")</f>
        <v/>
      </c>
      <c r="I623" s="19" t="str">
        <f>IFERROR(IF(COUNT(pipot!$V:$V)&lt;&gt;"",INDEX(pipot!G:G,SMALL(pipot!$V:$V,ROW($A620)))),"")</f>
        <v/>
      </c>
      <c r="J623" s="19" t="str">
        <f>IFERROR(IF(COUNT(pipot!$V:$V)&lt;&gt;"",INDEX(pipot!H:H,SMALL(pipot!$V:$V,ROW($A620)))),"")</f>
        <v/>
      </c>
      <c r="K623" s="19" t="str">
        <f>IFERROR(IF(COUNT(pipot!$V:$V)&lt;&gt;"",INDEX(pipot!I:I,SMALL(pipot!$V:$V,ROW($A620)))),"")</f>
        <v/>
      </c>
      <c r="L623" s="19" t="str">
        <f>IFERROR(IF(COUNT(pipot!$V:$V)&lt;&gt;"",INDEX(pipot!J:J,SMALL(pipot!$V:$V,ROW($A620)))),"")</f>
        <v/>
      </c>
      <c r="M623" s="19" t="str">
        <f>IFERROR(IF(COUNT(pipot!$V:$V)&lt;&gt;"",INDEX(pipot!K:K,SMALL(pipot!$V:$V,ROW($A620)))),"")</f>
        <v/>
      </c>
      <c r="N623" s="19" t="str">
        <f>IFERROR(IF(COUNT(pipot!$V:$V)&lt;&gt;"",INDEX(pipot!L:L,SMALL(pipot!$V:$V,ROW($A620)))),"")</f>
        <v/>
      </c>
      <c r="O623" s="19" t="str">
        <f>IFERROR(IF(COUNT(pipot!$V:$V)&lt;&gt;"",INDEX(pipot!M:M,SMALL(pipot!$V:$V,ROW($A620)))),"")</f>
        <v/>
      </c>
      <c r="P623" s="19" t="str">
        <f>IFERROR(IF(COUNT(pipot!$V:$V)&lt;&gt;"",INDEX(pipot!N:N,SMALL(pipot!$V:$V,ROW($A620)))),"")</f>
        <v/>
      </c>
      <c r="Q623" s="19" t="str">
        <f>IFERROR(IF(COUNT(pipot!$V:$V)&lt;&gt;"",INDEX(pipot!O:O,SMALL(pipot!$V:$V,ROW($A620)))),"")</f>
        <v/>
      </c>
      <c r="R623" s="19" t="str">
        <f>IFERROR(IF(COUNT(pipot!$V:$V)&lt;&gt;"",INDEX(pipot!P:P,SMALL(pipot!$V:$V,ROW($A620)))),"")</f>
        <v/>
      </c>
      <c r="S623" s="19" t="str">
        <f>IFERROR(IF(COUNT(pipot!$V:$V)&lt;&gt;"",INDEX(pipot!Q:Q,SMALL(pipot!$V:$V,ROW($A620)))),"")</f>
        <v/>
      </c>
      <c r="T623" s="19" t="str">
        <f>IFERROR(IF(COUNT(pipot!$V:$V)&lt;&gt;"",INDEX(pipot!R:R,SMALL(pipot!$V:$V,ROW($A620)))),"")</f>
        <v/>
      </c>
    </row>
    <row r="624" spans="3:20">
      <c r="C624" t="str">
        <f>IFERROR(IF(COUNT(pipot!$V:$V)&lt;&gt;"",INDEX(pipot!A:A,SMALL(pipot!$V:$V,ROW($A621)))),"")</f>
        <v/>
      </c>
      <c r="D624" s="13" t="str">
        <f>IFERROR(IF(COUNT(pipot!$V:$V)&lt;&gt;"",INDEX(pipot!B:B,SMALL(pipot!$V:$V,ROW($A621)))),"")</f>
        <v/>
      </c>
      <c r="E624" s="15" t="str">
        <f>IFERROR(IF(COUNT(pipot!$V:$V)&lt;&gt;"",INDEX(pipot!C:C,SMALL(pipot!$V:$V,ROW($A621)))),"")</f>
        <v/>
      </c>
      <c r="F624" s="19" t="str">
        <f>IFERROR(IF(COUNT(pipot!$V:$V)&lt;&gt;"",INDEX(pipot!D:D,SMALL(pipot!$V:$V,ROW($A621)))),"")</f>
        <v/>
      </c>
      <c r="G624" s="19" t="str">
        <f>IFERROR(IF(COUNT(pipot!$V:$V)&lt;&gt;"",INDEX(pipot!E:E,SMALL(pipot!$V:$V,ROW($A621)))),"")</f>
        <v/>
      </c>
      <c r="H624" s="19" t="str">
        <f>IFERROR(IF(COUNT(pipot!$V:$V)&lt;&gt;"",INDEX(pipot!F:F,SMALL(pipot!$V:$V,ROW($A621)))),"")</f>
        <v/>
      </c>
      <c r="I624" s="19" t="str">
        <f>IFERROR(IF(COUNT(pipot!$V:$V)&lt;&gt;"",INDEX(pipot!G:G,SMALL(pipot!$V:$V,ROW($A621)))),"")</f>
        <v/>
      </c>
      <c r="J624" s="19" t="str">
        <f>IFERROR(IF(COUNT(pipot!$V:$V)&lt;&gt;"",INDEX(pipot!H:H,SMALL(pipot!$V:$V,ROW($A621)))),"")</f>
        <v/>
      </c>
      <c r="K624" s="19" t="str">
        <f>IFERROR(IF(COUNT(pipot!$V:$V)&lt;&gt;"",INDEX(pipot!I:I,SMALL(pipot!$V:$V,ROW($A621)))),"")</f>
        <v/>
      </c>
      <c r="L624" s="19" t="str">
        <f>IFERROR(IF(COUNT(pipot!$V:$V)&lt;&gt;"",INDEX(pipot!J:J,SMALL(pipot!$V:$V,ROW($A621)))),"")</f>
        <v/>
      </c>
      <c r="M624" s="19" t="str">
        <f>IFERROR(IF(COUNT(pipot!$V:$V)&lt;&gt;"",INDEX(pipot!K:K,SMALL(pipot!$V:$V,ROW($A621)))),"")</f>
        <v/>
      </c>
      <c r="N624" s="19" t="str">
        <f>IFERROR(IF(COUNT(pipot!$V:$V)&lt;&gt;"",INDEX(pipot!L:L,SMALL(pipot!$V:$V,ROW($A621)))),"")</f>
        <v/>
      </c>
      <c r="O624" s="19" t="str">
        <f>IFERROR(IF(COUNT(pipot!$V:$V)&lt;&gt;"",INDEX(pipot!M:M,SMALL(pipot!$V:$V,ROW($A621)))),"")</f>
        <v/>
      </c>
      <c r="P624" s="19" t="str">
        <f>IFERROR(IF(COUNT(pipot!$V:$V)&lt;&gt;"",INDEX(pipot!N:N,SMALL(pipot!$V:$V,ROW($A621)))),"")</f>
        <v/>
      </c>
      <c r="Q624" s="19" t="str">
        <f>IFERROR(IF(COUNT(pipot!$V:$V)&lt;&gt;"",INDEX(pipot!O:O,SMALL(pipot!$V:$V,ROW($A621)))),"")</f>
        <v/>
      </c>
      <c r="R624" s="19" t="str">
        <f>IFERROR(IF(COUNT(pipot!$V:$V)&lt;&gt;"",INDEX(pipot!P:P,SMALL(pipot!$V:$V,ROW($A621)))),"")</f>
        <v/>
      </c>
      <c r="S624" s="19" t="str">
        <f>IFERROR(IF(COUNT(pipot!$V:$V)&lt;&gt;"",INDEX(pipot!Q:Q,SMALL(pipot!$V:$V,ROW($A621)))),"")</f>
        <v/>
      </c>
      <c r="T624" s="19" t="str">
        <f>IFERROR(IF(COUNT(pipot!$V:$V)&lt;&gt;"",INDEX(pipot!R:R,SMALL(pipot!$V:$V,ROW($A621)))),"")</f>
        <v/>
      </c>
    </row>
    <row r="625" spans="3:20">
      <c r="C625" t="str">
        <f>IFERROR(IF(COUNT(pipot!$V:$V)&lt;&gt;"",INDEX(pipot!A:A,SMALL(pipot!$V:$V,ROW($A622)))),"")</f>
        <v/>
      </c>
      <c r="D625" s="13" t="str">
        <f>IFERROR(IF(COUNT(pipot!$V:$V)&lt;&gt;"",INDEX(pipot!B:B,SMALL(pipot!$V:$V,ROW($A622)))),"")</f>
        <v/>
      </c>
      <c r="E625" s="15" t="str">
        <f>IFERROR(IF(COUNT(pipot!$V:$V)&lt;&gt;"",INDEX(pipot!C:C,SMALL(pipot!$V:$V,ROW($A622)))),"")</f>
        <v/>
      </c>
      <c r="F625" s="19" t="str">
        <f>IFERROR(IF(COUNT(pipot!$V:$V)&lt;&gt;"",INDEX(pipot!D:D,SMALL(pipot!$V:$V,ROW($A622)))),"")</f>
        <v/>
      </c>
      <c r="G625" s="19" t="str">
        <f>IFERROR(IF(COUNT(pipot!$V:$V)&lt;&gt;"",INDEX(pipot!E:E,SMALL(pipot!$V:$V,ROW($A622)))),"")</f>
        <v/>
      </c>
      <c r="H625" s="19" t="str">
        <f>IFERROR(IF(COUNT(pipot!$V:$V)&lt;&gt;"",INDEX(pipot!F:F,SMALL(pipot!$V:$V,ROW($A622)))),"")</f>
        <v/>
      </c>
      <c r="I625" s="19" t="str">
        <f>IFERROR(IF(COUNT(pipot!$V:$V)&lt;&gt;"",INDEX(pipot!G:G,SMALL(pipot!$V:$V,ROW($A622)))),"")</f>
        <v/>
      </c>
      <c r="J625" s="19" t="str">
        <f>IFERROR(IF(COUNT(pipot!$V:$V)&lt;&gt;"",INDEX(pipot!H:H,SMALL(pipot!$V:$V,ROW($A622)))),"")</f>
        <v/>
      </c>
      <c r="K625" s="19" t="str">
        <f>IFERROR(IF(COUNT(pipot!$V:$V)&lt;&gt;"",INDEX(pipot!I:I,SMALL(pipot!$V:$V,ROW($A622)))),"")</f>
        <v/>
      </c>
      <c r="L625" s="19" t="str">
        <f>IFERROR(IF(COUNT(pipot!$V:$V)&lt;&gt;"",INDEX(pipot!J:J,SMALL(pipot!$V:$V,ROW($A622)))),"")</f>
        <v/>
      </c>
      <c r="M625" s="19" t="str">
        <f>IFERROR(IF(COUNT(pipot!$V:$V)&lt;&gt;"",INDEX(pipot!K:K,SMALL(pipot!$V:$V,ROW($A622)))),"")</f>
        <v/>
      </c>
      <c r="N625" s="19" t="str">
        <f>IFERROR(IF(COUNT(pipot!$V:$V)&lt;&gt;"",INDEX(pipot!L:L,SMALL(pipot!$V:$V,ROW($A622)))),"")</f>
        <v/>
      </c>
      <c r="O625" s="19" t="str">
        <f>IFERROR(IF(COUNT(pipot!$V:$V)&lt;&gt;"",INDEX(pipot!M:M,SMALL(pipot!$V:$V,ROW($A622)))),"")</f>
        <v/>
      </c>
      <c r="P625" s="19" t="str">
        <f>IFERROR(IF(COUNT(pipot!$V:$V)&lt;&gt;"",INDEX(pipot!N:N,SMALL(pipot!$V:$V,ROW($A622)))),"")</f>
        <v/>
      </c>
      <c r="Q625" s="19" t="str">
        <f>IFERROR(IF(COUNT(pipot!$V:$V)&lt;&gt;"",INDEX(pipot!O:O,SMALL(pipot!$V:$V,ROW($A622)))),"")</f>
        <v/>
      </c>
      <c r="R625" s="19" t="str">
        <f>IFERROR(IF(COUNT(pipot!$V:$V)&lt;&gt;"",INDEX(pipot!P:P,SMALL(pipot!$V:$V,ROW($A622)))),"")</f>
        <v/>
      </c>
      <c r="S625" s="19" t="str">
        <f>IFERROR(IF(COUNT(pipot!$V:$V)&lt;&gt;"",INDEX(pipot!Q:Q,SMALL(pipot!$V:$V,ROW($A622)))),"")</f>
        <v/>
      </c>
      <c r="T625" s="19" t="str">
        <f>IFERROR(IF(COUNT(pipot!$V:$V)&lt;&gt;"",INDEX(pipot!R:R,SMALL(pipot!$V:$V,ROW($A622)))),"")</f>
        <v/>
      </c>
    </row>
    <row r="626" spans="3:20">
      <c r="C626" t="str">
        <f>IFERROR(IF(COUNT(pipot!$V:$V)&lt;&gt;"",INDEX(pipot!A:A,SMALL(pipot!$V:$V,ROW($A623)))),"")</f>
        <v/>
      </c>
      <c r="D626" s="13" t="str">
        <f>IFERROR(IF(COUNT(pipot!$V:$V)&lt;&gt;"",INDEX(pipot!B:B,SMALL(pipot!$V:$V,ROW($A623)))),"")</f>
        <v/>
      </c>
      <c r="E626" s="15" t="str">
        <f>IFERROR(IF(COUNT(pipot!$V:$V)&lt;&gt;"",INDEX(pipot!C:C,SMALL(pipot!$V:$V,ROW($A623)))),"")</f>
        <v/>
      </c>
      <c r="F626" s="19" t="str">
        <f>IFERROR(IF(COUNT(pipot!$V:$V)&lt;&gt;"",INDEX(pipot!D:D,SMALL(pipot!$V:$V,ROW($A623)))),"")</f>
        <v/>
      </c>
      <c r="G626" s="19" t="str">
        <f>IFERROR(IF(COUNT(pipot!$V:$V)&lt;&gt;"",INDEX(pipot!E:E,SMALL(pipot!$V:$V,ROW($A623)))),"")</f>
        <v/>
      </c>
      <c r="H626" s="19" t="str">
        <f>IFERROR(IF(COUNT(pipot!$V:$V)&lt;&gt;"",INDEX(pipot!F:F,SMALL(pipot!$V:$V,ROW($A623)))),"")</f>
        <v/>
      </c>
      <c r="I626" s="19" t="str">
        <f>IFERROR(IF(COUNT(pipot!$V:$V)&lt;&gt;"",INDEX(pipot!G:G,SMALL(pipot!$V:$V,ROW($A623)))),"")</f>
        <v/>
      </c>
      <c r="J626" s="19" t="str">
        <f>IFERROR(IF(COUNT(pipot!$V:$V)&lt;&gt;"",INDEX(pipot!H:H,SMALL(pipot!$V:$V,ROW($A623)))),"")</f>
        <v/>
      </c>
      <c r="K626" s="19" t="str">
        <f>IFERROR(IF(COUNT(pipot!$V:$V)&lt;&gt;"",INDEX(pipot!I:I,SMALL(pipot!$V:$V,ROW($A623)))),"")</f>
        <v/>
      </c>
      <c r="L626" s="19" t="str">
        <f>IFERROR(IF(COUNT(pipot!$V:$V)&lt;&gt;"",INDEX(pipot!J:J,SMALL(pipot!$V:$V,ROW($A623)))),"")</f>
        <v/>
      </c>
      <c r="M626" s="19" t="str">
        <f>IFERROR(IF(COUNT(pipot!$V:$V)&lt;&gt;"",INDEX(pipot!K:K,SMALL(pipot!$V:$V,ROW($A623)))),"")</f>
        <v/>
      </c>
      <c r="N626" s="19" t="str">
        <f>IFERROR(IF(COUNT(pipot!$V:$V)&lt;&gt;"",INDEX(pipot!L:L,SMALL(pipot!$V:$V,ROW($A623)))),"")</f>
        <v/>
      </c>
      <c r="O626" s="19" t="str">
        <f>IFERROR(IF(COUNT(pipot!$V:$V)&lt;&gt;"",INDEX(pipot!M:M,SMALL(pipot!$V:$V,ROW($A623)))),"")</f>
        <v/>
      </c>
      <c r="P626" s="19" t="str">
        <f>IFERROR(IF(COUNT(pipot!$V:$V)&lt;&gt;"",INDEX(pipot!N:N,SMALL(pipot!$V:$V,ROW($A623)))),"")</f>
        <v/>
      </c>
      <c r="Q626" s="19" t="str">
        <f>IFERROR(IF(COUNT(pipot!$V:$V)&lt;&gt;"",INDEX(pipot!O:O,SMALL(pipot!$V:$V,ROW($A623)))),"")</f>
        <v/>
      </c>
      <c r="R626" s="19" t="str">
        <f>IFERROR(IF(COUNT(pipot!$V:$V)&lt;&gt;"",INDEX(pipot!P:P,SMALL(pipot!$V:$V,ROW($A623)))),"")</f>
        <v/>
      </c>
      <c r="S626" s="19" t="str">
        <f>IFERROR(IF(COUNT(pipot!$V:$V)&lt;&gt;"",INDEX(pipot!Q:Q,SMALL(pipot!$V:$V,ROW($A623)))),"")</f>
        <v/>
      </c>
      <c r="T626" s="19" t="str">
        <f>IFERROR(IF(COUNT(pipot!$V:$V)&lt;&gt;"",INDEX(pipot!R:R,SMALL(pipot!$V:$V,ROW($A623)))),"")</f>
        <v/>
      </c>
    </row>
    <row r="627" spans="3:20">
      <c r="C627" t="str">
        <f>IFERROR(IF(COUNT(pipot!$V:$V)&lt;&gt;"",INDEX(pipot!A:A,SMALL(pipot!$V:$V,ROW($A624)))),"")</f>
        <v/>
      </c>
      <c r="D627" s="13" t="str">
        <f>IFERROR(IF(COUNT(pipot!$V:$V)&lt;&gt;"",INDEX(pipot!B:B,SMALL(pipot!$V:$V,ROW($A624)))),"")</f>
        <v/>
      </c>
      <c r="E627" s="15" t="str">
        <f>IFERROR(IF(COUNT(pipot!$V:$V)&lt;&gt;"",INDEX(pipot!C:C,SMALL(pipot!$V:$V,ROW($A624)))),"")</f>
        <v/>
      </c>
      <c r="F627" s="19" t="str">
        <f>IFERROR(IF(COUNT(pipot!$V:$V)&lt;&gt;"",INDEX(pipot!D:D,SMALL(pipot!$V:$V,ROW($A624)))),"")</f>
        <v/>
      </c>
      <c r="G627" s="19" t="str">
        <f>IFERROR(IF(COUNT(pipot!$V:$V)&lt;&gt;"",INDEX(pipot!E:E,SMALL(pipot!$V:$V,ROW($A624)))),"")</f>
        <v/>
      </c>
      <c r="H627" s="19" t="str">
        <f>IFERROR(IF(COUNT(pipot!$V:$V)&lt;&gt;"",INDEX(pipot!F:F,SMALL(pipot!$V:$V,ROW($A624)))),"")</f>
        <v/>
      </c>
      <c r="I627" s="19" t="str">
        <f>IFERROR(IF(COUNT(pipot!$V:$V)&lt;&gt;"",INDEX(pipot!G:G,SMALL(pipot!$V:$V,ROW($A624)))),"")</f>
        <v/>
      </c>
      <c r="J627" s="19" t="str">
        <f>IFERROR(IF(COUNT(pipot!$V:$V)&lt;&gt;"",INDEX(pipot!H:H,SMALL(pipot!$V:$V,ROW($A624)))),"")</f>
        <v/>
      </c>
      <c r="K627" s="19" t="str">
        <f>IFERROR(IF(COUNT(pipot!$V:$V)&lt;&gt;"",INDEX(pipot!I:I,SMALL(pipot!$V:$V,ROW($A624)))),"")</f>
        <v/>
      </c>
      <c r="L627" s="19" t="str">
        <f>IFERROR(IF(COUNT(pipot!$V:$V)&lt;&gt;"",INDEX(pipot!J:J,SMALL(pipot!$V:$V,ROW($A624)))),"")</f>
        <v/>
      </c>
      <c r="M627" s="19" t="str">
        <f>IFERROR(IF(COUNT(pipot!$V:$V)&lt;&gt;"",INDEX(pipot!K:K,SMALL(pipot!$V:$V,ROW($A624)))),"")</f>
        <v/>
      </c>
      <c r="N627" s="19" t="str">
        <f>IFERROR(IF(COUNT(pipot!$V:$V)&lt;&gt;"",INDEX(pipot!L:L,SMALL(pipot!$V:$V,ROW($A624)))),"")</f>
        <v/>
      </c>
      <c r="O627" s="19" t="str">
        <f>IFERROR(IF(COUNT(pipot!$V:$V)&lt;&gt;"",INDEX(pipot!M:M,SMALL(pipot!$V:$V,ROW($A624)))),"")</f>
        <v/>
      </c>
      <c r="P627" s="19" t="str">
        <f>IFERROR(IF(COUNT(pipot!$V:$V)&lt;&gt;"",INDEX(pipot!N:N,SMALL(pipot!$V:$V,ROW($A624)))),"")</f>
        <v/>
      </c>
      <c r="Q627" s="19" t="str">
        <f>IFERROR(IF(COUNT(pipot!$V:$V)&lt;&gt;"",INDEX(pipot!O:O,SMALL(pipot!$V:$V,ROW($A624)))),"")</f>
        <v/>
      </c>
      <c r="R627" s="19" t="str">
        <f>IFERROR(IF(COUNT(pipot!$V:$V)&lt;&gt;"",INDEX(pipot!P:P,SMALL(pipot!$V:$V,ROW($A624)))),"")</f>
        <v/>
      </c>
      <c r="S627" s="19" t="str">
        <f>IFERROR(IF(COUNT(pipot!$V:$V)&lt;&gt;"",INDEX(pipot!Q:Q,SMALL(pipot!$V:$V,ROW($A624)))),"")</f>
        <v/>
      </c>
      <c r="T627" s="19" t="str">
        <f>IFERROR(IF(COUNT(pipot!$V:$V)&lt;&gt;"",INDEX(pipot!R:R,SMALL(pipot!$V:$V,ROW($A624)))),"")</f>
        <v/>
      </c>
    </row>
    <row r="628" spans="3:20">
      <c r="C628" t="str">
        <f>IFERROR(IF(COUNT(pipot!$V:$V)&lt;&gt;"",INDEX(pipot!A:A,SMALL(pipot!$V:$V,ROW($A625)))),"")</f>
        <v/>
      </c>
      <c r="D628" s="13" t="str">
        <f>IFERROR(IF(COUNT(pipot!$V:$V)&lt;&gt;"",INDEX(pipot!B:B,SMALL(pipot!$V:$V,ROW($A625)))),"")</f>
        <v/>
      </c>
      <c r="E628" s="15" t="str">
        <f>IFERROR(IF(COUNT(pipot!$V:$V)&lt;&gt;"",INDEX(pipot!C:C,SMALL(pipot!$V:$V,ROW($A625)))),"")</f>
        <v/>
      </c>
      <c r="F628" s="19" t="str">
        <f>IFERROR(IF(COUNT(pipot!$V:$V)&lt;&gt;"",INDEX(pipot!D:D,SMALL(pipot!$V:$V,ROW($A625)))),"")</f>
        <v/>
      </c>
      <c r="G628" s="19" t="str">
        <f>IFERROR(IF(COUNT(pipot!$V:$V)&lt;&gt;"",INDEX(pipot!E:E,SMALL(pipot!$V:$V,ROW($A625)))),"")</f>
        <v/>
      </c>
      <c r="H628" s="19" t="str">
        <f>IFERROR(IF(COUNT(pipot!$V:$V)&lt;&gt;"",INDEX(pipot!F:F,SMALL(pipot!$V:$V,ROW($A625)))),"")</f>
        <v/>
      </c>
      <c r="I628" s="19" t="str">
        <f>IFERROR(IF(COUNT(pipot!$V:$V)&lt;&gt;"",INDEX(pipot!G:G,SMALL(pipot!$V:$V,ROW($A625)))),"")</f>
        <v/>
      </c>
      <c r="J628" s="19" t="str">
        <f>IFERROR(IF(COUNT(pipot!$V:$V)&lt;&gt;"",INDEX(pipot!H:H,SMALL(pipot!$V:$V,ROW($A625)))),"")</f>
        <v/>
      </c>
      <c r="K628" s="19" t="str">
        <f>IFERROR(IF(COUNT(pipot!$V:$V)&lt;&gt;"",INDEX(pipot!I:I,SMALL(pipot!$V:$V,ROW($A625)))),"")</f>
        <v/>
      </c>
      <c r="L628" s="19" t="str">
        <f>IFERROR(IF(COUNT(pipot!$V:$V)&lt;&gt;"",INDEX(pipot!J:J,SMALL(pipot!$V:$V,ROW($A625)))),"")</f>
        <v/>
      </c>
      <c r="M628" s="19" t="str">
        <f>IFERROR(IF(COUNT(pipot!$V:$V)&lt;&gt;"",INDEX(pipot!K:K,SMALL(pipot!$V:$V,ROW($A625)))),"")</f>
        <v/>
      </c>
      <c r="N628" s="19" t="str">
        <f>IFERROR(IF(COUNT(pipot!$V:$V)&lt;&gt;"",INDEX(pipot!L:L,SMALL(pipot!$V:$V,ROW($A625)))),"")</f>
        <v/>
      </c>
      <c r="O628" s="19" t="str">
        <f>IFERROR(IF(COUNT(pipot!$V:$V)&lt;&gt;"",INDEX(pipot!M:M,SMALL(pipot!$V:$V,ROW($A625)))),"")</f>
        <v/>
      </c>
      <c r="P628" s="19" t="str">
        <f>IFERROR(IF(COUNT(pipot!$V:$V)&lt;&gt;"",INDEX(pipot!N:N,SMALL(pipot!$V:$V,ROW($A625)))),"")</f>
        <v/>
      </c>
      <c r="Q628" s="19" t="str">
        <f>IFERROR(IF(COUNT(pipot!$V:$V)&lt;&gt;"",INDEX(pipot!O:O,SMALL(pipot!$V:$V,ROW($A625)))),"")</f>
        <v/>
      </c>
      <c r="R628" s="19" t="str">
        <f>IFERROR(IF(COUNT(pipot!$V:$V)&lt;&gt;"",INDEX(pipot!P:P,SMALL(pipot!$V:$V,ROW($A625)))),"")</f>
        <v/>
      </c>
      <c r="S628" s="19" t="str">
        <f>IFERROR(IF(COUNT(pipot!$V:$V)&lt;&gt;"",INDEX(pipot!Q:Q,SMALL(pipot!$V:$V,ROW($A625)))),"")</f>
        <v/>
      </c>
      <c r="T628" s="19" t="str">
        <f>IFERROR(IF(COUNT(pipot!$V:$V)&lt;&gt;"",INDEX(pipot!R:R,SMALL(pipot!$V:$V,ROW($A625)))),"")</f>
        <v/>
      </c>
    </row>
    <row r="629" spans="3:20">
      <c r="C629" t="str">
        <f>IFERROR(IF(COUNT(pipot!$V:$V)&lt;&gt;"",INDEX(pipot!A:A,SMALL(pipot!$V:$V,ROW($A626)))),"")</f>
        <v/>
      </c>
      <c r="D629" s="13" t="str">
        <f>IFERROR(IF(COUNT(pipot!$V:$V)&lt;&gt;"",INDEX(pipot!B:B,SMALL(pipot!$V:$V,ROW($A626)))),"")</f>
        <v/>
      </c>
      <c r="E629" s="15" t="str">
        <f>IFERROR(IF(COUNT(pipot!$V:$V)&lt;&gt;"",INDEX(pipot!C:C,SMALL(pipot!$V:$V,ROW($A626)))),"")</f>
        <v/>
      </c>
      <c r="F629" s="19" t="str">
        <f>IFERROR(IF(COUNT(pipot!$V:$V)&lt;&gt;"",INDEX(pipot!D:D,SMALL(pipot!$V:$V,ROW($A626)))),"")</f>
        <v/>
      </c>
      <c r="G629" s="19" t="str">
        <f>IFERROR(IF(COUNT(pipot!$V:$V)&lt;&gt;"",INDEX(pipot!E:E,SMALL(pipot!$V:$V,ROW($A626)))),"")</f>
        <v/>
      </c>
      <c r="H629" s="19" t="str">
        <f>IFERROR(IF(COUNT(pipot!$V:$V)&lt;&gt;"",INDEX(pipot!F:F,SMALL(pipot!$V:$V,ROW($A626)))),"")</f>
        <v/>
      </c>
      <c r="I629" s="19" t="str">
        <f>IFERROR(IF(COUNT(pipot!$V:$V)&lt;&gt;"",INDEX(pipot!G:G,SMALL(pipot!$V:$V,ROW($A626)))),"")</f>
        <v/>
      </c>
      <c r="J629" s="19" t="str">
        <f>IFERROR(IF(COUNT(pipot!$V:$V)&lt;&gt;"",INDEX(pipot!H:H,SMALL(pipot!$V:$V,ROW($A626)))),"")</f>
        <v/>
      </c>
      <c r="K629" s="19" t="str">
        <f>IFERROR(IF(COUNT(pipot!$V:$V)&lt;&gt;"",INDEX(pipot!I:I,SMALL(pipot!$V:$V,ROW($A626)))),"")</f>
        <v/>
      </c>
      <c r="L629" s="19" t="str">
        <f>IFERROR(IF(COUNT(pipot!$V:$V)&lt;&gt;"",INDEX(pipot!J:J,SMALL(pipot!$V:$V,ROW($A626)))),"")</f>
        <v/>
      </c>
      <c r="M629" s="19" t="str">
        <f>IFERROR(IF(COUNT(pipot!$V:$V)&lt;&gt;"",INDEX(pipot!K:K,SMALL(pipot!$V:$V,ROW($A626)))),"")</f>
        <v/>
      </c>
      <c r="N629" s="19" t="str">
        <f>IFERROR(IF(COUNT(pipot!$V:$V)&lt;&gt;"",INDEX(pipot!L:L,SMALL(pipot!$V:$V,ROW($A626)))),"")</f>
        <v/>
      </c>
      <c r="O629" s="19" t="str">
        <f>IFERROR(IF(COUNT(pipot!$V:$V)&lt;&gt;"",INDEX(pipot!M:M,SMALL(pipot!$V:$V,ROW($A626)))),"")</f>
        <v/>
      </c>
      <c r="P629" s="19" t="str">
        <f>IFERROR(IF(COUNT(pipot!$V:$V)&lt;&gt;"",INDEX(pipot!N:N,SMALL(pipot!$V:$V,ROW($A626)))),"")</f>
        <v/>
      </c>
      <c r="Q629" s="19" t="str">
        <f>IFERROR(IF(COUNT(pipot!$V:$V)&lt;&gt;"",INDEX(pipot!O:O,SMALL(pipot!$V:$V,ROW($A626)))),"")</f>
        <v/>
      </c>
      <c r="R629" s="19" t="str">
        <f>IFERROR(IF(COUNT(pipot!$V:$V)&lt;&gt;"",INDEX(pipot!P:P,SMALL(pipot!$V:$V,ROW($A626)))),"")</f>
        <v/>
      </c>
      <c r="S629" s="19" t="str">
        <f>IFERROR(IF(COUNT(pipot!$V:$V)&lt;&gt;"",INDEX(pipot!Q:Q,SMALL(pipot!$V:$V,ROW($A626)))),"")</f>
        <v/>
      </c>
      <c r="T629" s="19" t="str">
        <f>IFERROR(IF(COUNT(pipot!$V:$V)&lt;&gt;"",INDEX(pipot!R:R,SMALL(pipot!$V:$V,ROW($A626)))),"")</f>
        <v/>
      </c>
    </row>
    <row r="630" spans="3:20">
      <c r="C630" t="str">
        <f>IFERROR(IF(COUNT(pipot!$V:$V)&lt;&gt;"",INDEX(pipot!A:A,SMALL(pipot!$V:$V,ROW($A627)))),"")</f>
        <v/>
      </c>
      <c r="D630" s="13" t="str">
        <f>IFERROR(IF(COUNT(pipot!$V:$V)&lt;&gt;"",INDEX(pipot!B:B,SMALL(pipot!$V:$V,ROW($A627)))),"")</f>
        <v/>
      </c>
      <c r="E630" s="15" t="str">
        <f>IFERROR(IF(COUNT(pipot!$V:$V)&lt;&gt;"",INDEX(pipot!C:C,SMALL(pipot!$V:$V,ROW($A627)))),"")</f>
        <v/>
      </c>
      <c r="F630" s="19" t="str">
        <f>IFERROR(IF(COUNT(pipot!$V:$V)&lt;&gt;"",INDEX(pipot!D:D,SMALL(pipot!$V:$V,ROW($A627)))),"")</f>
        <v/>
      </c>
      <c r="G630" s="19" t="str">
        <f>IFERROR(IF(COUNT(pipot!$V:$V)&lt;&gt;"",INDEX(pipot!E:E,SMALL(pipot!$V:$V,ROW($A627)))),"")</f>
        <v/>
      </c>
      <c r="H630" s="19" t="str">
        <f>IFERROR(IF(COUNT(pipot!$V:$V)&lt;&gt;"",INDEX(pipot!F:F,SMALL(pipot!$V:$V,ROW($A627)))),"")</f>
        <v/>
      </c>
      <c r="I630" s="19" t="str">
        <f>IFERROR(IF(COUNT(pipot!$V:$V)&lt;&gt;"",INDEX(pipot!G:G,SMALL(pipot!$V:$V,ROW($A627)))),"")</f>
        <v/>
      </c>
      <c r="J630" s="19" t="str">
        <f>IFERROR(IF(COUNT(pipot!$V:$V)&lt;&gt;"",INDEX(pipot!H:H,SMALL(pipot!$V:$V,ROW($A627)))),"")</f>
        <v/>
      </c>
      <c r="K630" s="19" t="str">
        <f>IFERROR(IF(COUNT(pipot!$V:$V)&lt;&gt;"",INDEX(pipot!I:I,SMALL(pipot!$V:$V,ROW($A627)))),"")</f>
        <v/>
      </c>
      <c r="L630" s="19" t="str">
        <f>IFERROR(IF(COUNT(pipot!$V:$V)&lt;&gt;"",INDEX(pipot!J:J,SMALL(pipot!$V:$V,ROW($A627)))),"")</f>
        <v/>
      </c>
      <c r="M630" s="19" t="str">
        <f>IFERROR(IF(COUNT(pipot!$V:$V)&lt;&gt;"",INDEX(pipot!K:K,SMALL(pipot!$V:$V,ROW($A627)))),"")</f>
        <v/>
      </c>
      <c r="N630" s="19" t="str">
        <f>IFERROR(IF(COUNT(pipot!$V:$V)&lt;&gt;"",INDEX(pipot!L:L,SMALL(pipot!$V:$V,ROW($A627)))),"")</f>
        <v/>
      </c>
      <c r="O630" s="19" t="str">
        <f>IFERROR(IF(COUNT(pipot!$V:$V)&lt;&gt;"",INDEX(pipot!M:M,SMALL(pipot!$V:$V,ROW($A627)))),"")</f>
        <v/>
      </c>
      <c r="P630" s="19" t="str">
        <f>IFERROR(IF(COUNT(pipot!$V:$V)&lt;&gt;"",INDEX(pipot!N:N,SMALL(pipot!$V:$V,ROW($A627)))),"")</f>
        <v/>
      </c>
      <c r="Q630" s="19" t="str">
        <f>IFERROR(IF(COUNT(pipot!$V:$V)&lt;&gt;"",INDEX(pipot!O:O,SMALL(pipot!$V:$V,ROW($A627)))),"")</f>
        <v/>
      </c>
      <c r="R630" s="19" t="str">
        <f>IFERROR(IF(COUNT(pipot!$V:$V)&lt;&gt;"",INDEX(pipot!P:P,SMALL(pipot!$V:$V,ROW($A627)))),"")</f>
        <v/>
      </c>
      <c r="S630" s="19" t="str">
        <f>IFERROR(IF(COUNT(pipot!$V:$V)&lt;&gt;"",INDEX(pipot!Q:Q,SMALL(pipot!$V:$V,ROW($A627)))),"")</f>
        <v/>
      </c>
      <c r="T630" s="19" t="str">
        <f>IFERROR(IF(COUNT(pipot!$V:$V)&lt;&gt;"",INDEX(pipot!R:R,SMALL(pipot!$V:$V,ROW($A627)))),"")</f>
        <v/>
      </c>
    </row>
    <row r="631" spans="3:20">
      <c r="C631" t="str">
        <f>IFERROR(IF(COUNT(pipot!$V:$V)&lt;&gt;"",INDEX(pipot!A:A,SMALL(pipot!$V:$V,ROW($A628)))),"")</f>
        <v/>
      </c>
      <c r="D631" s="13" t="str">
        <f>IFERROR(IF(COUNT(pipot!$V:$V)&lt;&gt;"",INDEX(pipot!B:B,SMALL(pipot!$V:$V,ROW($A628)))),"")</f>
        <v/>
      </c>
      <c r="E631" s="15" t="str">
        <f>IFERROR(IF(COUNT(pipot!$V:$V)&lt;&gt;"",INDEX(pipot!C:C,SMALL(pipot!$V:$V,ROW($A628)))),"")</f>
        <v/>
      </c>
      <c r="F631" s="19" t="str">
        <f>IFERROR(IF(COUNT(pipot!$V:$V)&lt;&gt;"",INDEX(pipot!D:D,SMALL(pipot!$V:$V,ROW($A628)))),"")</f>
        <v/>
      </c>
      <c r="G631" s="19" t="str">
        <f>IFERROR(IF(COUNT(pipot!$V:$V)&lt;&gt;"",INDEX(pipot!E:E,SMALL(pipot!$V:$V,ROW($A628)))),"")</f>
        <v/>
      </c>
      <c r="H631" s="19" t="str">
        <f>IFERROR(IF(COUNT(pipot!$V:$V)&lt;&gt;"",INDEX(pipot!F:F,SMALL(pipot!$V:$V,ROW($A628)))),"")</f>
        <v/>
      </c>
      <c r="I631" s="19" t="str">
        <f>IFERROR(IF(COUNT(pipot!$V:$V)&lt;&gt;"",INDEX(pipot!G:G,SMALL(pipot!$V:$V,ROW($A628)))),"")</f>
        <v/>
      </c>
      <c r="J631" s="19" t="str">
        <f>IFERROR(IF(COUNT(pipot!$V:$V)&lt;&gt;"",INDEX(pipot!H:H,SMALL(pipot!$V:$V,ROW($A628)))),"")</f>
        <v/>
      </c>
      <c r="K631" s="19" t="str">
        <f>IFERROR(IF(COUNT(pipot!$V:$V)&lt;&gt;"",INDEX(pipot!I:I,SMALL(pipot!$V:$V,ROW($A628)))),"")</f>
        <v/>
      </c>
      <c r="L631" s="19" t="str">
        <f>IFERROR(IF(COUNT(pipot!$V:$V)&lt;&gt;"",INDEX(pipot!J:J,SMALL(pipot!$V:$V,ROW($A628)))),"")</f>
        <v/>
      </c>
      <c r="M631" s="19" t="str">
        <f>IFERROR(IF(COUNT(pipot!$V:$V)&lt;&gt;"",INDEX(pipot!K:K,SMALL(pipot!$V:$V,ROW($A628)))),"")</f>
        <v/>
      </c>
      <c r="N631" s="19" t="str">
        <f>IFERROR(IF(COUNT(pipot!$V:$V)&lt;&gt;"",INDEX(pipot!L:L,SMALL(pipot!$V:$V,ROW($A628)))),"")</f>
        <v/>
      </c>
      <c r="O631" s="19" t="str">
        <f>IFERROR(IF(COUNT(pipot!$V:$V)&lt;&gt;"",INDEX(pipot!M:M,SMALL(pipot!$V:$V,ROW($A628)))),"")</f>
        <v/>
      </c>
      <c r="P631" s="19" t="str">
        <f>IFERROR(IF(COUNT(pipot!$V:$V)&lt;&gt;"",INDEX(pipot!N:N,SMALL(pipot!$V:$V,ROW($A628)))),"")</f>
        <v/>
      </c>
      <c r="Q631" s="19" t="str">
        <f>IFERROR(IF(COUNT(pipot!$V:$V)&lt;&gt;"",INDEX(pipot!O:O,SMALL(pipot!$V:$V,ROW($A628)))),"")</f>
        <v/>
      </c>
      <c r="R631" s="19" t="str">
        <f>IFERROR(IF(COUNT(pipot!$V:$V)&lt;&gt;"",INDEX(pipot!P:P,SMALL(pipot!$V:$V,ROW($A628)))),"")</f>
        <v/>
      </c>
      <c r="S631" s="19" t="str">
        <f>IFERROR(IF(COUNT(pipot!$V:$V)&lt;&gt;"",INDEX(pipot!Q:Q,SMALL(pipot!$V:$V,ROW($A628)))),"")</f>
        <v/>
      </c>
      <c r="T631" s="19" t="str">
        <f>IFERROR(IF(COUNT(pipot!$V:$V)&lt;&gt;"",INDEX(pipot!R:R,SMALL(pipot!$V:$V,ROW($A628)))),"")</f>
        <v/>
      </c>
    </row>
    <row r="632" spans="3:20">
      <c r="C632" t="str">
        <f>IFERROR(IF(COUNT(pipot!$V:$V)&lt;&gt;"",INDEX(pipot!A:A,SMALL(pipot!$V:$V,ROW($A629)))),"")</f>
        <v/>
      </c>
      <c r="D632" s="13" t="str">
        <f>IFERROR(IF(COUNT(pipot!$V:$V)&lt;&gt;"",INDEX(pipot!B:B,SMALL(pipot!$V:$V,ROW($A629)))),"")</f>
        <v/>
      </c>
      <c r="E632" s="15" t="str">
        <f>IFERROR(IF(COUNT(pipot!$V:$V)&lt;&gt;"",INDEX(pipot!C:C,SMALL(pipot!$V:$V,ROW($A629)))),"")</f>
        <v/>
      </c>
      <c r="F632" s="19" t="str">
        <f>IFERROR(IF(COUNT(pipot!$V:$V)&lt;&gt;"",INDEX(pipot!D:D,SMALL(pipot!$V:$V,ROW($A629)))),"")</f>
        <v/>
      </c>
      <c r="G632" s="19" t="str">
        <f>IFERROR(IF(COUNT(pipot!$V:$V)&lt;&gt;"",INDEX(pipot!E:E,SMALL(pipot!$V:$V,ROW($A629)))),"")</f>
        <v/>
      </c>
      <c r="H632" s="19" t="str">
        <f>IFERROR(IF(COUNT(pipot!$V:$V)&lt;&gt;"",INDEX(pipot!F:F,SMALL(pipot!$V:$V,ROW($A629)))),"")</f>
        <v/>
      </c>
      <c r="I632" s="19" t="str">
        <f>IFERROR(IF(COUNT(pipot!$V:$V)&lt;&gt;"",INDEX(pipot!G:G,SMALL(pipot!$V:$V,ROW($A629)))),"")</f>
        <v/>
      </c>
      <c r="J632" s="19" t="str">
        <f>IFERROR(IF(COUNT(pipot!$V:$V)&lt;&gt;"",INDEX(pipot!H:H,SMALL(pipot!$V:$V,ROW($A629)))),"")</f>
        <v/>
      </c>
      <c r="K632" s="19" t="str">
        <f>IFERROR(IF(COUNT(pipot!$V:$V)&lt;&gt;"",INDEX(pipot!I:I,SMALL(pipot!$V:$V,ROW($A629)))),"")</f>
        <v/>
      </c>
      <c r="L632" s="19" t="str">
        <f>IFERROR(IF(COUNT(pipot!$V:$V)&lt;&gt;"",INDEX(pipot!J:J,SMALL(pipot!$V:$V,ROW($A629)))),"")</f>
        <v/>
      </c>
      <c r="M632" s="19" t="str">
        <f>IFERROR(IF(COUNT(pipot!$V:$V)&lt;&gt;"",INDEX(pipot!K:K,SMALL(pipot!$V:$V,ROW($A629)))),"")</f>
        <v/>
      </c>
      <c r="N632" s="19" t="str">
        <f>IFERROR(IF(COUNT(pipot!$V:$V)&lt;&gt;"",INDEX(pipot!L:L,SMALL(pipot!$V:$V,ROW($A629)))),"")</f>
        <v/>
      </c>
      <c r="O632" s="19" t="str">
        <f>IFERROR(IF(COUNT(pipot!$V:$V)&lt;&gt;"",INDEX(pipot!M:M,SMALL(pipot!$V:$V,ROW($A629)))),"")</f>
        <v/>
      </c>
      <c r="P632" s="19" t="str">
        <f>IFERROR(IF(COUNT(pipot!$V:$V)&lt;&gt;"",INDEX(pipot!N:N,SMALL(pipot!$V:$V,ROW($A629)))),"")</f>
        <v/>
      </c>
      <c r="Q632" s="19" t="str">
        <f>IFERROR(IF(COUNT(pipot!$V:$V)&lt;&gt;"",INDEX(pipot!O:O,SMALL(pipot!$V:$V,ROW($A629)))),"")</f>
        <v/>
      </c>
      <c r="R632" s="19" t="str">
        <f>IFERROR(IF(COUNT(pipot!$V:$V)&lt;&gt;"",INDEX(pipot!P:P,SMALL(pipot!$V:$V,ROW($A629)))),"")</f>
        <v/>
      </c>
      <c r="S632" s="19" t="str">
        <f>IFERROR(IF(COUNT(pipot!$V:$V)&lt;&gt;"",INDEX(pipot!Q:Q,SMALL(pipot!$V:$V,ROW($A629)))),"")</f>
        <v/>
      </c>
      <c r="T632" s="19" t="str">
        <f>IFERROR(IF(COUNT(pipot!$V:$V)&lt;&gt;"",INDEX(pipot!R:R,SMALL(pipot!$V:$V,ROW($A629)))),"")</f>
        <v/>
      </c>
    </row>
    <row r="633" spans="3:20">
      <c r="C633" t="str">
        <f>IFERROR(IF(COUNT(pipot!$V:$V)&lt;&gt;"",INDEX(pipot!A:A,SMALL(pipot!$V:$V,ROW($A630)))),"")</f>
        <v/>
      </c>
      <c r="D633" s="13" t="str">
        <f>IFERROR(IF(COUNT(pipot!$V:$V)&lt;&gt;"",INDEX(pipot!B:B,SMALL(pipot!$V:$V,ROW($A630)))),"")</f>
        <v/>
      </c>
      <c r="E633" s="15" t="str">
        <f>IFERROR(IF(COUNT(pipot!$V:$V)&lt;&gt;"",INDEX(pipot!C:C,SMALL(pipot!$V:$V,ROW($A630)))),"")</f>
        <v/>
      </c>
      <c r="F633" s="19" t="str">
        <f>IFERROR(IF(COUNT(pipot!$V:$V)&lt;&gt;"",INDEX(pipot!D:D,SMALL(pipot!$V:$V,ROW($A630)))),"")</f>
        <v/>
      </c>
      <c r="G633" s="19" t="str">
        <f>IFERROR(IF(COUNT(pipot!$V:$V)&lt;&gt;"",INDEX(pipot!E:E,SMALL(pipot!$V:$V,ROW($A630)))),"")</f>
        <v/>
      </c>
      <c r="H633" s="19" t="str">
        <f>IFERROR(IF(COUNT(pipot!$V:$V)&lt;&gt;"",INDEX(pipot!F:F,SMALL(pipot!$V:$V,ROW($A630)))),"")</f>
        <v/>
      </c>
      <c r="I633" s="19" t="str">
        <f>IFERROR(IF(COUNT(pipot!$V:$V)&lt;&gt;"",INDEX(pipot!G:G,SMALL(pipot!$V:$V,ROW($A630)))),"")</f>
        <v/>
      </c>
      <c r="J633" s="19" t="str">
        <f>IFERROR(IF(COUNT(pipot!$V:$V)&lt;&gt;"",INDEX(pipot!H:H,SMALL(pipot!$V:$V,ROW($A630)))),"")</f>
        <v/>
      </c>
      <c r="K633" s="19" t="str">
        <f>IFERROR(IF(COUNT(pipot!$V:$V)&lt;&gt;"",INDEX(pipot!I:I,SMALL(pipot!$V:$V,ROW($A630)))),"")</f>
        <v/>
      </c>
      <c r="L633" s="19" t="str">
        <f>IFERROR(IF(COUNT(pipot!$V:$V)&lt;&gt;"",INDEX(pipot!J:J,SMALL(pipot!$V:$V,ROW($A630)))),"")</f>
        <v/>
      </c>
      <c r="M633" s="19" t="str">
        <f>IFERROR(IF(COUNT(pipot!$V:$V)&lt;&gt;"",INDEX(pipot!K:K,SMALL(pipot!$V:$V,ROW($A630)))),"")</f>
        <v/>
      </c>
      <c r="N633" s="19" t="str">
        <f>IFERROR(IF(COUNT(pipot!$V:$V)&lt;&gt;"",INDEX(pipot!L:L,SMALL(pipot!$V:$V,ROW($A630)))),"")</f>
        <v/>
      </c>
      <c r="O633" s="19" t="str">
        <f>IFERROR(IF(COUNT(pipot!$V:$V)&lt;&gt;"",INDEX(pipot!M:M,SMALL(pipot!$V:$V,ROW($A630)))),"")</f>
        <v/>
      </c>
      <c r="P633" s="19" t="str">
        <f>IFERROR(IF(COUNT(pipot!$V:$V)&lt;&gt;"",INDEX(pipot!N:N,SMALL(pipot!$V:$V,ROW($A630)))),"")</f>
        <v/>
      </c>
      <c r="Q633" s="19" t="str">
        <f>IFERROR(IF(COUNT(pipot!$V:$V)&lt;&gt;"",INDEX(pipot!O:O,SMALL(pipot!$V:$V,ROW($A630)))),"")</f>
        <v/>
      </c>
      <c r="R633" s="19" t="str">
        <f>IFERROR(IF(COUNT(pipot!$V:$V)&lt;&gt;"",INDEX(pipot!P:P,SMALL(pipot!$V:$V,ROW($A630)))),"")</f>
        <v/>
      </c>
      <c r="S633" s="19" t="str">
        <f>IFERROR(IF(COUNT(pipot!$V:$V)&lt;&gt;"",INDEX(pipot!Q:Q,SMALL(pipot!$V:$V,ROW($A630)))),"")</f>
        <v/>
      </c>
      <c r="T633" s="19" t="str">
        <f>IFERROR(IF(COUNT(pipot!$V:$V)&lt;&gt;"",INDEX(pipot!R:R,SMALL(pipot!$V:$V,ROW($A630)))),"")</f>
        <v/>
      </c>
    </row>
    <row r="634" spans="3:20">
      <c r="C634" t="str">
        <f>IFERROR(IF(COUNT(pipot!$V:$V)&lt;&gt;"",INDEX(pipot!A:A,SMALL(pipot!$V:$V,ROW($A631)))),"")</f>
        <v/>
      </c>
      <c r="D634" s="13" t="str">
        <f>IFERROR(IF(COUNT(pipot!$V:$V)&lt;&gt;"",INDEX(pipot!B:B,SMALL(pipot!$V:$V,ROW($A631)))),"")</f>
        <v/>
      </c>
      <c r="E634" s="15" t="str">
        <f>IFERROR(IF(COUNT(pipot!$V:$V)&lt;&gt;"",INDEX(pipot!C:C,SMALL(pipot!$V:$V,ROW($A631)))),"")</f>
        <v/>
      </c>
      <c r="F634" s="19" t="str">
        <f>IFERROR(IF(COUNT(pipot!$V:$V)&lt;&gt;"",INDEX(pipot!D:D,SMALL(pipot!$V:$V,ROW($A631)))),"")</f>
        <v/>
      </c>
      <c r="G634" s="19" t="str">
        <f>IFERROR(IF(COUNT(pipot!$V:$V)&lt;&gt;"",INDEX(pipot!E:E,SMALL(pipot!$V:$V,ROW($A631)))),"")</f>
        <v/>
      </c>
      <c r="H634" s="19" t="str">
        <f>IFERROR(IF(COUNT(pipot!$V:$V)&lt;&gt;"",INDEX(pipot!F:F,SMALL(pipot!$V:$V,ROW($A631)))),"")</f>
        <v/>
      </c>
      <c r="I634" s="19" t="str">
        <f>IFERROR(IF(COUNT(pipot!$V:$V)&lt;&gt;"",INDEX(pipot!G:G,SMALL(pipot!$V:$V,ROW($A631)))),"")</f>
        <v/>
      </c>
      <c r="J634" s="19" t="str">
        <f>IFERROR(IF(COUNT(pipot!$V:$V)&lt;&gt;"",INDEX(pipot!H:H,SMALL(pipot!$V:$V,ROW($A631)))),"")</f>
        <v/>
      </c>
      <c r="K634" s="19" t="str">
        <f>IFERROR(IF(COUNT(pipot!$V:$V)&lt;&gt;"",INDEX(pipot!I:I,SMALL(pipot!$V:$V,ROW($A631)))),"")</f>
        <v/>
      </c>
      <c r="L634" s="19" t="str">
        <f>IFERROR(IF(COUNT(pipot!$V:$V)&lt;&gt;"",INDEX(pipot!J:J,SMALL(pipot!$V:$V,ROW($A631)))),"")</f>
        <v/>
      </c>
      <c r="M634" s="19" t="str">
        <f>IFERROR(IF(COUNT(pipot!$V:$V)&lt;&gt;"",INDEX(pipot!K:K,SMALL(pipot!$V:$V,ROW($A631)))),"")</f>
        <v/>
      </c>
      <c r="N634" s="19" t="str">
        <f>IFERROR(IF(COUNT(pipot!$V:$V)&lt;&gt;"",INDEX(pipot!L:L,SMALL(pipot!$V:$V,ROW($A631)))),"")</f>
        <v/>
      </c>
      <c r="O634" s="19" t="str">
        <f>IFERROR(IF(COUNT(pipot!$V:$V)&lt;&gt;"",INDEX(pipot!M:M,SMALL(pipot!$V:$V,ROW($A631)))),"")</f>
        <v/>
      </c>
      <c r="P634" s="19" t="str">
        <f>IFERROR(IF(COUNT(pipot!$V:$V)&lt;&gt;"",INDEX(pipot!N:N,SMALL(pipot!$V:$V,ROW($A631)))),"")</f>
        <v/>
      </c>
      <c r="Q634" s="19" t="str">
        <f>IFERROR(IF(COUNT(pipot!$V:$V)&lt;&gt;"",INDEX(pipot!O:O,SMALL(pipot!$V:$V,ROW($A631)))),"")</f>
        <v/>
      </c>
      <c r="R634" s="19" t="str">
        <f>IFERROR(IF(COUNT(pipot!$V:$V)&lt;&gt;"",INDEX(pipot!P:P,SMALL(pipot!$V:$V,ROW($A631)))),"")</f>
        <v/>
      </c>
      <c r="S634" s="19" t="str">
        <f>IFERROR(IF(COUNT(pipot!$V:$V)&lt;&gt;"",INDEX(pipot!Q:Q,SMALL(pipot!$V:$V,ROW($A631)))),"")</f>
        <v/>
      </c>
      <c r="T634" s="19" t="str">
        <f>IFERROR(IF(COUNT(pipot!$V:$V)&lt;&gt;"",INDEX(pipot!R:R,SMALL(pipot!$V:$V,ROW($A631)))),"")</f>
        <v/>
      </c>
    </row>
    <row r="635" spans="3:20">
      <c r="C635" t="str">
        <f>IFERROR(IF(COUNT(pipot!$V:$V)&lt;&gt;"",INDEX(pipot!A:A,SMALL(pipot!$V:$V,ROW($A632)))),"")</f>
        <v/>
      </c>
      <c r="D635" s="13" t="str">
        <f>IFERROR(IF(COUNT(pipot!$V:$V)&lt;&gt;"",INDEX(pipot!B:B,SMALL(pipot!$V:$V,ROW($A632)))),"")</f>
        <v/>
      </c>
      <c r="E635" s="15" t="str">
        <f>IFERROR(IF(COUNT(pipot!$V:$V)&lt;&gt;"",INDEX(pipot!C:C,SMALL(pipot!$V:$V,ROW($A632)))),"")</f>
        <v/>
      </c>
      <c r="F635" s="19" t="str">
        <f>IFERROR(IF(COUNT(pipot!$V:$V)&lt;&gt;"",INDEX(pipot!D:D,SMALL(pipot!$V:$V,ROW($A632)))),"")</f>
        <v/>
      </c>
      <c r="G635" s="19" t="str">
        <f>IFERROR(IF(COUNT(pipot!$V:$V)&lt;&gt;"",INDEX(pipot!E:E,SMALL(pipot!$V:$V,ROW($A632)))),"")</f>
        <v/>
      </c>
      <c r="H635" s="19" t="str">
        <f>IFERROR(IF(COUNT(pipot!$V:$V)&lt;&gt;"",INDEX(pipot!F:F,SMALL(pipot!$V:$V,ROW($A632)))),"")</f>
        <v/>
      </c>
      <c r="I635" s="19" t="str">
        <f>IFERROR(IF(COUNT(pipot!$V:$V)&lt;&gt;"",INDEX(pipot!G:G,SMALL(pipot!$V:$V,ROW($A632)))),"")</f>
        <v/>
      </c>
      <c r="J635" s="19" t="str">
        <f>IFERROR(IF(COUNT(pipot!$V:$V)&lt;&gt;"",INDEX(pipot!H:H,SMALL(pipot!$V:$V,ROW($A632)))),"")</f>
        <v/>
      </c>
      <c r="K635" s="19" t="str">
        <f>IFERROR(IF(COUNT(pipot!$V:$V)&lt;&gt;"",INDEX(pipot!I:I,SMALL(pipot!$V:$V,ROW($A632)))),"")</f>
        <v/>
      </c>
      <c r="L635" s="19" t="str">
        <f>IFERROR(IF(COUNT(pipot!$V:$V)&lt;&gt;"",INDEX(pipot!J:J,SMALL(pipot!$V:$V,ROW($A632)))),"")</f>
        <v/>
      </c>
      <c r="M635" s="19" t="str">
        <f>IFERROR(IF(COUNT(pipot!$V:$V)&lt;&gt;"",INDEX(pipot!K:K,SMALL(pipot!$V:$V,ROW($A632)))),"")</f>
        <v/>
      </c>
      <c r="N635" s="19" t="str">
        <f>IFERROR(IF(COUNT(pipot!$V:$V)&lt;&gt;"",INDEX(pipot!L:L,SMALL(pipot!$V:$V,ROW($A632)))),"")</f>
        <v/>
      </c>
      <c r="O635" s="19" t="str">
        <f>IFERROR(IF(COUNT(pipot!$V:$V)&lt;&gt;"",INDEX(pipot!M:M,SMALL(pipot!$V:$V,ROW($A632)))),"")</f>
        <v/>
      </c>
      <c r="P635" s="19" t="str">
        <f>IFERROR(IF(COUNT(pipot!$V:$V)&lt;&gt;"",INDEX(pipot!N:N,SMALL(pipot!$V:$V,ROW($A632)))),"")</f>
        <v/>
      </c>
      <c r="Q635" s="19" t="str">
        <f>IFERROR(IF(COUNT(pipot!$V:$V)&lt;&gt;"",INDEX(pipot!O:O,SMALL(pipot!$V:$V,ROW($A632)))),"")</f>
        <v/>
      </c>
      <c r="R635" s="19" t="str">
        <f>IFERROR(IF(COUNT(pipot!$V:$V)&lt;&gt;"",INDEX(pipot!P:P,SMALL(pipot!$V:$V,ROW($A632)))),"")</f>
        <v/>
      </c>
      <c r="S635" s="19" t="str">
        <f>IFERROR(IF(COUNT(pipot!$V:$V)&lt;&gt;"",INDEX(pipot!Q:Q,SMALL(pipot!$V:$V,ROW($A632)))),"")</f>
        <v/>
      </c>
      <c r="T635" s="19" t="str">
        <f>IFERROR(IF(COUNT(pipot!$V:$V)&lt;&gt;"",INDEX(pipot!R:R,SMALL(pipot!$V:$V,ROW($A632)))),"")</f>
        <v/>
      </c>
    </row>
    <row r="636" spans="3:20">
      <c r="C636" t="str">
        <f>IFERROR(IF(COUNT(pipot!$V:$V)&lt;&gt;"",INDEX(pipot!A:A,SMALL(pipot!$V:$V,ROW($A633)))),"")</f>
        <v/>
      </c>
      <c r="D636" s="13" t="str">
        <f>IFERROR(IF(COUNT(pipot!$V:$V)&lt;&gt;"",INDEX(pipot!B:B,SMALL(pipot!$V:$V,ROW($A633)))),"")</f>
        <v/>
      </c>
      <c r="E636" s="15" t="str">
        <f>IFERROR(IF(COUNT(pipot!$V:$V)&lt;&gt;"",INDEX(pipot!C:C,SMALL(pipot!$V:$V,ROW($A633)))),"")</f>
        <v/>
      </c>
      <c r="F636" s="19" t="str">
        <f>IFERROR(IF(COUNT(pipot!$V:$V)&lt;&gt;"",INDEX(pipot!D:D,SMALL(pipot!$V:$V,ROW($A633)))),"")</f>
        <v/>
      </c>
      <c r="G636" s="19" t="str">
        <f>IFERROR(IF(COUNT(pipot!$V:$V)&lt;&gt;"",INDEX(pipot!E:E,SMALL(pipot!$V:$V,ROW($A633)))),"")</f>
        <v/>
      </c>
      <c r="H636" s="19" t="str">
        <f>IFERROR(IF(COUNT(pipot!$V:$V)&lt;&gt;"",INDEX(pipot!F:F,SMALL(pipot!$V:$V,ROW($A633)))),"")</f>
        <v/>
      </c>
      <c r="I636" s="19" t="str">
        <f>IFERROR(IF(COUNT(pipot!$V:$V)&lt;&gt;"",INDEX(pipot!G:G,SMALL(pipot!$V:$V,ROW($A633)))),"")</f>
        <v/>
      </c>
      <c r="J636" s="19" t="str">
        <f>IFERROR(IF(COUNT(pipot!$V:$V)&lt;&gt;"",INDEX(pipot!H:H,SMALL(pipot!$V:$V,ROW($A633)))),"")</f>
        <v/>
      </c>
      <c r="K636" s="19" t="str">
        <f>IFERROR(IF(COUNT(pipot!$V:$V)&lt;&gt;"",INDEX(pipot!I:I,SMALL(pipot!$V:$V,ROW($A633)))),"")</f>
        <v/>
      </c>
      <c r="L636" s="19" t="str">
        <f>IFERROR(IF(COUNT(pipot!$V:$V)&lt;&gt;"",INDEX(pipot!J:J,SMALL(pipot!$V:$V,ROW($A633)))),"")</f>
        <v/>
      </c>
      <c r="M636" s="19" t="str">
        <f>IFERROR(IF(COUNT(pipot!$V:$V)&lt;&gt;"",INDEX(pipot!K:K,SMALL(pipot!$V:$V,ROW($A633)))),"")</f>
        <v/>
      </c>
      <c r="N636" s="19" t="str">
        <f>IFERROR(IF(COUNT(pipot!$V:$V)&lt;&gt;"",INDEX(pipot!L:L,SMALL(pipot!$V:$V,ROW($A633)))),"")</f>
        <v/>
      </c>
      <c r="O636" s="19" t="str">
        <f>IFERROR(IF(COUNT(pipot!$V:$V)&lt;&gt;"",INDEX(pipot!M:M,SMALL(pipot!$V:$V,ROW($A633)))),"")</f>
        <v/>
      </c>
      <c r="P636" s="19" t="str">
        <f>IFERROR(IF(COUNT(pipot!$V:$V)&lt;&gt;"",INDEX(pipot!N:N,SMALL(pipot!$V:$V,ROW($A633)))),"")</f>
        <v/>
      </c>
      <c r="Q636" s="19" t="str">
        <f>IFERROR(IF(COUNT(pipot!$V:$V)&lt;&gt;"",INDEX(pipot!O:O,SMALL(pipot!$V:$V,ROW($A633)))),"")</f>
        <v/>
      </c>
      <c r="R636" s="19" t="str">
        <f>IFERROR(IF(COUNT(pipot!$V:$V)&lt;&gt;"",INDEX(pipot!P:P,SMALL(pipot!$V:$V,ROW($A633)))),"")</f>
        <v/>
      </c>
      <c r="S636" s="19" t="str">
        <f>IFERROR(IF(COUNT(pipot!$V:$V)&lt;&gt;"",INDEX(pipot!Q:Q,SMALL(pipot!$V:$V,ROW($A633)))),"")</f>
        <v/>
      </c>
      <c r="T636" s="19" t="str">
        <f>IFERROR(IF(COUNT(pipot!$V:$V)&lt;&gt;"",INDEX(pipot!R:R,SMALL(pipot!$V:$V,ROW($A633)))),"")</f>
        <v/>
      </c>
    </row>
    <row r="637" spans="3:20">
      <c r="C637" t="str">
        <f>IFERROR(IF(COUNT(pipot!$V:$V)&lt;&gt;"",INDEX(pipot!A:A,SMALL(pipot!$V:$V,ROW($A634)))),"")</f>
        <v/>
      </c>
      <c r="D637" s="13" t="str">
        <f>IFERROR(IF(COUNT(pipot!$V:$V)&lt;&gt;"",INDEX(pipot!B:B,SMALL(pipot!$V:$V,ROW($A634)))),"")</f>
        <v/>
      </c>
      <c r="E637" s="15" t="str">
        <f>IFERROR(IF(COUNT(pipot!$V:$V)&lt;&gt;"",INDEX(pipot!C:C,SMALL(pipot!$V:$V,ROW($A634)))),"")</f>
        <v/>
      </c>
      <c r="F637" s="19" t="str">
        <f>IFERROR(IF(COUNT(pipot!$V:$V)&lt;&gt;"",INDEX(pipot!D:D,SMALL(pipot!$V:$V,ROW($A634)))),"")</f>
        <v/>
      </c>
      <c r="G637" s="19" t="str">
        <f>IFERROR(IF(COUNT(pipot!$V:$V)&lt;&gt;"",INDEX(pipot!E:E,SMALL(pipot!$V:$V,ROW($A634)))),"")</f>
        <v/>
      </c>
      <c r="H637" s="19" t="str">
        <f>IFERROR(IF(COUNT(pipot!$V:$V)&lt;&gt;"",INDEX(pipot!F:F,SMALL(pipot!$V:$V,ROW($A634)))),"")</f>
        <v/>
      </c>
      <c r="I637" s="19" t="str">
        <f>IFERROR(IF(COUNT(pipot!$V:$V)&lt;&gt;"",INDEX(pipot!G:G,SMALL(pipot!$V:$V,ROW($A634)))),"")</f>
        <v/>
      </c>
      <c r="J637" s="19" t="str">
        <f>IFERROR(IF(COUNT(pipot!$V:$V)&lt;&gt;"",INDEX(pipot!H:H,SMALL(pipot!$V:$V,ROW($A634)))),"")</f>
        <v/>
      </c>
      <c r="K637" s="19" t="str">
        <f>IFERROR(IF(COUNT(pipot!$V:$V)&lt;&gt;"",INDEX(pipot!I:I,SMALL(pipot!$V:$V,ROW($A634)))),"")</f>
        <v/>
      </c>
      <c r="L637" s="19" t="str">
        <f>IFERROR(IF(COUNT(pipot!$V:$V)&lt;&gt;"",INDEX(pipot!J:J,SMALL(pipot!$V:$V,ROW($A634)))),"")</f>
        <v/>
      </c>
      <c r="M637" s="19" t="str">
        <f>IFERROR(IF(COUNT(pipot!$V:$V)&lt;&gt;"",INDEX(pipot!K:K,SMALL(pipot!$V:$V,ROW($A634)))),"")</f>
        <v/>
      </c>
      <c r="N637" s="19" t="str">
        <f>IFERROR(IF(COUNT(pipot!$V:$V)&lt;&gt;"",INDEX(pipot!L:L,SMALL(pipot!$V:$V,ROW($A634)))),"")</f>
        <v/>
      </c>
      <c r="O637" s="19" t="str">
        <f>IFERROR(IF(COUNT(pipot!$V:$V)&lt;&gt;"",INDEX(pipot!M:M,SMALL(pipot!$V:$V,ROW($A634)))),"")</f>
        <v/>
      </c>
      <c r="P637" s="19" t="str">
        <f>IFERROR(IF(COUNT(pipot!$V:$V)&lt;&gt;"",INDEX(pipot!N:N,SMALL(pipot!$V:$V,ROW($A634)))),"")</f>
        <v/>
      </c>
      <c r="Q637" s="19" t="str">
        <f>IFERROR(IF(COUNT(pipot!$V:$V)&lt;&gt;"",INDEX(pipot!O:O,SMALL(pipot!$V:$V,ROW($A634)))),"")</f>
        <v/>
      </c>
      <c r="R637" s="19" t="str">
        <f>IFERROR(IF(COUNT(pipot!$V:$V)&lt;&gt;"",INDEX(pipot!P:P,SMALL(pipot!$V:$V,ROW($A634)))),"")</f>
        <v/>
      </c>
      <c r="S637" s="19" t="str">
        <f>IFERROR(IF(COUNT(pipot!$V:$V)&lt;&gt;"",INDEX(pipot!Q:Q,SMALL(pipot!$V:$V,ROW($A634)))),"")</f>
        <v/>
      </c>
      <c r="T637" s="19" t="str">
        <f>IFERROR(IF(COUNT(pipot!$V:$V)&lt;&gt;"",INDEX(pipot!R:R,SMALL(pipot!$V:$V,ROW($A634)))),"")</f>
        <v/>
      </c>
    </row>
    <row r="638" spans="3:20">
      <c r="C638" t="str">
        <f>IFERROR(IF(COUNT(pipot!$V:$V)&lt;&gt;"",INDEX(pipot!A:A,SMALL(pipot!$V:$V,ROW($A635)))),"")</f>
        <v/>
      </c>
      <c r="D638" s="13" t="str">
        <f>IFERROR(IF(COUNT(pipot!$V:$V)&lt;&gt;"",INDEX(pipot!B:B,SMALL(pipot!$V:$V,ROW($A635)))),"")</f>
        <v/>
      </c>
      <c r="E638" s="15" t="str">
        <f>IFERROR(IF(COUNT(pipot!$V:$V)&lt;&gt;"",INDEX(pipot!C:C,SMALL(pipot!$V:$V,ROW($A635)))),"")</f>
        <v/>
      </c>
      <c r="F638" s="19" t="str">
        <f>IFERROR(IF(COUNT(pipot!$V:$V)&lt;&gt;"",INDEX(pipot!D:D,SMALL(pipot!$V:$V,ROW($A635)))),"")</f>
        <v/>
      </c>
      <c r="G638" s="19" t="str">
        <f>IFERROR(IF(COUNT(pipot!$V:$V)&lt;&gt;"",INDEX(pipot!E:E,SMALL(pipot!$V:$V,ROW($A635)))),"")</f>
        <v/>
      </c>
      <c r="H638" s="19" t="str">
        <f>IFERROR(IF(COUNT(pipot!$V:$V)&lt;&gt;"",INDEX(pipot!F:F,SMALL(pipot!$V:$V,ROW($A635)))),"")</f>
        <v/>
      </c>
      <c r="I638" s="19" t="str">
        <f>IFERROR(IF(COUNT(pipot!$V:$V)&lt;&gt;"",INDEX(pipot!G:G,SMALL(pipot!$V:$V,ROW($A635)))),"")</f>
        <v/>
      </c>
      <c r="J638" s="19" t="str">
        <f>IFERROR(IF(COUNT(pipot!$V:$V)&lt;&gt;"",INDEX(pipot!H:H,SMALL(pipot!$V:$V,ROW($A635)))),"")</f>
        <v/>
      </c>
      <c r="K638" s="19" t="str">
        <f>IFERROR(IF(COUNT(pipot!$V:$V)&lt;&gt;"",INDEX(pipot!I:I,SMALL(pipot!$V:$V,ROW($A635)))),"")</f>
        <v/>
      </c>
      <c r="L638" s="19" t="str">
        <f>IFERROR(IF(COUNT(pipot!$V:$V)&lt;&gt;"",INDEX(pipot!J:J,SMALL(pipot!$V:$V,ROW($A635)))),"")</f>
        <v/>
      </c>
      <c r="M638" s="19" t="str">
        <f>IFERROR(IF(COUNT(pipot!$V:$V)&lt;&gt;"",INDEX(pipot!K:K,SMALL(pipot!$V:$V,ROW($A635)))),"")</f>
        <v/>
      </c>
      <c r="N638" s="19" t="str">
        <f>IFERROR(IF(COUNT(pipot!$V:$V)&lt;&gt;"",INDEX(pipot!L:L,SMALL(pipot!$V:$V,ROW($A635)))),"")</f>
        <v/>
      </c>
      <c r="O638" s="19" t="str">
        <f>IFERROR(IF(COUNT(pipot!$V:$V)&lt;&gt;"",INDEX(pipot!M:M,SMALL(pipot!$V:$V,ROW($A635)))),"")</f>
        <v/>
      </c>
      <c r="P638" s="19" t="str">
        <f>IFERROR(IF(COUNT(pipot!$V:$V)&lt;&gt;"",INDEX(pipot!N:N,SMALL(pipot!$V:$V,ROW($A635)))),"")</f>
        <v/>
      </c>
      <c r="Q638" s="19" t="str">
        <f>IFERROR(IF(COUNT(pipot!$V:$V)&lt;&gt;"",INDEX(pipot!O:O,SMALL(pipot!$V:$V,ROW($A635)))),"")</f>
        <v/>
      </c>
      <c r="R638" s="19" t="str">
        <f>IFERROR(IF(COUNT(pipot!$V:$V)&lt;&gt;"",INDEX(pipot!P:P,SMALL(pipot!$V:$V,ROW($A635)))),"")</f>
        <v/>
      </c>
      <c r="S638" s="19" t="str">
        <f>IFERROR(IF(COUNT(pipot!$V:$V)&lt;&gt;"",INDEX(pipot!Q:Q,SMALL(pipot!$V:$V,ROW($A635)))),"")</f>
        <v/>
      </c>
      <c r="T638" s="19" t="str">
        <f>IFERROR(IF(COUNT(pipot!$V:$V)&lt;&gt;"",INDEX(pipot!R:R,SMALL(pipot!$V:$V,ROW($A635)))),"")</f>
        <v/>
      </c>
    </row>
    <row r="639" spans="3:20">
      <c r="C639" t="str">
        <f>IFERROR(IF(COUNT(pipot!$V:$V)&lt;&gt;"",INDEX(pipot!A:A,SMALL(pipot!$V:$V,ROW($A636)))),"")</f>
        <v/>
      </c>
      <c r="D639" s="13" t="str">
        <f>IFERROR(IF(COUNT(pipot!$V:$V)&lt;&gt;"",INDEX(pipot!B:B,SMALL(pipot!$V:$V,ROW($A636)))),"")</f>
        <v/>
      </c>
      <c r="E639" s="15" t="str">
        <f>IFERROR(IF(COUNT(pipot!$V:$V)&lt;&gt;"",INDEX(pipot!C:C,SMALL(pipot!$V:$V,ROW($A636)))),"")</f>
        <v/>
      </c>
      <c r="F639" s="19" t="str">
        <f>IFERROR(IF(COUNT(pipot!$V:$V)&lt;&gt;"",INDEX(pipot!D:D,SMALL(pipot!$V:$V,ROW($A636)))),"")</f>
        <v/>
      </c>
      <c r="G639" s="19" t="str">
        <f>IFERROR(IF(COUNT(pipot!$V:$V)&lt;&gt;"",INDEX(pipot!E:E,SMALL(pipot!$V:$V,ROW($A636)))),"")</f>
        <v/>
      </c>
      <c r="H639" s="19" t="str">
        <f>IFERROR(IF(COUNT(pipot!$V:$V)&lt;&gt;"",INDEX(pipot!F:F,SMALL(pipot!$V:$V,ROW($A636)))),"")</f>
        <v/>
      </c>
      <c r="I639" s="19" t="str">
        <f>IFERROR(IF(COUNT(pipot!$V:$V)&lt;&gt;"",INDEX(pipot!G:G,SMALL(pipot!$V:$V,ROW($A636)))),"")</f>
        <v/>
      </c>
      <c r="J639" s="19" t="str">
        <f>IFERROR(IF(COUNT(pipot!$V:$V)&lt;&gt;"",INDEX(pipot!H:H,SMALL(pipot!$V:$V,ROW($A636)))),"")</f>
        <v/>
      </c>
      <c r="K639" s="19" t="str">
        <f>IFERROR(IF(COUNT(pipot!$V:$V)&lt;&gt;"",INDEX(pipot!I:I,SMALL(pipot!$V:$V,ROW($A636)))),"")</f>
        <v/>
      </c>
      <c r="L639" s="19" t="str">
        <f>IFERROR(IF(COUNT(pipot!$V:$V)&lt;&gt;"",INDEX(pipot!J:J,SMALL(pipot!$V:$V,ROW($A636)))),"")</f>
        <v/>
      </c>
      <c r="M639" s="19" t="str">
        <f>IFERROR(IF(COUNT(pipot!$V:$V)&lt;&gt;"",INDEX(pipot!K:K,SMALL(pipot!$V:$V,ROW($A636)))),"")</f>
        <v/>
      </c>
      <c r="N639" s="19" t="str">
        <f>IFERROR(IF(COUNT(pipot!$V:$V)&lt;&gt;"",INDEX(pipot!L:L,SMALL(pipot!$V:$V,ROW($A636)))),"")</f>
        <v/>
      </c>
      <c r="O639" s="19" t="str">
        <f>IFERROR(IF(COUNT(pipot!$V:$V)&lt;&gt;"",INDEX(pipot!M:M,SMALL(pipot!$V:$V,ROW($A636)))),"")</f>
        <v/>
      </c>
      <c r="P639" s="19" t="str">
        <f>IFERROR(IF(COUNT(pipot!$V:$V)&lt;&gt;"",INDEX(pipot!N:N,SMALL(pipot!$V:$V,ROW($A636)))),"")</f>
        <v/>
      </c>
      <c r="Q639" s="19" t="str">
        <f>IFERROR(IF(COUNT(pipot!$V:$V)&lt;&gt;"",INDEX(pipot!O:O,SMALL(pipot!$V:$V,ROW($A636)))),"")</f>
        <v/>
      </c>
      <c r="R639" s="19" t="str">
        <f>IFERROR(IF(COUNT(pipot!$V:$V)&lt;&gt;"",INDEX(pipot!P:P,SMALL(pipot!$V:$V,ROW($A636)))),"")</f>
        <v/>
      </c>
      <c r="S639" s="19" t="str">
        <f>IFERROR(IF(COUNT(pipot!$V:$V)&lt;&gt;"",INDEX(pipot!Q:Q,SMALL(pipot!$V:$V,ROW($A636)))),"")</f>
        <v/>
      </c>
      <c r="T639" s="19" t="str">
        <f>IFERROR(IF(COUNT(pipot!$V:$V)&lt;&gt;"",INDEX(pipot!R:R,SMALL(pipot!$V:$V,ROW($A636)))),"")</f>
        <v/>
      </c>
    </row>
    <row r="640" spans="3:20">
      <c r="C640" t="str">
        <f>IFERROR(IF(COUNT(pipot!$V:$V)&lt;&gt;"",INDEX(pipot!A:A,SMALL(pipot!$V:$V,ROW($A637)))),"")</f>
        <v/>
      </c>
      <c r="D640" s="13" t="str">
        <f>IFERROR(IF(COUNT(pipot!$V:$V)&lt;&gt;"",INDEX(pipot!B:B,SMALL(pipot!$V:$V,ROW($A637)))),"")</f>
        <v/>
      </c>
      <c r="E640" s="15" t="str">
        <f>IFERROR(IF(COUNT(pipot!$V:$V)&lt;&gt;"",INDEX(pipot!C:C,SMALL(pipot!$V:$V,ROW($A637)))),"")</f>
        <v/>
      </c>
      <c r="F640" s="19" t="str">
        <f>IFERROR(IF(COUNT(pipot!$V:$V)&lt;&gt;"",INDEX(pipot!D:D,SMALL(pipot!$V:$V,ROW($A637)))),"")</f>
        <v/>
      </c>
      <c r="G640" s="19" t="str">
        <f>IFERROR(IF(COUNT(pipot!$V:$V)&lt;&gt;"",INDEX(pipot!E:E,SMALL(pipot!$V:$V,ROW($A637)))),"")</f>
        <v/>
      </c>
      <c r="H640" s="19" t="str">
        <f>IFERROR(IF(COUNT(pipot!$V:$V)&lt;&gt;"",INDEX(pipot!F:F,SMALL(pipot!$V:$V,ROW($A637)))),"")</f>
        <v/>
      </c>
      <c r="I640" s="19" t="str">
        <f>IFERROR(IF(COUNT(pipot!$V:$V)&lt;&gt;"",INDEX(pipot!G:G,SMALL(pipot!$V:$V,ROW($A637)))),"")</f>
        <v/>
      </c>
      <c r="J640" s="19" t="str">
        <f>IFERROR(IF(COUNT(pipot!$V:$V)&lt;&gt;"",INDEX(pipot!H:H,SMALL(pipot!$V:$V,ROW($A637)))),"")</f>
        <v/>
      </c>
      <c r="K640" s="19" t="str">
        <f>IFERROR(IF(COUNT(pipot!$V:$V)&lt;&gt;"",INDEX(pipot!I:I,SMALL(pipot!$V:$V,ROW($A637)))),"")</f>
        <v/>
      </c>
      <c r="L640" s="19" t="str">
        <f>IFERROR(IF(COUNT(pipot!$V:$V)&lt;&gt;"",INDEX(pipot!J:J,SMALL(pipot!$V:$V,ROW($A637)))),"")</f>
        <v/>
      </c>
      <c r="M640" s="19" t="str">
        <f>IFERROR(IF(COUNT(pipot!$V:$V)&lt;&gt;"",INDEX(pipot!K:K,SMALL(pipot!$V:$V,ROW($A637)))),"")</f>
        <v/>
      </c>
      <c r="N640" s="19" t="str">
        <f>IFERROR(IF(COUNT(pipot!$V:$V)&lt;&gt;"",INDEX(pipot!L:L,SMALL(pipot!$V:$V,ROW($A637)))),"")</f>
        <v/>
      </c>
      <c r="O640" s="19" t="str">
        <f>IFERROR(IF(COUNT(pipot!$V:$V)&lt;&gt;"",INDEX(pipot!M:M,SMALL(pipot!$V:$V,ROW($A637)))),"")</f>
        <v/>
      </c>
      <c r="P640" s="19" t="str">
        <f>IFERROR(IF(COUNT(pipot!$V:$V)&lt;&gt;"",INDEX(pipot!N:N,SMALL(pipot!$V:$V,ROW($A637)))),"")</f>
        <v/>
      </c>
      <c r="Q640" s="19" t="str">
        <f>IFERROR(IF(COUNT(pipot!$V:$V)&lt;&gt;"",INDEX(pipot!O:O,SMALL(pipot!$V:$V,ROW($A637)))),"")</f>
        <v/>
      </c>
      <c r="R640" s="19" t="str">
        <f>IFERROR(IF(COUNT(pipot!$V:$V)&lt;&gt;"",INDEX(pipot!P:P,SMALL(pipot!$V:$V,ROW($A637)))),"")</f>
        <v/>
      </c>
      <c r="S640" s="19" t="str">
        <f>IFERROR(IF(COUNT(pipot!$V:$V)&lt;&gt;"",INDEX(pipot!Q:Q,SMALL(pipot!$V:$V,ROW($A637)))),"")</f>
        <v/>
      </c>
      <c r="T640" s="19" t="str">
        <f>IFERROR(IF(COUNT(pipot!$V:$V)&lt;&gt;"",INDEX(pipot!R:R,SMALL(pipot!$V:$V,ROW($A637)))),"")</f>
        <v/>
      </c>
    </row>
    <row r="641" spans="3:20">
      <c r="C641" t="str">
        <f>IFERROR(IF(COUNT(pipot!$V:$V)&lt;&gt;"",INDEX(pipot!A:A,SMALL(pipot!$V:$V,ROW($A638)))),"")</f>
        <v/>
      </c>
      <c r="D641" s="13" t="str">
        <f>IFERROR(IF(COUNT(pipot!$V:$V)&lt;&gt;"",INDEX(pipot!B:B,SMALL(pipot!$V:$V,ROW($A638)))),"")</f>
        <v/>
      </c>
      <c r="E641" s="15" t="str">
        <f>IFERROR(IF(COUNT(pipot!$V:$V)&lt;&gt;"",INDEX(pipot!C:C,SMALL(pipot!$V:$V,ROW($A638)))),"")</f>
        <v/>
      </c>
      <c r="F641" s="19" t="str">
        <f>IFERROR(IF(COUNT(pipot!$V:$V)&lt;&gt;"",INDEX(pipot!D:D,SMALL(pipot!$V:$V,ROW($A638)))),"")</f>
        <v/>
      </c>
      <c r="G641" s="19" t="str">
        <f>IFERROR(IF(COUNT(pipot!$V:$V)&lt;&gt;"",INDEX(pipot!E:E,SMALL(pipot!$V:$V,ROW($A638)))),"")</f>
        <v/>
      </c>
      <c r="H641" s="19" t="str">
        <f>IFERROR(IF(COUNT(pipot!$V:$V)&lt;&gt;"",INDEX(pipot!F:F,SMALL(pipot!$V:$V,ROW($A638)))),"")</f>
        <v/>
      </c>
      <c r="I641" s="19" t="str">
        <f>IFERROR(IF(COUNT(pipot!$V:$V)&lt;&gt;"",INDEX(pipot!G:G,SMALL(pipot!$V:$V,ROW($A638)))),"")</f>
        <v/>
      </c>
      <c r="J641" s="19" t="str">
        <f>IFERROR(IF(COUNT(pipot!$V:$V)&lt;&gt;"",INDEX(pipot!H:H,SMALL(pipot!$V:$V,ROW($A638)))),"")</f>
        <v/>
      </c>
      <c r="K641" s="19" t="str">
        <f>IFERROR(IF(COUNT(pipot!$V:$V)&lt;&gt;"",INDEX(pipot!I:I,SMALL(pipot!$V:$V,ROW($A638)))),"")</f>
        <v/>
      </c>
      <c r="L641" s="19" t="str">
        <f>IFERROR(IF(COUNT(pipot!$V:$V)&lt;&gt;"",INDEX(pipot!J:J,SMALL(pipot!$V:$V,ROW($A638)))),"")</f>
        <v/>
      </c>
      <c r="M641" s="19" t="str">
        <f>IFERROR(IF(COUNT(pipot!$V:$V)&lt;&gt;"",INDEX(pipot!K:K,SMALL(pipot!$V:$V,ROW($A638)))),"")</f>
        <v/>
      </c>
      <c r="N641" s="19" t="str">
        <f>IFERROR(IF(COUNT(pipot!$V:$V)&lt;&gt;"",INDEX(pipot!L:L,SMALL(pipot!$V:$V,ROW($A638)))),"")</f>
        <v/>
      </c>
      <c r="O641" s="19" t="str">
        <f>IFERROR(IF(COUNT(pipot!$V:$V)&lt;&gt;"",INDEX(pipot!M:M,SMALL(pipot!$V:$V,ROW($A638)))),"")</f>
        <v/>
      </c>
      <c r="P641" s="19" t="str">
        <f>IFERROR(IF(COUNT(pipot!$V:$V)&lt;&gt;"",INDEX(pipot!N:N,SMALL(pipot!$V:$V,ROW($A638)))),"")</f>
        <v/>
      </c>
      <c r="Q641" s="19" t="str">
        <f>IFERROR(IF(COUNT(pipot!$V:$V)&lt;&gt;"",INDEX(pipot!O:O,SMALL(pipot!$V:$V,ROW($A638)))),"")</f>
        <v/>
      </c>
      <c r="R641" s="19" t="str">
        <f>IFERROR(IF(COUNT(pipot!$V:$V)&lt;&gt;"",INDEX(pipot!P:P,SMALL(pipot!$V:$V,ROW($A638)))),"")</f>
        <v/>
      </c>
      <c r="S641" s="19" t="str">
        <f>IFERROR(IF(COUNT(pipot!$V:$V)&lt;&gt;"",INDEX(pipot!Q:Q,SMALL(pipot!$V:$V,ROW($A638)))),"")</f>
        <v/>
      </c>
      <c r="T641" s="19" t="str">
        <f>IFERROR(IF(COUNT(pipot!$V:$V)&lt;&gt;"",INDEX(pipot!R:R,SMALL(pipot!$V:$V,ROW($A638)))),"")</f>
        <v/>
      </c>
    </row>
    <row r="642" spans="3:20">
      <c r="C642" t="str">
        <f>IFERROR(IF(COUNT(pipot!$V:$V)&lt;&gt;"",INDEX(pipot!A:A,SMALL(pipot!$V:$V,ROW($A639)))),"")</f>
        <v/>
      </c>
      <c r="D642" s="13" t="str">
        <f>IFERROR(IF(COUNT(pipot!$V:$V)&lt;&gt;"",INDEX(pipot!B:B,SMALL(pipot!$V:$V,ROW($A639)))),"")</f>
        <v/>
      </c>
      <c r="E642" s="15" t="str">
        <f>IFERROR(IF(COUNT(pipot!$V:$V)&lt;&gt;"",INDEX(pipot!C:C,SMALL(pipot!$V:$V,ROW($A639)))),"")</f>
        <v/>
      </c>
      <c r="F642" s="19" t="str">
        <f>IFERROR(IF(COUNT(pipot!$V:$V)&lt;&gt;"",INDEX(pipot!D:D,SMALL(pipot!$V:$V,ROW($A639)))),"")</f>
        <v/>
      </c>
      <c r="G642" s="19" t="str">
        <f>IFERROR(IF(COUNT(pipot!$V:$V)&lt;&gt;"",INDEX(pipot!E:E,SMALL(pipot!$V:$V,ROW($A639)))),"")</f>
        <v/>
      </c>
      <c r="H642" s="19" t="str">
        <f>IFERROR(IF(COUNT(pipot!$V:$V)&lt;&gt;"",INDEX(pipot!F:F,SMALL(pipot!$V:$V,ROW($A639)))),"")</f>
        <v/>
      </c>
      <c r="I642" s="19" t="str">
        <f>IFERROR(IF(COUNT(pipot!$V:$V)&lt;&gt;"",INDEX(pipot!G:G,SMALL(pipot!$V:$V,ROW($A639)))),"")</f>
        <v/>
      </c>
      <c r="J642" s="19" t="str">
        <f>IFERROR(IF(COUNT(pipot!$V:$V)&lt;&gt;"",INDEX(pipot!H:H,SMALL(pipot!$V:$V,ROW($A639)))),"")</f>
        <v/>
      </c>
      <c r="K642" s="19" t="str">
        <f>IFERROR(IF(COUNT(pipot!$V:$V)&lt;&gt;"",INDEX(pipot!I:I,SMALL(pipot!$V:$V,ROW($A639)))),"")</f>
        <v/>
      </c>
      <c r="L642" s="19" t="str">
        <f>IFERROR(IF(COUNT(pipot!$V:$V)&lt;&gt;"",INDEX(pipot!J:J,SMALL(pipot!$V:$V,ROW($A639)))),"")</f>
        <v/>
      </c>
      <c r="M642" s="19" t="str">
        <f>IFERROR(IF(COUNT(pipot!$V:$V)&lt;&gt;"",INDEX(pipot!K:K,SMALL(pipot!$V:$V,ROW($A639)))),"")</f>
        <v/>
      </c>
      <c r="N642" s="19" t="str">
        <f>IFERROR(IF(COUNT(pipot!$V:$V)&lt;&gt;"",INDEX(pipot!L:L,SMALL(pipot!$V:$V,ROW($A639)))),"")</f>
        <v/>
      </c>
      <c r="O642" s="19" t="str">
        <f>IFERROR(IF(COUNT(pipot!$V:$V)&lt;&gt;"",INDEX(pipot!M:M,SMALL(pipot!$V:$V,ROW($A639)))),"")</f>
        <v/>
      </c>
      <c r="P642" s="19" t="str">
        <f>IFERROR(IF(COUNT(pipot!$V:$V)&lt;&gt;"",INDEX(pipot!N:N,SMALL(pipot!$V:$V,ROW($A639)))),"")</f>
        <v/>
      </c>
      <c r="Q642" s="19" t="str">
        <f>IFERROR(IF(COUNT(pipot!$V:$V)&lt;&gt;"",INDEX(pipot!O:O,SMALL(pipot!$V:$V,ROW($A639)))),"")</f>
        <v/>
      </c>
      <c r="R642" s="19" t="str">
        <f>IFERROR(IF(COUNT(pipot!$V:$V)&lt;&gt;"",INDEX(pipot!P:P,SMALL(pipot!$V:$V,ROW($A639)))),"")</f>
        <v/>
      </c>
      <c r="S642" s="19" t="str">
        <f>IFERROR(IF(COUNT(pipot!$V:$V)&lt;&gt;"",INDEX(pipot!Q:Q,SMALL(pipot!$V:$V,ROW($A639)))),"")</f>
        <v/>
      </c>
      <c r="T642" s="19" t="str">
        <f>IFERROR(IF(COUNT(pipot!$V:$V)&lt;&gt;"",INDEX(pipot!R:R,SMALL(pipot!$V:$V,ROW($A639)))),"")</f>
        <v/>
      </c>
    </row>
    <row r="643" spans="3:20">
      <c r="C643" t="str">
        <f>IFERROR(IF(COUNT(pipot!$V:$V)&lt;&gt;"",INDEX(pipot!A:A,SMALL(pipot!$V:$V,ROW($A640)))),"")</f>
        <v/>
      </c>
      <c r="D643" s="13" t="str">
        <f>IFERROR(IF(COUNT(pipot!$V:$V)&lt;&gt;"",INDEX(pipot!B:B,SMALL(pipot!$V:$V,ROW($A640)))),"")</f>
        <v/>
      </c>
      <c r="E643" s="15" t="str">
        <f>IFERROR(IF(COUNT(pipot!$V:$V)&lt;&gt;"",INDEX(pipot!C:C,SMALL(pipot!$V:$V,ROW($A640)))),"")</f>
        <v/>
      </c>
      <c r="F643" s="19" t="str">
        <f>IFERROR(IF(COUNT(pipot!$V:$V)&lt;&gt;"",INDEX(pipot!D:D,SMALL(pipot!$V:$V,ROW($A640)))),"")</f>
        <v/>
      </c>
      <c r="G643" s="19" t="str">
        <f>IFERROR(IF(COUNT(pipot!$V:$V)&lt;&gt;"",INDEX(pipot!E:E,SMALL(pipot!$V:$V,ROW($A640)))),"")</f>
        <v/>
      </c>
      <c r="H643" s="19" t="str">
        <f>IFERROR(IF(COUNT(pipot!$V:$V)&lt;&gt;"",INDEX(pipot!F:F,SMALL(pipot!$V:$V,ROW($A640)))),"")</f>
        <v/>
      </c>
      <c r="I643" s="19" t="str">
        <f>IFERROR(IF(COUNT(pipot!$V:$V)&lt;&gt;"",INDEX(pipot!G:G,SMALL(pipot!$V:$V,ROW($A640)))),"")</f>
        <v/>
      </c>
      <c r="J643" s="19" t="str">
        <f>IFERROR(IF(COUNT(pipot!$V:$V)&lt;&gt;"",INDEX(pipot!H:H,SMALL(pipot!$V:$V,ROW($A640)))),"")</f>
        <v/>
      </c>
      <c r="K643" s="19" t="str">
        <f>IFERROR(IF(COUNT(pipot!$V:$V)&lt;&gt;"",INDEX(pipot!I:I,SMALL(pipot!$V:$V,ROW($A640)))),"")</f>
        <v/>
      </c>
      <c r="L643" s="19" t="str">
        <f>IFERROR(IF(COUNT(pipot!$V:$V)&lt;&gt;"",INDEX(pipot!J:J,SMALL(pipot!$V:$V,ROW($A640)))),"")</f>
        <v/>
      </c>
      <c r="M643" s="19" t="str">
        <f>IFERROR(IF(COUNT(pipot!$V:$V)&lt;&gt;"",INDEX(pipot!K:K,SMALL(pipot!$V:$V,ROW($A640)))),"")</f>
        <v/>
      </c>
      <c r="N643" s="19" t="str">
        <f>IFERROR(IF(COUNT(pipot!$V:$V)&lt;&gt;"",INDEX(pipot!L:L,SMALL(pipot!$V:$V,ROW($A640)))),"")</f>
        <v/>
      </c>
      <c r="O643" s="19" t="str">
        <f>IFERROR(IF(COUNT(pipot!$V:$V)&lt;&gt;"",INDEX(pipot!M:M,SMALL(pipot!$V:$V,ROW($A640)))),"")</f>
        <v/>
      </c>
      <c r="P643" s="19" t="str">
        <f>IFERROR(IF(COUNT(pipot!$V:$V)&lt;&gt;"",INDEX(pipot!N:N,SMALL(pipot!$V:$V,ROW($A640)))),"")</f>
        <v/>
      </c>
      <c r="Q643" s="19" t="str">
        <f>IFERROR(IF(COUNT(pipot!$V:$V)&lt;&gt;"",INDEX(pipot!O:O,SMALL(pipot!$V:$V,ROW($A640)))),"")</f>
        <v/>
      </c>
      <c r="R643" s="19" t="str">
        <f>IFERROR(IF(COUNT(pipot!$V:$V)&lt;&gt;"",INDEX(pipot!P:P,SMALL(pipot!$V:$V,ROW($A640)))),"")</f>
        <v/>
      </c>
      <c r="S643" s="19" t="str">
        <f>IFERROR(IF(COUNT(pipot!$V:$V)&lt;&gt;"",INDEX(pipot!Q:Q,SMALL(pipot!$V:$V,ROW($A640)))),"")</f>
        <v/>
      </c>
      <c r="T643" s="19" t="str">
        <f>IFERROR(IF(COUNT(pipot!$V:$V)&lt;&gt;"",INDEX(pipot!R:R,SMALL(pipot!$V:$V,ROW($A640)))),"")</f>
        <v/>
      </c>
    </row>
    <row r="644" spans="3:20">
      <c r="C644" t="str">
        <f>IFERROR(IF(COUNT(pipot!$V:$V)&lt;&gt;"",INDEX(pipot!A:A,SMALL(pipot!$V:$V,ROW($A641)))),"")</f>
        <v/>
      </c>
      <c r="D644" s="13" t="str">
        <f>IFERROR(IF(COUNT(pipot!$V:$V)&lt;&gt;"",INDEX(pipot!B:B,SMALL(pipot!$V:$V,ROW($A641)))),"")</f>
        <v/>
      </c>
      <c r="E644" s="15" t="str">
        <f>IFERROR(IF(COUNT(pipot!$V:$V)&lt;&gt;"",INDEX(pipot!C:C,SMALL(pipot!$V:$V,ROW($A641)))),"")</f>
        <v/>
      </c>
      <c r="F644" s="19" t="str">
        <f>IFERROR(IF(COUNT(pipot!$V:$V)&lt;&gt;"",INDEX(pipot!D:D,SMALL(pipot!$V:$V,ROW($A641)))),"")</f>
        <v/>
      </c>
      <c r="G644" s="19" t="str">
        <f>IFERROR(IF(COUNT(pipot!$V:$V)&lt;&gt;"",INDEX(pipot!E:E,SMALL(pipot!$V:$V,ROW($A641)))),"")</f>
        <v/>
      </c>
      <c r="H644" s="19" t="str">
        <f>IFERROR(IF(COUNT(pipot!$V:$V)&lt;&gt;"",INDEX(pipot!F:F,SMALL(pipot!$V:$V,ROW($A641)))),"")</f>
        <v/>
      </c>
      <c r="I644" s="19" t="str">
        <f>IFERROR(IF(COUNT(pipot!$V:$V)&lt;&gt;"",INDEX(pipot!G:G,SMALL(pipot!$V:$V,ROW($A641)))),"")</f>
        <v/>
      </c>
      <c r="J644" s="19" t="str">
        <f>IFERROR(IF(COUNT(pipot!$V:$V)&lt;&gt;"",INDEX(pipot!H:H,SMALL(pipot!$V:$V,ROW($A641)))),"")</f>
        <v/>
      </c>
      <c r="K644" s="19" t="str">
        <f>IFERROR(IF(COUNT(pipot!$V:$V)&lt;&gt;"",INDEX(pipot!I:I,SMALL(pipot!$V:$V,ROW($A641)))),"")</f>
        <v/>
      </c>
      <c r="L644" s="19" t="str">
        <f>IFERROR(IF(COUNT(pipot!$V:$V)&lt;&gt;"",INDEX(pipot!J:J,SMALL(pipot!$V:$V,ROW($A641)))),"")</f>
        <v/>
      </c>
      <c r="M644" s="19" t="str">
        <f>IFERROR(IF(COUNT(pipot!$V:$V)&lt;&gt;"",INDEX(pipot!K:K,SMALL(pipot!$V:$V,ROW($A641)))),"")</f>
        <v/>
      </c>
      <c r="N644" s="19" t="str">
        <f>IFERROR(IF(COUNT(pipot!$V:$V)&lt;&gt;"",INDEX(pipot!L:L,SMALL(pipot!$V:$V,ROW($A641)))),"")</f>
        <v/>
      </c>
      <c r="O644" s="19" t="str">
        <f>IFERROR(IF(COUNT(pipot!$V:$V)&lt;&gt;"",INDEX(pipot!M:M,SMALL(pipot!$V:$V,ROW($A641)))),"")</f>
        <v/>
      </c>
      <c r="P644" s="19" t="str">
        <f>IFERROR(IF(COUNT(pipot!$V:$V)&lt;&gt;"",INDEX(pipot!N:N,SMALL(pipot!$V:$V,ROW($A641)))),"")</f>
        <v/>
      </c>
      <c r="Q644" s="19" t="str">
        <f>IFERROR(IF(COUNT(pipot!$V:$V)&lt;&gt;"",INDEX(pipot!O:O,SMALL(pipot!$V:$V,ROW($A641)))),"")</f>
        <v/>
      </c>
      <c r="R644" s="19" t="str">
        <f>IFERROR(IF(COUNT(pipot!$V:$V)&lt;&gt;"",INDEX(pipot!P:P,SMALL(pipot!$V:$V,ROW($A641)))),"")</f>
        <v/>
      </c>
      <c r="S644" s="19" t="str">
        <f>IFERROR(IF(COUNT(pipot!$V:$V)&lt;&gt;"",INDEX(pipot!Q:Q,SMALL(pipot!$V:$V,ROW($A641)))),"")</f>
        <v/>
      </c>
      <c r="T644" s="19" t="str">
        <f>IFERROR(IF(COUNT(pipot!$V:$V)&lt;&gt;"",INDEX(pipot!R:R,SMALL(pipot!$V:$V,ROW($A641)))),"")</f>
        <v/>
      </c>
    </row>
    <row r="645" spans="3:20">
      <c r="C645" t="str">
        <f>IFERROR(IF(COUNT(pipot!$V:$V)&lt;&gt;"",INDEX(pipot!A:A,SMALL(pipot!$V:$V,ROW($A642)))),"")</f>
        <v/>
      </c>
      <c r="D645" s="13" t="str">
        <f>IFERROR(IF(COUNT(pipot!$V:$V)&lt;&gt;"",INDEX(pipot!B:B,SMALL(pipot!$V:$V,ROW($A642)))),"")</f>
        <v/>
      </c>
      <c r="E645" s="15" t="str">
        <f>IFERROR(IF(COUNT(pipot!$V:$V)&lt;&gt;"",INDEX(pipot!C:C,SMALL(pipot!$V:$V,ROW($A642)))),"")</f>
        <v/>
      </c>
      <c r="F645" s="19" t="str">
        <f>IFERROR(IF(COUNT(pipot!$V:$V)&lt;&gt;"",INDEX(pipot!D:D,SMALL(pipot!$V:$V,ROW($A642)))),"")</f>
        <v/>
      </c>
      <c r="G645" s="19" t="str">
        <f>IFERROR(IF(COUNT(pipot!$V:$V)&lt;&gt;"",INDEX(pipot!E:E,SMALL(pipot!$V:$V,ROW($A642)))),"")</f>
        <v/>
      </c>
      <c r="H645" s="19" t="str">
        <f>IFERROR(IF(COUNT(pipot!$V:$V)&lt;&gt;"",INDEX(pipot!F:F,SMALL(pipot!$V:$V,ROW($A642)))),"")</f>
        <v/>
      </c>
      <c r="I645" s="19" t="str">
        <f>IFERROR(IF(COUNT(pipot!$V:$V)&lt;&gt;"",INDEX(pipot!G:G,SMALL(pipot!$V:$V,ROW($A642)))),"")</f>
        <v/>
      </c>
      <c r="J645" s="19" t="str">
        <f>IFERROR(IF(COUNT(pipot!$V:$V)&lt;&gt;"",INDEX(pipot!H:H,SMALL(pipot!$V:$V,ROW($A642)))),"")</f>
        <v/>
      </c>
      <c r="K645" s="19" t="str">
        <f>IFERROR(IF(COUNT(pipot!$V:$V)&lt;&gt;"",INDEX(pipot!I:I,SMALL(pipot!$V:$V,ROW($A642)))),"")</f>
        <v/>
      </c>
      <c r="L645" s="19" t="str">
        <f>IFERROR(IF(COUNT(pipot!$V:$V)&lt;&gt;"",INDEX(pipot!J:J,SMALL(pipot!$V:$V,ROW($A642)))),"")</f>
        <v/>
      </c>
      <c r="M645" s="19" t="str">
        <f>IFERROR(IF(COUNT(pipot!$V:$V)&lt;&gt;"",INDEX(pipot!K:K,SMALL(pipot!$V:$V,ROW($A642)))),"")</f>
        <v/>
      </c>
      <c r="N645" s="19" t="str">
        <f>IFERROR(IF(COUNT(pipot!$V:$V)&lt;&gt;"",INDEX(pipot!L:L,SMALL(pipot!$V:$V,ROW($A642)))),"")</f>
        <v/>
      </c>
      <c r="O645" s="19" t="str">
        <f>IFERROR(IF(COUNT(pipot!$V:$V)&lt;&gt;"",INDEX(pipot!M:M,SMALL(pipot!$V:$V,ROW($A642)))),"")</f>
        <v/>
      </c>
      <c r="P645" s="19" t="str">
        <f>IFERROR(IF(COUNT(pipot!$V:$V)&lt;&gt;"",INDEX(pipot!N:N,SMALL(pipot!$V:$V,ROW($A642)))),"")</f>
        <v/>
      </c>
      <c r="Q645" s="19" t="str">
        <f>IFERROR(IF(COUNT(pipot!$V:$V)&lt;&gt;"",INDEX(pipot!O:O,SMALL(pipot!$V:$V,ROW($A642)))),"")</f>
        <v/>
      </c>
      <c r="R645" s="19" t="str">
        <f>IFERROR(IF(COUNT(pipot!$V:$V)&lt;&gt;"",INDEX(pipot!P:P,SMALL(pipot!$V:$V,ROW($A642)))),"")</f>
        <v/>
      </c>
      <c r="S645" s="19" t="str">
        <f>IFERROR(IF(COUNT(pipot!$V:$V)&lt;&gt;"",INDEX(pipot!Q:Q,SMALL(pipot!$V:$V,ROW($A642)))),"")</f>
        <v/>
      </c>
      <c r="T645" s="19" t="str">
        <f>IFERROR(IF(COUNT(pipot!$V:$V)&lt;&gt;"",INDEX(pipot!R:R,SMALL(pipot!$V:$V,ROW($A642)))),"")</f>
        <v/>
      </c>
    </row>
    <row r="646" spans="3:20">
      <c r="C646" t="str">
        <f>IFERROR(IF(COUNT(pipot!$V:$V)&lt;&gt;"",INDEX(pipot!A:A,SMALL(pipot!$V:$V,ROW($A643)))),"")</f>
        <v/>
      </c>
      <c r="D646" s="13" t="str">
        <f>IFERROR(IF(COUNT(pipot!$V:$V)&lt;&gt;"",INDEX(pipot!B:B,SMALL(pipot!$V:$V,ROW($A643)))),"")</f>
        <v/>
      </c>
      <c r="E646" s="15" t="str">
        <f>IFERROR(IF(COUNT(pipot!$V:$V)&lt;&gt;"",INDEX(pipot!C:C,SMALL(pipot!$V:$V,ROW($A643)))),"")</f>
        <v/>
      </c>
      <c r="F646" s="19" t="str">
        <f>IFERROR(IF(COUNT(pipot!$V:$V)&lt;&gt;"",INDEX(pipot!D:D,SMALL(pipot!$V:$V,ROW($A643)))),"")</f>
        <v/>
      </c>
      <c r="G646" s="19" t="str">
        <f>IFERROR(IF(COUNT(pipot!$V:$V)&lt;&gt;"",INDEX(pipot!E:E,SMALL(pipot!$V:$V,ROW($A643)))),"")</f>
        <v/>
      </c>
      <c r="H646" s="19" t="str">
        <f>IFERROR(IF(COUNT(pipot!$V:$V)&lt;&gt;"",INDEX(pipot!F:F,SMALL(pipot!$V:$V,ROW($A643)))),"")</f>
        <v/>
      </c>
      <c r="I646" s="19" t="str">
        <f>IFERROR(IF(COUNT(pipot!$V:$V)&lt;&gt;"",INDEX(pipot!G:G,SMALL(pipot!$V:$V,ROW($A643)))),"")</f>
        <v/>
      </c>
      <c r="J646" s="19" t="str">
        <f>IFERROR(IF(COUNT(pipot!$V:$V)&lt;&gt;"",INDEX(pipot!H:H,SMALL(pipot!$V:$V,ROW($A643)))),"")</f>
        <v/>
      </c>
      <c r="K646" s="19" t="str">
        <f>IFERROR(IF(COUNT(pipot!$V:$V)&lt;&gt;"",INDEX(pipot!I:I,SMALL(pipot!$V:$V,ROW($A643)))),"")</f>
        <v/>
      </c>
      <c r="L646" s="19" t="str">
        <f>IFERROR(IF(COUNT(pipot!$V:$V)&lt;&gt;"",INDEX(pipot!J:J,SMALL(pipot!$V:$V,ROW($A643)))),"")</f>
        <v/>
      </c>
      <c r="M646" s="19" t="str">
        <f>IFERROR(IF(COUNT(pipot!$V:$V)&lt;&gt;"",INDEX(pipot!K:K,SMALL(pipot!$V:$V,ROW($A643)))),"")</f>
        <v/>
      </c>
      <c r="N646" s="19" t="str">
        <f>IFERROR(IF(COUNT(pipot!$V:$V)&lt;&gt;"",INDEX(pipot!L:L,SMALL(pipot!$V:$V,ROW($A643)))),"")</f>
        <v/>
      </c>
      <c r="O646" s="19" t="str">
        <f>IFERROR(IF(COUNT(pipot!$V:$V)&lt;&gt;"",INDEX(pipot!M:M,SMALL(pipot!$V:$V,ROW($A643)))),"")</f>
        <v/>
      </c>
      <c r="P646" s="19" t="str">
        <f>IFERROR(IF(COUNT(pipot!$V:$V)&lt;&gt;"",INDEX(pipot!N:N,SMALL(pipot!$V:$V,ROW($A643)))),"")</f>
        <v/>
      </c>
      <c r="Q646" s="19" t="str">
        <f>IFERROR(IF(COUNT(pipot!$V:$V)&lt;&gt;"",INDEX(pipot!O:O,SMALL(pipot!$V:$V,ROW($A643)))),"")</f>
        <v/>
      </c>
      <c r="R646" s="19" t="str">
        <f>IFERROR(IF(COUNT(pipot!$V:$V)&lt;&gt;"",INDEX(pipot!P:P,SMALL(pipot!$V:$V,ROW($A643)))),"")</f>
        <v/>
      </c>
      <c r="S646" s="19" t="str">
        <f>IFERROR(IF(COUNT(pipot!$V:$V)&lt;&gt;"",INDEX(pipot!Q:Q,SMALL(pipot!$V:$V,ROW($A643)))),"")</f>
        <v/>
      </c>
      <c r="T646" s="19" t="str">
        <f>IFERROR(IF(COUNT(pipot!$V:$V)&lt;&gt;"",INDEX(pipot!R:R,SMALL(pipot!$V:$V,ROW($A643)))),"")</f>
        <v/>
      </c>
    </row>
    <row r="647" spans="3:20">
      <c r="C647" t="str">
        <f>IFERROR(IF(COUNT(pipot!$V:$V)&lt;&gt;"",INDEX(pipot!A:A,SMALL(pipot!$V:$V,ROW($A644)))),"")</f>
        <v/>
      </c>
      <c r="D647" s="13" t="str">
        <f>IFERROR(IF(COUNT(pipot!$V:$V)&lt;&gt;"",INDEX(pipot!B:B,SMALL(pipot!$V:$V,ROW($A644)))),"")</f>
        <v/>
      </c>
      <c r="E647" s="15" t="str">
        <f>IFERROR(IF(COUNT(pipot!$V:$V)&lt;&gt;"",INDEX(pipot!C:C,SMALL(pipot!$V:$V,ROW($A644)))),"")</f>
        <v/>
      </c>
      <c r="F647" s="19" t="str">
        <f>IFERROR(IF(COUNT(pipot!$V:$V)&lt;&gt;"",INDEX(pipot!D:D,SMALL(pipot!$V:$V,ROW($A644)))),"")</f>
        <v/>
      </c>
      <c r="G647" s="19" t="str">
        <f>IFERROR(IF(COUNT(pipot!$V:$V)&lt;&gt;"",INDEX(pipot!E:E,SMALL(pipot!$V:$V,ROW($A644)))),"")</f>
        <v/>
      </c>
      <c r="H647" s="19" t="str">
        <f>IFERROR(IF(COUNT(pipot!$V:$V)&lt;&gt;"",INDEX(pipot!F:F,SMALL(pipot!$V:$V,ROW($A644)))),"")</f>
        <v/>
      </c>
      <c r="I647" s="19" t="str">
        <f>IFERROR(IF(COUNT(pipot!$V:$V)&lt;&gt;"",INDEX(pipot!G:G,SMALL(pipot!$V:$V,ROW($A644)))),"")</f>
        <v/>
      </c>
      <c r="J647" s="19" t="str">
        <f>IFERROR(IF(COUNT(pipot!$V:$V)&lt;&gt;"",INDEX(pipot!H:H,SMALL(pipot!$V:$V,ROW($A644)))),"")</f>
        <v/>
      </c>
      <c r="K647" s="19" t="str">
        <f>IFERROR(IF(COUNT(pipot!$V:$V)&lt;&gt;"",INDEX(pipot!I:I,SMALL(pipot!$V:$V,ROW($A644)))),"")</f>
        <v/>
      </c>
      <c r="L647" s="19" t="str">
        <f>IFERROR(IF(COUNT(pipot!$V:$V)&lt;&gt;"",INDEX(pipot!J:J,SMALL(pipot!$V:$V,ROW($A644)))),"")</f>
        <v/>
      </c>
      <c r="M647" s="19" t="str">
        <f>IFERROR(IF(COUNT(pipot!$V:$V)&lt;&gt;"",INDEX(pipot!K:K,SMALL(pipot!$V:$V,ROW($A644)))),"")</f>
        <v/>
      </c>
      <c r="N647" s="19" t="str">
        <f>IFERROR(IF(COUNT(pipot!$V:$V)&lt;&gt;"",INDEX(pipot!L:L,SMALL(pipot!$V:$V,ROW($A644)))),"")</f>
        <v/>
      </c>
      <c r="O647" s="19" t="str">
        <f>IFERROR(IF(COUNT(pipot!$V:$V)&lt;&gt;"",INDEX(pipot!M:M,SMALL(pipot!$V:$V,ROW($A644)))),"")</f>
        <v/>
      </c>
      <c r="P647" s="19" t="str">
        <f>IFERROR(IF(COUNT(pipot!$V:$V)&lt;&gt;"",INDEX(pipot!N:N,SMALL(pipot!$V:$V,ROW($A644)))),"")</f>
        <v/>
      </c>
      <c r="Q647" s="19" t="str">
        <f>IFERROR(IF(COUNT(pipot!$V:$V)&lt;&gt;"",INDEX(pipot!O:O,SMALL(pipot!$V:$V,ROW($A644)))),"")</f>
        <v/>
      </c>
      <c r="R647" s="19" t="str">
        <f>IFERROR(IF(COUNT(pipot!$V:$V)&lt;&gt;"",INDEX(pipot!P:P,SMALL(pipot!$V:$V,ROW($A644)))),"")</f>
        <v/>
      </c>
      <c r="S647" s="19" t="str">
        <f>IFERROR(IF(COUNT(pipot!$V:$V)&lt;&gt;"",INDEX(pipot!Q:Q,SMALL(pipot!$V:$V,ROW($A644)))),"")</f>
        <v/>
      </c>
      <c r="T647" s="19" t="str">
        <f>IFERROR(IF(COUNT(pipot!$V:$V)&lt;&gt;"",INDEX(pipot!R:R,SMALL(pipot!$V:$V,ROW($A644)))),"")</f>
        <v/>
      </c>
    </row>
    <row r="648" spans="3:20">
      <c r="C648" t="str">
        <f>IFERROR(IF(COUNT(pipot!$V:$V)&lt;&gt;"",INDEX(pipot!A:A,SMALL(pipot!$V:$V,ROW($A645)))),"")</f>
        <v/>
      </c>
      <c r="D648" s="13" t="str">
        <f>IFERROR(IF(COUNT(pipot!$V:$V)&lt;&gt;"",INDEX(pipot!B:B,SMALL(pipot!$V:$V,ROW($A645)))),"")</f>
        <v/>
      </c>
      <c r="E648" s="15" t="str">
        <f>IFERROR(IF(COUNT(pipot!$V:$V)&lt;&gt;"",INDEX(pipot!C:C,SMALL(pipot!$V:$V,ROW($A645)))),"")</f>
        <v/>
      </c>
      <c r="F648" s="19" t="str">
        <f>IFERROR(IF(COUNT(pipot!$V:$V)&lt;&gt;"",INDEX(pipot!D:D,SMALL(pipot!$V:$V,ROW($A645)))),"")</f>
        <v/>
      </c>
      <c r="G648" s="19" t="str">
        <f>IFERROR(IF(COUNT(pipot!$V:$V)&lt;&gt;"",INDEX(pipot!E:E,SMALL(pipot!$V:$V,ROW($A645)))),"")</f>
        <v/>
      </c>
      <c r="H648" s="19" t="str">
        <f>IFERROR(IF(COUNT(pipot!$V:$V)&lt;&gt;"",INDEX(pipot!F:F,SMALL(pipot!$V:$V,ROW($A645)))),"")</f>
        <v/>
      </c>
      <c r="I648" s="19" t="str">
        <f>IFERROR(IF(COUNT(pipot!$V:$V)&lt;&gt;"",INDEX(pipot!G:G,SMALL(pipot!$V:$V,ROW($A645)))),"")</f>
        <v/>
      </c>
      <c r="J648" s="19" t="str">
        <f>IFERROR(IF(COUNT(pipot!$V:$V)&lt;&gt;"",INDEX(pipot!H:H,SMALL(pipot!$V:$V,ROW($A645)))),"")</f>
        <v/>
      </c>
      <c r="K648" s="19" t="str">
        <f>IFERROR(IF(COUNT(pipot!$V:$V)&lt;&gt;"",INDEX(pipot!I:I,SMALL(pipot!$V:$V,ROW($A645)))),"")</f>
        <v/>
      </c>
      <c r="L648" s="19" t="str">
        <f>IFERROR(IF(COUNT(pipot!$V:$V)&lt;&gt;"",INDEX(pipot!J:J,SMALL(pipot!$V:$V,ROW($A645)))),"")</f>
        <v/>
      </c>
      <c r="M648" s="19" t="str">
        <f>IFERROR(IF(COUNT(pipot!$V:$V)&lt;&gt;"",INDEX(pipot!K:K,SMALL(pipot!$V:$V,ROW($A645)))),"")</f>
        <v/>
      </c>
      <c r="N648" s="19" t="str">
        <f>IFERROR(IF(COUNT(pipot!$V:$V)&lt;&gt;"",INDEX(pipot!L:L,SMALL(pipot!$V:$V,ROW($A645)))),"")</f>
        <v/>
      </c>
      <c r="O648" s="19" t="str">
        <f>IFERROR(IF(COUNT(pipot!$V:$V)&lt;&gt;"",INDEX(pipot!M:M,SMALL(pipot!$V:$V,ROW($A645)))),"")</f>
        <v/>
      </c>
      <c r="P648" s="19" t="str">
        <f>IFERROR(IF(COUNT(pipot!$V:$V)&lt;&gt;"",INDEX(pipot!N:N,SMALL(pipot!$V:$V,ROW($A645)))),"")</f>
        <v/>
      </c>
      <c r="Q648" s="19" t="str">
        <f>IFERROR(IF(COUNT(pipot!$V:$V)&lt;&gt;"",INDEX(pipot!O:O,SMALL(pipot!$V:$V,ROW($A645)))),"")</f>
        <v/>
      </c>
      <c r="R648" s="19" t="str">
        <f>IFERROR(IF(COUNT(pipot!$V:$V)&lt;&gt;"",INDEX(pipot!P:P,SMALL(pipot!$V:$V,ROW($A645)))),"")</f>
        <v/>
      </c>
      <c r="S648" s="19" t="str">
        <f>IFERROR(IF(COUNT(pipot!$V:$V)&lt;&gt;"",INDEX(pipot!Q:Q,SMALL(pipot!$V:$V,ROW($A645)))),"")</f>
        <v/>
      </c>
      <c r="T648" s="19" t="str">
        <f>IFERROR(IF(COUNT(pipot!$V:$V)&lt;&gt;"",INDEX(pipot!R:R,SMALL(pipot!$V:$V,ROW($A645)))),"")</f>
        <v/>
      </c>
    </row>
    <row r="649" spans="3:20">
      <c r="C649" t="str">
        <f>IFERROR(IF(COUNT(pipot!$V:$V)&lt;&gt;"",INDEX(pipot!A:A,SMALL(pipot!$V:$V,ROW($A646)))),"")</f>
        <v/>
      </c>
      <c r="D649" s="13" t="str">
        <f>IFERROR(IF(COUNT(pipot!$V:$V)&lt;&gt;"",INDEX(pipot!B:B,SMALL(pipot!$V:$V,ROW($A646)))),"")</f>
        <v/>
      </c>
      <c r="E649" s="15" t="str">
        <f>IFERROR(IF(COUNT(pipot!$V:$V)&lt;&gt;"",INDEX(pipot!C:C,SMALL(pipot!$V:$V,ROW($A646)))),"")</f>
        <v/>
      </c>
      <c r="F649" s="19" t="str">
        <f>IFERROR(IF(COUNT(pipot!$V:$V)&lt;&gt;"",INDEX(pipot!D:D,SMALL(pipot!$V:$V,ROW($A646)))),"")</f>
        <v/>
      </c>
      <c r="G649" s="19" t="str">
        <f>IFERROR(IF(COUNT(pipot!$V:$V)&lt;&gt;"",INDEX(pipot!E:E,SMALL(pipot!$V:$V,ROW($A646)))),"")</f>
        <v/>
      </c>
      <c r="H649" s="19" t="str">
        <f>IFERROR(IF(COUNT(pipot!$V:$V)&lt;&gt;"",INDEX(pipot!F:F,SMALL(pipot!$V:$V,ROW($A646)))),"")</f>
        <v/>
      </c>
      <c r="I649" s="19" t="str">
        <f>IFERROR(IF(COUNT(pipot!$V:$V)&lt;&gt;"",INDEX(pipot!G:G,SMALL(pipot!$V:$V,ROW($A646)))),"")</f>
        <v/>
      </c>
      <c r="J649" s="19" t="str">
        <f>IFERROR(IF(COUNT(pipot!$V:$V)&lt;&gt;"",INDEX(pipot!H:H,SMALL(pipot!$V:$V,ROW($A646)))),"")</f>
        <v/>
      </c>
      <c r="K649" s="19" t="str">
        <f>IFERROR(IF(COUNT(pipot!$V:$V)&lt;&gt;"",INDEX(pipot!I:I,SMALL(pipot!$V:$V,ROW($A646)))),"")</f>
        <v/>
      </c>
      <c r="L649" s="19" t="str">
        <f>IFERROR(IF(COUNT(pipot!$V:$V)&lt;&gt;"",INDEX(pipot!J:J,SMALL(pipot!$V:$V,ROW($A646)))),"")</f>
        <v/>
      </c>
      <c r="M649" s="19" t="str">
        <f>IFERROR(IF(COUNT(pipot!$V:$V)&lt;&gt;"",INDEX(pipot!K:K,SMALL(pipot!$V:$V,ROW($A646)))),"")</f>
        <v/>
      </c>
      <c r="N649" s="19" t="str">
        <f>IFERROR(IF(COUNT(pipot!$V:$V)&lt;&gt;"",INDEX(pipot!L:L,SMALL(pipot!$V:$V,ROW($A646)))),"")</f>
        <v/>
      </c>
      <c r="O649" s="19" t="str">
        <f>IFERROR(IF(COUNT(pipot!$V:$V)&lt;&gt;"",INDEX(pipot!M:M,SMALL(pipot!$V:$V,ROW($A646)))),"")</f>
        <v/>
      </c>
      <c r="P649" s="19" t="str">
        <f>IFERROR(IF(COUNT(pipot!$V:$V)&lt;&gt;"",INDEX(pipot!N:N,SMALL(pipot!$V:$V,ROW($A646)))),"")</f>
        <v/>
      </c>
      <c r="Q649" s="19" t="str">
        <f>IFERROR(IF(COUNT(pipot!$V:$V)&lt;&gt;"",INDEX(pipot!O:O,SMALL(pipot!$V:$V,ROW($A646)))),"")</f>
        <v/>
      </c>
      <c r="R649" s="19" t="str">
        <f>IFERROR(IF(COUNT(pipot!$V:$V)&lt;&gt;"",INDEX(pipot!P:P,SMALL(pipot!$V:$V,ROW($A646)))),"")</f>
        <v/>
      </c>
      <c r="S649" s="19" t="str">
        <f>IFERROR(IF(COUNT(pipot!$V:$V)&lt;&gt;"",INDEX(pipot!Q:Q,SMALL(pipot!$V:$V,ROW($A646)))),"")</f>
        <v/>
      </c>
      <c r="T649" s="19" t="str">
        <f>IFERROR(IF(COUNT(pipot!$V:$V)&lt;&gt;"",INDEX(pipot!R:R,SMALL(pipot!$V:$V,ROW($A646)))),"")</f>
        <v/>
      </c>
    </row>
    <row r="650" spans="3:20">
      <c r="C650" t="str">
        <f>IFERROR(IF(COUNT(pipot!$V:$V)&lt;&gt;"",INDEX(pipot!A:A,SMALL(pipot!$V:$V,ROW($A647)))),"")</f>
        <v/>
      </c>
      <c r="D650" s="13" t="str">
        <f>IFERROR(IF(COUNT(pipot!$V:$V)&lt;&gt;"",INDEX(pipot!B:B,SMALL(pipot!$V:$V,ROW($A647)))),"")</f>
        <v/>
      </c>
      <c r="E650" s="15" t="str">
        <f>IFERROR(IF(COUNT(pipot!$V:$V)&lt;&gt;"",INDEX(pipot!C:C,SMALL(pipot!$V:$V,ROW($A647)))),"")</f>
        <v/>
      </c>
      <c r="F650" s="19" t="str">
        <f>IFERROR(IF(COUNT(pipot!$V:$V)&lt;&gt;"",INDEX(pipot!D:D,SMALL(pipot!$V:$V,ROW($A647)))),"")</f>
        <v/>
      </c>
      <c r="G650" s="19" t="str">
        <f>IFERROR(IF(COUNT(pipot!$V:$V)&lt;&gt;"",INDEX(pipot!E:E,SMALL(pipot!$V:$V,ROW($A647)))),"")</f>
        <v/>
      </c>
      <c r="H650" s="19" t="str">
        <f>IFERROR(IF(COUNT(pipot!$V:$V)&lt;&gt;"",INDEX(pipot!F:F,SMALL(pipot!$V:$V,ROW($A647)))),"")</f>
        <v/>
      </c>
      <c r="I650" s="19" t="str">
        <f>IFERROR(IF(COUNT(pipot!$V:$V)&lt;&gt;"",INDEX(pipot!G:G,SMALL(pipot!$V:$V,ROW($A647)))),"")</f>
        <v/>
      </c>
      <c r="J650" s="19" t="str">
        <f>IFERROR(IF(COUNT(pipot!$V:$V)&lt;&gt;"",INDEX(pipot!H:H,SMALL(pipot!$V:$V,ROW($A647)))),"")</f>
        <v/>
      </c>
      <c r="K650" s="19" t="str">
        <f>IFERROR(IF(COUNT(pipot!$V:$V)&lt;&gt;"",INDEX(pipot!I:I,SMALL(pipot!$V:$V,ROW($A647)))),"")</f>
        <v/>
      </c>
      <c r="L650" s="19" t="str">
        <f>IFERROR(IF(COUNT(pipot!$V:$V)&lt;&gt;"",INDEX(pipot!J:J,SMALL(pipot!$V:$V,ROW($A647)))),"")</f>
        <v/>
      </c>
      <c r="M650" s="19" t="str">
        <f>IFERROR(IF(COUNT(pipot!$V:$V)&lt;&gt;"",INDEX(pipot!K:K,SMALL(pipot!$V:$V,ROW($A647)))),"")</f>
        <v/>
      </c>
      <c r="N650" s="19" t="str">
        <f>IFERROR(IF(COUNT(pipot!$V:$V)&lt;&gt;"",INDEX(pipot!L:L,SMALL(pipot!$V:$V,ROW($A647)))),"")</f>
        <v/>
      </c>
      <c r="O650" s="19" t="str">
        <f>IFERROR(IF(COUNT(pipot!$V:$V)&lt;&gt;"",INDEX(pipot!M:M,SMALL(pipot!$V:$V,ROW($A647)))),"")</f>
        <v/>
      </c>
      <c r="P650" s="19" t="str">
        <f>IFERROR(IF(COUNT(pipot!$V:$V)&lt;&gt;"",INDEX(pipot!N:N,SMALL(pipot!$V:$V,ROW($A647)))),"")</f>
        <v/>
      </c>
      <c r="Q650" s="19" t="str">
        <f>IFERROR(IF(COUNT(pipot!$V:$V)&lt;&gt;"",INDEX(pipot!O:O,SMALL(pipot!$V:$V,ROW($A647)))),"")</f>
        <v/>
      </c>
      <c r="R650" s="19" t="str">
        <f>IFERROR(IF(COUNT(pipot!$V:$V)&lt;&gt;"",INDEX(pipot!P:P,SMALL(pipot!$V:$V,ROW($A647)))),"")</f>
        <v/>
      </c>
      <c r="S650" s="19" t="str">
        <f>IFERROR(IF(COUNT(pipot!$V:$V)&lt;&gt;"",INDEX(pipot!Q:Q,SMALL(pipot!$V:$V,ROW($A647)))),"")</f>
        <v/>
      </c>
      <c r="T650" s="19" t="str">
        <f>IFERROR(IF(COUNT(pipot!$V:$V)&lt;&gt;"",INDEX(pipot!R:R,SMALL(pipot!$V:$V,ROW($A647)))),"")</f>
        <v/>
      </c>
    </row>
    <row r="651" spans="3:20">
      <c r="C651" t="str">
        <f>IFERROR(IF(COUNT(pipot!$V:$V)&lt;&gt;"",INDEX(pipot!A:A,SMALL(pipot!$V:$V,ROW($A648)))),"")</f>
        <v/>
      </c>
      <c r="D651" s="13" t="str">
        <f>IFERROR(IF(COUNT(pipot!$V:$V)&lt;&gt;"",INDEX(pipot!B:B,SMALL(pipot!$V:$V,ROW($A648)))),"")</f>
        <v/>
      </c>
      <c r="E651" s="15" t="str">
        <f>IFERROR(IF(COUNT(pipot!$V:$V)&lt;&gt;"",INDEX(pipot!C:C,SMALL(pipot!$V:$V,ROW($A648)))),"")</f>
        <v/>
      </c>
      <c r="F651" s="19" t="str">
        <f>IFERROR(IF(COUNT(pipot!$V:$V)&lt;&gt;"",INDEX(pipot!D:D,SMALL(pipot!$V:$V,ROW($A648)))),"")</f>
        <v/>
      </c>
      <c r="G651" s="19" t="str">
        <f>IFERROR(IF(COUNT(pipot!$V:$V)&lt;&gt;"",INDEX(pipot!E:E,SMALL(pipot!$V:$V,ROW($A648)))),"")</f>
        <v/>
      </c>
      <c r="H651" s="19" t="str">
        <f>IFERROR(IF(COUNT(pipot!$V:$V)&lt;&gt;"",INDEX(pipot!F:F,SMALL(pipot!$V:$V,ROW($A648)))),"")</f>
        <v/>
      </c>
      <c r="I651" s="19" t="str">
        <f>IFERROR(IF(COUNT(pipot!$V:$V)&lt;&gt;"",INDEX(pipot!G:G,SMALL(pipot!$V:$V,ROW($A648)))),"")</f>
        <v/>
      </c>
      <c r="J651" s="19" t="str">
        <f>IFERROR(IF(COUNT(pipot!$V:$V)&lt;&gt;"",INDEX(pipot!H:H,SMALL(pipot!$V:$V,ROW($A648)))),"")</f>
        <v/>
      </c>
      <c r="K651" s="19" t="str">
        <f>IFERROR(IF(COUNT(pipot!$V:$V)&lt;&gt;"",INDEX(pipot!I:I,SMALL(pipot!$V:$V,ROW($A648)))),"")</f>
        <v/>
      </c>
      <c r="L651" s="19" t="str">
        <f>IFERROR(IF(COUNT(pipot!$V:$V)&lt;&gt;"",INDEX(pipot!J:J,SMALL(pipot!$V:$V,ROW($A648)))),"")</f>
        <v/>
      </c>
      <c r="M651" s="19" t="str">
        <f>IFERROR(IF(COUNT(pipot!$V:$V)&lt;&gt;"",INDEX(pipot!K:K,SMALL(pipot!$V:$V,ROW($A648)))),"")</f>
        <v/>
      </c>
      <c r="N651" s="19" t="str">
        <f>IFERROR(IF(COUNT(pipot!$V:$V)&lt;&gt;"",INDEX(pipot!L:L,SMALL(pipot!$V:$V,ROW($A648)))),"")</f>
        <v/>
      </c>
      <c r="O651" s="19" t="str">
        <f>IFERROR(IF(COUNT(pipot!$V:$V)&lt;&gt;"",INDEX(pipot!M:M,SMALL(pipot!$V:$V,ROW($A648)))),"")</f>
        <v/>
      </c>
      <c r="P651" s="19" t="str">
        <f>IFERROR(IF(COUNT(pipot!$V:$V)&lt;&gt;"",INDEX(pipot!N:N,SMALL(pipot!$V:$V,ROW($A648)))),"")</f>
        <v/>
      </c>
      <c r="Q651" s="19" t="str">
        <f>IFERROR(IF(COUNT(pipot!$V:$V)&lt;&gt;"",INDEX(pipot!O:O,SMALL(pipot!$V:$V,ROW($A648)))),"")</f>
        <v/>
      </c>
      <c r="R651" s="19" t="str">
        <f>IFERROR(IF(COUNT(pipot!$V:$V)&lt;&gt;"",INDEX(pipot!P:P,SMALL(pipot!$V:$V,ROW($A648)))),"")</f>
        <v/>
      </c>
      <c r="S651" s="19" t="str">
        <f>IFERROR(IF(COUNT(pipot!$V:$V)&lt;&gt;"",INDEX(pipot!Q:Q,SMALL(pipot!$V:$V,ROW($A648)))),"")</f>
        <v/>
      </c>
      <c r="T651" s="19" t="str">
        <f>IFERROR(IF(COUNT(pipot!$V:$V)&lt;&gt;"",INDEX(pipot!R:R,SMALL(pipot!$V:$V,ROW($A648)))),"")</f>
        <v/>
      </c>
    </row>
    <row r="652" spans="3:20">
      <c r="C652" t="str">
        <f>IFERROR(IF(COUNT(pipot!$V:$V)&lt;&gt;"",INDEX(pipot!A:A,SMALL(pipot!$V:$V,ROW($A649)))),"")</f>
        <v/>
      </c>
      <c r="D652" s="13" t="str">
        <f>IFERROR(IF(COUNT(pipot!$V:$V)&lt;&gt;"",INDEX(pipot!B:B,SMALL(pipot!$V:$V,ROW($A649)))),"")</f>
        <v/>
      </c>
      <c r="E652" s="15" t="str">
        <f>IFERROR(IF(COUNT(pipot!$V:$V)&lt;&gt;"",INDEX(pipot!C:C,SMALL(pipot!$V:$V,ROW($A649)))),"")</f>
        <v/>
      </c>
      <c r="F652" s="19" t="str">
        <f>IFERROR(IF(COUNT(pipot!$V:$V)&lt;&gt;"",INDEX(pipot!D:D,SMALL(pipot!$V:$V,ROW($A649)))),"")</f>
        <v/>
      </c>
      <c r="G652" s="19" t="str">
        <f>IFERROR(IF(COUNT(pipot!$V:$V)&lt;&gt;"",INDEX(pipot!E:E,SMALL(pipot!$V:$V,ROW($A649)))),"")</f>
        <v/>
      </c>
      <c r="H652" s="19" t="str">
        <f>IFERROR(IF(COUNT(pipot!$V:$V)&lt;&gt;"",INDEX(pipot!F:F,SMALL(pipot!$V:$V,ROW($A649)))),"")</f>
        <v/>
      </c>
      <c r="I652" s="19" t="str">
        <f>IFERROR(IF(COUNT(pipot!$V:$V)&lt;&gt;"",INDEX(pipot!G:G,SMALL(pipot!$V:$V,ROW($A649)))),"")</f>
        <v/>
      </c>
      <c r="J652" s="19" t="str">
        <f>IFERROR(IF(COUNT(pipot!$V:$V)&lt;&gt;"",INDEX(pipot!H:H,SMALL(pipot!$V:$V,ROW($A649)))),"")</f>
        <v/>
      </c>
      <c r="K652" s="19" t="str">
        <f>IFERROR(IF(COUNT(pipot!$V:$V)&lt;&gt;"",INDEX(pipot!I:I,SMALL(pipot!$V:$V,ROW($A649)))),"")</f>
        <v/>
      </c>
      <c r="L652" s="19" t="str">
        <f>IFERROR(IF(COUNT(pipot!$V:$V)&lt;&gt;"",INDEX(pipot!J:J,SMALL(pipot!$V:$V,ROW($A649)))),"")</f>
        <v/>
      </c>
      <c r="M652" s="19" t="str">
        <f>IFERROR(IF(COUNT(pipot!$V:$V)&lt;&gt;"",INDEX(pipot!K:K,SMALL(pipot!$V:$V,ROW($A649)))),"")</f>
        <v/>
      </c>
      <c r="N652" s="19" t="str">
        <f>IFERROR(IF(COUNT(pipot!$V:$V)&lt;&gt;"",INDEX(pipot!L:L,SMALL(pipot!$V:$V,ROW($A649)))),"")</f>
        <v/>
      </c>
      <c r="O652" s="19" t="str">
        <f>IFERROR(IF(COUNT(pipot!$V:$V)&lt;&gt;"",INDEX(pipot!M:M,SMALL(pipot!$V:$V,ROW($A649)))),"")</f>
        <v/>
      </c>
      <c r="P652" s="19" t="str">
        <f>IFERROR(IF(COUNT(pipot!$V:$V)&lt;&gt;"",INDEX(pipot!N:N,SMALL(pipot!$V:$V,ROW($A649)))),"")</f>
        <v/>
      </c>
      <c r="Q652" s="19" t="str">
        <f>IFERROR(IF(COUNT(pipot!$V:$V)&lt;&gt;"",INDEX(pipot!O:O,SMALL(pipot!$V:$V,ROW($A649)))),"")</f>
        <v/>
      </c>
      <c r="R652" s="19" t="str">
        <f>IFERROR(IF(COUNT(pipot!$V:$V)&lt;&gt;"",INDEX(pipot!P:P,SMALL(pipot!$V:$V,ROW($A649)))),"")</f>
        <v/>
      </c>
      <c r="S652" s="19" t="str">
        <f>IFERROR(IF(COUNT(pipot!$V:$V)&lt;&gt;"",INDEX(pipot!Q:Q,SMALL(pipot!$V:$V,ROW($A649)))),"")</f>
        <v/>
      </c>
      <c r="T652" s="19" t="str">
        <f>IFERROR(IF(COUNT(pipot!$V:$V)&lt;&gt;"",INDEX(pipot!R:R,SMALL(pipot!$V:$V,ROW($A649)))),"")</f>
        <v/>
      </c>
    </row>
    <row r="653" spans="3:20">
      <c r="C653" t="str">
        <f>IFERROR(IF(COUNT(pipot!$V:$V)&lt;&gt;"",INDEX(pipot!A:A,SMALL(pipot!$V:$V,ROW($A650)))),"")</f>
        <v/>
      </c>
      <c r="D653" s="13" t="str">
        <f>IFERROR(IF(COUNT(pipot!$V:$V)&lt;&gt;"",INDEX(pipot!B:B,SMALL(pipot!$V:$V,ROW($A650)))),"")</f>
        <v/>
      </c>
      <c r="E653" s="15" t="str">
        <f>IFERROR(IF(COUNT(pipot!$V:$V)&lt;&gt;"",INDEX(pipot!C:C,SMALL(pipot!$V:$V,ROW($A650)))),"")</f>
        <v/>
      </c>
      <c r="F653" s="19" t="str">
        <f>IFERROR(IF(COUNT(pipot!$V:$V)&lt;&gt;"",INDEX(pipot!D:D,SMALL(pipot!$V:$V,ROW($A650)))),"")</f>
        <v/>
      </c>
      <c r="G653" s="19" t="str">
        <f>IFERROR(IF(COUNT(pipot!$V:$V)&lt;&gt;"",INDEX(pipot!E:E,SMALL(pipot!$V:$V,ROW($A650)))),"")</f>
        <v/>
      </c>
      <c r="H653" s="19" t="str">
        <f>IFERROR(IF(COUNT(pipot!$V:$V)&lt;&gt;"",INDEX(pipot!F:F,SMALL(pipot!$V:$V,ROW($A650)))),"")</f>
        <v/>
      </c>
      <c r="I653" s="19" t="str">
        <f>IFERROR(IF(COUNT(pipot!$V:$V)&lt;&gt;"",INDEX(pipot!G:G,SMALL(pipot!$V:$V,ROW($A650)))),"")</f>
        <v/>
      </c>
      <c r="J653" s="19" t="str">
        <f>IFERROR(IF(COUNT(pipot!$V:$V)&lt;&gt;"",INDEX(pipot!H:H,SMALL(pipot!$V:$V,ROW($A650)))),"")</f>
        <v/>
      </c>
      <c r="K653" s="19" t="str">
        <f>IFERROR(IF(COUNT(pipot!$V:$V)&lt;&gt;"",INDEX(pipot!I:I,SMALL(pipot!$V:$V,ROW($A650)))),"")</f>
        <v/>
      </c>
      <c r="L653" s="19" t="str">
        <f>IFERROR(IF(COUNT(pipot!$V:$V)&lt;&gt;"",INDEX(pipot!J:J,SMALL(pipot!$V:$V,ROW($A650)))),"")</f>
        <v/>
      </c>
      <c r="M653" s="19" t="str">
        <f>IFERROR(IF(COUNT(pipot!$V:$V)&lt;&gt;"",INDEX(pipot!K:K,SMALL(pipot!$V:$V,ROW($A650)))),"")</f>
        <v/>
      </c>
      <c r="N653" s="19" t="str">
        <f>IFERROR(IF(COUNT(pipot!$V:$V)&lt;&gt;"",INDEX(pipot!L:L,SMALL(pipot!$V:$V,ROW($A650)))),"")</f>
        <v/>
      </c>
      <c r="O653" s="19" t="str">
        <f>IFERROR(IF(COUNT(pipot!$V:$V)&lt;&gt;"",INDEX(pipot!M:M,SMALL(pipot!$V:$V,ROW($A650)))),"")</f>
        <v/>
      </c>
      <c r="P653" s="19" t="str">
        <f>IFERROR(IF(COUNT(pipot!$V:$V)&lt;&gt;"",INDEX(pipot!N:N,SMALL(pipot!$V:$V,ROW($A650)))),"")</f>
        <v/>
      </c>
      <c r="Q653" s="19" t="str">
        <f>IFERROR(IF(COUNT(pipot!$V:$V)&lt;&gt;"",INDEX(pipot!O:O,SMALL(pipot!$V:$V,ROW($A650)))),"")</f>
        <v/>
      </c>
      <c r="R653" s="19" t="str">
        <f>IFERROR(IF(COUNT(pipot!$V:$V)&lt;&gt;"",INDEX(pipot!P:P,SMALL(pipot!$V:$V,ROW($A650)))),"")</f>
        <v/>
      </c>
      <c r="S653" s="19" t="str">
        <f>IFERROR(IF(COUNT(pipot!$V:$V)&lt;&gt;"",INDEX(pipot!Q:Q,SMALL(pipot!$V:$V,ROW($A650)))),"")</f>
        <v/>
      </c>
      <c r="T653" s="19" t="str">
        <f>IFERROR(IF(COUNT(pipot!$V:$V)&lt;&gt;"",INDEX(pipot!R:R,SMALL(pipot!$V:$V,ROW($A650)))),"")</f>
        <v/>
      </c>
    </row>
    <row r="654" spans="3:20">
      <c r="C654" t="str">
        <f>IFERROR(IF(COUNT(pipot!$V:$V)&lt;&gt;"",INDEX(pipot!A:A,SMALL(pipot!$V:$V,ROW($A651)))),"")</f>
        <v/>
      </c>
      <c r="D654" s="13" t="str">
        <f>IFERROR(IF(COUNT(pipot!$V:$V)&lt;&gt;"",INDEX(pipot!B:B,SMALL(pipot!$V:$V,ROW($A651)))),"")</f>
        <v/>
      </c>
      <c r="E654" s="15" t="str">
        <f>IFERROR(IF(COUNT(pipot!$V:$V)&lt;&gt;"",INDEX(pipot!C:C,SMALL(pipot!$V:$V,ROW($A651)))),"")</f>
        <v/>
      </c>
      <c r="F654" s="19" t="str">
        <f>IFERROR(IF(COUNT(pipot!$V:$V)&lt;&gt;"",INDEX(pipot!D:D,SMALL(pipot!$V:$V,ROW($A651)))),"")</f>
        <v/>
      </c>
      <c r="G654" s="19" t="str">
        <f>IFERROR(IF(COUNT(pipot!$V:$V)&lt;&gt;"",INDEX(pipot!E:E,SMALL(pipot!$V:$V,ROW($A651)))),"")</f>
        <v/>
      </c>
      <c r="H654" s="19" t="str">
        <f>IFERROR(IF(COUNT(pipot!$V:$V)&lt;&gt;"",INDEX(pipot!F:F,SMALL(pipot!$V:$V,ROW($A651)))),"")</f>
        <v/>
      </c>
      <c r="I654" s="19" t="str">
        <f>IFERROR(IF(COUNT(pipot!$V:$V)&lt;&gt;"",INDEX(pipot!G:G,SMALL(pipot!$V:$V,ROW($A651)))),"")</f>
        <v/>
      </c>
      <c r="J654" s="19" t="str">
        <f>IFERROR(IF(COUNT(pipot!$V:$V)&lt;&gt;"",INDEX(pipot!H:H,SMALL(pipot!$V:$V,ROW($A651)))),"")</f>
        <v/>
      </c>
      <c r="K654" s="19" t="str">
        <f>IFERROR(IF(COUNT(pipot!$V:$V)&lt;&gt;"",INDEX(pipot!I:I,SMALL(pipot!$V:$V,ROW($A651)))),"")</f>
        <v/>
      </c>
      <c r="L654" s="19" t="str">
        <f>IFERROR(IF(COUNT(pipot!$V:$V)&lt;&gt;"",INDEX(pipot!J:J,SMALL(pipot!$V:$V,ROW($A651)))),"")</f>
        <v/>
      </c>
      <c r="M654" s="19" t="str">
        <f>IFERROR(IF(COUNT(pipot!$V:$V)&lt;&gt;"",INDEX(pipot!K:K,SMALL(pipot!$V:$V,ROW($A651)))),"")</f>
        <v/>
      </c>
      <c r="N654" s="19" t="str">
        <f>IFERROR(IF(COUNT(pipot!$V:$V)&lt;&gt;"",INDEX(pipot!L:L,SMALL(pipot!$V:$V,ROW($A651)))),"")</f>
        <v/>
      </c>
      <c r="O654" s="19" t="str">
        <f>IFERROR(IF(COUNT(pipot!$V:$V)&lt;&gt;"",INDEX(pipot!M:M,SMALL(pipot!$V:$V,ROW($A651)))),"")</f>
        <v/>
      </c>
      <c r="P654" s="19" t="str">
        <f>IFERROR(IF(COUNT(pipot!$V:$V)&lt;&gt;"",INDEX(pipot!N:N,SMALL(pipot!$V:$V,ROW($A651)))),"")</f>
        <v/>
      </c>
      <c r="Q654" s="19" t="str">
        <f>IFERROR(IF(COUNT(pipot!$V:$V)&lt;&gt;"",INDEX(pipot!O:O,SMALL(pipot!$V:$V,ROW($A651)))),"")</f>
        <v/>
      </c>
      <c r="R654" s="19" t="str">
        <f>IFERROR(IF(COUNT(pipot!$V:$V)&lt;&gt;"",INDEX(pipot!P:P,SMALL(pipot!$V:$V,ROW($A651)))),"")</f>
        <v/>
      </c>
      <c r="S654" s="19" t="str">
        <f>IFERROR(IF(COUNT(pipot!$V:$V)&lt;&gt;"",INDEX(pipot!Q:Q,SMALL(pipot!$V:$V,ROW($A651)))),"")</f>
        <v/>
      </c>
      <c r="T654" s="19" t="str">
        <f>IFERROR(IF(COUNT(pipot!$V:$V)&lt;&gt;"",INDEX(pipot!R:R,SMALL(pipot!$V:$V,ROW($A651)))),"")</f>
        <v/>
      </c>
    </row>
    <row r="655" spans="3:20">
      <c r="C655" t="str">
        <f>IFERROR(IF(COUNT(pipot!$V:$V)&lt;&gt;"",INDEX(pipot!A:A,SMALL(pipot!$V:$V,ROW($A652)))),"")</f>
        <v/>
      </c>
      <c r="D655" s="13" t="str">
        <f>IFERROR(IF(COUNT(pipot!$V:$V)&lt;&gt;"",INDEX(pipot!B:B,SMALL(pipot!$V:$V,ROW($A652)))),"")</f>
        <v/>
      </c>
      <c r="E655" s="15" t="str">
        <f>IFERROR(IF(COUNT(pipot!$V:$V)&lt;&gt;"",INDEX(pipot!C:C,SMALL(pipot!$V:$V,ROW($A652)))),"")</f>
        <v/>
      </c>
      <c r="F655" s="19" t="str">
        <f>IFERROR(IF(COUNT(pipot!$V:$V)&lt;&gt;"",INDEX(pipot!D:D,SMALL(pipot!$V:$V,ROW($A652)))),"")</f>
        <v/>
      </c>
      <c r="G655" s="19" t="str">
        <f>IFERROR(IF(COUNT(pipot!$V:$V)&lt;&gt;"",INDEX(pipot!E:E,SMALL(pipot!$V:$V,ROW($A652)))),"")</f>
        <v/>
      </c>
      <c r="H655" s="19" t="str">
        <f>IFERROR(IF(COUNT(pipot!$V:$V)&lt;&gt;"",INDEX(pipot!F:F,SMALL(pipot!$V:$V,ROW($A652)))),"")</f>
        <v/>
      </c>
      <c r="I655" s="19" t="str">
        <f>IFERROR(IF(COUNT(pipot!$V:$V)&lt;&gt;"",INDEX(pipot!G:G,SMALL(pipot!$V:$V,ROW($A652)))),"")</f>
        <v/>
      </c>
      <c r="J655" s="19" t="str">
        <f>IFERROR(IF(COUNT(pipot!$V:$V)&lt;&gt;"",INDEX(pipot!H:H,SMALL(pipot!$V:$V,ROW($A652)))),"")</f>
        <v/>
      </c>
      <c r="K655" s="19" t="str">
        <f>IFERROR(IF(COUNT(pipot!$V:$V)&lt;&gt;"",INDEX(pipot!I:I,SMALL(pipot!$V:$V,ROW($A652)))),"")</f>
        <v/>
      </c>
      <c r="L655" s="19" t="str">
        <f>IFERROR(IF(COUNT(pipot!$V:$V)&lt;&gt;"",INDEX(pipot!J:J,SMALL(pipot!$V:$V,ROW($A652)))),"")</f>
        <v/>
      </c>
      <c r="M655" s="19" t="str">
        <f>IFERROR(IF(COUNT(pipot!$V:$V)&lt;&gt;"",INDEX(pipot!K:K,SMALL(pipot!$V:$V,ROW($A652)))),"")</f>
        <v/>
      </c>
      <c r="N655" s="19" t="str">
        <f>IFERROR(IF(COUNT(pipot!$V:$V)&lt;&gt;"",INDEX(pipot!L:L,SMALL(pipot!$V:$V,ROW($A652)))),"")</f>
        <v/>
      </c>
      <c r="O655" s="19" t="str">
        <f>IFERROR(IF(COUNT(pipot!$V:$V)&lt;&gt;"",INDEX(pipot!M:M,SMALL(pipot!$V:$V,ROW($A652)))),"")</f>
        <v/>
      </c>
      <c r="P655" s="19" t="str">
        <f>IFERROR(IF(COUNT(pipot!$V:$V)&lt;&gt;"",INDEX(pipot!N:N,SMALL(pipot!$V:$V,ROW($A652)))),"")</f>
        <v/>
      </c>
      <c r="Q655" s="19" t="str">
        <f>IFERROR(IF(COUNT(pipot!$V:$V)&lt;&gt;"",INDEX(pipot!O:O,SMALL(pipot!$V:$V,ROW($A652)))),"")</f>
        <v/>
      </c>
      <c r="R655" s="19" t="str">
        <f>IFERROR(IF(COUNT(pipot!$V:$V)&lt;&gt;"",INDEX(pipot!P:P,SMALL(pipot!$V:$V,ROW($A652)))),"")</f>
        <v/>
      </c>
      <c r="S655" s="19" t="str">
        <f>IFERROR(IF(COUNT(pipot!$V:$V)&lt;&gt;"",INDEX(pipot!Q:Q,SMALL(pipot!$V:$V,ROW($A652)))),"")</f>
        <v/>
      </c>
      <c r="T655" s="19" t="str">
        <f>IFERROR(IF(COUNT(pipot!$V:$V)&lt;&gt;"",INDEX(pipot!R:R,SMALL(pipot!$V:$V,ROW($A652)))),"")</f>
        <v/>
      </c>
    </row>
    <row r="656" spans="3:20">
      <c r="C656" t="str">
        <f>IFERROR(IF(COUNT(pipot!$V:$V)&lt;&gt;"",INDEX(pipot!A:A,SMALL(pipot!$V:$V,ROW($A653)))),"")</f>
        <v/>
      </c>
      <c r="D656" s="13" t="str">
        <f>IFERROR(IF(COUNT(pipot!$V:$V)&lt;&gt;"",INDEX(pipot!B:B,SMALL(pipot!$V:$V,ROW($A653)))),"")</f>
        <v/>
      </c>
      <c r="E656" s="15" t="str">
        <f>IFERROR(IF(COUNT(pipot!$V:$V)&lt;&gt;"",INDEX(pipot!C:C,SMALL(pipot!$V:$V,ROW($A653)))),"")</f>
        <v/>
      </c>
      <c r="F656" s="19" t="str">
        <f>IFERROR(IF(COUNT(pipot!$V:$V)&lt;&gt;"",INDEX(pipot!D:D,SMALL(pipot!$V:$V,ROW($A653)))),"")</f>
        <v/>
      </c>
      <c r="G656" s="19" t="str">
        <f>IFERROR(IF(COUNT(pipot!$V:$V)&lt;&gt;"",INDEX(pipot!E:E,SMALL(pipot!$V:$V,ROW($A653)))),"")</f>
        <v/>
      </c>
      <c r="H656" s="19" t="str">
        <f>IFERROR(IF(COUNT(pipot!$V:$V)&lt;&gt;"",INDEX(pipot!F:F,SMALL(pipot!$V:$V,ROW($A653)))),"")</f>
        <v/>
      </c>
      <c r="I656" s="19" t="str">
        <f>IFERROR(IF(COUNT(pipot!$V:$V)&lt;&gt;"",INDEX(pipot!G:G,SMALL(pipot!$V:$V,ROW($A653)))),"")</f>
        <v/>
      </c>
      <c r="J656" s="19" t="str">
        <f>IFERROR(IF(COUNT(pipot!$V:$V)&lt;&gt;"",INDEX(pipot!H:H,SMALL(pipot!$V:$V,ROW($A653)))),"")</f>
        <v/>
      </c>
      <c r="K656" s="19" t="str">
        <f>IFERROR(IF(COUNT(pipot!$V:$V)&lt;&gt;"",INDEX(pipot!I:I,SMALL(pipot!$V:$V,ROW($A653)))),"")</f>
        <v/>
      </c>
      <c r="L656" s="19" t="str">
        <f>IFERROR(IF(COUNT(pipot!$V:$V)&lt;&gt;"",INDEX(pipot!J:J,SMALL(pipot!$V:$V,ROW($A653)))),"")</f>
        <v/>
      </c>
      <c r="M656" s="19" t="str">
        <f>IFERROR(IF(COUNT(pipot!$V:$V)&lt;&gt;"",INDEX(pipot!K:K,SMALL(pipot!$V:$V,ROW($A653)))),"")</f>
        <v/>
      </c>
      <c r="N656" s="19" t="str">
        <f>IFERROR(IF(COUNT(pipot!$V:$V)&lt;&gt;"",INDEX(pipot!L:L,SMALL(pipot!$V:$V,ROW($A653)))),"")</f>
        <v/>
      </c>
      <c r="O656" s="19" t="str">
        <f>IFERROR(IF(COUNT(pipot!$V:$V)&lt;&gt;"",INDEX(pipot!M:M,SMALL(pipot!$V:$V,ROW($A653)))),"")</f>
        <v/>
      </c>
      <c r="P656" s="19" t="str">
        <f>IFERROR(IF(COUNT(pipot!$V:$V)&lt;&gt;"",INDEX(pipot!N:N,SMALL(pipot!$V:$V,ROW($A653)))),"")</f>
        <v/>
      </c>
      <c r="Q656" s="19" t="str">
        <f>IFERROR(IF(COUNT(pipot!$V:$V)&lt;&gt;"",INDEX(pipot!O:O,SMALL(pipot!$V:$V,ROW($A653)))),"")</f>
        <v/>
      </c>
      <c r="R656" s="19" t="str">
        <f>IFERROR(IF(COUNT(pipot!$V:$V)&lt;&gt;"",INDEX(pipot!P:P,SMALL(pipot!$V:$V,ROW($A653)))),"")</f>
        <v/>
      </c>
      <c r="S656" s="19" t="str">
        <f>IFERROR(IF(COUNT(pipot!$V:$V)&lt;&gt;"",INDEX(pipot!Q:Q,SMALL(pipot!$V:$V,ROW($A653)))),"")</f>
        <v/>
      </c>
      <c r="T656" s="19" t="str">
        <f>IFERROR(IF(COUNT(pipot!$V:$V)&lt;&gt;"",INDEX(pipot!R:R,SMALL(pipot!$V:$V,ROW($A653)))),"")</f>
        <v/>
      </c>
    </row>
    <row r="657" spans="3:20">
      <c r="C657" t="str">
        <f>IFERROR(IF(COUNT(pipot!$V:$V)&lt;&gt;"",INDEX(pipot!A:A,SMALL(pipot!$V:$V,ROW($A654)))),"")</f>
        <v/>
      </c>
      <c r="D657" s="13" t="str">
        <f>IFERROR(IF(COUNT(pipot!$V:$V)&lt;&gt;"",INDEX(pipot!B:B,SMALL(pipot!$V:$V,ROW($A654)))),"")</f>
        <v/>
      </c>
      <c r="E657" s="15" t="str">
        <f>IFERROR(IF(COUNT(pipot!$V:$V)&lt;&gt;"",INDEX(pipot!C:C,SMALL(pipot!$V:$V,ROW($A654)))),"")</f>
        <v/>
      </c>
      <c r="F657" s="19" t="str">
        <f>IFERROR(IF(COUNT(pipot!$V:$V)&lt;&gt;"",INDEX(pipot!D:D,SMALL(pipot!$V:$V,ROW($A654)))),"")</f>
        <v/>
      </c>
      <c r="G657" s="19" t="str">
        <f>IFERROR(IF(COUNT(pipot!$V:$V)&lt;&gt;"",INDEX(pipot!E:E,SMALL(pipot!$V:$V,ROW($A654)))),"")</f>
        <v/>
      </c>
      <c r="H657" s="19" t="str">
        <f>IFERROR(IF(COUNT(pipot!$V:$V)&lt;&gt;"",INDEX(pipot!F:F,SMALL(pipot!$V:$V,ROW($A654)))),"")</f>
        <v/>
      </c>
      <c r="I657" s="19" t="str">
        <f>IFERROR(IF(COUNT(pipot!$V:$V)&lt;&gt;"",INDEX(pipot!G:G,SMALL(pipot!$V:$V,ROW($A654)))),"")</f>
        <v/>
      </c>
      <c r="J657" s="19" t="str">
        <f>IFERROR(IF(COUNT(pipot!$V:$V)&lt;&gt;"",INDEX(pipot!H:H,SMALL(pipot!$V:$V,ROW($A654)))),"")</f>
        <v/>
      </c>
      <c r="K657" s="19" t="str">
        <f>IFERROR(IF(COUNT(pipot!$V:$V)&lt;&gt;"",INDEX(pipot!I:I,SMALL(pipot!$V:$V,ROW($A654)))),"")</f>
        <v/>
      </c>
      <c r="L657" s="19" t="str">
        <f>IFERROR(IF(COUNT(pipot!$V:$V)&lt;&gt;"",INDEX(pipot!J:J,SMALL(pipot!$V:$V,ROW($A654)))),"")</f>
        <v/>
      </c>
      <c r="M657" s="19" t="str">
        <f>IFERROR(IF(COUNT(pipot!$V:$V)&lt;&gt;"",INDEX(pipot!K:K,SMALL(pipot!$V:$V,ROW($A654)))),"")</f>
        <v/>
      </c>
      <c r="N657" s="19" t="str">
        <f>IFERROR(IF(COUNT(pipot!$V:$V)&lt;&gt;"",INDEX(pipot!L:L,SMALL(pipot!$V:$V,ROW($A654)))),"")</f>
        <v/>
      </c>
      <c r="O657" s="19" t="str">
        <f>IFERROR(IF(COUNT(pipot!$V:$V)&lt;&gt;"",INDEX(pipot!M:M,SMALL(pipot!$V:$V,ROW($A654)))),"")</f>
        <v/>
      </c>
      <c r="P657" s="19" t="str">
        <f>IFERROR(IF(COUNT(pipot!$V:$V)&lt;&gt;"",INDEX(pipot!N:N,SMALL(pipot!$V:$V,ROW($A654)))),"")</f>
        <v/>
      </c>
      <c r="Q657" s="19" t="str">
        <f>IFERROR(IF(COUNT(pipot!$V:$V)&lt;&gt;"",INDEX(pipot!O:O,SMALL(pipot!$V:$V,ROW($A654)))),"")</f>
        <v/>
      </c>
      <c r="R657" s="19" t="str">
        <f>IFERROR(IF(COUNT(pipot!$V:$V)&lt;&gt;"",INDEX(pipot!P:P,SMALL(pipot!$V:$V,ROW($A654)))),"")</f>
        <v/>
      </c>
      <c r="S657" s="19" t="str">
        <f>IFERROR(IF(COUNT(pipot!$V:$V)&lt;&gt;"",INDEX(pipot!Q:Q,SMALL(pipot!$V:$V,ROW($A654)))),"")</f>
        <v/>
      </c>
      <c r="T657" s="19" t="str">
        <f>IFERROR(IF(COUNT(pipot!$V:$V)&lt;&gt;"",INDEX(pipot!R:R,SMALL(pipot!$V:$V,ROW($A654)))),"")</f>
        <v/>
      </c>
    </row>
    <row r="658" spans="3:20">
      <c r="C658" t="str">
        <f>IFERROR(IF(COUNT(pipot!$V:$V)&lt;&gt;"",INDEX(pipot!A:A,SMALL(pipot!$V:$V,ROW($A655)))),"")</f>
        <v/>
      </c>
      <c r="D658" s="13" t="str">
        <f>IFERROR(IF(COUNT(pipot!$V:$V)&lt;&gt;"",INDEX(pipot!B:B,SMALL(pipot!$V:$V,ROW($A655)))),"")</f>
        <v/>
      </c>
      <c r="E658" s="15" t="str">
        <f>IFERROR(IF(COUNT(pipot!$V:$V)&lt;&gt;"",INDEX(pipot!C:C,SMALL(pipot!$V:$V,ROW($A655)))),"")</f>
        <v/>
      </c>
      <c r="F658" s="19" t="str">
        <f>IFERROR(IF(COUNT(pipot!$V:$V)&lt;&gt;"",INDEX(pipot!D:D,SMALL(pipot!$V:$V,ROW($A655)))),"")</f>
        <v/>
      </c>
      <c r="G658" s="19" t="str">
        <f>IFERROR(IF(COUNT(pipot!$V:$V)&lt;&gt;"",INDEX(pipot!E:E,SMALL(pipot!$V:$V,ROW($A655)))),"")</f>
        <v/>
      </c>
      <c r="H658" s="19" t="str">
        <f>IFERROR(IF(COUNT(pipot!$V:$V)&lt;&gt;"",INDEX(pipot!F:F,SMALL(pipot!$V:$V,ROW($A655)))),"")</f>
        <v/>
      </c>
      <c r="I658" s="19" t="str">
        <f>IFERROR(IF(COUNT(pipot!$V:$V)&lt;&gt;"",INDEX(pipot!G:G,SMALL(pipot!$V:$V,ROW($A655)))),"")</f>
        <v/>
      </c>
      <c r="J658" s="19" t="str">
        <f>IFERROR(IF(COUNT(pipot!$V:$V)&lt;&gt;"",INDEX(pipot!H:H,SMALL(pipot!$V:$V,ROW($A655)))),"")</f>
        <v/>
      </c>
      <c r="K658" s="19" t="str">
        <f>IFERROR(IF(COUNT(pipot!$V:$V)&lt;&gt;"",INDEX(pipot!I:I,SMALL(pipot!$V:$V,ROW($A655)))),"")</f>
        <v/>
      </c>
      <c r="L658" s="19" t="str">
        <f>IFERROR(IF(COUNT(pipot!$V:$V)&lt;&gt;"",INDEX(pipot!J:J,SMALL(pipot!$V:$V,ROW($A655)))),"")</f>
        <v/>
      </c>
      <c r="M658" s="19" t="str">
        <f>IFERROR(IF(COUNT(pipot!$V:$V)&lt;&gt;"",INDEX(pipot!K:K,SMALL(pipot!$V:$V,ROW($A655)))),"")</f>
        <v/>
      </c>
      <c r="N658" s="19" t="str">
        <f>IFERROR(IF(COUNT(pipot!$V:$V)&lt;&gt;"",INDEX(pipot!L:L,SMALL(pipot!$V:$V,ROW($A655)))),"")</f>
        <v/>
      </c>
      <c r="O658" s="19" t="str">
        <f>IFERROR(IF(COUNT(pipot!$V:$V)&lt;&gt;"",INDEX(pipot!M:M,SMALL(pipot!$V:$V,ROW($A655)))),"")</f>
        <v/>
      </c>
      <c r="P658" s="19" t="str">
        <f>IFERROR(IF(COUNT(pipot!$V:$V)&lt;&gt;"",INDEX(pipot!N:N,SMALL(pipot!$V:$V,ROW($A655)))),"")</f>
        <v/>
      </c>
      <c r="Q658" s="19" t="str">
        <f>IFERROR(IF(COUNT(pipot!$V:$V)&lt;&gt;"",INDEX(pipot!O:O,SMALL(pipot!$V:$V,ROW($A655)))),"")</f>
        <v/>
      </c>
      <c r="R658" s="19" t="str">
        <f>IFERROR(IF(COUNT(pipot!$V:$V)&lt;&gt;"",INDEX(pipot!P:P,SMALL(pipot!$V:$V,ROW($A655)))),"")</f>
        <v/>
      </c>
      <c r="S658" s="19" t="str">
        <f>IFERROR(IF(COUNT(pipot!$V:$V)&lt;&gt;"",INDEX(pipot!Q:Q,SMALL(pipot!$V:$V,ROW($A655)))),"")</f>
        <v/>
      </c>
      <c r="T658" s="19" t="str">
        <f>IFERROR(IF(COUNT(pipot!$V:$V)&lt;&gt;"",INDEX(pipot!R:R,SMALL(pipot!$V:$V,ROW($A655)))),"")</f>
        <v/>
      </c>
    </row>
    <row r="659" spans="3:20">
      <c r="C659" t="str">
        <f>IFERROR(IF(COUNT(pipot!$V:$V)&lt;&gt;"",INDEX(pipot!A:A,SMALL(pipot!$V:$V,ROW($A656)))),"")</f>
        <v/>
      </c>
      <c r="D659" s="13" t="str">
        <f>IFERROR(IF(COUNT(pipot!$V:$V)&lt;&gt;"",INDEX(pipot!B:B,SMALL(pipot!$V:$V,ROW($A656)))),"")</f>
        <v/>
      </c>
      <c r="E659" s="15" t="str">
        <f>IFERROR(IF(COUNT(pipot!$V:$V)&lt;&gt;"",INDEX(pipot!C:C,SMALL(pipot!$V:$V,ROW($A656)))),"")</f>
        <v/>
      </c>
      <c r="F659" s="19" t="str">
        <f>IFERROR(IF(COUNT(pipot!$V:$V)&lt;&gt;"",INDEX(pipot!D:D,SMALL(pipot!$V:$V,ROW($A656)))),"")</f>
        <v/>
      </c>
      <c r="G659" s="19" t="str">
        <f>IFERROR(IF(COUNT(pipot!$V:$V)&lt;&gt;"",INDEX(pipot!E:E,SMALL(pipot!$V:$V,ROW($A656)))),"")</f>
        <v/>
      </c>
      <c r="H659" s="19" t="str">
        <f>IFERROR(IF(COUNT(pipot!$V:$V)&lt;&gt;"",INDEX(pipot!F:F,SMALL(pipot!$V:$V,ROW($A656)))),"")</f>
        <v/>
      </c>
      <c r="I659" s="19" t="str">
        <f>IFERROR(IF(COUNT(pipot!$V:$V)&lt;&gt;"",INDEX(pipot!G:G,SMALL(pipot!$V:$V,ROW($A656)))),"")</f>
        <v/>
      </c>
      <c r="J659" s="19" t="str">
        <f>IFERROR(IF(COUNT(pipot!$V:$V)&lt;&gt;"",INDEX(pipot!H:H,SMALL(pipot!$V:$V,ROW($A656)))),"")</f>
        <v/>
      </c>
      <c r="K659" s="19" t="str">
        <f>IFERROR(IF(COUNT(pipot!$V:$V)&lt;&gt;"",INDEX(pipot!I:I,SMALL(pipot!$V:$V,ROW($A656)))),"")</f>
        <v/>
      </c>
      <c r="L659" s="19" t="str">
        <f>IFERROR(IF(COUNT(pipot!$V:$V)&lt;&gt;"",INDEX(pipot!J:J,SMALL(pipot!$V:$V,ROW($A656)))),"")</f>
        <v/>
      </c>
      <c r="M659" s="19" t="str">
        <f>IFERROR(IF(COUNT(pipot!$V:$V)&lt;&gt;"",INDEX(pipot!K:K,SMALL(pipot!$V:$V,ROW($A656)))),"")</f>
        <v/>
      </c>
      <c r="N659" s="19" t="str">
        <f>IFERROR(IF(COUNT(pipot!$V:$V)&lt;&gt;"",INDEX(pipot!L:L,SMALL(pipot!$V:$V,ROW($A656)))),"")</f>
        <v/>
      </c>
      <c r="O659" s="19" t="str">
        <f>IFERROR(IF(COUNT(pipot!$V:$V)&lt;&gt;"",INDEX(pipot!M:M,SMALL(pipot!$V:$V,ROW($A656)))),"")</f>
        <v/>
      </c>
      <c r="P659" s="19" t="str">
        <f>IFERROR(IF(COUNT(pipot!$V:$V)&lt;&gt;"",INDEX(pipot!N:N,SMALL(pipot!$V:$V,ROW($A656)))),"")</f>
        <v/>
      </c>
      <c r="Q659" s="19" t="str">
        <f>IFERROR(IF(COUNT(pipot!$V:$V)&lt;&gt;"",INDEX(pipot!O:O,SMALL(pipot!$V:$V,ROW($A656)))),"")</f>
        <v/>
      </c>
      <c r="R659" s="19" t="str">
        <f>IFERROR(IF(COUNT(pipot!$V:$V)&lt;&gt;"",INDEX(pipot!P:P,SMALL(pipot!$V:$V,ROW($A656)))),"")</f>
        <v/>
      </c>
      <c r="S659" s="19" t="str">
        <f>IFERROR(IF(COUNT(pipot!$V:$V)&lt;&gt;"",INDEX(pipot!Q:Q,SMALL(pipot!$V:$V,ROW($A656)))),"")</f>
        <v/>
      </c>
      <c r="T659" s="19" t="str">
        <f>IFERROR(IF(COUNT(pipot!$V:$V)&lt;&gt;"",INDEX(pipot!R:R,SMALL(pipot!$V:$V,ROW($A656)))),"")</f>
        <v/>
      </c>
    </row>
    <row r="660" spans="3:20">
      <c r="C660" t="str">
        <f>IFERROR(IF(COUNT(pipot!$V:$V)&lt;&gt;"",INDEX(pipot!A:A,SMALL(pipot!$V:$V,ROW($A657)))),"")</f>
        <v/>
      </c>
      <c r="D660" s="13" t="str">
        <f>IFERROR(IF(COUNT(pipot!$V:$V)&lt;&gt;"",INDEX(pipot!B:B,SMALL(pipot!$V:$V,ROW($A657)))),"")</f>
        <v/>
      </c>
      <c r="E660" s="15" t="str">
        <f>IFERROR(IF(COUNT(pipot!$V:$V)&lt;&gt;"",INDEX(pipot!C:C,SMALL(pipot!$V:$V,ROW($A657)))),"")</f>
        <v/>
      </c>
      <c r="F660" s="19" t="str">
        <f>IFERROR(IF(COUNT(pipot!$V:$V)&lt;&gt;"",INDEX(pipot!D:D,SMALL(pipot!$V:$V,ROW($A657)))),"")</f>
        <v/>
      </c>
      <c r="G660" s="19" t="str">
        <f>IFERROR(IF(COUNT(pipot!$V:$V)&lt;&gt;"",INDEX(pipot!E:E,SMALL(pipot!$V:$V,ROW($A657)))),"")</f>
        <v/>
      </c>
      <c r="H660" s="19" t="str">
        <f>IFERROR(IF(COUNT(pipot!$V:$V)&lt;&gt;"",INDEX(pipot!F:F,SMALL(pipot!$V:$V,ROW($A657)))),"")</f>
        <v/>
      </c>
      <c r="I660" s="19" t="str">
        <f>IFERROR(IF(COUNT(pipot!$V:$V)&lt;&gt;"",INDEX(pipot!G:G,SMALL(pipot!$V:$V,ROW($A657)))),"")</f>
        <v/>
      </c>
      <c r="J660" s="19" t="str">
        <f>IFERROR(IF(COUNT(pipot!$V:$V)&lt;&gt;"",INDEX(pipot!H:H,SMALL(pipot!$V:$V,ROW($A657)))),"")</f>
        <v/>
      </c>
      <c r="K660" s="19" t="str">
        <f>IFERROR(IF(COUNT(pipot!$V:$V)&lt;&gt;"",INDEX(pipot!I:I,SMALL(pipot!$V:$V,ROW($A657)))),"")</f>
        <v/>
      </c>
      <c r="L660" s="19" t="str">
        <f>IFERROR(IF(COUNT(pipot!$V:$V)&lt;&gt;"",INDEX(pipot!J:J,SMALL(pipot!$V:$V,ROW($A657)))),"")</f>
        <v/>
      </c>
      <c r="M660" s="19" t="str">
        <f>IFERROR(IF(COUNT(pipot!$V:$V)&lt;&gt;"",INDEX(pipot!K:K,SMALL(pipot!$V:$V,ROW($A657)))),"")</f>
        <v/>
      </c>
      <c r="N660" s="19" t="str">
        <f>IFERROR(IF(COUNT(pipot!$V:$V)&lt;&gt;"",INDEX(pipot!L:L,SMALL(pipot!$V:$V,ROW($A657)))),"")</f>
        <v/>
      </c>
      <c r="O660" s="19" t="str">
        <f>IFERROR(IF(COUNT(pipot!$V:$V)&lt;&gt;"",INDEX(pipot!M:M,SMALL(pipot!$V:$V,ROW($A657)))),"")</f>
        <v/>
      </c>
      <c r="P660" s="19" t="str">
        <f>IFERROR(IF(COUNT(pipot!$V:$V)&lt;&gt;"",INDEX(pipot!N:N,SMALL(pipot!$V:$V,ROW($A657)))),"")</f>
        <v/>
      </c>
      <c r="Q660" s="19" t="str">
        <f>IFERROR(IF(COUNT(pipot!$V:$V)&lt;&gt;"",INDEX(pipot!O:O,SMALL(pipot!$V:$V,ROW($A657)))),"")</f>
        <v/>
      </c>
      <c r="R660" s="19" t="str">
        <f>IFERROR(IF(COUNT(pipot!$V:$V)&lt;&gt;"",INDEX(pipot!P:P,SMALL(pipot!$V:$V,ROW($A657)))),"")</f>
        <v/>
      </c>
      <c r="S660" s="19" t="str">
        <f>IFERROR(IF(COUNT(pipot!$V:$V)&lt;&gt;"",INDEX(pipot!Q:Q,SMALL(pipot!$V:$V,ROW($A657)))),"")</f>
        <v/>
      </c>
      <c r="T660" s="19" t="str">
        <f>IFERROR(IF(COUNT(pipot!$V:$V)&lt;&gt;"",INDEX(pipot!R:R,SMALL(pipot!$V:$V,ROW($A657)))),"")</f>
        <v/>
      </c>
    </row>
    <row r="661" spans="3:20">
      <c r="C661" t="str">
        <f>IFERROR(IF(COUNT(pipot!$V:$V)&lt;&gt;"",INDEX(pipot!A:A,SMALL(pipot!$V:$V,ROW($A658)))),"")</f>
        <v/>
      </c>
      <c r="D661" s="13" t="str">
        <f>IFERROR(IF(COUNT(pipot!$V:$V)&lt;&gt;"",INDEX(pipot!B:B,SMALL(pipot!$V:$V,ROW($A658)))),"")</f>
        <v/>
      </c>
      <c r="E661" s="15" t="str">
        <f>IFERROR(IF(COUNT(pipot!$V:$V)&lt;&gt;"",INDEX(pipot!C:C,SMALL(pipot!$V:$V,ROW($A658)))),"")</f>
        <v/>
      </c>
      <c r="F661" s="19" t="str">
        <f>IFERROR(IF(COUNT(pipot!$V:$V)&lt;&gt;"",INDEX(pipot!D:D,SMALL(pipot!$V:$V,ROW($A658)))),"")</f>
        <v/>
      </c>
      <c r="G661" s="19" t="str">
        <f>IFERROR(IF(COUNT(pipot!$V:$V)&lt;&gt;"",INDEX(pipot!E:E,SMALL(pipot!$V:$V,ROW($A658)))),"")</f>
        <v/>
      </c>
      <c r="H661" s="19" t="str">
        <f>IFERROR(IF(COUNT(pipot!$V:$V)&lt;&gt;"",INDEX(pipot!F:F,SMALL(pipot!$V:$V,ROW($A658)))),"")</f>
        <v/>
      </c>
      <c r="I661" s="19" t="str">
        <f>IFERROR(IF(COUNT(pipot!$V:$V)&lt;&gt;"",INDEX(pipot!G:G,SMALL(pipot!$V:$V,ROW($A658)))),"")</f>
        <v/>
      </c>
      <c r="J661" s="19" t="str">
        <f>IFERROR(IF(COUNT(pipot!$V:$V)&lt;&gt;"",INDEX(pipot!H:H,SMALL(pipot!$V:$V,ROW($A658)))),"")</f>
        <v/>
      </c>
      <c r="K661" s="19" t="str">
        <f>IFERROR(IF(COUNT(pipot!$V:$V)&lt;&gt;"",INDEX(pipot!I:I,SMALL(pipot!$V:$V,ROW($A658)))),"")</f>
        <v/>
      </c>
      <c r="L661" s="19" t="str">
        <f>IFERROR(IF(COUNT(pipot!$V:$V)&lt;&gt;"",INDEX(pipot!J:J,SMALL(pipot!$V:$V,ROW($A658)))),"")</f>
        <v/>
      </c>
      <c r="M661" s="19" t="str">
        <f>IFERROR(IF(COUNT(pipot!$V:$V)&lt;&gt;"",INDEX(pipot!K:K,SMALL(pipot!$V:$V,ROW($A658)))),"")</f>
        <v/>
      </c>
      <c r="N661" s="19" t="str">
        <f>IFERROR(IF(COUNT(pipot!$V:$V)&lt;&gt;"",INDEX(pipot!L:L,SMALL(pipot!$V:$V,ROW($A658)))),"")</f>
        <v/>
      </c>
      <c r="O661" s="19" t="str">
        <f>IFERROR(IF(COUNT(pipot!$V:$V)&lt;&gt;"",INDEX(pipot!M:M,SMALL(pipot!$V:$V,ROW($A658)))),"")</f>
        <v/>
      </c>
      <c r="P661" s="19" t="str">
        <f>IFERROR(IF(COUNT(pipot!$V:$V)&lt;&gt;"",INDEX(pipot!N:N,SMALL(pipot!$V:$V,ROW($A658)))),"")</f>
        <v/>
      </c>
      <c r="Q661" s="19" t="str">
        <f>IFERROR(IF(COUNT(pipot!$V:$V)&lt;&gt;"",INDEX(pipot!O:O,SMALL(pipot!$V:$V,ROW($A658)))),"")</f>
        <v/>
      </c>
      <c r="R661" s="19" t="str">
        <f>IFERROR(IF(COUNT(pipot!$V:$V)&lt;&gt;"",INDEX(pipot!P:P,SMALL(pipot!$V:$V,ROW($A658)))),"")</f>
        <v/>
      </c>
      <c r="S661" s="19" t="str">
        <f>IFERROR(IF(COUNT(pipot!$V:$V)&lt;&gt;"",INDEX(pipot!Q:Q,SMALL(pipot!$V:$V,ROW($A658)))),"")</f>
        <v/>
      </c>
      <c r="T661" s="19" t="str">
        <f>IFERROR(IF(COUNT(pipot!$V:$V)&lt;&gt;"",INDEX(pipot!R:R,SMALL(pipot!$V:$V,ROW($A658)))),"")</f>
        <v/>
      </c>
    </row>
    <row r="662" spans="3:20">
      <c r="C662" t="str">
        <f>IFERROR(IF(COUNT(pipot!$V:$V)&lt;&gt;"",INDEX(pipot!A:A,SMALL(pipot!$V:$V,ROW($A659)))),"")</f>
        <v/>
      </c>
      <c r="D662" s="13" t="str">
        <f>IFERROR(IF(COUNT(pipot!$V:$V)&lt;&gt;"",INDEX(pipot!B:B,SMALL(pipot!$V:$V,ROW($A659)))),"")</f>
        <v/>
      </c>
      <c r="E662" s="15" t="str">
        <f>IFERROR(IF(COUNT(pipot!$V:$V)&lt;&gt;"",INDEX(pipot!C:C,SMALL(pipot!$V:$V,ROW($A659)))),"")</f>
        <v/>
      </c>
      <c r="F662" s="19" t="str">
        <f>IFERROR(IF(COUNT(pipot!$V:$V)&lt;&gt;"",INDEX(pipot!D:D,SMALL(pipot!$V:$V,ROW($A659)))),"")</f>
        <v/>
      </c>
      <c r="G662" s="19" t="str">
        <f>IFERROR(IF(COUNT(pipot!$V:$V)&lt;&gt;"",INDEX(pipot!E:E,SMALL(pipot!$V:$V,ROW($A659)))),"")</f>
        <v/>
      </c>
      <c r="H662" s="19" t="str">
        <f>IFERROR(IF(COUNT(pipot!$V:$V)&lt;&gt;"",INDEX(pipot!F:F,SMALL(pipot!$V:$V,ROW($A659)))),"")</f>
        <v/>
      </c>
      <c r="I662" s="19" t="str">
        <f>IFERROR(IF(COUNT(pipot!$V:$V)&lt;&gt;"",INDEX(pipot!G:G,SMALL(pipot!$V:$V,ROW($A659)))),"")</f>
        <v/>
      </c>
      <c r="J662" s="19" t="str">
        <f>IFERROR(IF(COUNT(pipot!$V:$V)&lt;&gt;"",INDEX(pipot!H:H,SMALL(pipot!$V:$V,ROW($A659)))),"")</f>
        <v/>
      </c>
      <c r="K662" s="19" t="str">
        <f>IFERROR(IF(COUNT(pipot!$V:$V)&lt;&gt;"",INDEX(pipot!I:I,SMALL(pipot!$V:$V,ROW($A659)))),"")</f>
        <v/>
      </c>
      <c r="L662" s="19" t="str">
        <f>IFERROR(IF(COUNT(pipot!$V:$V)&lt;&gt;"",INDEX(pipot!J:J,SMALL(pipot!$V:$V,ROW($A659)))),"")</f>
        <v/>
      </c>
      <c r="M662" s="19" t="str">
        <f>IFERROR(IF(COUNT(pipot!$V:$V)&lt;&gt;"",INDEX(pipot!K:K,SMALL(pipot!$V:$V,ROW($A659)))),"")</f>
        <v/>
      </c>
      <c r="N662" s="19" t="str">
        <f>IFERROR(IF(COUNT(pipot!$V:$V)&lt;&gt;"",INDEX(pipot!L:L,SMALL(pipot!$V:$V,ROW($A659)))),"")</f>
        <v/>
      </c>
      <c r="O662" s="19" t="str">
        <f>IFERROR(IF(COUNT(pipot!$V:$V)&lt;&gt;"",INDEX(pipot!M:M,SMALL(pipot!$V:$V,ROW($A659)))),"")</f>
        <v/>
      </c>
      <c r="P662" s="19" t="str">
        <f>IFERROR(IF(COUNT(pipot!$V:$V)&lt;&gt;"",INDEX(pipot!N:N,SMALL(pipot!$V:$V,ROW($A659)))),"")</f>
        <v/>
      </c>
      <c r="Q662" s="19" t="str">
        <f>IFERROR(IF(COUNT(pipot!$V:$V)&lt;&gt;"",INDEX(pipot!O:O,SMALL(pipot!$V:$V,ROW($A659)))),"")</f>
        <v/>
      </c>
      <c r="R662" s="19" t="str">
        <f>IFERROR(IF(COUNT(pipot!$V:$V)&lt;&gt;"",INDEX(pipot!P:P,SMALL(pipot!$V:$V,ROW($A659)))),"")</f>
        <v/>
      </c>
      <c r="S662" s="19" t="str">
        <f>IFERROR(IF(COUNT(pipot!$V:$V)&lt;&gt;"",INDEX(pipot!Q:Q,SMALL(pipot!$V:$V,ROW($A659)))),"")</f>
        <v/>
      </c>
      <c r="T662" s="19" t="str">
        <f>IFERROR(IF(COUNT(pipot!$V:$V)&lt;&gt;"",INDEX(pipot!R:R,SMALL(pipot!$V:$V,ROW($A659)))),"")</f>
        <v/>
      </c>
    </row>
    <row r="663" spans="3:20">
      <c r="C663" t="str">
        <f>IFERROR(IF(COUNT(pipot!$V:$V)&lt;&gt;"",INDEX(pipot!A:A,SMALL(pipot!$V:$V,ROW($A660)))),"")</f>
        <v/>
      </c>
      <c r="D663" s="13" t="str">
        <f>IFERROR(IF(COUNT(pipot!$V:$V)&lt;&gt;"",INDEX(pipot!B:B,SMALL(pipot!$V:$V,ROW($A660)))),"")</f>
        <v/>
      </c>
      <c r="E663" s="15" t="str">
        <f>IFERROR(IF(COUNT(pipot!$V:$V)&lt;&gt;"",INDEX(pipot!C:C,SMALL(pipot!$V:$V,ROW($A660)))),"")</f>
        <v/>
      </c>
      <c r="F663" s="19" t="str">
        <f>IFERROR(IF(COUNT(pipot!$V:$V)&lt;&gt;"",INDEX(pipot!D:D,SMALL(pipot!$V:$V,ROW($A660)))),"")</f>
        <v/>
      </c>
      <c r="G663" s="19" t="str">
        <f>IFERROR(IF(COUNT(pipot!$V:$V)&lt;&gt;"",INDEX(pipot!E:E,SMALL(pipot!$V:$V,ROW($A660)))),"")</f>
        <v/>
      </c>
      <c r="H663" s="19" t="str">
        <f>IFERROR(IF(COUNT(pipot!$V:$V)&lt;&gt;"",INDEX(pipot!F:F,SMALL(pipot!$V:$V,ROW($A660)))),"")</f>
        <v/>
      </c>
      <c r="I663" s="19" t="str">
        <f>IFERROR(IF(COUNT(pipot!$V:$V)&lt;&gt;"",INDEX(pipot!G:G,SMALL(pipot!$V:$V,ROW($A660)))),"")</f>
        <v/>
      </c>
      <c r="J663" s="19" t="str">
        <f>IFERROR(IF(COUNT(pipot!$V:$V)&lt;&gt;"",INDEX(pipot!H:H,SMALL(pipot!$V:$V,ROW($A660)))),"")</f>
        <v/>
      </c>
      <c r="K663" s="19" t="str">
        <f>IFERROR(IF(COUNT(pipot!$V:$V)&lt;&gt;"",INDEX(pipot!I:I,SMALL(pipot!$V:$V,ROW($A660)))),"")</f>
        <v/>
      </c>
      <c r="L663" s="19" t="str">
        <f>IFERROR(IF(COUNT(pipot!$V:$V)&lt;&gt;"",INDEX(pipot!J:J,SMALL(pipot!$V:$V,ROW($A660)))),"")</f>
        <v/>
      </c>
      <c r="M663" s="19" t="str">
        <f>IFERROR(IF(COUNT(pipot!$V:$V)&lt;&gt;"",INDEX(pipot!K:K,SMALL(pipot!$V:$V,ROW($A660)))),"")</f>
        <v/>
      </c>
      <c r="N663" s="19" t="str">
        <f>IFERROR(IF(COUNT(pipot!$V:$V)&lt;&gt;"",INDEX(pipot!L:L,SMALL(pipot!$V:$V,ROW($A660)))),"")</f>
        <v/>
      </c>
      <c r="O663" s="19" t="str">
        <f>IFERROR(IF(COUNT(pipot!$V:$V)&lt;&gt;"",INDEX(pipot!M:M,SMALL(pipot!$V:$V,ROW($A660)))),"")</f>
        <v/>
      </c>
      <c r="P663" s="19" t="str">
        <f>IFERROR(IF(COUNT(pipot!$V:$V)&lt;&gt;"",INDEX(pipot!N:N,SMALL(pipot!$V:$V,ROW($A660)))),"")</f>
        <v/>
      </c>
      <c r="Q663" s="19" t="str">
        <f>IFERROR(IF(COUNT(pipot!$V:$V)&lt;&gt;"",INDEX(pipot!O:O,SMALL(pipot!$V:$V,ROW($A660)))),"")</f>
        <v/>
      </c>
      <c r="R663" s="19" t="str">
        <f>IFERROR(IF(COUNT(pipot!$V:$V)&lt;&gt;"",INDEX(pipot!P:P,SMALL(pipot!$V:$V,ROW($A660)))),"")</f>
        <v/>
      </c>
      <c r="S663" s="19" t="str">
        <f>IFERROR(IF(COUNT(pipot!$V:$V)&lt;&gt;"",INDEX(pipot!Q:Q,SMALL(pipot!$V:$V,ROW($A660)))),"")</f>
        <v/>
      </c>
      <c r="T663" s="19" t="str">
        <f>IFERROR(IF(COUNT(pipot!$V:$V)&lt;&gt;"",INDEX(pipot!R:R,SMALL(pipot!$V:$V,ROW($A660)))),"")</f>
        <v/>
      </c>
    </row>
    <row r="664" spans="3:20">
      <c r="C664" t="str">
        <f>IFERROR(IF(COUNT(pipot!$V:$V)&lt;&gt;"",INDEX(pipot!A:A,SMALL(pipot!$V:$V,ROW($A661)))),"")</f>
        <v/>
      </c>
      <c r="D664" s="13" t="str">
        <f>IFERROR(IF(COUNT(pipot!$V:$V)&lt;&gt;"",INDEX(pipot!B:B,SMALL(pipot!$V:$V,ROW($A661)))),"")</f>
        <v/>
      </c>
      <c r="E664" s="15" t="str">
        <f>IFERROR(IF(COUNT(pipot!$V:$V)&lt;&gt;"",INDEX(pipot!C:C,SMALL(pipot!$V:$V,ROW($A661)))),"")</f>
        <v/>
      </c>
      <c r="F664" s="19" t="str">
        <f>IFERROR(IF(COUNT(pipot!$V:$V)&lt;&gt;"",INDEX(pipot!D:D,SMALL(pipot!$V:$V,ROW($A661)))),"")</f>
        <v/>
      </c>
      <c r="G664" s="19" t="str">
        <f>IFERROR(IF(COUNT(pipot!$V:$V)&lt;&gt;"",INDEX(pipot!E:E,SMALL(pipot!$V:$V,ROW($A661)))),"")</f>
        <v/>
      </c>
      <c r="H664" s="19" t="str">
        <f>IFERROR(IF(COUNT(pipot!$V:$V)&lt;&gt;"",INDEX(pipot!F:F,SMALL(pipot!$V:$V,ROW($A661)))),"")</f>
        <v/>
      </c>
      <c r="I664" s="19" t="str">
        <f>IFERROR(IF(COUNT(pipot!$V:$V)&lt;&gt;"",INDEX(pipot!G:G,SMALL(pipot!$V:$V,ROW($A661)))),"")</f>
        <v/>
      </c>
      <c r="J664" s="19" t="str">
        <f>IFERROR(IF(COUNT(pipot!$V:$V)&lt;&gt;"",INDEX(pipot!H:H,SMALL(pipot!$V:$V,ROW($A661)))),"")</f>
        <v/>
      </c>
      <c r="K664" s="19" t="str">
        <f>IFERROR(IF(COUNT(pipot!$V:$V)&lt;&gt;"",INDEX(pipot!I:I,SMALL(pipot!$V:$V,ROW($A661)))),"")</f>
        <v/>
      </c>
      <c r="L664" s="19" t="str">
        <f>IFERROR(IF(COUNT(pipot!$V:$V)&lt;&gt;"",INDEX(pipot!J:J,SMALL(pipot!$V:$V,ROW($A661)))),"")</f>
        <v/>
      </c>
      <c r="M664" s="19" t="str">
        <f>IFERROR(IF(COUNT(pipot!$V:$V)&lt;&gt;"",INDEX(pipot!K:K,SMALL(pipot!$V:$V,ROW($A661)))),"")</f>
        <v/>
      </c>
      <c r="N664" s="19" t="str">
        <f>IFERROR(IF(COUNT(pipot!$V:$V)&lt;&gt;"",INDEX(pipot!L:L,SMALL(pipot!$V:$V,ROW($A661)))),"")</f>
        <v/>
      </c>
      <c r="O664" s="19" t="str">
        <f>IFERROR(IF(COUNT(pipot!$V:$V)&lt;&gt;"",INDEX(pipot!M:M,SMALL(pipot!$V:$V,ROW($A661)))),"")</f>
        <v/>
      </c>
      <c r="P664" s="19" t="str">
        <f>IFERROR(IF(COUNT(pipot!$V:$V)&lt;&gt;"",INDEX(pipot!N:N,SMALL(pipot!$V:$V,ROW($A661)))),"")</f>
        <v/>
      </c>
      <c r="Q664" s="19" t="str">
        <f>IFERROR(IF(COUNT(pipot!$V:$V)&lt;&gt;"",INDEX(pipot!O:O,SMALL(pipot!$V:$V,ROW($A661)))),"")</f>
        <v/>
      </c>
      <c r="R664" s="19" t="str">
        <f>IFERROR(IF(COUNT(pipot!$V:$V)&lt;&gt;"",INDEX(pipot!P:P,SMALL(pipot!$V:$V,ROW($A661)))),"")</f>
        <v/>
      </c>
      <c r="S664" s="19" t="str">
        <f>IFERROR(IF(COUNT(pipot!$V:$V)&lt;&gt;"",INDEX(pipot!Q:Q,SMALL(pipot!$V:$V,ROW($A661)))),"")</f>
        <v/>
      </c>
      <c r="T664" s="19" t="str">
        <f>IFERROR(IF(COUNT(pipot!$V:$V)&lt;&gt;"",INDEX(pipot!R:R,SMALL(pipot!$V:$V,ROW($A661)))),"")</f>
        <v/>
      </c>
    </row>
    <row r="665" spans="3:20">
      <c r="C665" t="str">
        <f>IFERROR(IF(COUNT(pipot!$V:$V)&lt;&gt;"",INDEX(pipot!A:A,SMALL(pipot!$V:$V,ROW($A662)))),"")</f>
        <v/>
      </c>
      <c r="D665" s="13" t="str">
        <f>IFERROR(IF(COUNT(pipot!$V:$V)&lt;&gt;"",INDEX(pipot!B:B,SMALL(pipot!$V:$V,ROW($A662)))),"")</f>
        <v/>
      </c>
      <c r="E665" s="15" t="str">
        <f>IFERROR(IF(COUNT(pipot!$V:$V)&lt;&gt;"",INDEX(pipot!C:C,SMALL(pipot!$V:$V,ROW($A662)))),"")</f>
        <v/>
      </c>
      <c r="F665" s="19" t="str">
        <f>IFERROR(IF(COUNT(pipot!$V:$V)&lt;&gt;"",INDEX(pipot!D:D,SMALL(pipot!$V:$V,ROW($A662)))),"")</f>
        <v/>
      </c>
      <c r="G665" s="19" t="str">
        <f>IFERROR(IF(COUNT(pipot!$V:$V)&lt;&gt;"",INDEX(pipot!E:E,SMALL(pipot!$V:$V,ROW($A662)))),"")</f>
        <v/>
      </c>
      <c r="H665" s="19" t="str">
        <f>IFERROR(IF(COUNT(pipot!$V:$V)&lt;&gt;"",INDEX(pipot!F:F,SMALL(pipot!$V:$V,ROW($A662)))),"")</f>
        <v/>
      </c>
      <c r="I665" s="19" t="str">
        <f>IFERROR(IF(COUNT(pipot!$V:$V)&lt;&gt;"",INDEX(pipot!G:G,SMALL(pipot!$V:$V,ROW($A662)))),"")</f>
        <v/>
      </c>
      <c r="J665" s="19" t="str">
        <f>IFERROR(IF(COUNT(pipot!$V:$V)&lt;&gt;"",INDEX(pipot!H:H,SMALL(pipot!$V:$V,ROW($A662)))),"")</f>
        <v/>
      </c>
      <c r="K665" s="19" t="str">
        <f>IFERROR(IF(COUNT(pipot!$V:$V)&lt;&gt;"",INDEX(pipot!I:I,SMALL(pipot!$V:$V,ROW($A662)))),"")</f>
        <v/>
      </c>
      <c r="L665" s="19" t="str">
        <f>IFERROR(IF(COUNT(pipot!$V:$V)&lt;&gt;"",INDEX(pipot!J:J,SMALL(pipot!$V:$V,ROW($A662)))),"")</f>
        <v/>
      </c>
      <c r="M665" s="19" t="str">
        <f>IFERROR(IF(COUNT(pipot!$V:$V)&lt;&gt;"",INDEX(pipot!K:K,SMALL(pipot!$V:$V,ROW($A662)))),"")</f>
        <v/>
      </c>
      <c r="N665" s="19" t="str">
        <f>IFERROR(IF(COUNT(pipot!$V:$V)&lt;&gt;"",INDEX(pipot!L:L,SMALL(pipot!$V:$V,ROW($A662)))),"")</f>
        <v/>
      </c>
      <c r="O665" s="19" t="str">
        <f>IFERROR(IF(COUNT(pipot!$V:$V)&lt;&gt;"",INDEX(pipot!M:M,SMALL(pipot!$V:$V,ROW($A662)))),"")</f>
        <v/>
      </c>
      <c r="P665" s="19" t="str">
        <f>IFERROR(IF(COUNT(pipot!$V:$V)&lt;&gt;"",INDEX(pipot!N:N,SMALL(pipot!$V:$V,ROW($A662)))),"")</f>
        <v/>
      </c>
      <c r="Q665" s="19" t="str">
        <f>IFERROR(IF(COUNT(pipot!$V:$V)&lt;&gt;"",INDEX(pipot!O:O,SMALL(pipot!$V:$V,ROW($A662)))),"")</f>
        <v/>
      </c>
      <c r="R665" s="19" t="str">
        <f>IFERROR(IF(COUNT(pipot!$V:$V)&lt;&gt;"",INDEX(pipot!P:P,SMALL(pipot!$V:$V,ROW($A662)))),"")</f>
        <v/>
      </c>
      <c r="S665" s="19" t="str">
        <f>IFERROR(IF(COUNT(pipot!$V:$V)&lt;&gt;"",INDEX(pipot!Q:Q,SMALL(pipot!$V:$V,ROW($A662)))),"")</f>
        <v/>
      </c>
      <c r="T665" s="19" t="str">
        <f>IFERROR(IF(COUNT(pipot!$V:$V)&lt;&gt;"",INDEX(pipot!R:R,SMALL(pipot!$V:$V,ROW($A662)))),"")</f>
        <v/>
      </c>
    </row>
    <row r="666" spans="3:20">
      <c r="C666" t="str">
        <f>IFERROR(IF(COUNT(pipot!$V:$V)&lt;&gt;"",INDEX(pipot!A:A,SMALL(pipot!$V:$V,ROW($A663)))),"")</f>
        <v/>
      </c>
      <c r="D666" s="13" t="str">
        <f>IFERROR(IF(COUNT(pipot!$V:$V)&lt;&gt;"",INDEX(pipot!B:B,SMALL(pipot!$V:$V,ROW($A663)))),"")</f>
        <v/>
      </c>
      <c r="E666" s="15" t="str">
        <f>IFERROR(IF(COUNT(pipot!$V:$V)&lt;&gt;"",INDEX(pipot!C:C,SMALL(pipot!$V:$V,ROW($A663)))),"")</f>
        <v/>
      </c>
      <c r="F666" s="19" t="str">
        <f>IFERROR(IF(COUNT(pipot!$V:$V)&lt;&gt;"",INDEX(pipot!D:D,SMALL(pipot!$V:$V,ROW($A663)))),"")</f>
        <v/>
      </c>
      <c r="G666" s="19" t="str">
        <f>IFERROR(IF(COUNT(pipot!$V:$V)&lt;&gt;"",INDEX(pipot!E:E,SMALL(pipot!$V:$V,ROW($A663)))),"")</f>
        <v/>
      </c>
      <c r="H666" s="19" t="str">
        <f>IFERROR(IF(COUNT(pipot!$V:$V)&lt;&gt;"",INDEX(pipot!F:F,SMALL(pipot!$V:$V,ROW($A663)))),"")</f>
        <v/>
      </c>
      <c r="I666" s="19" t="str">
        <f>IFERROR(IF(COUNT(pipot!$V:$V)&lt;&gt;"",INDEX(pipot!G:G,SMALL(pipot!$V:$V,ROW($A663)))),"")</f>
        <v/>
      </c>
      <c r="J666" s="19" t="str">
        <f>IFERROR(IF(COUNT(pipot!$V:$V)&lt;&gt;"",INDEX(pipot!H:H,SMALL(pipot!$V:$V,ROW($A663)))),"")</f>
        <v/>
      </c>
      <c r="K666" s="19" t="str">
        <f>IFERROR(IF(COUNT(pipot!$V:$V)&lt;&gt;"",INDEX(pipot!I:I,SMALL(pipot!$V:$V,ROW($A663)))),"")</f>
        <v/>
      </c>
      <c r="L666" s="19" t="str">
        <f>IFERROR(IF(COUNT(pipot!$V:$V)&lt;&gt;"",INDEX(pipot!J:J,SMALL(pipot!$V:$V,ROW($A663)))),"")</f>
        <v/>
      </c>
      <c r="M666" s="19" t="str">
        <f>IFERROR(IF(COUNT(pipot!$V:$V)&lt;&gt;"",INDEX(pipot!K:K,SMALL(pipot!$V:$V,ROW($A663)))),"")</f>
        <v/>
      </c>
      <c r="N666" s="19" t="str">
        <f>IFERROR(IF(COUNT(pipot!$V:$V)&lt;&gt;"",INDEX(pipot!L:L,SMALL(pipot!$V:$V,ROW($A663)))),"")</f>
        <v/>
      </c>
      <c r="O666" s="19" t="str">
        <f>IFERROR(IF(COUNT(pipot!$V:$V)&lt;&gt;"",INDEX(pipot!M:M,SMALL(pipot!$V:$V,ROW($A663)))),"")</f>
        <v/>
      </c>
      <c r="P666" s="19" t="str">
        <f>IFERROR(IF(COUNT(pipot!$V:$V)&lt;&gt;"",INDEX(pipot!N:N,SMALL(pipot!$V:$V,ROW($A663)))),"")</f>
        <v/>
      </c>
      <c r="Q666" s="19" t="str">
        <f>IFERROR(IF(COUNT(pipot!$V:$V)&lt;&gt;"",INDEX(pipot!O:O,SMALL(pipot!$V:$V,ROW($A663)))),"")</f>
        <v/>
      </c>
      <c r="R666" s="19" t="str">
        <f>IFERROR(IF(COUNT(pipot!$V:$V)&lt;&gt;"",INDEX(pipot!P:P,SMALL(pipot!$V:$V,ROW($A663)))),"")</f>
        <v/>
      </c>
      <c r="S666" s="19" t="str">
        <f>IFERROR(IF(COUNT(pipot!$V:$V)&lt;&gt;"",INDEX(pipot!Q:Q,SMALL(pipot!$V:$V,ROW($A663)))),"")</f>
        <v/>
      </c>
      <c r="T666" s="19" t="str">
        <f>IFERROR(IF(COUNT(pipot!$V:$V)&lt;&gt;"",INDEX(pipot!R:R,SMALL(pipot!$V:$V,ROW($A663)))),"")</f>
        <v/>
      </c>
    </row>
    <row r="667" spans="3:20">
      <c r="C667" t="str">
        <f>IFERROR(IF(COUNT(pipot!$V:$V)&lt;&gt;"",INDEX(pipot!A:A,SMALL(pipot!$V:$V,ROW($A664)))),"")</f>
        <v/>
      </c>
      <c r="D667" s="13" t="str">
        <f>IFERROR(IF(COUNT(pipot!$V:$V)&lt;&gt;"",INDEX(pipot!B:B,SMALL(pipot!$V:$V,ROW($A664)))),"")</f>
        <v/>
      </c>
      <c r="E667" s="15" t="str">
        <f>IFERROR(IF(COUNT(pipot!$V:$V)&lt;&gt;"",INDEX(pipot!C:C,SMALL(pipot!$V:$V,ROW($A664)))),"")</f>
        <v/>
      </c>
      <c r="F667" s="19" t="str">
        <f>IFERROR(IF(COUNT(pipot!$V:$V)&lt;&gt;"",INDEX(pipot!D:D,SMALL(pipot!$V:$V,ROW($A664)))),"")</f>
        <v/>
      </c>
      <c r="G667" s="19" t="str">
        <f>IFERROR(IF(COUNT(pipot!$V:$V)&lt;&gt;"",INDEX(pipot!E:E,SMALL(pipot!$V:$V,ROW($A664)))),"")</f>
        <v/>
      </c>
      <c r="H667" s="19" t="str">
        <f>IFERROR(IF(COUNT(pipot!$V:$V)&lt;&gt;"",INDEX(pipot!F:F,SMALL(pipot!$V:$V,ROW($A664)))),"")</f>
        <v/>
      </c>
      <c r="I667" s="19" t="str">
        <f>IFERROR(IF(COUNT(pipot!$V:$V)&lt;&gt;"",INDEX(pipot!G:G,SMALL(pipot!$V:$V,ROW($A664)))),"")</f>
        <v/>
      </c>
      <c r="J667" s="19" t="str">
        <f>IFERROR(IF(COUNT(pipot!$V:$V)&lt;&gt;"",INDEX(pipot!H:H,SMALL(pipot!$V:$V,ROW($A664)))),"")</f>
        <v/>
      </c>
      <c r="K667" s="19" t="str">
        <f>IFERROR(IF(COUNT(pipot!$V:$V)&lt;&gt;"",INDEX(pipot!I:I,SMALL(pipot!$V:$V,ROW($A664)))),"")</f>
        <v/>
      </c>
      <c r="L667" s="19" t="str">
        <f>IFERROR(IF(COUNT(pipot!$V:$V)&lt;&gt;"",INDEX(pipot!J:J,SMALL(pipot!$V:$V,ROW($A664)))),"")</f>
        <v/>
      </c>
      <c r="M667" s="19" t="str">
        <f>IFERROR(IF(COUNT(pipot!$V:$V)&lt;&gt;"",INDEX(pipot!K:K,SMALL(pipot!$V:$V,ROW($A664)))),"")</f>
        <v/>
      </c>
      <c r="N667" s="19" t="str">
        <f>IFERROR(IF(COUNT(pipot!$V:$V)&lt;&gt;"",INDEX(pipot!L:L,SMALL(pipot!$V:$V,ROW($A664)))),"")</f>
        <v/>
      </c>
      <c r="O667" s="19" t="str">
        <f>IFERROR(IF(COUNT(pipot!$V:$V)&lt;&gt;"",INDEX(pipot!M:M,SMALL(pipot!$V:$V,ROW($A664)))),"")</f>
        <v/>
      </c>
      <c r="P667" s="19" t="str">
        <f>IFERROR(IF(COUNT(pipot!$V:$V)&lt;&gt;"",INDEX(pipot!N:N,SMALL(pipot!$V:$V,ROW($A664)))),"")</f>
        <v/>
      </c>
      <c r="Q667" s="19" t="str">
        <f>IFERROR(IF(COUNT(pipot!$V:$V)&lt;&gt;"",INDEX(pipot!O:O,SMALL(pipot!$V:$V,ROW($A664)))),"")</f>
        <v/>
      </c>
      <c r="R667" s="19" t="str">
        <f>IFERROR(IF(COUNT(pipot!$V:$V)&lt;&gt;"",INDEX(pipot!P:P,SMALL(pipot!$V:$V,ROW($A664)))),"")</f>
        <v/>
      </c>
      <c r="S667" s="19" t="str">
        <f>IFERROR(IF(COUNT(pipot!$V:$V)&lt;&gt;"",INDEX(pipot!Q:Q,SMALL(pipot!$V:$V,ROW($A664)))),"")</f>
        <v/>
      </c>
      <c r="T667" s="19" t="str">
        <f>IFERROR(IF(COUNT(pipot!$V:$V)&lt;&gt;"",INDEX(pipot!R:R,SMALL(pipot!$V:$V,ROW($A664)))),"")</f>
        <v/>
      </c>
    </row>
    <row r="668" spans="3:20">
      <c r="C668" t="str">
        <f>IFERROR(IF(COUNT(pipot!$V:$V)&lt;&gt;"",INDEX(pipot!A:A,SMALL(pipot!$V:$V,ROW($A665)))),"")</f>
        <v/>
      </c>
      <c r="D668" s="13" t="str">
        <f>IFERROR(IF(COUNT(pipot!$V:$V)&lt;&gt;"",INDEX(pipot!B:B,SMALL(pipot!$V:$V,ROW($A665)))),"")</f>
        <v/>
      </c>
      <c r="E668" s="15" t="str">
        <f>IFERROR(IF(COUNT(pipot!$V:$V)&lt;&gt;"",INDEX(pipot!C:C,SMALL(pipot!$V:$V,ROW($A665)))),"")</f>
        <v/>
      </c>
      <c r="F668" s="19" t="str">
        <f>IFERROR(IF(COUNT(pipot!$V:$V)&lt;&gt;"",INDEX(pipot!D:D,SMALL(pipot!$V:$V,ROW($A665)))),"")</f>
        <v/>
      </c>
      <c r="G668" s="19" t="str">
        <f>IFERROR(IF(COUNT(pipot!$V:$V)&lt;&gt;"",INDEX(pipot!E:E,SMALL(pipot!$V:$V,ROW($A665)))),"")</f>
        <v/>
      </c>
      <c r="H668" s="19" t="str">
        <f>IFERROR(IF(COUNT(pipot!$V:$V)&lt;&gt;"",INDEX(pipot!F:F,SMALL(pipot!$V:$V,ROW($A665)))),"")</f>
        <v/>
      </c>
      <c r="I668" s="19" t="str">
        <f>IFERROR(IF(COUNT(pipot!$V:$V)&lt;&gt;"",INDEX(pipot!G:G,SMALL(pipot!$V:$V,ROW($A665)))),"")</f>
        <v/>
      </c>
      <c r="J668" s="19" t="str">
        <f>IFERROR(IF(COUNT(pipot!$V:$V)&lt;&gt;"",INDEX(pipot!H:H,SMALL(pipot!$V:$V,ROW($A665)))),"")</f>
        <v/>
      </c>
      <c r="K668" s="19" t="str">
        <f>IFERROR(IF(COUNT(pipot!$V:$V)&lt;&gt;"",INDEX(pipot!I:I,SMALL(pipot!$V:$V,ROW($A665)))),"")</f>
        <v/>
      </c>
      <c r="L668" s="19" t="str">
        <f>IFERROR(IF(COUNT(pipot!$V:$V)&lt;&gt;"",INDEX(pipot!J:J,SMALL(pipot!$V:$V,ROW($A665)))),"")</f>
        <v/>
      </c>
      <c r="M668" s="19" t="str">
        <f>IFERROR(IF(COUNT(pipot!$V:$V)&lt;&gt;"",INDEX(pipot!K:K,SMALL(pipot!$V:$V,ROW($A665)))),"")</f>
        <v/>
      </c>
      <c r="N668" s="19" t="str">
        <f>IFERROR(IF(COUNT(pipot!$V:$V)&lt;&gt;"",INDEX(pipot!L:L,SMALL(pipot!$V:$V,ROW($A665)))),"")</f>
        <v/>
      </c>
      <c r="O668" s="19" t="str">
        <f>IFERROR(IF(COUNT(pipot!$V:$V)&lt;&gt;"",INDEX(pipot!M:M,SMALL(pipot!$V:$V,ROW($A665)))),"")</f>
        <v/>
      </c>
      <c r="P668" s="19" t="str">
        <f>IFERROR(IF(COUNT(pipot!$V:$V)&lt;&gt;"",INDEX(pipot!N:N,SMALL(pipot!$V:$V,ROW($A665)))),"")</f>
        <v/>
      </c>
      <c r="Q668" s="19" t="str">
        <f>IFERROR(IF(COUNT(pipot!$V:$V)&lt;&gt;"",INDEX(pipot!O:O,SMALL(pipot!$V:$V,ROW($A665)))),"")</f>
        <v/>
      </c>
      <c r="R668" s="19" t="str">
        <f>IFERROR(IF(COUNT(pipot!$V:$V)&lt;&gt;"",INDEX(pipot!P:P,SMALL(pipot!$V:$V,ROW($A665)))),"")</f>
        <v/>
      </c>
      <c r="S668" s="19" t="str">
        <f>IFERROR(IF(COUNT(pipot!$V:$V)&lt;&gt;"",INDEX(pipot!Q:Q,SMALL(pipot!$V:$V,ROW($A665)))),"")</f>
        <v/>
      </c>
      <c r="T668" s="19" t="str">
        <f>IFERROR(IF(COUNT(pipot!$V:$V)&lt;&gt;"",INDEX(pipot!R:R,SMALL(pipot!$V:$V,ROW($A665)))),"")</f>
        <v/>
      </c>
    </row>
    <row r="669" spans="3:20">
      <c r="C669" t="str">
        <f>IFERROR(IF(COUNT(pipot!$V:$V)&lt;&gt;"",INDEX(pipot!A:A,SMALL(pipot!$V:$V,ROW($A666)))),"")</f>
        <v/>
      </c>
      <c r="D669" s="13" t="str">
        <f>IFERROR(IF(COUNT(pipot!$V:$V)&lt;&gt;"",INDEX(pipot!B:B,SMALL(pipot!$V:$V,ROW($A666)))),"")</f>
        <v/>
      </c>
      <c r="E669" s="15" t="str">
        <f>IFERROR(IF(COUNT(pipot!$V:$V)&lt;&gt;"",INDEX(pipot!C:C,SMALL(pipot!$V:$V,ROW($A666)))),"")</f>
        <v/>
      </c>
      <c r="F669" s="19" t="str">
        <f>IFERROR(IF(COUNT(pipot!$V:$V)&lt;&gt;"",INDEX(pipot!D:D,SMALL(pipot!$V:$V,ROW($A666)))),"")</f>
        <v/>
      </c>
      <c r="G669" s="19" t="str">
        <f>IFERROR(IF(COUNT(pipot!$V:$V)&lt;&gt;"",INDEX(pipot!E:E,SMALL(pipot!$V:$V,ROW($A666)))),"")</f>
        <v/>
      </c>
      <c r="H669" s="19" t="str">
        <f>IFERROR(IF(COUNT(pipot!$V:$V)&lt;&gt;"",INDEX(pipot!F:F,SMALL(pipot!$V:$V,ROW($A666)))),"")</f>
        <v/>
      </c>
      <c r="I669" s="19" t="str">
        <f>IFERROR(IF(COUNT(pipot!$V:$V)&lt;&gt;"",INDEX(pipot!G:G,SMALL(pipot!$V:$V,ROW($A666)))),"")</f>
        <v/>
      </c>
      <c r="J669" s="19" t="str">
        <f>IFERROR(IF(COUNT(pipot!$V:$V)&lt;&gt;"",INDEX(pipot!H:H,SMALL(pipot!$V:$V,ROW($A666)))),"")</f>
        <v/>
      </c>
      <c r="K669" s="19" t="str">
        <f>IFERROR(IF(COUNT(pipot!$V:$V)&lt;&gt;"",INDEX(pipot!I:I,SMALL(pipot!$V:$V,ROW($A666)))),"")</f>
        <v/>
      </c>
      <c r="L669" s="19" t="str">
        <f>IFERROR(IF(COUNT(pipot!$V:$V)&lt;&gt;"",INDEX(pipot!J:J,SMALL(pipot!$V:$V,ROW($A666)))),"")</f>
        <v/>
      </c>
      <c r="M669" s="19" t="str">
        <f>IFERROR(IF(COUNT(pipot!$V:$V)&lt;&gt;"",INDEX(pipot!K:K,SMALL(pipot!$V:$V,ROW($A666)))),"")</f>
        <v/>
      </c>
      <c r="N669" s="19" t="str">
        <f>IFERROR(IF(COUNT(pipot!$V:$V)&lt;&gt;"",INDEX(pipot!L:L,SMALL(pipot!$V:$V,ROW($A666)))),"")</f>
        <v/>
      </c>
      <c r="O669" s="19" t="str">
        <f>IFERROR(IF(COUNT(pipot!$V:$V)&lt;&gt;"",INDEX(pipot!M:M,SMALL(pipot!$V:$V,ROW($A666)))),"")</f>
        <v/>
      </c>
      <c r="P669" s="19" t="str">
        <f>IFERROR(IF(COUNT(pipot!$V:$V)&lt;&gt;"",INDEX(pipot!N:N,SMALL(pipot!$V:$V,ROW($A666)))),"")</f>
        <v/>
      </c>
      <c r="Q669" s="19" t="str">
        <f>IFERROR(IF(COUNT(pipot!$V:$V)&lt;&gt;"",INDEX(pipot!O:O,SMALL(pipot!$V:$V,ROW($A666)))),"")</f>
        <v/>
      </c>
      <c r="R669" s="19" t="str">
        <f>IFERROR(IF(COUNT(pipot!$V:$V)&lt;&gt;"",INDEX(pipot!P:P,SMALL(pipot!$V:$V,ROW($A666)))),"")</f>
        <v/>
      </c>
      <c r="S669" s="19" t="str">
        <f>IFERROR(IF(COUNT(pipot!$V:$V)&lt;&gt;"",INDEX(pipot!Q:Q,SMALL(pipot!$V:$V,ROW($A666)))),"")</f>
        <v/>
      </c>
      <c r="T669" s="19" t="str">
        <f>IFERROR(IF(COUNT(pipot!$V:$V)&lt;&gt;"",INDEX(pipot!R:R,SMALL(pipot!$V:$V,ROW($A666)))),"")</f>
        <v/>
      </c>
    </row>
    <row r="670" spans="3:20">
      <c r="C670" t="str">
        <f>IFERROR(IF(COUNT(pipot!$V:$V)&lt;&gt;"",INDEX(pipot!A:A,SMALL(pipot!$V:$V,ROW($A667)))),"")</f>
        <v/>
      </c>
      <c r="D670" s="13" t="str">
        <f>IFERROR(IF(COUNT(pipot!$V:$V)&lt;&gt;"",INDEX(pipot!B:B,SMALL(pipot!$V:$V,ROW($A667)))),"")</f>
        <v/>
      </c>
      <c r="E670" s="15" t="str">
        <f>IFERROR(IF(COUNT(pipot!$V:$V)&lt;&gt;"",INDEX(pipot!C:C,SMALL(pipot!$V:$V,ROW($A667)))),"")</f>
        <v/>
      </c>
      <c r="F670" s="19" t="str">
        <f>IFERROR(IF(COUNT(pipot!$V:$V)&lt;&gt;"",INDEX(pipot!D:D,SMALL(pipot!$V:$V,ROW($A667)))),"")</f>
        <v/>
      </c>
      <c r="G670" s="19" t="str">
        <f>IFERROR(IF(COUNT(pipot!$V:$V)&lt;&gt;"",INDEX(pipot!E:E,SMALL(pipot!$V:$V,ROW($A667)))),"")</f>
        <v/>
      </c>
      <c r="H670" s="19" t="str">
        <f>IFERROR(IF(COUNT(pipot!$V:$V)&lt;&gt;"",INDEX(pipot!F:F,SMALL(pipot!$V:$V,ROW($A667)))),"")</f>
        <v/>
      </c>
      <c r="I670" s="19" t="str">
        <f>IFERROR(IF(COUNT(pipot!$V:$V)&lt;&gt;"",INDEX(pipot!G:G,SMALL(pipot!$V:$V,ROW($A667)))),"")</f>
        <v/>
      </c>
      <c r="J670" s="19" t="str">
        <f>IFERROR(IF(COUNT(pipot!$V:$V)&lt;&gt;"",INDEX(pipot!H:H,SMALL(pipot!$V:$V,ROW($A667)))),"")</f>
        <v/>
      </c>
      <c r="K670" s="19" t="str">
        <f>IFERROR(IF(COUNT(pipot!$V:$V)&lt;&gt;"",INDEX(pipot!I:I,SMALL(pipot!$V:$V,ROW($A667)))),"")</f>
        <v/>
      </c>
      <c r="L670" s="19" t="str">
        <f>IFERROR(IF(COUNT(pipot!$V:$V)&lt;&gt;"",INDEX(pipot!J:J,SMALL(pipot!$V:$V,ROW($A667)))),"")</f>
        <v/>
      </c>
      <c r="M670" s="19" t="str">
        <f>IFERROR(IF(COUNT(pipot!$V:$V)&lt;&gt;"",INDEX(pipot!K:K,SMALL(pipot!$V:$V,ROW($A667)))),"")</f>
        <v/>
      </c>
      <c r="N670" s="19" t="str">
        <f>IFERROR(IF(COUNT(pipot!$V:$V)&lt;&gt;"",INDEX(pipot!L:L,SMALL(pipot!$V:$V,ROW($A667)))),"")</f>
        <v/>
      </c>
      <c r="O670" s="19" t="str">
        <f>IFERROR(IF(COUNT(pipot!$V:$V)&lt;&gt;"",INDEX(pipot!M:M,SMALL(pipot!$V:$V,ROW($A667)))),"")</f>
        <v/>
      </c>
      <c r="P670" s="19" t="str">
        <f>IFERROR(IF(COUNT(pipot!$V:$V)&lt;&gt;"",INDEX(pipot!N:N,SMALL(pipot!$V:$V,ROW($A667)))),"")</f>
        <v/>
      </c>
      <c r="Q670" s="19" t="str">
        <f>IFERROR(IF(COUNT(pipot!$V:$V)&lt;&gt;"",INDEX(pipot!O:O,SMALL(pipot!$V:$V,ROW($A667)))),"")</f>
        <v/>
      </c>
      <c r="R670" s="19" t="str">
        <f>IFERROR(IF(COUNT(pipot!$V:$V)&lt;&gt;"",INDEX(pipot!P:P,SMALL(pipot!$V:$V,ROW($A667)))),"")</f>
        <v/>
      </c>
      <c r="S670" s="19" t="str">
        <f>IFERROR(IF(COUNT(pipot!$V:$V)&lt;&gt;"",INDEX(pipot!Q:Q,SMALL(pipot!$V:$V,ROW($A667)))),"")</f>
        <v/>
      </c>
      <c r="T670" s="19" t="str">
        <f>IFERROR(IF(COUNT(pipot!$V:$V)&lt;&gt;"",INDEX(pipot!R:R,SMALL(pipot!$V:$V,ROW($A667)))),"")</f>
        <v/>
      </c>
    </row>
    <row r="671" spans="3:20">
      <c r="C671" t="str">
        <f>IFERROR(IF(COUNT(pipot!$V:$V)&lt;&gt;"",INDEX(pipot!A:A,SMALL(pipot!$V:$V,ROW($A668)))),"")</f>
        <v/>
      </c>
      <c r="D671" s="13" t="str">
        <f>IFERROR(IF(COUNT(pipot!$V:$V)&lt;&gt;"",INDEX(pipot!B:B,SMALL(pipot!$V:$V,ROW($A668)))),"")</f>
        <v/>
      </c>
      <c r="E671" s="15" t="str">
        <f>IFERROR(IF(COUNT(pipot!$V:$V)&lt;&gt;"",INDEX(pipot!C:C,SMALL(pipot!$V:$V,ROW($A668)))),"")</f>
        <v/>
      </c>
      <c r="F671" s="19" t="str">
        <f>IFERROR(IF(COUNT(pipot!$V:$V)&lt;&gt;"",INDEX(pipot!D:D,SMALL(pipot!$V:$V,ROW($A668)))),"")</f>
        <v/>
      </c>
      <c r="G671" s="19" t="str">
        <f>IFERROR(IF(COUNT(pipot!$V:$V)&lt;&gt;"",INDEX(pipot!E:E,SMALL(pipot!$V:$V,ROW($A668)))),"")</f>
        <v/>
      </c>
      <c r="H671" s="19" t="str">
        <f>IFERROR(IF(COUNT(pipot!$V:$V)&lt;&gt;"",INDEX(pipot!F:F,SMALL(pipot!$V:$V,ROW($A668)))),"")</f>
        <v/>
      </c>
      <c r="I671" s="19" t="str">
        <f>IFERROR(IF(COUNT(pipot!$V:$V)&lt;&gt;"",INDEX(pipot!G:G,SMALL(pipot!$V:$V,ROW($A668)))),"")</f>
        <v/>
      </c>
      <c r="J671" s="19" t="str">
        <f>IFERROR(IF(COUNT(pipot!$V:$V)&lt;&gt;"",INDEX(pipot!H:H,SMALL(pipot!$V:$V,ROW($A668)))),"")</f>
        <v/>
      </c>
      <c r="K671" s="19" t="str">
        <f>IFERROR(IF(COUNT(pipot!$V:$V)&lt;&gt;"",INDEX(pipot!I:I,SMALL(pipot!$V:$V,ROW($A668)))),"")</f>
        <v/>
      </c>
      <c r="L671" s="19" t="str">
        <f>IFERROR(IF(COUNT(pipot!$V:$V)&lt;&gt;"",INDEX(pipot!J:J,SMALL(pipot!$V:$V,ROW($A668)))),"")</f>
        <v/>
      </c>
      <c r="M671" s="19" t="str">
        <f>IFERROR(IF(COUNT(pipot!$V:$V)&lt;&gt;"",INDEX(pipot!K:K,SMALL(pipot!$V:$V,ROW($A668)))),"")</f>
        <v/>
      </c>
      <c r="N671" s="19" t="str">
        <f>IFERROR(IF(COUNT(pipot!$V:$V)&lt;&gt;"",INDEX(pipot!L:L,SMALL(pipot!$V:$V,ROW($A668)))),"")</f>
        <v/>
      </c>
      <c r="O671" s="19" t="str">
        <f>IFERROR(IF(COUNT(pipot!$V:$V)&lt;&gt;"",INDEX(pipot!M:M,SMALL(pipot!$V:$V,ROW($A668)))),"")</f>
        <v/>
      </c>
      <c r="P671" s="19" t="str">
        <f>IFERROR(IF(COUNT(pipot!$V:$V)&lt;&gt;"",INDEX(pipot!N:N,SMALL(pipot!$V:$V,ROW($A668)))),"")</f>
        <v/>
      </c>
      <c r="Q671" s="19" t="str">
        <f>IFERROR(IF(COUNT(pipot!$V:$V)&lt;&gt;"",INDEX(pipot!O:O,SMALL(pipot!$V:$V,ROW($A668)))),"")</f>
        <v/>
      </c>
      <c r="R671" s="19" t="str">
        <f>IFERROR(IF(COUNT(pipot!$V:$V)&lt;&gt;"",INDEX(pipot!P:P,SMALL(pipot!$V:$V,ROW($A668)))),"")</f>
        <v/>
      </c>
      <c r="S671" s="19" t="str">
        <f>IFERROR(IF(COUNT(pipot!$V:$V)&lt;&gt;"",INDEX(pipot!Q:Q,SMALL(pipot!$V:$V,ROW($A668)))),"")</f>
        <v/>
      </c>
      <c r="T671" s="19" t="str">
        <f>IFERROR(IF(COUNT(pipot!$V:$V)&lt;&gt;"",INDEX(pipot!R:R,SMALL(pipot!$V:$V,ROW($A668)))),"")</f>
        <v/>
      </c>
    </row>
    <row r="672" spans="3:20">
      <c r="C672" t="str">
        <f>IFERROR(IF(COUNT(pipot!$V:$V)&lt;&gt;"",INDEX(pipot!A:A,SMALL(pipot!$V:$V,ROW($A669)))),"")</f>
        <v/>
      </c>
      <c r="D672" s="13" t="str">
        <f>IFERROR(IF(COUNT(pipot!$V:$V)&lt;&gt;"",INDEX(pipot!B:B,SMALL(pipot!$V:$V,ROW($A669)))),"")</f>
        <v/>
      </c>
      <c r="E672" s="15" t="str">
        <f>IFERROR(IF(COUNT(pipot!$V:$V)&lt;&gt;"",INDEX(pipot!C:C,SMALL(pipot!$V:$V,ROW($A669)))),"")</f>
        <v/>
      </c>
      <c r="F672" s="19" t="str">
        <f>IFERROR(IF(COUNT(pipot!$V:$V)&lt;&gt;"",INDEX(pipot!D:D,SMALL(pipot!$V:$V,ROW($A669)))),"")</f>
        <v/>
      </c>
      <c r="G672" s="19" t="str">
        <f>IFERROR(IF(COUNT(pipot!$V:$V)&lt;&gt;"",INDEX(pipot!E:E,SMALL(pipot!$V:$V,ROW($A669)))),"")</f>
        <v/>
      </c>
      <c r="H672" s="19" t="str">
        <f>IFERROR(IF(COUNT(pipot!$V:$V)&lt;&gt;"",INDEX(pipot!F:F,SMALL(pipot!$V:$V,ROW($A669)))),"")</f>
        <v/>
      </c>
      <c r="I672" s="19" t="str">
        <f>IFERROR(IF(COUNT(pipot!$V:$V)&lt;&gt;"",INDEX(pipot!G:G,SMALL(pipot!$V:$V,ROW($A669)))),"")</f>
        <v/>
      </c>
      <c r="J672" s="19" t="str">
        <f>IFERROR(IF(COUNT(pipot!$V:$V)&lt;&gt;"",INDEX(pipot!H:H,SMALL(pipot!$V:$V,ROW($A669)))),"")</f>
        <v/>
      </c>
      <c r="K672" s="19" t="str">
        <f>IFERROR(IF(COUNT(pipot!$V:$V)&lt;&gt;"",INDEX(pipot!I:I,SMALL(pipot!$V:$V,ROW($A669)))),"")</f>
        <v/>
      </c>
      <c r="L672" s="19" t="str">
        <f>IFERROR(IF(COUNT(pipot!$V:$V)&lt;&gt;"",INDEX(pipot!J:J,SMALL(pipot!$V:$V,ROW($A669)))),"")</f>
        <v/>
      </c>
      <c r="M672" s="19" t="str">
        <f>IFERROR(IF(COUNT(pipot!$V:$V)&lt;&gt;"",INDEX(pipot!K:K,SMALL(pipot!$V:$V,ROW($A669)))),"")</f>
        <v/>
      </c>
      <c r="N672" s="19" t="str">
        <f>IFERROR(IF(COUNT(pipot!$V:$V)&lt;&gt;"",INDEX(pipot!L:L,SMALL(pipot!$V:$V,ROW($A669)))),"")</f>
        <v/>
      </c>
      <c r="O672" s="19" t="str">
        <f>IFERROR(IF(COUNT(pipot!$V:$V)&lt;&gt;"",INDEX(pipot!M:M,SMALL(pipot!$V:$V,ROW($A669)))),"")</f>
        <v/>
      </c>
      <c r="P672" s="19" t="str">
        <f>IFERROR(IF(COUNT(pipot!$V:$V)&lt;&gt;"",INDEX(pipot!N:N,SMALL(pipot!$V:$V,ROW($A669)))),"")</f>
        <v/>
      </c>
      <c r="Q672" s="19" t="str">
        <f>IFERROR(IF(COUNT(pipot!$V:$V)&lt;&gt;"",INDEX(pipot!O:O,SMALL(pipot!$V:$V,ROW($A669)))),"")</f>
        <v/>
      </c>
      <c r="R672" s="19" t="str">
        <f>IFERROR(IF(COUNT(pipot!$V:$V)&lt;&gt;"",INDEX(pipot!P:P,SMALL(pipot!$V:$V,ROW($A669)))),"")</f>
        <v/>
      </c>
      <c r="S672" s="19" t="str">
        <f>IFERROR(IF(COUNT(pipot!$V:$V)&lt;&gt;"",INDEX(pipot!Q:Q,SMALL(pipot!$V:$V,ROW($A669)))),"")</f>
        <v/>
      </c>
      <c r="T672" s="19" t="str">
        <f>IFERROR(IF(COUNT(pipot!$V:$V)&lt;&gt;"",INDEX(pipot!R:R,SMALL(pipot!$V:$V,ROW($A669)))),"")</f>
        <v/>
      </c>
    </row>
    <row r="673" spans="3:20">
      <c r="C673" t="str">
        <f>IFERROR(IF(COUNT(pipot!$V:$V)&lt;&gt;"",INDEX(pipot!A:A,SMALL(pipot!$V:$V,ROW($A670)))),"")</f>
        <v/>
      </c>
      <c r="D673" s="13" t="str">
        <f>IFERROR(IF(COUNT(pipot!$V:$V)&lt;&gt;"",INDEX(pipot!B:B,SMALL(pipot!$V:$V,ROW($A670)))),"")</f>
        <v/>
      </c>
      <c r="E673" s="15" t="str">
        <f>IFERROR(IF(COUNT(pipot!$V:$V)&lt;&gt;"",INDEX(pipot!C:C,SMALL(pipot!$V:$V,ROW($A670)))),"")</f>
        <v/>
      </c>
      <c r="F673" s="19" t="str">
        <f>IFERROR(IF(COUNT(pipot!$V:$V)&lt;&gt;"",INDEX(pipot!D:D,SMALL(pipot!$V:$V,ROW($A670)))),"")</f>
        <v/>
      </c>
      <c r="G673" s="19" t="str">
        <f>IFERROR(IF(COUNT(pipot!$V:$V)&lt;&gt;"",INDEX(pipot!E:E,SMALL(pipot!$V:$V,ROW($A670)))),"")</f>
        <v/>
      </c>
      <c r="H673" s="19" t="str">
        <f>IFERROR(IF(COUNT(pipot!$V:$V)&lt;&gt;"",INDEX(pipot!F:F,SMALL(pipot!$V:$V,ROW($A670)))),"")</f>
        <v/>
      </c>
      <c r="I673" s="19" t="str">
        <f>IFERROR(IF(COUNT(pipot!$V:$V)&lt;&gt;"",INDEX(pipot!G:G,SMALL(pipot!$V:$V,ROW($A670)))),"")</f>
        <v/>
      </c>
      <c r="J673" s="19" t="str">
        <f>IFERROR(IF(COUNT(pipot!$V:$V)&lt;&gt;"",INDEX(pipot!H:H,SMALL(pipot!$V:$V,ROW($A670)))),"")</f>
        <v/>
      </c>
      <c r="K673" s="19" t="str">
        <f>IFERROR(IF(COUNT(pipot!$V:$V)&lt;&gt;"",INDEX(pipot!I:I,SMALL(pipot!$V:$V,ROW($A670)))),"")</f>
        <v/>
      </c>
      <c r="L673" s="19" t="str">
        <f>IFERROR(IF(COUNT(pipot!$V:$V)&lt;&gt;"",INDEX(pipot!J:J,SMALL(pipot!$V:$V,ROW($A670)))),"")</f>
        <v/>
      </c>
      <c r="M673" s="19" t="str">
        <f>IFERROR(IF(COUNT(pipot!$V:$V)&lt;&gt;"",INDEX(pipot!K:K,SMALL(pipot!$V:$V,ROW($A670)))),"")</f>
        <v/>
      </c>
      <c r="N673" s="19" t="str">
        <f>IFERROR(IF(COUNT(pipot!$V:$V)&lt;&gt;"",INDEX(pipot!L:L,SMALL(pipot!$V:$V,ROW($A670)))),"")</f>
        <v/>
      </c>
      <c r="O673" s="19" t="str">
        <f>IFERROR(IF(COUNT(pipot!$V:$V)&lt;&gt;"",INDEX(pipot!M:M,SMALL(pipot!$V:$V,ROW($A670)))),"")</f>
        <v/>
      </c>
      <c r="P673" s="19" t="str">
        <f>IFERROR(IF(COUNT(pipot!$V:$V)&lt;&gt;"",INDEX(pipot!N:N,SMALL(pipot!$V:$V,ROW($A670)))),"")</f>
        <v/>
      </c>
      <c r="Q673" s="19" t="str">
        <f>IFERROR(IF(COUNT(pipot!$V:$V)&lt;&gt;"",INDEX(pipot!O:O,SMALL(pipot!$V:$V,ROW($A670)))),"")</f>
        <v/>
      </c>
      <c r="R673" s="19" t="str">
        <f>IFERROR(IF(COUNT(pipot!$V:$V)&lt;&gt;"",INDEX(pipot!P:P,SMALL(pipot!$V:$V,ROW($A670)))),"")</f>
        <v/>
      </c>
      <c r="S673" s="19" t="str">
        <f>IFERROR(IF(COUNT(pipot!$V:$V)&lt;&gt;"",INDEX(pipot!Q:Q,SMALL(pipot!$V:$V,ROW($A670)))),"")</f>
        <v/>
      </c>
      <c r="T673" s="19" t="str">
        <f>IFERROR(IF(COUNT(pipot!$V:$V)&lt;&gt;"",INDEX(pipot!R:R,SMALL(pipot!$V:$V,ROW($A670)))),"")</f>
        <v/>
      </c>
    </row>
    <row r="674" spans="3:20">
      <c r="C674" t="str">
        <f>IFERROR(IF(COUNT(pipot!$V:$V)&lt;&gt;"",INDEX(pipot!A:A,SMALL(pipot!$V:$V,ROW($A671)))),"")</f>
        <v/>
      </c>
      <c r="D674" s="13" t="str">
        <f>IFERROR(IF(COUNT(pipot!$V:$V)&lt;&gt;"",INDEX(pipot!B:B,SMALL(pipot!$V:$V,ROW($A671)))),"")</f>
        <v/>
      </c>
      <c r="E674" s="15" t="str">
        <f>IFERROR(IF(COUNT(pipot!$V:$V)&lt;&gt;"",INDEX(pipot!C:C,SMALL(pipot!$V:$V,ROW($A671)))),"")</f>
        <v/>
      </c>
      <c r="F674" s="19" t="str">
        <f>IFERROR(IF(COUNT(pipot!$V:$V)&lt;&gt;"",INDEX(pipot!D:D,SMALL(pipot!$V:$V,ROW($A671)))),"")</f>
        <v/>
      </c>
      <c r="G674" s="19" t="str">
        <f>IFERROR(IF(COUNT(pipot!$V:$V)&lt;&gt;"",INDEX(pipot!E:E,SMALL(pipot!$V:$V,ROW($A671)))),"")</f>
        <v/>
      </c>
      <c r="H674" s="19" t="str">
        <f>IFERROR(IF(COUNT(pipot!$V:$V)&lt;&gt;"",INDEX(pipot!F:F,SMALL(pipot!$V:$V,ROW($A671)))),"")</f>
        <v/>
      </c>
      <c r="I674" s="19" t="str">
        <f>IFERROR(IF(COUNT(pipot!$V:$V)&lt;&gt;"",INDEX(pipot!G:G,SMALL(pipot!$V:$V,ROW($A671)))),"")</f>
        <v/>
      </c>
      <c r="J674" s="19" t="str">
        <f>IFERROR(IF(COUNT(pipot!$V:$V)&lt;&gt;"",INDEX(pipot!H:H,SMALL(pipot!$V:$V,ROW($A671)))),"")</f>
        <v/>
      </c>
      <c r="K674" s="19" t="str">
        <f>IFERROR(IF(COUNT(pipot!$V:$V)&lt;&gt;"",INDEX(pipot!I:I,SMALL(pipot!$V:$V,ROW($A671)))),"")</f>
        <v/>
      </c>
      <c r="L674" s="19" t="str">
        <f>IFERROR(IF(COUNT(pipot!$V:$V)&lt;&gt;"",INDEX(pipot!J:J,SMALL(pipot!$V:$V,ROW($A671)))),"")</f>
        <v/>
      </c>
      <c r="M674" s="19" t="str">
        <f>IFERROR(IF(COUNT(pipot!$V:$V)&lt;&gt;"",INDEX(pipot!K:K,SMALL(pipot!$V:$V,ROW($A671)))),"")</f>
        <v/>
      </c>
      <c r="N674" s="19" t="str">
        <f>IFERROR(IF(COUNT(pipot!$V:$V)&lt;&gt;"",INDEX(pipot!L:L,SMALL(pipot!$V:$V,ROW($A671)))),"")</f>
        <v/>
      </c>
      <c r="O674" s="19" t="str">
        <f>IFERROR(IF(COUNT(pipot!$V:$V)&lt;&gt;"",INDEX(pipot!M:M,SMALL(pipot!$V:$V,ROW($A671)))),"")</f>
        <v/>
      </c>
      <c r="P674" s="19" t="str">
        <f>IFERROR(IF(COUNT(pipot!$V:$V)&lt;&gt;"",INDEX(pipot!N:N,SMALL(pipot!$V:$V,ROW($A671)))),"")</f>
        <v/>
      </c>
      <c r="Q674" s="19" t="str">
        <f>IFERROR(IF(COUNT(pipot!$V:$V)&lt;&gt;"",INDEX(pipot!O:O,SMALL(pipot!$V:$V,ROW($A671)))),"")</f>
        <v/>
      </c>
      <c r="R674" s="19" t="str">
        <f>IFERROR(IF(COUNT(pipot!$V:$V)&lt;&gt;"",INDEX(pipot!P:P,SMALL(pipot!$V:$V,ROW($A671)))),"")</f>
        <v/>
      </c>
      <c r="S674" s="19" t="str">
        <f>IFERROR(IF(COUNT(pipot!$V:$V)&lt;&gt;"",INDEX(pipot!Q:Q,SMALL(pipot!$V:$V,ROW($A671)))),"")</f>
        <v/>
      </c>
      <c r="T674" s="19" t="str">
        <f>IFERROR(IF(COUNT(pipot!$V:$V)&lt;&gt;"",INDEX(pipot!R:R,SMALL(pipot!$V:$V,ROW($A671)))),"")</f>
        <v/>
      </c>
    </row>
    <row r="675" spans="3:20">
      <c r="C675" t="str">
        <f>IFERROR(IF(COUNT(pipot!$V:$V)&lt;&gt;"",INDEX(pipot!A:A,SMALL(pipot!$V:$V,ROW($A672)))),"")</f>
        <v/>
      </c>
      <c r="D675" s="13" t="str">
        <f>IFERROR(IF(COUNT(pipot!$V:$V)&lt;&gt;"",INDEX(pipot!B:B,SMALL(pipot!$V:$V,ROW($A672)))),"")</f>
        <v/>
      </c>
      <c r="E675" s="15" t="str">
        <f>IFERROR(IF(COUNT(pipot!$V:$V)&lt;&gt;"",INDEX(pipot!C:C,SMALL(pipot!$V:$V,ROW($A672)))),"")</f>
        <v/>
      </c>
      <c r="F675" s="19" t="str">
        <f>IFERROR(IF(COUNT(pipot!$V:$V)&lt;&gt;"",INDEX(pipot!D:D,SMALL(pipot!$V:$V,ROW($A672)))),"")</f>
        <v/>
      </c>
      <c r="G675" s="19" t="str">
        <f>IFERROR(IF(COUNT(pipot!$V:$V)&lt;&gt;"",INDEX(pipot!E:E,SMALL(pipot!$V:$V,ROW($A672)))),"")</f>
        <v/>
      </c>
      <c r="H675" s="19" t="str">
        <f>IFERROR(IF(COUNT(pipot!$V:$V)&lt;&gt;"",INDEX(pipot!F:F,SMALL(pipot!$V:$V,ROW($A672)))),"")</f>
        <v/>
      </c>
      <c r="I675" s="19" t="str">
        <f>IFERROR(IF(COUNT(pipot!$V:$V)&lt;&gt;"",INDEX(pipot!G:G,SMALL(pipot!$V:$V,ROW($A672)))),"")</f>
        <v/>
      </c>
      <c r="J675" s="19" t="str">
        <f>IFERROR(IF(COUNT(pipot!$V:$V)&lt;&gt;"",INDEX(pipot!H:H,SMALL(pipot!$V:$V,ROW($A672)))),"")</f>
        <v/>
      </c>
      <c r="K675" s="19" t="str">
        <f>IFERROR(IF(COUNT(pipot!$V:$V)&lt;&gt;"",INDEX(pipot!I:I,SMALL(pipot!$V:$V,ROW($A672)))),"")</f>
        <v/>
      </c>
      <c r="L675" s="19" t="str">
        <f>IFERROR(IF(COUNT(pipot!$V:$V)&lt;&gt;"",INDEX(pipot!J:J,SMALL(pipot!$V:$V,ROW($A672)))),"")</f>
        <v/>
      </c>
      <c r="M675" s="19" t="str">
        <f>IFERROR(IF(COUNT(pipot!$V:$V)&lt;&gt;"",INDEX(pipot!K:K,SMALL(pipot!$V:$V,ROW($A672)))),"")</f>
        <v/>
      </c>
      <c r="N675" s="19" t="str">
        <f>IFERROR(IF(COUNT(pipot!$V:$V)&lt;&gt;"",INDEX(pipot!L:L,SMALL(pipot!$V:$V,ROW($A672)))),"")</f>
        <v/>
      </c>
      <c r="O675" s="19" t="str">
        <f>IFERROR(IF(COUNT(pipot!$V:$V)&lt;&gt;"",INDEX(pipot!M:M,SMALL(pipot!$V:$V,ROW($A672)))),"")</f>
        <v/>
      </c>
      <c r="P675" s="19" t="str">
        <f>IFERROR(IF(COUNT(pipot!$V:$V)&lt;&gt;"",INDEX(pipot!N:N,SMALL(pipot!$V:$V,ROW($A672)))),"")</f>
        <v/>
      </c>
      <c r="Q675" s="19" t="str">
        <f>IFERROR(IF(COUNT(pipot!$V:$V)&lt;&gt;"",INDEX(pipot!O:O,SMALL(pipot!$V:$V,ROW($A672)))),"")</f>
        <v/>
      </c>
      <c r="R675" s="19" t="str">
        <f>IFERROR(IF(COUNT(pipot!$V:$V)&lt;&gt;"",INDEX(pipot!P:P,SMALL(pipot!$V:$V,ROW($A672)))),"")</f>
        <v/>
      </c>
      <c r="S675" s="19" t="str">
        <f>IFERROR(IF(COUNT(pipot!$V:$V)&lt;&gt;"",INDEX(pipot!Q:Q,SMALL(pipot!$V:$V,ROW($A672)))),"")</f>
        <v/>
      </c>
      <c r="T675" s="19" t="str">
        <f>IFERROR(IF(COUNT(pipot!$V:$V)&lt;&gt;"",INDEX(pipot!R:R,SMALL(pipot!$V:$V,ROW($A672)))),"")</f>
        <v/>
      </c>
    </row>
    <row r="676" spans="3:20">
      <c r="C676" t="str">
        <f>IFERROR(IF(COUNT(pipot!$V:$V)&lt;&gt;"",INDEX(pipot!A:A,SMALL(pipot!$V:$V,ROW($A673)))),"")</f>
        <v/>
      </c>
      <c r="D676" s="13" t="str">
        <f>IFERROR(IF(COUNT(pipot!$V:$V)&lt;&gt;"",INDEX(pipot!B:B,SMALL(pipot!$V:$V,ROW($A673)))),"")</f>
        <v/>
      </c>
      <c r="E676" s="15" t="str">
        <f>IFERROR(IF(COUNT(pipot!$V:$V)&lt;&gt;"",INDEX(pipot!C:C,SMALL(pipot!$V:$V,ROW($A673)))),"")</f>
        <v/>
      </c>
      <c r="F676" s="19" t="str">
        <f>IFERROR(IF(COUNT(pipot!$V:$V)&lt;&gt;"",INDEX(pipot!D:D,SMALL(pipot!$V:$V,ROW($A673)))),"")</f>
        <v/>
      </c>
      <c r="G676" s="19" t="str">
        <f>IFERROR(IF(COUNT(pipot!$V:$V)&lt;&gt;"",INDEX(pipot!E:E,SMALL(pipot!$V:$V,ROW($A673)))),"")</f>
        <v/>
      </c>
      <c r="H676" s="19" t="str">
        <f>IFERROR(IF(COUNT(pipot!$V:$V)&lt;&gt;"",INDEX(pipot!F:F,SMALL(pipot!$V:$V,ROW($A673)))),"")</f>
        <v/>
      </c>
      <c r="I676" s="19" t="str">
        <f>IFERROR(IF(COUNT(pipot!$V:$V)&lt;&gt;"",INDEX(pipot!G:G,SMALL(pipot!$V:$V,ROW($A673)))),"")</f>
        <v/>
      </c>
      <c r="J676" s="19" t="str">
        <f>IFERROR(IF(COUNT(pipot!$V:$V)&lt;&gt;"",INDEX(pipot!H:H,SMALL(pipot!$V:$V,ROW($A673)))),"")</f>
        <v/>
      </c>
      <c r="K676" s="19" t="str">
        <f>IFERROR(IF(COUNT(pipot!$V:$V)&lt;&gt;"",INDEX(pipot!I:I,SMALL(pipot!$V:$V,ROW($A673)))),"")</f>
        <v/>
      </c>
      <c r="L676" s="19" t="str">
        <f>IFERROR(IF(COUNT(pipot!$V:$V)&lt;&gt;"",INDEX(pipot!J:J,SMALL(pipot!$V:$V,ROW($A673)))),"")</f>
        <v/>
      </c>
      <c r="M676" s="19" t="str">
        <f>IFERROR(IF(COUNT(pipot!$V:$V)&lt;&gt;"",INDEX(pipot!K:K,SMALL(pipot!$V:$V,ROW($A673)))),"")</f>
        <v/>
      </c>
      <c r="N676" s="19" t="str">
        <f>IFERROR(IF(COUNT(pipot!$V:$V)&lt;&gt;"",INDEX(pipot!L:L,SMALL(pipot!$V:$V,ROW($A673)))),"")</f>
        <v/>
      </c>
      <c r="O676" s="19" t="str">
        <f>IFERROR(IF(COUNT(pipot!$V:$V)&lt;&gt;"",INDEX(pipot!M:M,SMALL(pipot!$V:$V,ROW($A673)))),"")</f>
        <v/>
      </c>
      <c r="P676" s="19" t="str">
        <f>IFERROR(IF(COUNT(pipot!$V:$V)&lt;&gt;"",INDEX(pipot!N:N,SMALL(pipot!$V:$V,ROW($A673)))),"")</f>
        <v/>
      </c>
      <c r="Q676" s="19" t="str">
        <f>IFERROR(IF(COUNT(pipot!$V:$V)&lt;&gt;"",INDEX(pipot!O:O,SMALL(pipot!$V:$V,ROW($A673)))),"")</f>
        <v/>
      </c>
      <c r="R676" s="19" t="str">
        <f>IFERROR(IF(COUNT(pipot!$V:$V)&lt;&gt;"",INDEX(pipot!P:P,SMALL(pipot!$V:$V,ROW($A673)))),"")</f>
        <v/>
      </c>
      <c r="S676" s="19" t="str">
        <f>IFERROR(IF(COUNT(pipot!$V:$V)&lt;&gt;"",INDEX(pipot!Q:Q,SMALL(pipot!$V:$V,ROW($A673)))),"")</f>
        <v/>
      </c>
      <c r="T676" s="19" t="str">
        <f>IFERROR(IF(COUNT(pipot!$V:$V)&lt;&gt;"",INDEX(pipot!R:R,SMALL(pipot!$V:$V,ROW($A673)))),"")</f>
        <v/>
      </c>
    </row>
    <row r="677" spans="3:20">
      <c r="C677" t="str">
        <f>IFERROR(IF(COUNT(pipot!$V:$V)&lt;&gt;"",INDEX(pipot!A:A,SMALL(pipot!$V:$V,ROW($A674)))),"")</f>
        <v/>
      </c>
      <c r="D677" s="13" t="str">
        <f>IFERROR(IF(COUNT(pipot!$V:$V)&lt;&gt;"",INDEX(pipot!B:B,SMALL(pipot!$V:$V,ROW($A674)))),"")</f>
        <v/>
      </c>
      <c r="E677" s="15" t="str">
        <f>IFERROR(IF(COUNT(pipot!$V:$V)&lt;&gt;"",INDEX(pipot!C:C,SMALL(pipot!$V:$V,ROW($A674)))),"")</f>
        <v/>
      </c>
      <c r="F677" s="19" t="str">
        <f>IFERROR(IF(COUNT(pipot!$V:$V)&lt;&gt;"",INDEX(pipot!D:D,SMALL(pipot!$V:$V,ROW($A674)))),"")</f>
        <v/>
      </c>
      <c r="G677" s="19" t="str">
        <f>IFERROR(IF(COUNT(pipot!$V:$V)&lt;&gt;"",INDEX(pipot!E:E,SMALL(pipot!$V:$V,ROW($A674)))),"")</f>
        <v/>
      </c>
      <c r="H677" s="19" t="str">
        <f>IFERROR(IF(COUNT(pipot!$V:$V)&lt;&gt;"",INDEX(pipot!F:F,SMALL(pipot!$V:$V,ROW($A674)))),"")</f>
        <v/>
      </c>
      <c r="I677" s="19" t="str">
        <f>IFERROR(IF(COUNT(pipot!$V:$V)&lt;&gt;"",INDEX(pipot!G:G,SMALL(pipot!$V:$V,ROW($A674)))),"")</f>
        <v/>
      </c>
      <c r="J677" s="19" t="str">
        <f>IFERROR(IF(COUNT(pipot!$V:$V)&lt;&gt;"",INDEX(pipot!H:H,SMALL(pipot!$V:$V,ROW($A674)))),"")</f>
        <v/>
      </c>
      <c r="K677" s="19" t="str">
        <f>IFERROR(IF(COUNT(pipot!$V:$V)&lt;&gt;"",INDEX(pipot!I:I,SMALL(pipot!$V:$V,ROW($A674)))),"")</f>
        <v/>
      </c>
      <c r="L677" s="19" t="str">
        <f>IFERROR(IF(COUNT(pipot!$V:$V)&lt;&gt;"",INDEX(pipot!J:J,SMALL(pipot!$V:$V,ROW($A674)))),"")</f>
        <v/>
      </c>
      <c r="M677" s="19" t="str">
        <f>IFERROR(IF(COUNT(pipot!$V:$V)&lt;&gt;"",INDEX(pipot!K:K,SMALL(pipot!$V:$V,ROW($A674)))),"")</f>
        <v/>
      </c>
      <c r="N677" s="19" t="str">
        <f>IFERROR(IF(COUNT(pipot!$V:$V)&lt;&gt;"",INDEX(pipot!L:L,SMALL(pipot!$V:$V,ROW($A674)))),"")</f>
        <v/>
      </c>
      <c r="O677" s="19" t="str">
        <f>IFERROR(IF(COUNT(pipot!$V:$V)&lt;&gt;"",INDEX(pipot!M:M,SMALL(pipot!$V:$V,ROW($A674)))),"")</f>
        <v/>
      </c>
      <c r="P677" s="19" t="str">
        <f>IFERROR(IF(COUNT(pipot!$V:$V)&lt;&gt;"",INDEX(pipot!N:N,SMALL(pipot!$V:$V,ROW($A674)))),"")</f>
        <v/>
      </c>
      <c r="Q677" s="19" t="str">
        <f>IFERROR(IF(COUNT(pipot!$V:$V)&lt;&gt;"",INDEX(pipot!O:O,SMALL(pipot!$V:$V,ROW($A674)))),"")</f>
        <v/>
      </c>
      <c r="R677" s="19" t="str">
        <f>IFERROR(IF(COUNT(pipot!$V:$V)&lt;&gt;"",INDEX(pipot!P:P,SMALL(pipot!$V:$V,ROW($A674)))),"")</f>
        <v/>
      </c>
      <c r="S677" s="19" t="str">
        <f>IFERROR(IF(COUNT(pipot!$V:$V)&lt;&gt;"",INDEX(pipot!Q:Q,SMALL(pipot!$V:$V,ROW($A674)))),"")</f>
        <v/>
      </c>
      <c r="T677" s="19" t="str">
        <f>IFERROR(IF(COUNT(pipot!$V:$V)&lt;&gt;"",INDEX(pipot!R:R,SMALL(pipot!$V:$V,ROW($A674)))),"")</f>
        <v/>
      </c>
    </row>
    <row r="678" spans="3:20">
      <c r="C678" t="str">
        <f>IFERROR(IF(COUNT(pipot!$V:$V)&lt;&gt;"",INDEX(pipot!A:A,SMALL(pipot!$V:$V,ROW($A675)))),"")</f>
        <v/>
      </c>
      <c r="D678" s="13" t="str">
        <f>IFERROR(IF(COUNT(pipot!$V:$V)&lt;&gt;"",INDEX(pipot!B:B,SMALL(pipot!$V:$V,ROW($A675)))),"")</f>
        <v/>
      </c>
      <c r="E678" s="15" t="str">
        <f>IFERROR(IF(COUNT(pipot!$V:$V)&lt;&gt;"",INDEX(pipot!C:C,SMALL(pipot!$V:$V,ROW($A675)))),"")</f>
        <v/>
      </c>
      <c r="F678" s="19" t="str">
        <f>IFERROR(IF(COUNT(pipot!$V:$V)&lt;&gt;"",INDEX(pipot!D:D,SMALL(pipot!$V:$V,ROW($A675)))),"")</f>
        <v/>
      </c>
      <c r="G678" s="19" t="str">
        <f>IFERROR(IF(COUNT(pipot!$V:$V)&lt;&gt;"",INDEX(pipot!E:E,SMALL(pipot!$V:$V,ROW($A675)))),"")</f>
        <v/>
      </c>
      <c r="H678" s="19" t="str">
        <f>IFERROR(IF(COUNT(pipot!$V:$V)&lt;&gt;"",INDEX(pipot!F:F,SMALL(pipot!$V:$V,ROW($A675)))),"")</f>
        <v/>
      </c>
      <c r="I678" s="19" t="str">
        <f>IFERROR(IF(COUNT(pipot!$V:$V)&lt;&gt;"",INDEX(pipot!G:G,SMALL(pipot!$V:$V,ROW($A675)))),"")</f>
        <v/>
      </c>
      <c r="J678" s="19" t="str">
        <f>IFERROR(IF(COUNT(pipot!$V:$V)&lt;&gt;"",INDEX(pipot!H:H,SMALL(pipot!$V:$V,ROW($A675)))),"")</f>
        <v/>
      </c>
      <c r="K678" s="19" t="str">
        <f>IFERROR(IF(COUNT(pipot!$V:$V)&lt;&gt;"",INDEX(pipot!I:I,SMALL(pipot!$V:$V,ROW($A675)))),"")</f>
        <v/>
      </c>
      <c r="L678" s="19" t="str">
        <f>IFERROR(IF(COUNT(pipot!$V:$V)&lt;&gt;"",INDEX(pipot!J:J,SMALL(pipot!$V:$V,ROW($A675)))),"")</f>
        <v/>
      </c>
      <c r="M678" s="19" t="str">
        <f>IFERROR(IF(COUNT(pipot!$V:$V)&lt;&gt;"",INDEX(pipot!K:K,SMALL(pipot!$V:$V,ROW($A675)))),"")</f>
        <v/>
      </c>
      <c r="N678" s="19" t="str">
        <f>IFERROR(IF(COUNT(pipot!$V:$V)&lt;&gt;"",INDEX(pipot!L:L,SMALL(pipot!$V:$V,ROW($A675)))),"")</f>
        <v/>
      </c>
      <c r="O678" s="19" t="str">
        <f>IFERROR(IF(COUNT(pipot!$V:$V)&lt;&gt;"",INDEX(pipot!M:M,SMALL(pipot!$V:$V,ROW($A675)))),"")</f>
        <v/>
      </c>
      <c r="P678" s="19" t="str">
        <f>IFERROR(IF(COUNT(pipot!$V:$V)&lt;&gt;"",INDEX(pipot!N:N,SMALL(pipot!$V:$V,ROW($A675)))),"")</f>
        <v/>
      </c>
      <c r="Q678" s="19" t="str">
        <f>IFERROR(IF(COUNT(pipot!$V:$V)&lt;&gt;"",INDEX(pipot!O:O,SMALL(pipot!$V:$V,ROW($A675)))),"")</f>
        <v/>
      </c>
      <c r="R678" s="19" t="str">
        <f>IFERROR(IF(COUNT(pipot!$V:$V)&lt;&gt;"",INDEX(pipot!P:P,SMALL(pipot!$V:$V,ROW($A675)))),"")</f>
        <v/>
      </c>
      <c r="S678" s="19" t="str">
        <f>IFERROR(IF(COUNT(pipot!$V:$V)&lt;&gt;"",INDEX(pipot!Q:Q,SMALL(pipot!$V:$V,ROW($A675)))),"")</f>
        <v/>
      </c>
      <c r="T678" s="19" t="str">
        <f>IFERROR(IF(COUNT(pipot!$V:$V)&lt;&gt;"",INDEX(pipot!R:R,SMALL(pipot!$V:$V,ROW($A675)))),"")</f>
        <v/>
      </c>
    </row>
    <row r="679" spans="3:20">
      <c r="C679" t="str">
        <f>IFERROR(IF(COUNT(pipot!$V:$V)&lt;&gt;"",INDEX(pipot!A:A,SMALL(pipot!$V:$V,ROW($A676)))),"")</f>
        <v/>
      </c>
      <c r="D679" s="13" t="str">
        <f>IFERROR(IF(COUNT(pipot!$V:$V)&lt;&gt;"",INDEX(pipot!B:B,SMALL(pipot!$V:$V,ROW($A676)))),"")</f>
        <v/>
      </c>
      <c r="E679" s="15" t="str">
        <f>IFERROR(IF(COUNT(pipot!$V:$V)&lt;&gt;"",INDEX(pipot!C:C,SMALL(pipot!$V:$V,ROW($A676)))),"")</f>
        <v/>
      </c>
      <c r="F679" s="19" t="str">
        <f>IFERROR(IF(COUNT(pipot!$V:$V)&lt;&gt;"",INDEX(pipot!D:D,SMALL(pipot!$V:$V,ROW($A676)))),"")</f>
        <v/>
      </c>
      <c r="G679" s="19" t="str">
        <f>IFERROR(IF(COUNT(pipot!$V:$V)&lt;&gt;"",INDEX(pipot!E:E,SMALL(pipot!$V:$V,ROW($A676)))),"")</f>
        <v/>
      </c>
      <c r="H679" s="19" t="str">
        <f>IFERROR(IF(COUNT(pipot!$V:$V)&lt;&gt;"",INDEX(pipot!F:F,SMALL(pipot!$V:$V,ROW($A676)))),"")</f>
        <v/>
      </c>
      <c r="I679" s="19" t="str">
        <f>IFERROR(IF(COUNT(pipot!$V:$V)&lt;&gt;"",INDEX(pipot!G:G,SMALL(pipot!$V:$V,ROW($A676)))),"")</f>
        <v/>
      </c>
      <c r="J679" s="19" t="str">
        <f>IFERROR(IF(COUNT(pipot!$V:$V)&lt;&gt;"",INDEX(pipot!H:H,SMALL(pipot!$V:$V,ROW($A676)))),"")</f>
        <v/>
      </c>
      <c r="K679" s="19" t="str">
        <f>IFERROR(IF(COUNT(pipot!$V:$V)&lt;&gt;"",INDEX(pipot!I:I,SMALL(pipot!$V:$V,ROW($A676)))),"")</f>
        <v/>
      </c>
      <c r="L679" s="19" t="str">
        <f>IFERROR(IF(COUNT(pipot!$V:$V)&lt;&gt;"",INDEX(pipot!J:J,SMALL(pipot!$V:$V,ROW($A676)))),"")</f>
        <v/>
      </c>
      <c r="M679" s="19" t="str">
        <f>IFERROR(IF(COUNT(pipot!$V:$V)&lt;&gt;"",INDEX(pipot!K:K,SMALL(pipot!$V:$V,ROW($A676)))),"")</f>
        <v/>
      </c>
      <c r="N679" s="19" t="str">
        <f>IFERROR(IF(COUNT(pipot!$V:$V)&lt;&gt;"",INDEX(pipot!L:L,SMALL(pipot!$V:$V,ROW($A676)))),"")</f>
        <v/>
      </c>
      <c r="O679" s="19" t="str">
        <f>IFERROR(IF(COUNT(pipot!$V:$V)&lt;&gt;"",INDEX(pipot!M:M,SMALL(pipot!$V:$V,ROW($A676)))),"")</f>
        <v/>
      </c>
      <c r="P679" s="19" t="str">
        <f>IFERROR(IF(COUNT(pipot!$V:$V)&lt;&gt;"",INDEX(pipot!N:N,SMALL(pipot!$V:$V,ROW($A676)))),"")</f>
        <v/>
      </c>
      <c r="Q679" s="19" t="str">
        <f>IFERROR(IF(COUNT(pipot!$V:$V)&lt;&gt;"",INDEX(pipot!O:O,SMALL(pipot!$V:$V,ROW($A676)))),"")</f>
        <v/>
      </c>
      <c r="R679" s="19" t="str">
        <f>IFERROR(IF(COUNT(pipot!$V:$V)&lt;&gt;"",INDEX(pipot!P:P,SMALL(pipot!$V:$V,ROW($A676)))),"")</f>
        <v/>
      </c>
      <c r="S679" s="19" t="str">
        <f>IFERROR(IF(COUNT(pipot!$V:$V)&lt;&gt;"",INDEX(pipot!Q:Q,SMALL(pipot!$V:$V,ROW($A676)))),"")</f>
        <v/>
      </c>
      <c r="T679" s="19" t="str">
        <f>IFERROR(IF(COUNT(pipot!$V:$V)&lt;&gt;"",INDEX(pipot!R:R,SMALL(pipot!$V:$V,ROW($A676)))),"")</f>
        <v/>
      </c>
    </row>
    <row r="680" spans="3:20">
      <c r="C680" t="str">
        <f>IFERROR(IF(COUNT(pipot!$V:$V)&lt;&gt;"",INDEX(pipot!A:A,SMALL(pipot!$V:$V,ROW($A677)))),"")</f>
        <v/>
      </c>
      <c r="D680" s="13" t="str">
        <f>IFERROR(IF(COUNT(pipot!$V:$V)&lt;&gt;"",INDEX(pipot!B:B,SMALL(pipot!$V:$V,ROW($A677)))),"")</f>
        <v/>
      </c>
      <c r="E680" s="15" t="str">
        <f>IFERROR(IF(COUNT(pipot!$V:$V)&lt;&gt;"",INDEX(pipot!C:C,SMALL(pipot!$V:$V,ROW($A677)))),"")</f>
        <v/>
      </c>
      <c r="F680" s="19" t="str">
        <f>IFERROR(IF(COUNT(pipot!$V:$V)&lt;&gt;"",INDEX(pipot!D:D,SMALL(pipot!$V:$V,ROW($A677)))),"")</f>
        <v/>
      </c>
      <c r="G680" s="19" t="str">
        <f>IFERROR(IF(COUNT(pipot!$V:$V)&lt;&gt;"",INDEX(pipot!E:E,SMALL(pipot!$V:$V,ROW($A677)))),"")</f>
        <v/>
      </c>
      <c r="H680" s="19" t="str">
        <f>IFERROR(IF(COUNT(pipot!$V:$V)&lt;&gt;"",INDEX(pipot!F:F,SMALL(pipot!$V:$V,ROW($A677)))),"")</f>
        <v/>
      </c>
      <c r="I680" s="19" t="str">
        <f>IFERROR(IF(COUNT(pipot!$V:$V)&lt;&gt;"",INDEX(pipot!G:G,SMALL(pipot!$V:$V,ROW($A677)))),"")</f>
        <v/>
      </c>
      <c r="J680" s="19" t="str">
        <f>IFERROR(IF(COUNT(pipot!$V:$V)&lt;&gt;"",INDEX(pipot!H:H,SMALL(pipot!$V:$V,ROW($A677)))),"")</f>
        <v/>
      </c>
      <c r="K680" s="19" t="str">
        <f>IFERROR(IF(COUNT(pipot!$V:$V)&lt;&gt;"",INDEX(pipot!I:I,SMALL(pipot!$V:$V,ROW($A677)))),"")</f>
        <v/>
      </c>
      <c r="L680" s="19" t="str">
        <f>IFERROR(IF(COUNT(pipot!$V:$V)&lt;&gt;"",INDEX(pipot!J:J,SMALL(pipot!$V:$V,ROW($A677)))),"")</f>
        <v/>
      </c>
      <c r="M680" s="19" t="str">
        <f>IFERROR(IF(COUNT(pipot!$V:$V)&lt;&gt;"",INDEX(pipot!K:K,SMALL(pipot!$V:$V,ROW($A677)))),"")</f>
        <v/>
      </c>
      <c r="N680" s="19" t="str">
        <f>IFERROR(IF(COUNT(pipot!$V:$V)&lt;&gt;"",INDEX(pipot!L:L,SMALL(pipot!$V:$V,ROW($A677)))),"")</f>
        <v/>
      </c>
      <c r="O680" s="19" t="str">
        <f>IFERROR(IF(COUNT(pipot!$V:$V)&lt;&gt;"",INDEX(pipot!M:M,SMALL(pipot!$V:$V,ROW($A677)))),"")</f>
        <v/>
      </c>
      <c r="P680" s="19" t="str">
        <f>IFERROR(IF(COUNT(pipot!$V:$V)&lt;&gt;"",INDEX(pipot!N:N,SMALL(pipot!$V:$V,ROW($A677)))),"")</f>
        <v/>
      </c>
      <c r="Q680" s="19" t="str">
        <f>IFERROR(IF(COUNT(pipot!$V:$V)&lt;&gt;"",INDEX(pipot!O:O,SMALL(pipot!$V:$V,ROW($A677)))),"")</f>
        <v/>
      </c>
      <c r="R680" s="19" t="str">
        <f>IFERROR(IF(COUNT(pipot!$V:$V)&lt;&gt;"",INDEX(pipot!P:P,SMALL(pipot!$V:$V,ROW($A677)))),"")</f>
        <v/>
      </c>
      <c r="S680" s="19" t="str">
        <f>IFERROR(IF(COUNT(pipot!$V:$V)&lt;&gt;"",INDEX(pipot!Q:Q,SMALL(pipot!$V:$V,ROW($A677)))),"")</f>
        <v/>
      </c>
      <c r="T680" s="19" t="str">
        <f>IFERROR(IF(COUNT(pipot!$V:$V)&lt;&gt;"",INDEX(pipot!R:R,SMALL(pipot!$V:$V,ROW($A677)))),"")</f>
        <v/>
      </c>
    </row>
    <row r="681" spans="3:20">
      <c r="C681" t="str">
        <f>IFERROR(IF(COUNT(pipot!$V:$V)&lt;&gt;"",INDEX(pipot!A:A,SMALL(pipot!$V:$V,ROW($A678)))),"")</f>
        <v/>
      </c>
      <c r="D681" s="13" t="str">
        <f>IFERROR(IF(COUNT(pipot!$V:$V)&lt;&gt;"",INDEX(pipot!B:B,SMALL(pipot!$V:$V,ROW($A678)))),"")</f>
        <v/>
      </c>
      <c r="E681" s="15" t="str">
        <f>IFERROR(IF(COUNT(pipot!$V:$V)&lt;&gt;"",INDEX(pipot!C:C,SMALL(pipot!$V:$V,ROW($A678)))),"")</f>
        <v/>
      </c>
      <c r="F681" s="19" t="str">
        <f>IFERROR(IF(COUNT(pipot!$V:$V)&lt;&gt;"",INDEX(pipot!D:D,SMALL(pipot!$V:$V,ROW($A678)))),"")</f>
        <v/>
      </c>
      <c r="G681" s="19" t="str">
        <f>IFERROR(IF(COUNT(pipot!$V:$V)&lt;&gt;"",INDEX(pipot!E:E,SMALL(pipot!$V:$V,ROW($A678)))),"")</f>
        <v/>
      </c>
      <c r="H681" s="19" t="str">
        <f>IFERROR(IF(COUNT(pipot!$V:$V)&lt;&gt;"",INDEX(pipot!F:F,SMALL(pipot!$V:$V,ROW($A678)))),"")</f>
        <v/>
      </c>
      <c r="I681" s="19" t="str">
        <f>IFERROR(IF(COUNT(pipot!$V:$V)&lt;&gt;"",INDEX(pipot!G:G,SMALL(pipot!$V:$V,ROW($A678)))),"")</f>
        <v/>
      </c>
      <c r="J681" s="19" t="str">
        <f>IFERROR(IF(COUNT(pipot!$V:$V)&lt;&gt;"",INDEX(pipot!H:H,SMALL(pipot!$V:$V,ROW($A678)))),"")</f>
        <v/>
      </c>
      <c r="K681" s="19" t="str">
        <f>IFERROR(IF(COUNT(pipot!$V:$V)&lt;&gt;"",INDEX(pipot!I:I,SMALL(pipot!$V:$V,ROW($A678)))),"")</f>
        <v/>
      </c>
      <c r="L681" s="19" t="str">
        <f>IFERROR(IF(COUNT(pipot!$V:$V)&lt;&gt;"",INDEX(pipot!J:J,SMALL(pipot!$V:$V,ROW($A678)))),"")</f>
        <v/>
      </c>
      <c r="M681" s="19" t="str">
        <f>IFERROR(IF(COUNT(pipot!$V:$V)&lt;&gt;"",INDEX(pipot!K:K,SMALL(pipot!$V:$V,ROW($A678)))),"")</f>
        <v/>
      </c>
      <c r="N681" s="19" t="str">
        <f>IFERROR(IF(COUNT(pipot!$V:$V)&lt;&gt;"",INDEX(pipot!L:L,SMALL(pipot!$V:$V,ROW($A678)))),"")</f>
        <v/>
      </c>
      <c r="O681" s="19" t="str">
        <f>IFERROR(IF(COUNT(pipot!$V:$V)&lt;&gt;"",INDEX(pipot!M:M,SMALL(pipot!$V:$V,ROW($A678)))),"")</f>
        <v/>
      </c>
      <c r="P681" s="19" t="str">
        <f>IFERROR(IF(COUNT(pipot!$V:$V)&lt;&gt;"",INDEX(pipot!N:N,SMALL(pipot!$V:$V,ROW($A678)))),"")</f>
        <v/>
      </c>
      <c r="Q681" s="19" t="str">
        <f>IFERROR(IF(COUNT(pipot!$V:$V)&lt;&gt;"",INDEX(pipot!O:O,SMALL(pipot!$V:$V,ROW($A678)))),"")</f>
        <v/>
      </c>
      <c r="R681" s="19" t="str">
        <f>IFERROR(IF(COUNT(pipot!$V:$V)&lt;&gt;"",INDEX(pipot!P:P,SMALL(pipot!$V:$V,ROW($A678)))),"")</f>
        <v/>
      </c>
      <c r="S681" s="19" t="str">
        <f>IFERROR(IF(COUNT(pipot!$V:$V)&lt;&gt;"",INDEX(pipot!Q:Q,SMALL(pipot!$V:$V,ROW($A678)))),"")</f>
        <v/>
      </c>
      <c r="T681" s="19" t="str">
        <f>IFERROR(IF(COUNT(pipot!$V:$V)&lt;&gt;"",INDEX(pipot!R:R,SMALL(pipot!$V:$V,ROW($A678)))),"")</f>
        <v/>
      </c>
    </row>
    <row r="682" spans="3:20">
      <c r="C682" t="str">
        <f>IFERROR(IF(COUNT(pipot!$V:$V)&lt;&gt;"",INDEX(pipot!A:A,SMALL(pipot!$V:$V,ROW($A679)))),"")</f>
        <v/>
      </c>
      <c r="D682" s="13" t="str">
        <f>IFERROR(IF(COUNT(pipot!$V:$V)&lt;&gt;"",INDEX(pipot!B:B,SMALL(pipot!$V:$V,ROW($A679)))),"")</f>
        <v/>
      </c>
      <c r="E682" s="15" t="str">
        <f>IFERROR(IF(COUNT(pipot!$V:$V)&lt;&gt;"",INDEX(pipot!C:C,SMALL(pipot!$V:$V,ROW($A679)))),"")</f>
        <v/>
      </c>
      <c r="F682" s="19" t="str">
        <f>IFERROR(IF(COUNT(pipot!$V:$V)&lt;&gt;"",INDEX(pipot!D:D,SMALL(pipot!$V:$V,ROW($A679)))),"")</f>
        <v/>
      </c>
      <c r="G682" s="19" t="str">
        <f>IFERROR(IF(COUNT(pipot!$V:$V)&lt;&gt;"",INDEX(pipot!E:E,SMALL(pipot!$V:$V,ROW($A679)))),"")</f>
        <v/>
      </c>
      <c r="H682" s="19" t="str">
        <f>IFERROR(IF(COUNT(pipot!$V:$V)&lt;&gt;"",INDEX(pipot!F:F,SMALL(pipot!$V:$V,ROW($A679)))),"")</f>
        <v/>
      </c>
      <c r="I682" s="19" t="str">
        <f>IFERROR(IF(COUNT(pipot!$V:$V)&lt;&gt;"",INDEX(pipot!G:G,SMALL(pipot!$V:$V,ROW($A679)))),"")</f>
        <v/>
      </c>
      <c r="J682" s="19" t="str">
        <f>IFERROR(IF(COUNT(pipot!$V:$V)&lt;&gt;"",INDEX(pipot!H:H,SMALL(pipot!$V:$V,ROW($A679)))),"")</f>
        <v/>
      </c>
      <c r="K682" s="19" t="str">
        <f>IFERROR(IF(COUNT(pipot!$V:$V)&lt;&gt;"",INDEX(pipot!I:I,SMALL(pipot!$V:$V,ROW($A679)))),"")</f>
        <v/>
      </c>
      <c r="L682" s="19" t="str">
        <f>IFERROR(IF(COUNT(pipot!$V:$V)&lt;&gt;"",INDEX(pipot!J:J,SMALL(pipot!$V:$V,ROW($A679)))),"")</f>
        <v/>
      </c>
      <c r="M682" s="19" t="str">
        <f>IFERROR(IF(COUNT(pipot!$V:$V)&lt;&gt;"",INDEX(pipot!K:K,SMALL(pipot!$V:$V,ROW($A679)))),"")</f>
        <v/>
      </c>
      <c r="N682" s="19" t="str">
        <f>IFERROR(IF(COUNT(pipot!$V:$V)&lt;&gt;"",INDEX(pipot!L:L,SMALL(pipot!$V:$V,ROW($A679)))),"")</f>
        <v/>
      </c>
      <c r="O682" s="19" t="str">
        <f>IFERROR(IF(COUNT(pipot!$V:$V)&lt;&gt;"",INDEX(pipot!M:M,SMALL(pipot!$V:$V,ROW($A679)))),"")</f>
        <v/>
      </c>
      <c r="P682" s="19" t="str">
        <f>IFERROR(IF(COUNT(pipot!$V:$V)&lt;&gt;"",INDEX(pipot!N:N,SMALL(pipot!$V:$V,ROW($A679)))),"")</f>
        <v/>
      </c>
      <c r="Q682" s="19" t="str">
        <f>IFERROR(IF(COUNT(pipot!$V:$V)&lt;&gt;"",INDEX(pipot!O:O,SMALL(pipot!$V:$V,ROW($A679)))),"")</f>
        <v/>
      </c>
      <c r="R682" s="19" t="str">
        <f>IFERROR(IF(COUNT(pipot!$V:$V)&lt;&gt;"",INDEX(pipot!P:P,SMALL(pipot!$V:$V,ROW($A679)))),"")</f>
        <v/>
      </c>
      <c r="S682" s="19" t="str">
        <f>IFERROR(IF(COUNT(pipot!$V:$V)&lt;&gt;"",INDEX(pipot!Q:Q,SMALL(pipot!$V:$V,ROW($A679)))),"")</f>
        <v/>
      </c>
      <c r="T682" s="19" t="str">
        <f>IFERROR(IF(COUNT(pipot!$V:$V)&lt;&gt;"",INDEX(pipot!R:R,SMALL(pipot!$V:$V,ROW($A679)))),"")</f>
        <v/>
      </c>
    </row>
    <row r="683" spans="3:20">
      <c r="C683" t="str">
        <f>IFERROR(IF(COUNT(pipot!$V:$V)&lt;&gt;"",INDEX(pipot!A:A,SMALL(pipot!$V:$V,ROW($A680)))),"")</f>
        <v/>
      </c>
      <c r="D683" s="13" t="str">
        <f>IFERROR(IF(COUNT(pipot!$V:$V)&lt;&gt;"",INDEX(pipot!B:B,SMALL(pipot!$V:$V,ROW($A680)))),"")</f>
        <v/>
      </c>
      <c r="E683" s="15" t="str">
        <f>IFERROR(IF(COUNT(pipot!$V:$V)&lt;&gt;"",INDEX(pipot!C:C,SMALL(pipot!$V:$V,ROW($A680)))),"")</f>
        <v/>
      </c>
      <c r="F683" s="19" t="str">
        <f>IFERROR(IF(COUNT(pipot!$V:$V)&lt;&gt;"",INDEX(pipot!D:D,SMALL(pipot!$V:$V,ROW($A680)))),"")</f>
        <v/>
      </c>
      <c r="G683" s="19" t="str">
        <f>IFERROR(IF(COUNT(pipot!$V:$V)&lt;&gt;"",INDEX(pipot!E:E,SMALL(pipot!$V:$V,ROW($A680)))),"")</f>
        <v/>
      </c>
      <c r="H683" s="19" t="str">
        <f>IFERROR(IF(COUNT(pipot!$V:$V)&lt;&gt;"",INDEX(pipot!F:F,SMALL(pipot!$V:$V,ROW($A680)))),"")</f>
        <v/>
      </c>
      <c r="I683" s="19" t="str">
        <f>IFERROR(IF(COUNT(pipot!$V:$V)&lt;&gt;"",INDEX(pipot!G:G,SMALL(pipot!$V:$V,ROW($A680)))),"")</f>
        <v/>
      </c>
      <c r="J683" s="19" t="str">
        <f>IFERROR(IF(COUNT(pipot!$V:$V)&lt;&gt;"",INDEX(pipot!H:H,SMALL(pipot!$V:$V,ROW($A680)))),"")</f>
        <v/>
      </c>
      <c r="K683" s="19" t="str">
        <f>IFERROR(IF(COUNT(pipot!$V:$V)&lt;&gt;"",INDEX(pipot!I:I,SMALL(pipot!$V:$V,ROW($A680)))),"")</f>
        <v/>
      </c>
      <c r="L683" s="19" t="str">
        <f>IFERROR(IF(COUNT(pipot!$V:$V)&lt;&gt;"",INDEX(pipot!J:J,SMALL(pipot!$V:$V,ROW($A680)))),"")</f>
        <v/>
      </c>
      <c r="M683" s="19" t="str">
        <f>IFERROR(IF(COUNT(pipot!$V:$V)&lt;&gt;"",INDEX(pipot!K:K,SMALL(pipot!$V:$V,ROW($A680)))),"")</f>
        <v/>
      </c>
      <c r="N683" s="19" t="str">
        <f>IFERROR(IF(COUNT(pipot!$V:$V)&lt;&gt;"",INDEX(pipot!L:L,SMALL(pipot!$V:$V,ROW($A680)))),"")</f>
        <v/>
      </c>
      <c r="O683" s="19" t="str">
        <f>IFERROR(IF(COUNT(pipot!$V:$V)&lt;&gt;"",INDEX(pipot!M:M,SMALL(pipot!$V:$V,ROW($A680)))),"")</f>
        <v/>
      </c>
      <c r="P683" s="19" t="str">
        <f>IFERROR(IF(COUNT(pipot!$V:$V)&lt;&gt;"",INDEX(pipot!N:N,SMALL(pipot!$V:$V,ROW($A680)))),"")</f>
        <v/>
      </c>
      <c r="Q683" s="19" t="str">
        <f>IFERROR(IF(COUNT(pipot!$V:$V)&lt;&gt;"",INDEX(pipot!O:O,SMALL(pipot!$V:$V,ROW($A680)))),"")</f>
        <v/>
      </c>
      <c r="R683" s="19" t="str">
        <f>IFERROR(IF(COUNT(pipot!$V:$V)&lt;&gt;"",INDEX(pipot!P:P,SMALL(pipot!$V:$V,ROW($A680)))),"")</f>
        <v/>
      </c>
      <c r="S683" s="19" t="str">
        <f>IFERROR(IF(COUNT(pipot!$V:$V)&lt;&gt;"",INDEX(pipot!Q:Q,SMALL(pipot!$V:$V,ROW($A680)))),"")</f>
        <v/>
      </c>
      <c r="T683" s="19" t="str">
        <f>IFERROR(IF(COUNT(pipot!$V:$V)&lt;&gt;"",INDEX(pipot!R:R,SMALL(pipot!$V:$V,ROW($A680)))),"")</f>
        <v/>
      </c>
    </row>
    <row r="684" spans="3:20">
      <c r="C684" t="str">
        <f>IFERROR(IF(COUNT(pipot!$V:$V)&lt;&gt;"",INDEX(pipot!A:A,SMALL(pipot!$V:$V,ROW($A681)))),"")</f>
        <v/>
      </c>
      <c r="D684" s="13" t="str">
        <f>IFERROR(IF(COUNT(pipot!$V:$V)&lt;&gt;"",INDEX(pipot!B:B,SMALL(pipot!$V:$V,ROW($A681)))),"")</f>
        <v/>
      </c>
      <c r="E684" s="15" t="str">
        <f>IFERROR(IF(COUNT(pipot!$V:$V)&lt;&gt;"",INDEX(pipot!C:C,SMALL(pipot!$V:$V,ROW($A681)))),"")</f>
        <v/>
      </c>
      <c r="F684" s="19" t="str">
        <f>IFERROR(IF(COUNT(pipot!$V:$V)&lt;&gt;"",INDEX(pipot!D:D,SMALL(pipot!$V:$V,ROW($A681)))),"")</f>
        <v/>
      </c>
      <c r="G684" s="19" t="str">
        <f>IFERROR(IF(COUNT(pipot!$V:$V)&lt;&gt;"",INDEX(pipot!E:E,SMALL(pipot!$V:$V,ROW($A681)))),"")</f>
        <v/>
      </c>
      <c r="H684" s="19" t="str">
        <f>IFERROR(IF(COUNT(pipot!$V:$V)&lt;&gt;"",INDEX(pipot!F:F,SMALL(pipot!$V:$V,ROW($A681)))),"")</f>
        <v/>
      </c>
      <c r="I684" s="19" t="str">
        <f>IFERROR(IF(COUNT(pipot!$V:$V)&lt;&gt;"",INDEX(pipot!G:G,SMALL(pipot!$V:$V,ROW($A681)))),"")</f>
        <v/>
      </c>
      <c r="J684" s="19" t="str">
        <f>IFERROR(IF(COUNT(pipot!$V:$V)&lt;&gt;"",INDEX(pipot!H:H,SMALL(pipot!$V:$V,ROW($A681)))),"")</f>
        <v/>
      </c>
      <c r="K684" s="19" t="str">
        <f>IFERROR(IF(COUNT(pipot!$V:$V)&lt;&gt;"",INDEX(pipot!I:I,SMALL(pipot!$V:$V,ROW($A681)))),"")</f>
        <v/>
      </c>
      <c r="L684" s="19" t="str">
        <f>IFERROR(IF(COUNT(pipot!$V:$V)&lt;&gt;"",INDEX(pipot!J:J,SMALL(pipot!$V:$V,ROW($A681)))),"")</f>
        <v/>
      </c>
      <c r="M684" s="19" t="str">
        <f>IFERROR(IF(COUNT(pipot!$V:$V)&lt;&gt;"",INDEX(pipot!K:K,SMALL(pipot!$V:$V,ROW($A681)))),"")</f>
        <v/>
      </c>
      <c r="N684" s="19" t="str">
        <f>IFERROR(IF(COUNT(pipot!$V:$V)&lt;&gt;"",INDEX(pipot!L:L,SMALL(pipot!$V:$V,ROW($A681)))),"")</f>
        <v/>
      </c>
      <c r="O684" s="19" t="str">
        <f>IFERROR(IF(COUNT(pipot!$V:$V)&lt;&gt;"",INDEX(pipot!M:M,SMALL(pipot!$V:$V,ROW($A681)))),"")</f>
        <v/>
      </c>
      <c r="P684" s="19" t="str">
        <f>IFERROR(IF(COUNT(pipot!$V:$V)&lt;&gt;"",INDEX(pipot!N:N,SMALL(pipot!$V:$V,ROW($A681)))),"")</f>
        <v/>
      </c>
      <c r="Q684" s="19" t="str">
        <f>IFERROR(IF(COUNT(pipot!$V:$V)&lt;&gt;"",INDEX(pipot!O:O,SMALL(pipot!$V:$V,ROW($A681)))),"")</f>
        <v/>
      </c>
      <c r="R684" s="19" t="str">
        <f>IFERROR(IF(COUNT(pipot!$V:$V)&lt;&gt;"",INDEX(pipot!P:P,SMALL(pipot!$V:$V,ROW($A681)))),"")</f>
        <v/>
      </c>
      <c r="S684" s="19" t="str">
        <f>IFERROR(IF(COUNT(pipot!$V:$V)&lt;&gt;"",INDEX(pipot!Q:Q,SMALL(pipot!$V:$V,ROW($A681)))),"")</f>
        <v/>
      </c>
      <c r="T684" s="19" t="str">
        <f>IFERROR(IF(COUNT(pipot!$V:$V)&lt;&gt;"",INDEX(pipot!R:R,SMALL(pipot!$V:$V,ROW($A681)))),"")</f>
        <v/>
      </c>
    </row>
    <row r="685" spans="3:20">
      <c r="C685" t="str">
        <f>IFERROR(IF(COUNT(pipot!$V:$V)&lt;&gt;"",INDEX(pipot!A:A,SMALL(pipot!$V:$V,ROW($A682)))),"")</f>
        <v/>
      </c>
      <c r="D685" s="13" t="str">
        <f>IFERROR(IF(COUNT(pipot!$V:$V)&lt;&gt;"",INDEX(pipot!B:B,SMALL(pipot!$V:$V,ROW($A682)))),"")</f>
        <v/>
      </c>
      <c r="E685" s="15" t="str">
        <f>IFERROR(IF(COUNT(pipot!$V:$V)&lt;&gt;"",INDEX(pipot!C:C,SMALL(pipot!$V:$V,ROW($A682)))),"")</f>
        <v/>
      </c>
      <c r="F685" s="19" t="str">
        <f>IFERROR(IF(COUNT(pipot!$V:$V)&lt;&gt;"",INDEX(pipot!D:D,SMALL(pipot!$V:$V,ROW($A682)))),"")</f>
        <v/>
      </c>
      <c r="G685" s="19" t="str">
        <f>IFERROR(IF(COUNT(pipot!$V:$V)&lt;&gt;"",INDEX(pipot!E:E,SMALL(pipot!$V:$V,ROW($A682)))),"")</f>
        <v/>
      </c>
      <c r="H685" s="19" t="str">
        <f>IFERROR(IF(COUNT(pipot!$V:$V)&lt;&gt;"",INDEX(pipot!F:F,SMALL(pipot!$V:$V,ROW($A682)))),"")</f>
        <v/>
      </c>
      <c r="I685" s="19" t="str">
        <f>IFERROR(IF(COUNT(pipot!$V:$V)&lt;&gt;"",INDEX(pipot!G:G,SMALL(pipot!$V:$V,ROW($A682)))),"")</f>
        <v/>
      </c>
      <c r="J685" s="19" t="str">
        <f>IFERROR(IF(COUNT(pipot!$V:$V)&lt;&gt;"",INDEX(pipot!H:H,SMALL(pipot!$V:$V,ROW($A682)))),"")</f>
        <v/>
      </c>
      <c r="K685" s="19" t="str">
        <f>IFERROR(IF(COUNT(pipot!$V:$V)&lt;&gt;"",INDEX(pipot!I:I,SMALL(pipot!$V:$V,ROW($A682)))),"")</f>
        <v/>
      </c>
      <c r="L685" s="19" t="str">
        <f>IFERROR(IF(COUNT(pipot!$V:$V)&lt;&gt;"",INDEX(pipot!J:J,SMALL(pipot!$V:$V,ROW($A682)))),"")</f>
        <v/>
      </c>
      <c r="M685" s="19" t="str">
        <f>IFERROR(IF(COUNT(pipot!$V:$V)&lt;&gt;"",INDEX(pipot!K:K,SMALL(pipot!$V:$V,ROW($A682)))),"")</f>
        <v/>
      </c>
      <c r="N685" s="19" t="str">
        <f>IFERROR(IF(COUNT(pipot!$V:$V)&lt;&gt;"",INDEX(pipot!L:L,SMALL(pipot!$V:$V,ROW($A682)))),"")</f>
        <v/>
      </c>
      <c r="O685" s="19" t="str">
        <f>IFERROR(IF(COUNT(pipot!$V:$V)&lt;&gt;"",INDEX(pipot!M:M,SMALL(pipot!$V:$V,ROW($A682)))),"")</f>
        <v/>
      </c>
      <c r="P685" s="19" t="str">
        <f>IFERROR(IF(COUNT(pipot!$V:$V)&lt;&gt;"",INDEX(pipot!N:N,SMALL(pipot!$V:$V,ROW($A682)))),"")</f>
        <v/>
      </c>
      <c r="Q685" s="19" t="str">
        <f>IFERROR(IF(COUNT(pipot!$V:$V)&lt;&gt;"",INDEX(pipot!O:O,SMALL(pipot!$V:$V,ROW($A682)))),"")</f>
        <v/>
      </c>
      <c r="R685" s="19" t="str">
        <f>IFERROR(IF(COUNT(pipot!$V:$V)&lt;&gt;"",INDEX(pipot!P:P,SMALL(pipot!$V:$V,ROW($A682)))),"")</f>
        <v/>
      </c>
      <c r="S685" s="19" t="str">
        <f>IFERROR(IF(COUNT(pipot!$V:$V)&lt;&gt;"",INDEX(pipot!Q:Q,SMALL(pipot!$V:$V,ROW($A682)))),"")</f>
        <v/>
      </c>
      <c r="T685" s="19" t="str">
        <f>IFERROR(IF(COUNT(pipot!$V:$V)&lt;&gt;"",INDEX(pipot!R:R,SMALL(pipot!$V:$V,ROW($A682)))),"")</f>
        <v/>
      </c>
    </row>
    <row r="686" spans="3:20">
      <c r="C686" t="str">
        <f>IFERROR(IF(COUNT(pipot!$V:$V)&lt;&gt;"",INDEX(pipot!A:A,SMALL(pipot!$V:$V,ROW($A683)))),"")</f>
        <v/>
      </c>
      <c r="D686" s="13" t="str">
        <f>IFERROR(IF(COUNT(pipot!$V:$V)&lt;&gt;"",INDEX(pipot!B:B,SMALL(pipot!$V:$V,ROW($A683)))),"")</f>
        <v/>
      </c>
      <c r="E686" s="15" t="str">
        <f>IFERROR(IF(COUNT(pipot!$V:$V)&lt;&gt;"",INDEX(pipot!C:C,SMALL(pipot!$V:$V,ROW($A683)))),"")</f>
        <v/>
      </c>
      <c r="F686" s="19" t="str">
        <f>IFERROR(IF(COUNT(pipot!$V:$V)&lt;&gt;"",INDEX(pipot!D:D,SMALL(pipot!$V:$V,ROW($A683)))),"")</f>
        <v/>
      </c>
      <c r="G686" s="19" t="str">
        <f>IFERROR(IF(COUNT(pipot!$V:$V)&lt;&gt;"",INDEX(pipot!E:E,SMALL(pipot!$V:$V,ROW($A683)))),"")</f>
        <v/>
      </c>
      <c r="H686" s="19" t="str">
        <f>IFERROR(IF(COUNT(pipot!$V:$V)&lt;&gt;"",INDEX(pipot!F:F,SMALL(pipot!$V:$V,ROW($A683)))),"")</f>
        <v/>
      </c>
      <c r="I686" s="19" t="str">
        <f>IFERROR(IF(COUNT(pipot!$V:$V)&lt;&gt;"",INDEX(pipot!G:G,SMALL(pipot!$V:$V,ROW($A683)))),"")</f>
        <v/>
      </c>
      <c r="J686" s="19" t="str">
        <f>IFERROR(IF(COUNT(pipot!$V:$V)&lt;&gt;"",INDEX(pipot!H:H,SMALL(pipot!$V:$V,ROW($A683)))),"")</f>
        <v/>
      </c>
      <c r="K686" s="19" t="str">
        <f>IFERROR(IF(COUNT(pipot!$V:$V)&lt;&gt;"",INDEX(pipot!I:I,SMALL(pipot!$V:$V,ROW($A683)))),"")</f>
        <v/>
      </c>
      <c r="L686" s="19" t="str">
        <f>IFERROR(IF(COUNT(pipot!$V:$V)&lt;&gt;"",INDEX(pipot!J:J,SMALL(pipot!$V:$V,ROW($A683)))),"")</f>
        <v/>
      </c>
      <c r="M686" s="19" t="str">
        <f>IFERROR(IF(COUNT(pipot!$V:$V)&lt;&gt;"",INDEX(pipot!K:K,SMALL(pipot!$V:$V,ROW($A683)))),"")</f>
        <v/>
      </c>
      <c r="N686" s="19" t="str">
        <f>IFERROR(IF(COUNT(pipot!$V:$V)&lt;&gt;"",INDEX(pipot!L:L,SMALL(pipot!$V:$V,ROW($A683)))),"")</f>
        <v/>
      </c>
      <c r="O686" s="19" t="str">
        <f>IFERROR(IF(COUNT(pipot!$V:$V)&lt;&gt;"",INDEX(pipot!M:M,SMALL(pipot!$V:$V,ROW($A683)))),"")</f>
        <v/>
      </c>
      <c r="P686" s="19" t="str">
        <f>IFERROR(IF(COUNT(pipot!$V:$V)&lt;&gt;"",INDEX(pipot!N:N,SMALL(pipot!$V:$V,ROW($A683)))),"")</f>
        <v/>
      </c>
      <c r="Q686" s="19" t="str">
        <f>IFERROR(IF(COUNT(pipot!$V:$V)&lt;&gt;"",INDEX(pipot!O:O,SMALL(pipot!$V:$V,ROW($A683)))),"")</f>
        <v/>
      </c>
      <c r="R686" s="19" t="str">
        <f>IFERROR(IF(COUNT(pipot!$V:$V)&lt;&gt;"",INDEX(pipot!P:P,SMALL(pipot!$V:$V,ROW($A683)))),"")</f>
        <v/>
      </c>
      <c r="S686" s="19" t="str">
        <f>IFERROR(IF(COUNT(pipot!$V:$V)&lt;&gt;"",INDEX(pipot!Q:Q,SMALL(pipot!$V:$V,ROW($A683)))),"")</f>
        <v/>
      </c>
      <c r="T686" s="19" t="str">
        <f>IFERROR(IF(COUNT(pipot!$V:$V)&lt;&gt;"",INDEX(pipot!R:R,SMALL(pipot!$V:$V,ROW($A683)))),"")</f>
        <v/>
      </c>
    </row>
    <row r="687" spans="3:20">
      <c r="C687" t="str">
        <f>IFERROR(IF(COUNT(pipot!$V:$V)&lt;&gt;"",INDEX(pipot!A:A,SMALL(pipot!$V:$V,ROW($A684)))),"")</f>
        <v/>
      </c>
      <c r="D687" s="13" t="str">
        <f>IFERROR(IF(COUNT(pipot!$V:$V)&lt;&gt;"",INDEX(pipot!B:B,SMALL(pipot!$V:$V,ROW($A684)))),"")</f>
        <v/>
      </c>
      <c r="E687" s="15" t="str">
        <f>IFERROR(IF(COUNT(pipot!$V:$V)&lt;&gt;"",INDEX(pipot!C:C,SMALL(pipot!$V:$V,ROW($A684)))),"")</f>
        <v/>
      </c>
      <c r="F687" s="19" t="str">
        <f>IFERROR(IF(COUNT(pipot!$V:$V)&lt;&gt;"",INDEX(pipot!D:D,SMALL(pipot!$V:$V,ROW($A684)))),"")</f>
        <v/>
      </c>
      <c r="G687" s="19" t="str">
        <f>IFERROR(IF(COUNT(pipot!$V:$V)&lt;&gt;"",INDEX(pipot!E:E,SMALL(pipot!$V:$V,ROW($A684)))),"")</f>
        <v/>
      </c>
      <c r="H687" s="19" t="str">
        <f>IFERROR(IF(COUNT(pipot!$V:$V)&lt;&gt;"",INDEX(pipot!F:F,SMALL(pipot!$V:$V,ROW($A684)))),"")</f>
        <v/>
      </c>
      <c r="I687" s="19" t="str">
        <f>IFERROR(IF(COUNT(pipot!$V:$V)&lt;&gt;"",INDEX(pipot!G:G,SMALL(pipot!$V:$V,ROW($A684)))),"")</f>
        <v/>
      </c>
      <c r="J687" s="19" t="str">
        <f>IFERROR(IF(COUNT(pipot!$V:$V)&lt;&gt;"",INDEX(pipot!H:H,SMALL(pipot!$V:$V,ROW($A684)))),"")</f>
        <v/>
      </c>
      <c r="K687" s="19" t="str">
        <f>IFERROR(IF(COUNT(pipot!$V:$V)&lt;&gt;"",INDEX(pipot!I:I,SMALL(pipot!$V:$V,ROW($A684)))),"")</f>
        <v/>
      </c>
      <c r="L687" s="19" t="str">
        <f>IFERROR(IF(COUNT(pipot!$V:$V)&lt;&gt;"",INDEX(pipot!J:J,SMALL(pipot!$V:$V,ROW($A684)))),"")</f>
        <v/>
      </c>
      <c r="M687" s="19" t="str">
        <f>IFERROR(IF(COUNT(pipot!$V:$V)&lt;&gt;"",INDEX(pipot!K:K,SMALL(pipot!$V:$V,ROW($A684)))),"")</f>
        <v/>
      </c>
      <c r="N687" s="19" t="str">
        <f>IFERROR(IF(COUNT(pipot!$V:$V)&lt;&gt;"",INDEX(pipot!L:L,SMALL(pipot!$V:$V,ROW($A684)))),"")</f>
        <v/>
      </c>
      <c r="O687" s="19" t="str">
        <f>IFERROR(IF(COUNT(pipot!$V:$V)&lt;&gt;"",INDEX(pipot!M:M,SMALL(pipot!$V:$V,ROW($A684)))),"")</f>
        <v/>
      </c>
      <c r="P687" s="19" t="str">
        <f>IFERROR(IF(COUNT(pipot!$V:$V)&lt;&gt;"",INDEX(pipot!N:N,SMALL(pipot!$V:$V,ROW($A684)))),"")</f>
        <v/>
      </c>
      <c r="Q687" s="19" t="str">
        <f>IFERROR(IF(COUNT(pipot!$V:$V)&lt;&gt;"",INDEX(pipot!O:O,SMALL(pipot!$V:$V,ROW($A684)))),"")</f>
        <v/>
      </c>
      <c r="R687" s="19" t="str">
        <f>IFERROR(IF(COUNT(pipot!$V:$V)&lt;&gt;"",INDEX(pipot!P:P,SMALL(pipot!$V:$V,ROW($A684)))),"")</f>
        <v/>
      </c>
      <c r="S687" s="19" t="str">
        <f>IFERROR(IF(COUNT(pipot!$V:$V)&lt;&gt;"",INDEX(pipot!Q:Q,SMALL(pipot!$V:$V,ROW($A684)))),"")</f>
        <v/>
      </c>
      <c r="T687" s="19" t="str">
        <f>IFERROR(IF(COUNT(pipot!$V:$V)&lt;&gt;"",INDEX(pipot!R:R,SMALL(pipot!$V:$V,ROW($A684)))),"")</f>
        <v/>
      </c>
    </row>
    <row r="688" spans="3:20">
      <c r="C688" t="str">
        <f>IFERROR(IF(COUNT(pipot!$V:$V)&lt;&gt;"",INDEX(pipot!A:A,SMALL(pipot!$V:$V,ROW($A685)))),"")</f>
        <v/>
      </c>
      <c r="D688" s="13" t="str">
        <f>IFERROR(IF(COUNT(pipot!$V:$V)&lt;&gt;"",INDEX(pipot!B:B,SMALL(pipot!$V:$V,ROW($A685)))),"")</f>
        <v/>
      </c>
      <c r="E688" s="15" t="str">
        <f>IFERROR(IF(COUNT(pipot!$V:$V)&lt;&gt;"",INDEX(pipot!C:C,SMALL(pipot!$V:$V,ROW($A685)))),"")</f>
        <v/>
      </c>
      <c r="F688" s="19" t="str">
        <f>IFERROR(IF(COUNT(pipot!$V:$V)&lt;&gt;"",INDEX(pipot!D:D,SMALL(pipot!$V:$V,ROW($A685)))),"")</f>
        <v/>
      </c>
      <c r="G688" s="19" t="str">
        <f>IFERROR(IF(COUNT(pipot!$V:$V)&lt;&gt;"",INDEX(pipot!E:E,SMALL(pipot!$V:$V,ROW($A685)))),"")</f>
        <v/>
      </c>
      <c r="H688" s="19" t="str">
        <f>IFERROR(IF(COUNT(pipot!$V:$V)&lt;&gt;"",INDEX(pipot!F:F,SMALL(pipot!$V:$V,ROW($A685)))),"")</f>
        <v/>
      </c>
      <c r="I688" s="19" t="str">
        <f>IFERROR(IF(COUNT(pipot!$V:$V)&lt;&gt;"",INDEX(pipot!G:G,SMALL(pipot!$V:$V,ROW($A685)))),"")</f>
        <v/>
      </c>
      <c r="J688" s="19" t="str">
        <f>IFERROR(IF(COUNT(pipot!$V:$V)&lt;&gt;"",INDEX(pipot!H:H,SMALL(pipot!$V:$V,ROW($A685)))),"")</f>
        <v/>
      </c>
      <c r="K688" s="19" t="str">
        <f>IFERROR(IF(COUNT(pipot!$V:$V)&lt;&gt;"",INDEX(pipot!I:I,SMALL(pipot!$V:$V,ROW($A685)))),"")</f>
        <v/>
      </c>
      <c r="L688" s="19" t="str">
        <f>IFERROR(IF(COUNT(pipot!$V:$V)&lt;&gt;"",INDEX(pipot!J:J,SMALL(pipot!$V:$V,ROW($A685)))),"")</f>
        <v/>
      </c>
      <c r="M688" s="19" t="str">
        <f>IFERROR(IF(COUNT(pipot!$V:$V)&lt;&gt;"",INDEX(pipot!K:K,SMALL(pipot!$V:$V,ROW($A685)))),"")</f>
        <v/>
      </c>
      <c r="N688" s="19" t="str">
        <f>IFERROR(IF(COUNT(pipot!$V:$V)&lt;&gt;"",INDEX(pipot!L:L,SMALL(pipot!$V:$V,ROW($A685)))),"")</f>
        <v/>
      </c>
      <c r="O688" s="19" t="str">
        <f>IFERROR(IF(COUNT(pipot!$V:$V)&lt;&gt;"",INDEX(pipot!M:M,SMALL(pipot!$V:$V,ROW($A685)))),"")</f>
        <v/>
      </c>
      <c r="P688" s="19" t="str">
        <f>IFERROR(IF(COUNT(pipot!$V:$V)&lt;&gt;"",INDEX(pipot!N:N,SMALL(pipot!$V:$V,ROW($A685)))),"")</f>
        <v/>
      </c>
      <c r="Q688" s="19" t="str">
        <f>IFERROR(IF(COUNT(pipot!$V:$V)&lt;&gt;"",INDEX(pipot!O:O,SMALL(pipot!$V:$V,ROW($A685)))),"")</f>
        <v/>
      </c>
      <c r="R688" s="19" t="str">
        <f>IFERROR(IF(COUNT(pipot!$V:$V)&lt;&gt;"",INDEX(pipot!P:P,SMALL(pipot!$V:$V,ROW($A685)))),"")</f>
        <v/>
      </c>
      <c r="S688" s="19" t="str">
        <f>IFERROR(IF(COUNT(pipot!$V:$V)&lt;&gt;"",INDEX(pipot!Q:Q,SMALL(pipot!$V:$V,ROW($A685)))),"")</f>
        <v/>
      </c>
      <c r="T688" s="19" t="str">
        <f>IFERROR(IF(COUNT(pipot!$V:$V)&lt;&gt;"",INDEX(pipot!R:R,SMALL(pipot!$V:$V,ROW($A685)))),"")</f>
        <v/>
      </c>
    </row>
    <row r="689" spans="3:20">
      <c r="C689" t="str">
        <f>IFERROR(IF(COUNT(pipot!$V:$V)&lt;&gt;"",INDEX(pipot!A:A,SMALL(pipot!$V:$V,ROW($A686)))),"")</f>
        <v/>
      </c>
      <c r="D689" s="13" t="str">
        <f>IFERROR(IF(COUNT(pipot!$V:$V)&lt;&gt;"",INDEX(pipot!B:B,SMALL(pipot!$V:$V,ROW($A686)))),"")</f>
        <v/>
      </c>
      <c r="E689" s="15" t="str">
        <f>IFERROR(IF(COUNT(pipot!$V:$V)&lt;&gt;"",INDEX(pipot!C:C,SMALL(pipot!$V:$V,ROW($A686)))),"")</f>
        <v/>
      </c>
      <c r="F689" s="19" t="str">
        <f>IFERROR(IF(COUNT(pipot!$V:$V)&lt;&gt;"",INDEX(pipot!D:D,SMALL(pipot!$V:$V,ROW($A686)))),"")</f>
        <v/>
      </c>
      <c r="G689" s="19" t="str">
        <f>IFERROR(IF(COUNT(pipot!$V:$V)&lt;&gt;"",INDEX(pipot!E:E,SMALL(pipot!$V:$V,ROW($A686)))),"")</f>
        <v/>
      </c>
      <c r="H689" s="19" t="str">
        <f>IFERROR(IF(COUNT(pipot!$V:$V)&lt;&gt;"",INDEX(pipot!F:F,SMALL(pipot!$V:$V,ROW($A686)))),"")</f>
        <v/>
      </c>
      <c r="I689" s="19" t="str">
        <f>IFERROR(IF(COUNT(pipot!$V:$V)&lt;&gt;"",INDEX(pipot!G:G,SMALL(pipot!$V:$V,ROW($A686)))),"")</f>
        <v/>
      </c>
      <c r="J689" s="19" t="str">
        <f>IFERROR(IF(COUNT(pipot!$V:$V)&lt;&gt;"",INDEX(pipot!H:H,SMALL(pipot!$V:$V,ROW($A686)))),"")</f>
        <v/>
      </c>
      <c r="K689" s="19" t="str">
        <f>IFERROR(IF(COUNT(pipot!$V:$V)&lt;&gt;"",INDEX(pipot!I:I,SMALL(pipot!$V:$V,ROW($A686)))),"")</f>
        <v/>
      </c>
      <c r="L689" s="19" t="str">
        <f>IFERROR(IF(COUNT(pipot!$V:$V)&lt;&gt;"",INDEX(pipot!J:J,SMALL(pipot!$V:$V,ROW($A686)))),"")</f>
        <v/>
      </c>
      <c r="M689" s="19" t="str">
        <f>IFERROR(IF(COUNT(pipot!$V:$V)&lt;&gt;"",INDEX(pipot!K:K,SMALL(pipot!$V:$V,ROW($A686)))),"")</f>
        <v/>
      </c>
      <c r="N689" s="19" t="str">
        <f>IFERROR(IF(COUNT(pipot!$V:$V)&lt;&gt;"",INDEX(pipot!L:L,SMALL(pipot!$V:$V,ROW($A686)))),"")</f>
        <v/>
      </c>
      <c r="O689" s="19" t="str">
        <f>IFERROR(IF(COUNT(pipot!$V:$V)&lt;&gt;"",INDEX(pipot!M:M,SMALL(pipot!$V:$V,ROW($A686)))),"")</f>
        <v/>
      </c>
      <c r="P689" s="19" t="str">
        <f>IFERROR(IF(COUNT(pipot!$V:$V)&lt;&gt;"",INDEX(pipot!N:N,SMALL(pipot!$V:$V,ROW($A686)))),"")</f>
        <v/>
      </c>
      <c r="Q689" s="19" t="str">
        <f>IFERROR(IF(COUNT(pipot!$V:$V)&lt;&gt;"",INDEX(pipot!O:O,SMALL(pipot!$V:$V,ROW($A686)))),"")</f>
        <v/>
      </c>
      <c r="R689" s="19" t="str">
        <f>IFERROR(IF(COUNT(pipot!$V:$V)&lt;&gt;"",INDEX(pipot!P:P,SMALL(pipot!$V:$V,ROW($A686)))),"")</f>
        <v/>
      </c>
      <c r="S689" s="19" t="str">
        <f>IFERROR(IF(COUNT(pipot!$V:$V)&lt;&gt;"",INDEX(pipot!Q:Q,SMALL(pipot!$V:$V,ROW($A686)))),"")</f>
        <v/>
      </c>
      <c r="T689" s="19" t="str">
        <f>IFERROR(IF(COUNT(pipot!$V:$V)&lt;&gt;"",INDEX(pipot!R:R,SMALL(pipot!$V:$V,ROW($A686)))),"")</f>
        <v/>
      </c>
    </row>
    <row r="690" spans="3:20">
      <c r="C690" t="str">
        <f>IFERROR(IF(COUNT(pipot!$V:$V)&lt;&gt;"",INDEX(pipot!A:A,SMALL(pipot!$V:$V,ROW($A687)))),"")</f>
        <v/>
      </c>
      <c r="D690" s="13" t="str">
        <f>IFERROR(IF(COUNT(pipot!$V:$V)&lt;&gt;"",INDEX(pipot!B:B,SMALL(pipot!$V:$V,ROW($A687)))),"")</f>
        <v/>
      </c>
      <c r="E690" s="15" t="str">
        <f>IFERROR(IF(COUNT(pipot!$V:$V)&lt;&gt;"",INDEX(pipot!C:C,SMALL(pipot!$V:$V,ROW($A687)))),"")</f>
        <v/>
      </c>
      <c r="F690" s="19" t="str">
        <f>IFERROR(IF(COUNT(pipot!$V:$V)&lt;&gt;"",INDEX(pipot!D:D,SMALL(pipot!$V:$V,ROW($A687)))),"")</f>
        <v/>
      </c>
      <c r="G690" s="19" t="str">
        <f>IFERROR(IF(COUNT(pipot!$V:$V)&lt;&gt;"",INDEX(pipot!E:E,SMALL(pipot!$V:$V,ROW($A687)))),"")</f>
        <v/>
      </c>
      <c r="H690" s="19" t="str">
        <f>IFERROR(IF(COUNT(pipot!$V:$V)&lt;&gt;"",INDEX(pipot!F:F,SMALL(pipot!$V:$V,ROW($A687)))),"")</f>
        <v/>
      </c>
      <c r="I690" s="19" t="str">
        <f>IFERROR(IF(COUNT(pipot!$V:$V)&lt;&gt;"",INDEX(pipot!G:G,SMALL(pipot!$V:$V,ROW($A687)))),"")</f>
        <v/>
      </c>
      <c r="J690" s="19" t="str">
        <f>IFERROR(IF(COUNT(pipot!$V:$V)&lt;&gt;"",INDEX(pipot!H:H,SMALL(pipot!$V:$V,ROW($A687)))),"")</f>
        <v/>
      </c>
      <c r="K690" s="19" t="str">
        <f>IFERROR(IF(COUNT(pipot!$V:$V)&lt;&gt;"",INDEX(pipot!I:I,SMALL(pipot!$V:$V,ROW($A687)))),"")</f>
        <v/>
      </c>
      <c r="L690" s="19" t="str">
        <f>IFERROR(IF(COUNT(pipot!$V:$V)&lt;&gt;"",INDEX(pipot!J:J,SMALL(pipot!$V:$V,ROW($A687)))),"")</f>
        <v/>
      </c>
      <c r="M690" s="19" t="str">
        <f>IFERROR(IF(COUNT(pipot!$V:$V)&lt;&gt;"",INDEX(pipot!K:K,SMALL(pipot!$V:$V,ROW($A687)))),"")</f>
        <v/>
      </c>
      <c r="N690" s="19" t="str">
        <f>IFERROR(IF(COUNT(pipot!$V:$V)&lt;&gt;"",INDEX(pipot!L:L,SMALL(pipot!$V:$V,ROW($A687)))),"")</f>
        <v/>
      </c>
      <c r="O690" s="19" t="str">
        <f>IFERROR(IF(COUNT(pipot!$V:$V)&lt;&gt;"",INDEX(pipot!M:M,SMALL(pipot!$V:$V,ROW($A687)))),"")</f>
        <v/>
      </c>
      <c r="P690" s="19" t="str">
        <f>IFERROR(IF(COUNT(pipot!$V:$V)&lt;&gt;"",INDEX(pipot!N:N,SMALL(pipot!$V:$V,ROW($A687)))),"")</f>
        <v/>
      </c>
      <c r="Q690" s="19" t="str">
        <f>IFERROR(IF(COUNT(pipot!$V:$V)&lt;&gt;"",INDEX(pipot!O:O,SMALL(pipot!$V:$V,ROW($A687)))),"")</f>
        <v/>
      </c>
      <c r="R690" s="19" t="str">
        <f>IFERROR(IF(COUNT(pipot!$V:$V)&lt;&gt;"",INDEX(pipot!P:P,SMALL(pipot!$V:$V,ROW($A687)))),"")</f>
        <v/>
      </c>
      <c r="S690" s="19" t="str">
        <f>IFERROR(IF(COUNT(pipot!$V:$V)&lt;&gt;"",INDEX(pipot!Q:Q,SMALL(pipot!$V:$V,ROW($A687)))),"")</f>
        <v/>
      </c>
      <c r="T690" s="19" t="str">
        <f>IFERROR(IF(COUNT(pipot!$V:$V)&lt;&gt;"",INDEX(pipot!R:R,SMALL(pipot!$V:$V,ROW($A687)))),"")</f>
        <v/>
      </c>
    </row>
    <row r="691" spans="3:20">
      <c r="C691" t="str">
        <f>IFERROR(IF(COUNT(pipot!$V:$V)&lt;&gt;"",INDEX(pipot!A:A,SMALL(pipot!$V:$V,ROW($A688)))),"")</f>
        <v/>
      </c>
      <c r="D691" s="13" t="str">
        <f>IFERROR(IF(COUNT(pipot!$V:$V)&lt;&gt;"",INDEX(pipot!B:B,SMALL(pipot!$V:$V,ROW($A688)))),"")</f>
        <v/>
      </c>
      <c r="E691" s="15" t="str">
        <f>IFERROR(IF(COUNT(pipot!$V:$V)&lt;&gt;"",INDEX(pipot!C:C,SMALL(pipot!$V:$V,ROW($A688)))),"")</f>
        <v/>
      </c>
      <c r="F691" s="19" t="str">
        <f>IFERROR(IF(COUNT(pipot!$V:$V)&lt;&gt;"",INDEX(pipot!D:D,SMALL(pipot!$V:$V,ROW($A688)))),"")</f>
        <v/>
      </c>
      <c r="G691" s="19" t="str">
        <f>IFERROR(IF(COUNT(pipot!$V:$V)&lt;&gt;"",INDEX(pipot!E:E,SMALL(pipot!$V:$V,ROW($A688)))),"")</f>
        <v/>
      </c>
      <c r="H691" s="19" t="str">
        <f>IFERROR(IF(COUNT(pipot!$V:$V)&lt;&gt;"",INDEX(pipot!F:F,SMALL(pipot!$V:$V,ROW($A688)))),"")</f>
        <v/>
      </c>
      <c r="I691" s="19" t="str">
        <f>IFERROR(IF(COUNT(pipot!$V:$V)&lt;&gt;"",INDEX(pipot!G:G,SMALL(pipot!$V:$V,ROW($A688)))),"")</f>
        <v/>
      </c>
      <c r="J691" s="19" t="str">
        <f>IFERROR(IF(COUNT(pipot!$V:$V)&lt;&gt;"",INDEX(pipot!H:H,SMALL(pipot!$V:$V,ROW($A688)))),"")</f>
        <v/>
      </c>
      <c r="K691" s="19" t="str">
        <f>IFERROR(IF(COUNT(pipot!$V:$V)&lt;&gt;"",INDEX(pipot!I:I,SMALL(pipot!$V:$V,ROW($A688)))),"")</f>
        <v/>
      </c>
      <c r="L691" s="19" t="str">
        <f>IFERROR(IF(COUNT(pipot!$V:$V)&lt;&gt;"",INDEX(pipot!J:J,SMALL(pipot!$V:$V,ROW($A688)))),"")</f>
        <v/>
      </c>
      <c r="M691" s="19" t="str">
        <f>IFERROR(IF(COUNT(pipot!$V:$V)&lt;&gt;"",INDEX(pipot!K:K,SMALL(pipot!$V:$V,ROW($A688)))),"")</f>
        <v/>
      </c>
      <c r="N691" s="19" t="str">
        <f>IFERROR(IF(COUNT(pipot!$V:$V)&lt;&gt;"",INDEX(pipot!L:L,SMALL(pipot!$V:$V,ROW($A688)))),"")</f>
        <v/>
      </c>
      <c r="O691" s="19" t="str">
        <f>IFERROR(IF(COUNT(pipot!$V:$V)&lt;&gt;"",INDEX(pipot!M:M,SMALL(pipot!$V:$V,ROW($A688)))),"")</f>
        <v/>
      </c>
      <c r="P691" s="19" t="str">
        <f>IFERROR(IF(COUNT(pipot!$V:$V)&lt;&gt;"",INDEX(pipot!N:N,SMALL(pipot!$V:$V,ROW($A688)))),"")</f>
        <v/>
      </c>
      <c r="Q691" s="19" t="str">
        <f>IFERROR(IF(COUNT(pipot!$V:$V)&lt;&gt;"",INDEX(pipot!O:O,SMALL(pipot!$V:$V,ROW($A688)))),"")</f>
        <v/>
      </c>
      <c r="R691" s="19" t="str">
        <f>IFERROR(IF(COUNT(pipot!$V:$V)&lt;&gt;"",INDEX(pipot!P:P,SMALL(pipot!$V:$V,ROW($A688)))),"")</f>
        <v/>
      </c>
      <c r="S691" s="19" t="str">
        <f>IFERROR(IF(COUNT(pipot!$V:$V)&lt;&gt;"",INDEX(pipot!Q:Q,SMALL(pipot!$V:$V,ROW($A688)))),"")</f>
        <v/>
      </c>
      <c r="T691" s="19" t="str">
        <f>IFERROR(IF(COUNT(pipot!$V:$V)&lt;&gt;"",INDEX(pipot!R:R,SMALL(pipot!$V:$V,ROW($A688)))),"")</f>
        <v/>
      </c>
    </row>
    <row r="692" spans="3:20">
      <c r="C692" t="str">
        <f>IFERROR(IF(COUNT(pipot!$V:$V)&lt;&gt;"",INDEX(pipot!A:A,SMALL(pipot!$V:$V,ROW($A689)))),"")</f>
        <v/>
      </c>
      <c r="D692" s="13" t="str">
        <f>IFERROR(IF(COUNT(pipot!$V:$V)&lt;&gt;"",INDEX(pipot!B:B,SMALL(pipot!$V:$V,ROW($A689)))),"")</f>
        <v/>
      </c>
      <c r="E692" s="15" t="str">
        <f>IFERROR(IF(COUNT(pipot!$V:$V)&lt;&gt;"",INDEX(pipot!C:C,SMALL(pipot!$V:$V,ROW($A689)))),"")</f>
        <v/>
      </c>
      <c r="F692" s="19" t="str">
        <f>IFERROR(IF(COUNT(pipot!$V:$V)&lt;&gt;"",INDEX(pipot!D:D,SMALL(pipot!$V:$V,ROW($A689)))),"")</f>
        <v/>
      </c>
      <c r="G692" s="19" t="str">
        <f>IFERROR(IF(COUNT(pipot!$V:$V)&lt;&gt;"",INDEX(pipot!E:E,SMALL(pipot!$V:$V,ROW($A689)))),"")</f>
        <v/>
      </c>
      <c r="H692" s="19" t="str">
        <f>IFERROR(IF(COUNT(pipot!$V:$V)&lt;&gt;"",INDEX(pipot!F:F,SMALL(pipot!$V:$V,ROW($A689)))),"")</f>
        <v/>
      </c>
      <c r="I692" s="19" t="str">
        <f>IFERROR(IF(COUNT(pipot!$V:$V)&lt;&gt;"",INDEX(pipot!G:G,SMALL(pipot!$V:$V,ROW($A689)))),"")</f>
        <v/>
      </c>
      <c r="J692" s="19" t="str">
        <f>IFERROR(IF(COUNT(pipot!$V:$V)&lt;&gt;"",INDEX(pipot!H:H,SMALL(pipot!$V:$V,ROW($A689)))),"")</f>
        <v/>
      </c>
      <c r="K692" s="19" t="str">
        <f>IFERROR(IF(COUNT(pipot!$V:$V)&lt;&gt;"",INDEX(pipot!I:I,SMALL(pipot!$V:$V,ROW($A689)))),"")</f>
        <v/>
      </c>
      <c r="L692" s="19" t="str">
        <f>IFERROR(IF(COUNT(pipot!$V:$V)&lt;&gt;"",INDEX(pipot!J:J,SMALL(pipot!$V:$V,ROW($A689)))),"")</f>
        <v/>
      </c>
      <c r="M692" s="19" t="str">
        <f>IFERROR(IF(COUNT(pipot!$V:$V)&lt;&gt;"",INDEX(pipot!K:K,SMALL(pipot!$V:$V,ROW($A689)))),"")</f>
        <v/>
      </c>
      <c r="N692" s="19" t="str">
        <f>IFERROR(IF(COUNT(pipot!$V:$V)&lt;&gt;"",INDEX(pipot!L:L,SMALL(pipot!$V:$V,ROW($A689)))),"")</f>
        <v/>
      </c>
      <c r="O692" s="19" t="str">
        <f>IFERROR(IF(COUNT(pipot!$V:$V)&lt;&gt;"",INDEX(pipot!M:M,SMALL(pipot!$V:$V,ROW($A689)))),"")</f>
        <v/>
      </c>
      <c r="P692" s="19" t="str">
        <f>IFERROR(IF(COUNT(pipot!$V:$V)&lt;&gt;"",INDEX(pipot!N:N,SMALL(pipot!$V:$V,ROW($A689)))),"")</f>
        <v/>
      </c>
      <c r="Q692" s="19" t="str">
        <f>IFERROR(IF(COUNT(pipot!$V:$V)&lt;&gt;"",INDEX(pipot!O:O,SMALL(pipot!$V:$V,ROW($A689)))),"")</f>
        <v/>
      </c>
      <c r="R692" s="19" t="str">
        <f>IFERROR(IF(COUNT(pipot!$V:$V)&lt;&gt;"",INDEX(pipot!P:P,SMALL(pipot!$V:$V,ROW($A689)))),"")</f>
        <v/>
      </c>
      <c r="S692" s="19" t="str">
        <f>IFERROR(IF(COUNT(pipot!$V:$V)&lt;&gt;"",INDEX(pipot!Q:Q,SMALL(pipot!$V:$V,ROW($A689)))),"")</f>
        <v/>
      </c>
      <c r="T692" s="19" t="str">
        <f>IFERROR(IF(COUNT(pipot!$V:$V)&lt;&gt;"",INDEX(pipot!R:R,SMALL(pipot!$V:$V,ROW($A689)))),"")</f>
        <v/>
      </c>
    </row>
    <row r="693" spans="3:20">
      <c r="C693" t="str">
        <f>IFERROR(IF(COUNT(pipot!$V:$V)&lt;&gt;"",INDEX(pipot!A:A,SMALL(pipot!$V:$V,ROW($A690)))),"")</f>
        <v/>
      </c>
      <c r="D693" s="13" t="str">
        <f>IFERROR(IF(COUNT(pipot!$V:$V)&lt;&gt;"",INDEX(pipot!B:B,SMALL(pipot!$V:$V,ROW($A690)))),"")</f>
        <v/>
      </c>
      <c r="E693" s="15" t="str">
        <f>IFERROR(IF(COUNT(pipot!$V:$V)&lt;&gt;"",INDEX(pipot!C:C,SMALL(pipot!$V:$V,ROW($A690)))),"")</f>
        <v/>
      </c>
      <c r="F693" s="19" t="str">
        <f>IFERROR(IF(COUNT(pipot!$V:$V)&lt;&gt;"",INDEX(pipot!D:D,SMALL(pipot!$V:$V,ROW($A690)))),"")</f>
        <v/>
      </c>
      <c r="G693" s="19" t="str">
        <f>IFERROR(IF(COUNT(pipot!$V:$V)&lt;&gt;"",INDEX(pipot!E:E,SMALL(pipot!$V:$V,ROW($A690)))),"")</f>
        <v/>
      </c>
      <c r="H693" s="19" t="str">
        <f>IFERROR(IF(COUNT(pipot!$V:$V)&lt;&gt;"",INDEX(pipot!F:F,SMALL(pipot!$V:$V,ROW($A690)))),"")</f>
        <v/>
      </c>
      <c r="I693" s="19" t="str">
        <f>IFERROR(IF(COUNT(pipot!$V:$V)&lt;&gt;"",INDEX(pipot!G:G,SMALL(pipot!$V:$V,ROW($A690)))),"")</f>
        <v/>
      </c>
      <c r="J693" s="19" t="str">
        <f>IFERROR(IF(COUNT(pipot!$V:$V)&lt;&gt;"",INDEX(pipot!H:H,SMALL(pipot!$V:$V,ROW($A690)))),"")</f>
        <v/>
      </c>
      <c r="K693" s="19" t="str">
        <f>IFERROR(IF(COUNT(pipot!$V:$V)&lt;&gt;"",INDEX(pipot!I:I,SMALL(pipot!$V:$V,ROW($A690)))),"")</f>
        <v/>
      </c>
      <c r="L693" s="19" t="str">
        <f>IFERROR(IF(COUNT(pipot!$V:$V)&lt;&gt;"",INDEX(pipot!J:J,SMALL(pipot!$V:$V,ROW($A690)))),"")</f>
        <v/>
      </c>
      <c r="M693" s="19" t="str">
        <f>IFERROR(IF(COUNT(pipot!$V:$V)&lt;&gt;"",INDEX(pipot!K:K,SMALL(pipot!$V:$V,ROW($A690)))),"")</f>
        <v/>
      </c>
      <c r="N693" s="19" t="str">
        <f>IFERROR(IF(COUNT(pipot!$V:$V)&lt;&gt;"",INDEX(pipot!L:L,SMALL(pipot!$V:$V,ROW($A690)))),"")</f>
        <v/>
      </c>
      <c r="O693" s="19" t="str">
        <f>IFERROR(IF(COUNT(pipot!$V:$V)&lt;&gt;"",INDEX(pipot!M:M,SMALL(pipot!$V:$V,ROW($A690)))),"")</f>
        <v/>
      </c>
      <c r="P693" s="19" t="str">
        <f>IFERROR(IF(COUNT(pipot!$V:$V)&lt;&gt;"",INDEX(pipot!N:N,SMALL(pipot!$V:$V,ROW($A690)))),"")</f>
        <v/>
      </c>
      <c r="Q693" s="19" t="str">
        <f>IFERROR(IF(COUNT(pipot!$V:$V)&lt;&gt;"",INDEX(pipot!O:O,SMALL(pipot!$V:$V,ROW($A690)))),"")</f>
        <v/>
      </c>
      <c r="R693" s="19" t="str">
        <f>IFERROR(IF(COUNT(pipot!$V:$V)&lt;&gt;"",INDEX(pipot!P:P,SMALL(pipot!$V:$V,ROW($A690)))),"")</f>
        <v/>
      </c>
      <c r="S693" s="19" t="str">
        <f>IFERROR(IF(COUNT(pipot!$V:$V)&lt;&gt;"",INDEX(pipot!Q:Q,SMALL(pipot!$V:$V,ROW($A690)))),"")</f>
        <v/>
      </c>
      <c r="T693" s="19" t="str">
        <f>IFERROR(IF(COUNT(pipot!$V:$V)&lt;&gt;"",INDEX(pipot!R:R,SMALL(pipot!$V:$V,ROW($A690)))),"")</f>
        <v/>
      </c>
    </row>
    <row r="694" spans="3:20">
      <c r="C694" t="str">
        <f>IFERROR(IF(COUNT(pipot!$V:$V)&lt;&gt;"",INDEX(pipot!A:A,SMALL(pipot!$V:$V,ROW($A691)))),"")</f>
        <v/>
      </c>
      <c r="D694" s="13" t="str">
        <f>IFERROR(IF(COUNT(pipot!$V:$V)&lt;&gt;"",INDEX(pipot!B:B,SMALL(pipot!$V:$V,ROW($A691)))),"")</f>
        <v/>
      </c>
      <c r="E694" s="15" t="str">
        <f>IFERROR(IF(COUNT(pipot!$V:$V)&lt;&gt;"",INDEX(pipot!C:C,SMALL(pipot!$V:$V,ROW($A691)))),"")</f>
        <v/>
      </c>
      <c r="F694" s="19" t="str">
        <f>IFERROR(IF(COUNT(pipot!$V:$V)&lt;&gt;"",INDEX(pipot!D:D,SMALL(pipot!$V:$V,ROW($A691)))),"")</f>
        <v/>
      </c>
      <c r="G694" s="19" t="str">
        <f>IFERROR(IF(COUNT(pipot!$V:$V)&lt;&gt;"",INDEX(pipot!E:E,SMALL(pipot!$V:$V,ROW($A691)))),"")</f>
        <v/>
      </c>
      <c r="H694" s="19" t="str">
        <f>IFERROR(IF(COUNT(pipot!$V:$V)&lt;&gt;"",INDEX(pipot!F:F,SMALL(pipot!$V:$V,ROW($A691)))),"")</f>
        <v/>
      </c>
      <c r="I694" s="19" t="str">
        <f>IFERROR(IF(COUNT(pipot!$V:$V)&lt;&gt;"",INDEX(pipot!G:G,SMALL(pipot!$V:$V,ROW($A691)))),"")</f>
        <v/>
      </c>
      <c r="J694" s="19" t="str">
        <f>IFERROR(IF(COUNT(pipot!$V:$V)&lt;&gt;"",INDEX(pipot!H:H,SMALL(pipot!$V:$V,ROW($A691)))),"")</f>
        <v/>
      </c>
      <c r="K694" s="19" t="str">
        <f>IFERROR(IF(COUNT(pipot!$V:$V)&lt;&gt;"",INDEX(pipot!I:I,SMALL(pipot!$V:$V,ROW($A691)))),"")</f>
        <v/>
      </c>
      <c r="L694" s="19" t="str">
        <f>IFERROR(IF(COUNT(pipot!$V:$V)&lt;&gt;"",INDEX(pipot!J:J,SMALL(pipot!$V:$V,ROW($A691)))),"")</f>
        <v/>
      </c>
      <c r="M694" s="19" t="str">
        <f>IFERROR(IF(COUNT(pipot!$V:$V)&lt;&gt;"",INDEX(pipot!K:K,SMALL(pipot!$V:$V,ROW($A691)))),"")</f>
        <v/>
      </c>
      <c r="N694" s="19" t="str">
        <f>IFERROR(IF(COUNT(pipot!$V:$V)&lt;&gt;"",INDEX(pipot!L:L,SMALL(pipot!$V:$V,ROW($A691)))),"")</f>
        <v/>
      </c>
      <c r="O694" s="19" t="str">
        <f>IFERROR(IF(COUNT(pipot!$V:$V)&lt;&gt;"",INDEX(pipot!M:M,SMALL(pipot!$V:$V,ROW($A691)))),"")</f>
        <v/>
      </c>
      <c r="P694" s="19" t="str">
        <f>IFERROR(IF(COUNT(pipot!$V:$V)&lt;&gt;"",INDEX(pipot!N:N,SMALL(pipot!$V:$V,ROW($A691)))),"")</f>
        <v/>
      </c>
      <c r="Q694" s="19" t="str">
        <f>IFERROR(IF(COUNT(pipot!$V:$V)&lt;&gt;"",INDEX(pipot!O:O,SMALL(pipot!$V:$V,ROW($A691)))),"")</f>
        <v/>
      </c>
      <c r="R694" s="19" t="str">
        <f>IFERROR(IF(COUNT(pipot!$V:$V)&lt;&gt;"",INDEX(pipot!P:P,SMALL(pipot!$V:$V,ROW($A691)))),"")</f>
        <v/>
      </c>
      <c r="S694" s="19" t="str">
        <f>IFERROR(IF(COUNT(pipot!$V:$V)&lt;&gt;"",INDEX(pipot!Q:Q,SMALL(pipot!$V:$V,ROW($A691)))),"")</f>
        <v/>
      </c>
      <c r="T694" s="19" t="str">
        <f>IFERROR(IF(COUNT(pipot!$V:$V)&lt;&gt;"",INDEX(pipot!R:R,SMALL(pipot!$V:$V,ROW($A691)))),"")</f>
        <v/>
      </c>
    </row>
    <row r="695" spans="3:20">
      <c r="C695" t="str">
        <f>IFERROR(IF(COUNT(pipot!$V:$V)&lt;&gt;"",INDEX(pipot!A:A,SMALL(pipot!$V:$V,ROW($A692)))),"")</f>
        <v/>
      </c>
      <c r="D695" s="13" t="str">
        <f>IFERROR(IF(COUNT(pipot!$V:$V)&lt;&gt;"",INDEX(pipot!B:B,SMALL(pipot!$V:$V,ROW($A692)))),"")</f>
        <v/>
      </c>
      <c r="E695" s="15" t="str">
        <f>IFERROR(IF(COUNT(pipot!$V:$V)&lt;&gt;"",INDEX(pipot!C:C,SMALL(pipot!$V:$V,ROW($A692)))),"")</f>
        <v/>
      </c>
      <c r="F695" s="19" t="str">
        <f>IFERROR(IF(COUNT(pipot!$V:$V)&lt;&gt;"",INDEX(pipot!D:D,SMALL(pipot!$V:$V,ROW($A692)))),"")</f>
        <v/>
      </c>
      <c r="G695" s="19" t="str">
        <f>IFERROR(IF(COUNT(pipot!$V:$V)&lt;&gt;"",INDEX(pipot!E:E,SMALL(pipot!$V:$V,ROW($A692)))),"")</f>
        <v/>
      </c>
      <c r="H695" s="19" t="str">
        <f>IFERROR(IF(COUNT(pipot!$V:$V)&lt;&gt;"",INDEX(pipot!F:F,SMALL(pipot!$V:$V,ROW($A692)))),"")</f>
        <v/>
      </c>
      <c r="I695" s="19" t="str">
        <f>IFERROR(IF(COUNT(pipot!$V:$V)&lt;&gt;"",INDEX(pipot!G:G,SMALL(pipot!$V:$V,ROW($A692)))),"")</f>
        <v/>
      </c>
      <c r="J695" s="19" t="str">
        <f>IFERROR(IF(COUNT(pipot!$V:$V)&lt;&gt;"",INDEX(pipot!H:H,SMALL(pipot!$V:$V,ROW($A692)))),"")</f>
        <v/>
      </c>
      <c r="K695" s="19" t="str">
        <f>IFERROR(IF(COUNT(pipot!$V:$V)&lt;&gt;"",INDEX(pipot!I:I,SMALL(pipot!$V:$V,ROW($A692)))),"")</f>
        <v/>
      </c>
      <c r="L695" s="19" t="str">
        <f>IFERROR(IF(COUNT(pipot!$V:$V)&lt;&gt;"",INDEX(pipot!J:J,SMALL(pipot!$V:$V,ROW($A692)))),"")</f>
        <v/>
      </c>
      <c r="M695" s="19" t="str">
        <f>IFERROR(IF(COUNT(pipot!$V:$V)&lt;&gt;"",INDEX(pipot!K:K,SMALL(pipot!$V:$V,ROW($A692)))),"")</f>
        <v/>
      </c>
      <c r="N695" s="19" t="str">
        <f>IFERROR(IF(COUNT(pipot!$V:$V)&lt;&gt;"",INDEX(pipot!L:L,SMALL(pipot!$V:$V,ROW($A692)))),"")</f>
        <v/>
      </c>
      <c r="O695" s="19" t="str">
        <f>IFERROR(IF(COUNT(pipot!$V:$V)&lt;&gt;"",INDEX(pipot!M:M,SMALL(pipot!$V:$V,ROW($A692)))),"")</f>
        <v/>
      </c>
      <c r="P695" s="19" t="str">
        <f>IFERROR(IF(COUNT(pipot!$V:$V)&lt;&gt;"",INDEX(pipot!N:N,SMALL(pipot!$V:$V,ROW($A692)))),"")</f>
        <v/>
      </c>
      <c r="Q695" s="19" t="str">
        <f>IFERROR(IF(COUNT(pipot!$V:$V)&lt;&gt;"",INDEX(pipot!O:O,SMALL(pipot!$V:$V,ROW($A692)))),"")</f>
        <v/>
      </c>
      <c r="R695" s="19" t="str">
        <f>IFERROR(IF(COUNT(pipot!$V:$V)&lt;&gt;"",INDEX(pipot!P:P,SMALL(pipot!$V:$V,ROW($A692)))),"")</f>
        <v/>
      </c>
      <c r="S695" s="19" t="str">
        <f>IFERROR(IF(COUNT(pipot!$V:$V)&lt;&gt;"",INDEX(pipot!Q:Q,SMALL(pipot!$V:$V,ROW($A692)))),"")</f>
        <v/>
      </c>
      <c r="T695" s="19" t="str">
        <f>IFERROR(IF(COUNT(pipot!$V:$V)&lt;&gt;"",INDEX(pipot!R:R,SMALL(pipot!$V:$V,ROW($A692)))),"")</f>
        <v/>
      </c>
    </row>
    <row r="696" spans="3:20">
      <c r="C696" t="str">
        <f>IFERROR(IF(COUNT(pipot!$V:$V)&lt;&gt;"",INDEX(pipot!A:A,SMALL(pipot!$V:$V,ROW($A693)))),"")</f>
        <v/>
      </c>
      <c r="D696" s="13" t="str">
        <f>IFERROR(IF(COUNT(pipot!$V:$V)&lt;&gt;"",INDEX(pipot!B:B,SMALL(pipot!$V:$V,ROW($A693)))),"")</f>
        <v/>
      </c>
      <c r="E696" s="15" t="str">
        <f>IFERROR(IF(COUNT(pipot!$V:$V)&lt;&gt;"",INDEX(pipot!C:C,SMALL(pipot!$V:$V,ROW($A693)))),"")</f>
        <v/>
      </c>
      <c r="F696" s="19" t="str">
        <f>IFERROR(IF(COUNT(pipot!$V:$V)&lt;&gt;"",INDEX(pipot!D:D,SMALL(pipot!$V:$V,ROW($A693)))),"")</f>
        <v/>
      </c>
      <c r="G696" s="19" t="str">
        <f>IFERROR(IF(COUNT(pipot!$V:$V)&lt;&gt;"",INDEX(pipot!E:E,SMALL(pipot!$V:$V,ROW($A693)))),"")</f>
        <v/>
      </c>
      <c r="H696" s="19" t="str">
        <f>IFERROR(IF(COUNT(pipot!$V:$V)&lt;&gt;"",INDEX(pipot!F:F,SMALL(pipot!$V:$V,ROW($A693)))),"")</f>
        <v/>
      </c>
      <c r="I696" s="19" t="str">
        <f>IFERROR(IF(COUNT(pipot!$V:$V)&lt;&gt;"",INDEX(pipot!G:G,SMALL(pipot!$V:$V,ROW($A693)))),"")</f>
        <v/>
      </c>
      <c r="J696" s="19" t="str">
        <f>IFERROR(IF(COUNT(pipot!$V:$V)&lt;&gt;"",INDEX(pipot!H:H,SMALL(pipot!$V:$V,ROW($A693)))),"")</f>
        <v/>
      </c>
      <c r="K696" s="19" t="str">
        <f>IFERROR(IF(COUNT(pipot!$V:$V)&lt;&gt;"",INDEX(pipot!I:I,SMALL(pipot!$V:$V,ROW($A693)))),"")</f>
        <v/>
      </c>
      <c r="L696" s="19" t="str">
        <f>IFERROR(IF(COUNT(pipot!$V:$V)&lt;&gt;"",INDEX(pipot!J:J,SMALL(pipot!$V:$V,ROW($A693)))),"")</f>
        <v/>
      </c>
      <c r="M696" s="19" t="str">
        <f>IFERROR(IF(COUNT(pipot!$V:$V)&lt;&gt;"",INDEX(pipot!K:K,SMALL(pipot!$V:$V,ROW($A693)))),"")</f>
        <v/>
      </c>
      <c r="N696" s="19" t="str">
        <f>IFERROR(IF(COUNT(pipot!$V:$V)&lt;&gt;"",INDEX(pipot!L:L,SMALL(pipot!$V:$V,ROW($A693)))),"")</f>
        <v/>
      </c>
      <c r="O696" s="19" t="str">
        <f>IFERROR(IF(COUNT(pipot!$V:$V)&lt;&gt;"",INDEX(pipot!M:M,SMALL(pipot!$V:$V,ROW($A693)))),"")</f>
        <v/>
      </c>
      <c r="P696" s="19" t="str">
        <f>IFERROR(IF(COUNT(pipot!$V:$V)&lt;&gt;"",INDEX(pipot!N:N,SMALL(pipot!$V:$V,ROW($A693)))),"")</f>
        <v/>
      </c>
      <c r="Q696" s="19" t="str">
        <f>IFERROR(IF(COUNT(pipot!$V:$V)&lt;&gt;"",INDEX(pipot!O:O,SMALL(pipot!$V:$V,ROW($A693)))),"")</f>
        <v/>
      </c>
      <c r="R696" s="19" t="str">
        <f>IFERROR(IF(COUNT(pipot!$V:$V)&lt;&gt;"",INDEX(pipot!P:P,SMALL(pipot!$V:$V,ROW($A693)))),"")</f>
        <v/>
      </c>
      <c r="S696" s="19" t="str">
        <f>IFERROR(IF(COUNT(pipot!$V:$V)&lt;&gt;"",INDEX(pipot!Q:Q,SMALL(pipot!$V:$V,ROW($A693)))),"")</f>
        <v/>
      </c>
      <c r="T696" s="19" t="str">
        <f>IFERROR(IF(COUNT(pipot!$V:$V)&lt;&gt;"",INDEX(pipot!R:R,SMALL(pipot!$V:$V,ROW($A693)))),"")</f>
        <v/>
      </c>
    </row>
    <row r="697" spans="3:20">
      <c r="C697" t="str">
        <f>IFERROR(IF(COUNT(pipot!$V:$V)&lt;&gt;"",INDEX(pipot!A:A,SMALL(pipot!$V:$V,ROW($A694)))),"")</f>
        <v/>
      </c>
      <c r="D697" s="13" t="str">
        <f>IFERROR(IF(COUNT(pipot!$V:$V)&lt;&gt;"",INDEX(pipot!B:B,SMALL(pipot!$V:$V,ROW($A694)))),"")</f>
        <v/>
      </c>
      <c r="E697" s="15" t="str">
        <f>IFERROR(IF(COUNT(pipot!$V:$V)&lt;&gt;"",INDEX(pipot!C:C,SMALL(pipot!$V:$V,ROW($A694)))),"")</f>
        <v/>
      </c>
      <c r="F697" s="19" t="str">
        <f>IFERROR(IF(COUNT(pipot!$V:$V)&lt;&gt;"",INDEX(pipot!D:D,SMALL(pipot!$V:$V,ROW($A694)))),"")</f>
        <v/>
      </c>
      <c r="G697" s="19" t="str">
        <f>IFERROR(IF(COUNT(pipot!$V:$V)&lt;&gt;"",INDEX(pipot!E:E,SMALL(pipot!$V:$V,ROW($A694)))),"")</f>
        <v/>
      </c>
      <c r="H697" s="19" t="str">
        <f>IFERROR(IF(COUNT(pipot!$V:$V)&lt;&gt;"",INDEX(pipot!F:F,SMALL(pipot!$V:$V,ROW($A694)))),"")</f>
        <v/>
      </c>
      <c r="I697" s="19" t="str">
        <f>IFERROR(IF(COUNT(pipot!$V:$V)&lt;&gt;"",INDEX(pipot!G:G,SMALL(pipot!$V:$V,ROW($A694)))),"")</f>
        <v/>
      </c>
      <c r="J697" s="19" t="str">
        <f>IFERROR(IF(COUNT(pipot!$V:$V)&lt;&gt;"",INDEX(pipot!H:H,SMALL(pipot!$V:$V,ROW($A694)))),"")</f>
        <v/>
      </c>
      <c r="K697" s="19" t="str">
        <f>IFERROR(IF(COUNT(pipot!$V:$V)&lt;&gt;"",INDEX(pipot!I:I,SMALL(pipot!$V:$V,ROW($A694)))),"")</f>
        <v/>
      </c>
      <c r="L697" s="19" t="str">
        <f>IFERROR(IF(COUNT(pipot!$V:$V)&lt;&gt;"",INDEX(pipot!J:J,SMALL(pipot!$V:$V,ROW($A694)))),"")</f>
        <v/>
      </c>
      <c r="M697" s="19" t="str">
        <f>IFERROR(IF(COUNT(pipot!$V:$V)&lt;&gt;"",INDEX(pipot!K:K,SMALL(pipot!$V:$V,ROW($A694)))),"")</f>
        <v/>
      </c>
      <c r="N697" s="19" t="str">
        <f>IFERROR(IF(COUNT(pipot!$V:$V)&lt;&gt;"",INDEX(pipot!L:L,SMALL(pipot!$V:$V,ROW($A694)))),"")</f>
        <v/>
      </c>
      <c r="O697" s="19" t="str">
        <f>IFERROR(IF(COUNT(pipot!$V:$V)&lt;&gt;"",INDEX(pipot!M:M,SMALL(pipot!$V:$V,ROW($A694)))),"")</f>
        <v/>
      </c>
      <c r="P697" s="19" t="str">
        <f>IFERROR(IF(COUNT(pipot!$V:$V)&lt;&gt;"",INDEX(pipot!N:N,SMALL(pipot!$V:$V,ROW($A694)))),"")</f>
        <v/>
      </c>
      <c r="Q697" s="19" t="str">
        <f>IFERROR(IF(COUNT(pipot!$V:$V)&lt;&gt;"",INDEX(pipot!O:O,SMALL(pipot!$V:$V,ROW($A694)))),"")</f>
        <v/>
      </c>
      <c r="R697" s="19" t="str">
        <f>IFERROR(IF(COUNT(pipot!$V:$V)&lt;&gt;"",INDEX(pipot!P:P,SMALL(pipot!$V:$V,ROW($A694)))),"")</f>
        <v/>
      </c>
      <c r="S697" s="19" t="str">
        <f>IFERROR(IF(COUNT(pipot!$V:$V)&lt;&gt;"",INDEX(pipot!Q:Q,SMALL(pipot!$V:$V,ROW($A694)))),"")</f>
        <v/>
      </c>
      <c r="T697" s="19" t="str">
        <f>IFERROR(IF(COUNT(pipot!$V:$V)&lt;&gt;"",INDEX(pipot!R:R,SMALL(pipot!$V:$V,ROW($A694)))),"")</f>
        <v/>
      </c>
    </row>
    <row r="698" spans="3:20">
      <c r="C698" t="str">
        <f>IFERROR(IF(COUNT(pipot!$V:$V)&lt;&gt;"",INDEX(pipot!A:A,SMALL(pipot!$V:$V,ROW($A695)))),"")</f>
        <v/>
      </c>
      <c r="D698" s="13" t="str">
        <f>IFERROR(IF(COUNT(pipot!$V:$V)&lt;&gt;"",INDEX(pipot!B:B,SMALL(pipot!$V:$V,ROW($A695)))),"")</f>
        <v/>
      </c>
      <c r="E698" s="15" t="str">
        <f>IFERROR(IF(COUNT(pipot!$V:$V)&lt;&gt;"",INDEX(pipot!C:C,SMALL(pipot!$V:$V,ROW($A695)))),"")</f>
        <v/>
      </c>
      <c r="F698" s="19" t="str">
        <f>IFERROR(IF(COUNT(pipot!$V:$V)&lt;&gt;"",INDEX(pipot!D:D,SMALL(pipot!$V:$V,ROW($A695)))),"")</f>
        <v/>
      </c>
      <c r="G698" s="19" t="str">
        <f>IFERROR(IF(COUNT(pipot!$V:$V)&lt;&gt;"",INDEX(pipot!E:E,SMALL(pipot!$V:$V,ROW($A695)))),"")</f>
        <v/>
      </c>
      <c r="H698" s="19" t="str">
        <f>IFERROR(IF(COUNT(pipot!$V:$V)&lt;&gt;"",INDEX(pipot!F:F,SMALL(pipot!$V:$V,ROW($A695)))),"")</f>
        <v/>
      </c>
      <c r="I698" s="19" t="str">
        <f>IFERROR(IF(COUNT(pipot!$V:$V)&lt;&gt;"",INDEX(pipot!G:G,SMALL(pipot!$V:$V,ROW($A695)))),"")</f>
        <v/>
      </c>
      <c r="J698" s="19" t="str">
        <f>IFERROR(IF(COUNT(pipot!$V:$V)&lt;&gt;"",INDEX(pipot!H:H,SMALL(pipot!$V:$V,ROW($A695)))),"")</f>
        <v/>
      </c>
      <c r="K698" s="19" t="str">
        <f>IFERROR(IF(COUNT(pipot!$V:$V)&lt;&gt;"",INDEX(pipot!I:I,SMALL(pipot!$V:$V,ROW($A695)))),"")</f>
        <v/>
      </c>
      <c r="L698" s="19" t="str">
        <f>IFERROR(IF(COUNT(pipot!$V:$V)&lt;&gt;"",INDEX(pipot!J:J,SMALL(pipot!$V:$V,ROW($A695)))),"")</f>
        <v/>
      </c>
      <c r="M698" s="19" t="str">
        <f>IFERROR(IF(COUNT(pipot!$V:$V)&lt;&gt;"",INDEX(pipot!K:K,SMALL(pipot!$V:$V,ROW($A695)))),"")</f>
        <v/>
      </c>
      <c r="N698" s="19" t="str">
        <f>IFERROR(IF(COUNT(pipot!$V:$V)&lt;&gt;"",INDEX(pipot!L:L,SMALL(pipot!$V:$V,ROW($A695)))),"")</f>
        <v/>
      </c>
      <c r="O698" s="19" t="str">
        <f>IFERROR(IF(COUNT(pipot!$V:$V)&lt;&gt;"",INDEX(pipot!M:M,SMALL(pipot!$V:$V,ROW($A695)))),"")</f>
        <v/>
      </c>
      <c r="P698" s="19" t="str">
        <f>IFERROR(IF(COUNT(pipot!$V:$V)&lt;&gt;"",INDEX(pipot!N:N,SMALL(pipot!$V:$V,ROW($A695)))),"")</f>
        <v/>
      </c>
      <c r="Q698" s="19" t="str">
        <f>IFERROR(IF(COUNT(pipot!$V:$V)&lt;&gt;"",INDEX(pipot!O:O,SMALL(pipot!$V:$V,ROW($A695)))),"")</f>
        <v/>
      </c>
      <c r="R698" s="19" t="str">
        <f>IFERROR(IF(COUNT(pipot!$V:$V)&lt;&gt;"",INDEX(pipot!P:P,SMALL(pipot!$V:$V,ROW($A695)))),"")</f>
        <v/>
      </c>
      <c r="S698" s="19" t="str">
        <f>IFERROR(IF(COUNT(pipot!$V:$V)&lt;&gt;"",INDEX(pipot!Q:Q,SMALL(pipot!$V:$V,ROW($A695)))),"")</f>
        <v/>
      </c>
      <c r="T698" s="19" t="str">
        <f>IFERROR(IF(COUNT(pipot!$V:$V)&lt;&gt;"",INDEX(pipot!R:R,SMALL(pipot!$V:$V,ROW($A695)))),"")</f>
        <v/>
      </c>
    </row>
    <row r="699" spans="3:20">
      <c r="C699" t="str">
        <f>IFERROR(IF(COUNT(pipot!$V:$V)&lt;&gt;"",INDEX(pipot!A:A,SMALL(pipot!$V:$V,ROW($A696)))),"")</f>
        <v/>
      </c>
      <c r="D699" s="13" t="str">
        <f>IFERROR(IF(COUNT(pipot!$V:$V)&lt;&gt;"",INDEX(pipot!B:B,SMALL(pipot!$V:$V,ROW($A696)))),"")</f>
        <v/>
      </c>
      <c r="E699" s="15" t="str">
        <f>IFERROR(IF(COUNT(pipot!$V:$V)&lt;&gt;"",INDEX(pipot!C:C,SMALL(pipot!$V:$V,ROW($A696)))),"")</f>
        <v/>
      </c>
      <c r="F699" s="19" t="str">
        <f>IFERROR(IF(COUNT(pipot!$V:$V)&lt;&gt;"",INDEX(pipot!D:D,SMALL(pipot!$V:$V,ROW($A696)))),"")</f>
        <v/>
      </c>
      <c r="G699" s="19" t="str">
        <f>IFERROR(IF(COUNT(pipot!$V:$V)&lt;&gt;"",INDEX(pipot!E:E,SMALL(pipot!$V:$V,ROW($A696)))),"")</f>
        <v/>
      </c>
      <c r="H699" s="19" t="str">
        <f>IFERROR(IF(COUNT(pipot!$V:$V)&lt;&gt;"",INDEX(pipot!F:F,SMALL(pipot!$V:$V,ROW($A696)))),"")</f>
        <v/>
      </c>
      <c r="I699" s="19" t="str">
        <f>IFERROR(IF(COUNT(pipot!$V:$V)&lt;&gt;"",INDEX(pipot!G:G,SMALL(pipot!$V:$V,ROW($A696)))),"")</f>
        <v/>
      </c>
      <c r="J699" s="19" t="str">
        <f>IFERROR(IF(COUNT(pipot!$V:$V)&lt;&gt;"",INDEX(pipot!H:H,SMALL(pipot!$V:$V,ROW($A696)))),"")</f>
        <v/>
      </c>
      <c r="K699" s="19" t="str">
        <f>IFERROR(IF(COUNT(pipot!$V:$V)&lt;&gt;"",INDEX(pipot!I:I,SMALL(pipot!$V:$V,ROW($A696)))),"")</f>
        <v/>
      </c>
      <c r="L699" s="19" t="str">
        <f>IFERROR(IF(COUNT(pipot!$V:$V)&lt;&gt;"",INDEX(pipot!J:J,SMALL(pipot!$V:$V,ROW($A696)))),"")</f>
        <v/>
      </c>
      <c r="M699" s="19" t="str">
        <f>IFERROR(IF(COUNT(pipot!$V:$V)&lt;&gt;"",INDEX(pipot!K:K,SMALL(pipot!$V:$V,ROW($A696)))),"")</f>
        <v/>
      </c>
      <c r="N699" s="19" t="str">
        <f>IFERROR(IF(COUNT(pipot!$V:$V)&lt;&gt;"",INDEX(pipot!L:L,SMALL(pipot!$V:$V,ROW($A696)))),"")</f>
        <v/>
      </c>
      <c r="O699" s="19" t="str">
        <f>IFERROR(IF(COUNT(pipot!$V:$V)&lt;&gt;"",INDEX(pipot!M:M,SMALL(pipot!$V:$V,ROW($A696)))),"")</f>
        <v/>
      </c>
      <c r="P699" s="19" t="str">
        <f>IFERROR(IF(COUNT(pipot!$V:$V)&lt;&gt;"",INDEX(pipot!N:N,SMALL(pipot!$V:$V,ROW($A696)))),"")</f>
        <v/>
      </c>
      <c r="Q699" s="19" t="str">
        <f>IFERROR(IF(COUNT(pipot!$V:$V)&lt;&gt;"",INDEX(pipot!O:O,SMALL(pipot!$V:$V,ROW($A696)))),"")</f>
        <v/>
      </c>
      <c r="R699" s="19" t="str">
        <f>IFERROR(IF(COUNT(pipot!$V:$V)&lt;&gt;"",INDEX(pipot!P:P,SMALL(pipot!$V:$V,ROW($A696)))),"")</f>
        <v/>
      </c>
      <c r="S699" s="19" t="str">
        <f>IFERROR(IF(COUNT(pipot!$V:$V)&lt;&gt;"",INDEX(pipot!Q:Q,SMALL(pipot!$V:$V,ROW($A696)))),"")</f>
        <v/>
      </c>
      <c r="T699" s="19" t="str">
        <f>IFERROR(IF(COUNT(pipot!$V:$V)&lt;&gt;"",INDEX(pipot!R:R,SMALL(pipot!$V:$V,ROW($A696)))),"")</f>
        <v/>
      </c>
    </row>
    <row r="700" spans="3:20">
      <c r="C700" t="str">
        <f>IFERROR(IF(COUNT(pipot!$V:$V)&lt;&gt;"",INDEX(pipot!A:A,SMALL(pipot!$V:$V,ROW($A697)))),"")</f>
        <v/>
      </c>
      <c r="D700" s="13" t="str">
        <f>IFERROR(IF(COUNT(pipot!$V:$V)&lt;&gt;"",INDEX(pipot!B:B,SMALL(pipot!$V:$V,ROW($A697)))),"")</f>
        <v/>
      </c>
      <c r="E700" s="15" t="str">
        <f>IFERROR(IF(COUNT(pipot!$V:$V)&lt;&gt;"",INDEX(pipot!C:C,SMALL(pipot!$V:$V,ROW($A697)))),"")</f>
        <v/>
      </c>
      <c r="F700" s="19" t="str">
        <f>IFERROR(IF(COUNT(pipot!$V:$V)&lt;&gt;"",INDEX(pipot!D:D,SMALL(pipot!$V:$V,ROW($A697)))),"")</f>
        <v/>
      </c>
      <c r="G700" s="19" t="str">
        <f>IFERROR(IF(COUNT(pipot!$V:$V)&lt;&gt;"",INDEX(pipot!E:E,SMALL(pipot!$V:$V,ROW($A697)))),"")</f>
        <v/>
      </c>
      <c r="H700" s="19" t="str">
        <f>IFERROR(IF(COUNT(pipot!$V:$V)&lt;&gt;"",INDEX(pipot!F:F,SMALL(pipot!$V:$V,ROW($A697)))),"")</f>
        <v/>
      </c>
      <c r="I700" s="19" t="str">
        <f>IFERROR(IF(COUNT(pipot!$V:$V)&lt;&gt;"",INDEX(pipot!G:G,SMALL(pipot!$V:$V,ROW($A697)))),"")</f>
        <v/>
      </c>
      <c r="J700" s="19" t="str">
        <f>IFERROR(IF(COUNT(pipot!$V:$V)&lt;&gt;"",INDEX(pipot!H:H,SMALL(pipot!$V:$V,ROW($A697)))),"")</f>
        <v/>
      </c>
      <c r="K700" s="19" t="str">
        <f>IFERROR(IF(COUNT(pipot!$V:$V)&lt;&gt;"",INDEX(pipot!I:I,SMALL(pipot!$V:$V,ROW($A697)))),"")</f>
        <v/>
      </c>
      <c r="L700" s="19" t="str">
        <f>IFERROR(IF(COUNT(pipot!$V:$V)&lt;&gt;"",INDEX(pipot!J:J,SMALL(pipot!$V:$V,ROW($A697)))),"")</f>
        <v/>
      </c>
      <c r="M700" s="19" t="str">
        <f>IFERROR(IF(COUNT(pipot!$V:$V)&lt;&gt;"",INDEX(pipot!K:K,SMALL(pipot!$V:$V,ROW($A697)))),"")</f>
        <v/>
      </c>
      <c r="N700" s="19" t="str">
        <f>IFERROR(IF(COUNT(pipot!$V:$V)&lt;&gt;"",INDEX(pipot!L:L,SMALL(pipot!$V:$V,ROW($A697)))),"")</f>
        <v/>
      </c>
      <c r="O700" s="19" t="str">
        <f>IFERROR(IF(COUNT(pipot!$V:$V)&lt;&gt;"",INDEX(pipot!M:M,SMALL(pipot!$V:$V,ROW($A697)))),"")</f>
        <v/>
      </c>
      <c r="P700" s="19" t="str">
        <f>IFERROR(IF(COUNT(pipot!$V:$V)&lt;&gt;"",INDEX(pipot!N:N,SMALL(pipot!$V:$V,ROW($A697)))),"")</f>
        <v/>
      </c>
      <c r="Q700" s="19" t="str">
        <f>IFERROR(IF(COUNT(pipot!$V:$V)&lt;&gt;"",INDEX(pipot!O:O,SMALL(pipot!$V:$V,ROW($A697)))),"")</f>
        <v/>
      </c>
      <c r="R700" s="19" t="str">
        <f>IFERROR(IF(COUNT(pipot!$V:$V)&lt;&gt;"",INDEX(pipot!P:P,SMALL(pipot!$V:$V,ROW($A697)))),"")</f>
        <v/>
      </c>
      <c r="S700" s="19" t="str">
        <f>IFERROR(IF(COUNT(pipot!$V:$V)&lt;&gt;"",INDEX(pipot!Q:Q,SMALL(pipot!$V:$V,ROW($A697)))),"")</f>
        <v/>
      </c>
      <c r="T700" s="19" t="str">
        <f>IFERROR(IF(COUNT(pipot!$V:$V)&lt;&gt;"",INDEX(pipot!R:R,SMALL(pipot!$V:$V,ROW($A697)))),"")</f>
        <v/>
      </c>
    </row>
    <row r="701" spans="3:20">
      <c r="C701" t="str">
        <f>IFERROR(IF(COUNT(pipot!$V:$V)&lt;&gt;"",INDEX(pipot!A:A,SMALL(pipot!$V:$V,ROW($A698)))),"")</f>
        <v/>
      </c>
      <c r="D701" s="13" t="str">
        <f>IFERROR(IF(COUNT(pipot!$V:$V)&lt;&gt;"",INDEX(pipot!B:B,SMALL(pipot!$V:$V,ROW($A698)))),"")</f>
        <v/>
      </c>
      <c r="E701" s="15" t="str">
        <f>IFERROR(IF(COUNT(pipot!$V:$V)&lt;&gt;"",INDEX(pipot!C:C,SMALL(pipot!$V:$V,ROW($A698)))),"")</f>
        <v/>
      </c>
      <c r="F701" s="19" t="str">
        <f>IFERROR(IF(COUNT(pipot!$V:$V)&lt;&gt;"",INDEX(pipot!D:D,SMALL(pipot!$V:$V,ROW($A698)))),"")</f>
        <v/>
      </c>
      <c r="G701" s="19" t="str">
        <f>IFERROR(IF(COUNT(pipot!$V:$V)&lt;&gt;"",INDEX(pipot!E:E,SMALL(pipot!$V:$V,ROW($A698)))),"")</f>
        <v/>
      </c>
      <c r="H701" s="19" t="str">
        <f>IFERROR(IF(COUNT(pipot!$V:$V)&lt;&gt;"",INDEX(pipot!F:F,SMALL(pipot!$V:$V,ROW($A698)))),"")</f>
        <v/>
      </c>
      <c r="I701" s="19" t="str">
        <f>IFERROR(IF(COUNT(pipot!$V:$V)&lt;&gt;"",INDEX(pipot!G:G,SMALL(pipot!$V:$V,ROW($A698)))),"")</f>
        <v/>
      </c>
      <c r="J701" s="19" t="str">
        <f>IFERROR(IF(COUNT(pipot!$V:$V)&lt;&gt;"",INDEX(pipot!H:H,SMALL(pipot!$V:$V,ROW($A698)))),"")</f>
        <v/>
      </c>
      <c r="K701" s="19" t="str">
        <f>IFERROR(IF(COUNT(pipot!$V:$V)&lt;&gt;"",INDEX(pipot!I:I,SMALL(pipot!$V:$V,ROW($A698)))),"")</f>
        <v/>
      </c>
      <c r="L701" s="19" t="str">
        <f>IFERROR(IF(COUNT(pipot!$V:$V)&lt;&gt;"",INDEX(pipot!J:J,SMALL(pipot!$V:$V,ROW($A698)))),"")</f>
        <v/>
      </c>
      <c r="M701" s="19" t="str">
        <f>IFERROR(IF(COUNT(pipot!$V:$V)&lt;&gt;"",INDEX(pipot!K:K,SMALL(pipot!$V:$V,ROW($A698)))),"")</f>
        <v/>
      </c>
      <c r="N701" s="19" t="str">
        <f>IFERROR(IF(COUNT(pipot!$V:$V)&lt;&gt;"",INDEX(pipot!L:L,SMALL(pipot!$V:$V,ROW($A698)))),"")</f>
        <v/>
      </c>
      <c r="O701" s="19" t="str">
        <f>IFERROR(IF(COUNT(pipot!$V:$V)&lt;&gt;"",INDEX(pipot!M:M,SMALL(pipot!$V:$V,ROW($A698)))),"")</f>
        <v/>
      </c>
      <c r="P701" s="19" t="str">
        <f>IFERROR(IF(COUNT(pipot!$V:$V)&lt;&gt;"",INDEX(pipot!N:N,SMALL(pipot!$V:$V,ROW($A698)))),"")</f>
        <v/>
      </c>
      <c r="Q701" s="19" t="str">
        <f>IFERROR(IF(COUNT(pipot!$V:$V)&lt;&gt;"",INDEX(pipot!O:O,SMALL(pipot!$V:$V,ROW($A698)))),"")</f>
        <v/>
      </c>
      <c r="R701" s="19" t="str">
        <f>IFERROR(IF(COUNT(pipot!$V:$V)&lt;&gt;"",INDEX(pipot!P:P,SMALL(pipot!$V:$V,ROW($A698)))),"")</f>
        <v/>
      </c>
      <c r="S701" s="19" t="str">
        <f>IFERROR(IF(COUNT(pipot!$V:$V)&lt;&gt;"",INDEX(pipot!Q:Q,SMALL(pipot!$V:$V,ROW($A698)))),"")</f>
        <v/>
      </c>
      <c r="T701" s="19" t="str">
        <f>IFERROR(IF(COUNT(pipot!$V:$V)&lt;&gt;"",INDEX(pipot!R:R,SMALL(pipot!$V:$V,ROW($A698)))),"")</f>
        <v/>
      </c>
    </row>
    <row r="702" spans="3:20">
      <c r="C702" t="str">
        <f>IFERROR(IF(COUNT(pipot!$V:$V)&lt;&gt;"",INDEX(pipot!A:A,SMALL(pipot!$V:$V,ROW($A699)))),"")</f>
        <v/>
      </c>
      <c r="D702" s="13" t="str">
        <f>IFERROR(IF(COUNT(pipot!$V:$V)&lt;&gt;"",INDEX(pipot!B:B,SMALL(pipot!$V:$V,ROW($A699)))),"")</f>
        <v/>
      </c>
      <c r="E702" s="15" t="str">
        <f>IFERROR(IF(COUNT(pipot!$V:$V)&lt;&gt;"",INDEX(pipot!C:C,SMALL(pipot!$V:$V,ROW($A699)))),"")</f>
        <v/>
      </c>
      <c r="F702" s="19" t="str">
        <f>IFERROR(IF(COUNT(pipot!$V:$V)&lt;&gt;"",INDEX(pipot!D:D,SMALL(pipot!$V:$V,ROW($A699)))),"")</f>
        <v/>
      </c>
      <c r="G702" s="19" t="str">
        <f>IFERROR(IF(COUNT(pipot!$V:$V)&lt;&gt;"",INDEX(pipot!E:E,SMALL(pipot!$V:$V,ROW($A699)))),"")</f>
        <v/>
      </c>
      <c r="H702" s="19" t="str">
        <f>IFERROR(IF(COUNT(pipot!$V:$V)&lt;&gt;"",INDEX(pipot!F:F,SMALL(pipot!$V:$V,ROW($A699)))),"")</f>
        <v/>
      </c>
      <c r="I702" s="19" t="str">
        <f>IFERROR(IF(COUNT(pipot!$V:$V)&lt;&gt;"",INDEX(pipot!G:G,SMALL(pipot!$V:$V,ROW($A699)))),"")</f>
        <v/>
      </c>
      <c r="J702" s="19" t="str">
        <f>IFERROR(IF(COUNT(pipot!$V:$V)&lt;&gt;"",INDEX(pipot!H:H,SMALL(pipot!$V:$V,ROW($A699)))),"")</f>
        <v/>
      </c>
      <c r="K702" s="19" t="str">
        <f>IFERROR(IF(COUNT(pipot!$V:$V)&lt;&gt;"",INDEX(pipot!I:I,SMALL(pipot!$V:$V,ROW($A699)))),"")</f>
        <v/>
      </c>
      <c r="L702" s="19" t="str">
        <f>IFERROR(IF(COUNT(pipot!$V:$V)&lt;&gt;"",INDEX(pipot!J:J,SMALL(pipot!$V:$V,ROW($A699)))),"")</f>
        <v/>
      </c>
      <c r="M702" s="19" t="str">
        <f>IFERROR(IF(COUNT(pipot!$V:$V)&lt;&gt;"",INDEX(pipot!K:K,SMALL(pipot!$V:$V,ROW($A699)))),"")</f>
        <v/>
      </c>
      <c r="N702" s="19" t="str">
        <f>IFERROR(IF(COUNT(pipot!$V:$V)&lt;&gt;"",INDEX(pipot!L:L,SMALL(pipot!$V:$V,ROW($A699)))),"")</f>
        <v/>
      </c>
      <c r="O702" s="19" t="str">
        <f>IFERROR(IF(COUNT(pipot!$V:$V)&lt;&gt;"",INDEX(pipot!M:M,SMALL(pipot!$V:$V,ROW($A699)))),"")</f>
        <v/>
      </c>
      <c r="P702" s="19" t="str">
        <f>IFERROR(IF(COUNT(pipot!$V:$V)&lt;&gt;"",INDEX(pipot!N:N,SMALL(pipot!$V:$V,ROW($A699)))),"")</f>
        <v/>
      </c>
      <c r="Q702" s="19" t="str">
        <f>IFERROR(IF(COUNT(pipot!$V:$V)&lt;&gt;"",INDEX(pipot!O:O,SMALL(pipot!$V:$V,ROW($A699)))),"")</f>
        <v/>
      </c>
      <c r="R702" s="19" t="str">
        <f>IFERROR(IF(COUNT(pipot!$V:$V)&lt;&gt;"",INDEX(pipot!P:P,SMALL(pipot!$V:$V,ROW($A699)))),"")</f>
        <v/>
      </c>
      <c r="S702" s="19" t="str">
        <f>IFERROR(IF(COUNT(pipot!$V:$V)&lt;&gt;"",INDEX(pipot!Q:Q,SMALL(pipot!$V:$V,ROW($A699)))),"")</f>
        <v/>
      </c>
      <c r="T702" s="19" t="str">
        <f>IFERROR(IF(COUNT(pipot!$V:$V)&lt;&gt;"",INDEX(pipot!R:R,SMALL(pipot!$V:$V,ROW($A699)))),"")</f>
        <v/>
      </c>
    </row>
    <row r="703" spans="3:20">
      <c r="C703" t="str">
        <f>IFERROR(IF(COUNT(pipot!$V:$V)&lt;&gt;"",INDEX(pipot!A:A,SMALL(pipot!$V:$V,ROW($A700)))),"")</f>
        <v/>
      </c>
      <c r="D703" s="13" t="str">
        <f>IFERROR(IF(COUNT(pipot!$V:$V)&lt;&gt;"",INDEX(pipot!B:B,SMALL(pipot!$V:$V,ROW($A700)))),"")</f>
        <v/>
      </c>
      <c r="E703" s="15" t="str">
        <f>IFERROR(IF(COUNT(pipot!$V:$V)&lt;&gt;"",INDEX(pipot!C:C,SMALL(pipot!$V:$V,ROW($A700)))),"")</f>
        <v/>
      </c>
      <c r="F703" s="19" t="str">
        <f>IFERROR(IF(COUNT(pipot!$V:$V)&lt;&gt;"",INDEX(pipot!D:D,SMALL(pipot!$V:$V,ROW($A700)))),"")</f>
        <v/>
      </c>
      <c r="G703" s="19" t="str">
        <f>IFERROR(IF(COUNT(pipot!$V:$V)&lt;&gt;"",INDEX(pipot!E:E,SMALL(pipot!$V:$V,ROW($A700)))),"")</f>
        <v/>
      </c>
      <c r="H703" s="19" t="str">
        <f>IFERROR(IF(COUNT(pipot!$V:$V)&lt;&gt;"",INDEX(pipot!F:F,SMALL(pipot!$V:$V,ROW($A700)))),"")</f>
        <v/>
      </c>
      <c r="I703" s="19" t="str">
        <f>IFERROR(IF(COUNT(pipot!$V:$V)&lt;&gt;"",INDEX(pipot!G:G,SMALL(pipot!$V:$V,ROW($A700)))),"")</f>
        <v/>
      </c>
      <c r="J703" s="19" t="str">
        <f>IFERROR(IF(COUNT(pipot!$V:$V)&lt;&gt;"",INDEX(pipot!H:H,SMALL(pipot!$V:$V,ROW($A700)))),"")</f>
        <v/>
      </c>
      <c r="K703" s="19" t="str">
        <f>IFERROR(IF(COUNT(pipot!$V:$V)&lt;&gt;"",INDEX(pipot!I:I,SMALL(pipot!$V:$V,ROW($A700)))),"")</f>
        <v/>
      </c>
      <c r="L703" s="19" t="str">
        <f>IFERROR(IF(COUNT(pipot!$V:$V)&lt;&gt;"",INDEX(pipot!J:J,SMALL(pipot!$V:$V,ROW($A700)))),"")</f>
        <v/>
      </c>
      <c r="M703" s="19" t="str">
        <f>IFERROR(IF(COUNT(pipot!$V:$V)&lt;&gt;"",INDEX(pipot!K:K,SMALL(pipot!$V:$V,ROW($A700)))),"")</f>
        <v/>
      </c>
      <c r="N703" s="19" t="str">
        <f>IFERROR(IF(COUNT(pipot!$V:$V)&lt;&gt;"",INDEX(pipot!L:L,SMALL(pipot!$V:$V,ROW($A700)))),"")</f>
        <v/>
      </c>
      <c r="O703" s="19" t="str">
        <f>IFERROR(IF(COUNT(pipot!$V:$V)&lt;&gt;"",INDEX(pipot!M:M,SMALL(pipot!$V:$V,ROW($A700)))),"")</f>
        <v/>
      </c>
      <c r="P703" s="19" t="str">
        <f>IFERROR(IF(COUNT(pipot!$V:$V)&lt;&gt;"",INDEX(pipot!N:N,SMALL(pipot!$V:$V,ROW($A700)))),"")</f>
        <v/>
      </c>
      <c r="Q703" s="19" t="str">
        <f>IFERROR(IF(COUNT(pipot!$V:$V)&lt;&gt;"",INDEX(pipot!O:O,SMALL(pipot!$V:$V,ROW($A700)))),"")</f>
        <v/>
      </c>
      <c r="R703" s="19" t="str">
        <f>IFERROR(IF(COUNT(pipot!$V:$V)&lt;&gt;"",INDEX(pipot!P:P,SMALL(pipot!$V:$V,ROW($A700)))),"")</f>
        <v/>
      </c>
      <c r="S703" s="19" t="str">
        <f>IFERROR(IF(COUNT(pipot!$V:$V)&lt;&gt;"",INDEX(pipot!Q:Q,SMALL(pipot!$V:$V,ROW($A700)))),"")</f>
        <v/>
      </c>
      <c r="T703" s="19" t="str">
        <f>IFERROR(IF(COUNT(pipot!$V:$V)&lt;&gt;"",INDEX(pipot!R:R,SMALL(pipot!$V:$V,ROW($A700)))),"")</f>
        <v/>
      </c>
    </row>
    <row r="704" spans="3:20">
      <c r="C704" t="str">
        <f>IFERROR(IF(COUNT(pipot!$V:$V)&lt;&gt;"",INDEX(pipot!A:A,SMALL(pipot!$V:$V,ROW($A701)))),"")</f>
        <v/>
      </c>
      <c r="D704" s="13" t="str">
        <f>IFERROR(IF(COUNT(pipot!$V:$V)&lt;&gt;"",INDEX(pipot!B:B,SMALL(pipot!$V:$V,ROW($A701)))),"")</f>
        <v/>
      </c>
      <c r="E704" s="15" t="str">
        <f>IFERROR(IF(COUNT(pipot!$V:$V)&lt;&gt;"",INDEX(pipot!C:C,SMALL(pipot!$V:$V,ROW($A701)))),"")</f>
        <v/>
      </c>
      <c r="F704" s="19" t="str">
        <f>IFERROR(IF(COUNT(pipot!$V:$V)&lt;&gt;"",INDEX(pipot!D:D,SMALL(pipot!$V:$V,ROW($A701)))),"")</f>
        <v/>
      </c>
      <c r="G704" s="19" t="str">
        <f>IFERROR(IF(COUNT(pipot!$V:$V)&lt;&gt;"",INDEX(pipot!E:E,SMALL(pipot!$V:$V,ROW($A701)))),"")</f>
        <v/>
      </c>
      <c r="H704" s="19" t="str">
        <f>IFERROR(IF(COUNT(pipot!$V:$V)&lt;&gt;"",INDEX(pipot!F:F,SMALL(pipot!$V:$V,ROW($A701)))),"")</f>
        <v/>
      </c>
      <c r="I704" s="19" t="str">
        <f>IFERROR(IF(COUNT(pipot!$V:$V)&lt;&gt;"",INDEX(pipot!G:G,SMALL(pipot!$V:$V,ROW($A701)))),"")</f>
        <v/>
      </c>
      <c r="J704" s="19" t="str">
        <f>IFERROR(IF(COUNT(pipot!$V:$V)&lt;&gt;"",INDEX(pipot!H:H,SMALL(pipot!$V:$V,ROW($A701)))),"")</f>
        <v/>
      </c>
      <c r="K704" s="19" t="str">
        <f>IFERROR(IF(COUNT(pipot!$V:$V)&lt;&gt;"",INDEX(pipot!I:I,SMALL(pipot!$V:$V,ROW($A701)))),"")</f>
        <v/>
      </c>
      <c r="L704" s="19" t="str">
        <f>IFERROR(IF(COUNT(pipot!$V:$V)&lt;&gt;"",INDEX(pipot!J:J,SMALL(pipot!$V:$V,ROW($A701)))),"")</f>
        <v/>
      </c>
      <c r="M704" s="19" t="str">
        <f>IFERROR(IF(COUNT(pipot!$V:$V)&lt;&gt;"",INDEX(pipot!K:K,SMALL(pipot!$V:$V,ROW($A701)))),"")</f>
        <v/>
      </c>
      <c r="N704" s="19" t="str">
        <f>IFERROR(IF(COUNT(pipot!$V:$V)&lt;&gt;"",INDEX(pipot!L:L,SMALL(pipot!$V:$V,ROW($A701)))),"")</f>
        <v/>
      </c>
      <c r="O704" s="19" t="str">
        <f>IFERROR(IF(COUNT(pipot!$V:$V)&lt;&gt;"",INDEX(pipot!M:M,SMALL(pipot!$V:$V,ROW($A701)))),"")</f>
        <v/>
      </c>
      <c r="P704" s="19" t="str">
        <f>IFERROR(IF(COUNT(pipot!$V:$V)&lt;&gt;"",INDEX(pipot!N:N,SMALL(pipot!$V:$V,ROW($A701)))),"")</f>
        <v/>
      </c>
      <c r="Q704" s="19" t="str">
        <f>IFERROR(IF(COUNT(pipot!$V:$V)&lt;&gt;"",INDEX(pipot!O:O,SMALL(pipot!$V:$V,ROW($A701)))),"")</f>
        <v/>
      </c>
      <c r="R704" s="19" t="str">
        <f>IFERROR(IF(COUNT(pipot!$V:$V)&lt;&gt;"",INDEX(pipot!P:P,SMALL(pipot!$V:$V,ROW($A701)))),"")</f>
        <v/>
      </c>
      <c r="S704" s="19" t="str">
        <f>IFERROR(IF(COUNT(pipot!$V:$V)&lt;&gt;"",INDEX(pipot!Q:Q,SMALL(pipot!$V:$V,ROW($A701)))),"")</f>
        <v/>
      </c>
      <c r="T704" s="19" t="str">
        <f>IFERROR(IF(COUNT(pipot!$V:$V)&lt;&gt;"",INDEX(pipot!R:R,SMALL(pipot!$V:$V,ROW($A701)))),"")</f>
        <v/>
      </c>
    </row>
    <row r="705" spans="3:20">
      <c r="C705" t="str">
        <f>IFERROR(IF(COUNT(pipot!$V:$V)&lt;&gt;"",INDEX(pipot!A:A,SMALL(pipot!$V:$V,ROW($A702)))),"")</f>
        <v/>
      </c>
      <c r="D705" s="13" t="str">
        <f>IFERROR(IF(COUNT(pipot!$V:$V)&lt;&gt;"",INDEX(pipot!B:B,SMALL(pipot!$V:$V,ROW($A702)))),"")</f>
        <v/>
      </c>
      <c r="E705" s="15" t="str">
        <f>IFERROR(IF(COUNT(pipot!$V:$V)&lt;&gt;"",INDEX(pipot!C:C,SMALL(pipot!$V:$V,ROW($A702)))),"")</f>
        <v/>
      </c>
      <c r="F705" s="19" t="str">
        <f>IFERROR(IF(COUNT(pipot!$V:$V)&lt;&gt;"",INDEX(pipot!D:D,SMALL(pipot!$V:$V,ROW($A702)))),"")</f>
        <v/>
      </c>
      <c r="G705" s="19" t="str">
        <f>IFERROR(IF(COUNT(pipot!$V:$V)&lt;&gt;"",INDEX(pipot!E:E,SMALL(pipot!$V:$V,ROW($A702)))),"")</f>
        <v/>
      </c>
      <c r="H705" s="19" t="str">
        <f>IFERROR(IF(COUNT(pipot!$V:$V)&lt;&gt;"",INDEX(pipot!F:F,SMALL(pipot!$V:$V,ROW($A702)))),"")</f>
        <v/>
      </c>
      <c r="I705" s="19" t="str">
        <f>IFERROR(IF(COUNT(pipot!$V:$V)&lt;&gt;"",INDEX(pipot!G:G,SMALL(pipot!$V:$V,ROW($A702)))),"")</f>
        <v/>
      </c>
      <c r="J705" s="19" t="str">
        <f>IFERROR(IF(COUNT(pipot!$V:$V)&lt;&gt;"",INDEX(pipot!H:H,SMALL(pipot!$V:$V,ROW($A702)))),"")</f>
        <v/>
      </c>
      <c r="K705" s="19" t="str">
        <f>IFERROR(IF(COUNT(pipot!$V:$V)&lt;&gt;"",INDEX(pipot!I:I,SMALL(pipot!$V:$V,ROW($A702)))),"")</f>
        <v/>
      </c>
      <c r="L705" s="19" t="str">
        <f>IFERROR(IF(COUNT(pipot!$V:$V)&lt;&gt;"",INDEX(pipot!J:J,SMALL(pipot!$V:$V,ROW($A702)))),"")</f>
        <v/>
      </c>
      <c r="M705" s="19" t="str">
        <f>IFERROR(IF(COUNT(pipot!$V:$V)&lt;&gt;"",INDEX(pipot!K:K,SMALL(pipot!$V:$V,ROW($A702)))),"")</f>
        <v/>
      </c>
      <c r="N705" s="19" t="str">
        <f>IFERROR(IF(COUNT(pipot!$V:$V)&lt;&gt;"",INDEX(pipot!L:L,SMALL(pipot!$V:$V,ROW($A702)))),"")</f>
        <v/>
      </c>
      <c r="O705" s="19" t="str">
        <f>IFERROR(IF(COUNT(pipot!$V:$V)&lt;&gt;"",INDEX(pipot!M:M,SMALL(pipot!$V:$V,ROW($A702)))),"")</f>
        <v/>
      </c>
      <c r="P705" s="19" t="str">
        <f>IFERROR(IF(COUNT(pipot!$V:$V)&lt;&gt;"",INDEX(pipot!N:N,SMALL(pipot!$V:$V,ROW($A702)))),"")</f>
        <v/>
      </c>
      <c r="Q705" s="19" t="str">
        <f>IFERROR(IF(COUNT(pipot!$V:$V)&lt;&gt;"",INDEX(pipot!O:O,SMALL(pipot!$V:$V,ROW($A702)))),"")</f>
        <v/>
      </c>
      <c r="R705" s="19" t="str">
        <f>IFERROR(IF(COUNT(pipot!$V:$V)&lt;&gt;"",INDEX(pipot!P:P,SMALL(pipot!$V:$V,ROW($A702)))),"")</f>
        <v/>
      </c>
      <c r="S705" s="19" t="str">
        <f>IFERROR(IF(COUNT(pipot!$V:$V)&lt;&gt;"",INDEX(pipot!Q:Q,SMALL(pipot!$V:$V,ROW($A702)))),"")</f>
        <v/>
      </c>
      <c r="T705" s="19" t="str">
        <f>IFERROR(IF(COUNT(pipot!$V:$V)&lt;&gt;"",INDEX(pipot!R:R,SMALL(pipot!$V:$V,ROW($A702)))),"")</f>
        <v/>
      </c>
    </row>
    <row r="706" spans="3:20">
      <c r="C706" t="str">
        <f>IFERROR(IF(COUNT(pipot!$V:$V)&lt;&gt;"",INDEX(pipot!A:A,SMALL(pipot!$V:$V,ROW($A703)))),"")</f>
        <v/>
      </c>
      <c r="D706" s="13" t="str">
        <f>IFERROR(IF(COUNT(pipot!$V:$V)&lt;&gt;"",INDEX(pipot!B:B,SMALL(pipot!$V:$V,ROW($A703)))),"")</f>
        <v/>
      </c>
      <c r="E706" s="15" t="str">
        <f>IFERROR(IF(COUNT(pipot!$V:$V)&lt;&gt;"",INDEX(pipot!C:C,SMALL(pipot!$V:$V,ROW($A703)))),"")</f>
        <v/>
      </c>
      <c r="F706" s="19" t="str">
        <f>IFERROR(IF(COUNT(pipot!$V:$V)&lt;&gt;"",INDEX(pipot!D:D,SMALL(pipot!$V:$V,ROW($A703)))),"")</f>
        <v/>
      </c>
      <c r="G706" s="19" t="str">
        <f>IFERROR(IF(COUNT(pipot!$V:$V)&lt;&gt;"",INDEX(pipot!E:E,SMALL(pipot!$V:$V,ROW($A703)))),"")</f>
        <v/>
      </c>
      <c r="H706" s="19" t="str">
        <f>IFERROR(IF(COUNT(pipot!$V:$V)&lt;&gt;"",INDEX(pipot!F:F,SMALL(pipot!$V:$V,ROW($A703)))),"")</f>
        <v/>
      </c>
      <c r="I706" s="19" t="str">
        <f>IFERROR(IF(COUNT(pipot!$V:$V)&lt;&gt;"",INDEX(pipot!G:G,SMALL(pipot!$V:$V,ROW($A703)))),"")</f>
        <v/>
      </c>
      <c r="J706" s="19" t="str">
        <f>IFERROR(IF(COUNT(pipot!$V:$V)&lt;&gt;"",INDEX(pipot!H:H,SMALL(pipot!$V:$V,ROW($A703)))),"")</f>
        <v/>
      </c>
      <c r="K706" s="19" t="str">
        <f>IFERROR(IF(COUNT(pipot!$V:$V)&lt;&gt;"",INDEX(pipot!I:I,SMALL(pipot!$V:$V,ROW($A703)))),"")</f>
        <v/>
      </c>
      <c r="L706" s="19" t="str">
        <f>IFERROR(IF(COUNT(pipot!$V:$V)&lt;&gt;"",INDEX(pipot!J:J,SMALL(pipot!$V:$V,ROW($A703)))),"")</f>
        <v/>
      </c>
      <c r="M706" s="19" t="str">
        <f>IFERROR(IF(COUNT(pipot!$V:$V)&lt;&gt;"",INDEX(pipot!K:K,SMALL(pipot!$V:$V,ROW($A703)))),"")</f>
        <v/>
      </c>
      <c r="N706" s="19" t="str">
        <f>IFERROR(IF(COUNT(pipot!$V:$V)&lt;&gt;"",INDEX(pipot!L:L,SMALL(pipot!$V:$V,ROW($A703)))),"")</f>
        <v/>
      </c>
      <c r="O706" s="19" t="str">
        <f>IFERROR(IF(COUNT(pipot!$V:$V)&lt;&gt;"",INDEX(pipot!M:M,SMALL(pipot!$V:$V,ROW($A703)))),"")</f>
        <v/>
      </c>
      <c r="P706" s="19" t="str">
        <f>IFERROR(IF(COUNT(pipot!$V:$V)&lt;&gt;"",INDEX(pipot!N:N,SMALL(pipot!$V:$V,ROW($A703)))),"")</f>
        <v/>
      </c>
      <c r="Q706" s="19" t="str">
        <f>IFERROR(IF(COUNT(pipot!$V:$V)&lt;&gt;"",INDEX(pipot!O:O,SMALL(pipot!$V:$V,ROW($A703)))),"")</f>
        <v/>
      </c>
      <c r="R706" s="19" t="str">
        <f>IFERROR(IF(COUNT(pipot!$V:$V)&lt;&gt;"",INDEX(pipot!P:P,SMALL(pipot!$V:$V,ROW($A703)))),"")</f>
        <v/>
      </c>
      <c r="S706" s="19" t="str">
        <f>IFERROR(IF(COUNT(pipot!$V:$V)&lt;&gt;"",INDEX(pipot!Q:Q,SMALL(pipot!$V:$V,ROW($A703)))),"")</f>
        <v/>
      </c>
      <c r="T706" s="19" t="str">
        <f>IFERROR(IF(COUNT(pipot!$V:$V)&lt;&gt;"",INDEX(pipot!R:R,SMALL(pipot!$V:$V,ROW($A703)))),"")</f>
        <v/>
      </c>
    </row>
    <row r="707" spans="3:20">
      <c r="C707" t="str">
        <f>IFERROR(IF(COUNT(pipot!$V:$V)&lt;&gt;"",INDEX(pipot!A:A,SMALL(pipot!$V:$V,ROW($A704)))),"")</f>
        <v/>
      </c>
      <c r="D707" s="13" t="str">
        <f>IFERROR(IF(COUNT(pipot!$V:$V)&lt;&gt;"",INDEX(pipot!B:B,SMALL(pipot!$V:$V,ROW($A704)))),"")</f>
        <v/>
      </c>
      <c r="E707" s="15" t="str">
        <f>IFERROR(IF(COUNT(pipot!$V:$V)&lt;&gt;"",INDEX(pipot!C:C,SMALL(pipot!$V:$V,ROW($A704)))),"")</f>
        <v/>
      </c>
      <c r="F707" s="19" t="str">
        <f>IFERROR(IF(COUNT(pipot!$V:$V)&lt;&gt;"",INDEX(pipot!D:D,SMALL(pipot!$V:$V,ROW($A704)))),"")</f>
        <v/>
      </c>
      <c r="G707" s="19" t="str">
        <f>IFERROR(IF(COUNT(pipot!$V:$V)&lt;&gt;"",INDEX(pipot!E:E,SMALL(pipot!$V:$V,ROW($A704)))),"")</f>
        <v/>
      </c>
      <c r="H707" s="19" t="str">
        <f>IFERROR(IF(COUNT(pipot!$V:$V)&lt;&gt;"",INDEX(pipot!F:F,SMALL(pipot!$V:$V,ROW($A704)))),"")</f>
        <v/>
      </c>
      <c r="I707" s="19" t="str">
        <f>IFERROR(IF(COUNT(pipot!$V:$V)&lt;&gt;"",INDEX(pipot!G:G,SMALL(pipot!$V:$V,ROW($A704)))),"")</f>
        <v/>
      </c>
      <c r="J707" s="19" t="str">
        <f>IFERROR(IF(COUNT(pipot!$V:$V)&lt;&gt;"",INDEX(pipot!H:H,SMALL(pipot!$V:$V,ROW($A704)))),"")</f>
        <v/>
      </c>
      <c r="K707" s="19" t="str">
        <f>IFERROR(IF(COUNT(pipot!$V:$V)&lt;&gt;"",INDEX(pipot!I:I,SMALL(pipot!$V:$V,ROW($A704)))),"")</f>
        <v/>
      </c>
      <c r="L707" s="19" t="str">
        <f>IFERROR(IF(COUNT(pipot!$V:$V)&lt;&gt;"",INDEX(pipot!J:J,SMALL(pipot!$V:$V,ROW($A704)))),"")</f>
        <v/>
      </c>
      <c r="M707" s="19" t="str">
        <f>IFERROR(IF(COUNT(pipot!$V:$V)&lt;&gt;"",INDEX(pipot!K:K,SMALL(pipot!$V:$V,ROW($A704)))),"")</f>
        <v/>
      </c>
      <c r="N707" s="19" t="str">
        <f>IFERROR(IF(COUNT(pipot!$V:$V)&lt;&gt;"",INDEX(pipot!L:L,SMALL(pipot!$V:$V,ROW($A704)))),"")</f>
        <v/>
      </c>
      <c r="O707" s="19" t="str">
        <f>IFERROR(IF(COUNT(pipot!$V:$V)&lt;&gt;"",INDEX(pipot!M:M,SMALL(pipot!$V:$V,ROW($A704)))),"")</f>
        <v/>
      </c>
      <c r="P707" s="19" t="str">
        <f>IFERROR(IF(COUNT(pipot!$V:$V)&lt;&gt;"",INDEX(pipot!N:N,SMALL(pipot!$V:$V,ROW($A704)))),"")</f>
        <v/>
      </c>
      <c r="Q707" s="19" t="str">
        <f>IFERROR(IF(COUNT(pipot!$V:$V)&lt;&gt;"",INDEX(pipot!O:O,SMALL(pipot!$V:$V,ROW($A704)))),"")</f>
        <v/>
      </c>
      <c r="R707" s="19" t="str">
        <f>IFERROR(IF(COUNT(pipot!$V:$V)&lt;&gt;"",INDEX(pipot!P:P,SMALL(pipot!$V:$V,ROW($A704)))),"")</f>
        <v/>
      </c>
      <c r="S707" s="19" t="str">
        <f>IFERROR(IF(COUNT(pipot!$V:$V)&lt;&gt;"",INDEX(pipot!Q:Q,SMALL(pipot!$V:$V,ROW($A704)))),"")</f>
        <v/>
      </c>
      <c r="T707" s="19" t="str">
        <f>IFERROR(IF(COUNT(pipot!$V:$V)&lt;&gt;"",INDEX(pipot!R:R,SMALL(pipot!$V:$V,ROW($A704)))),"")</f>
        <v/>
      </c>
    </row>
    <row r="708" spans="3:20">
      <c r="C708" t="str">
        <f>IFERROR(IF(COUNT(pipot!$V:$V)&lt;&gt;"",INDEX(pipot!A:A,SMALL(pipot!$V:$V,ROW($A705)))),"")</f>
        <v/>
      </c>
      <c r="D708" s="13" t="str">
        <f>IFERROR(IF(COUNT(pipot!$V:$V)&lt;&gt;"",INDEX(pipot!B:B,SMALL(pipot!$V:$V,ROW($A705)))),"")</f>
        <v/>
      </c>
      <c r="E708" s="15" t="str">
        <f>IFERROR(IF(COUNT(pipot!$V:$V)&lt;&gt;"",INDEX(pipot!C:C,SMALL(pipot!$V:$V,ROW($A705)))),"")</f>
        <v/>
      </c>
      <c r="F708" s="19" t="str">
        <f>IFERROR(IF(COUNT(pipot!$V:$V)&lt;&gt;"",INDEX(pipot!D:D,SMALL(pipot!$V:$V,ROW($A705)))),"")</f>
        <v/>
      </c>
      <c r="G708" s="19" t="str">
        <f>IFERROR(IF(COUNT(pipot!$V:$V)&lt;&gt;"",INDEX(pipot!E:E,SMALL(pipot!$V:$V,ROW($A705)))),"")</f>
        <v/>
      </c>
      <c r="H708" s="19" t="str">
        <f>IFERROR(IF(COUNT(pipot!$V:$V)&lt;&gt;"",INDEX(pipot!F:F,SMALL(pipot!$V:$V,ROW($A705)))),"")</f>
        <v/>
      </c>
      <c r="I708" s="19" t="str">
        <f>IFERROR(IF(COUNT(pipot!$V:$V)&lt;&gt;"",INDEX(pipot!G:G,SMALL(pipot!$V:$V,ROW($A705)))),"")</f>
        <v/>
      </c>
      <c r="J708" s="19" t="str">
        <f>IFERROR(IF(COUNT(pipot!$V:$V)&lt;&gt;"",INDEX(pipot!H:H,SMALL(pipot!$V:$V,ROW($A705)))),"")</f>
        <v/>
      </c>
      <c r="K708" s="19" t="str">
        <f>IFERROR(IF(COUNT(pipot!$V:$V)&lt;&gt;"",INDEX(pipot!I:I,SMALL(pipot!$V:$V,ROW($A705)))),"")</f>
        <v/>
      </c>
      <c r="L708" s="19" t="str">
        <f>IFERROR(IF(COUNT(pipot!$V:$V)&lt;&gt;"",INDEX(pipot!J:J,SMALL(pipot!$V:$V,ROW($A705)))),"")</f>
        <v/>
      </c>
      <c r="M708" s="19" t="str">
        <f>IFERROR(IF(COUNT(pipot!$V:$V)&lt;&gt;"",INDEX(pipot!K:K,SMALL(pipot!$V:$V,ROW($A705)))),"")</f>
        <v/>
      </c>
      <c r="N708" s="19" t="str">
        <f>IFERROR(IF(COUNT(pipot!$V:$V)&lt;&gt;"",INDEX(pipot!L:L,SMALL(pipot!$V:$V,ROW($A705)))),"")</f>
        <v/>
      </c>
      <c r="O708" s="19" t="str">
        <f>IFERROR(IF(COUNT(pipot!$V:$V)&lt;&gt;"",INDEX(pipot!M:M,SMALL(pipot!$V:$V,ROW($A705)))),"")</f>
        <v/>
      </c>
      <c r="P708" s="19" t="str">
        <f>IFERROR(IF(COUNT(pipot!$V:$V)&lt;&gt;"",INDEX(pipot!N:N,SMALL(pipot!$V:$V,ROW($A705)))),"")</f>
        <v/>
      </c>
      <c r="Q708" s="19" t="str">
        <f>IFERROR(IF(COUNT(pipot!$V:$V)&lt;&gt;"",INDEX(pipot!O:O,SMALL(pipot!$V:$V,ROW($A705)))),"")</f>
        <v/>
      </c>
      <c r="R708" s="19" t="str">
        <f>IFERROR(IF(COUNT(pipot!$V:$V)&lt;&gt;"",INDEX(pipot!P:P,SMALL(pipot!$V:$V,ROW($A705)))),"")</f>
        <v/>
      </c>
      <c r="S708" s="19" t="str">
        <f>IFERROR(IF(COUNT(pipot!$V:$V)&lt;&gt;"",INDEX(pipot!Q:Q,SMALL(pipot!$V:$V,ROW($A705)))),"")</f>
        <v/>
      </c>
      <c r="T708" s="19" t="str">
        <f>IFERROR(IF(COUNT(pipot!$V:$V)&lt;&gt;"",INDEX(pipot!R:R,SMALL(pipot!$V:$V,ROW($A705)))),"")</f>
        <v/>
      </c>
    </row>
    <row r="709" spans="3:20">
      <c r="C709" t="str">
        <f>IFERROR(IF(COUNT(pipot!$V:$V)&lt;&gt;"",INDEX(pipot!A:A,SMALL(pipot!$V:$V,ROW($A706)))),"")</f>
        <v/>
      </c>
      <c r="D709" s="13" t="str">
        <f>IFERROR(IF(COUNT(pipot!$V:$V)&lt;&gt;"",INDEX(pipot!B:B,SMALL(pipot!$V:$V,ROW($A706)))),"")</f>
        <v/>
      </c>
      <c r="E709" s="15" t="str">
        <f>IFERROR(IF(COUNT(pipot!$V:$V)&lt;&gt;"",INDEX(pipot!C:C,SMALL(pipot!$V:$V,ROW($A706)))),"")</f>
        <v/>
      </c>
      <c r="F709" s="19" t="str">
        <f>IFERROR(IF(COUNT(pipot!$V:$V)&lt;&gt;"",INDEX(pipot!D:D,SMALL(pipot!$V:$V,ROW($A706)))),"")</f>
        <v/>
      </c>
      <c r="G709" s="19" t="str">
        <f>IFERROR(IF(COUNT(pipot!$V:$V)&lt;&gt;"",INDEX(pipot!E:E,SMALL(pipot!$V:$V,ROW($A706)))),"")</f>
        <v/>
      </c>
      <c r="H709" s="19" t="str">
        <f>IFERROR(IF(COUNT(pipot!$V:$V)&lt;&gt;"",INDEX(pipot!F:F,SMALL(pipot!$V:$V,ROW($A706)))),"")</f>
        <v/>
      </c>
      <c r="I709" s="19" t="str">
        <f>IFERROR(IF(COUNT(pipot!$V:$V)&lt;&gt;"",INDEX(pipot!G:G,SMALL(pipot!$V:$V,ROW($A706)))),"")</f>
        <v/>
      </c>
      <c r="J709" s="19" t="str">
        <f>IFERROR(IF(COUNT(pipot!$V:$V)&lt;&gt;"",INDEX(pipot!H:H,SMALL(pipot!$V:$V,ROW($A706)))),"")</f>
        <v/>
      </c>
      <c r="K709" s="19" t="str">
        <f>IFERROR(IF(COUNT(pipot!$V:$V)&lt;&gt;"",INDEX(pipot!I:I,SMALL(pipot!$V:$V,ROW($A706)))),"")</f>
        <v/>
      </c>
      <c r="L709" s="19" t="str">
        <f>IFERROR(IF(COUNT(pipot!$V:$V)&lt;&gt;"",INDEX(pipot!J:J,SMALL(pipot!$V:$V,ROW($A706)))),"")</f>
        <v/>
      </c>
      <c r="M709" s="19" t="str">
        <f>IFERROR(IF(COUNT(pipot!$V:$V)&lt;&gt;"",INDEX(pipot!K:K,SMALL(pipot!$V:$V,ROW($A706)))),"")</f>
        <v/>
      </c>
      <c r="N709" s="19" t="str">
        <f>IFERROR(IF(COUNT(pipot!$V:$V)&lt;&gt;"",INDEX(pipot!L:L,SMALL(pipot!$V:$V,ROW($A706)))),"")</f>
        <v/>
      </c>
      <c r="O709" s="19" t="str">
        <f>IFERROR(IF(COUNT(pipot!$V:$V)&lt;&gt;"",INDEX(pipot!M:M,SMALL(pipot!$V:$V,ROW($A706)))),"")</f>
        <v/>
      </c>
      <c r="P709" s="19" t="str">
        <f>IFERROR(IF(COUNT(pipot!$V:$V)&lt;&gt;"",INDEX(pipot!N:N,SMALL(pipot!$V:$V,ROW($A706)))),"")</f>
        <v/>
      </c>
      <c r="Q709" s="19" t="str">
        <f>IFERROR(IF(COUNT(pipot!$V:$V)&lt;&gt;"",INDEX(pipot!O:O,SMALL(pipot!$V:$V,ROW($A706)))),"")</f>
        <v/>
      </c>
      <c r="R709" s="19" t="str">
        <f>IFERROR(IF(COUNT(pipot!$V:$V)&lt;&gt;"",INDEX(pipot!P:P,SMALL(pipot!$V:$V,ROW($A706)))),"")</f>
        <v/>
      </c>
      <c r="S709" s="19" t="str">
        <f>IFERROR(IF(COUNT(pipot!$V:$V)&lt;&gt;"",INDEX(pipot!Q:Q,SMALL(pipot!$V:$V,ROW($A706)))),"")</f>
        <v/>
      </c>
      <c r="T709" s="19" t="str">
        <f>IFERROR(IF(COUNT(pipot!$V:$V)&lt;&gt;"",INDEX(pipot!R:R,SMALL(pipot!$V:$V,ROW($A706)))),"")</f>
        <v/>
      </c>
    </row>
    <row r="710" spans="3:20">
      <c r="C710" t="str">
        <f>IFERROR(IF(COUNT(pipot!$V:$V)&lt;&gt;"",INDEX(pipot!A:A,SMALL(pipot!$V:$V,ROW($A707)))),"")</f>
        <v/>
      </c>
      <c r="D710" s="13" t="str">
        <f>IFERROR(IF(COUNT(pipot!$V:$V)&lt;&gt;"",INDEX(pipot!B:B,SMALL(pipot!$V:$V,ROW($A707)))),"")</f>
        <v/>
      </c>
      <c r="E710" s="15" t="str">
        <f>IFERROR(IF(COUNT(pipot!$V:$V)&lt;&gt;"",INDEX(pipot!C:C,SMALL(pipot!$V:$V,ROW($A707)))),"")</f>
        <v/>
      </c>
      <c r="F710" s="19" t="str">
        <f>IFERROR(IF(COUNT(pipot!$V:$V)&lt;&gt;"",INDEX(pipot!D:D,SMALL(pipot!$V:$V,ROW($A707)))),"")</f>
        <v/>
      </c>
      <c r="G710" s="19" t="str">
        <f>IFERROR(IF(COUNT(pipot!$V:$V)&lt;&gt;"",INDEX(pipot!E:E,SMALL(pipot!$V:$V,ROW($A707)))),"")</f>
        <v/>
      </c>
      <c r="H710" s="19" t="str">
        <f>IFERROR(IF(COUNT(pipot!$V:$V)&lt;&gt;"",INDEX(pipot!F:F,SMALL(pipot!$V:$V,ROW($A707)))),"")</f>
        <v/>
      </c>
      <c r="I710" s="19" t="str">
        <f>IFERROR(IF(COUNT(pipot!$V:$V)&lt;&gt;"",INDEX(pipot!G:G,SMALL(pipot!$V:$V,ROW($A707)))),"")</f>
        <v/>
      </c>
      <c r="J710" s="19" t="str">
        <f>IFERROR(IF(COUNT(pipot!$V:$V)&lt;&gt;"",INDEX(pipot!H:H,SMALL(pipot!$V:$V,ROW($A707)))),"")</f>
        <v/>
      </c>
      <c r="K710" s="19" t="str">
        <f>IFERROR(IF(COUNT(pipot!$V:$V)&lt;&gt;"",INDEX(pipot!I:I,SMALL(pipot!$V:$V,ROW($A707)))),"")</f>
        <v/>
      </c>
      <c r="L710" s="19" t="str">
        <f>IFERROR(IF(COUNT(pipot!$V:$V)&lt;&gt;"",INDEX(pipot!J:J,SMALL(pipot!$V:$V,ROW($A707)))),"")</f>
        <v/>
      </c>
      <c r="M710" s="19" t="str">
        <f>IFERROR(IF(COUNT(pipot!$V:$V)&lt;&gt;"",INDEX(pipot!K:K,SMALL(pipot!$V:$V,ROW($A707)))),"")</f>
        <v/>
      </c>
      <c r="N710" s="19" t="str">
        <f>IFERROR(IF(COUNT(pipot!$V:$V)&lt;&gt;"",INDEX(pipot!L:L,SMALL(pipot!$V:$V,ROW($A707)))),"")</f>
        <v/>
      </c>
      <c r="O710" s="19" t="str">
        <f>IFERROR(IF(COUNT(pipot!$V:$V)&lt;&gt;"",INDEX(pipot!M:M,SMALL(pipot!$V:$V,ROW($A707)))),"")</f>
        <v/>
      </c>
      <c r="P710" s="19" t="str">
        <f>IFERROR(IF(COUNT(pipot!$V:$V)&lt;&gt;"",INDEX(pipot!N:N,SMALL(pipot!$V:$V,ROW($A707)))),"")</f>
        <v/>
      </c>
      <c r="Q710" s="19" t="str">
        <f>IFERROR(IF(COUNT(pipot!$V:$V)&lt;&gt;"",INDEX(pipot!O:O,SMALL(pipot!$V:$V,ROW($A707)))),"")</f>
        <v/>
      </c>
      <c r="R710" s="19" t="str">
        <f>IFERROR(IF(COUNT(pipot!$V:$V)&lt;&gt;"",INDEX(pipot!P:P,SMALL(pipot!$V:$V,ROW($A707)))),"")</f>
        <v/>
      </c>
      <c r="S710" s="19" t="str">
        <f>IFERROR(IF(COUNT(pipot!$V:$V)&lt;&gt;"",INDEX(pipot!Q:Q,SMALL(pipot!$V:$V,ROW($A707)))),"")</f>
        <v/>
      </c>
      <c r="T710" s="19" t="str">
        <f>IFERROR(IF(COUNT(pipot!$V:$V)&lt;&gt;"",INDEX(pipot!R:R,SMALL(pipot!$V:$V,ROW($A707)))),"")</f>
        <v/>
      </c>
    </row>
    <row r="711" spans="3:20">
      <c r="C711" t="str">
        <f>IFERROR(IF(COUNT(pipot!$V:$V)&lt;&gt;"",INDEX(pipot!A:A,SMALL(pipot!$V:$V,ROW($A708)))),"")</f>
        <v/>
      </c>
      <c r="D711" s="13" t="str">
        <f>IFERROR(IF(COUNT(pipot!$V:$V)&lt;&gt;"",INDEX(pipot!B:B,SMALL(pipot!$V:$V,ROW($A708)))),"")</f>
        <v/>
      </c>
      <c r="E711" s="15" t="str">
        <f>IFERROR(IF(COUNT(pipot!$V:$V)&lt;&gt;"",INDEX(pipot!C:C,SMALL(pipot!$V:$V,ROW($A708)))),"")</f>
        <v/>
      </c>
      <c r="F711" s="19" t="str">
        <f>IFERROR(IF(COUNT(pipot!$V:$V)&lt;&gt;"",INDEX(pipot!D:D,SMALL(pipot!$V:$V,ROW($A708)))),"")</f>
        <v/>
      </c>
      <c r="G711" s="19" t="str">
        <f>IFERROR(IF(COUNT(pipot!$V:$V)&lt;&gt;"",INDEX(pipot!E:E,SMALL(pipot!$V:$V,ROW($A708)))),"")</f>
        <v/>
      </c>
      <c r="H711" s="19" t="str">
        <f>IFERROR(IF(COUNT(pipot!$V:$V)&lt;&gt;"",INDEX(pipot!F:F,SMALL(pipot!$V:$V,ROW($A708)))),"")</f>
        <v/>
      </c>
      <c r="I711" s="19" t="str">
        <f>IFERROR(IF(COUNT(pipot!$V:$V)&lt;&gt;"",INDEX(pipot!G:G,SMALL(pipot!$V:$V,ROW($A708)))),"")</f>
        <v/>
      </c>
      <c r="J711" s="19" t="str">
        <f>IFERROR(IF(COUNT(pipot!$V:$V)&lt;&gt;"",INDEX(pipot!H:H,SMALL(pipot!$V:$V,ROW($A708)))),"")</f>
        <v/>
      </c>
      <c r="K711" s="19" t="str">
        <f>IFERROR(IF(COUNT(pipot!$V:$V)&lt;&gt;"",INDEX(pipot!I:I,SMALL(pipot!$V:$V,ROW($A708)))),"")</f>
        <v/>
      </c>
      <c r="L711" s="19" t="str">
        <f>IFERROR(IF(COUNT(pipot!$V:$V)&lt;&gt;"",INDEX(pipot!J:J,SMALL(pipot!$V:$V,ROW($A708)))),"")</f>
        <v/>
      </c>
      <c r="M711" s="19" t="str">
        <f>IFERROR(IF(COUNT(pipot!$V:$V)&lt;&gt;"",INDEX(pipot!K:K,SMALL(pipot!$V:$V,ROW($A708)))),"")</f>
        <v/>
      </c>
      <c r="N711" s="19" t="str">
        <f>IFERROR(IF(COUNT(pipot!$V:$V)&lt;&gt;"",INDEX(pipot!L:L,SMALL(pipot!$V:$V,ROW($A708)))),"")</f>
        <v/>
      </c>
      <c r="O711" s="19" t="str">
        <f>IFERROR(IF(COUNT(pipot!$V:$V)&lt;&gt;"",INDEX(pipot!M:M,SMALL(pipot!$V:$V,ROW($A708)))),"")</f>
        <v/>
      </c>
      <c r="P711" s="19" t="str">
        <f>IFERROR(IF(COUNT(pipot!$V:$V)&lt;&gt;"",INDEX(pipot!N:N,SMALL(pipot!$V:$V,ROW($A708)))),"")</f>
        <v/>
      </c>
      <c r="Q711" s="19" t="str">
        <f>IFERROR(IF(COUNT(pipot!$V:$V)&lt;&gt;"",INDEX(pipot!O:O,SMALL(pipot!$V:$V,ROW($A708)))),"")</f>
        <v/>
      </c>
      <c r="R711" s="19" t="str">
        <f>IFERROR(IF(COUNT(pipot!$V:$V)&lt;&gt;"",INDEX(pipot!P:P,SMALL(pipot!$V:$V,ROW($A708)))),"")</f>
        <v/>
      </c>
      <c r="S711" s="19" t="str">
        <f>IFERROR(IF(COUNT(pipot!$V:$V)&lt;&gt;"",INDEX(pipot!Q:Q,SMALL(pipot!$V:$V,ROW($A708)))),"")</f>
        <v/>
      </c>
      <c r="T711" s="19" t="str">
        <f>IFERROR(IF(COUNT(pipot!$V:$V)&lt;&gt;"",INDEX(pipot!R:R,SMALL(pipot!$V:$V,ROW($A708)))),"")</f>
        <v/>
      </c>
    </row>
    <row r="712" spans="3:20">
      <c r="C712" t="str">
        <f>IFERROR(IF(COUNT(pipot!$V:$V)&lt;&gt;"",INDEX(pipot!A:A,SMALL(pipot!$V:$V,ROW($A709)))),"")</f>
        <v/>
      </c>
      <c r="D712" s="13" t="str">
        <f>IFERROR(IF(COUNT(pipot!$V:$V)&lt;&gt;"",INDEX(pipot!B:B,SMALL(pipot!$V:$V,ROW($A709)))),"")</f>
        <v/>
      </c>
      <c r="E712" s="15" t="str">
        <f>IFERROR(IF(COUNT(pipot!$V:$V)&lt;&gt;"",INDEX(pipot!C:C,SMALL(pipot!$V:$V,ROW($A709)))),"")</f>
        <v/>
      </c>
      <c r="F712" s="19" t="str">
        <f>IFERROR(IF(COUNT(pipot!$V:$V)&lt;&gt;"",INDEX(pipot!D:D,SMALL(pipot!$V:$V,ROW($A709)))),"")</f>
        <v/>
      </c>
      <c r="G712" s="19" t="str">
        <f>IFERROR(IF(COUNT(pipot!$V:$V)&lt;&gt;"",INDEX(pipot!E:E,SMALL(pipot!$V:$V,ROW($A709)))),"")</f>
        <v/>
      </c>
      <c r="H712" s="19" t="str">
        <f>IFERROR(IF(COUNT(pipot!$V:$V)&lt;&gt;"",INDEX(pipot!F:F,SMALL(pipot!$V:$V,ROW($A709)))),"")</f>
        <v/>
      </c>
      <c r="I712" s="19" t="str">
        <f>IFERROR(IF(COUNT(pipot!$V:$V)&lt;&gt;"",INDEX(pipot!G:G,SMALL(pipot!$V:$V,ROW($A709)))),"")</f>
        <v/>
      </c>
      <c r="J712" s="19" t="str">
        <f>IFERROR(IF(COUNT(pipot!$V:$V)&lt;&gt;"",INDEX(pipot!H:H,SMALL(pipot!$V:$V,ROW($A709)))),"")</f>
        <v/>
      </c>
      <c r="K712" s="19" t="str">
        <f>IFERROR(IF(COUNT(pipot!$V:$V)&lt;&gt;"",INDEX(pipot!I:I,SMALL(pipot!$V:$V,ROW($A709)))),"")</f>
        <v/>
      </c>
      <c r="L712" s="19" t="str">
        <f>IFERROR(IF(COUNT(pipot!$V:$V)&lt;&gt;"",INDEX(pipot!J:J,SMALL(pipot!$V:$V,ROW($A709)))),"")</f>
        <v/>
      </c>
      <c r="M712" s="19" t="str">
        <f>IFERROR(IF(COUNT(pipot!$V:$V)&lt;&gt;"",INDEX(pipot!K:K,SMALL(pipot!$V:$V,ROW($A709)))),"")</f>
        <v/>
      </c>
      <c r="N712" s="19" t="str">
        <f>IFERROR(IF(COUNT(pipot!$V:$V)&lt;&gt;"",INDEX(pipot!L:L,SMALL(pipot!$V:$V,ROW($A709)))),"")</f>
        <v/>
      </c>
      <c r="O712" s="19" t="str">
        <f>IFERROR(IF(COUNT(pipot!$V:$V)&lt;&gt;"",INDEX(pipot!M:M,SMALL(pipot!$V:$V,ROW($A709)))),"")</f>
        <v/>
      </c>
      <c r="P712" s="19" t="str">
        <f>IFERROR(IF(COUNT(pipot!$V:$V)&lt;&gt;"",INDEX(pipot!N:N,SMALL(pipot!$V:$V,ROW($A709)))),"")</f>
        <v/>
      </c>
      <c r="Q712" s="19" t="str">
        <f>IFERROR(IF(COUNT(pipot!$V:$V)&lt;&gt;"",INDEX(pipot!O:O,SMALL(pipot!$V:$V,ROW($A709)))),"")</f>
        <v/>
      </c>
      <c r="R712" s="19" t="str">
        <f>IFERROR(IF(COUNT(pipot!$V:$V)&lt;&gt;"",INDEX(pipot!P:P,SMALL(pipot!$V:$V,ROW($A709)))),"")</f>
        <v/>
      </c>
      <c r="S712" s="19" t="str">
        <f>IFERROR(IF(COUNT(pipot!$V:$V)&lt;&gt;"",INDEX(pipot!Q:Q,SMALL(pipot!$V:$V,ROW($A709)))),"")</f>
        <v/>
      </c>
      <c r="T712" s="19" t="str">
        <f>IFERROR(IF(COUNT(pipot!$V:$V)&lt;&gt;"",INDEX(pipot!R:R,SMALL(pipot!$V:$V,ROW($A709)))),"")</f>
        <v/>
      </c>
    </row>
    <row r="713" spans="3:20">
      <c r="C713" t="str">
        <f>IFERROR(IF(COUNT(pipot!$V:$V)&lt;&gt;"",INDEX(pipot!A:A,SMALL(pipot!$V:$V,ROW($A710)))),"")</f>
        <v/>
      </c>
      <c r="D713" s="13" t="str">
        <f>IFERROR(IF(COUNT(pipot!$V:$V)&lt;&gt;"",INDEX(pipot!B:B,SMALL(pipot!$V:$V,ROW($A710)))),"")</f>
        <v/>
      </c>
      <c r="E713" s="15" t="str">
        <f>IFERROR(IF(COUNT(pipot!$V:$V)&lt;&gt;"",INDEX(pipot!C:C,SMALL(pipot!$V:$V,ROW($A710)))),"")</f>
        <v/>
      </c>
      <c r="F713" s="19" t="str">
        <f>IFERROR(IF(COUNT(pipot!$V:$V)&lt;&gt;"",INDEX(pipot!D:D,SMALL(pipot!$V:$V,ROW($A710)))),"")</f>
        <v/>
      </c>
      <c r="G713" s="19" t="str">
        <f>IFERROR(IF(COUNT(pipot!$V:$V)&lt;&gt;"",INDEX(pipot!E:E,SMALL(pipot!$V:$V,ROW($A710)))),"")</f>
        <v/>
      </c>
      <c r="H713" s="19" t="str">
        <f>IFERROR(IF(COUNT(pipot!$V:$V)&lt;&gt;"",INDEX(pipot!F:F,SMALL(pipot!$V:$V,ROW($A710)))),"")</f>
        <v/>
      </c>
      <c r="I713" s="19" t="str">
        <f>IFERROR(IF(COUNT(pipot!$V:$V)&lt;&gt;"",INDEX(pipot!G:G,SMALL(pipot!$V:$V,ROW($A710)))),"")</f>
        <v/>
      </c>
      <c r="J713" s="19" t="str">
        <f>IFERROR(IF(COUNT(pipot!$V:$V)&lt;&gt;"",INDEX(pipot!H:H,SMALL(pipot!$V:$V,ROW($A710)))),"")</f>
        <v/>
      </c>
      <c r="K713" s="19" t="str">
        <f>IFERROR(IF(COUNT(pipot!$V:$V)&lt;&gt;"",INDEX(pipot!I:I,SMALL(pipot!$V:$V,ROW($A710)))),"")</f>
        <v/>
      </c>
      <c r="L713" s="19" t="str">
        <f>IFERROR(IF(COUNT(pipot!$V:$V)&lt;&gt;"",INDEX(pipot!J:J,SMALL(pipot!$V:$V,ROW($A710)))),"")</f>
        <v/>
      </c>
      <c r="M713" s="19" t="str">
        <f>IFERROR(IF(COUNT(pipot!$V:$V)&lt;&gt;"",INDEX(pipot!K:K,SMALL(pipot!$V:$V,ROW($A710)))),"")</f>
        <v/>
      </c>
      <c r="N713" s="19" t="str">
        <f>IFERROR(IF(COUNT(pipot!$V:$V)&lt;&gt;"",INDEX(pipot!L:L,SMALL(pipot!$V:$V,ROW($A710)))),"")</f>
        <v/>
      </c>
      <c r="O713" s="19" t="str">
        <f>IFERROR(IF(COUNT(pipot!$V:$V)&lt;&gt;"",INDEX(pipot!M:M,SMALL(pipot!$V:$V,ROW($A710)))),"")</f>
        <v/>
      </c>
      <c r="P713" s="19" t="str">
        <f>IFERROR(IF(COUNT(pipot!$V:$V)&lt;&gt;"",INDEX(pipot!N:N,SMALL(pipot!$V:$V,ROW($A710)))),"")</f>
        <v/>
      </c>
      <c r="Q713" s="19" t="str">
        <f>IFERROR(IF(COUNT(pipot!$V:$V)&lt;&gt;"",INDEX(pipot!O:O,SMALL(pipot!$V:$V,ROW($A710)))),"")</f>
        <v/>
      </c>
      <c r="R713" s="19" t="str">
        <f>IFERROR(IF(COUNT(pipot!$V:$V)&lt;&gt;"",INDEX(pipot!P:P,SMALL(pipot!$V:$V,ROW($A710)))),"")</f>
        <v/>
      </c>
      <c r="S713" s="19" t="str">
        <f>IFERROR(IF(COUNT(pipot!$V:$V)&lt;&gt;"",INDEX(pipot!Q:Q,SMALL(pipot!$V:$V,ROW($A710)))),"")</f>
        <v/>
      </c>
      <c r="T713" s="19" t="str">
        <f>IFERROR(IF(COUNT(pipot!$V:$V)&lt;&gt;"",INDEX(pipot!R:R,SMALL(pipot!$V:$V,ROW($A710)))),"")</f>
        <v/>
      </c>
    </row>
    <row r="714" spans="3:20">
      <c r="C714" t="str">
        <f>IFERROR(IF(COUNT(pipot!$V:$V)&lt;&gt;"",INDEX(pipot!A:A,SMALL(pipot!$V:$V,ROW($A711)))),"")</f>
        <v/>
      </c>
      <c r="D714" s="13" t="str">
        <f>IFERROR(IF(COUNT(pipot!$V:$V)&lt;&gt;"",INDEX(pipot!B:B,SMALL(pipot!$V:$V,ROW($A711)))),"")</f>
        <v/>
      </c>
      <c r="E714" s="15" t="str">
        <f>IFERROR(IF(COUNT(pipot!$V:$V)&lt;&gt;"",INDEX(pipot!C:C,SMALL(pipot!$V:$V,ROW($A711)))),"")</f>
        <v/>
      </c>
      <c r="F714" s="19" t="str">
        <f>IFERROR(IF(COUNT(pipot!$V:$V)&lt;&gt;"",INDEX(pipot!D:D,SMALL(pipot!$V:$V,ROW($A711)))),"")</f>
        <v/>
      </c>
      <c r="G714" s="19" t="str">
        <f>IFERROR(IF(COUNT(pipot!$V:$V)&lt;&gt;"",INDEX(pipot!E:E,SMALL(pipot!$V:$V,ROW($A711)))),"")</f>
        <v/>
      </c>
      <c r="H714" s="19" t="str">
        <f>IFERROR(IF(COUNT(pipot!$V:$V)&lt;&gt;"",INDEX(pipot!F:F,SMALL(pipot!$V:$V,ROW($A711)))),"")</f>
        <v/>
      </c>
      <c r="I714" s="19" t="str">
        <f>IFERROR(IF(COUNT(pipot!$V:$V)&lt;&gt;"",INDEX(pipot!G:G,SMALL(pipot!$V:$V,ROW($A711)))),"")</f>
        <v/>
      </c>
      <c r="J714" s="19" t="str">
        <f>IFERROR(IF(COUNT(pipot!$V:$V)&lt;&gt;"",INDEX(pipot!H:H,SMALL(pipot!$V:$V,ROW($A711)))),"")</f>
        <v/>
      </c>
      <c r="K714" s="19" t="str">
        <f>IFERROR(IF(COUNT(pipot!$V:$V)&lt;&gt;"",INDEX(pipot!I:I,SMALL(pipot!$V:$V,ROW($A711)))),"")</f>
        <v/>
      </c>
      <c r="L714" s="19" t="str">
        <f>IFERROR(IF(COUNT(pipot!$V:$V)&lt;&gt;"",INDEX(pipot!J:J,SMALL(pipot!$V:$V,ROW($A711)))),"")</f>
        <v/>
      </c>
      <c r="M714" s="19" t="str">
        <f>IFERROR(IF(COUNT(pipot!$V:$V)&lt;&gt;"",INDEX(pipot!K:K,SMALL(pipot!$V:$V,ROW($A711)))),"")</f>
        <v/>
      </c>
      <c r="N714" s="19" t="str">
        <f>IFERROR(IF(COUNT(pipot!$V:$V)&lt;&gt;"",INDEX(pipot!L:L,SMALL(pipot!$V:$V,ROW($A711)))),"")</f>
        <v/>
      </c>
      <c r="O714" s="19" t="str">
        <f>IFERROR(IF(COUNT(pipot!$V:$V)&lt;&gt;"",INDEX(pipot!M:M,SMALL(pipot!$V:$V,ROW($A711)))),"")</f>
        <v/>
      </c>
      <c r="P714" s="19" t="str">
        <f>IFERROR(IF(COUNT(pipot!$V:$V)&lt;&gt;"",INDEX(pipot!N:N,SMALL(pipot!$V:$V,ROW($A711)))),"")</f>
        <v/>
      </c>
      <c r="Q714" s="19" t="str">
        <f>IFERROR(IF(COUNT(pipot!$V:$V)&lt;&gt;"",INDEX(pipot!O:O,SMALL(pipot!$V:$V,ROW($A711)))),"")</f>
        <v/>
      </c>
      <c r="R714" s="19" t="str">
        <f>IFERROR(IF(COUNT(pipot!$V:$V)&lt;&gt;"",INDEX(pipot!P:P,SMALL(pipot!$V:$V,ROW($A711)))),"")</f>
        <v/>
      </c>
      <c r="S714" s="19" t="str">
        <f>IFERROR(IF(COUNT(pipot!$V:$V)&lt;&gt;"",INDEX(pipot!Q:Q,SMALL(pipot!$V:$V,ROW($A711)))),"")</f>
        <v/>
      </c>
      <c r="T714" s="19" t="str">
        <f>IFERROR(IF(COUNT(pipot!$V:$V)&lt;&gt;"",INDEX(pipot!R:R,SMALL(pipot!$V:$V,ROW($A711)))),"")</f>
        <v/>
      </c>
    </row>
    <row r="715" spans="3:20">
      <c r="C715" t="str">
        <f>IFERROR(IF(COUNT(pipot!$V:$V)&lt;&gt;"",INDEX(pipot!A:A,SMALL(pipot!$V:$V,ROW($A712)))),"")</f>
        <v/>
      </c>
      <c r="D715" s="13" t="str">
        <f>IFERROR(IF(COUNT(pipot!$V:$V)&lt;&gt;"",INDEX(pipot!B:B,SMALL(pipot!$V:$V,ROW($A712)))),"")</f>
        <v/>
      </c>
      <c r="E715" s="15" t="str">
        <f>IFERROR(IF(COUNT(pipot!$V:$V)&lt;&gt;"",INDEX(pipot!C:C,SMALL(pipot!$V:$V,ROW($A712)))),"")</f>
        <v/>
      </c>
      <c r="F715" s="19" t="str">
        <f>IFERROR(IF(COUNT(pipot!$V:$V)&lt;&gt;"",INDEX(pipot!D:D,SMALL(pipot!$V:$V,ROW($A712)))),"")</f>
        <v/>
      </c>
      <c r="G715" s="19" t="str">
        <f>IFERROR(IF(COUNT(pipot!$V:$V)&lt;&gt;"",INDEX(pipot!E:E,SMALL(pipot!$V:$V,ROW($A712)))),"")</f>
        <v/>
      </c>
      <c r="H715" s="19" t="str">
        <f>IFERROR(IF(COUNT(pipot!$V:$V)&lt;&gt;"",INDEX(pipot!F:F,SMALL(pipot!$V:$V,ROW($A712)))),"")</f>
        <v/>
      </c>
      <c r="I715" s="19" t="str">
        <f>IFERROR(IF(COUNT(pipot!$V:$V)&lt;&gt;"",INDEX(pipot!G:G,SMALL(pipot!$V:$V,ROW($A712)))),"")</f>
        <v/>
      </c>
      <c r="J715" s="19" t="str">
        <f>IFERROR(IF(COUNT(pipot!$V:$V)&lt;&gt;"",INDEX(pipot!H:H,SMALL(pipot!$V:$V,ROW($A712)))),"")</f>
        <v/>
      </c>
      <c r="K715" s="19" t="str">
        <f>IFERROR(IF(COUNT(pipot!$V:$V)&lt;&gt;"",INDEX(pipot!I:I,SMALL(pipot!$V:$V,ROW($A712)))),"")</f>
        <v/>
      </c>
      <c r="L715" s="19" t="str">
        <f>IFERROR(IF(COUNT(pipot!$V:$V)&lt;&gt;"",INDEX(pipot!J:J,SMALL(pipot!$V:$V,ROW($A712)))),"")</f>
        <v/>
      </c>
      <c r="M715" s="19" t="str">
        <f>IFERROR(IF(COUNT(pipot!$V:$V)&lt;&gt;"",INDEX(pipot!K:K,SMALL(pipot!$V:$V,ROW($A712)))),"")</f>
        <v/>
      </c>
      <c r="N715" s="19" t="str">
        <f>IFERROR(IF(COUNT(pipot!$V:$V)&lt;&gt;"",INDEX(pipot!L:L,SMALL(pipot!$V:$V,ROW($A712)))),"")</f>
        <v/>
      </c>
      <c r="O715" s="19" t="str">
        <f>IFERROR(IF(COUNT(pipot!$V:$V)&lt;&gt;"",INDEX(pipot!M:M,SMALL(pipot!$V:$V,ROW($A712)))),"")</f>
        <v/>
      </c>
      <c r="P715" s="19" t="str">
        <f>IFERROR(IF(COUNT(pipot!$V:$V)&lt;&gt;"",INDEX(pipot!N:N,SMALL(pipot!$V:$V,ROW($A712)))),"")</f>
        <v/>
      </c>
      <c r="Q715" s="19" t="str">
        <f>IFERROR(IF(COUNT(pipot!$V:$V)&lt;&gt;"",INDEX(pipot!O:O,SMALL(pipot!$V:$V,ROW($A712)))),"")</f>
        <v/>
      </c>
      <c r="R715" s="19" t="str">
        <f>IFERROR(IF(COUNT(pipot!$V:$V)&lt;&gt;"",INDEX(pipot!P:P,SMALL(pipot!$V:$V,ROW($A712)))),"")</f>
        <v/>
      </c>
      <c r="S715" s="19" t="str">
        <f>IFERROR(IF(COUNT(pipot!$V:$V)&lt;&gt;"",INDEX(pipot!Q:Q,SMALL(pipot!$V:$V,ROW($A712)))),"")</f>
        <v/>
      </c>
      <c r="T715" s="19" t="str">
        <f>IFERROR(IF(COUNT(pipot!$V:$V)&lt;&gt;"",INDEX(pipot!R:R,SMALL(pipot!$V:$V,ROW($A712)))),"")</f>
        <v/>
      </c>
    </row>
    <row r="716" spans="3:20">
      <c r="C716" t="str">
        <f>IFERROR(IF(COUNT(pipot!$V:$V)&lt;&gt;"",INDEX(pipot!A:A,SMALL(pipot!$V:$V,ROW($A713)))),"")</f>
        <v/>
      </c>
      <c r="D716" s="13" t="str">
        <f>IFERROR(IF(COUNT(pipot!$V:$V)&lt;&gt;"",INDEX(pipot!B:B,SMALL(pipot!$V:$V,ROW($A713)))),"")</f>
        <v/>
      </c>
      <c r="E716" s="15" t="str">
        <f>IFERROR(IF(COUNT(pipot!$V:$V)&lt;&gt;"",INDEX(pipot!C:C,SMALL(pipot!$V:$V,ROW($A713)))),"")</f>
        <v/>
      </c>
      <c r="F716" s="19" t="str">
        <f>IFERROR(IF(COUNT(pipot!$V:$V)&lt;&gt;"",INDEX(pipot!D:D,SMALL(pipot!$V:$V,ROW($A713)))),"")</f>
        <v/>
      </c>
      <c r="G716" s="19" t="str">
        <f>IFERROR(IF(COUNT(pipot!$V:$V)&lt;&gt;"",INDEX(pipot!E:E,SMALL(pipot!$V:$V,ROW($A713)))),"")</f>
        <v/>
      </c>
      <c r="H716" s="19" t="str">
        <f>IFERROR(IF(COUNT(pipot!$V:$V)&lt;&gt;"",INDEX(pipot!F:F,SMALL(pipot!$V:$V,ROW($A713)))),"")</f>
        <v/>
      </c>
      <c r="I716" s="19" t="str">
        <f>IFERROR(IF(COUNT(pipot!$V:$V)&lt;&gt;"",INDEX(pipot!G:G,SMALL(pipot!$V:$V,ROW($A713)))),"")</f>
        <v/>
      </c>
      <c r="J716" s="19" t="str">
        <f>IFERROR(IF(COUNT(pipot!$V:$V)&lt;&gt;"",INDEX(pipot!H:H,SMALL(pipot!$V:$V,ROW($A713)))),"")</f>
        <v/>
      </c>
      <c r="K716" s="19" t="str">
        <f>IFERROR(IF(COUNT(pipot!$V:$V)&lt;&gt;"",INDEX(pipot!I:I,SMALL(pipot!$V:$V,ROW($A713)))),"")</f>
        <v/>
      </c>
      <c r="L716" s="19" t="str">
        <f>IFERROR(IF(COUNT(pipot!$V:$V)&lt;&gt;"",INDEX(pipot!J:J,SMALL(pipot!$V:$V,ROW($A713)))),"")</f>
        <v/>
      </c>
      <c r="M716" s="19" t="str">
        <f>IFERROR(IF(COUNT(pipot!$V:$V)&lt;&gt;"",INDEX(pipot!K:K,SMALL(pipot!$V:$V,ROW($A713)))),"")</f>
        <v/>
      </c>
      <c r="N716" s="19" t="str">
        <f>IFERROR(IF(COUNT(pipot!$V:$V)&lt;&gt;"",INDEX(pipot!L:L,SMALL(pipot!$V:$V,ROW($A713)))),"")</f>
        <v/>
      </c>
      <c r="O716" s="19" t="str">
        <f>IFERROR(IF(COUNT(pipot!$V:$V)&lt;&gt;"",INDEX(pipot!M:M,SMALL(pipot!$V:$V,ROW($A713)))),"")</f>
        <v/>
      </c>
      <c r="P716" s="19" t="str">
        <f>IFERROR(IF(COUNT(pipot!$V:$V)&lt;&gt;"",INDEX(pipot!N:N,SMALL(pipot!$V:$V,ROW($A713)))),"")</f>
        <v/>
      </c>
      <c r="Q716" s="19" t="str">
        <f>IFERROR(IF(COUNT(pipot!$V:$V)&lt;&gt;"",INDEX(pipot!O:O,SMALL(pipot!$V:$V,ROW($A713)))),"")</f>
        <v/>
      </c>
      <c r="R716" s="19" t="str">
        <f>IFERROR(IF(COUNT(pipot!$V:$V)&lt;&gt;"",INDEX(pipot!P:P,SMALL(pipot!$V:$V,ROW($A713)))),"")</f>
        <v/>
      </c>
      <c r="S716" s="19" t="str">
        <f>IFERROR(IF(COUNT(pipot!$V:$V)&lt;&gt;"",INDEX(pipot!Q:Q,SMALL(pipot!$V:$V,ROW($A713)))),"")</f>
        <v/>
      </c>
      <c r="T716" s="19" t="str">
        <f>IFERROR(IF(COUNT(pipot!$V:$V)&lt;&gt;"",INDEX(pipot!R:R,SMALL(pipot!$V:$V,ROW($A713)))),"")</f>
        <v/>
      </c>
    </row>
    <row r="717" spans="3:20">
      <c r="C717" t="str">
        <f>IFERROR(IF(COUNT(pipot!$V:$V)&lt;&gt;"",INDEX(pipot!A:A,SMALL(pipot!$V:$V,ROW($A714)))),"")</f>
        <v/>
      </c>
      <c r="D717" s="13" t="str">
        <f>IFERROR(IF(COUNT(pipot!$V:$V)&lt;&gt;"",INDEX(pipot!B:B,SMALL(pipot!$V:$V,ROW($A714)))),"")</f>
        <v/>
      </c>
      <c r="E717" s="15" t="str">
        <f>IFERROR(IF(COUNT(pipot!$V:$V)&lt;&gt;"",INDEX(pipot!C:C,SMALL(pipot!$V:$V,ROW($A714)))),"")</f>
        <v/>
      </c>
      <c r="F717" s="19" t="str">
        <f>IFERROR(IF(COUNT(pipot!$V:$V)&lt;&gt;"",INDEX(pipot!D:D,SMALL(pipot!$V:$V,ROW($A714)))),"")</f>
        <v/>
      </c>
      <c r="G717" s="19" t="str">
        <f>IFERROR(IF(COUNT(pipot!$V:$V)&lt;&gt;"",INDEX(pipot!E:E,SMALL(pipot!$V:$V,ROW($A714)))),"")</f>
        <v/>
      </c>
      <c r="H717" s="19" t="str">
        <f>IFERROR(IF(COUNT(pipot!$V:$V)&lt;&gt;"",INDEX(pipot!F:F,SMALL(pipot!$V:$V,ROW($A714)))),"")</f>
        <v/>
      </c>
      <c r="I717" s="19" t="str">
        <f>IFERROR(IF(COUNT(pipot!$V:$V)&lt;&gt;"",INDEX(pipot!G:G,SMALL(pipot!$V:$V,ROW($A714)))),"")</f>
        <v/>
      </c>
      <c r="J717" s="19" t="str">
        <f>IFERROR(IF(COUNT(pipot!$V:$V)&lt;&gt;"",INDEX(pipot!H:H,SMALL(pipot!$V:$V,ROW($A714)))),"")</f>
        <v/>
      </c>
      <c r="K717" s="19" t="str">
        <f>IFERROR(IF(COUNT(pipot!$V:$V)&lt;&gt;"",INDEX(pipot!I:I,SMALL(pipot!$V:$V,ROW($A714)))),"")</f>
        <v/>
      </c>
      <c r="L717" s="19" t="str">
        <f>IFERROR(IF(COUNT(pipot!$V:$V)&lt;&gt;"",INDEX(pipot!J:J,SMALL(pipot!$V:$V,ROW($A714)))),"")</f>
        <v/>
      </c>
      <c r="M717" s="19" t="str">
        <f>IFERROR(IF(COUNT(pipot!$V:$V)&lt;&gt;"",INDEX(pipot!K:K,SMALL(pipot!$V:$V,ROW($A714)))),"")</f>
        <v/>
      </c>
      <c r="N717" s="19" t="str">
        <f>IFERROR(IF(COUNT(pipot!$V:$V)&lt;&gt;"",INDEX(pipot!L:L,SMALL(pipot!$V:$V,ROW($A714)))),"")</f>
        <v/>
      </c>
      <c r="O717" s="19" t="str">
        <f>IFERROR(IF(COUNT(pipot!$V:$V)&lt;&gt;"",INDEX(pipot!M:M,SMALL(pipot!$V:$V,ROW($A714)))),"")</f>
        <v/>
      </c>
      <c r="P717" s="19" t="str">
        <f>IFERROR(IF(COUNT(pipot!$V:$V)&lt;&gt;"",INDEX(pipot!N:N,SMALL(pipot!$V:$V,ROW($A714)))),"")</f>
        <v/>
      </c>
      <c r="Q717" s="19" t="str">
        <f>IFERROR(IF(COUNT(pipot!$V:$V)&lt;&gt;"",INDEX(pipot!O:O,SMALL(pipot!$V:$V,ROW($A714)))),"")</f>
        <v/>
      </c>
      <c r="R717" s="19" t="str">
        <f>IFERROR(IF(COUNT(pipot!$V:$V)&lt;&gt;"",INDEX(pipot!P:P,SMALL(pipot!$V:$V,ROW($A714)))),"")</f>
        <v/>
      </c>
      <c r="S717" s="19" t="str">
        <f>IFERROR(IF(COUNT(pipot!$V:$V)&lt;&gt;"",INDEX(pipot!Q:Q,SMALL(pipot!$V:$V,ROW($A714)))),"")</f>
        <v/>
      </c>
      <c r="T717" s="19" t="str">
        <f>IFERROR(IF(COUNT(pipot!$V:$V)&lt;&gt;"",INDEX(pipot!R:R,SMALL(pipot!$V:$V,ROW($A714)))),"")</f>
        <v/>
      </c>
    </row>
    <row r="718" spans="3:20">
      <c r="C718" t="str">
        <f>IFERROR(IF(COUNT(pipot!$V:$V)&lt;&gt;"",INDEX(pipot!A:A,SMALL(pipot!$V:$V,ROW($A715)))),"")</f>
        <v/>
      </c>
      <c r="D718" s="13" t="str">
        <f>IFERROR(IF(COUNT(pipot!$V:$V)&lt;&gt;"",INDEX(pipot!B:B,SMALL(pipot!$V:$V,ROW($A715)))),"")</f>
        <v/>
      </c>
      <c r="E718" s="15" t="str">
        <f>IFERROR(IF(COUNT(pipot!$V:$V)&lt;&gt;"",INDEX(pipot!C:C,SMALL(pipot!$V:$V,ROW($A715)))),"")</f>
        <v/>
      </c>
      <c r="F718" s="19" t="str">
        <f>IFERROR(IF(COUNT(pipot!$V:$V)&lt;&gt;"",INDEX(pipot!D:D,SMALL(pipot!$V:$V,ROW($A715)))),"")</f>
        <v/>
      </c>
      <c r="G718" s="19" t="str">
        <f>IFERROR(IF(COUNT(pipot!$V:$V)&lt;&gt;"",INDEX(pipot!E:E,SMALL(pipot!$V:$V,ROW($A715)))),"")</f>
        <v/>
      </c>
      <c r="H718" s="19" t="str">
        <f>IFERROR(IF(COUNT(pipot!$V:$V)&lt;&gt;"",INDEX(pipot!F:F,SMALL(pipot!$V:$V,ROW($A715)))),"")</f>
        <v/>
      </c>
      <c r="I718" s="19" t="str">
        <f>IFERROR(IF(COUNT(pipot!$V:$V)&lt;&gt;"",INDEX(pipot!G:G,SMALL(pipot!$V:$V,ROW($A715)))),"")</f>
        <v/>
      </c>
      <c r="J718" s="19" t="str">
        <f>IFERROR(IF(COUNT(pipot!$V:$V)&lt;&gt;"",INDEX(pipot!H:H,SMALL(pipot!$V:$V,ROW($A715)))),"")</f>
        <v/>
      </c>
      <c r="K718" s="19" t="str">
        <f>IFERROR(IF(COUNT(pipot!$V:$V)&lt;&gt;"",INDEX(pipot!I:I,SMALL(pipot!$V:$V,ROW($A715)))),"")</f>
        <v/>
      </c>
      <c r="L718" s="19" t="str">
        <f>IFERROR(IF(COUNT(pipot!$V:$V)&lt;&gt;"",INDEX(pipot!J:J,SMALL(pipot!$V:$V,ROW($A715)))),"")</f>
        <v/>
      </c>
      <c r="M718" s="19" t="str">
        <f>IFERROR(IF(COUNT(pipot!$V:$V)&lt;&gt;"",INDEX(pipot!K:K,SMALL(pipot!$V:$V,ROW($A715)))),"")</f>
        <v/>
      </c>
      <c r="N718" s="19" t="str">
        <f>IFERROR(IF(COUNT(pipot!$V:$V)&lt;&gt;"",INDEX(pipot!L:L,SMALL(pipot!$V:$V,ROW($A715)))),"")</f>
        <v/>
      </c>
      <c r="O718" s="19" t="str">
        <f>IFERROR(IF(COUNT(pipot!$V:$V)&lt;&gt;"",INDEX(pipot!M:M,SMALL(pipot!$V:$V,ROW($A715)))),"")</f>
        <v/>
      </c>
      <c r="P718" s="19" t="str">
        <f>IFERROR(IF(COUNT(pipot!$V:$V)&lt;&gt;"",INDEX(pipot!N:N,SMALL(pipot!$V:$V,ROW($A715)))),"")</f>
        <v/>
      </c>
      <c r="Q718" s="19" t="str">
        <f>IFERROR(IF(COUNT(pipot!$V:$V)&lt;&gt;"",INDEX(pipot!O:O,SMALL(pipot!$V:$V,ROW($A715)))),"")</f>
        <v/>
      </c>
      <c r="R718" s="19" t="str">
        <f>IFERROR(IF(COUNT(pipot!$V:$V)&lt;&gt;"",INDEX(pipot!P:P,SMALL(pipot!$V:$V,ROW($A715)))),"")</f>
        <v/>
      </c>
      <c r="S718" s="19" t="str">
        <f>IFERROR(IF(COUNT(pipot!$V:$V)&lt;&gt;"",INDEX(pipot!Q:Q,SMALL(pipot!$V:$V,ROW($A715)))),"")</f>
        <v/>
      </c>
      <c r="T718" s="19" t="str">
        <f>IFERROR(IF(COUNT(pipot!$V:$V)&lt;&gt;"",INDEX(pipot!R:R,SMALL(pipot!$V:$V,ROW($A715)))),"")</f>
        <v/>
      </c>
    </row>
    <row r="719" spans="3:20">
      <c r="C719" t="str">
        <f>IFERROR(IF(COUNT(pipot!$V:$V)&lt;&gt;"",INDEX(pipot!A:A,SMALL(pipot!$V:$V,ROW($A716)))),"")</f>
        <v/>
      </c>
      <c r="D719" s="13" t="str">
        <f>IFERROR(IF(COUNT(pipot!$V:$V)&lt;&gt;"",INDEX(pipot!B:B,SMALL(pipot!$V:$V,ROW($A716)))),"")</f>
        <v/>
      </c>
      <c r="E719" s="15" t="str">
        <f>IFERROR(IF(COUNT(pipot!$V:$V)&lt;&gt;"",INDEX(pipot!C:C,SMALL(pipot!$V:$V,ROW($A716)))),"")</f>
        <v/>
      </c>
      <c r="F719" s="19" t="str">
        <f>IFERROR(IF(COUNT(pipot!$V:$V)&lt;&gt;"",INDEX(pipot!D:D,SMALL(pipot!$V:$V,ROW($A716)))),"")</f>
        <v/>
      </c>
      <c r="G719" s="19" t="str">
        <f>IFERROR(IF(COUNT(pipot!$V:$V)&lt;&gt;"",INDEX(pipot!E:E,SMALL(pipot!$V:$V,ROW($A716)))),"")</f>
        <v/>
      </c>
      <c r="H719" s="19" t="str">
        <f>IFERROR(IF(COUNT(pipot!$V:$V)&lt;&gt;"",INDEX(pipot!F:F,SMALL(pipot!$V:$V,ROW($A716)))),"")</f>
        <v/>
      </c>
      <c r="I719" s="19" t="str">
        <f>IFERROR(IF(COUNT(pipot!$V:$V)&lt;&gt;"",INDEX(pipot!G:G,SMALL(pipot!$V:$V,ROW($A716)))),"")</f>
        <v/>
      </c>
      <c r="J719" s="19" t="str">
        <f>IFERROR(IF(COUNT(pipot!$V:$V)&lt;&gt;"",INDEX(pipot!H:H,SMALL(pipot!$V:$V,ROW($A716)))),"")</f>
        <v/>
      </c>
      <c r="K719" s="19" t="str">
        <f>IFERROR(IF(COUNT(pipot!$V:$V)&lt;&gt;"",INDEX(pipot!I:I,SMALL(pipot!$V:$V,ROW($A716)))),"")</f>
        <v/>
      </c>
      <c r="L719" s="19" t="str">
        <f>IFERROR(IF(COUNT(pipot!$V:$V)&lt;&gt;"",INDEX(pipot!J:J,SMALL(pipot!$V:$V,ROW($A716)))),"")</f>
        <v/>
      </c>
      <c r="M719" s="19" t="str">
        <f>IFERROR(IF(COUNT(pipot!$V:$V)&lt;&gt;"",INDEX(pipot!K:K,SMALL(pipot!$V:$V,ROW($A716)))),"")</f>
        <v/>
      </c>
      <c r="N719" s="19" t="str">
        <f>IFERROR(IF(COUNT(pipot!$V:$V)&lt;&gt;"",INDEX(pipot!L:L,SMALL(pipot!$V:$V,ROW($A716)))),"")</f>
        <v/>
      </c>
      <c r="O719" s="19" t="str">
        <f>IFERROR(IF(COUNT(pipot!$V:$V)&lt;&gt;"",INDEX(pipot!M:M,SMALL(pipot!$V:$V,ROW($A716)))),"")</f>
        <v/>
      </c>
      <c r="P719" s="19" t="str">
        <f>IFERROR(IF(COUNT(pipot!$V:$V)&lt;&gt;"",INDEX(pipot!N:N,SMALL(pipot!$V:$V,ROW($A716)))),"")</f>
        <v/>
      </c>
      <c r="Q719" s="19" t="str">
        <f>IFERROR(IF(COUNT(pipot!$V:$V)&lt;&gt;"",INDEX(pipot!O:O,SMALL(pipot!$V:$V,ROW($A716)))),"")</f>
        <v/>
      </c>
      <c r="R719" s="19" t="str">
        <f>IFERROR(IF(COUNT(pipot!$V:$V)&lt;&gt;"",INDEX(pipot!P:P,SMALL(pipot!$V:$V,ROW($A716)))),"")</f>
        <v/>
      </c>
      <c r="S719" s="19" t="str">
        <f>IFERROR(IF(COUNT(pipot!$V:$V)&lt;&gt;"",INDEX(pipot!Q:Q,SMALL(pipot!$V:$V,ROW($A716)))),"")</f>
        <v/>
      </c>
      <c r="T719" s="19" t="str">
        <f>IFERROR(IF(COUNT(pipot!$V:$V)&lt;&gt;"",INDEX(pipot!R:R,SMALL(pipot!$V:$V,ROW($A716)))),"")</f>
        <v/>
      </c>
    </row>
    <row r="720" spans="3:20">
      <c r="C720" t="str">
        <f>IFERROR(IF(COUNT(pipot!$V:$V)&lt;&gt;"",INDEX(pipot!A:A,SMALL(pipot!$V:$V,ROW($A717)))),"")</f>
        <v/>
      </c>
      <c r="D720" s="13" t="str">
        <f>IFERROR(IF(COUNT(pipot!$V:$V)&lt;&gt;"",INDEX(pipot!B:B,SMALL(pipot!$V:$V,ROW($A717)))),"")</f>
        <v/>
      </c>
      <c r="E720" s="15" t="str">
        <f>IFERROR(IF(COUNT(pipot!$V:$V)&lt;&gt;"",INDEX(pipot!C:C,SMALL(pipot!$V:$V,ROW($A717)))),"")</f>
        <v/>
      </c>
      <c r="F720" s="19" t="str">
        <f>IFERROR(IF(COUNT(pipot!$V:$V)&lt;&gt;"",INDEX(pipot!D:D,SMALL(pipot!$V:$V,ROW($A717)))),"")</f>
        <v/>
      </c>
      <c r="G720" s="19" t="str">
        <f>IFERROR(IF(COUNT(pipot!$V:$V)&lt;&gt;"",INDEX(pipot!E:E,SMALL(pipot!$V:$V,ROW($A717)))),"")</f>
        <v/>
      </c>
      <c r="H720" s="19" t="str">
        <f>IFERROR(IF(COUNT(pipot!$V:$V)&lt;&gt;"",INDEX(pipot!F:F,SMALL(pipot!$V:$V,ROW($A717)))),"")</f>
        <v/>
      </c>
      <c r="I720" s="19" t="str">
        <f>IFERROR(IF(COUNT(pipot!$V:$V)&lt;&gt;"",INDEX(pipot!G:G,SMALL(pipot!$V:$V,ROW($A717)))),"")</f>
        <v/>
      </c>
      <c r="J720" s="19" t="str">
        <f>IFERROR(IF(COUNT(pipot!$V:$V)&lt;&gt;"",INDEX(pipot!H:H,SMALL(pipot!$V:$V,ROW($A717)))),"")</f>
        <v/>
      </c>
      <c r="K720" s="19" t="str">
        <f>IFERROR(IF(COUNT(pipot!$V:$V)&lt;&gt;"",INDEX(pipot!I:I,SMALL(pipot!$V:$V,ROW($A717)))),"")</f>
        <v/>
      </c>
      <c r="L720" s="19" t="str">
        <f>IFERROR(IF(COUNT(pipot!$V:$V)&lt;&gt;"",INDEX(pipot!J:J,SMALL(pipot!$V:$V,ROW($A717)))),"")</f>
        <v/>
      </c>
      <c r="M720" s="19" t="str">
        <f>IFERROR(IF(COUNT(pipot!$V:$V)&lt;&gt;"",INDEX(pipot!K:K,SMALL(pipot!$V:$V,ROW($A717)))),"")</f>
        <v/>
      </c>
      <c r="N720" s="19" t="str">
        <f>IFERROR(IF(COUNT(pipot!$V:$V)&lt;&gt;"",INDEX(pipot!L:L,SMALL(pipot!$V:$V,ROW($A717)))),"")</f>
        <v/>
      </c>
      <c r="O720" s="19" t="str">
        <f>IFERROR(IF(COUNT(pipot!$V:$V)&lt;&gt;"",INDEX(pipot!M:M,SMALL(pipot!$V:$V,ROW($A717)))),"")</f>
        <v/>
      </c>
      <c r="P720" s="19" t="str">
        <f>IFERROR(IF(COUNT(pipot!$V:$V)&lt;&gt;"",INDEX(pipot!N:N,SMALL(pipot!$V:$V,ROW($A717)))),"")</f>
        <v/>
      </c>
      <c r="Q720" s="19" t="str">
        <f>IFERROR(IF(COUNT(pipot!$V:$V)&lt;&gt;"",INDEX(pipot!O:O,SMALL(pipot!$V:$V,ROW($A717)))),"")</f>
        <v/>
      </c>
      <c r="R720" s="19" t="str">
        <f>IFERROR(IF(COUNT(pipot!$V:$V)&lt;&gt;"",INDEX(pipot!P:P,SMALL(pipot!$V:$V,ROW($A717)))),"")</f>
        <v/>
      </c>
      <c r="S720" s="19" t="str">
        <f>IFERROR(IF(COUNT(pipot!$V:$V)&lt;&gt;"",INDEX(pipot!Q:Q,SMALL(pipot!$V:$V,ROW($A717)))),"")</f>
        <v/>
      </c>
      <c r="T720" s="19" t="str">
        <f>IFERROR(IF(COUNT(pipot!$V:$V)&lt;&gt;"",INDEX(pipot!R:R,SMALL(pipot!$V:$V,ROW($A717)))),"")</f>
        <v/>
      </c>
    </row>
    <row r="721" spans="3:20">
      <c r="C721" t="str">
        <f>IFERROR(IF(COUNT(pipot!$V:$V)&lt;&gt;"",INDEX(pipot!A:A,SMALL(pipot!$V:$V,ROW($A718)))),"")</f>
        <v/>
      </c>
      <c r="D721" s="13" t="str">
        <f>IFERROR(IF(COUNT(pipot!$V:$V)&lt;&gt;"",INDEX(pipot!B:B,SMALL(pipot!$V:$V,ROW($A718)))),"")</f>
        <v/>
      </c>
      <c r="E721" s="15" t="str">
        <f>IFERROR(IF(COUNT(pipot!$V:$V)&lt;&gt;"",INDEX(pipot!C:C,SMALL(pipot!$V:$V,ROW($A718)))),"")</f>
        <v/>
      </c>
      <c r="F721" s="19" t="str">
        <f>IFERROR(IF(COUNT(pipot!$V:$V)&lt;&gt;"",INDEX(pipot!D:D,SMALL(pipot!$V:$V,ROW($A718)))),"")</f>
        <v/>
      </c>
      <c r="G721" s="19" t="str">
        <f>IFERROR(IF(COUNT(pipot!$V:$V)&lt;&gt;"",INDEX(pipot!E:E,SMALL(pipot!$V:$V,ROW($A718)))),"")</f>
        <v/>
      </c>
      <c r="H721" s="19" t="str">
        <f>IFERROR(IF(COUNT(pipot!$V:$V)&lt;&gt;"",INDEX(pipot!F:F,SMALL(pipot!$V:$V,ROW($A718)))),"")</f>
        <v/>
      </c>
      <c r="I721" s="19" t="str">
        <f>IFERROR(IF(COUNT(pipot!$V:$V)&lt;&gt;"",INDEX(pipot!G:G,SMALL(pipot!$V:$V,ROW($A718)))),"")</f>
        <v/>
      </c>
      <c r="J721" s="19" t="str">
        <f>IFERROR(IF(COUNT(pipot!$V:$V)&lt;&gt;"",INDEX(pipot!H:H,SMALL(pipot!$V:$V,ROW($A718)))),"")</f>
        <v/>
      </c>
      <c r="K721" s="19" t="str">
        <f>IFERROR(IF(COUNT(pipot!$V:$V)&lt;&gt;"",INDEX(pipot!I:I,SMALL(pipot!$V:$V,ROW($A718)))),"")</f>
        <v/>
      </c>
      <c r="L721" s="19" t="str">
        <f>IFERROR(IF(COUNT(pipot!$V:$V)&lt;&gt;"",INDEX(pipot!J:J,SMALL(pipot!$V:$V,ROW($A718)))),"")</f>
        <v/>
      </c>
      <c r="M721" s="19" t="str">
        <f>IFERROR(IF(COUNT(pipot!$V:$V)&lt;&gt;"",INDEX(pipot!K:K,SMALL(pipot!$V:$V,ROW($A718)))),"")</f>
        <v/>
      </c>
      <c r="N721" s="19" t="str">
        <f>IFERROR(IF(COUNT(pipot!$V:$V)&lt;&gt;"",INDEX(pipot!L:L,SMALL(pipot!$V:$V,ROW($A718)))),"")</f>
        <v/>
      </c>
      <c r="O721" s="19" t="str">
        <f>IFERROR(IF(COUNT(pipot!$V:$V)&lt;&gt;"",INDEX(pipot!M:M,SMALL(pipot!$V:$V,ROW($A718)))),"")</f>
        <v/>
      </c>
      <c r="P721" s="19" t="str">
        <f>IFERROR(IF(COUNT(pipot!$V:$V)&lt;&gt;"",INDEX(pipot!N:N,SMALL(pipot!$V:$V,ROW($A718)))),"")</f>
        <v/>
      </c>
      <c r="Q721" s="19" t="str">
        <f>IFERROR(IF(COUNT(pipot!$V:$V)&lt;&gt;"",INDEX(pipot!O:O,SMALL(pipot!$V:$V,ROW($A718)))),"")</f>
        <v/>
      </c>
      <c r="R721" s="19" t="str">
        <f>IFERROR(IF(COUNT(pipot!$V:$V)&lt;&gt;"",INDEX(pipot!P:P,SMALL(pipot!$V:$V,ROW($A718)))),"")</f>
        <v/>
      </c>
      <c r="S721" s="19" t="str">
        <f>IFERROR(IF(COUNT(pipot!$V:$V)&lt;&gt;"",INDEX(pipot!Q:Q,SMALL(pipot!$V:$V,ROW($A718)))),"")</f>
        <v/>
      </c>
      <c r="T721" s="19" t="str">
        <f>IFERROR(IF(COUNT(pipot!$V:$V)&lt;&gt;"",INDEX(pipot!R:R,SMALL(pipot!$V:$V,ROW($A718)))),"")</f>
        <v/>
      </c>
    </row>
    <row r="722" spans="3:20">
      <c r="C722" t="str">
        <f>IFERROR(IF(COUNT(pipot!$V:$V)&lt;&gt;"",INDEX(pipot!A:A,SMALL(pipot!$V:$V,ROW($A719)))),"")</f>
        <v/>
      </c>
      <c r="D722" s="13" t="str">
        <f>IFERROR(IF(COUNT(pipot!$V:$V)&lt;&gt;"",INDEX(pipot!B:B,SMALL(pipot!$V:$V,ROW($A719)))),"")</f>
        <v/>
      </c>
      <c r="E722" s="15" t="str">
        <f>IFERROR(IF(COUNT(pipot!$V:$V)&lt;&gt;"",INDEX(pipot!C:C,SMALL(pipot!$V:$V,ROW($A719)))),"")</f>
        <v/>
      </c>
      <c r="F722" s="19" t="str">
        <f>IFERROR(IF(COUNT(pipot!$V:$V)&lt;&gt;"",INDEX(pipot!D:D,SMALL(pipot!$V:$V,ROW($A719)))),"")</f>
        <v/>
      </c>
      <c r="G722" s="19" t="str">
        <f>IFERROR(IF(COUNT(pipot!$V:$V)&lt;&gt;"",INDEX(pipot!E:E,SMALL(pipot!$V:$V,ROW($A719)))),"")</f>
        <v/>
      </c>
      <c r="H722" s="19" t="str">
        <f>IFERROR(IF(COUNT(pipot!$V:$V)&lt;&gt;"",INDEX(pipot!F:F,SMALL(pipot!$V:$V,ROW($A719)))),"")</f>
        <v/>
      </c>
      <c r="I722" s="19" t="str">
        <f>IFERROR(IF(COUNT(pipot!$V:$V)&lt;&gt;"",INDEX(pipot!G:G,SMALL(pipot!$V:$V,ROW($A719)))),"")</f>
        <v/>
      </c>
      <c r="J722" s="19" t="str">
        <f>IFERROR(IF(COUNT(pipot!$V:$V)&lt;&gt;"",INDEX(pipot!H:H,SMALL(pipot!$V:$V,ROW($A719)))),"")</f>
        <v/>
      </c>
      <c r="K722" s="19" t="str">
        <f>IFERROR(IF(COUNT(pipot!$V:$V)&lt;&gt;"",INDEX(pipot!I:I,SMALL(pipot!$V:$V,ROW($A719)))),"")</f>
        <v/>
      </c>
      <c r="L722" s="19" t="str">
        <f>IFERROR(IF(COUNT(pipot!$V:$V)&lt;&gt;"",INDEX(pipot!J:J,SMALL(pipot!$V:$V,ROW($A719)))),"")</f>
        <v/>
      </c>
      <c r="M722" s="19" t="str">
        <f>IFERROR(IF(COUNT(pipot!$V:$V)&lt;&gt;"",INDEX(pipot!K:K,SMALL(pipot!$V:$V,ROW($A719)))),"")</f>
        <v/>
      </c>
      <c r="N722" s="19" t="str">
        <f>IFERROR(IF(COUNT(pipot!$V:$V)&lt;&gt;"",INDEX(pipot!L:L,SMALL(pipot!$V:$V,ROW($A719)))),"")</f>
        <v/>
      </c>
      <c r="O722" s="19" t="str">
        <f>IFERROR(IF(COUNT(pipot!$V:$V)&lt;&gt;"",INDEX(pipot!M:M,SMALL(pipot!$V:$V,ROW($A719)))),"")</f>
        <v/>
      </c>
      <c r="P722" s="19" t="str">
        <f>IFERROR(IF(COUNT(pipot!$V:$V)&lt;&gt;"",INDEX(pipot!N:N,SMALL(pipot!$V:$V,ROW($A719)))),"")</f>
        <v/>
      </c>
      <c r="Q722" s="19" t="str">
        <f>IFERROR(IF(COUNT(pipot!$V:$V)&lt;&gt;"",INDEX(pipot!O:O,SMALL(pipot!$V:$V,ROW($A719)))),"")</f>
        <v/>
      </c>
      <c r="R722" s="19" t="str">
        <f>IFERROR(IF(COUNT(pipot!$V:$V)&lt;&gt;"",INDEX(pipot!P:P,SMALL(pipot!$V:$V,ROW($A719)))),"")</f>
        <v/>
      </c>
      <c r="S722" s="19" t="str">
        <f>IFERROR(IF(COUNT(pipot!$V:$V)&lt;&gt;"",INDEX(pipot!Q:Q,SMALL(pipot!$V:$V,ROW($A719)))),"")</f>
        <v/>
      </c>
      <c r="T722" s="19" t="str">
        <f>IFERROR(IF(COUNT(pipot!$V:$V)&lt;&gt;"",INDEX(pipot!R:R,SMALL(pipot!$V:$V,ROW($A719)))),"")</f>
        <v/>
      </c>
    </row>
    <row r="723" spans="3:20">
      <c r="C723" t="str">
        <f>IFERROR(IF(COUNT(pipot!$V:$V)&lt;&gt;"",INDEX(pipot!A:A,SMALL(pipot!$V:$V,ROW($A720)))),"")</f>
        <v/>
      </c>
      <c r="D723" s="13" t="str">
        <f>IFERROR(IF(COUNT(pipot!$V:$V)&lt;&gt;"",INDEX(pipot!B:B,SMALL(pipot!$V:$V,ROW($A720)))),"")</f>
        <v/>
      </c>
      <c r="E723" s="15" t="str">
        <f>IFERROR(IF(COUNT(pipot!$V:$V)&lt;&gt;"",INDEX(pipot!C:C,SMALL(pipot!$V:$V,ROW($A720)))),"")</f>
        <v/>
      </c>
      <c r="F723" s="19" t="str">
        <f>IFERROR(IF(COUNT(pipot!$V:$V)&lt;&gt;"",INDEX(pipot!D:D,SMALL(pipot!$V:$V,ROW($A720)))),"")</f>
        <v/>
      </c>
      <c r="G723" s="19" t="str">
        <f>IFERROR(IF(COUNT(pipot!$V:$V)&lt;&gt;"",INDEX(pipot!E:E,SMALL(pipot!$V:$V,ROW($A720)))),"")</f>
        <v/>
      </c>
      <c r="H723" s="19" t="str">
        <f>IFERROR(IF(COUNT(pipot!$V:$V)&lt;&gt;"",INDEX(pipot!F:F,SMALL(pipot!$V:$V,ROW($A720)))),"")</f>
        <v/>
      </c>
      <c r="I723" s="19" t="str">
        <f>IFERROR(IF(COUNT(pipot!$V:$V)&lt;&gt;"",INDEX(pipot!G:G,SMALL(pipot!$V:$V,ROW($A720)))),"")</f>
        <v/>
      </c>
      <c r="J723" s="19" t="str">
        <f>IFERROR(IF(COUNT(pipot!$V:$V)&lt;&gt;"",INDEX(pipot!H:H,SMALL(pipot!$V:$V,ROW($A720)))),"")</f>
        <v/>
      </c>
      <c r="K723" s="19" t="str">
        <f>IFERROR(IF(COUNT(pipot!$V:$V)&lt;&gt;"",INDEX(pipot!I:I,SMALL(pipot!$V:$V,ROW($A720)))),"")</f>
        <v/>
      </c>
      <c r="L723" s="19" t="str">
        <f>IFERROR(IF(COUNT(pipot!$V:$V)&lt;&gt;"",INDEX(pipot!J:J,SMALL(pipot!$V:$V,ROW($A720)))),"")</f>
        <v/>
      </c>
      <c r="M723" s="19" t="str">
        <f>IFERROR(IF(COUNT(pipot!$V:$V)&lt;&gt;"",INDEX(pipot!K:K,SMALL(pipot!$V:$V,ROW($A720)))),"")</f>
        <v/>
      </c>
      <c r="N723" s="19" t="str">
        <f>IFERROR(IF(COUNT(pipot!$V:$V)&lt;&gt;"",INDEX(pipot!L:L,SMALL(pipot!$V:$V,ROW($A720)))),"")</f>
        <v/>
      </c>
      <c r="O723" s="19" t="str">
        <f>IFERROR(IF(COUNT(pipot!$V:$V)&lt;&gt;"",INDEX(pipot!M:M,SMALL(pipot!$V:$V,ROW($A720)))),"")</f>
        <v/>
      </c>
      <c r="P723" s="19" t="str">
        <f>IFERROR(IF(COUNT(pipot!$V:$V)&lt;&gt;"",INDEX(pipot!N:N,SMALL(pipot!$V:$V,ROW($A720)))),"")</f>
        <v/>
      </c>
      <c r="Q723" s="19" t="str">
        <f>IFERROR(IF(COUNT(pipot!$V:$V)&lt;&gt;"",INDEX(pipot!O:O,SMALL(pipot!$V:$V,ROW($A720)))),"")</f>
        <v/>
      </c>
      <c r="R723" s="19" t="str">
        <f>IFERROR(IF(COUNT(pipot!$V:$V)&lt;&gt;"",INDEX(pipot!P:P,SMALL(pipot!$V:$V,ROW($A720)))),"")</f>
        <v/>
      </c>
      <c r="S723" s="19" t="str">
        <f>IFERROR(IF(COUNT(pipot!$V:$V)&lt;&gt;"",INDEX(pipot!Q:Q,SMALL(pipot!$V:$V,ROW($A720)))),"")</f>
        <v/>
      </c>
      <c r="T723" s="19" t="str">
        <f>IFERROR(IF(COUNT(pipot!$V:$V)&lt;&gt;"",INDEX(pipot!R:R,SMALL(pipot!$V:$V,ROW($A720)))),"")</f>
        <v/>
      </c>
    </row>
    <row r="724" spans="3:20">
      <c r="C724" t="str">
        <f>IFERROR(IF(COUNT(pipot!$V:$V)&lt;&gt;"",INDEX(pipot!A:A,SMALL(pipot!$V:$V,ROW($A721)))),"")</f>
        <v/>
      </c>
      <c r="D724" s="13" t="str">
        <f>IFERROR(IF(COUNT(pipot!$V:$V)&lt;&gt;"",INDEX(pipot!B:B,SMALL(pipot!$V:$V,ROW($A721)))),"")</f>
        <v/>
      </c>
      <c r="E724" s="15" t="str">
        <f>IFERROR(IF(COUNT(pipot!$V:$V)&lt;&gt;"",INDEX(pipot!C:C,SMALL(pipot!$V:$V,ROW($A721)))),"")</f>
        <v/>
      </c>
      <c r="F724" s="19" t="str">
        <f>IFERROR(IF(COUNT(pipot!$V:$V)&lt;&gt;"",INDEX(pipot!D:D,SMALL(pipot!$V:$V,ROW($A721)))),"")</f>
        <v/>
      </c>
      <c r="G724" s="19" t="str">
        <f>IFERROR(IF(COUNT(pipot!$V:$V)&lt;&gt;"",INDEX(pipot!E:E,SMALL(pipot!$V:$V,ROW($A721)))),"")</f>
        <v/>
      </c>
      <c r="H724" s="19" t="str">
        <f>IFERROR(IF(COUNT(pipot!$V:$V)&lt;&gt;"",INDEX(pipot!F:F,SMALL(pipot!$V:$V,ROW($A721)))),"")</f>
        <v/>
      </c>
      <c r="I724" s="19" t="str">
        <f>IFERROR(IF(COUNT(pipot!$V:$V)&lt;&gt;"",INDEX(pipot!G:G,SMALL(pipot!$V:$V,ROW($A721)))),"")</f>
        <v/>
      </c>
      <c r="J724" s="19" t="str">
        <f>IFERROR(IF(COUNT(pipot!$V:$V)&lt;&gt;"",INDEX(pipot!H:H,SMALL(pipot!$V:$V,ROW($A721)))),"")</f>
        <v/>
      </c>
      <c r="K724" s="19" t="str">
        <f>IFERROR(IF(COUNT(pipot!$V:$V)&lt;&gt;"",INDEX(pipot!I:I,SMALL(pipot!$V:$V,ROW($A721)))),"")</f>
        <v/>
      </c>
      <c r="L724" s="19" t="str">
        <f>IFERROR(IF(COUNT(pipot!$V:$V)&lt;&gt;"",INDEX(pipot!J:J,SMALL(pipot!$V:$V,ROW($A721)))),"")</f>
        <v/>
      </c>
      <c r="M724" s="19" t="str">
        <f>IFERROR(IF(COUNT(pipot!$V:$V)&lt;&gt;"",INDEX(pipot!K:K,SMALL(pipot!$V:$V,ROW($A721)))),"")</f>
        <v/>
      </c>
      <c r="N724" s="19" t="str">
        <f>IFERROR(IF(COUNT(pipot!$V:$V)&lt;&gt;"",INDEX(pipot!L:L,SMALL(pipot!$V:$V,ROW($A721)))),"")</f>
        <v/>
      </c>
      <c r="O724" s="19" t="str">
        <f>IFERROR(IF(COUNT(pipot!$V:$V)&lt;&gt;"",INDEX(pipot!M:M,SMALL(pipot!$V:$V,ROW($A721)))),"")</f>
        <v/>
      </c>
      <c r="P724" s="19" t="str">
        <f>IFERROR(IF(COUNT(pipot!$V:$V)&lt;&gt;"",INDEX(pipot!N:N,SMALL(pipot!$V:$V,ROW($A721)))),"")</f>
        <v/>
      </c>
      <c r="Q724" s="19" t="str">
        <f>IFERROR(IF(COUNT(pipot!$V:$V)&lt;&gt;"",INDEX(pipot!O:O,SMALL(pipot!$V:$V,ROW($A721)))),"")</f>
        <v/>
      </c>
      <c r="R724" s="19" t="str">
        <f>IFERROR(IF(COUNT(pipot!$V:$V)&lt;&gt;"",INDEX(pipot!P:P,SMALL(pipot!$V:$V,ROW($A721)))),"")</f>
        <v/>
      </c>
      <c r="S724" s="19" t="str">
        <f>IFERROR(IF(COUNT(pipot!$V:$V)&lt;&gt;"",INDEX(pipot!Q:Q,SMALL(pipot!$V:$V,ROW($A721)))),"")</f>
        <v/>
      </c>
      <c r="T724" s="19" t="str">
        <f>IFERROR(IF(COUNT(pipot!$V:$V)&lt;&gt;"",INDEX(pipot!R:R,SMALL(pipot!$V:$V,ROW($A721)))),"")</f>
        <v/>
      </c>
    </row>
    <row r="725" spans="3:20">
      <c r="C725" t="str">
        <f>IFERROR(IF(COUNT(pipot!$V:$V)&lt;&gt;"",INDEX(pipot!A:A,SMALL(pipot!$V:$V,ROW($A722)))),"")</f>
        <v/>
      </c>
      <c r="D725" s="13" t="str">
        <f>IFERROR(IF(COUNT(pipot!$V:$V)&lt;&gt;"",INDEX(pipot!B:B,SMALL(pipot!$V:$V,ROW($A722)))),"")</f>
        <v/>
      </c>
      <c r="E725" s="15" t="str">
        <f>IFERROR(IF(COUNT(pipot!$V:$V)&lt;&gt;"",INDEX(pipot!C:C,SMALL(pipot!$V:$V,ROW($A722)))),"")</f>
        <v/>
      </c>
      <c r="F725" s="19" t="str">
        <f>IFERROR(IF(COUNT(pipot!$V:$V)&lt;&gt;"",INDEX(pipot!D:D,SMALL(pipot!$V:$V,ROW($A722)))),"")</f>
        <v/>
      </c>
      <c r="G725" s="19" t="str">
        <f>IFERROR(IF(COUNT(pipot!$V:$V)&lt;&gt;"",INDEX(pipot!E:E,SMALL(pipot!$V:$V,ROW($A722)))),"")</f>
        <v/>
      </c>
      <c r="H725" s="19" t="str">
        <f>IFERROR(IF(COUNT(pipot!$V:$V)&lt;&gt;"",INDEX(pipot!F:F,SMALL(pipot!$V:$V,ROW($A722)))),"")</f>
        <v/>
      </c>
      <c r="I725" s="19" t="str">
        <f>IFERROR(IF(COUNT(pipot!$V:$V)&lt;&gt;"",INDEX(pipot!G:G,SMALL(pipot!$V:$V,ROW($A722)))),"")</f>
        <v/>
      </c>
      <c r="J725" s="19" t="str">
        <f>IFERROR(IF(COUNT(pipot!$V:$V)&lt;&gt;"",INDEX(pipot!H:H,SMALL(pipot!$V:$V,ROW($A722)))),"")</f>
        <v/>
      </c>
      <c r="K725" s="19" t="str">
        <f>IFERROR(IF(COUNT(pipot!$V:$V)&lt;&gt;"",INDEX(pipot!I:I,SMALL(pipot!$V:$V,ROW($A722)))),"")</f>
        <v/>
      </c>
      <c r="L725" s="19" t="str">
        <f>IFERROR(IF(COUNT(pipot!$V:$V)&lt;&gt;"",INDEX(pipot!J:J,SMALL(pipot!$V:$V,ROW($A722)))),"")</f>
        <v/>
      </c>
      <c r="M725" s="19" t="str">
        <f>IFERROR(IF(COUNT(pipot!$V:$V)&lt;&gt;"",INDEX(pipot!K:K,SMALL(pipot!$V:$V,ROW($A722)))),"")</f>
        <v/>
      </c>
      <c r="N725" s="19" t="str">
        <f>IFERROR(IF(COUNT(pipot!$V:$V)&lt;&gt;"",INDEX(pipot!L:L,SMALL(pipot!$V:$V,ROW($A722)))),"")</f>
        <v/>
      </c>
      <c r="O725" s="19" t="str">
        <f>IFERROR(IF(COUNT(pipot!$V:$V)&lt;&gt;"",INDEX(pipot!M:M,SMALL(pipot!$V:$V,ROW($A722)))),"")</f>
        <v/>
      </c>
      <c r="P725" s="19" t="str">
        <f>IFERROR(IF(COUNT(pipot!$V:$V)&lt;&gt;"",INDEX(pipot!N:N,SMALL(pipot!$V:$V,ROW($A722)))),"")</f>
        <v/>
      </c>
      <c r="Q725" s="19" t="str">
        <f>IFERROR(IF(COUNT(pipot!$V:$V)&lt;&gt;"",INDEX(pipot!O:O,SMALL(pipot!$V:$V,ROW($A722)))),"")</f>
        <v/>
      </c>
      <c r="R725" s="19" t="str">
        <f>IFERROR(IF(COUNT(pipot!$V:$V)&lt;&gt;"",INDEX(pipot!P:P,SMALL(pipot!$V:$V,ROW($A722)))),"")</f>
        <v/>
      </c>
      <c r="S725" s="19" t="str">
        <f>IFERROR(IF(COUNT(pipot!$V:$V)&lt;&gt;"",INDEX(pipot!Q:Q,SMALL(pipot!$V:$V,ROW($A722)))),"")</f>
        <v/>
      </c>
      <c r="T725" s="19" t="str">
        <f>IFERROR(IF(COUNT(pipot!$V:$V)&lt;&gt;"",INDEX(pipot!R:R,SMALL(pipot!$V:$V,ROW($A722)))),"")</f>
        <v/>
      </c>
    </row>
    <row r="726" spans="3:20">
      <c r="C726" t="str">
        <f>IFERROR(IF(COUNT(pipot!$V:$V)&lt;&gt;"",INDEX(pipot!A:A,SMALL(pipot!$V:$V,ROW($A723)))),"")</f>
        <v/>
      </c>
      <c r="D726" s="13" t="str">
        <f>IFERROR(IF(COUNT(pipot!$V:$V)&lt;&gt;"",INDEX(pipot!B:B,SMALL(pipot!$V:$V,ROW($A723)))),"")</f>
        <v/>
      </c>
      <c r="E726" s="15" t="str">
        <f>IFERROR(IF(COUNT(pipot!$V:$V)&lt;&gt;"",INDEX(pipot!C:C,SMALL(pipot!$V:$V,ROW($A723)))),"")</f>
        <v/>
      </c>
      <c r="F726" s="19" t="str">
        <f>IFERROR(IF(COUNT(pipot!$V:$V)&lt;&gt;"",INDEX(pipot!D:D,SMALL(pipot!$V:$V,ROW($A723)))),"")</f>
        <v/>
      </c>
      <c r="G726" s="19" t="str">
        <f>IFERROR(IF(COUNT(pipot!$V:$V)&lt;&gt;"",INDEX(pipot!E:E,SMALL(pipot!$V:$V,ROW($A723)))),"")</f>
        <v/>
      </c>
      <c r="H726" s="19" t="str">
        <f>IFERROR(IF(COUNT(pipot!$V:$V)&lt;&gt;"",INDEX(pipot!F:F,SMALL(pipot!$V:$V,ROW($A723)))),"")</f>
        <v/>
      </c>
      <c r="I726" s="19" t="str">
        <f>IFERROR(IF(COUNT(pipot!$V:$V)&lt;&gt;"",INDEX(pipot!G:G,SMALL(pipot!$V:$V,ROW($A723)))),"")</f>
        <v/>
      </c>
      <c r="J726" s="19" t="str">
        <f>IFERROR(IF(COUNT(pipot!$V:$V)&lt;&gt;"",INDEX(pipot!H:H,SMALL(pipot!$V:$V,ROW($A723)))),"")</f>
        <v/>
      </c>
      <c r="K726" s="19" t="str">
        <f>IFERROR(IF(COUNT(pipot!$V:$V)&lt;&gt;"",INDEX(pipot!I:I,SMALL(pipot!$V:$V,ROW($A723)))),"")</f>
        <v/>
      </c>
      <c r="L726" s="19" t="str">
        <f>IFERROR(IF(COUNT(pipot!$V:$V)&lt;&gt;"",INDEX(pipot!J:J,SMALL(pipot!$V:$V,ROW($A723)))),"")</f>
        <v/>
      </c>
      <c r="M726" s="19" t="str">
        <f>IFERROR(IF(COUNT(pipot!$V:$V)&lt;&gt;"",INDEX(pipot!K:K,SMALL(pipot!$V:$V,ROW($A723)))),"")</f>
        <v/>
      </c>
      <c r="N726" s="19" t="str">
        <f>IFERROR(IF(COUNT(pipot!$V:$V)&lt;&gt;"",INDEX(pipot!L:L,SMALL(pipot!$V:$V,ROW($A723)))),"")</f>
        <v/>
      </c>
      <c r="O726" s="19" t="str">
        <f>IFERROR(IF(COUNT(pipot!$V:$V)&lt;&gt;"",INDEX(pipot!M:M,SMALL(pipot!$V:$V,ROW($A723)))),"")</f>
        <v/>
      </c>
      <c r="P726" s="19" t="str">
        <f>IFERROR(IF(COUNT(pipot!$V:$V)&lt;&gt;"",INDEX(pipot!N:N,SMALL(pipot!$V:$V,ROW($A723)))),"")</f>
        <v/>
      </c>
      <c r="Q726" s="19" t="str">
        <f>IFERROR(IF(COUNT(pipot!$V:$V)&lt;&gt;"",INDEX(pipot!O:O,SMALL(pipot!$V:$V,ROW($A723)))),"")</f>
        <v/>
      </c>
      <c r="R726" s="19" t="str">
        <f>IFERROR(IF(COUNT(pipot!$V:$V)&lt;&gt;"",INDEX(pipot!P:P,SMALL(pipot!$V:$V,ROW($A723)))),"")</f>
        <v/>
      </c>
      <c r="S726" s="19" t="str">
        <f>IFERROR(IF(COUNT(pipot!$V:$V)&lt;&gt;"",INDEX(pipot!Q:Q,SMALL(pipot!$V:$V,ROW($A723)))),"")</f>
        <v/>
      </c>
      <c r="T726" s="19" t="str">
        <f>IFERROR(IF(COUNT(pipot!$V:$V)&lt;&gt;"",INDEX(pipot!R:R,SMALL(pipot!$V:$V,ROW($A723)))),"")</f>
        <v/>
      </c>
    </row>
    <row r="727" spans="3:20">
      <c r="C727" t="str">
        <f>IFERROR(IF(COUNT(pipot!$V:$V)&lt;&gt;"",INDEX(pipot!A:A,SMALL(pipot!$V:$V,ROW($A724)))),"")</f>
        <v/>
      </c>
      <c r="D727" s="13" t="str">
        <f>IFERROR(IF(COUNT(pipot!$V:$V)&lt;&gt;"",INDEX(pipot!B:B,SMALL(pipot!$V:$V,ROW($A724)))),"")</f>
        <v/>
      </c>
      <c r="E727" s="15" t="str">
        <f>IFERROR(IF(COUNT(pipot!$V:$V)&lt;&gt;"",INDEX(pipot!C:C,SMALL(pipot!$V:$V,ROW($A724)))),"")</f>
        <v/>
      </c>
      <c r="F727" s="19" t="str">
        <f>IFERROR(IF(COUNT(pipot!$V:$V)&lt;&gt;"",INDEX(pipot!D:D,SMALL(pipot!$V:$V,ROW($A724)))),"")</f>
        <v/>
      </c>
      <c r="G727" s="19" t="str">
        <f>IFERROR(IF(COUNT(pipot!$V:$V)&lt;&gt;"",INDEX(pipot!E:E,SMALL(pipot!$V:$V,ROW($A724)))),"")</f>
        <v/>
      </c>
      <c r="H727" s="19" t="str">
        <f>IFERROR(IF(COUNT(pipot!$V:$V)&lt;&gt;"",INDEX(pipot!F:F,SMALL(pipot!$V:$V,ROW($A724)))),"")</f>
        <v/>
      </c>
      <c r="I727" s="19" t="str">
        <f>IFERROR(IF(COUNT(pipot!$V:$V)&lt;&gt;"",INDEX(pipot!G:G,SMALL(pipot!$V:$V,ROW($A724)))),"")</f>
        <v/>
      </c>
      <c r="J727" s="19" t="str">
        <f>IFERROR(IF(COUNT(pipot!$V:$V)&lt;&gt;"",INDEX(pipot!H:H,SMALL(pipot!$V:$V,ROW($A724)))),"")</f>
        <v/>
      </c>
      <c r="K727" s="19" t="str">
        <f>IFERROR(IF(COUNT(pipot!$V:$V)&lt;&gt;"",INDEX(pipot!I:I,SMALL(pipot!$V:$V,ROW($A724)))),"")</f>
        <v/>
      </c>
      <c r="L727" s="19" t="str">
        <f>IFERROR(IF(COUNT(pipot!$V:$V)&lt;&gt;"",INDEX(pipot!J:J,SMALL(pipot!$V:$V,ROW($A724)))),"")</f>
        <v/>
      </c>
      <c r="M727" s="19" t="str">
        <f>IFERROR(IF(COUNT(pipot!$V:$V)&lt;&gt;"",INDEX(pipot!K:K,SMALL(pipot!$V:$V,ROW($A724)))),"")</f>
        <v/>
      </c>
      <c r="N727" s="19" t="str">
        <f>IFERROR(IF(COUNT(pipot!$V:$V)&lt;&gt;"",INDEX(pipot!L:L,SMALL(pipot!$V:$V,ROW($A724)))),"")</f>
        <v/>
      </c>
      <c r="O727" s="19" t="str">
        <f>IFERROR(IF(COUNT(pipot!$V:$V)&lt;&gt;"",INDEX(pipot!M:M,SMALL(pipot!$V:$V,ROW($A724)))),"")</f>
        <v/>
      </c>
      <c r="P727" s="19" t="str">
        <f>IFERROR(IF(COUNT(pipot!$V:$V)&lt;&gt;"",INDEX(pipot!N:N,SMALL(pipot!$V:$V,ROW($A724)))),"")</f>
        <v/>
      </c>
      <c r="Q727" s="19" t="str">
        <f>IFERROR(IF(COUNT(pipot!$V:$V)&lt;&gt;"",INDEX(pipot!O:O,SMALL(pipot!$V:$V,ROW($A724)))),"")</f>
        <v/>
      </c>
      <c r="R727" s="19" t="str">
        <f>IFERROR(IF(COUNT(pipot!$V:$V)&lt;&gt;"",INDEX(pipot!P:P,SMALL(pipot!$V:$V,ROW($A724)))),"")</f>
        <v/>
      </c>
      <c r="S727" s="19" t="str">
        <f>IFERROR(IF(COUNT(pipot!$V:$V)&lt;&gt;"",INDEX(pipot!Q:Q,SMALL(pipot!$V:$V,ROW($A724)))),"")</f>
        <v/>
      </c>
      <c r="T727" s="19" t="str">
        <f>IFERROR(IF(COUNT(pipot!$V:$V)&lt;&gt;"",INDEX(pipot!R:R,SMALL(pipot!$V:$V,ROW($A724)))),"")</f>
        <v/>
      </c>
    </row>
    <row r="728" spans="3:20">
      <c r="C728" t="str">
        <f>IFERROR(IF(COUNT(pipot!$V:$V)&lt;&gt;"",INDEX(pipot!A:A,SMALL(pipot!$V:$V,ROW($A725)))),"")</f>
        <v/>
      </c>
      <c r="D728" s="13" t="str">
        <f>IFERROR(IF(COUNT(pipot!$V:$V)&lt;&gt;"",INDEX(pipot!B:B,SMALL(pipot!$V:$V,ROW($A725)))),"")</f>
        <v/>
      </c>
      <c r="E728" s="15" t="str">
        <f>IFERROR(IF(COUNT(pipot!$V:$V)&lt;&gt;"",INDEX(pipot!C:C,SMALL(pipot!$V:$V,ROW($A725)))),"")</f>
        <v/>
      </c>
      <c r="F728" s="19" t="str">
        <f>IFERROR(IF(COUNT(pipot!$V:$V)&lt;&gt;"",INDEX(pipot!D:D,SMALL(pipot!$V:$V,ROW($A725)))),"")</f>
        <v/>
      </c>
      <c r="G728" s="19" t="str">
        <f>IFERROR(IF(COUNT(pipot!$V:$V)&lt;&gt;"",INDEX(pipot!E:E,SMALL(pipot!$V:$V,ROW($A725)))),"")</f>
        <v/>
      </c>
      <c r="H728" s="19" t="str">
        <f>IFERROR(IF(COUNT(pipot!$V:$V)&lt;&gt;"",INDEX(pipot!F:F,SMALL(pipot!$V:$V,ROW($A725)))),"")</f>
        <v/>
      </c>
      <c r="I728" s="19" t="str">
        <f>IFERROR(IF(COUNT(pipot!$V:$V)&lt;&gt;"",INDEX(pipot!G:G,SMALL(pipot!$V:$V,ROW($A725)))),"")</f>
        <v/>
      </c>
      <c r="J728" s="19" t="str">
        <f>IFERROR(IF(COUNT(pipot!$V:$V)&lt;&gt;"",INDEX(pipot!H:H,SMALL(pipot!$V:$V,ROW($A725)))),"")</f>
        <v/>
      </c>
      <c r="K728" s="19" t="str">
        <f>IFERROR(IF(COUNT(pipot!$V:$V)&lt;&gt;"",INDEX(pipot!I:I,SMALL(pipot!$V:$V,ROW($A725)))),"")</f>
        <v/>
      </c>
      <c r="L728" s="19" t="str">
        <f>IFERROR(IF(COUNT(pipot!$V:$V)&lt;&gt;"",INDEX(pipot!J:J,SMALL(pipot!$V:$V,ROW($A725)))),"")</f>
        <v/>
      </c>
      <c r="M728" s="19" t="str">
        <f>IFERROR(IF(COUNT(pipot!$V:$V)&lt;&gt;"",INDEX(pipot!K:K,SMALL(pipot!$V:$V,ROW($A725)))),"")</f>
        <v/>
      </c>
      <c r="N728" s="19" t="str">
        <f>IFERROR(IF(COUNT(pipot!$V:$V)&lt;&gt;"",INDEX(pipot!L:L,SMALL(pipot!$V:$V,ROW($A725)))),"")</f>
        <v/>
      </c>
      <c r="O728" s="19" t="str">
        <f>IFERROR(IF(COUNT(pipot!$V:$V)&lt;&gt;"",INDEX(pipot!M:M,SMALL(pipot!$V:$V,ROW($A725)))),"")</f>
        <v/>
      </c>
      <c r="P728" s="19" t="str">
        <f>IFERROR(IF(COUNT(pipot!$V:$V)&lt;&gt;"",INDEX(pipot!N:N,SMALL(pipot!$V:$V,ROW($A725)))),"")</f>
        <v/>
      </c>
      <c r="Q728" s="19" t="str">
        <f>IFERROR(IF(COUNT(pipot!$V:$V)&lt;&gt;"",INDEX(pipot!O:O,SMALL(pipot!$V:$V,ROW($A725)))),"")</f>
        <v/>
      </c>
      <c r="R728" s="19" t="str">
        <f>IFERROR(IF(COUNT(pipot!$V:$V)&lt;&gt;"",INDEX(pipot!P:P,SMALL(pipot!$V:$V,ROW($A725)))),"")</f>
        <v/>
      </c>
      <c r="S728" s="19" t="str">
        <f>IFERROR(IF(COUNT(pipot!$V:$V)&lt;&gt;"",INDEX(pipot!Q:Q,SMALL(pipot!$V:$V,ROW($A725)))),"")</f>
        <v/>
      </c>
      <c r="T728" s="19" t="str">
        <f>IFERROR(IF(COUNT(pipot!$V:$V)&lt;&gt;"",INDEX(pipot!R:R,SMALL(pipot!$V:$V,ROW($A725)))),"")</f>
        <v/>
      </c>
    </row>
    <row r="729" spans="3:20">
      <c r="C729" t="str">
        <f>IFERROR(IF(COUNT(pipot!$V:$V)&lt;&gt;"",INDEX(pipot!A:A,SMALL(pipot!$V:$V,ROW($A726)))),"")</f>
        <v/>
      </c>
      <c r="D729" s="13" t="str">
        <f>IFERROR(IF(COUNT(pipot!$V:$V)&lt;&gt;"",INDEX(pipot!B:B,SMALL(pipot!$V:$V,ROW($A726)))),"")</f>
        <v/>
      </c>
      <c r="E729" s="15" t="str">
        <f>IFERROR(IF(COUNT(pipot!$V:$V)&lt;&gt;"",INDEX(pipot!C:C,SMALL(pipot!$V:$V,ROW($A726)))),"")</f>
        <v/>
      </c>
      <c r="F729" s="19" t="str">
        <f>IFERROR(IF(COUNT(pipot!$V:$V)&lt;&gt;"",INDEX(pipot!D:D,SMALL(pipot!$V:$V,ROW($A726)))),"")</f>
        <v/>
      </c>
      <c r="G729" s="19" t="str">
        <f>IFERROR(IF(COUNT(pipot!$V:$V)&lt;&gt;"",INDEX(pipot!E:E,SMALL(pipot!$V:$V,ROW($A726)))),"")</f>
        <v/>
      </c>
      <c r="H729" s="19" t="str">
        <f>IFERROR(IF(COUNT(pipot!$V:$V)&lt;&gt;"",INDEX(pipot!F:F,SMALL(pipot!$V:$V,ROW($A726)))),"")</f>
        <v/>
      </c>
      <c r="I729" s="19" t="str">
        <f>IFERROR(IF(COUNT(pipot!$V:$V)&lt;&gt;"",INDEX(pipot!G:G,SMALL(pipot!$V:$V,ROW($A726)))),"")</f>
        <v/>
      </c>
      <c r="J729" s="19" t="str">
        <f>IFERROR(IF(COUNT(pipot!$V:$V)&lt;&gt;"",INDEX(pipot!H:H,SMALL(pipot!$V:$V,ROW($A726)))),"")</f>
        <v/>
      </c>
      <c r="K729" s="19" t="str">
        <f>IFERROR(IF(COUNT(pipot!$V:$V)&lt;&gt;"",INDEX(pipot!I:I,SMALL(pipot!$V:$V,ROW($A726)))),"")</f>
        <v/>
      </c>
      <c r="L729" s="19" t="str">
        <f>IFERROR(IF(COUNT(pipot!$V:$V)&lt;&gt;"",INDEX(pipot!J:J,SMALL(pipot!$V:$V,ROW($A726)))),"")</f>
        <v/>
      </c>
      <c r="M729" s="19" t="str">
        <f>IFERROR(IF(COUNT(pipot!$V:$V)&lt;&gt;"",INDEX(pipot!K:K,SMALL(pipot!$V:$V,ROW($A726)))),"")</f>
        <v/>
      </c>
      <c r="N729" s="19" t="str">
        <f>IFERROR(IF(COUNT(pipot!$V:$V)&lt;&gt;"",INDEX(pipot!L:L,SMALL(pipot!$V:$V,ROW($A726)))),"")</f>
        <v/>
      </c>
      <c r="O729" s="19" t="str">
        <f>IFERROR(IF(COUNT(pipot!$V:$V)&lt;&gt;"",INDEX(pipot!M:M,SMALL(pipot!$V:$V,ROW($A726)))),"")</f>
        <v/>
      </c>
      <c r="P729" s="19" t="str">
        <f>IFERROR(IF(COUNT(pipot!$V:$V)&lt;&gt;"",INDEX(pipot!N:N,SMALL(pipot!$V:$V,ROW($A726)))),"")</f>
        <v/>
      </c>
      <c r="Q729" s="19" t="str">
        <f>IFERROR(IF(COUNT(pipot!$V:$V)&lt;&gt;"",INDEX(pipot!O:O,SMALL(pipot!$V:$V,ROW($A726)))),"")</f>
        <v/>
      </c>
      <c r="R729" s="19" t="str">
        <f>IFERROR(IF(COUNT(pipot!$V:$V)&lt;&gt;"",INDEX(pipot!P:P,SMALL(pipot!$V:$V,ROW($A726)))),"")</f>
        <v/>
      </c>
      <c r="S729" s="19" t="str">
        <f>IFERROR(IF(COUNT(pipot!$V:$V)&lt;&gt;"",INDEX(pipot!Q:Q,SMALL(pipot!$V:$V,ROW($A726)))),"")</f>
        <v/>
      </c>
      <c r="T729" s="19" t="str">
        <f>IFERROR(IF(COUNT(pipot!$V:$V)&lt;&gt;"",INDEX(pipot!R:R,SMALL(pipot!$V:$V,ROW($A726)))),"")</f>
        <v/>
      </c>
    </row>
    <row r="730" spans="3:20">
      <c r="C730" t="str">
        <f>IFERROR(IF(COUNT(pipot!$V:$V)&lt;&gt;"",INDEX(pipot!A:A,SMALL(pipot!$V:$V,ROW($A727)))),"")</f>
        <v/>
      </c>
      <c r="D730" s="13" t="str">
        <f>IFERROR(IF(COUNT(pipot!$V:$V)&lt;&gt;"",INDEX(pipot!B:B,SMALL(pipot!$V:$V,ROW($A727)))),"")</f>
        <v/>
      </c>
      <c r="E730" s="15" t="str">
        <f>IFERROR(IF(COUNT(pipot!$V:$V)&lt;&gt;"",INDEX(pipot!C:C,SMALL(pipot!$V:$V,ROW($A727)))),"")</f>
        <v/>
      </c>
      <c r="F730" s="19" t="str">
        <f>IFERROR(IF(COUNT(pipot!$V:$V)&lt;&gt;"",INDEX(pipot!D:D,SMALL(pipot!$V:$V,ROW($A727)))),"")</f>
        <v/>
      </c>
      <c r="G730" s="19" t="str">
        <f>IFERROR(IF(COUNT(pipot!$V:$V)&lt;&gt;"",INDEX(pipot!E:E,SMALL(pipot!$V:$V,ROW($A727)))),"")</f>
        <v/>
      </c>
      <c r="H730" s="19" t="str">
        <f>IFERROR(IF(COUNT(pipot!$V:$V)&lt;&gt;"",INDEX(pipot!F:F,SMALL(pipot!$V:$V,ROW($A727)))),"")</f>
        <v/>
      </c>
      <c r="I730" s="19" t="str">
        <f>IFERROR(IF(COUNT(pipot!$V:$V)&lt;&gt;"",INDEX(pipot!G:G,SMALL(pipot!$V:$V,ROW($A727)))),"")</f>
        <v/>
      </c>
      <c r="J730" s="19" t="str">
        <f>IFERROR(IF(COUNT(pipot!$V:$V)&lt;&gt;"",INDEX(pipot!H:H,SMALL(pipot!$V:$V,ROW($A727)))),"")</f>
        <v/>
      </c>
      <c r="K730" s="19" t="str">
        <f>IFERROR(IF(COUNT(pipot!$V:$V)&lt;&gt;"",INDEX(pipot!I:I,SMALL(pipot!$V:$V,ROW($A727)))),"")</f>
        <v/>
      </c>
      <c r="L730" s="19" t="str">
        <f>IFERROR(IF(COUNT(pipot!$V:$V)&lt;&gt;"",INDEX(pipot!J:J,SMALL(pipot!$V:$V,ROW($A727)))),"")</f>
        <v/>
      </c>
      <c r="M730" s="19" t="str">
        <f>IFERROR(IF(COUNT(pipot!$V:$V)&lt;&gt;"",INDEX(pipot!K:K,SMALL(pipot!$V:$V,ROW($A727)))),"")</f>
        <v/>
      </c>
      <c r="N730" s="19" t="str">
        <f>IFERROR(IF(COUNT(pipot!$V:$V)&lt;&gt;"",INDEX(pipot!L:L,SMALL(pipot!$V:$V,ROW($A727)))),"")</f>
        <v/>
      </c>
      <c r="O730" s="19" t="str">
        <f>IFERROR(IF(COUNT(pipot!$V:$V)&lt;&gt;"",INDEX(pipot!M:M,SMALL(pipot!$V:$V,ROW($A727)))),"")</f>
        <v/>
      </c>
      <c r="P730" s="19" t="str">
        <f>IFERROR(IF(COUNT(pipot!$V:$V)&lt;&gt;"",INDEX(pipot!N:N,SMALL(pipot!$V:$V,ROW($A727)))),"")</f>
        <v/>
      </c>
      <c r="Q730" s="19" t="str">
        <f>IFERROR(IF(COUNT(pipot!$V:$V)&lt;&gt;"",INDEX(pipot!O:O,SMALL(pipot!$V:$V,ROW($A727)))),"")</f>
        <v/>
      </c>
      <c r="R730" s="19" t="str">
        <f>IFERROR(IF(COUNT(pipot!$V:$V)&lt;&gt;"",INDEX(pipot!P:P,SMALL(pipot!$V:$V,ROW($A727)))),"")</f>
        <v/>
      </c>
      <c r="S730" s="19" t="str">
        <f>IFERROR(IF(COUNT(pipot!$V:$V)&lt;&gt;"",INDEX(pipot!Q:Q,SMALL(pipot!$V:$V,ROW($A727)))),"")</f>
        <v/>
      </c>
      <c r="T730" s="19" t="str">
        <f>IFERROR(IF(COUNT(pipot!$V:$V)&lt;&gt;"",INDEX(pipot!R:R,SMALL(pipot!$V:$V,ROW($A727)))),"")</f>
        <v/>
      </c>
    </row>
    <row r="731" spans="3:20">
      <c r="C731" t="str">
        <f>IFERROR(IF(COUNT(pipot!$V:$V)&lt;&gt;"",INDEX(pipot!A:A,SMALL(pipot!$V:$V,ROW($A728)))),"")</f>
        <v/>
      </c>
      <c r="D731" s="13" t="str">
        <f>IFERROR(IF(COUNT(pipot!$V:$V)&lt;&gt;"",INDEX(pipot!B:B,SMALL(pipot!$V:$V,ROW($A728)))),"")</f>
        <v/>
      </c>
      <c r="E731" s="15" t="str">
        <f>IFERROR(IF(COUNT(pipot!$V:$V)&lt;&gt;"",INDEX(pipot!C:C,SMALL(pipot!$V:$V,ROW($A728)))),"")</f>
        <v/>
      </c>
      <c r="F731" s="19" t="str">
        <f>IFERROR(IF(COUNT(pipot!$V:$V)&lt;&gt;"",INDEX(pipot!D:D,SMALL(pipot!$V:$V,ROW($A728)))),"")</f>
        <v/>
      </c>
      <c r="G731" s="19" t="str">
        <f>IFERROR(IF(COUNT(pipot!$V:$V)&lt;&gt;"",INDEX(pipot!E:E,SMALL(pipot!$V:$V,ROW($A728)))),"")</f>
        <v/>
      </c>
      <c r="H731" s="19" t="str">
        <f>IFERROR(IF(COUNT(pipot!$V:$V)&lt;&gt;"",INDEX(pipot!F:F,SMALL(pipot!$V:$V,ROW($A728)))),"")</f>
        <v/>
      </c>
      <c r="I731" s="19" t="str">
        <f>IFERROR(IF(COUNT(pipot!$V:$V)&lt;&gt;"",INDEX(pipot!G:G,SMALL(pipot!$V:$V,ROW($A728)))),"")</f>
        <v/>
      </c>
      <c r="J731" s="19" t="str">
        <f>IFERROR(IF(COUNT(pipot!$V:$V)&lt;&gt;"",INDEX(pipot!H:H,SMALL(pipot!$V:$V,ROW($A728)))),"")</f>
        <v/>
      </c>
      <c r="K731" s="19" t="str">
        <f>IFERROR(IF(COUNT(pipot!$V:$V)&lt;&gt;"",INDEX(pipot!I:I,SMALL(pipot!$V:$V,ROW($A728)))),"")</f>
        <v/>
      </c>
      <c r="L731" s="19" t="str">
        <f>IFERROR(IF(COUNT(pipot!$V:$V)&lt;&gt;"",INDEX(pipot!J:J,SMALL(pipot!$V:$V,ROW($A728)))),"")</f>
        <v/>
      </c>
      <c r="M731" s="19" t="str">
        <f>IFERROR(IF(COUNT(pipot!$V:$V)&lt;&gt;"",INDEX(pipot!K:K,SMALL(pipot!$V:$V,ROW($A728)))),"")</f>
        <v/>
      </c>
      <c r="N731" s="19" t="str">
        <f>IFERROR(IF(COUNT(pipot!$V:$V)&lt;&gt;"",INDEX(pipot!L:L,SMALL(pipot!$V:$V,ROW($A728)))),"")</f>
        <v/>
      </c>
      <c r="O731" s="19" t="str">
        <f>IFERROR(IF(COUNT(pipot!$V:$V)&lt;&gt;"",INDEX(pipot!M:M,SMALL(pipot!$V:$V,ROW($A728)))),"")</f>
        <v/>
      </c>
      <c r="P731" s="19" t="str">
        <f>IFERROR(IF(COUNT(pipot!$V:$V)&lt;&gt;"",INDEX(pipot!N:N,SMALL(pipot!$V:$V,ROW($A728)))),"")</f>
        <v/>
      </c>
      <c r="Q731" s="19" t="str">
        <f>IFERROR(IF(COUNT(pipot!$V:$V)&lt;&gt;"",INDEX(pipot!O:O,SMALL(pipot!$V:$V,ROW($A728)))),"")</f>
        <v/>
      </c>
      <c r="R731" s="19" t="str">
        <f>IFERROR(IF(COUNT(pipot!$V:$V)&lt;&gt;"",INDEX(pipot!P:P,SMALL(pipot!$V:$V,ROW($A728)))),"")</f>
        <v/>
      </c>
      <c r="S731" s="19" t="str">
        <f>IFERROR(IF(COUNT(pipot!$V:$V)&lt;&gt;"",INDEX(pipot!Q:Q,SMALL(pipot!$V:$V,ROW($A728)))),"")</f>
        <v/>
      </c>
      <c r="T731" s="19" t="str">
        <f>IFERROR(IF(COUNT(pipot!$V:$V)&lt;&gt;"",INDEX(pipot!R:R,SMALL(pipot!$V:$V,ROW($A728)))),"")</f>
        <v/>
      </c>
    </row>
    <row r="732" spans="3:20">
      <c r="C732" t="str">
        <f>IFERROR(IF(COUNT(pipot!$V:$V)&lt;&gt;"",INDEX(pipot!A:A,SMALL(pipot!$V:$V,ROW($A729)))),"")</f>
        <v/>
      </c>
      <c r="D732" s="13" t="str">
        <f>IFERROR(IF(COUNT(pipot!$V:$V)&lt;&gt;"",INDEX(pipot!B:B,SMALL(pipot!$V:$V,ROW($A729)))),"")</f>
        <v/>
      </c>
      <c r="E732" s="15" t="str">
        <f>IFERROR(IF(COUNT(pipot!$V:$V)&lt;&gt;"",INDEX(pipot!C:C,SMALL(pipot!$V:$V,ROW($A729)))),"")</f>
        <v/>
      </c>
      <c r="F732" s="19" t="str">
        <f>IFERROR(IF(COUNT(pipot!$V:$V)&lt;&gt;"",INDEX(pipot!D:D,SMALL(pipot!$V:$V,ROW($A729)))),"")</f>
        <v/>
      </c>
      <c r="G732" s="19" t="str">
        <f>IFERROR(IF(COUNT(pipot!$V:$V)&lt;&gt;"",INDEX(pipot!E:E,SMALL(pipot!$V:$V,ROW($A729)))),"")</f>
        <v/>
      </c>
      <c r="H732" s="19" t="str">
        <f>IFERROR(IF(COUNT(pipot!$V:$V)&lt;&gt;"",INDEX(pipot!F:F,SMALL(pipot!$V:$V,ROW($A729)))),"")</f>
        <v/>
      </c>
      <c r="I732" s="19" t="str">
        <f>IFERROR(IF(COUNT(pipot!$V:$V)&lt;&gt;"",INDEX(pipot!G:G,SMALL(pipot!$V:$V,ROW($A729)))),"")</f>
        <v/>
      </c>
      <c r="J732" s="19" t="str">
        <f>IFERROR(IF(COUNT(pipot!$V:$V)&lt;&gt;"",INDEX(pipot!H:H,SMALL(pipot!$V:$V,ROW($A729)))),"")</f>
        <v/>
      </c>
      <c r="K732" s="19" t="str">
        <f>IFERROR(IF(COUNT(pipot!$V:$V)&lt;&gt;"",INDEX(pipot!I:I,SMALL(pipot!$V:$V,ROW($A729)))),"")</f>
        <v/>
      </c>
      <c r="L732" s="19" t="str">
        <f>IFERROR(IF(COUNT(pipot!$V:$V)&lt;&gt;"",INDEX(pipot!J:J,SMALL(pipot!$V:$V,ROW($A729)))),"")</f>
        <v/>
      </c>
      <c r="M732" s="19" t="str">
        <f>IFERROR(IF(COUNT(pipot!$V:$V)&lt;&gt;"",INDEX(pipot!K:K,SMALL(pipot!$V:$V,ROW($A729)))),"")</f>
        <v/>
      </c>
      <c r="N732" s="19" t="str">
        <f>IFERROR(IF(COUNT(pipot!$V:$V)&lt;&gt;"",INDEX(pipot!L:L,SMALL(pipot!$V:$V,ROW($A729)))),"")</f>
        <v/>
      </c>
      <c r="O732" s="19" t="str">
        <f>IFERROR(IF(COUNT(pipot!$V:$V)&lt;&gt;"",INDEX(pipot!M:M,SMALL(pipot!$V:$V,ROW($A729)))),"")</f>
        <v/>
      </c>
      <c r="P732" s="19" t="str">
        <f>IFERROR(IF(COUNT(pipot!$V:$V)&lt;&gt;"",INDEX(pipot!N:N,SMALL(pipot!$V:$V,ROW($A729)))),"")</f>
        <v/>
      </c>
      <c r="Q732" s="19" t="str">
        <f>IFERROR(IF(COUNT(pipot!$V:$V)&lt;&gt;"",INDEX(pipot!O:O,SMALL(pipot!$V:$V,ROW($A729)))),"")</f>
        <v/>
      </c>
      <c r="R732" s="19" t="str">
        <f>IFERROR(IF(COUNT(pipot!$V:$V)&lt;&gt;"",INDEX(pipot!P:P,SMALL(pipot!$V:$V,ROW($A729)))),"")</f>
        <v/>
      </c>
      <c r="S732" s="19" t="str">
        <f>IFERROR(IF(COUNT(pipot!$V:$V)&lt;&gt;"",INDEX(pipot!Q:Q,SMALL(pipot!$V:$V,ROW($A729)))),"")</f>
        <v/>
      </c>
      <c r="T732" s="19" t="str">
        <f>IFERROR(IF(COUNT(pipot!$V:$V)&lt;&gt;"",INDEX(pipot!R:R,SMALL(pipot!$V:$V,ROW($A729)))),"")</f>
        <v/>
      </c>
    </row>
    <row r="733" spans="3:20">
      <c r="C733" t="str">
        <f>IFERROR(IF(COUNT(pipot!$V:$V)&lt;&gt;"",INDEX(pipot!A:A,SMALL(pipot!$V:$V,ROW($A730)))),"")</f>
        <v/>
      </c>
      <c r="D733" s="13" t="str">
        <f>IFERROR(IF(COUNT(pipot!$V:$V)&lt;&gt;"",INDEX(pipot!B:B,SMALL(pipot!$V:$V,ROW($A730)))),"")</f>
        <v/>
      </c>
      <c r="E733" s="15" t="str">
        <f>IFERROR(IF(COUNT(pipot!$V:$V)&lt;&gt;"",INDEX(pipot!C:C,SMALL(pipot!$V:$V,ROW($A730)))),"")</f>
        <v/>
      </c>
      <c r="F733" s="19" t="str">
        <f>IFERROR(IF(COUNT(pipot!$V:$V)&lt;&gt;"",INDEX(pipot!D:D,SMALL(pipot!$V:$V,ROW($A730)))),"")</f>
        <v/>
      </c>
      <c r="G733" s="19" t="str">
        <f>IFERROR(IF(COUNT(pipot!$V:$V)&lt;&gt;"",INDEX(pipot!E:E,SMALL(pipot!$V:$V,ROW($A730)))),"")</f>
        <v/>
      </c>
      <c r="H733" s="19" t="str">
        <f>IFERROR(IF(COUNT(pipot!$V:$V)&lt;&gt;"",INDEX(pipot!F:F,SMALL(pipot!$V:$V,ROW($A730)))),"")</f>
        <v/>
      </c>
      <c r="I733" s="19" t="str">
        <f>IFERROR(IF(COUNT(pipot!$V:$V)&lt;&gt;"",INDEX(pipot!G:G,SMALL(pipot!$V:$V,ROW($A730)))),"")</f>
        <v/>
      </c>
      <c r="J733" s="19" t="str">
        <f>IFERROR(IF(COUNT(pipot!$V:$V)&lt;&gt;"",INDEX(pipot!H:H,SMALL(pipot!$V:$V,ROW($A730)))),"")</f>
        <v/>
      </c>
      <c r="K733" s="19" t="str">
        <f>IFERROR(IF(COUNT(pipot!$V:$V)&lt;&gt;"",INDEX(pipot!I:I,SMALL(pipot!$V:$V,ROW($A730)))),"")</f>
        <v/>
      </c>
      <c r="L733" s="19" t="str">
        <f>IFERROR(IF(COUNT(pipot!$V:$V)&lt;&gt;"",INDEX(pipot!J:J,SMALL(pipot!$V:$V,ROW($A730)))),"")</f>
        <v/>
      </c>
      <c r="M733" s="19" t="str">
        <f>IFERROR(IF(COUNT(pipot!$V:$V)&lt;&gt;"",INDEX(pipot!K:K,SMALL(pipot!$V:$V,ROW($A730)))),"")</f>
        <v/>
      </c>
      <c r="N733" s="19" t="str">
        <f>IFERROR(IF(COUNT(pipot!$V:$V)&lt;&gt;"",INDEX(pipot!L:L,SMALL(pipot!$V:$V,ROW($A730)))),"")</f>
        <v/>
      </c>
      <c r="O733" s="19" t="str">
        <f>IFERROR(IF(COUNT(pipot!$V:$V)&lt;&gt;"",INDEX(pipot!M:M,SMALL(pipot!$V:$V,ROW($A730)))),"")</f>
        <v/>
      </c>
      <c r="P733" s="19" t="str">
        <f>IFERROR(IF(COUNT(pipot!$V:$V)&lt;&gt;"",INDEX(pipot!N:N,SMALL(pipot!$V:$V,ROW($A730)))),"")</f>
        <v/>
      </c>
      <c r="Q733" s="19" t="str">
        <f>IFERROR(IF(COUNT(pipot!$V:$V)&lt;&gt;"",INDEX(pipot!O:O,SMALL(pipot!$V:$V,ROW($A730)))),"")</f>
        <v/>
      </c>
      <c r="R733" s="19" t="str">
        <f>IFERROR(IF(COUNT(pipot!$V:$V)&lt;&gt;"",INDEX(pipot!P:P,SMALL(pipot!$V:$V,ROW($A730)))),"")</f>
        <v/>
      </c>
      <c r="S733" s="19" t="str">
        <f>IFERROR(IF(COUNT(pipot!$V:$V)&lt;&gt;"",INDEX(pipot!Q:Q,SMALL(pipot!$V:$V,ROW($A730)))),"")</f>
        <v/>
      </c>
      <c r="T733" s="19" t="str">
        <f>IFERROR(IF(COUNT(pipot!$V:$V)&lt;&gt;"",INDEX(pipot!R:R,SMALL(pipot!$V:$V,ROW($A730)))),"")</f>
        <v/>
      </c>
    </row>
    <row r="734" spans="3:20">
      <c r="C734" t="str">
        <f>IFERROR(IF(COUNT(pipot!$V:$V)&lt;&gt;"",INDEX(pipot!A:A,SMALL(pipot!$V:$V,ROW($A731)))),"")</f>
        <v/>
      </c>
      <c r="D734" s="13" t="str">
        <f>IFERROR(IF(COUNT(pipot!$V:$V)&lt;&gt;"",INDEX(pipot!B:B,SMALL(pipot!$V:$V,ROW($A731)))),"")</f>
        <v/>
      </c>
      <c r="E734" s="15" t="str">
        <f>IFERROR(IF(COUNT(pipot!$V:$V)&lt;&gt;"",INDEX(pipot!C:C,SMALL(pipot!$V:$V,ROW($A731)))),"")</f>
        <v/>
      </c>
      <c r="F734" s="19" t="str">
        <f>IFERROR(IF(COUNT(pipot!$V:$V)&lt;&gt;"",INDEX(pipot!D:D,SMALL(pipot!$V:$V,ROW($A731)))),"")</f>
        <v/>
      </c>
      <c r="G734" s="19" t="str">
        <f>IFERROR(IF(COUNT(pipot!$V:$V)&lt;&gt;"",INDEX(pipot!E:E,SMALL(pipot!$V:$V,ROW($A731)))),"")</f>
        <v/>
      </c>
      <c r="H734" s="19" t="str">
        <f>IFERROR(IF(COUNT(pipot!$V:$V)&lt;&gt;"",INDEX(pipot!F:F,SMALL(pipot!$V:$V,ROW($A731)))),"")</f>
        <v/>
      </c>
      <c r="I734" s="19" t="str">
        <f>IFERROR(IF(COUNT(pipot!$V:$V)&lt;&gt;"",INDEX(pipot!G:G,SMALL(pipot!$V:$V,ROW($A731)))),"")</f>
        <v/>
      </c>
      <c r="J734" s="19" t="str">
        <f>IFERROR(IF(COUNT(pipot!$V:$V)&lt;&gt;"",INDEX(pipot!H:H,SMALL(pipot!$V:$V,ROW($A731)))),"")</f>
        <v/>
      </c>
      <c r="K734" s="19" t="str">
        <f>IFERROR(IF(COUNT(pipot!$V:$V)&lt;&gt;"",INDEX(pipot!I:I,SMALL(pipot!$V:$V,ROW($A731)))),"")</f>
        <v/>
      </c>
      <c r="L734" s="19" t="str">
        <f>IFERROR(IF(COUNT(pipot!$V:$V)&lt;&gt;"",INDEX(pipot!J:J,SMALL(pipot!$V:$V,ROW($A731)))),"")</f>
        <v/>
      </c>
      <c r="M734" s="19" t="str">
        <f>IFERROR(IF(COUNT(pipot!$V:$V)&lt;&gt;"",INDEX(pipot!K:K,SMALL(pipot!$V:$V,ROW($A731)))),"")</f>
        <v/>
      </c>
      <c r="N734" s="19" t="str">
        <f>IFERROR(IF(COUNT(pipot!$V:$V)&lt;&gt;"",INDEX(pipot!L:L,SMALL(pipot!$V:$V,ROW($A731)))),"")</f>
        <v/>
      </c>
      <c r="O734" s="19" t="str">
        <f>IFERROR(IF(COUNT(pipot!$V:$V)&lt;&gt;"",INDEX(pipot!M:M,SMALL(pipot!$V:$V,ROW($A731)))),"")</f>
        <v/>
      </c>
      <c r="P734" s="19" t="str">
        <f>IFERROR(IF(COUNT(pipot!$V:$V)&lt;&gt;"",INDEX(pipot!N:N,SMALL(pipot!$V:$V,ROW($A731)))),"")</f>
        <v/>
      </c>
      <c r="Q734" s="19" t="str">
        <f>IFERROR(IF(COUNT(pipot!$V:$V)&lt;&gt;"",INDEX(pipot!O:O,SMALL(pipot!$V:$V,ROW($A731)))),"")</f>
        <v/>
      </c>
      <c r="R734" s="19" t="str">
        <f>IFERROR(IF(COUNT(pipot!$V:$V)&lt;&gt;"",INDEX(pipot!P:P,SMALL(pipot!$V:$V,ROW($A731)))),"")</f>
        <v/>
      </c>
      <c r="S734" s="19" t="str">
        <f>IFERROR(IF(COUNT(pipot!$V:$V)&lt;&gt;"",INDEX(pipot!Q:Q,SMALL(pipot!$V:$V,ROW($A731)))),"")</f>
        <v/>
      </c>
      <c r="T734" s="19" t="str">
        <f>IFERROR(IF(COUNT(pipot!$V:$V)&lt;&gt;"",INDEX(pipot!R:R,SMALL(pipot!$V:$V,ROW($A731)))),"")</f>
        <v/>
      </c>
    </row>
    <row r="735" spans="3:20">
      <c r="C735" t="str">
        <f>IFERROR(IF(COUNT(pipot!$V:$V)&lt;&gt;"",INDEX(pipot!A:A,SMALL(pipot!$V:$V,ROW($A732)))),"")</f>
        <v/>
      </c>
      <c r="D735" s="13" t="str">
        <f>IFERROR(IF(COUNT(pipot!$V:$V)&lt;&gt;"",INDEX(pipot!B:B,SMALL(pipot!$V:$V,ROW($A732)))),"")</f>
        <v/>
      </c>
      <c r="E735" s="15" t="str">
        <f>IFERROR(IF(COUNT(pipot!$V:$V)&lt;&gt;"",INDEX(pipot!C:C,SMALL(pipot!$V:$V,ROW($A732)))),"")</f>
        <v/>
      </c>
      <c r="F735" s="19" t="str">
        <f>IFERROR(IF(COUNT(pipot!$V:$V)&lt;&gt;"",INDEX(pipot!D:D,SMALL(pipot!$V:$V,ROW($A732)))),"")</f>
        <v/>
      </c>
      <c r="G735" s="19" t="str">
        <f>IFERROR(IF(COUNT(pipot!$V:$V)&lt;&gt;"",INDEX(pipot!E:E,SMALL(pipot!$V:$V,ROW($A732)))),"")</f>
        <v/>
      </c>
      <c r="H735" s="19" t="str">
        <f>IFERROR(IF(COUNT(pipot!$V:$V)&lt;&gt;"",INDEX(pipot!F:F,SMALL(pipot!$V:$V,ROW($A732)))),"")</f>
        <v/>
      </c>
      <c r="I735" s="19" t="str">
        <f>IFERROR(IF(COUNT(pipot!$V:$V)&lt;&gt;"",INDEX(pipot!G:G,SMALL(pipot!$V:$V,ROW($A732)))),"")</f>
        <v/>
      </c>
      <c r="J735" s="19" t="str">
        <f>IFERROR(IF(COUNT(pipot!$V:$V)&lt;&gt;"",INDEX(pipot!H:H,SMALL(pipot!$V:$V,ROW($A732)))),"")</f>
        <v/>
      </c>
      <c r="K735" s="19" t="str">
        <f>IFERROR(IF(COUNT(pipot!$V:$V)&lt;&gt;"",INDEX(pipot!I:I,SMALL(pipot!$V:$V,ROW($A732)))),"")</f>
        <v/>
      </c>
      <c r="L735" s="19" t="str">
        <f>IFERROR(IF(COUNT(pipot!$V:$V)&lt;&gt;"",INDEX(pipot!J:J,SMALL(pipot!$V:$V,ROW($A732)))),"")</f>
        <v/>
      </c>
      <c r="M735" s="19" t="str">
        <f>IFERROR(IF(COUNT(pipot!$V:$V)&lt;&gt;"",INDEX(pipot!K:K,SMALL(pipot!$V:$V,ROW($A732)))),"")</f>
        <v/>
      </c>
      <c r="N735" s="19" t="str">
        <f>IFERROR(IF(COUNT(pipot!$V:$V)&lt;&gt;"",INDEX(pipot!L:L,SMALL(pipot!$V:$V,ROW($A732)))),"")</f>
        <v/>
      </c>
      <c r="O735" s="19" t="str">
        <f>IFERROR(IF(COUNT(pipot!$V:$V)&lt;&gt;"",INDEX(pipot!M:M,SMALL(pipot!$V:$V,ROW($A732)))),"")</f>
        <v/>
      </c>
      <c r="P735" s="19" t="str">
        <f>IFERROR(IF(COUNT(pipot!$V:$V)&lt;&gt;"",INDEX(pipot!N:N,SMALL(pipot!$V:$V,ROW($A732)))),"")</f>
        <v/>
      </c>
      <c r="Q735" s="19" t="str">
        <f>IFERROR(IF(COUNT(pipot!$V:$V)&lt;&gt;"",INDEX(pipot!O:O,SMALL(pipot!$V:$V,ROW($A732)))),"")</f>
        <v/>
      </c>
      <c r="R735" s="19" t="str">
        <f>IFERROR(IF(COUNT(pipot!$V:$V)&lt;&gt;"",INDEX(pipot!P:P,SMALL(pipot!$V:$V,ROW($A732)))),"")</f>
        <v/>
      </c>
      <c r="S735" s="19" t="str">
        <f>IFERROR(IF(COUNT(pipot!$V:$V)&lt;&gt;"",INDEX(pipot!Q:Q,SMALL(pipot!$V:$V,ROW($A732)))),"")</f>
        <v/>
      </c>
      <c r="T735" s="19" t="str">
        <f>IFERROR(IF(COUNT(pipot!$V:$V)&lt;&gt;"",INDEX(pipot!R:R,SMALL(pipot!$V:$V,ROW($A732)))),"")</f>
        <v/>
      </c>
    </row>
    <row r="736" spans="3:20">
      <c r="C736" t="str">
        <f>IFERROR(IF(COUNT(pipot!$V:$V)&lt;&gt;"",INDEX(pipot!A:A,SMALL(pipot!$V:$V,ROW($A733)))),"")</f>
        <v/>
      </c>
      <c r="D736" s="13" t="str">
        <f>IFERROR(IF(COUNT(pipot!$V:$V)&lt;&gt;"",INDEX(pipot!B:B,SMALL(pipot!$V:$V,ROW($A733)))),"")</f>
        <v/>
      </c>
      <c r="E736" s="15" t="str">
        <f>IFERROR(IF(COUNT(pipot!$V:$V)&lt;&gt;"",INDEX(pipot!C:C,SMALL(pipot!$V:$V,ROW($A733)))),"")</f>
        <v/>
      </c>
      <c r="F736" s="19" t="str">
        <f>IFERROR(IF(COUNT(pipot!$V:$V)&lt;&gt;"",INDEX(pipot!D:D,SMALL(pipot!$V:$V,ROW($A733)))),"")</f>
        <v/>
      </c>
      <c r="G736" s="19" t="str">
        <f>IFERROR(IF(COUNT(pipot!$V:$V)&lt;&gt;"",INDEX(pipot!E:E,SMALL(pipot!$V:$V,ROW($A733)))),"")</f>
        <v/>
      </c>
      <c r="H736" s="19" t="str">
        <f>IFERROR(IF(COUNT(pipot!$V:$V)&lt;&gt;"",INDEX(pipot!F:F,SMALL(pipot!$V:$V,ROW($A733)))),"")</f>
        <v/>
      </c>
      <c r="I736" s="19" t="str">
        <f>IFERROR(IF(COUNT(pipot!$V:$V)&lt;&gt;"",INDEX(pipot!G:G,SMALL(pipot!$V:$V,ROW($A733)))),"")</f>
        <v/>
      </c>
      <c r="J736" s="19" t="str">
        <f>IFERROR(IF(COUNT(pipot!$V:$V)&lt;&gt;"",INDEX(pipot!H:H,SMALL(pipot!$V:$V,ROW($A733)))),"")</f>
        <v/>
      </c>
      <c r="K736" s="19" t="str">
        <f>IFERROR(IF(COUNT(pipot!$V:$V)&lt;&gt;"",INDEX(pipot!I:I,SMALL(pipot!$V:$V,ROW($A733)))),"")</f>
        <v/>
      </c>
      <c r="L736" s="19" t="str">
        <f>IFERROR(IF(COUNT(pipot!$V:$V)&lt;&gt;"",INDEX(pipot!J:J,SMALL(pipot!$V:$V,ROW($A733)))),"")</f>
        <v/>
      </c>
      <c r="M736" s="19" t="str">
        <f>IFERROR(IF(COUNT(pipot!$V:$V)&lt;&gt;"",INDEX(pipot!K:K,SMALL(pipot!$V:$V,ROW($A733)))),"")</f>
        <v/>
      </c>
      <c r="N736" s="19" t="str">
        <f>IFERROR(IF(COUNT(pipot!$V:$V)&lt;&gt;"",INDEX(pipot!L:L,SMALL(pipot!$V:$V,ROW($A733)))),"")</f>
        <v/>
      </c>
      <c r="O736" s="19" t="str">
        <f>IFERROR(IF(COUNT(pipot!$V:$V)&lt;&gt;"",INDEX(pipot!M:M,SMALL(pipot!$V:$V,ROW($A733)))),"")</f>
        <v/>
      </c>
      <c r="P736" s="19" t="str">
        <f>IFERROR(IF(COUNT(pipot!$V:$V)&lt;&gt;"",INDEX(pipot!N:N,SMALL(pipot!$V:$V,ROW($A733)))),"")</f>
        <v/>
      </c>
      <c r="Q736" s="19" t="str">
        <f>IFERROR(IF(COUNT(pipot!$V:$V)&lt;&gt;"",INDEX(pipot!O:O,SMALL(pipot!$V:$V,ROW($A733)))),"")</f>
        <v/>
      </c>
      <c r="R736" s="19" t="str">
        <f>IFERROR(IF(COUNT(pipot!$V:$V)&lt;&gt;"",INDEX(pipot!P:P,SMALL(pipot!$V:$V,ROW($A733)))),"")</f>
        <v/>
      </c>
      <c r="S736" s="19" t="str">
        <f>IFERROR(IF(COUNT(pipot!$V:$V)&lt;&gt;"",INDEX(pipot!Q:Q,SMALL(pipot!$V:$V,ROW($A733)))),"")</f>
        <v/>
      </c>
      <c r="T736" s="19" t="str">
        <f>IFERROR(IF(COUNT(pipot!$V:$V)&lt;&gt;"",INDEX(pipot!R:R,SMALL(pipot!$V:$V,ROW($A733)))),"")</f>
        <v/>
      </c>
    </row>
    <row r="737" spans="3:20">
      <c r="C737" t="str">
        <f>IFERROR(IF(COUNT(pipot!$V:$V)&lt;&gt;"",INDEX(pipot!A:A,SMALL(pipot!$V:$V,ROW($A734)))),"")</f>
        <v/>
      </c>
      <c r="D737" s="13" t="str">
        <f>IFERROR(IF(COUNT(pipot!$V:$V)&lt;&gt;"",INDEX(pipot!B:B,SMALL(pipot!$V:$V,ROW($A734)))),"")</f>
        <v/>
      </c>
      <c r="E737" s="15" t="str">
        <f>IFERROR(IF(COUNT(pipot!$V:$V)&lt;&gt;"",INDEX(pipot!C:C,SMALL(pipot!$V:$V,ROW($A734)))),"")</f>
        <v/>
      </c>
      <c r="F737" s="19" t="str">
        <f>IFERROR(IF(COUNT(pipot!$V:$V)&lt;&gt;"",INDEX(pipot!D:D,SMALL(pipot!$V:$V,ROW($A734)))),"")</f>
        <v/>
      </c>
      <c r="G737" s="19" t="str">
        <f>IFERROR(IF(COUNT(pipot!$V:$V)&lt;&gt;"",INDEX(pipot!E:E,SMALL(pipot!$V:$V,ROW($A734)))),"")</f>
        <v/>
      </c>
      <c r="H737" s="19" t="str">
        <f>IFERROR(IF(COUNT(pipot!$V:$V)&lt;&gt;"",INDEX(pipot!F:F,SMALL(pipot!$V:$V,ROW($A734)))),"")</f>
        <v/>
      </c>
      <c r="I737" s="19" t="str">
        <f>IFERROR(IF(COUNT(pipot!$V:$V)&lt;&gt;"",INDEX(pipot!G:G,SMALL(pipot!$V:$V,ROW($A734)))),"")</f>
        <v/>
      </c>
      <c r="J737" s="19" t="str">
        <f>IFERROR(IF(COUNT(pipot!$V:$V)&lt;&gt;"",INDEX(pipot!H:H,SMALL(pipot!$V:$V,ROW($A734)))),"")</f>
        <v/>
      </c>
      <c r="K737" s="19" t="str">
        <f>IFERROR(IF(COUNT(pipot!$V:$V)&lt;&gt;"",INDEX(pipot!I:I,SMALL(pipot!$V:$V,ROW($A734)))),"")</f>
        <v/>
      </c>
      <c r="L737" s="19" t="str">
        <f>IFERROR(IF(COUNT(pipot!$V:$V)&lt;&gt;"",INDEX(pipot!J:J,SMALL(pipot!$V:$V,ROW($A734)))),"")</f>
        <v/>
      </c>
      <c r="M737" s="19" t="str">
        <f>IFERROR(IF(COUNT(pipot!$V:$V)&lt;&gt;"",INDEX(pipot!K:K,SMALL(pipot!$V:$V,ROW($A734)))),"")</f>
        <v/>
      </c>
      <c r="N737" s="19" t="str">
        <f>IFERROR(IF(COUNT(pipot!$V:$V)&lt;&gt;"",INDEX(pipot!L:L,SMALL(pipot!$V:$V,ROW($A734)))),"")</f>
        <v/>
      </c>
      <c r="O737" s="19" t="str">
        <f>IFERROR(IF(COUNT(pipot!$V:$V)&lt;&gt;"",INDEX(pipot!M:M,SMALL(pipot!$V:$V,ROW($A734)))),"")</f>
        <v/>
      </c>
      <c r="P737" s="19" t="str">
        <f>IFERROR(IF(COUNT(pipot!$V:$V)&lt;&gt;"",INDEX(pipot!N:N,SMALL(pipot!$V:$V,ROW($A734)))),"")</f>
        <v/>
      </c>
      <c r="Q737" s="19" t="str">
        <f>IFERROR(IF(COUNT(pipot!$V:$V)&lt;&gt;"",INDEX(pipot!O:O,SMALL(pipot!$V:$V,ROW($A734)))),"")</f>
        <v/>
      </c>
      <c r="R737" s="19" t="str">
        <f>IFERROR(IF(COUNT(pipot!$V:$V)&lt;&gt;"",INDEX(pipot!P:P,SMALL(pipot!$V:$V,ROW($A734)))),"")</f>
        <v/>
      </c>
      <c r="S737" s="19" t="str">
        <f>IFERROR(IF(COUNT(pipot!$V:$V)&lt;&gt;"",INDEX(pipot!Q:Q,SMALL(pipot!$V:$V,ROW($A734)))),"")</f>
        <v/>
      </c>
      <c r="T737" s="19" t="str">
        <f>IFERROR(IF(COUNT(pipot!$V:$V)&lt;&gt;"",INDEX(pipot!R:R,SMALL(pipot!$V:$V,ROW($A734)))),"")</f>
        <v/>
      </c>
    </row>
    <row r="738" spans="3:20">
      <c r="C738" t="str">
        <f>IFERROR(IF(COUNT(pipot!$V:$V)&lt;&gt;"",INDEX(pipot!A:A,SMALL(pipot!$V:$V,ROW($A735)))),"")</f>
        <v/>
      </c>
      <c r="D738" s="13" t="str">
        <f>IFERROR(IF(COUNT(pipot!$V:$V)&lt;&gt;"",INDEX(pipot!B:B,SMALL(pipot!$V:$V,ROW($A735)))),"")</f>
        <v/>
      </c>
      <c r="E738" s="15" t="str">
        <f>IFERROR(IF(COUNT(pipot!$V:$V)&lt;&gt;"",INDEX(pipot!C:C,SMALL(pipot!$V:$V,ROW($A735)))),"")</f>
        <v/>
      </c>
      <c r="F738" s="19" t="str">
        <f>IFERROR(IF(COUNT(pipot!$V:$V)&lt;&gt;"",INDEX(pipot!D:D,SMALL(pipot!$V:$V,ROW($A735)))),"")</f>
        <v/>
      </c>
      <c r="G738" s="19" t="str">
        <f>IFERROR(IF(COUNT(pipot!$V:$V)&lt;&gt;"",INDEX(pipot!E:E,SMALL(pipot!$V:$V,ROW($A735)))),"")</f>
        <v/>
      </c>
      <c r="H738" s="19" t="str">
        <f>IFERROR(IF(COUNT(pipot!$V:$V)&lt;&gt;"",INDEX(pipot!F:F,SMALL(pipot!$V:$V,ROW($A735)))),"")</f>
        <v/>
      </c>
      <c r="I738" s="19" t="str">
        <f>IFERROR(IF(COUNT(pipot!$V:$V)&lt;&gt;"",INDEX(pipot!G:G,SMALL(pipot!$V:$V,ROW($A735)))),"")</f>
        <v/>
      </c>
      <c r="J738" s="19" t="str">
        <f>IFERROR(IF(COUNT(pipot!$V:$V)&lt;&gt;"",INDEX(pipot!H:H,SMALL(pipot!$V:$V,ROW($A735)))),"")</f>
        <v/>
      </c>
      <c r="K738" s="19" t="str">
        <f>IFERROR(IF(COUNT(pipot!$V:$V)&lt;&gt;"",INDEX(pipot!I:I,SMALL(pipot!$V:$V,ROW($A735)))),"")</f>
        <v/>
      </c>
      <c r="L738" s="19" t="str">
        <f>IFERROR(IF(COUNT(pipot!$V:$V)&lt;&gt;"",INDEX(pipot!J:J,SMALL(pipot!$V:$V,ROW($A735)))),"")</f>
        <v/>
      </c>
      <c r="M738" s="19" t="str">
        <f>IFERROR(IF(COUNT(pipot!$V:$V)&lt;&gt;"",INDEX(pipot!K:K,SMALL(pipot!$V:$V,ROW($A735)))),"")</f>
        <v/>
      </c>
      <c r="N738" s="19" t="str">
        <f>IFERROR(IF(COUNT(pipot!$V:$V)&lt;&gt;"",INDEX(pipot!L:L,SMALL(pipot!$V:$V,ROW($A735)))),"")</f>
        <v/>
      </c>
      <c r="O738" s="19" t="str">
        <f>IFERROR(IF(COUNT(pipot!$V:$V)&lt;&gt;"",INDEX(pipot!M:M,SMALL(pipot!$V:$V,ROW($A735)))),"")</f>
        <v/>
      </c>
      <c r="P738" s="19" t="str">
        <f>IFERROR(IF(COUNT(pipot!$V:$V)&lt;&gt;"",INDEX(pipot!N:N,SMALL(pipot!$V:$V,ROW($A735)))),"")</f>
        <v/>
      </c>
      <c r="Q738" s="19" t="str">
        <f>IFERROR(IF(COUNT(pipot!$V:$V)&lt;&gt;"",INDEX(pipot!O:O,SMALL(pipot!$V:$V,ROW($A735)))),"")</f>
        <v/>
      </c>
      <c r="R738" s="19" t="str">
        <f>IFERROR(IF(COUNT(pipot!$V:$V)&lt;&gt;"",INDEX(pipot!P:P,SMALL(pipot!$V:$V,ROW($A735)))),"")</f>
        <v/>
      </c>
      <c r="S738" s="19" t="str">
        <f>IFERROR(IF(COUNT(pipot!$V:$V)&lt;&gt;"",INDEX(pipot!Q:Q,SMALL(pipot!$V:$V,ROW($A735)))),"")</f>
        <v/>
      </c>
      <c r="T738" s="19" t="str">
        <f>IFERROR(IF(COUNT(pipot!$V:$V)&lt;&gt;"",INDEX(pipot!R:R,SMALL(pipot!$V:$V,ROW($A735)))),"")</f>
        <v/>
      </c>
    </row>
    <row r="739" spans="3:20">
      <c r="C739" t="str">
        <f>IFERROR(IF(COUNT(pipot!$V:$V)&lt;&gt;"",INDEX(pipot!A:A,SMALL(pipot!$V:$V,ROW($A736)))),"")</f>
        <v/>
      </c>
      <c r="D739" s="13" t="str">
        <f>IFERROR(IF(COUNT(pipot!$V:$V)&lt;&gt;"",INDEX(pipot!B:B,SMALL(pipot!$V:$V,ROW($A736)))),"")</f>
        <v/>
      </c>
      <c r="E739" s="15" t="str">
        <f>IFERROR(IF(COUNT(pipot!$V:$V)&lt;&gt;"",INDEX(pipot!C:C,SMALL(pipot!$V:$V,ROW($A736)))),"")</f>
        <v/>
      </c>
      <c r="F739" s="19" t="str">
        <f>IFERROR(IF(COUNT(pipot!$V:$V)&lt;&gt;"",INDEX(pipot!D:D,SMALL(pipot!$V:$V,ROW($A736)))),"")</f>
        <v/>
      </c>
      <c r="G739" s="19" t="str">
        <f>IFERROR(IF(COUNT(pipot!$V:$V)&lt;&gt;"",INDEX(pipot!E:E,SMALL(pipot!$V:$V,ROW($A736)))),"")</f>
        <v/>
      </c>
      <c r="H739" s="19" t="str">
        <f>IFERROR(IF(COUNT(pipot!$V:$V)&lt;&gt;"",INDEX(pipot!F:F,SMALL(pipot!$V:$V,ROW($A736)))),"")</f>
        <v/>
      </c>
      <c r="I739" s="19" t="str">
        <f>IFERROR(IF(COUNT(pipot!$V:$V)&lt;&gt;"",INDEX(pipot!G:G,SMALL(pipot!$V:$V,ROW($A736)))),"")</f>
        <v/>
      </c>
      <c r="J739" s="19" t="str">
        <f>IFERROR(IF(COUNT(pipot!$V:$V)&lt;&gt;"",INDEX(pipot!H:H,SMALL(pipot!$V:$V,ROW($A736)))),"")</f>
        <v/>
      </c>
      <c r="K739" s="19" t="str">
        <f>IFERROR(IF(COUNT(pipot!$V:$V)&lt;&gt;"",INDEX(pipot!I:I,SMALL(pipot!$V:$V,ROW($A736)))),"")</f>
        <v/>
      </c>
      <c r="L739" s="19" t="str">
        <f>IFERROR(IF(COUNT(pipot!$V:$V)&lt;&gt;"",INDEX(pipot!J:J,SMALL(pipot!$V:$V,ROW($A736)))),"")</f>
        <v/>
      </c>
      <c r="M739" s="19" t="str">
        <f>IFERROR(IF(COUNT(pipot!$V:$V)&lt;&gt;"",INDEX(pipot!K:K,SMALL(pipot!$V:$V,ROW($A736)))),"")</f>
        <v/>
      </c>
      <c r="N739" s="19" t="str">
        <f>IFERROR(IF(COUNT(pipot!$V:$V)&lt;&gt;"",INDEX(pipot!L:L,SMALL(pipot!$V:$V,ROW($A736)))),"")</f>
        <v/>
      </c>
      <c r="O739" s="19" t="str">
        <f>IFERROR(IF(COUNT(pipot!$V:$V)&lt;&gt;"",INDEX(pipot!M:M,SMALL(pipot!$V:$V,ROW($A736)))),"")</f>
        <v/>
      </c>
      <c r="P739" s="19" t="str">
        <f>IFERROR(IF(COUNT(pipot!$V:$V)&lt;&gt;"",INDEX(pipot!N:N,SMALL(pipot!$V:$V,ROW($A736)))),"")</f>
        <v/>
      </c>
      <c r="Q739" s="19" t="str">
        <f>IFERROR(IF(COUNT(pipot!$V:$V)&lt;&gt;"",INDEX(pipot!O:O,SMALL(pipot!$V:$V,ROW($A736)))),"")</f>
        <v/>
      </c>
      <c r="R739" s="19" t="str">
        <f>IFERROR(IF(COUNT(pipot!$V:$V)&lt;&gt;"",INDEX(pipot!P:P,SMALL(pipot!$V:$V,ROW($A736)))),"")</f>
        <v/>
      </c>
      <c r="S739" s="19" t="str">
        <f>IFERROR(IF(COUNT(pipot!$V:$V)&lt;&gt;"",INDEX(pipot!Q:Q,SMALL(pipot!$V:$V,ROW($A736)))),"")</f>
        <v/>
      </c>
      <c r="T739" s="19" t="str">
        <f>IFERROR(IF(COUNT(pipot!$V:$V)&lt;&gt;"",INDEX(pipot!R:R,SMALL(pipot!$V:$V,ROW($A736)))),"")</f>
        <v/>
      </c>
    </row>
    <row r="740" spans="3:20">
      <c r="C740" t="str">
        <f>IFERROR(IF(COUNT(pipot!$V:$V)&lt;&gt;"",INDEX(pipot!A:A,SMALL(pipot!$V:$V,ROW($A737)))),"")</f>
        <v/>
      </c>
      <c r="D740" s="13" t="str">
        <f>IFERROR(IF(COUNT(pipot!$V:$V)&lt;&gt;"",INDEX(pipot!B:B,SMALL(pipot!$V:$V,ROW($A737)))),"")</f>
        <v/>
      </c>
      <c r="E740" s="15" t="str">
        <f>IFERROR(IF(COUNT(pipot!$V:$V)&lt;&gt;"",INDEX(pipot!C:C,SMALL(pipot!$V:$V,ROW($A737)))),"")</f>
        <v/>
      </c>
      <c r="F740" s="19" t="str">
        <f>IFERROR(IF(COUNT(pipot!$V:$V)&lt;&gt;"",INDEX(pipot!D:D,SMALL(pipot!$V:$V,ROW($A737)))),"")</f>
        <v/>
      </c>
      <c r="G740" s="19" t="str">
        <f>IFERROR(IF(COUNT(pipot!$V:$V)&lt;&gt;"",INDEX(pipot!E:E,SMALL(pipot!$V:$V,ROW($A737)))),"")</f>
        <v/>
      </c>
      <c r="H740" s="19" t="str">
        <f>IFERROR(IF(COUNT(pipot!$V:$V)&lt;&gt;"",INDEX(pipot!F:F,SMALL(pipot!$V:$V,ROW($A737)))),"")</f>
        <v/>
      </c>
      <c r="I740" s="19" t="str">
        <f>IFERROR(IF(COUNT(pipot!$V:$V)&lt;&gt;"",INDEX(pipot!G:G,SMALL(pipot!$V:$V,ROW($A737)))),"")</f>
        <v/>
      </c>
      <c r="J740" s="19" t="str">
        <f>IFERROR(IF(COUNT(pipot!$V:$V)&lt;&gt;"",INDEX(pipot!H:H,SMALL(pipot!$V:$V,ROW($A737)))),"")</f>
        <v/>
      </c>
      <c r="K740" s="19" t="str">
        <f>IFERROR(IF(COUNT(pipot!$V:$V)&lt;&gt;"",INDEX(pipot!I:I,SMALL(pipot!$V:$V,ROW($A737)))),"")</f>
        <v/>
      </c>
      <c r="L740" s="19" t="str">
        <f>IFERROR(IF(COUNT(pipot!$V:$V)&lt;&gt;"",INDEX(pipot!J:J,SMALL(pipot!$V:$V,ROW($A737)))),"")</f>
        <v/>
      </c>
      <c r="M740" s="19" t="str">
        <f>IFERROR(IF(COUNT(pipot!$V:$V)&lt;&gt;"",INDEX(pipot!K:K,SMALL(pipot!$V:$V,ROW($A737)))),"")</f>
        <v/>
      </c>
      <c r="N740" s="19" t="str">
        <f>IFERROR(IF(COUNT(pipot!$V:$V)&lt;&gt;"",INDEX(pipot!L:L,SMALL(pipot!$V:$V,ROW($A737)))),"")</f>
        <v/>
      </c>
      <c r="O740" s="19" t="str">
        <f>IFERROR(IF(COUNT(pipot!$V:$V)&lt;&gt;"",INDEX(pipot!M:M,SMALL(pipot!$V:$V,ROW($A737)))),"")</f>
        <v/>
      </c>
      <c r="P740" s="19" t="str">
        <f>IFERROR(IF(COUNT(pipot!$V:$V)&lt;&gt;"",INDEX(pipot!N:N,SMALL(pipot!$V:$V,ROW($A737)))),"")</f>
        <v/>
      </c>
      <c r="Q740" s="19" t="str">
        <f>IFERROR(IF(COUNT(pipot!$V:$V)&lt;&gt;"",INDEX(pipot!O:O,SMALL(pipot!$V:$V,ROW($A737)))),"")</f>
        <v/>
      </c>
      <c r="R740" s="19" t="str">
        <f>IFERROR(IF(COUNT(pipot!$V:$V)&lt;&gt;"",INDEX(pipot!P:P,SMALL(pipot!$V:$V,ROW($A737)))),"")</f>
        <v/>
      </c>
      <c r="S740" s="19" t="str">
        <f>IFERROR(IF(COUNT(pipot!$V:$V)&lt;&gt;"",INDEX(pipot!Q:Q,SMALL(pipot!$V:$V,ROW($A737)))),"")</f>
        <v/>
      </c>
      <c r="T740" s="19" t="str">
        <f>IFERROR(IF(COUNT(pipot!$V:$V)&lt;&gt;"",INDEX(pipot!R:R,SMALL(pipot!$V:$V,ROW($A737)))),"")</f>
        <v/>
      </c>
    </row>
    <row r="741" spans="3:20">
      <c r="C741" t="str">
        <f>IFERROR(IF(COUNT(pipot!$V:$V)&lt;&gt;"",INDEX(pipot!A:A,SMALL(pipot!$V:$V,ROW($A738)))),"")</f>
        <v/>
      </c>
      <c r="D741" s="13" t="str">
        <f>IFERROR(IF(COUNT(pipot!$V:$V)&lt;&gt;"",INDEX(pipot!B:B,SMALL(pipot!$V:$V,ROW($A738)))),"")</f>
        <v/>
      </c>
      <c r="E741" s="15" t="str">
        <f>IFERROR(IF(COUNT(pipot!$V:$V)&lt;&gt;"",INDEX(pipot!C:C,SMALL(pipot!$V:$V,ROW($A738)))),"")</f>
        <v/>
      </c>
      <c r="F741" s="19" t="str">
        <f>IFERROR(IF(COUNT(pipot!$V:$V)&lt;&gt;"",INDEX(pipot!D:D,SMALL(pipot!$V:$V,ROW($A738)))),"")</f>
        <v/>
      </c>
      <c r="G741" s="19" t="str">
        <f>IFERROR(IF(COUNT(pipot!$V:$V)&lt;&gt;"",INDEX(pipot!E:E,SMALL(pipot!$V:$V,ROW($A738)))),"")</f>
        <v/>
      </c>
      <c r="H741" s="19" t="str">
        <f>IFERROR(IF(COUNT(pipot!$V:$V)&lt;&gt;"",INDEX(pipot!F:F,SMALL(pipot!$V:$V,ROW($A738)))),"")</f>
        <v/>
      </c>
      <c r="I741" s="19" t="str">
        <f>IFERROR(IF(COUNT(pipot!$V:$V)&lt;&gt;"",INDEX(pipot!G:G,SMALL(pipot!$V:$V,ROW($A738)))),"")</f>
        <v/>
      </c>
      <c r="J741" s="19" t="str">
        <f>IFERROR(IF(COUNT(pipot!$V:$V)&lt;&gt;"",INDEX(pipot!H:H,SMALL(pipot!$V:$V,ROW($A738)))),"")</f>
        <v/>
      </c>
      <c r="K741" s="19" t="str">
        <f>IFERROR(IF(COUNT(pipot!$V:$V)&lt;&gt;"",INDEX(pipot!I:I,SMALL(pipot!$V:$V,ROW($A738)))),"")</f>
        <v/>
      </c>
      <c r="L741" s="19" t="str">
        <f>IFERROR(IF(COUNT(pipot!$V:$V)&lt;&gt;"",INDEX(pipot!J:J,SMALL(pipot!$V:$V,ROW($A738)))),"")</f>
        <v/>
      </c>
      <c r="M741" s="19" t="str">
        <f>IFERROR(IF(COUNT(pipot!$V:$V)&lt;&gt;"",INDEX(pipot!K:K,SMALL(pipot!$V:$V,ROW($A738)))),"")</f>
        <v/>
      </c>
      <c r="N741" s="19" t="str">
        <f>IFERROR(IF(COUNT(pipot!$V:$V)&lt;&gt;"",INDEX(pipot!L:L,SMALL(pipot!$V:$V,ROW($A738)))),"")</f>
        <v/>
      </c>
      <c r="O741" s="19" t="str">
        <f>IFERROR(IF(COUNT(pipot!$V:$V)&lt;&gt;"",INDEX(pipot!M:M,SMALL(pipot!$V:$V,ROW($A738)))),"")</f>
        <v/>
      </c>
      <c r="P741" s="19" t="str">
        <f>IFERROR(IF(COUNT(pipot!$V:$V)&lt;&gt;"",INDEX(pipot!N:N,SMALL(pipot!$V:$V,ROW($A738)))),"")</f>
        <v/>
      </c>
      <c r="Q741" s="19" t="str">
        <f>IFERROR(IF(COUNT(pipot!$V:$V)&lt;&gt;"",INDEX(pipot!O:O,SMALL(pipot!$V:$V,ROW($A738)))),"")</f>
        <v/>
      </c>
      <c r="R741" s="19" t="str">
        <f>IFERROR(IF(COUNT(pipot!$V:$V)&lt;&gt;"",INDEX(pipot!P:P,SMALL(pipot!$V:$V,ROW($A738)))),"")</f>
        <v/>
      </c>
      <c r="S741" s="19" t="str">
        <f>IFERROR(IF(COUNT(pipot!$V:$V)&lt;&gt;"",INDEX(pipot!Q:Q,SMALL(pipot!$V:$V,ROW($A738)))),"")</f>
        <v/>
      </c>
      <c r="T741" s="19" t="str">
        <f>IFERROR(IF(COUNT(pipot!$V:$V)&lt;&gt;"",INDEX(pipot!R:R,SMALL(pipot!$V:$V,ROW($A738)))),"")</f>
        <v/>
      </c>
    </row>
    <row r="742" spans="3:20">
      <c r="C742" t="str">
        <f>IFERROR(IF(COUNT(pipot!$V:$V)&lt;&gt;"",INDEX(pipot!A:A,SMALL(pipot!$V:$V,ROW($A739)))),"")</f>
        <v/>
      </c>
      <c r="D742" s="13" t="str">
        <f>IFERROR(IF(COUNT(pipot!$V:$V)&lt;&gt;"",INDEX(pipot!B:B,SMALL(pipot!$V:$V,ROW($A739)))),"")</f>
        <v/>
      </c>
      <c r="E742" s="15" t="str">
        <f>IFERROR(IF(COUNT(pipot!$V:$V)&lt;&gt;"",INDEX(pipot!C:C,SMALL(pipot!$V:$V,ROW($A739)))),"")</f>
        <v/>
      </c>
      <c r="F742" s="19" t="str">
        <f>IFERROR(IF(COUNT(pipot!$V:$V)&lt;&gt;"",INDEX(pipot!D:D,SMALL(pipot!$V:$V,ROW($A739)))),"")</f>
        <v/>
      </c>
      <c r="G742" s="19" t="str">
        <f>IFERROR(IF(COUNT(pipot!$V:$V)&lt;&gt;"",INDEX(pipot!E:E,SMALL(pipot!$V:$V,ROW($A739)))),"")</f>
        <v/>
      </c>
      <c r="H742" s="19" t="str">
        <f>IFERROR(IF(COUNT(pipot!$V:$V)&lt;&gt;"",INDEX(pipot!F:F,SMALL(pipot!$V:$V,ROW($A739)))),"")</f>
        <v/>
      </c>
      <c r="I742" s="19" t="str">
        <f>IFERROR(IF(COUNT(pipot!$V:$V)&lt;&gt;"",INDEX(pipot!G:G,SMALL(pipot!$V:$V,ROW($A739)))),"")</f>
        <v/>
      </c>
      <c r="J742" s="19" t="str">
        <f>IFERROR(IF(COUNT(pipot!$V:$V)&lt;&gt;"",INDEX(pipot!H:H,SMALL(pipot!$V:$V,ROW($A739)))),"")</f>
        <v/>
      </c>
      <c r="K742" s="19" t="str">
        <f>IFERROR(IF(COUNT(pipot!$V:$V)&lt;&gt;"",INDEX(pipot!I:I,SMALL(pipot!$V:$V,ROW($A739)))),"")</f>
        <v/>
      </c>
      <c r="L742" s="19" t="str">
        <f>IFERROR(IF(COUNT(pipot!$V:$V)&lt;&gt;"",INDEX(pipot!J:J,SMALL(pipot!$V:$V,ROW($A739)))),"")</f>
        <v/>
      </c>
      <c r="M742" s="19" t="str">
        <f>IFERROR(IF(COUNT(pipot!$V:$V)&lt;&gt;"",INDEX(pipot!K:K,SMALL(pipot!$V:$V,ROW($A739)))),"")</f>
        <v/>
      </c>
      <c r="N742" s="19" t="str">
        <f>IFERROR(IF(COUNT(pipot!$V:$V)&lt;&gt;"",INDEX(pipot!L:L,SMALL(pipot!$V:$V,ROW($A739)))),"")</f>
        <v/>
      </c>
      <c r="O742" s="19" t="str">
        <f>IFERROR(IF(COUNT(pipot!$V:$V)&lt;&gt;"",INDEX(pipot!M:M,SMALL(pipot!$V:$V,ROW($A739)))),"")</f>
        <v/>
      </c>
      <c r="P742" s="19" t="str">
        <f>IFERROR(IF(COUNT(pipot!$V:$V)&lt;&gt;"",INDEX(pipot!N:N,SMALL(pipot!$V:$V,ROW($A739)))),"")</f>
        <v/>
      </c>
      <c r="Q742" s="19" t="str">
        <f>IFERROR(IF(COUNT(pipot!$V:$V)&lt;&gt;"",INDEX(pipot!O:O,SMALL(pipot!$V:$V,ROW($A739)))),"")</f>
        <v/>
      </c>
      <c r="R742" s="19" t="str">
        <f>IFERROR(IF(COUNT(pipot!$V:$V)&lt;&gt;"",INDEX(pipot!P:P,SMALL(pipot!$V:$V,ROW($A739)))),"")</f>
        <v/>
      </c>
      <c r="S742" s="19" t="str">
        <f>IFERROR(IF(COUNT(pipot!$V:$V)&lt;&gt;"",INDEX(pipot!Q:Q,SMALL(pipot!$V:$V,ROW($A739)))),"")</f>
        <v/>
      </c>
      <c r="T742" s="19" t="str">
        <f>IFERROR(IF(COUNT(pipot!$V:$V)&lt;&gt;"",INDEX(pipot!R:R,SMALL(pipot!$V:$V,ROW($A739)))),"")</f>
        <v/>
      </c>
    </row>
    <row r="743" spans="3:20">
      <c r="C743" t="str">
        <f>IFERROR(IF(COUNT(pipot!$V:$V)&lt;&gt;"",INDEX(pipot!A:A,SMALL(pipot!$V:$V,ROW($A740)))),"")</f>
        <v/>
      </c>
      <c r="D743" s="13" t="str">
        <f>IFERROR(IF(COUNT(pipot!$V:$V)&lt;&gt;"",INDEX(pipot!B:B,SMALL(pipot!$V:$V,ROW($A740)))),"")</f>
        <v/>
      </c>
      <c r="E743" s="15" t="str">
        <f>IFERROR(IF(COUNT(pipot!$V:$V)&lt;&gt;"",INDEX(pipot!C:C,SMALL(pipot!$V:$V,ROW($A740)))),"")</f>
        <v/>
      </c>
      <c r="F743" s="19" t="str">
        <f>IFERROR(IF(COUNT(pipot!$V:$V)&lt;&gt;"",INDEX(pipot!D:D,SMALL(pipot!$V:$V,ROW($A740)))),"")</f>
        <v/>
      </c>
      <c r="G743" s="19" t="str">
        <f>IFERROR(IF(COUNT(pipot!$V:$V)&lt;&gt;"",INDEX(pipot!E:E,SMALL(pipot!$V:$V,ROW($A740)))),"")</f>
        <v/>
      </c>
      <c r="H743" s="19" t="str">
        <f>IFERROR(IF(COUNT(pipot!$V:$V)&lt;&gt;"",INDEX(pipot!F:F,SMALL(pipot!$V:$V,ROW($A740)))),"")</f>
        <v/>
      </c>
      <c r="I743" s="19" t="str">
        <f>IFERROR(IF(COUNT(pipot!$V:$V)&lt;&gt;"",INDEX(pipot!G:G,SMALL(pipot!$V:$V,ROW($A740)))),"")</f>
        <v/>
      </c>
      <c r="J743" s="19" t="str">
        <f>IFERROR(IF(COUNT(pipot!$V:$V)&lt;&gt;"",INDEX(pipot!H:H,SMALL(pipot!$V:$V,ROW($A740)))),"")</f>
        <v/>
      </c>
      <c r="K743" s="19" t="str">
        <f>IFERROR(IF(COUNT(pipot!$V:$V)&lt;&gt;"",INDEX(pipot!I:I,SMALL(pipot!$V:$V,ROW($A740)))),"")</f>
        <v/>
      </c>
      <c r="L743" s="19" t="str">
        <f>IFERROR(IF(COUNT(pipot!$V:$V)&lt;&gt;"",INDEX(pipot!J:J,SMALL(pipot!$V:$V,ROW($A740)))),"")</f>
        <v/>
      </c>
      <c r="M743" s="19" t="str">
        <f>IFERROR(IF(COUNT(pipot!$V:$V)&lt;&gt;"",INDEX(pipot!K:K,SMALL(pipot!$V:$V,ROW($A740)))),"")</f>
        <v/>
      </c>
      <c r="N743" s="19" t="str">
        <f>IFERROR(IF(COUNT(pipot!$V:$V)&lt;&gt;"",INDEX(pipot!L:L,SMALL(pipot!$V:$V,ROW($A740)))),"")</f>
        <v/>
      </c>
      <c r="O743" s="19" t="str">
        <f>IFERROR(IF(COUNT(pipot!$V:$V)&lt;&gt;"",INDEX(pipot!M:M,SMALL(pipot!$V:$V,ROW($A740)))),"")</f>
        <v/>
      </c>
      <c r="P743" s="19" t="str">
        <f>IFERROR(IF(COUNT(pipot!$V:$V)&lt;&gt;"",INDEX(pipot!N:N,SMALL(pipot!$V:$V,ROW($A740)))),"")</f>
        <v/>
      </c>
      <c r="Q743" s="19" t="str">
        <f>IFERROR(IF(COUNT(pipot!$V:$V)&lt;&gt;"",INDEX(pipot!O:O,SMALL(pipot!$V:$V,ROW($A740)))),"")</f>
        <v/>
      </c>
      <c r="R743" s="19" t="str">
        <f>IFERROR(IF(COUNT(pipot!$V:$V)&lt;&gt;"",INDEX(pipot!P:P,SMALL(pipot!$V:$V,ROW($A740)))),"")</f>
        <v/>
      </c>
      <c r="S743" s="19" t="str">
        <f>IFERROR(IF(COUNT(pipot!$V:$V)&lt;&gt;"",INDEX(pipot!Q:Q,SMALL(pipot!$V:$V,ROW($A740)))),"")</f>
        <v/>
      </c>
      <c r="T743" s="19" t="str">
        <f>IFERROR(IF(COUNT(pipot!$V:$V)&lt;&gt;"",INDEX(pipot!R:R,SMALL(pipot!$V:$V,ROW($A740)))),"")</f>
        <v/>
      </c>
    </row>
    <row r="744" spans="3:20">
      <c r="C744" t="str">
        <f>IFERROR(IF(COUNT(pipot!$V:$V)&lt;&gt;"",INDEX(pipot!A:A,SMALL(pipot!$V:$V,ROW($A741)))),"")</f>
        <v/>
      </c>
      <c r="D744" s="13" t="str">
        <f>IFERROR(IF(COUNT(pipot!$V:$V)&lt;&gt;"",INDEX(pipot!B:B,SMALL(pipot!$V:$V,ROW($A741)))),"")</f>
        <v/>
      </c>
      <c r="E744" s="15" t="str">
        <f>IFERROR(IF(COUNT(pipot!$V:$V)&lt;&gt;"",INDEX(pipot!C:C,SMALL(pipot!$V:$V,ROW($A741)))),"")</f>
        <v/>
      </c>
      <c r="F744" s="19" t="str">
        <f>IFERROR(IF(COUNT(pipot!$V:$V)&lt;&gt;"",INDEX(pipot!D:D,SMALL(pipot!$V:$V,ROW($A741)))),"")</f>
        <v/>
      </c>
      <c r="G744" s="19" t="str">
        <f>IFERROR(IF(COUNT(pipot!$V:$V)&lt;&gt;"",INDEX(pipot!E:E,SMALL(pipot!$V:$V,ROW($A741)))),"")</f>
        <v/>
      </c>
      <c r="H744" s="19" t="str">
        <f>IFERROR(IF(COUNT(pipot!$V:$V)&lt;&gt;"",INDEX(pipot!F:F,SMALL(pipot!$V:$V,ROW($A741)))),"")</f>
        <v/>
      </c>
      <c r="I744" s="19" t="str">
        <f>IFERROR(IF(COUNT(pipot!$V:$V)&lt;&gt;"",INDEX(pipot!G:G,SMALL(pipot!$V:$V,ROW($A741)))),"")</f>
        <v/>
      </c>
      <c r="J744" s="19" t="str">
        <f>IFERROR(IF(COUNT(pipot!$V:$V)&lt;&gt;"",INDEX(pipot!H:H,SMALL(pipot!$V:$V,ROW($A741)))),"")</f>
        <v/>
      </c>
      <c r="K744" s="19" t="str">
        <f>IFERROR(IF(COUNT(pipot!$V:$V)&lt;&gt;"",INDEX(pipot!I:I,SMALL(pipot!$V:$V,ROW($A741)))),"")</f>
        <v/>
      </c>
      <c r="L744" s="19" t="str">
        <f>IFERROR(IF(COUNT(pipot!$V:$V)&lt;&gt;"",INDEX(pipot!J:J,SMALL(pipot!$V:$V,ROW($A741)))),"")</f>
        <v/>
      </c>
      <c r="M744" s="19" t="str">
        <f>IFERROR(IF(COUNT(pipot!$V:$V)&lt;&gt;"",INDEX(pipot!K:K,SMALL(pipot!$V:$V,ROW($A741)))),"")</f>
        <v/>
      </c>
      <c r="N744" s="19" t="str">
        <f>IFERROR(IF(COUNT(pipot!$V:$V)&lt;&gt;"",INDEX(pipot!L:L,SMALL(pipot!$V:$V,ROW($A741)))),"")</f>
        <v/>
      </c>
      <c r="O744" s="19" t="str">
        <f>IFERROR(IF(COUNT(pipot!$V:$V)&lt;&gt;"",INDEX(pipot!M:M,SMALL(pipot!$V:$V,ROW($A741)))),"")</f>
        <v/>
      </c>
      <c r="P744" s="19" t="str">
        <f>IFERROR(IF(COUNT(pipot!$V:$V)&lt;&gt;"",INDEX(pipot!N:N,SMALL(pipot!$V:$V,ROW($A741)))),"")</f>
        <v/>
      </c>
      <c r="Q744" s="19" t="str">
        <f>IFERROR(IF(COUNT(pipot!$V:$V)&lt;&gt;"",INDEX(pipot!O:O,SMALL(pipot!$V:$V,ROW($A741)))),"")</f>
        <v/>
      </c>
      <c r="R744" s="19" t="str">
        <f>IFERROR(IF(COUNT(pipot!$V:$V)&lt;&gt;"",INDEX(pipot!P:P,SMALL(pipot!$V:$V,ROW($A741)))),"")</f>
        <v/>
      </c>
      <c r="S744" s="19" t="str">
        <f>IFERROR(IF(COUNT(pipot!$V:$V)&lt;&gt;"",INDEX(pipot!Q:Q,SMALL(pipot!$V:$V,ROW($A741)))),"")</f>
        <v/>
      </c>
      <c r="T744" s="19" t="str">
        <f>IFERROR(IF(COUNT(pipot!$V:$V)&lt;&gt;"",INDEX(pipot!R:R,SMALL(pipot!$V:$V,ROW($A741)))),"")</f>
        <v/>
      </c>
    </row>
    <row r="745" spans="3:20">
      <c r="C745" t="str">
        <f>IFERROR(IF(COUNT(pipot!$V:$V)&lt;&gt;"",INDEX(pipot!A:A,SMALL(pipot!$V:$V,ROW($A742)))),"")</f>
        <v/>
      </c>
      <c r="D745" s="13" t="str">
        <f>IFERROR(IF(COUNT(pipot!$V:$V)&lt;&gt;"",INDEX(pipot!B:B,SMALL(pipot!$V:$V,ROW($A742)))),"")</f>
        <v/>
      </c>
      <c r="E745" s="15" t="str">
        <f>IFERROR(IF(COUNT(pipot!$V:$V)&lt;&gt;"",INDEX(pipot!C:C,SMALL(pipot!$V:$V,ROW($A742)))),"")</f>
        <v/>
      </c>
      <c r="F745" s="19" t="str">
        <f>IFERROR(IF(COUNT(pipot!$V:$V)&lt;&gt;"",INDEX(pipot!D:D,SMALL(pipot!$V:$V,ROW($A742)))),"")</f>
        <v/>
      </c>
      <c r="G745" s="19" t="str">
        <f>IFERROR(IF(COUNT(pipot!$V:$V)&lt;&gt;"",INDEX(pipot!E:E,SMALL(pipot!$V:$V,ROW($A742)))),"")</f>
        <v/>
      </c>
      <c r="H745" s="19" t="str">
        <f>IFERROR(IF(COUNT(pipot!$V:$V)&lt;&gt;"",INDEX(pipot!F:F,SMALL(pipot!$V:$V,ROW($A742)))),"")</f>
        <v/>
      </c>
      <c r="I745" s="19" t="str">
        <f>IFERROR(IF(COUNT(pipot!$V:$V)&lt;&gt;"",INDEX(pipot!G:G,SMALL(pipot!$V:$V,ROW($A742)))),"")</f>
        <v/>
      </c>
      <c r="J745" s="19" t="str">
        <f>IFERROR(IF(COUNT(pipot!$V:$V)&lt;&gt;"",INDEX(pipot!H:H,SMALL(pipot!$V:$V,ROW($A742)))),"")</f>
        <v/>
      </c>
      <c r="K745" s="19" t="str">
        <f>IFERROR(IF(COUNT(pipot!$V:$V)&lt;&gt;"",INDEX(pipot!I:I,SMALL(pipot!$V:$V,ROW($A742)))),"")</f>
        <v/>
      </c>
      <c r="L745" s="19" t="str">
        <f>IFERROR(IF(COUNT(pipot!$V:$V)&lt;&gt;"",INDEX(pipot!J:J,SMALL(pipot!$V:$V,ROW($A742)))),"")</f>
        <v/>
      </c>
      <c r="M745" s="19" t="str">
        <f>IFERROR(IF(COUNT(pipot!$V:$V)&lt;&gt;"",INDEX(pipot!K:K,SMALL(pipot!$V:$V,ROW($A742)))),"")</f>
        <v/>
      </c>
      <c r="N745" s="19" t="str">
        <f>IFERROR(IF(COUNT(pipot!$V:$V)&lt;&gt;"",INDEX(pipot!L:L,SMALL(pipot!$V:$V,ROW($A742)))),"")</f>
        <v/>
      </c>
      <c r="O745" s="19" t="str">
        <f>IFERROR(IF(COUNT(pipot!$V:$V)&lt;&gt;"",INDEX(pipot!M:M,SMALL(pipot!$V:$V,ROW($A742)))),"")</f>
        <v/>
      </c>
      <c r="P745" s="19" t="str">
        <f>IFERROR(IF(COUNT(pipot!$V:$V)&lt;&gt;"",INDEX(pipot!N:N,SMALL(pipot!$V:$V,ROW($A742)))),"")</f>
        <v/>
      </c>
      <c r="Q745" s="19" t="str">
        <f>IFERROR(IF(COUNT(pipot!$V:$V)&lt;&gt;"",INDEX(pipot!O:O,SMALL(pipot!$V:$V,ROW($A742)))),"")</f>
        <v/>
      </c>
      <c r="R745" s="19" t="str">
        <f>IFERROR(IF(COUNT(pipot!$V:$V)&lt;&gt;"",INDEX(pipot!P:P,SMALL(pipot!$V:$V,ROW($A742)))),"")</f>
        <v/>
      </c>
      <c r="S745" s="19" t="str">
        <f>IFERROR(IF(COUNT(pipot!$V:$V)&lt;&gt;"",INDEX(pipot!Q:Q,SMALL(pipot!$V:$V,ROW($A742)))),"")</f>
        <v/>
      </c>
      <c r="T745" s="19" t="str">
        <f>IFERROR(IF(COUNT(pipot!$V:$V)&lt;&gt;"",INDEX(pipot!R:R,SMALL(pipot!$V:$V,ROW($A742)))),"")</f>
        <v/>
      </c>
    </row>
    <row r="746" spans="3:20">
      <c r="C746" t="str">
        <f>IFERROR(IF(COUNT(pipot!$V:$V)&lt;&gt;"",INDEX(pipot!A:A,SMALL(pipot!$V:$V,ROW($A743)))),"")</f>
        <v/>
      </c>
      <c r="D746" s="13" t="str">
        <f>IFERROR(IF(COUNT(pipot!$V:$V)&lt;&gt;"",INDEX(pipot!B:B,SMALL(pipot!$V:$V,ROW($A743)))),"")</f>
        <v/>
      </c>
      <c r="E746" s="15" t="str">
        <f>IFERROR(IF(COUNT(pipot!$V:$V)&lt;&gt;"",INDEX(pipot!C:C,SMALL(pipot!$V:$V,ROW($A743)))),"")</f>
        <v/>
      </c>
      <c r="F746" s="19" t="str">
        <f>IFERROR(IF(COUNT(pipot!$V:$V)&lt;&gt;"",INDEX(pipot!D:D,SMALL(pipot!$V:$V,ROW($A743)))),"")</f>
        <v/>
      </c>
      <c r="G746" s="19" t="str">
        <f>IFERROR(IF(COUNT(pipot!$V:$V)&lt;&gt;"",INDEX(pipot!E:E,SMALL(pipot!$V:$V,ROW($A743)))),"")</f>
        <v/>
      </c>
      <c r="H746" s="19" t="str">
        <f>IFERROR(IF(COUNT(pipot!$V:$V)&lt;&gt;"",INDEX(pipot!F:F,SMALL(pipot!$V:$V,ROW($A743)))),"")</f>
        <v/>
      </c>
      <c r="I746" s="19" t="str">
        <f>IFERROR(IF(COUNT(pipot!$V:$V)&lt;&gt;"",INDEX(pipot!G:G,SMALL(pipot!$V:$V,ROW($A743)))),"")</f>
        <v/>
      </c>
      <c r="J746" s="19" t="str">
        <f>IFERROR(IF(COUNT(pipot!$V:$V)&lt;&gt;"",INDEX(pipot!H:H,SMALL(pipot!$V:$V,ROW($A743)))),"")</f>
        <v/>
      </c>
      <c r="K746" s="19" t="str">
        <f>IFERROR(IF(COUNT(pipot!$V:$V)&lt;&gt;"",INDEX(pipot!I:I,SMALL(pipot!$V:$V,ROW($A743)))),"")</f>
        <v/>
      </c>
      <c r="L746" s="19" t="str">
        <f>IFERROR(IF(COUNT(pipot!$V:$V)&lt;&gt;"",INDEX(pipot!J:J,SMALL(pipot!$V:$V,ROW($A743)))),"")</f>
        <v/>
      </c>
      <c r="M746" s="19" t="str">
        <f>IFERROR(IF(COUNT(pipot!$V:$V)&lt;&gt;"",INDEX(pipot!K:K,SMALL(pipot!$V:$V,ROW($A743)))),"")</f>
        <v/>
      </c>
      <c r="N746" s="19" t="str">
        <f>IFERROR(IF(COUNT(pipot!$V:$V)&lt;&gt;"",INDEX(pipot!L:L,SMALL(pipot!$V:$V,ROW($A743)))),"")</f>
        <v/>
      </c>
      <c r="O746" s="19" t="str">
        <f>IFERROR(IF(COUNT(pipot!$V:$V)&lt;&gt;"",INDEX(pipot!M:M,SMALL(pipot!$V:$V,ROW($A743)))),"")</f>
        <v/>
      </c>
      <c r="P746" s="19" t="str">
        <f>IFERROR(IF(COUNT(pipot!$V:$V)&lt;&gt;"",INDEX(pipot!N:N,SMALL(pipot!$V:$V,ROW($A743)))),"")</f>
        <v/>
      </c>
      <c r="Q746" s="19" t="str">
        <f>IFERROR(IF(COUNT(pipot!$V:$V)&lt;&gt;"",INDEX(pipot!O:O,SMALL(pipot!$V:$V,ROW($A743)))),"")</f>
        <v/>
      </c>
      <c r="R746" s="19" t="str">
        <f>IFERROR(IF(COUNT(pipot!$V:$V)&lt;&gt;"",INDEX(pipot!P:P,SMALL(pipot!$V:$V,ROW($A743)))),"")</f>
        <v/>
      </c>
      <c r="S746" s="19" t="str">
        <f>IFERROR(IF(COUNT(pipot!$V:$V)&lt;&gt;"",INDEX(pipot!Q:Q,SMALL(pipot!$V:$V,ROW($A743)))),"")</f>
        <v/>
      </c>
      <c r="T746" s="19" t="str">
        <f>IFERROR(IF(COUNT(pipot!$V:$V)&lt;&gt;"",INDEX(pipot!R:R,SMALL(pipot!$V:$V,ROW($A743)))),"")</f>
        <v/>
      </c>
    </row>
    <row r="747" spans="3:20">
      <c r="C747" t="str">
        <f>IFERROR(IF(COUNT(pipot!$V:$V)&lt;&gt;"",INDEX(pipot!A:A,SMALL(pipot!$V:$V,ROW($A744)))),"")</f>
        <v/>
      </c>
      <c r="D747" s="13" t="str">
        <f>IFERROR(IF(COUNT(pipot!$V:$V)&lt;&gt;"",INDEX(pipot!B:B,SMALL(pipot!$V:$V,ROW($A744)))),"")</f>
        <v/>
      </c>
      <c r="E747" s="15" t="str">
        <f>IFERROR(IF(COUNT(pipot!$V:$V)&lt;&gt;"",INDEX(pipot!C:C,SMALL(pipot!$V:$V,ROW($A744)))),"")</f>
        <v/>
      </c>
      <c r="F747" s="19" t="str">
        <f>IFERROR(IF(COUNT(pipot!$V:$V)&lt;&gt;"",INDEX(pipot!D:D,SMALL(pipot!$V:$V,ROW($A744)))),"")</f>
        <v/>
      </c>
      <c r="G747" s="19" t="str">
        <f>IFERROR(IF(COUNT(pipot!$V:$V)&lt;&gt;"",INDEX(pipot!E:E,SMALL(pipot!$V:$V,ROW($A744)))),"")</f>
        <v/>
      </c>
      <c r="H747" s="19" t="str">
        <f>IFERROR(IF(COUNT(pipot!$V:$V)&lt;&gt;"",INDEX(pipot!F:F,SMALL(pipot!$V:$V,ROW($A744)))),"")</f>
        <v/>
      </c>
      <c r="I747" s="19" t="str">
        <f>IFERROR(IF(COUNT(pipot!$V:$V)&lt;&gt;"",INDEX(pipot!G:G,SMALL(pipot!$V:$V,ROW($A744)))),"")</f>
        <v/>
      </c>
      <c r="J747" s="19" t="str">
        <f>IFERROR(IF(COUNT(pipot!$V:$V)&lt;&gt;"",INDEX(pipot!H:H,SMALL(pipot!$V:$V,ROW($A744)))),"")</f>
        <v/>
      </c>
      <c r="K747" s="19" t="str">
        <f>IFERROR(IF(COUNT(pipot!$V:$V)&lt;&gt;"",INDEX(pipot!I:I,SMALL(pipot!$V:$V,ROW($A744)))),"")</f>
        <v/>
      </c>
      <c r="L747" s="19" t="str">
        <f>IFERROR(IF(COUNT(pipot!$V:$V)&lt;&gt;"",INDEX(pipot!J:J,SMALL(pipot!$V:$V,ROW($A744)))),"")</f>
        <v/>
      </c>
      <c r="M747" s="19" t="str">
        <f>IFERROR(IF(COUNT(pipot!$V:$V)&lt;&gt;"",INDEX(pipot!K:K,SMALL(pipot!$V:$V,ROW($A744)))),"")</f>
        <v/>
      </c>
      <c r="N747" s="19" t="str">
        <f>IFERROR(IF(COUNT(pipot!$V:$V)&lt;&gt;"",INDEX(pipot!L:L,SMALL(pipot!$V:$V,ROW($A744)))),"")</f>
        <v/>
      </c>
      <c r="O747" s="19" t="str">
        <f>IFERROR(IF(COUNT(pipot!$V:$V)&lt;&gt;"",INDEX(pipot!M:M,SMALL(pipot!$V:$V,ROW($A744)))),"")</f>
        <v/>
      </c>
      <c r="P747" s="19" t="str">
        <f>IFERROR(IF(COUNT(pipot!$V:$V)&lt;&gt;"",INDEX(pipot!N:N,SMALL(pipot!$V:$V,ROW($A744)))),"")</f>
        <v/>
      </c>
      <c r="Q747" s="19" t="str">
        <f>IFERROR(IF(COUNT(pipot!$V:$V)&lt;&gt;"",INDEX(pipot!O:O,SMALL(pipot!$V:$V,ROW($A744)))),"")</f>
        <v/>
      </c>
      <c r="R747" s="19" t="str">
        <f>IFERROR(IF(COUNT(pipot!$V:$V)&lt;&gt;"",INDEX(pipot!P:P,SMALL(pipot!$V:$V,ROW($A744)))),"")</f>
        <v/>
      </c>
      <c r="S747" s="19" t="str">
        <f>IFERROR(IF(COUNT(pipot!$V:$V)&lt;&gt;"",INDEX(pipot!Q:Q,SMALL(pipot!$V:$V,ROW($A744)))),"")</f>
        <v/>
      </c>
      <c r="T747" s="19" t="str">
        <f>IFERROR(IF(COUNT(pipot!$V:$V)&lt;&gt;"",INDEX(pipot!R:R,SMALL(pipot!$V:$V,ROW($A744)))),"")</f>
        <v/>
      </c>
    </row>
    <row r="748" spans="3:20">
      <c r="C748" t="str">
        <f>IFERROR(IF(COUNT(pipot!$V:$V)&lt;&gt;"",INDEX(pipot!A:A,SMALL(pipot!$V:$V,ROW($A745)))),"")</f>
        <v/>
      </c>
      <c r="D748" s="13" t="str">
        <f>IFERROR(IF(COUNT(pipot!$V:$V)&lt;&gt;"",INDEX(pipot!B:B,SMALL(pipot!$V:$V,ROW($A745)))),"")</f>
        <v/>
      </c>
      <c r="E748" s="15" t="str">
        <f>IFERROR(IF(COUNT(pipot!$V:$V)&lt;&gt;"",INDEX(pipot!C:C,SMALL(pipot!$V:$V,ROW($A745)))),"")</f>
        <v/>
      </c>
      <c r="F748" s="19" t="str">
        <f>IFERROR(IF(COUNT(pipot!$V:$V)&lt;&gt;"",INDEX(pipot!D:D,SMALL(pipot!$V:$V,ROW($A745)))),"")</f>
        <v/>
      </c>
      <c r="G748" s="19" t="str">
        <f>IFERROR(IF(COUNT(pipot!$V:$V)&lt;&gt;"",INDEX(pipot!E:E,SMALL(pipot!$V:$V,ROW($A745)))),"")</f>
        <v/>
      </c>
      <c r="H748" s="19" t="str">
        <f>IFERROR(IF(COUNT(pipot!$V:$V)&lt;&gt;"",INDEX(pipot!F:F,SMALL(pipot!$V:$V,ROW($A745)))),"")</f>
        <v/>
      </c>
      <c r="I748" s="19" t="str">
        <f>IFERROR(IF(COUNT(pipot!$V:$V)&lt;&gt;"",INDEX(pipot!G:G,SMALL(pipot!$V:$V,ROW($A745)))),"")</f>
        <v/>
      </c>
      <c r="J748" s="19" t="str">
        <f>IFERROR(IF(COUNT(pipot!$V:$V)&lt;&gt;"",INDEX(pipot!H:H,SMALL(pipot!$V:$V,ROW($A745)))),"")</f>
        <v/>
      </c>
      <c r="K748" s="19" t="str">
        <f>IFERROR(IF(COUNT(pipot!$V:$V)&lt;&gt;"",INDEX(pipot!I:I,SMALL(pipot!$V:$V,ROW($A745)))),"")</f>
        <v/>
      </c>
      <c r="L748" s="19" t="str">
        <f>IFERROR(IF(COUNT(pipot!$V:$V)&lt;&gt;"",INDEX(pipot!J:J,SMALL(pipot!$V:$V,ROW($A745)))),"")</f>
        <v/>
      </c>
      <c r="M748" s="19" t="str">
        <f>IFERROR(IF(COUNT(pipot!$V:$V)&lt;&gt;"",INDEX(pipot!K:K,SMALL(pipot!$V:$V,ROW($A745)))),"")</f>
        <v/>
      </c>
      <c r="N748" s="19" t="str">
        <f>IFERROR(IF(COUNT(pipot!$V:$V)&lt;&gt;"",INDEX(pipot!L:L,SMALL(pipot!$V:$V,ROW($A745)))),"")</f>
        <v/>
      </c>
      <c r="O748" s="19" t="str">
        <f>IFERROR(IF(COUNT(pipot!$V:$V)&lt;&gt;"",INDEX(pipot!M:M,SMALL(pipot!$V:$V,ROW($A745)))),"")</f>
        <v/>
      </c>
      <c r="P748" s="19" t="str">
        <f>IFERROR(IF(COUNT(pipot!$V:$V)&lt;&gt;"",INDEX(pipot!N:N,SMALL(pipot!$V:$V,ROW($A745)))),"")</f>
        <v/>
      </c>
      <c r="Q748" s="19" t="str">
        <f>IFERROR(IF(COUNT(pipot!$V:$V)&lt;&gt;"",INDEX(pipot!O:O,SMALL(pipot!$V:$V,ROW($A745)))),"")</f>
        <v/>
      </c>
      <c r="R748" s="19" t="str">
        <f>IFERROR(IF(COUNT(pipot!$V:$V)&lt;&gt;"",INDEX(pipot!P:P,SMALL(pipot!$V:$V,ROW($A745)))),"")</f>
        <v/>
      </c>
      <c r="S748" s="19" t="str">
        <f>IFERROR(IF(COUNT(pipot!$V:$V)&lt;&gt;"",INDEX(pipot!Q:Q,SMALL(pipot!$V:$V,ROW($A745)))),"")</f>
        <v/>
      </c>
      <c r="T748" s="19" t="str">
        <f>IFERROR(IF(COUNT(pipot!$V:$V)&lt;&gt;"",INDEX(pipot!R:R,SMALL(pipot!$V:$V,ROW($A745)))),"")</f>
        <v/>
      </c>
    </row>
    <row r="749" spans="3:20">
      <c r="C749" t="str">
        <f>IFERROR(IF(COUNT(pipot!$V:$V)&lt;&gt;"",INDEX(pipot!A:A,SMALL(pipot!$V:$V,ROW($A746)))),"")</f>
        <v/>
      </c>
      <c r="D749" s="13" t="str">
        <f>IFERROR(IF(COUNT(pipot!$V:$V)&lt;&gt;"",INDEX(pipot!B:B,SMALL(pipot!$V:$V,ROW($A746)))),"")</f>
        <v/>
      </c>
      <c r="E749" s="15" t="str">
        <f>IFERROR(IF(COUNT(pipot!$V:$V)&lt;&gt;"",INDEX(pipot!C:C,SMALL(pipot!$V:$V,ROW($A746)))),"")</f>
        <v/>
      </c>
      <c r="F749" s="19" t="str">
        <f>IFERROR(IF(COUNT(pipot!$V:$V)&lt;&gt;"",INDEX(pipot!D:D,SMALL(pipot!$V:$V,ROW($A746)))),"")</f>
        <v/>
      </c>
      <c r="G749" s="19" t="str">
        <f>IFERROR(IF(COUNT(pipot!$V:$V)&lt;&gt;"",INDEX(pipot!E:E,SMALL(pipot!$V:$V,ROW($A746)))),"")</f>
        <v/>
      </c>
      <c r="H749" s="19" t="str">
        <f>IFERROR(IF(COUNT(pipot!$V:$V)&lt;&gt;"",INDEX(pipot!F:F,SMALL(pipot!$V:$V,ROW($A746)))),"")</f>
        <v/>
      </c>
      <c r="I749" s="19" t="str">
        <f>IFERROR(IF(COUNT(pipot!$V:$V)&lt;&gt;"",INDEX(pipot!G:G,SMALL(pipot!$V:$V,ROW($A746)))),"")</f>
        <v/>
      </c>
      <c r="J749" s="19" t="str">
        <f>IFERROR(IF(COUNT(pipot!$V:$V)&lt;&gt;"",INDEX(pipot!H:H,SMALL(pipot!$V:$V,ROW($A746)))),"")</f>
        <v/>
      </c>
      <c r="K749" s="19" t="str">
        <f>IFERROR(IF(COUNT(pipot!$V:$V)&lt;&gt;"",INDEX(pipot!I:I,SMALL(pipot!$V:$V,ROW($A746)))),"")</f>
        <v/>
      </c>
      <c r="L749" s="19" t="str">
        <f>IFERROR(IF(COUNT(pipot!$V:$V)&lt;&gt;"",INDEX(pipot!J:J,SMALL(pipot!$V:$V,ROW($A746)))),"")</f>
        <v/>
      </c>
      <c r="M749" s="19" t="str">
        <f>IFERROR(IF(COUNT(pipot!$V:$V)&lt;&gt;"",INDEX(pipot!K:K,SMALL(pipot!$V:$V,ROW($A746)))),"")</f>
        <v/>
      </c>
      <c r="N749" s="19" t="str">
        <f>IFERROR(IF(COUNT(pipot!$V:$V)&lt;&gt;"",INDEX(pipot!L:L,SMALL(pipot!$V:$V,ROW($A746)))),"")</f>
        <v/>
      </c>
      <c r="O749" s="19" t="str">
        <f>IFERROR(IF(COUNT(pipot!$V:$V)&lt;&gt;"",INDEX(pipot!M:M,SMALL(pipot!$V:$V,ROW($A746)))),"")</f>
        <v/>
      </c>
      <c r="P749" s="19" t="str">
        <f>IFERROR(IF(COUNT(pipot!$V:$V)&lt;&gt;"",INDEX(pipot!N:N,SMALL(pipot!$V:$V,ROW($A746)))),"")</f>
        <v/>
      </c>
      <c r="Q749" s="19" t="str">
        <f>IFERROR(IF(COUNT(pipot!$V:$V)&lt;&gt;"",INDEX(pipot!O:O,SMALL(pipot!$V:$V,ROW($A746)))),"")</f>
        <v/>
      </c>
      <c r="R749" s="19" t="str">
        <f>IFERROR(IF(COUNT(pipot!$V:$V)&lt;&gt;"",INDEX(pipot!P:P,SMALL(pipot!$V:$V,ROW($A746)))),"")</f>
        <v/>
      </c>
      <c r="S749" s="19" t="str">
        <f>IFERROR(IF(COUNT(pipot!$V:$V)&lt;&gt;"",INDEX(pipot!Q:Q,SMALL(pipot!$V:$V,ROW($A746)))),"")</f>
        <v/>
      </c>
      <c r="T749" s="19" t="str">
        <f>IFERROR(IF(COUNT(pipot!$V:$V)&lt;&gt;"",INDEX(pipot!R:R,SMALL(pipot!$V:$V,ROW($A746)))),"")</f>
        <v/>
      </c>
    </row>
    <row r="750" spans="3:20">
      <c r="C750" t="str">
        <f>IFERROR(IF(COUNT(pipot!$V:$V)&lt;&gt;"",INDEX(pipot!A:A,SMALL(pipot!$V:$V,ROW($A747)))),"")</f>
        <v/>
      </c>
      <c r="D750" s="13" t="str">
        <f>IFERROR(IF(COUNT(pipot!$V:$V)&lt;&gt;"",INDEX(pipot!B:B,SMALL(pipot!$V:$V,ROW($A747)))),"")</f>
        <v/>
      </c>
      <c r="E750" s="15" t="str">
        <f>IFERROR(IF(COUNT(pipot!$V:$V)&lt;&gt;"",INDEX(pipot!C:C,SMALL(pipot!$V:$V,ROW($A747)))),"")</f>
        <v/>
      </c>
      <c r="F750" s="19" t="str">
        <f>IFERROR(IF(COUNT(pipot!$V:$V)&lt;&gt;"",INDEX(pipot!D:D,SMALL(pipot!$V:$V,ROW($A747)))),"")</f>
        <v/>
      </c>
      <c r="G750" s="19" t="str">
        <f>IFERROR(IF(COUNT(pipot!$V:$V)&lt;&gt;"",INDEX(pipot!E:E,SMALL(pipot!$V:$V,ROW($A747)))),"")</f>
        <v/>
      </c>
      <c r="H750" s="19" t="str">
        <f>IFERROR(IF(COUNT(pipot!$V:$V)&lt;&gt;"",INDEX(pipot!F:F,SMALL(pipot!$V:$V,ROW($A747)))),"")</f>
        <v/>
      </c>
      <c r="I750" s="19" t="str">
        <f>IFERROR(IF(COUNT(pipot!$V:$V)&lt;&gt;"",INDEX(pipot!G:G,SMALL(pipot!$V:$V,ROW($A747)))),"")</f>
        <v/>
      </c>
      <c r="J750" s="19" t="str">
        <f>IFERROR(IF(COUNT(pipot!$V:$V)&lt;&gt;"",INDEX(pipot!H:H,SMALL(pipot!$V:$V,ROW($A747)))),"")</f>
        <v/>
      </c>
      <c r="K750" s="19" t="str">
        <f>IFERROR(IF(COUNT(pipot!$V:$V)&lt;&gt;"",INDEX(pipot!I:I,SMALL(pipot!$V:$V,ROW($A747)))),"")</f>
        <v/>
      </c>
      <c r="L750" s="19" t="str">
        <f>IFERROR(IF(COUNT(pipot!$V:$V)&lt;&gt;"",INDEX(pipot!J:J,SMALL(pipot!$V:$V,ROW($A747)))),"")</f>
        <v/>
      </c>
      <c r="M750" s="19" t="str">
        <f>IFERROR(IF(COUNT(pipot!$V:$V)&lt;&gt;"",INDEX(pipot!K:K,SMALL(pipot!$V:$V,ROW($A747)))),"")</f>
        <v/>
      </c>
      <c r="N750" s="19" t="str">
        <f>IFERROR(IF(COUNT(pipot!$V:$V)&lt;&gt;"",INDEX(pipot!L:L,SMALL(pipot!$V:$V,ROW($A747)))),"")</f>
        <v/>
      </c>
      <c r="O750" s="19" t="str">
        <f>IFERROR(IF(COUNT(pipot!$V:$V)&lt;&gt;"",INDEX(pipot!M:M,SMALL(pipot!$V:$V,ROW($A747)))),"")</f>
        <v/>
      </c>
      <c r="P750" s="19" t="str">
        <f>IFERROR(IF(COUNT(pipot!$V:$V)&lt;&gt;"",INDEX(pipot!N:N,SMALL(pipot!$V:$V,ROW($A747)))),"")</f>
        <v/>
      </c>
      <c r="Q750" s="19" t="str">
        <f>IFERROR(IF(COUNT(pipot!$V:$V)&lt;&gt;"",INDEX(pipot!O:O,SMALL(pipot!$V:$V,ROW($A747)))),"")</f>
        <v/>
      </c>
      <c r="R750" s="19" t="str">
        <f>IFERROR(IF(COUNT(pipot!$V:$V)&lt;&gt;"",INDEX(pipot!P:P,SMALL(pipot!$V:$V,ROW($A747)))),"")</f>
        <v/>
      </c>
      <c r="S750" s="19" t="str">
        <f>IFERROR(IF(COUNT(pipot!$V:$V)&lt;&gt;"",INDEX(pipot!Q:Q,SMALL(pipot!$V:$V,ROW($A747)))),"")</f>
        <v/>
      </c>
      <c r="T750" s="19" t="str">
        <f>IFERROR(IF(COUNT(pipot!$V:$V)&lt;&gt;"",INDEX(pipot!R:R,SMALL(pipot!$V:$V,ROW($A747)))),"")</f>
        <v/>
      </c>
    </row>
    <row r="751" spans="3:20">
      <c r="C751" t="str">
        <f>IFERROR(IF(COUNT(pipot!$V:$V)&lt;&gt;"",INDEX(pipot!A:A,SMALL(pipot!$V:$V,ROW($A748)))),"")</f>
        <v/>
      </c>
      <c r="D751" s="13" t="str">
        <f>IFERROR(IF(COUNT(pipot!$V:$V)&lt;&gt;"",INDEX(pipot!B:B,SMALL(pipot!$V:$V,ROW($A748)))),"")</f>
        <v/>
      </c>
      <c r="E751" s="15" t="str">
        <f>IFERROR(IF(COUNT(pipot!$V:$V)&lt;&gt;"",INDEX(pipot!C:C,SMALL(pipot!$V:$V,ROW($A748)))),"")</f>
        <v/>
      </c>
      <c r="F751" s="19" t="str">
        <f>IFERROR(IF(COUNT(pipot!$V:$V)&lt;&gt;"",INDEX(pipot!D:D,SMALL(pipot!$V:$V,ROW($A748)))),"")</f>
        <v/>
      </c>
      <c r="G751" s="19" t="str">
        <f>IFERROR(IF(COUNT(pipot!$V:$V)&lt;&gt;"",INDEX(pipot!E:E,SMALL(pipot!$V:$V,ROW($A748)))),"")</f>
        <v/>
      </c>
      <c r="H751" s="19" t="str">
        <f>IFERROR(IF(COUNT(pipot!$V:$V)&lt;&gt;"",INDEX(pipot!F:F,SMALL(pipot!$V:$V,ROW($A748)))),"")</f>
        <v/>
      </c>
      <c r="I751" s="19" t="str">
        <f>IFERROR(IF(COUNT(pipot!$V:$V)&lt;&gt;"",INDEX(pipot!G:G,SMALL(pipot!$V:$V,ROW($A748)))),"")</f>
        <v/>
      </c>
      <c r="J751" s="19" t="str">
        <f>IFERROR(IF(COUNT(pipot!$V:$V)&lt;&gt;"",INDEX(pipot!H:H,SMALL(pipot!$V:$V,ROW($A748)))),"")</f>
        <v/>
      </c>
      <c r="K751" s="19" t="str">
        <f>IFERROR(IF(COUNT(pipot!$V:$V)&lt;&gt;"",INDEX(pipot!I:I,SMALL(pipot!$V:$V,ROW($A748)))),"")</f>
        <v/>
      </c>
      <c r="L751" s="19" t="str">
        <f>IFERROR(IF(COUNT(pipot!$V:$V)&lt;&gt;"",INDEX(pipot!J:J,SMALL(pipot!$V:$V,ROW($A748)))),"")</f>
        <v/>
      </c>
      <c r="M751" s="19" t="str">
        <f>IFERROR(IF(COUNT(pipot!$V:$V)&lt;&gt;"",INDEX(pipot!K:K,SMALL(pipot!$V:$V,ROW($A748)))),"")</f>
        <v/>
      </c>
      <c r="N751" s="19" t="str">
        <f>IFERROR(IF(COUNT(pipot!$V:$V)&lt;&gt;"",INDEX(pipot!L:L,SMALL(pipot!$V:$V,ROW($A748)))),"")</f>
        <v/>
      </c>
      <c r="O751" s="19" t="str">
        <f>IFERROR(IF(COUNT(pipot!$V:$V)&lt;&gt;"",INDEX(pipot!M:M,SMALL(pipot!$V:$V,ROW($A748)))),"")</f>
        <v/>
      </c>
      <c r="P751" s="19" t="str">
        <f>IFERROR(IF(COUNT(pipot!$V:$V)&lt;&gt;"",INDEX(pipot!N:N,SMALL(pipot!$V:$V,ROW($A748)))),"")</f>
        <v/>
      </c>
      <c r="Q751" s="19" t="str">
        <f>IFERROR(IF(COUNT(pipot!$V:$V)&lt;&gt;"",INDEX(pipot!O:O,SMALL(pipot!$V:$V,ROW($A748)))),"")</f>
        <v/>
      </c>
      <c r="R751" s="19" t="str">
        <f>IFERROR(IF(COUNT(pipot!$V:$V)&lt;&gt;"",INDEX(pipot!P:P,SMALL(pipot!$V:$V,ROW($A748)))),"")</f>
        <v/>
      </c>
      <c r="S751" s="19" t="str">
        <f>IFERROR(IF(COUNT(pipot!$V:$V)&lt;&gt;"",INDEX(pipot!Q:Q,SMALL(pipot!$V:$V,ROW($A748)))),"")</f>
        <v/>
      </c>
      <c r="T751" s="19" t="str">
        <f>IFERROR(IF(COUNT(pipot!$V:$V)&lt;&gt;"",INDEX(pipot!R:R,SMALL(pipot!$V:$V,ROW($A748)))),"")</f>
        <v/>
      </c>
    </row>
    <row r="752" spans="3:20">
      <c r="C752" t="str">
        <f>IFERROR(IF(COUNT(pipot!$V:$V)&lt;&gt;"",INDEX(pipot!A:A,SMALL(pipot!$V:$V,ROW($A749)))),"")</f>
        <v/>
      </c>
      <c r="D752" s="13" t="str">
        <f>IFERROR(IF(COUNT(pipot!$V:$V)&lt;&gt;"",INDEX(pipot!B:B,SMALL(pipot!$V:$V,ROW($A749)))),"")</f>
        <v/>
      </c>
      <c r="E752" s="15" t="str">
        <f>IFERROR(IF(COUNT(pipot!$V:$V)&lt;&gt;"",INDEX(pipot!C:C,SMALL(pipot!$V:$V,ROW($A749)))),"")</f>
        <v/>
      </c>
      <c r="F752" s="19" t="str">
        <f>IFERROR(IF(COUNT(pipot!$V:$V)&lt;&gt;"",INDEX(pipot!D:D,SMALL(pipot!$V:$V,ROW($A749)))),"")</f>
        <v/>
      </c>
      <c r="G752" s="19" t="str">
        <f>IFERROR(IF(COUNT(pipot!$V:$V)&lt;&gt;"",INDEX(pipot!E:E,SMALL(pipot!$V:$V,ROW($A749)))),"")</f>
        <v/>
      </c>
      <c r="H752" s="19" t="str">
        <f>IFERROR(IF(COUNT(pipot!$V:$V)&lt;&gt;"",INDEX(pipot!F:F,SMALL(pipot!$V:$V,ROW($A749)))),"")</f>
        <v/>
      </c>
      <c r="I752" s="19" t="str">
        <f>IFERROR(IF(COUNT(pipot!$V:$V)&lt;&gt;"",INDEX(pipot!G:G,SMALL(pipot!$V:$V,ROW($A749)))),"")</f>
        <v/>
      </c>
      <c r="J752" s="19" t="str">
        <f>IFERROR(IF(COUNT(pipot!$V:$V)&lt;&gt;"",INDEX(pipot!H:H,SMALL(pipot!$V:$V,ROW($A749)))),"")</f>
        <v/>
      </c>
      <c r="K752" s="19" t="str">
        <f>IFERROR(IF(COUNT(pipot!$V:$V)&lt;&gt;"",INDEX(pipot!I:I,SMALL(pipot!$V:$V,ROW($A749)))),"")</f>
        <v/>
      </c>
      <c r="L752" s="19" t="str">
        <f>IFERROR(IF(COUNT(pipot!$V:$V)&lt;&gt;"",INDEX(pipot!J:J,SMALL(pipot!$V:$V,ROW($A749)))),"")</f>
        <v/>
      </c>
      <c r="M752" s="19" t="str">
        <f>IFERROR(IF(COUNT(pipot!$V:$V)&lt;&gt;"",INDEX(pipot!K:K,SMALL(pipot!$V:$V,ROW($A749)))),"")</f>
        <v/>
      </c>
      <c r="N752" s="19" t="str">
        <f>IFERROR(IF(COUNT(pipot!$V:$V)&lt;&gt;"",INDEX(pipot!L:L,SMALL(pipot!$V:$V,ROW($A749)))),"")</f>
        <v/>
      </c>
      <c r="O752" s="19" t="str">
        <f>IFERROR(IF(COUNT(pipot!$V:$V)&lt;&gt;"",INDEX(pipot!M:M,SMALL(pipot!$V:$V,ROW($A749)))),"")</f>
        <v/>
      </c>
      <c r="P752" s="19" t="str">
        <f>IFERROR(IF(COUNT(pipot!$V:$V)&lt;&gt;"",INDEX(pipot!N:N,SMALL(pipot!$V:$V,ROW($A749)))),"")</f>
        <v/>
      </c>
      <c r="Q752" s="19" t="str">
        <f>IFERROR(IF(COUNT(pipot!$V:$V)&lt;&gt;"",INDEX(pipot!O:O,SMALL(pipot!$V:$V,ROW($A749)))),"")</f>
        <v/>
      </c>
      <c r="R752" s="19" t="str">
        <f>IFERROR(IF(COUNT(pipot!$V:$V)&lt;&gt;"",INDEX(pipot!P:P,SMALL(pipot!$V:$V,ROW($A749)))),"")</f>
        <v/>
      </c>
      <c r="S752" s="19" t="str">
        <f>IFERROR(IF(COUNT(pipot!$V:$V)&lt;&gt;"",INDEX(pipot!Q:Q,SMALL(pipot!$V:$V,ROW($A749)))),"")</f>
        <v/>
      </c>
      <c r="T752" s="19" t="str">
        <f>IFERROR(IF(COUNT(pipot!$V:$V)&lt;&gt;"",INDEX(pipot!R:R,SMALL(pipot!$V:$V,ROW($A749)))),"")</f>
        <v/>
      </c>
    </row>
    <row r="753" spans="3:20">
      <c r="C753" t="str">
        <f>IFERROR(IF(COUNT(pipot!$V:$V)&lt;&gt;"",INDEX(pipot!A:A,SMALL(pipot!$V:$V,ROW($A750)))),"")</f>
        <v/>
      </c>
      <c r="D753" s="13" t="str">
        <f>IFERROR(IF(COUNT(pipot!$V:$V)&lt;&gt;"",INDEX(pipot!B:B,SMALL(pipot!$V:$V,ROW($A750)))),"")</f>
        <v/>
      </c>
      <c r="E753" s="15" t="str">
        <f>IFERROR(IF(COUNT(pipot!$V:$V)&lt;&gt;"",INDEX(pipot!C:C,SMALL(pipot!$V:$V,ROW($A750)))),"")</f>
        <v/>
      </c>
      <c r="F753" s="19" t="str">
        <f>IFERROR(IF(COUNT(pipot!$V:$V)&lt;&gt;"",INDEX(pipot!D:D,SMALL(pipot!$V:$V,ROW($A750)))),"")</f>
        <v/>
      </c>
      <c r="G753" s="19" t="str">
        <f>IFERROR(IF(COUNT(pipot!$V:$V)&lt;&gt;"",INDEX(pipot!E:E,SMALL(pipot!$V:$V,ROW($A750)))),"")</f>
        <v/>
      </c>
      <c r="H753" s="19" t="str">
        <f>IFERROR(IF(COUNT(pipot!$V:$V)&lt;&gt;"",INDEX(pipot!F:F,SMALL(pipot!$V:$V,ROW($A750)))),"")</f>
        <v/>
      </c>
      <c r="I753" s="19" t="str">
        <f>IFERROR(IF(COUNT(pipot!$V:$V)&lt;&gt;"",INDEX(pipot!G:G,SMALL(pipot!$V:$V,ROW($A750)))),"")</f>
        <v/>
      </c>
      <c r="J753" s="19" t="str">
        <f>IFERROR(IF(COUNT(pipot!$V:$V)&lt;&gt;"",INDEX(pipot!H:H,SMALL(pipot!$V:$V,ROW($A750)))),"")</f>
        <v/>
      </c>
      <c r="K753" s="19" t="str">
        <f>IFERROR(IF(COUNT(pipot!$V:$V)&lt;&gt;"",INDEX(pipot!I:I,SMALL(pipot!$V:$V,ROW($A750)))),"")</f>
        <v/>
      </c>
      <c r="L753" s="19" t="str">
        <f>IFERROR(IF(COUNT(pipot!$V:$V)&lt;&gt;"",INDEX(pipot!J:J,SMALL(pipot!$V:$V,ROW($A750)))),"")</f>
        <v/>
      </c>
      <c r="M753" s="19" t="str">
        <f>IFERROR(IF(COUNT(pipot!$V:$V)&lt;&gt;"",INDEX(pipot!K:K,SMALL(pipot!$V:$V,ROW($A750)))),"")</f>
        <v/>
      </c>
      <c r="N753" s="19" t="str">
        <f>IFERROR(IF(COUNT(pipot!$V:$V)&lt;&gt;"",INDEX(pipot!L:L,SMALL(pipot!$V:$V,ROW($A750)))),"")</f>
        <v/>
      </c>
      <c r="O753" s="19" t="str">
        <f>IFERROR(IF(COUNT(pipot!$V:$V)&lt;&gt;"",INDEX(pipot!M:M,SMALL(pipot!$V:$V,ROW($A750)))),"")</f>
        <v/>
      </c>
      <c r="P753" s="19" t="str">
        <f>IFERROR(IF(COUNT(pipot!$V:$V)&lt;&gt;"",INDEX(pipot!N:N,SMALL(pipot!$V:$V,ROW($A750)))),"")</f>
        <v/>
      </c>
      <c r="Q753" s="19" t="str">
        <f>IFERROR(IF(COUNT(pipot!$V:$V)&lt;&gt;"",INDEX(pipot!O:O,SMALL(pipot!$V:$V,ROW($A750)))),"")</f>
        <v/>
      </c>
      <c r="R753" s="19" t="str">
        <f>IFERROR(IF(COUNT(pipot!$V:$V)&lt;&gt;"",INDEX(pipot!P:P,SMALL(pipot!$V:$V,ROW($A750)))),"")</f>
        <v/>
      </c>
      <c r="S753" s="19" t="str">
        <f>IFERROR(IF(COUNT(pipot!$V:$V)&lt;&gt;"",INDEX(pipot!Q:Q,SMALL(pipot!$V:$V,ROW($A750)))),"")</f>
        <v/>
      </c>
      <c r="T753" s="19" t="str">
        <f>IFERROR(IF(COUNT(pipot!$V:$V)&lt;&gt;"",INDEX(pipot!R:R,SMALL(pipot!$V:$V,ROW($A750)))),"")</f>
        <v/>
      </c>
    </row>
    <row r="754" spans="3:20">
      <c r="C754" t="str">
        <f>IFERROR(IF(COUNT(pipot!$V:$V)&lt;&gt;"",INDEX(pipot!A:A,SMALL(pipot!$V:$V,ROW($A751)))),"")</f>
        <v/>
      </c>
      <c r="D754" s="13" t="str">
        <f>IFERROR(IF(COUNT(pipot!$V:$V)&lt;&gt;"",INDEX(pipot!B:B,SMALL(pipot!$V:$V,ROW($A751)))),"")</f>
        <v/>
      </c>
      <c r="E754" s="15" t="str">
        <f>IFERROR(IF(COUNT(pipot!$V:$V)&lt;&gt;"",INDEX(pipot!C:C,SMALL(pipot!$V:$V,ROW($A751)))),"")</f>
        <v/>
      </c>
      <c r="F754" s="19" t="str">
        <f>IFERROR(IF(COUNT(pipot!$V:$V)&lt;&gt;"",INDEX(pipot!D:D,SMALL(pipot!$V:$V,ROW($A751)))),"")</f>
        <v/>
      </c>
      <c r="G754" s="19" t="str">
        <f>IFERROR(IF(COUNT(pipot!$V:$V)&lt;&gt;"",INDEX(pipot!E:E,SMALL(pipot!$V:$V,ROW($A751)))),"")</f>
        <v/>
      </c>
      <c r="H754" s="19" t="str">
        <f>IFERROR(IF(COUNT(pipot!$V:$V)&lt;&gt;"",INDEX(pipot!F:F,SMALL(pipot!$V:$V,ROW($A751)))),"")</f>
        <v/>
      </c>
      <c r="I754" s="19" t="str">
        <f>IFERROR(IF(COUNT(pipot!$V:$V)&lt;&gt;"",INDEX(pipot!G:G,SMALL(pipot!$V:$V,ROW($A751)))),"")</f>
        <v/>
      </c>
      <c r="J754" s="19" t="str">
        <f>IFERROR(IF(COUNT(pipot!$V:$V)&lt;&gt;"",INDEX(pipot!H:H,SMALL(pipot!$V:$V,ROW($A751)))),"")</f>
        <v/>
      </c>
      <c r="K754" s="19" t="str">
        <f>IFERROR(IF(COUNT(pipot!$V:$V)&lt;&gt;"",INDEX(pipot!I:I,SMALL(pipot!$V:$V,ROW($A751)))),"")</f>
        <v/>
      </c>
      <c r="L754" s="19" t="str">
        <f>IFERROR(IF(COUNT(pipot!$V:$V)&lt;&gt;"",INDEX(pipot!J:J,SMALL(pipot!$V:$V,ROW($A751)))),"")</f>
        <v/>
      </c>
      <c r="M754" s="19" t="str">
        <f>IFERROR(IF(COUNT(pipot!$V:$V)&lt;&gt;"",INDEX(pipot!K:K,SMALL(pipot!$V:$V,ROW($A751)))),"")</f>
        <v/>
      </c>
      <c r="N754" s="19" t="str">
        <f>IFERROR(IF(COUNT(pipot!$V:$V)&lt;&gt;"",INDEX(pipot!L:L,SMALL(pipot!$V:$V,ROW($A751)))),"")</f>
        <v/>
      </c>
      <c r="O754" s="19" t="str">
        <f>IFERROR(IF(COUNT(pipot!$V:$V)&lt;&gt;"",INDEX(pipot!M:M,SMALL(pipot!$V:$V,ROW($A751)))),"")</f>
        <v/>
      </c>
      <c r="P754" s="19" t="str">
        <f>IFERROR(IF(COUNT(pipot!$V:$V)&lt;&gt;"",INDEX(pipot!N:N,SMALL(pipot!$V:$V,ROW($A751)))),"")</f>
        <v/>
      </c>
      <c r="Q754" s="19" t="str">
        <f>IFERROR(IF(COUNT(pipot!$V:$V)&lt;&gt;"",INDEX(pipot!O:O,SMALL(pipot!$V:$V,ROW($A751)))),"")</f>
        <v/>
      </c>
      <c r="R754" s="19" t="str">
        <f>IFERROR(IF(COUNT(pipot!$V:$V)&lt;&gt;"",INDEX(pipot!P:P,SMALL(pipot!$V:$V,ROW($A751)))),"")</f>
        <v/>
      </c>
      <c r="S754" s="19" t="str">
        <f>IFERROR(IF(COUNT(pipot!$V:$V)&lt;&gt;"",INDEX(pipot!Q:Q,SMALL(pipot!$V:$V,ROW($A751)))),"")</f>
        <v/>
      </c>
      <c r="T754" s="19" t="str">
        <f>IFERROR(IF(COUNT(pipot!$V:$V)&lt;&gt;"",INDEX(pipot!R:R,SMALL(pipot!$V:$V,ROW($A751)))),"")</f>
        <v/>
      </c>
    </row>
    <row r="755" spans="3:20">
      <c r="C755" t="str">
        <f>IFERROR(IF(COUNT(pipot!$V:$V)&lt;&gt;"",INDEX(pipot!A:A,SMALL(pipot!$V:$V,ROW($A752)))),"")</f>
        <v/>
      </c>
      <c r="D755" s="13" t="str">
        <f>IFERROR(IF(COUNT(pipot!$V:$V)&lt;&gt;"",INDEX(pipot!B:B,SMALL(pipot!$V:$V,ROW($A752)))),"")</f>
        <v/>
      </c>
      <c r="E755" s="15" t="str">
        <f>IFERROR(IF(COUNT(pipot!$V:$V)&lt;&gt;"",INDEX(pipot!C:C,SMALL(pipot!$V:$V,ROW($A752)))),"")</f>
        <v/>
      </c>
      <c r="F755" s="19" t="str">
        <f>IFERROR(IF(COUNT(pipot!$V:$V)&lt;&gt;"",INDEX(pipot!D:D,SMALL(pipot!$V:$V,ROW($A752)))),"")</f>
        <v/>
      </c>
      <c r="G755" s="19" t="str">
        <f>IFERROR(IF(COUNT(pipot!$V:$V)&lt;&gt;"",INDEX(pipot!E:E,SMALL(pipot!$V:$V,ROW($A752)))),"")</f>
        <v/>
      </c>
      <c r="H755" s="19" t="str">
        <f>IFERROR(IF(COUNT(pipot!$V:$V)&lt;&gt;"",INDEX(pipot!F:F,SMALL(pipot!$V:$V,ROW($A752)))),"")</f>
        <v/>
      </c>
      <c r="I755" s="19" t="str">
        <f>IFERROR(IF(COUNT(pipot!$V:$V)&lt;&gt;"",INDEX(pipot!G:G,SMALL(pipot!$V:$V,ROW($A752)))),"")</f>
        <v/>
      </c>
      <c r="J755" s="19" t="str">
        <f>IFERROR(IF(COUNT(pipot!$V:$V)&lt;&gt;"",INDEX(pipot!H:H,SMALL(pipot!$V:$V,ROW($A752)))),"")</f>
        <v/>
      </c>
      <c r="K755" s="19" t="str">
        <f>IFERROR(IF(COUNT(pipot!$V:$V)&lt;&gt;"",INDEX(pipot!I:I,SMALL(pipot!$V:$V,ROW($A752)))),"")</f>
        <v/>
      </c>
      <c r="L755" s="19" t="str">
        <f>IFERROR(IF(COUNT(pipot!$V:$V)&lt;&gt;"",INDEX(pipot!J:J,SMALL(pipot!$V:$V,ROW($A752)))),"")</f>
        <v/>
      </c>
      <c r="M755" s="19" t="str">
        <f>IFERROR(IF(COUNT(pipot!$V:$V)&lt;&gt;"",INDEX(pipot!K:K,SMALL(pipot!$V:$V,ROW($A752)))),"")</f>
        <v/>
      </c>
      <c r="N755" s="19" t="str">
        <f>IFERROR(IF(COUNT(pipot!$V:$V)&lt;&gt;"",INDEX(pipot!L:L,SMALL(pipot!$V:$V,ROW($A752)))),"")</f>
        <v/>
      </c>
      <c r="O755" s="19" t="str">
        <f>IFERROR(IF(COUNT(pipot!$V:$V)&lt;&gt;"",INDEX(pipot!M:M,SMALL(pipot!$V:$V,ROW($A752)))),"")</f>
        <v/>
      </c>
      <c r="P755" s="19" t="str">
        <f>IFERROR(IF(COUNT(pipot!$V:$V)&lt;&gt;"",INDEX(pipot!N:N,SMALL(pipot!$V:$V,ROW($A752)))),"")</f>
        <v/>
      </c>
      <c r="Q755" s="19" t="str">
        <f>IFERROR(IF(COUNT(pipot!$V:$V)&lt;&gt;"",INDEX(pipot!O:O,SMALL(pipot!$V:$V,ROW($A752)))),"")</f>
        <v/>
      </c>
      <c r="R755" s="19" t="str">
        <f>IFERROR(IF(COUNT(pipot!$V:$V)&lt;&gt;"",INDEX(pipot!P:P,SMALL(pipot!$V:$V,ROW($A752)))),"")</f>
        <v/>
      </c>
      <c r="S755" s="19" t="str">
        <f>IFERROR(IF(COUNT(pipot!$V:$V)&lt;&gt;"",INDEX(pipot!Q:Q,SMALL(pipot!$V:$V,ROW($A752)))),"")</f>
        <v/>
      </c>
      <c r="T755" s="19" t="str">
        <f>IFERROR(IF(COUNT(pipot!$V:$V)&lt;&gt;"",INDEX(pipot!R:R,SMALL(pipot!$V:$V,ROW($A752)))),"")</f>
        <v/>
      </c>
    </row>
    <row r="756" spans="3:20">
      <c r="C756" t="str">
        <f>IFERROR(IF(COUNT(pipot!$V:$V)&lt;&gt;"",INDEX(pipot!A:A,SMALL(pipot!$V:$V,ROW($A753)))),"")</f>
        <v/>
      </c>
      <c r="D756" s="13" t="str">
        <f>IFERROR(IF(COUNT(pipot!$V:$V)&lt;&gt;"",INDEX(pipot!B:B,SMALL(pipot!$V:$V,ROW($A753)))),"")</f>
        <v/>
      </c>
      <c r="E756" s="15" t="str">
        <f>IFERROR(IF(COUNT(pipot!$V:$V)&lt;&gt;"",INDEX(pipot!C:C,SMALL(pipot!$V:$V,ROW($A753)))),"")</f>
        <v/>
      </c>
      <c r="F756" s="19" t="str">
        <f>IFERROR(IF(COUNT(pipot!$V:$V)&lt;&gt;"",INDEX(pipot!D:D,SMALL(pipot!$V:$V,ROW($A753)))),"")</f>
        <v/>
      </c>
      <c r="G756" s="19" t="str">
        <f>IFERROR(IF(COUNT(pipot!$V:$V)&lt;&gt;"",INDEX(pipot!E:E,SMALL(pipot!$V:$V,ROW($A753)))),"")</f>
        <v/>
      </c>
      <c r="H756" s="19" t="str">
        <f>IFERROR(IF(COUNT(pipot!$V:$V)&lt;&gt;"",INDEX(pipot!F:F,SMALL(pipot!$V:$V,ROW($A753)))),"")</f>
        <v/>
      </c>
      <c r="I756" s="19" t="str">
        <f>IFERROR(IF(COUNT(pipot!$V:$V)&lt;&gt;"",INDEX(pipot!G:G,SMALL(pipot!$V:$V,ROW($A753)))),"")</f>
        <v/>
      </c>
      <c r="J756" s="19" t="str">
        <f>IFERROR(IF(COUNT(pipot!$V:$V)&lt;&gt;"",INDEX(pipot!H:H,SMALL(pipot!$V:$V,ROW($A753)))),"")</f>
        <v/>
      </c>
      <c r="K756" s="19" t="str">
        <f>IFERROR(IF(COUNT(pipot!$V:$V)&lt;&gt;"",INDEX(pipot!I:I,SMALL(pipot!$V:$V,ROW($A753)))),"")</f>
        <v/>
      </c>
      <c r="L756" s="19" t="str">
        <f>IFERROR(IF(COUNT(pipot!$V:$V)&lt;&gt;"",INDEX(pipot!J:J,SMALL(pipot!$V:$V,ROW($A753)))),"")</f>
        <v/>
      </c>
      <c r="M756" s="19" t="str">
        <f>IFERROR(IF(COUNT(pipot!$V:$V)&lt;&gt;"",INDEX(pipot!K:K,SMALL(pipot!$V:$V,ROW($A753)))),"")</f>
        <v/>
      </c>
      <c r="N756" s="19" t="str">
        <f>IFERROR(IF(COUNT(pipot!$V:$V)&lt;&gt;"",INDEX(pipot!L:L,SMALL(pipot!$V:$V,ROW($A753)))),"")</f>
        <v/>
      </c>
      <c r="O756" s="19" t="str">
        <f>IFERROR(IF(COUNT(pipot!$V:$V)&lt;&gt;"",INDEX(pipot!M:M,SMALL(pipot!$V:$V,ROW($A753)))),"")</f>
        <v/>
      </c>
      <c r="P756" s="19" t="str">
        <f>IFERROR(IF(COUNT(pipot!$V:$V)&lt;&gt;"",INDEX(pipot!N:N,SMALL(pipot!$V:$V,ROW($A753)))),"")</f>
        <v/>
      </c>
      <c r="Q756" s="19" t="str">
        <f>IFERROR(IF(COUNT(pipot!$V:$V)&lt;&gt;"",INDEX(pipot!O:O,SMALL(pipot!$V:$V,ROW($A753)))),"")</f>
        <v/>
      </c>
      <c r="R756" s="19" t="str">
        <f>IFERROR(IF(COUNT(pipot!$V:$V)&lt;&gt;"",INDEX(pipot!P:P,SMALL(pipot!$V:$V,ROW($A753)))),"")</f>
        <v/>
      </c>
      <c r="S756" s="19" t="str">
        <f>IFERROR(IF(COUNT(pipot!$V:$V)&lt;&gt;"",INDEX(pipot!Q:Q,SMALL(pipot!$V:$V,ROW($A753)))),"")</f>
        <v/>
      </c>
      <c r="T756" s="19" t="str">
        <f>IFERROR(IF(COUNT(pipot!$V:$V)&lt;&gt;"",INDEX(pipot!R:R,SMALL(pipot!$V:$V,ROW($A753)))),"")</f>
        <v/>
      </c>
    </row>
    <row r="757" spans="3:20">
      <c r="C757" t="str">
        <f>IFERROR(IF(COUNT(pipot!$V:$V)&lt;&gt;"",INDEX(pipot!A:A,SMALL(pipot!$V:$V,ROW($A754)))),"")</f>
        <v/>
      </c>
      <c r="D757" s="13" t="str">
        <f>IFERROR(IF(COUNT(pipot!$V:$V)&lt;&gt;"",INDEX(pipot!B:B,SMALL(pipot!$V:$V,ROW($A754)))),"")</f>
        <v/>
      </c>
      <c r="E757" s="15" t="str">
        <f>IFERROR(IF(COUNT(pipot!$V:$V)&lt;&gt;"",INDEX(pipot!C:C,SMALL(pipot!$V:$V,ROW($A754)))),"")</f>
        <v/>
      </c>
      <c r="F757" s="19" t="str">
        <f>IFERROR(IF(COUNT(pipot!$V:$V)&lt;&gt;"",INDEX(pipot!D:D,SMALL(pipot!$V:$V,ROW($A754)))),"")</f>
        <v/>
      </c>
      <c r="G757" s="19" t="str">
        <f>IFERROR(IF(COUNT(pipot!$V:$V)&lt;&gt;"",INDEX(pipot!E:E,SMALL(pipot!$V:$V,ROW($A754)))),"")</f>
        <v/>
      </c>
      <c r="H757" s="19" t="str">
        <f>IFERROR(IF(COUNT(pipot!$V:$V)&lt;&gt;"",INDEX(pipot!F:F,SMALL(pipot!$V:$V,ROW($A754)))),"")</f>
        <v/>
      </c>
      <c r="I757" s="19" t="str">
        <f>IFERROR(IF(COUNT(pipot!$V:$V)&lt;&gt;"",INDEX(pipot!G:G,SMALL(pipot!$V:$V,ROW($A754)))),"")</f>
        <v/>
      </c>
      <c r="J757" s="19" t="str">
        <f>IFERROR(IF(COUNT(pipot!$V:$V)&lt;&gt;"",INDEX(pipot!H:H,SMALL(pipot!$V:$V,ROW($A754)))),"")</f>
        <v/>
      </c>
      <c r="K757" s="19" t="str">
        <f>IFERROR(IF(COUNT(pipot!$V:$V)&lt;&gt;"",INDEX(pipot!I:I,SMALL(pipot!$V:$V,ROW($A754)))),"")</f>
        <v/>
      </c>
      <c r="L757" s="19" t="str">
        <f>IFERROR(IF(COUNT(pipot!$V:$V)&lt;&gt;"",INDEX(pipot!J:J,SMALL(pipot!$V:$V,ROW($A754)))),"")</f>
        <v/>
      </c>
      <c r="M757" s="19" t="str">
        <f>IFERROR(IF(COUNT(pipot!$V:$V)&lt;&gt;"",INDEX(pipot!K:K,SMALL(pipot!$V:$V,ROW($A754)))),"")</f>
        <v/>
      </c>
      <c r="N757" s="19" t="str">
        <f>IFERROR(IF(COUNT(pipot!$V:$V)&lt;&gt;"",INDEX(pipot!L:L,SMALL(pipot!$V:$V,ROW($A754)))),"")</f>
        <v/>
      </c>
      <c r="O757" s="19" t="str">
        <f>IFERROR(IF(COUNT(pipot!$V:$V)&lt;&gt;"",INDEX(pipot!M:M,SMALL(pipot!$V:$V,ROW($A754)))),"")</f>
        <v/>
      </c>
      <c r="P757" s="19" t="str">
        <f>IFERROR(IF(COUNT(pipot!$V:$V)&lt;&gt;"",INDEX(pipot!N:N,SMALL(pipot!$V:$V,ROW($A754)))),"")</f>
        <v/>
      </c>
      <c r="Q757" s="19" t="str">
        <f>IFERROR(IF(COUNT(pipot!$V:$V)&lt;&gt;"",INDEX(pipot!O:O,SMALL(pipot!$V:$V,ROW($A754)))),"")</f>
        <v/>
      </c>
      <c r="R757" s="19" t="str">
        <f>IFERROR(IF(COUNT(pipot!$V:$V)&lt;&gt;"",INDEX(pipot!P:P,SMALL(pipot!$V:$V,ROW($A754)))),"")</f>
        <v/>
      </c>
      <c r="S757" s="19" t="str">
        <f>IFERROR(IF(COUNT(pipot!$V:$V)&lt;&gt;"",INDEX(pipot!Q:Q,SMALL(pipot!$V:$V,ROW($A754)))),"")</f>
        <v/>
      </c>
      <c r="T757" s="19" t="str">
        <f>IFERROR(IF(COUNT(pipot!$V:$V)&lt;&gt;"",INDEX(pipot!R:R,SMALL(pipot!$V:$V,ROW($A754)))),"")</f>
        <v/>
      </c>
    </row>
    <row r="758" spans="3:20">
      <c r="C758" t="str">
        <f>IFERROR(IF(COUNT(pipot!$V:$V)&lt;&gt;"",INDEX(pipot!A:A,SMALL(pipot!$V:$V,ROW($A755)))),"")</f>
        <v/>
      </c>
      <c r="D758" s="13" t="str">
        <f>IFERROR(IF(COUNT(pipot!$V:$V)&lt;&gt;"",INDEX(pipot!B:B,SMALL(pipot!$V:$V,ROW($A755)))),"")</f>
        <v/>
      </c>
      <c r="E758" s="15" t="str">
        <f>IFERROR(IF(COUNT(pipot!$V:$V)&lt;&gt;"",INDEX(pipot!C:C,SMALL(pipot!$V:$V,ROW($A755)))),"")</f>
        <v/>
      </c>
      <c r="F758" s="19" t="str">
        <f>IFERROR(IF(COUNT(pipot!$V:$V)&lt;&gt;"",INDEX(pipot!D:D,SMALL(pipot!$V:$V,ROW($A755)))),"")</f>
        <v/>
      </c>
      <c r="G758" s="19" t="str">
        <f>IFERROR(IF(COUNT(pipot!$V:$V)&lt;&gt;"",INDEX(pipot!E:E,SMALL(pipot!$V:$V,ROW($A755)))),"")</f>
        <v/>
      </c>
      <c r="H758" s="19" t="str">
        <f>IFERROR(IF(COUNT(pipot!$V:$V)&lt;&gt;"",INDEX(pipot!F:F,SMALL(pipot!$V:$V,ROW($A755)))),"")</f>
        <v/>
      </c>
      <c r="I758" s="19" t="str">
        <f>IFERROR(IF(COUNT(pipot!$V:$V)&lt;&gt;"",INDEX(pipot!G:G,SMALL(pipot!$V:$V,ROW($A755)))),"")</f>
        <v/>
      </c>
      <c r="J758" s="19" t="str">
        <f>IFERROR(IF(COUNT(pipot!$V:$V)&lt;&gt;"",INDEX(pipot!H:H,SMALL(pipot!$V:$V,ROW($A755)))),"")</f>
        <v/>
      </c>
      <c r="K758" s="19" t="str">
        <f>IFERROR(IF(COUNT(pipot!$V:$V)&lt;&gt;"",INDEX(pipot!I:I,SMALL(pipot!$V:$V,ROW($A755)))),"")</f>
        <v/>
      </c>
      <c r="L758" s="19" t="str">
        <f>IFERROR(IF(COUNT(pipot!$V:$V)&lt;&gt;"",INDEX(pipot!J:J,SMALL(pipot!$V:$V,ROW($A755)))),"")</f>
        <v/>
      </c>
      <c r="M758" s="19" t="str">
        <f>IFERROR(IF(COUNT(pipot!$V:$V)&lt;&gt;"",INDEX(pipot!K:K,SMALL(pipot!$V:$V,ROW($A755)))),"")</f>
        <v/>
      </c>
      <c r="N758" s="19" t="str">
        <f>IFERROR(IF(COUNT(pipot!$V:$V)&lt;&gt;"",INDEX(pipot!L:L,SMALL(pipot!$V:$V,ROW($A755)))),"")</f>
        <v/>
      </c>
      <c r="O758" s="19" t="str">
        <f>IFERROR(IF(COUNT(pipot!$V:$V)&lt;&gt;"",INDEX(pipot!M:M,SMALL(pipot!$V:$V,ROW($A755)))),"")</f>
        <v/>
      </c>
      <c r="P758" s="19" t="str">
        <f>IFERROR(IF(COUNT(pipot!$V:$V)&lt;&gt;"",INDEX(pipot!N:N,SMALL(pipot!$V:$V,ROW($A755)))),"")</f>
        <v/>
      </c>
      <c r="Q758" s="19" t="str">
        <f>IFERROR(IF(COUNT(pipot!$V:$V)&lt;&gt;"",INDEX(pipot!O:O,SMALL(pipot!$V:$V,ROW($A755)))),"")</f>
        <v/>
      </c>
      <c r="R758" s="19" t="str">
        <f>IFERROR(IF(COUNT(pipot!$V:$V)&lt;&gt;"",INDEX(pipot!P:P,SMALL(pipot!$V:$V,ROW($A755)))),"")</f>
        <v/>
      </c>
      <c r="S758" s="19" t="str">
        <f>IFERROR(IF(COUNT(pipot!$V:$V)&lt;&gt;"",INDEX(pipot!Q:Q,SMALL(pipot!$V:$V,ROW($A755)))),"")</f>
        <v/>
      </c>
      <c r="T758" s="19" t="str">
        <f>IFERROR(IF(COUNT(pipot!$V:$V)&lt;&gt;"",INDEX(pipot!R:R,SMALL(pipot!$V:$V,ROW($A755)))),"")</f>
        <v/>
      </c>
    </row>
    <row r="759" spans="3:20">
      <c r="C759" t="str">
        <f>IFERROR(IF(COUNT(pipot!$V:$V)&lt;&gt;"",INDEX(pipot!A:A,SMALL(pipot!$V:$V,ROW($A756)))),"")</f>
        <v/>
      </c>
      <c r="D759" s="13" t="str">
        <f>IFERROR(IF(COUNT(pipot!$V:$V)&lt;&gt;"",INDEX(pipot!B:B,SMALL(pipot!$V:$V,ROW($A756)))),"")</f>
        <v/>
      </c>
      <c r="E759" s="15" t="str">
        <f>IFERROR(IF(COUNT(pipot!$V:$V)&lt;&gt;"",INDEX(pipot!C:C,SMALL(pipot!$V:$V,ROW($A756)))),"")</f>
        <v/>
      </c>
      <c r="F759" s="19" t="str">
        <f>IFERROR(IF(COUNT(pipot!$V:$V)&lt;&gt;"",INDEX(pipot!D:D,SMALL(pipot!$V:$V,ROW($A756)))),"")</f>
        <v/>
      </c>
      <c r="G759" s="19" t="str">
        <f>IFERROR(IF(COUNT(pipot!$V:$V)&lt;&gt;"",INDEX(pipot!E:E,SMALL(pipot!$V:$V,ROW($A756)))),"")</f>
        <v/>
      </c>
      <c r="H759" s="19" t="str">
        <f>IFERROR(IF(COUNT(pipot!$V:$V)&lt;&gt;"",INDEX(pipot!F:F,SMALL(pipot!$V:$V,ROW($A756)))),"")</f>
        <v/>
      </c>
      <c r="I759" s="19" t="str">
        <f>IFERROR(IF(COUNT(pipot!$V:$V)&lt;&gt;"",INDEX(pipot!G:G,SMALL(pipot!$V:$V,ROW($A756)))),"")</f>
        <v/>
      </c>
      <c r="J759" s="19" t="str">
        <f>IFERROR(IF(COUNT(pipot!$V:$V)&lt;&gt;"",INDEX(pipot!H:H,SMALL(pipot!$V:$V,ROW($A756)))),"")</f>
        <v/>
      </c>
      <c r="K759" s="19" t="str">
        <f>IFERROR(IF(COUNT(pipot!$V:$V)&lt;&gt;"",INDEX(pipot!I:I,SMALL(pipot!$V:$V,ROW($A756)))),"")</f>
        <v/>
      </c>
      <c r="L759" s="19" t="str">
        <f>IFERROR(IF(COUNT(pipot!$V:$V)&lt;&gt;"",INDEX(pipot!J:J,SMALL(pipot!$V:$V,ROW($A756)))),"")</f>
        <v/>
      </c>
      <c r="M759" s="19" t="str">
        <f>IFERROR(IF(COUNT(pipot!$V:$V)&lt;&gt;"",INDEX(pipot!K:K,SMALL(pipot!$V:$V,ROW($A756)))),"")</f>
        <v/>
      </c>
      <c r="N759" s="19" t="str">
        <f>IFERROR(IF(COUNT(pipot!$V:$V)&lt;&gt;"",INDEX(pipot!L:L,SMALL(pipot!$V:$V,ROW($A756)))),"")</f>
        <v/>
      </c>
      <c r="O759" s="19" t="str">
        <f>IFERROR(IF(COUNT(pipot!$V:$V)&lt;&gt;"",INDEX(pipot!M:M,SMALL(pipot!$V:$V,ROW($A756)))),"")</f>
        <v/>
      </c>
      <c r="P759" s="19" t="str">
        <f>IFERROR(IF(COUNT(pipot!$V:$V)&lt;&gt;"",INDEX(pipot!N:N,SMALL(pipot!$V:$V,ROW($A756)))),"")</f>
        <v/>
      </c>
      <c r="Q759" s="19" t="str">
        <f>IFERROR(IF(COUNT(pipot!$V:$V)&lt;&gt;"",INDEX(pipot!O:O,SMALL(pipot!$V:$V,ROW($A756)))),"")</f>
        <v/>
      </c>
      <c r="R759" s="19" t="str">
        <f>IFERROR(IF(COUNT(pipot!$V:$V)&lt;&gt;"",INDEX(pipot!P:P,SMALL(pipot!$V:$V,ROW($A756)))),"")</f>
        <v/>
      </c>
      <c r="S759" s="19" t="str">
        <f>IFERROR(IF(COUNT(pipot!$V:$V)&lt;&gt;"",INDEX(pipot!Q:Q,SMALL(pipot!$V:$V,ROW($A756)))),"")</f>
        <v/>
      </c>
      <c r="T759" s="19" t="str">
        <f>IFERROR(IF(COUNT(pipot!$V:$V)&lt;&gt;"",INDEX(pipot!R:R,SMALL(pipot!$V:$V,ROW($A756)))),"")</f>
        <v/>
      </c>
    </row>
    <row r="760" spans="3:20">
      <c r="C760" t="str">
        <f>IFERROR(IF(COUNT(pipot!$V:$V)&lt;&gt;"",INDEX(pipot!A:A,SMALL(pipot!$V:$V,ROW($A757)))),"")</f>
        <v/>
      </c>
      <c r="D760" s="13" t="str">
        <f>IFERROR(IF(COUNT(pipot!$V:$V)&lt;&gt;"",INDEX(pipot!B:B,SMALL(pipot!$V:$V,ROW($A757)))),"")</f>
        <v/>
      </c>
      <c r="E760" s="15" t="str">
        <f>IFERROR(IF(COUNT(pipot!$V:$V)&lt;&gt;"",INDEX(pipot!C:C,SMALL(pipot!$V:$V,ROW($A757)))),"")</f>
        <v/>
      </c>
      <c r="F760" s="19" t="str">
        <f>IFERROR(IF(COUNT(pipot!$V:$V)&lt;&gt;"",INDEX(pipot!D:D,SMALL(pipot!$V:$V,ROW($A757)))),"")</f>
        <v/>
      </c>
      <c r="G760" s="19" t="str">
        <f>IFERROR(IF(COUNT(pipot!$V:$V)&lt;&gt;"",INDEX(pipot!E:E,SMALL(pipot!$V:$V,ROW($A757)))),"")</f>
        <v/>
      </c>
      <c r="H760" s="19" t="str">
        <f>IFERROR(IF(COUNT(pipot!$V:$V)&lt;&gt;"",INDEX(pipot!F:F,SMALL(pipot!$V:$V,ROW($A757)))),"")</f>
        <v/>
      </c>
      <c r="I760" s="19" t="str">
        <f>IFERROR(IF(COUNT(pipot!$V:$V)&lt;&gt;"",INDEX(pipot!G:G,SMALL(pipot!$V:$V,ROW($A757)))),"")</f>
        <v/>
      </c>
      <c r="J760" s="19" t="str">
        <f>IFERROR(IF(COUNT(pipot!$V:$V)&lt;&gt;"",INDEX(pipot!H:H,SMALL(pipot!$V:$V,ROW($A757)))),"")</f>
        <v/>
      </c>
      <c r="K760" s="19" t="str">
        <f>IFERROR(IF(COUNT(pipot!$V:$V)&lt;&gt;"",INDEX(pipot!I:I,SMALL(pipot!$V:$V,ROW($A757)))),"")</f>
        <v/>
      </c>
      <c r="L760" s="19" t="str">
        <f>IFERROR(IF(COUNT(pipot!$V:$V)&lt;&gt;"",INDEX(pipot!J:J,SMALL(pipot!$V:$V,ROW($A757)))),"")</f>
        <v/>
      </c>
      <c r="M760" s="19" t="str">
        <f>IFERROR(IF(COUNT(pipot!$V:$V)&lt;&gt;"",INDEX(pipot!K:K,SMALL(pipot!$V:$V,ROW($A757)))),"")</f>
        <v/>
      </c>
      <c r="N760" s="19" t="str">
        <f>IFERROR(IF(COUNT(pipot!$V:$V)&lt;&gt;"",INDEX(pipot!L:L,SMALL(pipot!$V:$V,ROW($A757)))),"")</f>
        <v/>
      </c>
      <c r="O760" s="19" t="str">
        <f>IFERROR(IF(COUNT(pipot!$V:$V)&lt;&gt;"",INDEX(pipot!M:M,SMALL(pipot!$V:$V,ROW($A757)))),"")</f>
        <v/>
      </c>
      <c r="P760" s="19" t="str">
        <f>IFERROR(IF(COUNT(pipot!$V:$V)&lt;&gt;"",INDEX(pipot!N:N,SMALL(pipot!$V:$V,ROW($A757)))),"")</f>
        <v/>
      </c>
      <c r="Q760" s="19" t="str">
        <f>IFERROR(IF(COUNT(pipot!$V:$V)&lt;&gt;"",INDEX(pipot!O:O,SMALL(pipot!$V:$V,ROW($A757)))),"")</f>
        <v/>
      </c>
      <c r="R760" s="19" t="str">
        <f>IFERROR(IF(COUNT(pipot!$V:$V)&lt;&gt;"",INDEX(pipot!P:P,SMALL(pipot!$V:$V,ROW($A757)))),"")</f>
        <v/>
      </c>
      <c r="S760" s="19" t="str">
        <f>IFERROR(IF(COUNT(pipot!$V:$V)&lt;&gt;"",INDEX(pipot!Q:Q,SMALL(pipot!$V:$V,ROW($A757)))),"")</f>
        <v/>
      </c>
      <c r="T760" s="19" t="str">
        <f>IFERROR(IF(COUNT(pipot!$V:$V)&lt;&gt;"",INDEX(pipot!R:R,SMALL(pipot!$V:$V,ROW($A757)))),"")</f>
        <v/>
      </c>
    </row>
    <row r="761" spans="3:20">
      <c r="C761" t="str">
        <f>IFERROR(IF(COUNT(pipot!$V:$V)&lt;&gt;"",INDEX(pipot!A:A,SMALL(pipot!$V:$V,ROW($A758)))),"")</f>
        <v/>
      </c>
      <c r="D761" s="13" t="str">
        <f>IFERROR(IF(COUNT(pipot!$V:$V)&lt;&gt;"",INDEX(pipot!B:B,SMALL(pipot!$V:$V,ROW($A758)))),"")</f>
        <v/>
      </c>
      <c r="E761" s="15" t="str">
        <f>IFERROR(IF(COUNT(pipot!$V:$V)&lt;&gt;"",INDEX(pipot!C:C,SMALL(pipot!$V:$V,ROW($A758)))),"")</f>
        <v/>
      </c>
      <c r="F761" s="19" t="str">
        <f>IFERROR(IF(COUNT(pipot!$V:$V)&lt;&gt;"",INDEX(pipot!D:D,SMALL(pipot!$V:$V,ROW($A758)))),"")</f>
        <v/>
      </c>
      <c r="G761" s="19" t="str">
        <f>IFERROR(IF(COUNT(pipot!$V:$V)&lt;&gt;"",INDEX(pipot!E:E,SMALL(pipot!$V:$V,ROW($A758)))),"")</f>
        <v/>
      </c>
      <c r="H761" s="19" t="str">
        <f>IFERROR(IF(COUNT(pipot!$V:$V)&lt;&gt;"",INDEX(pipot!F:F,SMALL(pipot!$V:$V,ROW($A758)))),"")</f>
        <v/>
      </c>
      <c r="I761" s="19" t="str">
        <f>IFERROR(IF(COUNT(pipot!$V:$V)&lt;&gt;"",INDEX(pipot!G:G,SMALL(pipot!$V:$V,ROW($A758)))),"")</f>
        <v/>
      </c>
      <c r="J761" s="19" t="str">
        <f>IFERROR(IF(COUNT(pipot!$V:$V)&lt;&gt;"",INDEX(pipot!H:H,SMALL(pipot!$V:$V,ROW($A758)))),"")</f>
        <v/>
      </c>
      <c r="K761" s="19" t="str">
        <f>IFERROR(IF(COUNT(pipot!$V:$V)&lt;&gt;"",INDEX(pipot!I:I,SMALL(pipot!$V:$V,ROW($A758)))),"")</f>
        <v/>
      </c>
      <c r="L761" s="19" t="str">
        <f>IFERROR(IF(COUNT(pipot!$V:$V)&lt;&gt;"",INDEX(pipot!J:J,SMALL(pipot!$V:$V,ROW($A758)))),"")</f>
        <v/>
      </c>
      <c r="M761" s="19" t="str">
        <f>IFERROR(IF(COUNT(pipot!$V:$V)&lt;&gt;"",INDEX(pipot!K:K,SMALL(pipot!$V:$V,ROW($A758)))),"")</f>
        <v/>
      </c>
      <c r="N761" s="19" t="str">
        <f>IFERROR(IF(COUNT(pipot!$V:$V)&lt;&gt;"",INDEX(pipot!L:L,SMALL(pipot!$V:$V,ROW($A758)))),"")</f>
        <v/>
      </c>
      <c r="O761" s="19" t="str">
        <f>IFERROR(IF(COUNT(pipot!$V:$V)&lt;&gt;"",INDEX(pipot!M:M,SMALL(pipot!$V:$V,ROW($A758)))),"")</f>
        <v/>
      </c>
      <c r="P761" s="19" t="str">
        <f>IFERROR(IF(COUNT(pipot!$V:$V)&lt;&gt;"",INDEX(pipot!N:N,SMALL(pipot!$V:$V,ROW($A758)))),"")</f>
        <v/>
      </c>
      <c r="Q761" s="19" t="str">
        <f>IFERROR(IF(COUNT(pipot!$V:$V)&lt;&gt;"",INDEX(pipot!O:O,SMALL(pipot!$V:$V,ROW($A758)))),"")</f>
        <v/>
      </c>
      <c r="R761" s="19" t="str">
        <f>IFERROR(IF(COUNT(pipot!$V:$V)&lt;&gt;"",INDEX(pipot!P:P,SMALL(pipot!$V:$V,ROW($A758)))),"")</f>
        <v/>
      </c>
      <c r="S761" s="19" t="str">
        <f>IFERROR(IF(COUNT(pipot!$V:$V)&lt;&gt;"",INDEX(pipot!Q:Q,SMALL(pipot!$V:$V,ROW($A758)))),"")</f>
        <v/>
      </c>
      <c r="T761" s="19" t="str">
        <f>IFERROR(IF(COUNT(pipot!$V:$V)&lt;&gt;"",INDEX(pipot!R:R,SMALL(pipot!$V:$V,ROW($A758)))),"")</f>
        <v/>
      </c>
    </row>
    <row r="762" spans="3:20">
      <c r="C762" t="str">
        <f>IFERROR(IF(COUNT(pipot!$V:$V)&lt;&gt;"",INDEX(pipot!A:A,SMALL(pipot!$V:$V,ROW($A759)))),"")</f>
        <v/>
      </c>
      <c r="D762" s="13" t="str">
        <f>IFERROR(IF(COUNT(pipot!$V:$V)&lt;&gt;"",INDEX(pipot!B:B,SMALL(pipot!$V:$V,ROW($A759)))),"")</f>
        <v/>
      </c>
      <c r="E762" s="15" t="str">
        <f>IFERROR(IF(COUNT(pipot!$V:$V)&lt;&gt;"",INDEX(pipot!C:C,SMALL(pipot!$V:$V,ROW($A759)))),"")</f>
        <v/>
      </c>
      <c r="F762" s="19" t="str">
        <f>IFERROR(IF(COUNT(pipot!$V:$V)&lt;&gt;"",INDEX(pipot!D:D,SMALL(pipot!$V:$V,ROW($A759)))),"")</f>
        <v/>
      </c>
      <c r="G762" s="19" t="str">
        <f>IFERROR(IF(COUNT(pipot!$V:$V)&lt;&gt;"",INDEX(pipot!E:E,SMALL(pipot!$V:$V,ROW($A759)))),"")</f>
        <v/>
      </c>
      <c r="H762" s="19" t="str">
        <f>IFERROR(IF(COUNT(pipot!$V:$V)&lt;&gt;"",INDEX(pipot!F:F,SMALL(pipot!$V:$V,ROW($A759)))),"")</f>
        <v/>
      </c>
      <c r="I762" s="19" t="str">
        <f>IFERROR(IF(COUNT(pipot!$V:$V)&lt;&gt;"",INDEX(pipot!G:G,SMALL(pipot!$V:$V,ROW($A759)))),"")</f>
        <v/>
      </c>
      <c r="J762" s="19" t="str">
        <f>IFERROR(IF(COUNT(pipot!$V:$V)&lt;&gt;"",INDEX(pipot!H:H,SMALL(pipot!$V:$V,ROW($A759)))),"")</f>
        <v/>
      </c>
      <c r="K762" s="19" t="str">
        <f>IFERROR(IF(COUNT(pipot!$V:$V)&lt;&gt;"",INDEX(pipot!I:I,SMALL(pipot!$V:$V,ROW($A759)))),"")</f>
        <v/>
      </c>
      <c r="L762" s="19" t="str">
        <f>IFERROR(IF(COUNT(pipot!$V:$V)&lt;&gt;"",INDEX(pipot!J:J,SMALL(pipot!$V:$V,ROW($A759)))),"")</f>
        <v/>
      </c>
      <c r="M762" s="19" t="str">
        <f>IFERROR(IF(COUNT(pipot!$V:$V)&lt;&gt;"",INDEX(pipot!K:K,SMALL(pipot!$V:$V,ROW($A759)))),"")</f>
        <v/>
      </c>
      <c r="N762" s="19" t="str">
        <f>IFERROR(IF(COUNT(pipot!$V:$V)&lt;&gt;"",INDEX(pipot!L:L,SMALL(pipot!$V:$V,ROW($A759)))),"")</f>
        <v/>
      </c>
      <c r="O762" s="19" t="str">
        <f>IFERROR(IF(COUNT(pipot!$V:$V)&lt;&gt;"",INDEX(pipot!M:M,SMALL(pipot!$V:$V,ROW($A759)))),"")</f>
        <v/>
      </c>
      <c r="P762" s="19" t="str">
        <f>IFERROR(IF(COUNT(pipot!$V:$V)&lt;&gt;"",INDEX(pipot!N:N,SMALL(pipot!$V:$V,ROW($A759)))),"")</f>
        <v/>
      </c>
      <c r="Q762" s="19" t="str">
        <f>IFERROR(IF(COUNT(pipot!$V:$V)&lt;&gt;"",INDEX(pipot!O:O,SMALL(pipot!$V:$V,ROW($A759)))),"")</f>
        <v/>
      </c>
      <c r="R762" s="19" t="str">
        <f>IFERROR(IF(COUNT(pipot!$V:$V)&lt;&gt;"",INDEX(pipot!P:P,SMALL(pipot!$V:$V,ROW($A759)))),"")</f>
        <v/>
      </c>
      <c r="S762" s="19" t="str">
        <f>IFERROR(IF(COUNT(pipot!$V:$V)&lt;&gt;"",INDEX(pipot!Q:Q,SMALL(pipot!$V:$V,ROW($A759)))),"")</f>
        <v/>
      </c>
      <c r="T762" s="19" t="str">
        <f>IFERROR(IF(COUNT(pipot!$V:$V)&lt;&gt;"",INDEX(pipot!R:R,SMALL(pipot!$V:$V,ROW($A759)))),"")</f>
        <v/>
      </c>
    </row>
    <row r="763" spans="3:20">
      <c r="C763" t="str">
        <f>IFERROR(IF(COUNT(pipot!$V:$V)&lt;&gt;"",INDEX(pipot!A:A,SMALL(pipot!$V:$V,ROW($A760)))),"")</f>
        <v/>
      </c>
      <c r="D763" s="13" t="str">
        <f>IFERROR(IF(COUNT(pipot!$V:$V)&lt;&gt;"",INDEX(pipot!B:B,SMALL(pipot!$V:$V,ROW($A760)))),"")</f>
        <v/>
      </c>
      <c r="E763" s="15" t="str">
        <f>IFERROR(IF(COUNT(pipot!$V:$V)&lt;&gt;"",INDEX(pipot!C:C,SMALL(pipot!$V:$V,ROW($A760)))),"")</f>
        <v/>
      </c>
      <c r="F763" s="19" t="str">
        <f>IFERROR(IF(COUNT(pipot!$V:$V)&lt;&gt;"",INDEX(pipot!D:D,SMALL(pipot!$V:$V,ROW($A760)))),"")</f>
        <v/>
      </c>
      <c r="G763" s="19" t="str">
        <f>IFERROR(IF(COUNT(pipot!$V:$V)&lt;&gt;"",INDEX(pipot!E:E,SMALL(pipot!$V:$V,ROW($A760)))),"")</f>
        <v/>
      </c>
      <c r="H763" s="19" t="str">
        <f>IFERROR(IF(COUNT(pipot!$V:$V)&lt;&gt;"",INDEX(pipot!F:F,SMALL(pipot!$V:$V,ROW($A760)))),"")</f>
        <v/>
      </c>
      <c r="I763" s="19" t="str">
        <f>IFERROR(IF(COUNT(pipot!$V:$V)&lt;&gt;"",INDEX(pipot!G:G,SMALL(pipot!$V:$V,ROW($A760)))),"")</f>
        <v/>
      </c>
      <c r="J763" s="19" t="str">
        <f>IFERROR(IF(COUNT(pipot!$V:$V)&lt;&gt;"",INDEX(pipot!H:H,SMALL(pipot!$V:$V,ROW($A760)))),"")</f>
        <v/>
      </c>
      <c r="K763" s="19" t="str">
        <f>IFERROR(IF(COUNT(pipot!$V:$V)&lt;&gt;"",INDEX(pipot!I:I,SMALL(pipot!$V:$V,ROW($A760)))),"")</f>
        <v/>
      </c>
      <c r="L763" s="19" t="str">
        <f>IFERROR(IF(COUNT(pipot!$V:$V)&lt;&gt;"",INDEX(pipot!J:J,SMALL(pipot!$V:$V,ROW($A760)))),"")</f>
        <v/>
      </c>
      <c r="M763" s="19" t="str">
        <f>IFERROR(IF(COUNT(pipot!$V:$V)&lt;&gt;"",INDEX(pipot!K:K,SMALL(pipot!$V:$V,ROW($A760)))),"")</f>
        <v/>
      </c>
      <c r="N763" s="19" t="str">
        <f>IFERROR(IF(COUNT(pipot!$V:$V)&lt;&gt;"",INDEX(pipot!L:L,SMALL(pipot!$V:$V,ROW($A760)))),"")</f>
        <v/>
      </c>
      <c r="O763" s="19" t="str">
        <f>IFERROR(IF(COUNT(pipot!$V:$V)&lt;&gt;"",INDEX(pipot!M:M,SMALL(pipot!$V:$V,ROW($A760)))),"")</f>
        <v/>
      </c>
      <c r="P763" s="19" t="str">
        <f>IFERROR(IF(COUNT(pipot!$V:$V)&lt;&gt;"",INDEX(pipot!N:N,SMALL(pipot!$V:$V,ROW($A760)))),"")</f>
        <v/>
      </c>
      <c r="Q763" s="19" t="str">
        <f>IFERROR(IF(COUNT(pipot!$V:$V)&lt;&gt;"",INDEX(pipot!O:O,SMALL(pipot!$V:$V,ROW($A760)))),"")</f>
        <v/>
      </c>
      <c r="R763" s="19" t="str">
        <f>IFERROR(IF(COUNT(pipot!$V:$V)&lt;&gt;"",INDEX(pipot!P:P,SMALL(pipot!$V:$V,ROW($A760)))),"")</f>
        <v/>
      </c>
      <c r="S763" s="19" t="str">
        <f>IFERROR(IF(COUNT(pipot!$V:$V)&lt;&gt;"",INDEX(pipot!Q:Q,SMALL(pipot!$V:$V,ROW($A760)))),"")</f>
        <v/>
      </c>
      <c r="T763" s="19" t="str">
        <f>IFERROR(IF(COUNT(pipot!$V:$V)&lt;&gt;"",INDEX(pipot!R:R,SMALL(pipot!$V:$V,ROW($A760)))),"")</f>
        <v/>
      </c>
    </row>
    <row r="764" spans="3:20">
      <c r="C764" t="str">
        <f>IFERROR(IF(COUNT(pipot!$V:$V)&lt;&gt;"",INDEX(pipot!A:A,SMALL(pipot!$V:$V,ROW($A761)))),"")</f>
        <v/>
      </c>
      <c r="D764" s="13" t="str">
        <f>IFERROR(IF(COUNT(pipot!$V:$V)&lt;&gt;"",INDEX(pipot!B:B,SMALL(pipot!$V:$V,ROW($A761)))),"")</f>
        <v/>
      </c>
      <c r="E764" s="15" t="str">
        <f>IFERROR(IF(COUNT(pipot!$V:$V)&lt;&gt;"",INDEX(pipot!C:C,SMALL(pipot!$V:$V,ROW($A761)))),"")</f>
        <v/>
      </c>
      <c r="F764" s="19" t="str">
        <f>IFERROR(IF(COUNT(pipot!$V:$V)&lt;&gt;"",INDEX(pipot!D:D,SMALL(pipot!$V:$V,ROW($A761)))),"")</f>
        <v/>
      </c>
      <c r="G764" s="19" t="str">
        <f>IFERROR(IF(COUNT(pipot!$V:$V)&lt;&gt;"",INDEX(pipot!E:E,SMALL(pipot!$V:$V,ROW($A761)))),"")</f>
        <v/>
      </c>
      <c r="H764" s="19" t="str">
        <f>IFERROR(IF(COUNT(pipot!$V:$V)&lt;&gt;"",INDEX(pipot!F:F,SMALL(pipot!$V:$V,ROW($A761)))),"")</f>
        <v/>
      </c>
      <c r="I764" s="19" t="str">
        <f>IFERROR(IF(COUNT(pipot!$V:$V)&lt;&gt;"",INDEX(pipot!G:G,SMALL(pipot!$V:$V,ROW($A761)))),"")</f>
        <v/>
      </c>
      <c r="J764" s="19" t="str">
        <f>IFERROR(IF(COUNT(pipot!$V:$V)&lt;&gt;"",INDEX(pipot!H:H,SMALL(pipot!$V:$V,ROW($A761)))),"")</f>
        <v/>
      </c>
      <c r="K764" s="19" t="str">
        <f>IFERROR(IF(COUNT(pipot!$V:$V)&lt;&gt;"",INDEX(pipot!I:I,SMALL(pipot!$V:$V,ROW($A761)))),"")</f>
        <v/>
      </c>
      <c r="L764" s="19" t="str">
        <f>IFERROR(IF(COUNT(pipot!$V:$V)&lt;&gt;"",INDEX(pipot!J:J,SMALL(pipot!$V:$V,ROW($A761)))),"")</f>
        <v/>
      </c>
      <c r="M764" s="19" t="str">
        <f>IFERROR(IF(COUNT(pipot!$V:$V)&lt;&gt;"",INDEX(pipot!K:K,SMALL(pipot!$V:$V,ROW($A761)))),"")</f>
        <v/>
      </c>
      <c r="N764" s="19" t="str">
        <f>IFERROR(IF(COUNT(pipot!$V:$V)&lt;&gt;"",INDEX(pipot!L:L,SMALL(pipot!$V:$V,ROW($A761)))),"")</f>
        <v/>
      </c>
      <c r="O764" s="19" t="str">
        <f>IFERROR(IF(COUNT(pipot!$V:$V)&lt;&gt;"",INDEX(pipot!M:M,SMALL(pipot!$V:$V,ROW($A761)))),"")</f>
        <v/>
      </c>
      <c r="P764" s="19" t="str">
        <f>IFERROR(IF(COUNT(pipot!$V:$V)&lt;&gt;"",INDEX(pipot!N:N,SMALL(pipot!$V:$V,ROW($A761)))),"")</f>
        <v/>
      </c>
      <c r="Q764" s="19" t="str">
        <f>IFERROR(IF(COUNT(pipot!$V:$V)&lt;&gt;"",INDEX(pipot!O:O,SMALL(pipot!$V:$V,ROW($A761)))),"")</f>
        <v/>
      </c>
      <c r="R764" s="19" t="str">
        <f>IFERROR(IF(COUNT(pipot!$V:$V)&lt;&gt;"",INDEX(pipot!P:P,SMALL(pipot!$V:$V,ROW($A761)))),"")</f>
        <v/>
      </c>
      <c r="S764" s="19" t="str">
        <f>IFERROR(IF(COUNT(pipot!$V:$V)&lt;&gt;"",INDEX(pipot!Q:Q,SMALL(pipot!$V:$V,ROW($A761)))),"")</f>
        <v/>
      </c>
      <c r="T764" s="19" t="str">
        <f>IFERROR(IF(COUNT(pipot!$V:$V)&lt;&gt;"",INDEX(pipot!R:R,SMALL(pipot!$V:$V,ROW($A761)))),"")</f>
        <v/>
      </c>
    </row>
    <row r="765" spans="3:20">
      <c r="C765" t="str">
        <f>IFERROR(IF(COUNT(pipot!$V:$V)&lt;&gt;"",INDEX(pipot!A:A,SMALL(pipot!$V:$V,ROW($A762)))),"")</f>
        <v/>
      </c>
      <c r="D765" s="13" t="str">
        <f>IFERROR(IF(COUNT(pipot!$V:$V)&lt;&gt;"",INDEX(pipot!B:B,SMALL(pipot!$V:$V,ROW($A762)))),"")</f>
        <v/>
      </c>
      <c r="E765" s="15" t="str">
        <f>IFERROR(IF(COUNT(pipot!$V:$V)&lt;&gt;"",INDEX(pipot!C:C,SMALL(pipot!$V:$V,ROW($A762)))),"")</f>
        <v/>
      </c>
      <c r="F765" s="19" t="str">
        <f>IFERROR(IF(COUNT(pipot!$V:$V)&lt;&gt;"",INDEX(pipot!D:D,SMALL(pipot!$V:$V,ROW($A762)))),"")</f>
        <v/>
      </c>
      <c r="G765" s="19" t="str">
        <f>IFERROR(IF(COUNT(pipot!$V:$V)&lt;&gt;"",INDEX(pipot!E:E,SMALL(pipot!$V:$V,ROW($A762)))),"")</f>
        <v/>
      </c>
      <c r="H765" s="19" t="str">
        <f>IFERROR(IF(COUNT(pipot!$V:$V)&lt;&gt;"",INDEX(pipot!F:F,SMALL(pipot!$V:$V,ROW($A762)))),"")</f>
        <v/>
      </c>
      <c r="I765" s="19" t="str">
        <f>IFERROR(IF(COUNT(pipot!$V:$V)&lt;&gt;"",INDEX(pipot!G:G,SMALL(pipot!$V:$V,ROW($A762)))),"")</f>
        <v/>
      </c>
      <c r="J765" s="19" t="str">
        <f>IFERROR(IF(COUNT(pipot!$V:$V)&lt;&gt;"",INDEX(pipot!H:H,SMALL(pipot!$V:$V,ROW($A762)))),"")</f>
        <v/>
      </c>
      <c r="K765" s="19" t="str">
        <f>IFERROR(IF(COUNT(pipot!$V:$V)&lt;&gt;"",INDEX(pipot!I:I,SMALL(pipot!$V:$V,ROW($A762)))),"")</f>
        <v/>
      </c>
      <c r="L765" s="19" t="str">
        <f>IFERROR(IF(COUNT(pipot!$V:$V)&lt;&gt;"",INDEX(pipot!J:J,SMALL(pipot!$V:$V,ROW($A762)))),"")</f>
        <v/>
      </c>
      <c r="M765" s="19" t="str">
        <f>IFERROR(IF(COUNT(pipot!$V:$V)&lt;&gt;"",INDEX(pipot!K:K,SMALL(pipot!$V:$V,ROW($A762)))),"")</f>
        <v/>
      </c>
      <c r="N765" s="19" t="str">
        <f>IFERROR(IF(COUNT(pipot!$V:$V)&lt;&gt;"",INDEX(pipot!L:L,SMALL(pipot!$V:$V,ROW($A762)))),"")</f>
        <v/>
      </c>
      <c r="O765" s="19" t="str">
        <f>IFERROR(IF(COUNT(pipot!$V:$V)&lt;&gt;"",INDEX(pipot!M:M,SMALL(pipot!$V:$V,ROW($A762)))),"")</f>
        <v/>
      </c>
      <c r="P765" s="19" t="str">
        <f>IFERROR(IF(COUNT(pipot!$V:$V)&lt;&gt;"",INDEX(pipot!N:N,SMALL(pipot!$V:$V,ROW($A762)))),"")</f>
        <v/>
      </c>
      <c r="Q765" s="19" t="str">
        <f>IFERROR(IF(COUNT(pipot!$V:$V)&lt;&gt;"",INDEX(pipot!O:O,SMALL(pipot!$V:$V,ROW($A762)))),"")</f>
        <v/>
      </c>
      <c r="R765" s="19" t="str">
        <f>IFERROR(IF(COUNT(pipot!$V:$V)&lt;&gt;"",INDEX(pipot!P:P,SMALL(pipot!$V:$V,ROW($A762)))),"")</f>
        <v/>
      </c>
      <c r="S765" s="19" t="str">
        <f>IFERROR(IF(COUNT(pipot!$V:$V)&lt;&gt;"",INDEX(pipot!Q:Q,SMALL(pipot!$V:$V,ROW($A762)))),"")</f>
        <v/>
      </c>
      <c r="T765" s="19" t="str">
        <f>IFERROR(IF(COUNT(pipot!$V:$V)&lt;&gt;"",INDEX(pipot!R:R,SMALL(pipot!$V:$V,ROW($A762)))),"")</f>
        <v/>
      </c>
    </row>
    <row r="766" spans="3:20">
      <c r="C766" t="str">
        <f>IFERROR(IF(COUNT(pipot!$V:$V)&lt;&gt;"",INDEX(pipot!A:A,SMALL(pipot!$V:$V,ROW($A763)))),"")</f>
        <v/>
      </c>
      <c r="D766" s="13" t="str">
        <f>IFERROR(IF(COUNT(pipot!$V:$V)&lt;&gt;"",INDEX(pipot!B:B,SMALL(pipot!$V:$V,ROW($A763)))),"")</f>
        <v/>
      </c>
      <c r="E766" s="15" t="str">
        <f>IFERROR(IF(COUNT(pipot!$V:$V)&lt;&gt;"",INDEX(pipot!C:C,SMALL(pipot!$V:$V,ROW($A763)))),"")</f>
        <v/>
      </c>
      <c r="F766" s="19" t="str">
        <f>IFERROR(IF(COUNT(pipot!$V:$V)&lt;&gt;"",INDEX(pipot!D:D,SMALL(pipot!$V:$V,ROW($A763)))),"")</f>
        <v/>
      </c>
      <c r="G766" s="19" t="str">
        <f>IFERROR(IF(COUNT(pipot!$V:$V)&lt;&gt;"",INDEX(pipot!E:E,SMALL(pipot!$V:$V,ROW($A763)))),"")</f>
        <v/>
      </c>
      <c r="H766" s="19" t="str">
        <f>IFERROR(IF(COUNT(pipot!$V:$V)&lt;&gt;"",INDEX(pipot!F:F,SMALL(pipot!$V:$V,ROW($A763)))),"")</f>
        <v/>
      </c>
      <c r="I766" s="19" t="str">
        <f>IFERROR(IF(COUNT(pipot!$V:$V)&lt;&gt;"",INDEX(pipot!G:G,SMALL(pipot!$V:$V,ROW($A763)))),"")</f>
        <v/>
      </c>
      <c r="J766" s="19" t="str">
        <f>IFERROR(IF(COUNT(pipot!$V:$V)&lt;&gt;"",INDEX(pipot!H:H,SMALL(pipot!$V:$V,ROW($A763)))),"")</f>
        <v/>
      </c>
      <c r="K766" s="19" t="str">
        <f>IFERROR(IF(COUNT(pipot!$V:$V)&lt;&gt;"",INDEX(pipot!I:I,SMALL(pipot!$V:$V,ROW($A763)))),"")</f>
        <v/>
      </c>
      <c r="L766" s="19" t="str">
        <f>IFERROR(IF(COUNT(pipot!$V:$V)&lt;&gt;"",INDEX(pipot!J:J,SMALL(pipot!$V:$V,ROW($A763)))),"")</f>
        <v/>
      </c>
      <c r="M766" s="19" t="str">
        <f>IFERROR(IF(COUNT(pipot!$V:$V)&lt;&gt;"",INDEX(pipot!K:K,SMALL(pipot!$V:$V,ROW($A763)))),"")</f>
        <v/>
      </c>
      <c r="N766" s="19" t="str">
        <f>IFERROR(IF(COUNT(pipot!$V:$V)&lt;&gt;"",INDEX(pipot!L:L,SMALL(pipot!$V:$V,ROW($A763)))),"")</f>
        <v/>
      </c>
      <c r="O766" s="19" t="str">
        <f>IFERROR(IF(COUNT(pipot!$V:$V)&lt;&gt;"",INDEX(pipot!M:M,SMALL(pipot!$V:$V,ROW($A763)))),"")</f>
        <v/>
      </c>
      <c r="P766" s="19" t="str">
        <f>IFERROR(IF(COUNT(pipot!$V:$V)&lt;&gt;"",INDEX(pipot!N:N,SMALL(pipot!$V:$V,ROW($A763)))),"")</f>
        <v/>
      </c>
      <c r="Q766" s="19" t="str">
        <f>IFERROR(IF(COUNT(pipot!$V:$V)&lt;&gt;"",INDEX(pipot!O:O,SMALL(pipot!$V:$V,ROW($A763)))),"")</f>
        <v/>
      </c>
      <c r="R766" s="19" t="str">
        <f>IFERROR(IF(COUNT(pipot!$V:$V)&lt;&gt;"",INDEX(pipot!P:P,SMALL(pipot!$V:$V,ROW($A763)))),"")</f>
        <v/>
      </c>
      <c r="S766" s="19" t="str">
        <f>IFERROR(IF(COUNT(pipot!$V:$V)&lt;&gt;"",INDEX(pipot!Q:Q,SMALL(pipot!$V:$V,ROW($A763)))),"")</f>
        <v/>
      </c>
      <c r="T766" s="19" t="str">
        <f>IFERROR(IF(COUNT(pipot!$V:$V)&lt;&gt;"",INDEX(pipot!R:R,SMALL(pipot!$V:$V,ROW($A763)))),"")</f>
        <v/>
      </c>
    </row>
    <row r="767" spans="3:20">
      <c r="C767" t="str">
        <f>IFERROR(IF(COUNT(pipot!$V:$V)&lt;&gt;"",INDEX(pipot!A:A,SMALL(pipot!$V:$V,ROW($A764)))),"")</f>
        <v/>
      </c>
      <c r="D767" s="13" t="str">
        <f>IFERROR(IF(COUNT(pipot!$V:$V)&lt;&gt;"",INDEX(pipot!B:B,SMALL(pipot!$V:$V,ROW($A764)))),"")</f>
        <v/>
      </c>
      <c r="E767" s="15" t="str">
        <f>IFERROR(IF(COUNT(pipot!$V:$V)&lt;&gt;"",INDEX(pipot!C:C,SMALL(pipot!$V:$V,ROW($A764)))),"")</f>
        <v/>
      </c>
      <c r="F767" s="19" t="str">
        <f>IFERROR(IF(COUNT(pipot!$V:$V)&lt;&gt;"",INDEX(pipot!D:D,SMALL(pipot!$V:$V,ROW($A764)))),"")</f>
        <v/>
      </c>
      <c r="G767" s="19" t="str">
        <f>IFERROR(IF(COUNT(pipot!$V:$V)&lt;&gt;"",INDEX(pipot!E:E,SMALL(pipot!$V:$V,ROW($A764)))),"")</f>
        <v/>
      </c>
      <c r="H767" s="19" t="str">
        <f>IFERROR(IF(COUNT(pipot!$V:$V)&lt;&gt;"",INDEX(pipot!F:F,SMALL(pipot!$V:$V,ROW($A764)))),"")</f>
        <v/>
      </c>
      <c r="I767" s="19" t="str">
        <f>IFERROR(IF(COUNT(pipot!$V:$V)&lt;&gt;"",INDEX(pipot!G:G,SMALL(pipot!$V:$V,ROW($A764)))),"")</f>
        <v/>
      </c>
      <c r="J767" s="19" t="str">
        <f>IFERROR(IF(COUNT(pipot!$V:$V)&lt;&gt;"",INDEX(pipot!H:H,SMALL(pipot!$V:$V,ROW($A764)))),"")</f>
        <v/>
      </c>
      <c r="K767" s="19" t="str">
        <f>IFERROR(IF(COUNT(pipot!$V:$V)&lt;&gt;"",INDEX(pipot!I:I,SMALL(pipot!$V:$V,ROW($A764)))),"")</f>
        <v/>
      </c>
      <c r="L767" s="19" t="str">
        <f>IFERROR(IF(COUNT(pipot!$V:$V)&lt;&gt;"",INDEX(pipot!J:J,SMALL(pipot!$V:$V,ROW($A764)))),"")</f>
        <v/>
      </c>
      <c r="M767" s="19" t="str">
        <f>IFERROR(IF(COUNT(pipot!$V:$V)&lt;&gt;"",INDEX(pipot!K:K,SMALL(pipot!$V:$V,ROW($A764)))),"")</f>
        <v/>
      </c>
      <c r="N767" s="19" t="str">
        <f>IFERROR(IF(COUNT(pipot!$V:$V)&lt;&gt;"",INDEX(pipot!L:L,SMALL(pipot!$V:$V,ROW($A764)))),"")</f>
        <v/>
      </c>
      <c r="O767" s="19" t="str">
        <f>IFERROR(IF(COUNT(pipot!$V:$V)&lt;&gt;"",INDEX(pipot!M:M,SMALL(pipot!$V:$V,ROW($A764)))),"")</f>
        <v/>
      </c>
      <c r="P767" s="19" t="str">
        <f>IFERROR(IF(COUNT(pipot!$V:$V)&lt;&gt;"",INDEX(pipot!N:N,SMALL(pipot!$V:$V,ROW($A764)))),"")</f>
        <v/>
      </c>
      <c r="Q767" s="19" t="str">
        <f>IFERROR(IF(COUNT(pipot!$V:$V)&lt;&gt;"",INDEX(pipot!O:O,SMALL(pipot!$V:$V,ROW($A764)))),"")</f>
        <v/>
      </c>
      <c r="R767" s="19" t="str">
        <f>IFERROR(IF(COUNT(pipot!$V:$V)&lt;&gt;"",INDEX(pipot!P:P,SMALL(pipot!$V:$V,ROW($A764)))),"")</f>
        <v/>
      </c>
      <c r="S767" s="19" t="str">
        <f>IFERROR(IF(COUNT(pipot!$V:$V)&lt;&gt;"",INDEX(pipot!Q:Q,SMALL(pipot!$V:$V,ROW($A764)))),"")</f>
        <v/>
      </c>
      <c r="T767" s="19" t="str">
        <f>IFERROR(IF(COUNT(pipot!$V:$V)&lt;&gt;"",INDEX(pipot!R:R,SMALL(pipot!$V:$V,ROW($A764)))),"")</f>
        <v/>
      </c>
    </row>
    <row r="768" spans="3:20">
      <c r="C768" t="str">
        <f>IFERROR(IF(COUNT(pipot!$V:$V)&lt;&gt;"",INDEX(pipot!A:A,SMALL(pipot!$V:$V,ROW($A765)))),"")</f>
        <v/>
      </c>
      <c r="D768" s="13" t="str">
        <f>IFERROR(IF(COUNT(pipot!$V:$V)&lt;&gt;"",INDEX(pipot!B:B,SMALL(pipot!$V:$V,ROW($A765)))),"")</f>
        <v/>
      </c>
      <c r="E768" s="15" t="str">
        <f>IFERROR(IF(COUNT(pipot!$V:$V)&lt;&gt;"",INDEX(pipot!C:C,SMALL(pipot!$V:$V,ROW($A765)))),"")</f>
        <v/>
      </c>
      <c r="F768" s="19" t="str">
        <f>IFERROR(IF(COUNT(pipot!$V:$V)&lt;&gt;"",INDEX(pipot!D:D,SMALL(pipot!$V:$V,ROW($A765)))),"")</f>
        <v/>
      </c>
      <c r="G768" s="19" t="str">
        <f>IFERROR(IF(COUNT(pipot!$V:$V)&lt;&gt;"",INDEX(pipot!E:E,SMALL(pipot!$V:$V,ROW($A765)))),"")</f>
        <v/>
      </c>
      <c r="H768" s="19" t="str">
        <f>IFERROR(IF(COUNT(pipot!$V:$V)&lt;&gt;"",INDEX(pipot!F:F,SMALL(pipot!$V:$V,ROW($A765)))),"")</f>
        <v/>
      </c>
      <c r="I768" s="19" t="str">
        <f>IFERROR(IF(COUNT(pipot!$V:$V)&lt;&gt;"",INDEX(pipot!G:G,SMALL(pipot!$V:$V,ROW($A765)))),"")</f>
        <v/>
      </c>
      <c r="J768" s="19" t="str">
        <f>IFERROR(IF(COUNT(pipot!$V:$V)&lt;&gt;"",INDEX(pipot!H:H,SMALL(pipot!$V:$V,ROW($A765)))),"")</f>
        <v/>
      </c>
      <c r="K768" s="19" t="str">
        <f>IFERROR(IF(COUNT(pipot!$V:$V)&lt;&gt;"",INDEX(pipot!I:I,SMALL(pipot!$V:$V,ROW($A765)))),"")</f>
        <v/>
      </c>
      <c r="L768" s="19" t="str">
        <f>IFERROR(IF(COUNT(pipot!$V:$V)&lt;&gt;"",INDEX(pipot!J:J,SMALL(pipot!$V:$V,ROW($A765)))),"")</f>
        <v/>
      </c>
      <c r="M768" s="19" t="str">
        <f>IFERROR(IF(COUNT(pipot!$V:$V)&lt;&gt;"",INDEX(pipot!K:K,SMALL(pipot!$V:$V,ROW($A765)))),"")</f>
        <v/>
      </c>
      <c r="N768" s="19" t="str">
        <f>IFERROR(IF(COUNT(pipot!$V:$V)&lt;&gt;"",INDEX(pipot!L:L,SMALL(pipot!$V:$V,ROW($A765)))),"")</f>
        <v/>
      </c>
      <c r="O768" s="19" t="str">
        <f>IFERROR(IF(COUNT(pipot!$V:$V)&lt;&gt;"",INDEX(pipot!M:M,SMALL(pipot!$V:$V,ROW($A765)))),"")</f>
        <v/>
      </c>
      <c r="P768" s="19" t="str">
        <f>IFERROR(IF(COUNT(pipot!$V:$V)&lt;&gt;"",INDEX(pipot!N:N,SMALL(pipot!$V:$V,ROW($A765)))),"")</f>
        <v/>
      </c>
      <c r="Q768" s="19" t="str">
        <f>IFERROR(IF(COUNT(pipot!$V:$V)&lt;&gt;"",INDEX(pipot!O:O,SMALL(pipot!$V:$V,ROW($A765)))),"")</f>
        <v/>
      </c>
      <c r="R768" s="19" t="str">
        <f>IFERROR(IF(COUNT(pipot!$V:$V)&lt;&gt;"",INDEX(pipot!P:P,SMALL(pipot!$V:$V,ROW($A765)))),"")</f>
        <v/>
      </c>
      <c r="S768" s="19" t="str">
        <f>IFERROR(IF(COUNT(pipot!$V:$V)&lt;&gt;"",INDEX(pipot!Q:Q,SMALL(pipot!$V:$V,ROW($A765)))),"")</f>
        <v/>
      </c>
      <c r="T768" s="19" t="str">
        <f>IFERROR(IF(COUNT(pipot!$V:$V)&lt;&gt;"",INDEX(pipot!R:R,SMALL(pipot!$V:$V,ROW($A765)))),"")</f>
        <v/>
      </c>
    </row>
    <row r="769" spans="3:20">
      <c r="C769" t="str">
        <f>IFERROR(IF(COUNT(pipot!$V:$V)&lt;&gt;"",INDEX(pipot!A:A,SMALL(pipot!$V:$V,ROW($A766)))),"")</f>
        <v/>
      </c>
      <c r="D769" s="13" t="str">
        <f>IFERROR(IF(COUNT(pipot!$V:$V)&lt;&gt;"",INDEX(pipot!B:B,SMALL(pipot!$V:$V,ROW($A766)))),"")</f>
        <v/>
      </c>
      <c r="E769" s="15" t="str">
        <f>IFERROR(IF(COUNT(pipot!$V:$V)&lt;&gt;"",INDEX(pipot!C:C,SMALL(pipot!$V:$V,ROW($A766)))),"")</f>
        <v/>
      </c>
      <c r="F769" s="19" t="str">
        <f>IFERROR(IF(COUNT(pipot!$V:$V)&lt;&gt;"",INDEX(pipot!D:D,SMALL(pipot!$V:$V,ROW($A766)))),"")</f>
        <v/>
      </c>
      <c r="G769" s="19" t="str">
        <f>IFERROR(IF(COUNT(pipot!$V:$V)&lt;&gt;"",INDEX(pipot!E:E,SMALL(pipot!$V:$V,ROW($A766)))),"")</f>
        <v/>
      </c>
      <c r="H769" s="19" t="str">
        <f>IFERROR(IF(COUNT(pipot!$V:$V)&lt;&gt;"",INDEX(pipot!F:F,SMALL(pipot!$V:$V,ROW($A766)))),"")</f>
        <v/>
      </c>
      <c r="I769" s="19" t="str">
        <f>IFERROR(IF(COUNT(pipot!$V:$V)&lt;&gt;"",INDEX(pipot!G:G,SMALL(pipot!$V:$V,ROW($A766)))),"")</f>
        <v/>
      </c>
      <c r="J769" s="19" t="str">
        <f>IFERROR(IF(COUNT(pipot!$V:$V)&lt;&gt;"",INDEX(pipot!H:H,SMALL(pipot!$V:$V,ROW($A766)))),"")</f>
        <v/>
      </c>
      <c r="K769" s="19" t="str">
        <f>IFERROR(IF(COUNT(pipot!$V:$V)&lt;&gt;"",INDEX(pipot!I:I,SMALL(pipot!$V:$V,ROW($A766)))),"")</f>
        <v/>
      </c>
      <c r="L769" s="19" t="str">
        <f>IFERROR(IF(COUNT(pipot!$V:$V)&lt;&gt;"",INDEX(pipot!J:J,SMALL(pipot!$V:$V,ROW($A766)))),"")</f>
        <v/>
      </c>
      <c r="M769" s="19" t="str">
        <f>IFERROR(IF(COUNT(pipot!$V:$V)&lt;&gt;"",INDEX(pipot!K:K,SMALL(pipot!$V:$V,ROW($A766)))),"")</f>
        <v/>
      </c>
      <c r="N769" s="19" t="str">
        <f>IFERROR(IF(COUNT(pipot!$V:$V)&lt;&gt;"",INDEX(pipot!L:L,SMALL(pipot!$V:$V,ROW($A766)))),"")</f>
        <v/>
      </c>
      <c r="O769" s="19" t="str">
        <f>IFERROR(IF(COUNT(pipot!$V:$V)&lt;&gt;"",INDEX(pipot!M:M,SMALL(pipot!$V:$V,ROW($A766)))),"")</f>
        <v/>
      </c>
      <c r="P769" s="19" t="str">
        <f>IFERROR(IF(COUNT(pipot!$V:$V)&lt;&gt;"",INDEX(pipot!N:N,SMALL(pipot!$V:$V,ROW($A766)))),"")</f>
        <v/>
      </c>
      <c r="Q769" s="19" t="str">
        <f>IFERROR(IF(COUNT(pipot!$V:$V)&lt;&gt;"",INDEX(pipot!O:O,SMALL(pipot!$V:$V,ROW($A766)))),"")</f>
        <v/>
      </c>
      <c r="R769" s="19" t="str">
        <f>IFERROR(IF(COUNT(pipot!$V:$V)&lt;&gt;"",INDEX(pipot!P:P,SMALL(pipot!$V:$V,ROW($A766)))),"")</f>
        <v/>
      </c>
      <c r="S769" s="19" t="str">
        <f>IFERROR(IF(COUNT(pipot!$V:$V)&lt;&gt;"",INDEX(pipot!Q:Q,SMALL(pipot!$V:$V,ROW($A766)))),"")</f>
        <v/>
      </c>
      <c r="T769" s="19" t="str">
        <f>IFERROR(IF(COUNT(pipot!$V:$V)&lt;&gt;"",INDEX(pipot!R:R,SMALL(pipot!$V:$V,ROW($A766)))),"")</f>
        <v/>
      </c>
    </row>
    <row r="770" spans="3:20">
      <c r="C770" t="str">
        <f>IFERROR(IF(COUNT(pipot!$V:$V)&lt;&gt;"",INDEX(pipot!A:A,SMALL(pipot!$V:$V,ROW($A767)))),"")</f>
        <v/>
      </c>
      <c r="D770" s="13" t="str">
        <f>IFERROR(IF(COUNT(pipot!$V:$V)&lt;&gt;"",INDEX(pipot!B:B,SMALL(pipot!$V:$V,ROW($A767)))),"")</f>
        <v/>
      </c>
      <c r="E770" s="15" t="str">
        <f>IFERROR(IF(COUNT(pipot!$V:$V)&lt;&gt;"",INDEX(pipot!C:C,SMALL(pipot!$V:$V,ROW($A767)))),"")</f>
        <v/>
      </c>
      <c r="F770" s="19" t="str">
        <f>IFERROR(IF(COUNT(pipot!$V:$V)&lt;&gt;"",INDEX(pipot!D:D,SMALL(pipot!$V:$V,ROW($A767)))),"")</f>
        <v/>
      </c>
      <c r="G770" s="19" t="str">
        <f>IFERROR(IF(COUNT(pipot!$V:$V)&lt;&gt;"",INDEX(pipot!E:E,SMALL(pipot!$V:$V,ROW($A767)))),"")</f>
        <v/>
      </c>
      <c r="H770" s="19" t="str">
        <f>IFERROR(IF(COUNT(pipot!$V:$V)&lt;&gt;"",INDEX(pipot!F:F,SMALL(pipot!$V:$V,ROW($A767)))),"")</f>
        <v/>
      </c>
      <c r="I770" s="19" t="str">
        <f>IFERROR(IF(COUNT(pipot!$V:$V)&lt;&gt;"",INDEX(pipot!G:G,SMALL(pipot!$V:$V,ROW($A767)))),"")</f>
        <v/>
      </c>
      <c r="J770" s="19" t="str">
        <f>IFERROR(IF(COUNT(pipot!$V:$V)&lt;&gt;"",INDEX(pipot!H:H,SMALL(pipot!$V:$V,ROW($A767)))),"")</f>
        <v/>
      </c>
      <c r="K770" s="19" t="str">
        <f>IFERROR(IF(COUNT(pipot!$V:$V)&lt;&gt;"",INDEX(pipot!I:I,SMALL(pipot!$V:$V,ROW($A767)))),"")</f>
        <v/>
      </c>
      <c r="L770" s="19" t="str">
        <f>IFERROR(IF(COUNT(pipot!$V:$V)&lt;&gt;"",INDEX(pipot!J:J,SMALL(pipot!$V:$V,ROW($A767)))),"")</f>
        <v/>
      </c>
      <c r="M770" s="19" t="str">
        <f>IFERROR(IF(COUNT(pipot!$V:$V)&lt;&gt;"",INDEX(pipot!K:K,SMALL(pipot!$V:$V,ROW($A767)))),"")</f>
        <v/>
      </c>
      <c r="N770" s="19" t="str">
        <f>IFERROR(IF(COUNT(pipot!$V:$V)&lt;&gt;"",INDEX(pipot!L:L,SMALL(pipot!$V:$V,ROW($A767)))),"")</f>
        <v/>
      </c>
      <c r="O770" s="19" t="str">
        <f>IFERROR(IF(COUNT(pipot!$V:$V)&lt;&gt;"",INDEX(pipot!M:M,SMALL(pipot!$V:$V,ROW($A767)))),"")</f>
        <v/>
      </c>
      <c r="P770" s="19" t="str">
        <f>IFERROR(IF(COUNT(pipot!$V:$V)&lt;&gt;"",INDEX(pipot!N:N,SMALL(pipot!$V:$V,ROW($A767)))),"")</f>
        <v/>
      </c>
      <c r="Q770" s="19" t="str">
        <f>IFERROR(IF(COUNT(pipot!$V:$V)&lt;&gt;"",INDEX(pipot!O:O,SMALL(pipot!$V:$V,ROW($A767)))),"")</f>
        <v/>
      </c>
      <c r="R770" s="19" t="str">
        <f>IFERROR(IF(COUNT(pipot!$V:$V)&lt;&gt;"",INDEX(pipot!P:P,SMALL(pipot!$V:$V,ROW($A767)))),"")</f>
        <v/>
      </c>
      <c r="S770" s="19" t="str">
        <f>IFERROR(IF(COUNT(pipot!$V:$V)&lt;&gt;"",INDEX(pipot!Q:Q,SMALL(pipot!$V:$V,ROW($A767)))),"")</f>
        <v/>
      </c>
      <c r="T770" s="19" t="str">
        <f>IFERROR(IF(COUNT(pipot!$V:$V)&lt;&gt;"",INDEX(pipot!R:R,SMALL(pipot!$V:$V,ROW($A767)))),"")</f>
        <v/>
      </c>
    </row>
    <row r="771" spans="3:20">
      <c r="C771" t="str">
        <f>IFERROR(IF(COUNT(pipot!$V:$V)&lt;&gt;"",INDEX(pipot!A:A,SMALL(pipot!$V:$V,ROW($A768)))),"")</f>
        <v/>
      </c>
      <c r="D771" s="13" t="str">
        <f>IFERROR(IF(COUNT(pipot!$V:$V)&lt;&gt;"",INDEX(pipot!B:B,SMALL(pipot!$V:$V,ROW($A768)))),"")</f>
        <v/>
      </c>
      <c r="E771" s="15" t="str">
        <f>IFERROR(IF(COUNT(pipot!$V:$V)&lt;&gt;"",INDEX(pipot!C:C,SMALL(pipot!$V:$V,ROW($A768)))),"")</f>
        <v/>
      </c>
      <c r="F771" s="19" t="str">
        <f>IFERROR(IF(COUNT(pipot!$V:$V)&lt;&gt;"",INDEX(pipot!D:D,SMALL(pipot!$V:$V,ROW($A768)))),"")</f>
        <v/>
      </c>
      <c r="G771" s="19" t="str">
        <f>IFERROR(IF(COUNT(pipot!$V:$V)&lt;&gt;"",INDEX(pipot!E:E,SMALL(pipot!$V:$V,ROW($A768)))),"")</f>
        <v/>
      </c>
      <c r="H771" s="19" t="str">
        <f>IFERROR(IF(COUNT(pipot!$V:$V)&lt;&gt;"",INDEX(pipot!F:F,SMALL(pipot!$V:$V,ROW($A768)))),"")</f>
        <v/>
      </c>
      <c r="I771" s="19" t="str">
        <f>IFERROR(IF(COUNT(pipot!$V:$V)&lt;&gt;"",INDEX(pipot!G:G,SMALL(pipot!$V:$V,ROW($A768)))),"")</f>
        <v/>
      </c>
      <c r="J771" s="19" t="str">
        <f>IFERROR(IF(COUNT(pipot!$V:$V)&lt;&gt;"",INDEX(pipot!H:H,SMALL(pipot!$V:$V,ROW($A768)))),"")</f>
        <v/>
      </c>
      <c r="K771" s="19" t="str">
        <f>IFERROR(IF(COUNT(pipot!$V:$V)&lt;&gt;"",INDEX(pipot!I:I,SMALL(pipot!$V:$V,ROW($A768)))),"")</f>
        <v/>
      </c>
      <c r="L771" s="19" t="str">
        <f>IFERROR(IF(COUNT(pipot!$V:$V)&lt;&gt;"",INDEX(pipot!J:J,SMALL(pipot!$V:$V,ROW($A768)))),"")</f>
        <v/>
      </c>
      <c r="M771" s="19" t="str">
        <f>IFERROR(IF(COUNT(pipot!$V:$V)&lt;&gt;"",INDEX(pipot!K:K,SMALL(pipot!$V:$V,ROW($A768)))),"")</f>
        <v/>
      </c>
      <c r="N771" s="19" t="str">
        <f>IFERROR(IF(COUNT(pipot!$V:$V)&lt;&gt;"",INDEX(pipot!L:L,SMALL(pipot!$V:$V,ROW($A768)))),"")</f>
        <v/>
      </c>
      <c r="O771" s="19" t="str">
        <f>IFERROR(IF(COUNT(pipot!$V:$V)&lt;&gt;"",INDEX(pipot!M:M,SMALL(pipot!$V:$V,ROW($A768)))),"")</f>
        <v/>
      </c>
      <c r="P771" s="19" t="str">
        <f>IFERROR(IF(COUNT(pipot!$V:$V)&lt;&gt;"",INDEX(pipot!N:N,SMALL(pipot!$V:$V,ROW($A768)))),"")</f>
        <v/>
      </c>
      <c r="Q771" s="19" t="str">
        <f>IFERROR(IF(COUNT(pipot!$V:$V)&lt;&gt;"",INDEX(pipot!O:O,SMALL(pipot!$V:$V,ROW($A768)))),"")</f>
        <v/>
      </c>
      <c r="R771" s="19" t="str">
        <f>IFERROR(IF(COUNT(pipot!$V:$V)&lt;&gt;"",INDEX(pipot!P:P,SMALL(pipot!$V:$V,ROW($A768)))),"")</f>
        <v/>
      </c>
      <c r="S771" s="19" t="str">
        <f>IFERROR(IF(COUNT(pipot!$V:$V)&lt;&gt;"",INDEX(pipot!Q:Q,SMALL(pipot!$V:$V,ROW($A768)))),"")</f>
        <v/>
      </c>
      <c r="T771" s="19" t="str">
        <f>IFERROR(IF(COUNT(pipot!$V:$V)&lt;&gt;"",INDEX(pipot!R:R,SMALL(pipot!$V:$V,ROW($A768)))),"")</f>
        <v/>
      </c>
    </row>
    <row r="772" spans="3:20">
      <c r="C772" t="str">
        <f>IFERROR(IF(COUNT(pipot!$V:$V)&lt;&gt;"",INDEX(pipot!A:A,SMALL(pipot!$V:$V,ROW($A769)))),"")</f>
        <v/>
      </c>
      <c r="D772" s="13" t="str">
        <f>IFERROR(IF(COUNT(pipot!$V:$V)&lt;&gt;"",INDEX(pipot!B:B,SMALL(pipot!$V:$V,ROW($A769)))),"")</f>
        <v/>
      </c>
      <c r="E772" s="15" t="str">
        <f>IFERROR(IF(COUNT(pipot!$V:$V)&lt;&gt;"",INDEX(pipot!C:C,SMALL(pipot!$V:$V,ROW($A769)))),"")</f>
        <v/>
      </c>
      <c r="F772" s="19" t="str">
        <f>IFERROR(IF(COUNT(pipot!$V:$V)&lt;&gt;"",INDEX(pipot!D:D,SMALL(pipot!$V:$V,ROW($A769)))),"")</f>
        <v/>
      </c>
      <c r="G772" s="19" t="str">
        <f>IFERROR(IF(COUNT(pipot!$V:$V)&lt;&gt;"",INDEX(pipot!E:E,SMALL(pipot!$V:$V,ROW($A769)))),"")</f>
        <v/>
      </c>
      <c r="H772" s="19" t="str">
        <f>IFERROR(IF(COUNT(pipot!$V:$V)&lt;&gt;"",INDEX(pipot!F:F,SMALL(pipot!$V:$V,ROW($A769)))),"")</f>
        <v/>
      </c>
      <c r="I772" s="19" t="str">
        <f>IFERROR(IF(COUNT(pipot!$V:$V)&lt;&gt;"",INDEX(pipot!G:G,SMALL(pipot!$V:$V,ROW($A769)))),"")</f>
        <v/>
      </c>
      <c r="J772" s="19" t="str">
        <f>IFERROR(IF(COUNT(pipot!$V:$V)&lt;&gt;"",INDEX(pipot!H:H,SMALL(pipot!$V:$V,ROW($A769)))),"")</f>
        <v/>
      </c>
      <c r="K772" s="19" t="str">
        <f>IFERROR(IF(COUNT(pipot!$V:$V)&lt;&gt;"",INDEX(pipot!I:I,SMALL(pipot!$V:$V,ROW($A769)))),"")</f>
        <v/>
      </c>
      <c r="L772" s="19" t="str">
        <f>IFERROR(IF(COUNT(pipot!$V:$V)&lt;&gt;"",INDEX(pipot!J:J,SMALL(pipot!$V:$V,ROW($A769)))),"")</f>
        <v/>
      </c>
      <c r="M772" s="19" t="str">
        <f>IFERROR(IF(COUNT(pipot!$V:$V)&lt;&gt;"",INDEX(pipot!K:K,SMALL(pipot!$V:$V,ROW($A769)))),"")</f>
        <v/>
      </c>
      <c r="N772" s="19" t="str">
        <f>IFERROR(IF(COUNT(pipot!$V:$V)&lt;&gt;"",INDEX(pipot!L:L,SMALL(pipot!$V:$V,ROW($A769)))),"")</f>
        <v/>
      </c>
      <c r="O772" s="19" t="str">
        <f>IFERROR(IF(COUNT(pipot!$V:$V)&lt;&gt;"",INDEX(pipot!M:M,SMALL(pipot!$V:$V,ROW($A769)))),"")</f>
        <v/>
      </c>
      <c r="P772" s="19" t="str">
        <f>IFERROR(IF(COUNT(pipot!$V:$V)&lt;&gt;"",INDEX(pipot!N:N,SMALL(pipot!$V:$V,ROW($A769)))),"")</f>
        <v/>
      </c>
      <c r="Q772" s="19" t="str">
        <f>IFERROR(IF(COUNT(pipot!$V:$V)&lt;&gt;"",INDEX(pipot!O:O,SMALL(pipot!$V:$V,ROW($A769)))),"")</f>
        <v/>
      </c>
      <c r="R772" s="19" t="str">
        <f>IFERROR(IF(COUNT(pipot!$V:$V)&lt;&gt;"",INDEX(pipot!P:P,SMALL(pipot!$V:$V,ROW($A769)))),"")</f>
        <v/>
      </c>
      <c r="S772" s="19" t="str">
        <f>IFERROR(IF(COUNT(pipot!$V:$V)&lt;&gt;"",INDEX(pipot!Q:Q,SMALL(pipot!$V:$V,ROW($A769)))),"")</f>
        <v/>
      </c>
      <c r="T772" s="19" t="str">
        <f>IFERROR(IF(COUNT(pipot!$V:$V)&lt;&gt;"",INDEX(pipot!R:R,SMALL(pipot!$V:$V,ROW($A769)))),"")</f>
        <v/>
      </c>
    </row>
    <row r="773" spans="3:20">
      <c r="C773" t="str">
        <f>IFERROR(IF(COUNT(pipot!$V:$V)&lt;&gt;"",INDEX(pipot!A:A,SMALL(pipot!$V:$V,ROW($A770)))),"")</f>
        <v/>
      </c>
      <c r="D773" s="13" t="str">
        <f>IFERROR(IF(COUNT(pipot!$V:$V)&lt;&gt;"",INDEX(pipot!B:B,SMALL(pipot!$V:$V,ROW($A770)))),"")</f>
        <v/>
      </c>
      <c r="E773" s="15" t="str">
        <f>IFERROR(IF(COUNT(pipot!$V:$V)&lt;&gt;"",INDEX(pipot!C:C,SMALL(pipot!$V:$V,ROW($A770)))),"")</f>
        <v/>
      </c>
      <c r="F773" s="19" t="str">
        <f>IFERROR(IF(COUNT(pipot!$V:$V)&lt;&gt;"",INDEX(pipot!D:D,SMALL(pipot!$V:$V,ROW($A770)))),"")</f>
        <v/>
      </c>
      <c r="G773" s="19" t="str">
        <f>IFERROR(IF(COUNT(pipot!$V:$V)&lt;&gt;"",INDEX(pipot!E:E,SMALL(pipot!$V:$V,ROW($A770)))),"")</f>
        <v/>
      </c>
      <c r="H773" s="19" t="str">
        <f>IFERROR(IF(COUNT(pipot!$V:$V)&lt;&gt;"",INDEX(pipot!F:F,SMALL(pipot!$V:$V,ROW($A770)))),"")</f>
        <v/>
      </c>
      <c r="I773" s="19" t="str">
        <f>IFERROR(IF(COUNT(pipot!$V:$V)&lt;&gt;"",INDEX(pipot!G:G,SMALL(pipot!$V:$V,ROW($A770)))),"")</f>
        <v/>
      </c>
      <c r="J773" s="19" t="str">
        <f>IFERROR(IF(COUNT(pipot!$V:$V)&lt;&gt;"",INDEX(pipot!H:H,SMALL(pipot!$V:$V,ROW($A770)))),"")</f>
        <v/>
      </c>
      <c r="K773" s="19" t="str">
        <f>IFERROR(IF(COUNT(pipot!$V:$V)&lt;&gt;"",INDEX(pipot!I:I,SMALL(pipot!$V:$V,ROW($A770)))),"")</f>
        <v/>
      </c>
      <c r="L773" s="19" t="str">
        <f>IFERROR(IF(COUNT(pipot!$V:$V)&lt;&gt;"",INDEX(pipot!J:J,SMALL(pipot!$V:$V,ROW($A770)))),"")</f>
        <v/>
      </c>
      <c r="M773" s="19" t="str">
        <f>IFERROR(IF(COUNT(pipot!$V:$V)&lt;&gt;"",INDEX(pipot!K:K,SMALL(pipot!$V:$V,ROW($A770)))),"")</f>
        <v/>
      </c>
      <c r="N773" s="19" t="str">
        <f>IFERROR(IF(COUNT(pipot!$V:$V)&lt;&gt;"",INDEX(pipot!L:L,SMALL(pipot!$V:$V,ROW($A770)))),"")</f>
        <v/>
      </c>
      <c r="O773" s="19" t="str">
        <f>IFERROR(IF(COUNT(pipot!$V:$V)&lt;&gt;"",INDEX(pipot!M:M,SMALL(pipot!$V:$V,ROW($A770)))),"")</f>
        <v/>
      </c>
      <c r="P773" s="19" t="str">
        <f>IFERROR(IF(COUNT(pipot!$V:$V)&lt;&gt;"",INDEX(pipot!N:N,SMALL(pipot!$V:$V,ROW($A770)))),"")</f>
        <v/>
      </c>
      <c r="Q773" s="19" t="str">
        <f>IFERROR(IF(COUNT(pipot!$V:$V)&lt;&gt;"",INDEX(pipot!O:O,SMALL(pipot!$V:$V,ROW($A770)))),"")</f>
        <v/>
      </c>
      <c r="R773" s="19" t="str">
        <f>IFERROR(IF(COUNT(pipot!$V:$V)&lt;&gt;"",INDEX(pipot!P:P,SMALL(pipot!$V:$V,ROW($A770)))),"")</f>
        <v/>
      </c>
      <c r="S773" s="19" t="str">
        <f>IFERROR(IF(COUNT(pipot!$V:$V)&lt;&gt;"",INDEX(pipot!Q:Q,SMALL(pipot!$V:$V,ROW($A770)))),"")</f>
        <v/>
      </c>
      <c r="T773" s="19" t="str">
        <f>IFERROR(IF(COUNT(pipot!$V:$V)&lt;&gt;"",INDEX(pipot!R:R,SMALL(pipot!$V:$V,ROW($A770)))),"")</f>
        <v/>
      </c>
    </row>
    <row r="774" spans="3:20">
      <c r="C774" t="str">
        <f>IFERROR(IF(COUNT(pipot!$V:$V)&lt;&gt;"",INDEX(pipot!A:A,SMALL(pipot!$V:$V,ROW($A771)))),"")</f>
        <v/>
      </c>
      <c r="D774" s="13" t="str">
        <f>IFERROR(IF(COUNT(pipot!$V:$V)&lt;&gt;"",INDEX(pipot!B:B,SMALL(pipot!$V:$V,ROW($A771)))),"")</f>
        <v/>
      </c>
      <c r="E774" s="15" t="str">
        <f>IFERROR(IF(COUNT(pipot!$V:$V)&lt;&gt;"",INDEX(pipot!C:C,SMALL(pipot!$V:$V,ROW($A771)))),"")</f>
        <v/>
      </c>
      <c r="F774" s="19" t="str">
        <f>IFERROR(IF(COUNT(pipot!$V:$V)&lt;&gt;"",INDEX(pipot!D:D,SMALL(pipot!$V:$V,ROW($A771)))),"")</f>
        <v/>
      </c>
      <c r="G774" s="19" t="str">
        <f>IFERROR(IF(COUNT(pipot!$V:$V)&lt;&gt;"",INDEX(pipot!E:E,SMALL(pipot!$V:$V,ROW($A771)))),"")</f>
        <v/>
      </c>
      <c r="H774" s="19" t="str">
        <f>IFERROR(IF(COUNT(pipot!$V:$V)&lt;&gt;"",INDEX(pipot!F:F,SMALL(pipot!$V:$V,ROW($A771)))),"")</f>
        <v/>
      </c>
      <c r="I774" s="19" t="str">
        <f>IFERROR(IF(COUNT(pipot!$V:$V)&lt;&gt;"",INDEX(pipot!G:G,SMALL(pipot!$V:$V,ROW($A771)))),"")</f>
        <v/>
      </c>
      <c r="J774" s="19" t="str">
        <f>IFERROR(IF(COUNT(pipot!$V:$V)&lt;&gt;"",INDEX(pipot!H:H,SMALL(pipot!$V:$V,ROW($A771)))),"")</f>
        <v/>
      </c>
      <c r="K774" s="19" t="str">
        <f>IFERROR(IF(COUNT(pipot!$V:$V)&lt;&gt;"",INDEX(pipot!I:I,SMALL(pipot!$V:$V,ROW($A771)))),"")</f>
        <v/>
      </c>
      <c r="L774" s="19" t="str">
        <f>IFERROR(IF(COUNT(pipot!$V:$V)&lt;&gt;"",INDEX(pipot!J:J,SMALL(pipot!$V:$V,ROW($A771)))),"")</f>
        <v/>
      </c>
      <c r="M774" s="19" t="str">
        <f>IFERROR(IF(COUNT(pipot!$V:$V)&lt;&gt;"",INDEX(pipot!K:K,SMALL(pipot!$V:$V,ROW($A771)))),"")</f>
        <v/>
      </c>
      <c r="N774" s="19" t="str">
        <f>IFERROR(IF(COUNT(pipot!$V:$V)&lt;&gt;"",INDEX(pipot!L:L,SMALL(pipot!$V:$V,ROW($A771)))),"")</f>
        <v/>
      </c>
      <c r="O774" s="19" t="str">
        <f>IFERROR(IF(COUNT(pipot!$V:$V)&lt;&gt;"",INDEX(pipot!M:M,SMALL(pipot!$V:$V,ROW($A771)))),"")</f>
        <v/>
      </c>
      <c r="P774" s="19" t="str">
        <f>IFERROR(IF(COUNT(pipot!$V:$V)&lt;&gt;"",INDEX(pipot!N:N,SMALL(pipot!$V:$V,ROW($A771)))),"")</f>
        <v/>
      </c>
      <c r="Q774" s="19" t="str">
        <f>IFERROR(IF(COUNT(pipot!$V:$V)&lt;&gt;"",INDEX(pipot!O:O,SMALL(pipot!$V:$V,ROW($A771)))),"")</f>
        <v/>
      </c>
      <c r="R774" s="19" t="str">
        <f>IFERROR(IF(COUNT(pipot!$V:$V)&lt;&gt;"",INDEX(pipot!P:P,SMALL(pipot!$V:$V,ROW($A771)))),"")</f>
        <v/>
      </c>
      <c r="S774" s="19" t="str">
        <f>IFERROR(IF(COUNT(pipot!$V:$V)&lt;&gt;"",INDEX(pipot!Q:Q,SMALL(pipot!$V:$V,ROW($A771)))),"")</f>
        <v/>
      </c>
      <c r="T774" s="19" t="str">
        <f>IFERROR(IF(COUNT(pipot!$V:$V)&lt;&gt;"",INDEX(pipot!R:R,SMALL(pipot!$V:$V,ROW($A771)))),"")</f>
        <v/>
      </c>
    </row>
    <row r="775" spans="3:20">
      <c r="C775" t="str">
        <f>IFERROR(IF(COUNT(pipot!$V:$V)&lt;&gt;"",INDEX(pipot!A:A,SMALL(pipot!$V:$V,ROW($A772)))),"")</f>
        <v/>
      </c>
      <c r="D775" s="13" t="str">
        <f>IFERROR(IF(COUNT(pipot!$V:$V)&lt;&gt;"",INDEX(pipot!B:B,SMALL(pipot!$V:$V,ROW($A772)))),"")</f>
        <v/>
      </c>
      <c r="E775" s="15" t="str">
        <f>IFERROR(IF(COUNT(pipot!$V:$V)&lt;&gt;"",INDEX(pipot!C:C,SMALL(pipot!$V:$V,ROW($A772)))),"")</f>
        <v/>
      </c>
      <c r="F775" s="19" t="str">
        <f>IFERROR(IF(COUNT(pipot!$V:$V)&lt;&gt;"",INDEX(pipot!D:D,SMALL(pipot!$V:$V,ROW($A772)))),"")</f>
        <v/>
      </c>
      <c r="G775" s="19" t="str">
        <f>IFERROR(IF(COUNT(pipot!$V:$V)&lt;&gt;"",INDEX(pipot!E:E,SMALL(pipot!$V:$V,ROW($A772)))),"")</f>
        <v/>
      </c>
      <c r="H775" s="19" t="str">
        <f>IFERROR(IF(COUNT(pipot!$V:$V)&lt;&gt;"",INDEX(pipot!F:F,SMALL(pipot!$V:$V,ROW($A772)))),"")</f>
        <v/>
      </c>
      <c r="I775" s="19" t="str">
        <f>IFERROR(IF(COUNT(pipot!$V:$V)&lt;&gt;"",INDEX(pipot!G:G,SMALL(pipot!$V:$V,ROW($A772)))),"")</f>
        <v/>
      </c>
      <c r="J775" s="19" t="str">
        <f>IFERROR(IF(COUNT(pipot!$V:$V)&lt;&gt;"",INDEX(pipot!H:H,SMALL(pipot!$V:$V,ROW($A772)))),"")</f>
        <v/>
      </c>
      <c r="K775" s="19" t="str">
        <f>IFERROR(IF(COUNT(pipot!$V:$V)&lt;&gt;"",INDEX(pipot!I:I,SMALL(pipot!$V:$V,ROW($A772)))),"")</f>
        <v/>
      </c>
      <c r="L775" s="19" t="str">
        <f>IFERROR(IF(COUNT(pipot!$V:$V)&lt;&gt;"",INDEX(pipot!J:J,SMALL(pipot!$V:$V,ROW($A772)))),"")</f>
        <v/>
      </c>
      <c r="M775" s="19" t="str">
        <f>IFERROR(IF(COUNT(pipot!$V:$V)&lt;&gt;"",INDEX(pipot!K:K,SMALL(pipot!$V:$V,ROW($A772)))),"")</f>
        <v/>
      </c>
      <c r="N775" s="19" t="str">
        <f>IFERROR(IF(COUNT(pipot!$V:$V)&lt;&gt;"",INDEX(pipot!L:L,SMALL(pipot!$V:$V,ROW($A772)))),"")</f>
        <v/>
      </c>
      <c r="O775" s="19" t="str">
        <f>IFERROR(IF(COUNT(pipot!$V:$V)&lt;&gt;"",INDEX(pipot!M:M,SMALL(pipot!$V:$V,ROW($A772)))),"")</f>
        <v/>
      </c>
      <c r="P775" s="19" t="str">
        <f>IFERROR(IF(COUNT(pipot!$V:$V)&lt;&gt;"",INDEX(pipot!N:N,SMALL(pipot!$V:$V,ROW($A772)))),"")</f>
        <v/>
      </c>
      <c r="Q775" s="19" t="str">
        <f>IFERROR(IF(COUNT(pipot!$V:$V)&lt;&gt;"",INDEX(pipot!O:O,SMALL(pipot!$V:$V,ROW($A772)))),"")</f>
        <v/>
      </c>
      <c r="R775" s="19" t="str">
        <f>IFERROR(IF(COUNT(pipot!$V:$V)&lt;&gt;"",INDEX(pipot!P:P,SMALL(pipot!$V:$V,ROW($A772)))),"")</f>
        <v/>
      </c>
      <c r="S775" s="19" t="str">
        <f>IFERROR(IF(COUNT(pipot!$V:$V)&lt;&gt;"",INDEX(pipot!Q:Q,SMALL(pipot!$V:$V,ROW($A772)))),"")</f>
        <v/>
      </c>
      <c r="T775" s="19" t="str">
        <f>IFERROR(IF(COUNT(pipot!$V:$V)&lt;&gt;"",INDEX(pipot!R:R,SMALL(pipot!$V:$V,ROW($A772)))),"")</f>
        <v/>
      </c>
    </row>
    <row r="776" spans="3:20">
      <c r="C776" t="str">
        <f>IFERROR(IF(COUNT(pipot!$V:$V)&lt;&gt;"",INDEX(pipot!A:A,SMALL(pipot!$V:$V,ROW($A773)))),"")</f>
        <v/>
      </c>
      <c r="D776" s="13" t="str">
        <f>IFERROR(IF(COUNT(pipot!$V:$V)&lt;&gt;"",INDEX(pipot!B:B,SMALL(pipot!$V:$V,ROW($A773)))),"")</f>
        <v/>
      </c>
      <c r="E776" s="15" t="str">
        <f>IFERROR(IF(COUNT(pipot!$V:$V)&lt;&gt;"",INDEX(pipot!C:C,SMALL(pipot!$V:$V,ROW($A773)))),"")</f>
        <v/>
      </c>
      <c r="F776" s="19" t="str">
        <f>IFERROR(IF(COUNT(pipot!$V:$V)&lt;&gt;"",INDEX(pipot!D:D,SMALL(pipot!$V:$V,ROW($A773)))),"")</f>
        <v/>
      </c>
      <c r="G776" s="19" t="str">
        <f>IFERROR(IF(COUNT(pipot!$V:$V)&lt;&gt;"",INDEX(pipot!E:E,SMALL(pipot!$V:$V,ROW($A773)))),"")</f>
        <v/>
      </c>
      <c r="H776" s="19" t="str">
        <f>IFERROR(IF(COUNT(pipot!$V:$V)&lt;&gt;"",INDEX(pipot!F:F,SMALL(pipot!$V:$V,ROW($A773)))),"")</f>
        <v/>
      </c>
      <c r="I776" s="19" t="str">
        <f>IFERROR(IF(COUNT(pipot!$V:$V)&lt;&gt;"",INDEX(pipot!G:G,SMALL(pipot!$V:$V,ROW($A773)))),"")</f>
        <v/>
      </c>
      <c r="J776" s="19" t="str">
        <f>IFERROR(IF(COUNT(pipot!$V:$V)&lt;&gt;"",INDEX(pipot!H:H,SMALL(pipot!$V:$V,ROW($A773)))),"")</f>
        <v/>
      </c>
      <c r="K776" s="19" t="str">
        <f>IFERROR(IF(COUNT(pipot!$V:$V)&lt;&gt;"",INDEX(pipot!I:I,SMALL(pipot!$V:$V,ROW($A773)))),"")</f>
        <v/>
      </c>
      <c r="L776" s="19" t="str">
        <f>IFERROR(IF(COUNT(pipot!$V:$V)&lt;&gt;"",INDEX(pipot!J:J,SMALL(pipot!$V:$V,ROW($A773)))),"")</f>
        <v/>
      </c>
      <c r="M776" s="19" t="str">
        <f>IFERROR(IF(COUNT(pipot!$V:$V)&lt;&gt;"",INDEX(pipot!K:K,SMALL(pipot!$V:$V,ROW($A773)))),"")</f>
        <v/>
      </c>
      <c r="N776" s="19" t="str">
        <f>IFERROR(IF(COUNT(pipot!$V:$V)&lt;&gt;"",INDEX(pipot!L:L,SMALL(pipot!$V:$V,ROW($A773)))),"")</f>
        <v/>
      </c>
      <c r="O776" s="19" t="str">
        <f>IFERROR(IF(COUNT(pipot!$V:$V)&lt;&gt;"",INDEX(pipot!M:M,SMALL(pipot!$V:$V,ROW($A773)))),"")</f>
        <v/>
      </c>
      <c r="P776" s="19" t="str">
        <f>IFERROR(IF(COUNT(pipot!$V:$V)&lt;&gt;"",INDEX(pipot!N:N,SMALL(pipot!$V:$V,ROW($A773)))),"")</f>
        <v/>
      </c>
      <c r="Q776" s="19" t="str">
        <f>IFERROR(IF(COUNT(pipot!$V:$V)&lt;&gt;"",INDEX(pipot!O:O,SMALL(pipot!$V:$V,ROW($A773)))),"")</f>
        <v/>
      </c>
      <c r="R776" s="19" t="str">
        <f>IFERROR(IF(COUNT(pipot!$V:$V)&lt;&gt;"",INDEX(pipot!P:P,SMALL(pipot!$V:$V,ROW($A773)))),"")</f>
        <v/>
      </c>
      <c r="S776" s="19" t="str">
        <f>IFERROR(IF(COUNT(pipot!$V:$V)&lt;&gt;"",INDEX(pipot!Q:Q,SMALL(pipot!$V:$V,ROW($A773)))),"")</f>
        <v/>
      </c>
      <c r="T776" s="19" t="str">
        <f>IFERROR(IF(COUNT(pipot!$V:$V)&lt;&gt;"",INDEX(pipot!R:R,SMALL(pipot!$V:$V,ROW($A773)))),"")</f>
        <v/>
      </c>
    </row>
    <row r="777" spans="3:20">
      <c r="C777" t="str">
        <f>IFERROR(IF(COUNT(pipot!$V:$V)&lt;&gt;"",INDEX(pipot!A:A,SMALL(pipot!$V:$V,ROW($A774)))),"")</f>
        <v/>
      </c>
      <c r="D777" s="13" t="str">
        <f>IFERROR(IF(COUNT(pipot!$V:$V)&lt;&gt;"",INDEX(pipot!B:B,SMALL(pipot!$V:$V,ROW($A774)))),"")</f>
        <v/>
      </c>
      <c r="E777" s="15" t="str">
        <f>IFERROR(IF(COUNT(pipot!$V:$V)&lt;&gt;"",INDEX(pipot!C:C,SMALL(pipot!$V:$V,ROW($A774)))),"")</f>
        <v/>
      </c>
      <c r="F777" s="19" t="str">
        <f>IFERROR(IF(COUNT(pipot!$V:$V)&lt;&gt;"",INDEX(pipot!D:D,SMALL(pipot!$V:$V,ROW($A774)))),"")</f>
        <v/>
      </c>
      <c r="G777" s="19" t="str">
        <f>IFERROR(IF(COUNT(pipot!$V:$V)&lt;&gt;"",INDEX(pipot!E:E,SMALL(pipot!$V:$V,ROW($A774)))),"")</f>
        <v/>
      </c>
      <c r="H777" s="19" t="str">
        <f>IFERROR(IF(COUNT(pipot!$V:$V)&lt;&gt;"",INDEX(pipot!F:F,SMALL(pipot!$V:$V,ROW($A774)))),"")</f>
        <v/>
      </c>
      <c r="I777" s="19" t="str">
        <f>IFERROR(IF(COUNT(pipot!$V:$V)&lt;&gt;"",INDEX(pipot!G:G,SMALL(pipot!$V:$V,ROW($A774)))),"")</f>
        <v/>
      </c>
      <c r="J777" s="19" t="str">
        <f>IFERROR(IF(COUNT(pipot!$V:$V)&lt;&gt;"",INDEX(pipot!H:H,SMALL(pipot!$V:$V,ROW($A774)))),"")</f>
        <v/>
      </c>
      <c r="K777" s="19" t="str">
        <f>IFERROR(IF(COUNT(pipot!$V:$V)&lt;&gt;"",INDEX(pipot!I:I,SMALL(pipot!$V:$V,ROW($A774)))),"")</f>
        <v/>
      </c>
      <c r="L777" s="19" t="str">
        <f>IFERROR(IF(COUNT(pipot!$V:$V)&lt;&gt;"",INDEX(pipot!J:J,SMALL(pipot!$V:$V,ROW($A774)))),"")</f>
        <v/>
      </c>
      <c r="M777" s="19" t="str">
        <f>IFERROR(IF(COUNT(pipot!$V:$V)&lt;&gt;"",INDEX(pipot!K:K,SMALL(pipot!$V:$V,ROW($A774)))),"")</f>
        <v/>
      </c>
      <c r="N777" s="19" t="str">
        <f>IFERROR(IF(COUNT(pipot!$V:$V)&lt;&gt;"",INDEX(pipot!L:L,SMALL(pipot!$V:$V,ROW($A774)))),"")</f>
        <v/>
      </c>
      <c r="O777" s="19" t="str">
        <f>IFERROR(IF(COUNT(pipot!$V:$V)&lt;&gt;"",INDEX(pipot!M:M,SMALL(pipot!$V:$V,ROW($A774)))),"")</f>
        <v/>
      </c>
      <c r="P777" s="19" t="str">
        <f>IFERROR(IF(COUNT(pipot!$V:$V)&lt;&gt;"",INDEX(pipot!N:N,SMALL(pipot!$V:$V,ROW($A774)))),"")</f>
        <v/>
      </c>
      <c r="Q777" s="19" t="str">
        <f>IFERROR(IF(COUNT(pipot!$V:$V)&lt;&gt;"",INDEX(pipot!O:O,SMALL(pipot!$V:$V,ROW($A774)))),"")</f>
        <v/>
      </c>
      <c r="R777" s="19" t="str">
        <f>IFERROR(IF(COUNT(pipot!$V:$V)&lt;&gt;"",INDEX(pipot!P:P,SMALL(pipot!$V:$V,ROW($A774)))),"")</f>
        <v/>
      </c>
      <c r="S777" s="19" t="str">
        <f>IFERROR(IF(COUNT(pipot!$V:$V)&lt;&gt;"",INDEX(pipot!Q:Q,SMALL(pipot!$V:$V,ROW($A774)))),"")</f>
        <v/>
      </c>
      <c r="T777" s="19" t="str">
        <f>IFERROR(IF(COUNT(pipot!$V:$V)&lt;&gt;"",INDEX(pipot!R:R,SMALL(pipot!$V:$V,ROW($A774)))),"")</f>
        <v/>
      </c>
    </row>
    <row r="778" spans="3:20">
      <c r="C778" t="str">
        <f>IFERROR(IF(COUNT(pipot!$V:$V)&lt;&gt;"",INDEX(pipot!A:A,SMALL(pipot!$V:$V,ROW($A775)))),"")</f>
        <v/>
      </c>
      <c r="D778" s="13" t="str">
        <f>IFERROR(IF(COUNT(pipot!$V:$V)&lt;&gt;"",INDEX(pipot!B:B,SMALL(pipot!$V:$V,ROW($A775)))),"")</f>
        <v/>
      </c>
      <c r="E778" s="15" t="str">
        <f>IFERROR(IF(COUNT(pipot!$V:$V)&lt;&gt;"",INDEX(pipot!C:C,SMALL(pipot!$V:$V,ROW($A775)))),"")</f>
        <v/>
      </c>
      <c r="F778" s="19" t="str">
        <f>IFERROR(IF(COUNT(pipot!$V:$V)&lt;&gt;"",INDEX(pipot!D:D,SMALL(pipot!$V:$V,ROW($A775)))),"")</f>
        <v/>
      </c>
      <c r="G778" s="19" t="str">
        <f>IFERROR(IF(COUNT(pipot!$V:$V)&lt;&gt;"",INDEX(pipot!E:E,SMALL(pipot!$V:$V,ROW($A775)))),"")</f>
        <v/>
      </c>
      <c r="H778" s="19" t="str">
        <f>IFERROR(IF(COUNT(pipot!$V:$V)&lt;&gt;"",INDEX(pipot!F:F,SMALL(pipot!$V:$V,ROW($A775)))),"")</f>
        <v/>
      </c>
      <c r="I778" s="19" t="str">
        <f>IFERROR(IF(COUNT(pipot!$V:$V)&lt;&gt;"",INDEX(pipot!G:G,SMALL(pipot!$V:$V,ROW($A775)))),"")</f>
        <v/>
      </c>
      <c r="J778" s="19" t="str">
        <f>IFERROR(IF(COUNT(pipot!$V:$V)&lt;&gt;"",INDEX(pipot!H:H,SMALL(pipot!$V:$V,ROW($A775)))),"")</f>
        <v/>
      </c>
      <c r="K778" s="19" t="str">
        <f>IFERROR(IF(COUNT(pipot!$V:$V)&lt;&gt;"",INDEX(pipot!I:I,SMALL(pipot!$V:$V,ROW($A775)))),"")</f>
        <v/>
      </c>
      <c r="L778" s="19" t="str">
        <f>IFERROR(IF(COUNT(pipot!$V:$V)&lt;&gt;"",INDEX(pipot!J:J,SMALL(pipot!$V:$V,ROW($A775)))),"")</f>
        <v/>
      </c>
      <c r="M778" s="19" t="str">
        <f>IFERROR(IF(COUNT(pipot!$V:$V)&lt;&gt;"",INDEX(pipot!K:K,SMALL(pipot!$V:$V,ROW($A775)))),"")</f>
        <v/>
      </c>
      <c r="N778" s="19" t="str">
        <f>IFERROR(IF(COUNT(pipot!$V:$V)&lt;&gt;"",INDEX(pipot!L:L,SMALL(pipot!$V:$V,ROW($A775)))),"")</f>
        <v/>
      </c>
      <c r="O778" s="19" t="str">
        <f>IFERROR(IF(COUNT(pipot!$V:$V)&lt;&gt;"",INDEX(pipot!M:M,SMALL(pipot!$V:$V,ROW($A775)))),"")</f>
        <v/>
      </c>
      <c r="P778" s="19" t="str">
        <f>IFERROR(IF(COUNT(pipot!$V:$V)&lt;&gt;"",INDEX(pipot!N:N,SMALL(pipot!$V:$V,ROW($A775)))),"")</f>
        <v/>
      </c>
      <c r="Q778" s="19" t="str">
        <f>IFERROR(IF(COUNT(pipot!$V:$V)&lt;&gt;"",INDEX(pipot!O:O,SMALL(pipot!$V:$V,ROW($A775)))),"")</f>
        <v/>
      </c>
      <c r="R778" s="19" t="str">
        <f>IFERROR(IF(COUNT(pipot!$V:$V)&lt;&gt;"",INDEX(pipot!P:P,SMALL(pipot!$V:$V,ROW($A775)))),"")</f>
        <v/>
      </c>
      <c r="S778" s="19" t="str">
        <f>IFERROR(IF(COUNT(pipot!$V:$V)&lt;&gt;"",INDEX(pipot!Q:Q,SMALL(pipot!$V:$V,ROW($A775)))),"")</f>
        <v/>
      </c>
      <c r="T778" s="19" t="str">
        <f>IFERROR(IF(COUNT(pipot!$V:$V)&lt;&gt;"",INDEX(pipot!R:R,SMALL(pipot!$V:$V,ROW($A775)))),"")</f>
        <v/>
      </c>
    </row>
    <row r="779" spans="3:20">
      <c r="C779" t="str">
        <f>IFERROR(IF(COUNT(pipot!$V:$V)&lt;&gt;"",INDEX(pipot!A:A,SMALL(pipot!$V:$V,ROW($A776)))),"")</f>
        <v/>
      </c>
      <c r="D779" s="13" t="str">
        <f>IFERROR(IF(COUNT(pipot!$V:$V)&lt;&gt;"",INDEX(pipot!B:B,SMALL(pipot!$V:$V,ROW($A776)))),"")</f>
        <v/>
      </c>
      <c r="E779" s="15" t="str">
        <f>IFERROR(IF(COUNT(pipot!$V:$V)&lt;&gt;"",INDEX(pipot!C:C,SMALL(pipot!$V:$V,ROW($A776)))),"")</f>
        <v/>
      </c>
      <c r="F779" s="19" t="str">
        <f>IFERROR(IF(COUNT(pipot!$V:$V)&lt;&gt;"",INDEX(pipot!D:D,SMALL(pipot!$V:$V,ROW($A776)))),"")</f>
        <v/>
      </c>
      <c r="G779" s="19" t="str">
        <f>IFERROR(IF(COUNT(pipot!$V:$V)&lt;&gt;"",INDEX(pipot!E:E,SMALL(pipot!$V:$V,ROW($A776)))),"")</f>
        <v/>
      </c>
      <c r="H779" s="19" t="str">
        <f>IFERROR(IF(COUNT(pipot!$V:$V)&lt;&gt;"",INDEX(pipot!F:F,SMALL(pipot!$V:$V,ROW($A776)))),"")</f>
        <v/>
      </c>
      <c r="I779" s="19" t="str">
        <f>IFERROR(IF(COUNT(pipot!$V:$V)&lt;&gt;"",INDEX(pipot!G:G,SMALL(pipot!$V:$V,ROW($A776)))),"")</f>
        <v/>
      </c>
      <c r="J779" s="19" t="str">
        <f>IFERROR(IF(COUNT(pipot!$V:$V)&lt;&gt;"",INDEX(pipot!H:H,SMALL(pipot!$V:$V,ROW($A776)))),"")</f>
        <v/>
      </c>
      <c r="K779" s="19" t="str">
        <f>IFERROR(IF(COUNT(pipot!$V:$V)&lt;&gt;"",INDEX(pipot!I:I,SMALL(pipot!$V:$V,ROW($A776)))),"")</f>
        <v/>
      </c>
      <c r="L779" s="19" t="str">
        <f>IFERROR(IF(COUNT(pipot!$V:$V)&lt;&gt;"",INDEX(pipot!J:J,SMALL(pipot!$V:$V,ROW($A776)))),"")</f>
        <v/>
      </c>
      <c r="M779" s="19" t="str">
        <f>IFERROR(IF(COUNT(pipot!$V:$V)&lt;&gt;"",INDEX(pipot!K:K,SMALL(pipot!$V:$V,ROW($A776)))),"")</f>
        <v/>
      </c>
      <c r="N779" s="19" t="str">
        <f>IFERROR(IF(COUNT(pipot!$V:$V)&lt;&gt;"",INDEX(pipot!L:L,SMALL(pipot!$V:$V,ROW($A776)))),"")</f>
        <v/>
      </c>
      <c r="O779" s="19" t="str">
        <f>IFERROR(IF(COUNT(pipot!$V:$V)&lt;&gt;"",INDEX(pipot!M:M,SMALL(pipot!$V:$V,ROW($A776)))),"")</f>
        <v/>
      </c>
      <c r="P779" s="19" t="str">
        <f>IFERROR(IF(COUNT(pipot!$V:$V)&lt;&gt;"",INDEX(pipot!N:N,SMALL(pipot!$V:$V,ROW($A776)))),"")</f>
        <v/>
      </c>
      <c r="Q779" s="19" t="str">
        <f>IFERROR(IF(COUNT(pipot!$V:$V)&lt;&gt;"",INDEX(pipot!O:O,SMALL(pipot!$V:$V,ROW($A776)))),"")</f>
        <v/>
      </c>
      <c r="R779" s="19" t="str">
        <f>IFERROR(IF(COUNT(pipot!$V:$V)&lt;&gt;"",INDEX(pipot!P:P,SMALL(pipot!$V:$V,ROW($A776)))),"")</f>
        <v/>
      </c>
      <c r="S779" s="19" t="str">
        <f>IFERROR(IF(COUNT(pipot!$V:$V)&lt;&gt;"",INDEX(pipot!Q:Q,SMALL(pipot!$V:$V,ROW($A776)))),"")</f>
        <v/>
      </c>
      <c r="T779" s="19" t="str">
        <f>IFERROR(IF(COUNT(pipot!$V:$V)&lt;&gt;"",INDEX(pipot!R:R,SMALL(pipot!$V:$V,ROW($A776)))),"")</f>
        <v/>
      </c>
    </row>
    <row r="780" spans="3:20">
      <c r="C780" t="str">
        <f>IFERROR(IF(COUNT(pipot!$V:$V)&lt;&gt;"",INDEX(pipot!A:A,SMALL(pipot!$V:$V,ROW($A777)))),"")</f>
        <v/>
      </c>
      <c r="D780" s="13" t="str">
        <f>IFERROR(IF(COUNT(pipot!$V:$V)&lt;&gt;"",INDEX(pipot!B:B,SMALL(pipot!$V:$V,ROW($A777)))),"")</f>
        <v/>
      </c>
      <c r="E780" s="15" t="str">
        <f>IFERROR(IF(COUNT(pipot!$V:$V)&lt;&gt;"",INDEX(pipot!C:C,SMALL(pipot!$V:$V,ROW($A777)))),"")</f>
        <v/>
      </c>
      <c r="F780" s="19" t="str">
        <f>IFERROR(IF(COUNT(pipot!$V:$V)&lt;&gt;"",INDEX(pipot!D:D,SMALL(pipot!$V:$V,ROW($A777)))),"")</f>
        <v/>
      </c>
      <c r="G780" s="19" t="str">
        <f>IFERROR(IF(COUNT(pipot!$V:$V)&lt;&gt;"",INDEX(pipot!E:E,SMALL(pipot!$V:$V,ROW($A777)))),"")</f>
        <v/>
      </c>
      <c r="H780" s="19" t="str">
        <f>IFERROR(IF(COUNT(pipot!$V:$V)&lt;&gt;"",INDEX(pipot!F:F,SMALL(pipot!$V:$V,ROW($A777)))),"")</f>
        <v/>
      </c>
      <c r="I780" s="19" t="str">
        <f>IFERROR(IF(COUNT(pipot!$V:$V)&lt;&gt;"",INDEX(pipot!G:G,SMALL(pipot!$V:$V,ROW($A777)))),"")</f>
        <v/>
      </c>
      <c r="J780" s="19" t="str">
        <f>IFERROR(IF(COUNT(pipot!$V:$V)&lt;&gt;"",INDEX(pipot!H:H,SMALL(pipot!$V:$V,ROW($A777)))),"")</f>
        <v/>
      </c>
      <c r="K780" s="19" t="str">
        <f>IFERROR(IF(COUNT(pipot!$V:$V)&lt;&gt;"",INDEX(pipot!I:I,SMALL(pipot!$V:$V,ROW($A777)))),"")</f>
        <v/>
      </c>
      <c r="L780" s="19" t="str">
        <f>IFERROR(IF(COUNT(pipot!$V:$V)&lt;&gt;"",INDEX(pipot!J:J,SMALL(pipot!$V:$V,ROW($A777)))),"")</f>
        <v/>
      </c>
      <c r="M780" s="19" t="str">
        <f>IFERROR(IF(COUNT(pipot!$V:$V)&lt;&gt;"",INDEX(pipot!K:K,SMALL(pipot!$V:$V,ROW($A777)))),"")</f>
        <v/>
      </c>
      <c r="N780" s="19" t="str">
        <f>IFERROR(IF(COUNT(pipot!$V:$V)&lt;&gt;"",INDEX(pipot!L:L,SMALL(pipot!$V:$V,ROW($A777)))),"")</f>
        <v/>
      </c>
      <c r="O780" s="19" t="str">
        <f>IFERROR(IF(COUNT(pipot!$V:$V)&lt;&gt;"",INDEX(pipot!M:M,SMALL(pipot!$V:$V,ROW($A777)))),"")</f>
        <v/>
      </c>
      <c r="P780" s="19" t="str">
        <f>IFERROR(IF(COUNT(pipot!$V:$V)&lt;&gt;"",INDEX(pipot!N:N,SMALL(pipot!$V:$V,ROW($A777)))),"")</f>
        <v/>
      </c>
      <c r="Q780" s="19" t="str">
        <f>IFERROR(IF(COUNT(pipot!$V:$V)&lt;&gt;"",INDEX(pipot!O:O,SMALL(pipot!$V:$V,ROW($A777)))),"")</f>
        <v/>
      </c>
      <c r="R780" s="19" t="str">
        <f>IFERROR(IF(COUNT(pipot!$V:$V)&lt;&gt;"",INDEX(pipot!P:P,SMALL(pipot!$V:$V,ROW($A777)))),"")</f>
        <v/>
      </c>
      <c r="S780" s="19" t="str">
        <f>IFERROR(IF(COUNT(pipot!$V:$V)&lt;&gt;"",INDEX(pipot!Q:Q,SMALL(pipot!$V:$V,ROW($A777)))),"")</f>
        <v/>
      </c>
      <c r="T780" s="19" t="str">
        <f>IFERROR(IF(COUNT(pipot!$V:$V)&lt;&gt;"",INDEX(pipot!R:R,SMALL(pipot!$V:$V,ROW($A777)))),"")</f>
        <v/>
      </c>
    </row>
    <row r="781" spans="3:20">
      <c r="C781" t="str">
        <f>IFERROR(IF(COUNT(pipot!$V:$V)&lt;&gt;"",INDEX(pipot!A:A,SMALL(pipot!$V:$V,ROW($A778)))),"")</f>
        <v/>
      </c>
      <c r="D781" s="13" t="str">
        <f>IFERROR(IF(COUNT(pipot!$V:$V)&lt;&gt;"",INDEX(pipot!B:B,SMALL(pipot!$V:$V,ROW($A778)))),"")</f>
        <v/>
      </c>
      <c r="E781" s="15" t="str">
        <f>IFERROR(IF(COUNT(pipot!$V:$V)&lt;&gt;"",INDEX(pipot!C:C,SMALL(pipot!$V:$V,ROW($A778)))),"")</f>
        <v/>
      </c>
      <c r="F781" s="19" t="str">
        <f>IFERROR(IF(COUNT(pipot!$V:$V)&lt;&gt;"",INDEX(pipot!D:D,SMALL(pipot!$V:$V,ROW($A778)))),"")</f>
        <v/>
      </c>
      <c r="G781" s="19" t="str">
        <f>IFERROR(IF(COUNT(pipot!$V:$V)&lt;&gt;"",INDEX(pipot!E:E,SMALL(pipot!$V:$V,ROW($A778)))),"")</f>
        <v/>
      </c>
      <c r="H781" s="19" t="str">
        <f>IFERROR(IF(COUNT(pipot!$V:$V)&lt;&gt;"",INDEX(pipot!F:F,SMALL(pipot!$V:$V,ROW($A778)))),"")</f>
        <v/>
      </c>
      <c r="I781" s="19" t="str">
        <f>IFERROR(IF(COUNT(pipot!$V:$V)&lt;&gt;"",INDEX(pipot!G:G,SMALL(pipot!$V:$V,ROW($A778)))),"")</f>
        <v/>
      </c>
      <c r="J781" s="19" t="str">
        <f>IFERROR(IF(COUNT(pipot!$V:$V)&lt;&gt;"",INDEX(pipot!H:H,SMALL(pipot!$V:$V,ROW($A778)))),"")</f>
        <v/>
      </c>
      <c r="K781" s="19" t="str">
        <f>IFERROR(IF(COUNT(pipot!$V:$V)&lt;&gt;"",INDEX(pipot!I:I,SMALL(pipot!$V:$V,ROW($A778)))),"")</f>
        <v/>
      </c>
      <c r="L781" s="19" t="str">
        <f>IFERROR(IF(COUNT(pipot!$V:$V)&lt;&gt;"",INDEX(pipot!J:J,SMALL(pipot!$V:$V,ROW($A778)))),"")</f>
        <v/>
      </c>
      <c r="M781" s="19" t="str">
        <f>IFERROR(IF(COUNT(pipot!$V:$V)&lt;&gt;"",INDEX(pipot!K:K,SMALL(pipot!$V:$V,ROW($A778)))),"")</f>
        <v/>
      </c>
      <c r="N781" s="19" t="str">
        <f>IFERROR(IF(COUNT(pipot!$V:$V)&lt;&gt;"",INDEX(pipot!L:L,SMALL(pipot!$V:$V,ROW($A778)))),"")</f>
        <v/>
      </c>
      <c r="O781" s="19" t="str">
        <f>IFERROR(IF(COUNT(pipot!$V:$V)&lt;&gt;"",INDEX(pipot!M:M,SMALL(pipot!$V:$V,ROW($A778)))),"")</f>
        <v/>
      </c>
      <c r="P781" s="19" t="str">
        <f>IFERROR(IF(COUNT(pipot!$V:$V)&lt;&gt;"",INDEX(pipot!N:N,SMALL(pipot!$V:$V,ROW($A778)))),"")</f>
        <v/>
      </c>
      <c r="Q781" s="19" t="str">
        <f>IFERROR(IF(COUNT(pipot!$V:$V)&lt;&gt;"",INDEX(pipot!O:O,SMALL(pipot!$V:$V,ROW($A778)))),"")</f>
        <v/>
      </c>
      <c r="R781" s="19" t="str">
        <f>IFERROR(IF(COUNT(pipot!$V:$V)&lt;&gt;"",INDEX(pipot!P:P,SMALL(pipot!$V:$V,ROW($A778)))),"")</f>
        <v/>
      </c>
      <c r="S781" s="19" t="str">
        <f>IFERROR(IF(COUNT(pipot!$V:$V)&lt;&gt;"",INDEX(pipot!Q:Q,SMALL(pipot!$V:$V,ROW($A778)))),"")</f>
        <v/>
      </c>
      <c r="T781" s="19" t="str">
        <f>IFERROR(IF(COUNT(pipot!$V:$V)&lt;&gt;"",INDEX(pipot!R:R,SMALL(pipot!$V:$V,ROW($A778)))),"")</f>
        <v/>
      </c>
    </row>
    <row r="782" spans="3:20">
      <c r="C782" t="str">
        <f>IFERROR(IF(COUNT(pipot!$V:$V)&lt;&gt;"",INDEX(pipot!A:A,SMALL(pipot!$V:$V,ROW($A779)))),"")</f>
        <v/>
      </c>
      <c r="D782" s="13" t="str">
        <f>IFERROR(IF(COUNT(pipot!$V:$V)&lt;&gt;"",INDEX(pipot!B:B,SMALL(pipot!$V:$V,ROW($A779)))),"")</f>
        <v/>
      </c>
      <c r="E782" s="15" t="str">
        <f>IFERROR(IF(COUNT(pipot!$V:$V)&lt;&gt;"",INDEX(pipot!C:C,SMALL(pipot!$V:$V,ROW($A779)))),"")</f>
        <v/>
      </c>
      <c r="F782" s="19" t="str">
        <f>IFERROR(IF(COUNT(pipot!$V:$V)&lt;&gt;"",INDEX(pipot!D:D,SMALL(pipot!$V:$V,ROW($A779)))),"")</f>
        <v/>
      </c>
      <c r="G782" s="19" t="str">
        <f>IFERROR(IF(COUNT(pipot!$V:$V)&lt;&gt;"",INDEX(pipot!E:E,SMALL(pipot!$V:$V,ROW($A779)))),"")</f>
        <v/>
      </c>
      <c r="H782" s="19" t="str">
        <f>IFERROR(IF(COUNT(pipot!$V:$V)&lt;&gt;"",INDEX(pipot!F:F,SMALL(pipot!$V:$V,ROW($A779)))),"")</f>
        <v/>
      </c>
      <c r="I782" s="19" t="str">
        <f>IFERROR(IF(COUNT(pipot!$V:$V)&lt;&gt;"",INDEX(pipot!G:G,SMALL(pipot!$V:$V,ROW($A779)))),"")</f>
        <v/>
      </c>
      <c r="J782" s="19" t="str">
        <f>IFERROR(IF(COUNT(pipot!$V:$V)&lt;&gt;"",INDEX(pipot!H:H,SMALL(pipot!$V:$V,ROW($A779)))),"")</f>
        <v/>
      </c>
      <c r="K782" s="19" t="str">
        <f>IFERROR(IF(COUNT(pipot!$V:$V)&lt;&gt;"",INDEX(pipot!I:I,SMALL(pipot!$V:$V,ROW($A779)))),"")</f>
        <v/>
      </c>
      <c r="L782" s="19" t="str">
        <f>IFERROR(IF(COUNT(pipot!$V:$V)&lt;&gt;"",INDEX(pipot!J:J,SMALL(pipot!$V:$V,ROW($A779)))),"")</f>
        <v/>
      </c>
      <c r="M782" s="19" t="str">
        <f>IFERROR(IF(COUNT(pipot!$V:$V)&lt;&gt;"",INDEX(pipot!K:K,SMALL(pipot!$V:$V,ROW($A779)))),"")</f>
        <v/>
      </c>
      <c r="N782" s="19" t="str">
        <f>IFERROR(IF(COUNT(pipot!$V:$V)&lt;&gt;"",INDEX(pipot!L:L,SMALL(pipot!$V:$V,ROW($A779)))),"")</f>
        <v/>
      </c>
      <c r="O782" s="19" t="str">
        <f>IFERROR(IF(COUNT(pipot!$V:$V)&lt;&gt;"",INDEX(pipot!M:M,SMALL(pipot!$V:$V,ROW($A779)))),"")</f>
        <v/>
      </c>
      <c r="P782" s="19" t="str">
        <f>IFERROR(IF(COUNT(pipot!$V:$V)&lt;&gt;"",INDEX(pipot!N:N,SMALL(pipot!$V:$V,ROW($A779)))),"")</f>
        <v/>
      </c>
      <c r="Q782" s="19" t="str">
        <f>IFERROR(IF(COUNT(pipot!$V:$V)&lt;&gt;"",INDEX(pipot!O:O,SMALL(pipot!$V:$V,ROW($A779)))),"")</f>
        <v/>
      </c>
      <c r="R782" s="19" t="str">
        <f>IFERROR(IF(COUNT(pipot!$V:$V)&lt;&gt;"",INDEX(pipot!P:P,SMALL(pipot!$V:$V,ROW($A779)))),"")</f>
        <v/>
      </c>
      <c r="S782" s="19" t="str">
        <f>IFERROR(IF(COUNT(pipot!$V:$V)&lt;&gt;"",INDEX(pipot!Q:Q,SMALL(pipot!$V:$V,ROW($A779)))),"")</f>
        <v/>
      </c>
      <c r="T782" s="19" t="str">
        <f>IFERROR(IF(COUNT(pipot!$V:$V)&lt;&gt;"",INDEX(pipot!R:R,SMALL(pipot!$V:$V,ROW($A779)))),"")</f>
        <v/>
      </c>
    </row>
    <row r="783" spans="3:20">
      <c r="C783" t="str">
        <f>IFERROR(IF(COUNT(pipot!$V:$V)&lt;&gt;"",INDEX(pipot!A:A,SMALL(pipot!$V:$V,ROW($A780)))),"")</f>
        <v/>
      </c>
      <c r="D783" s="13" t="str">
        <f>IFERROR(IF(COUNT(pipot!$V:$V)&lt;&gt;"",INDEX(pipot!B:B,SMALL(pipot!$V:$V,ROW($A780)))),"")</f>
        <v/>
      </c>
      <c r="E783" s="15" t="str">
        <f>IFERROR(IF(COUNT(pipot!$V:$V)&lt;&gt;"",INDEX(pipot!C:C,SMALL(pipot!$V:$V,ROW($A780)))),"")</f>
        <v/>
      </c>
      <c r="F783" s="19" t="str">
        <f>IFERROR(IF(COUNT(pipot!$V:$V)&lt;&gt;"",INDEX(pipot!D:D,SMALL(pipot!$V:$V,ROW($A780)))),"")</f>
        <v/>
      </c>
      <c r="G783" s="19" t="str">
        <f>IFERROR(IF(COUNT(pipot!$V:$V)&lt;&gt;"",INDEX(pipot!E:E,SMALL(pipot!$V:$V,ROW($A780)))),"")</f>
        <v/>
      </c>
      <c r="H783" s="19" t="str">
        <f>IFERROR(IF(COUNT(pipot!$V:$V)&lt;&gt;"",INDEX(pipot!F:F,SMALL(pipot!$V:$V,ROW($A780)))),"")</f>
        <v/>
      </c>
      <c r="I783" s="19" t="str">
        <f>IFERROR(IF(COUNT(pipot!$V:$V)&lt;&gt;"",INDEX(pipot!G:G,SMALL(pipot!$V:$V,ROW($A780)))),"")</f>
        <v/>
      </c>
      <c r="J783" s="19" t="str">
        <f>IFERROR(IF(COUNT(pipot!$V:$V)&lt;&gt;"",INDEX(pipot!H:H,SMALL(pipot!$V:$V,ROW($A780)))),"")</f>
        <v/>
      </c>
      <c r="K783" s="19" t="str">
        <f>IFERROR(IF(COUNT(pipot!$V:$V)&lt;&gt;"",INDEX(pipot!I:I,SMALL(pipot!$V:$V,ROW($A780)))),"")</f>
        <v/>
      </c>
      <c r="L783" s="19" t="str">
        <f>IFERROR(IF(COUNT(pipot!$V:$V)&lt;&gt;"",INDEX(pipot!J:J,SMALL(pipot!$V:$V,ROW($A780)))),"")</f>
        <v/>
      </c>
      <c r="M783" s="19" t="str">
        <f>IFERROR(IF(COUNT(pipot!$V:$V)&lt;&gt;"",INDEX(pipot!K:K,SMALL(pipot!$V:$V,ROW($A780)))),"")</f>
        <v/>
      </c>
      <c r="N783" s="19" t="str">
        <f>IFERROR(IF(COUNT(pipot!$V:$V)&lt;&gt;"",INDEX(pipot!L:L,SMALL(pipot!$V:$V,ROW($A780)))),"")</f>
        <v/>
      </c>
      <c r="O783" s="19" t="str">
        <f>IFERROR(IF(COUNT(pipot!$V:$V)&lt;&gt;"",INDEX(pipot!M:M,SMALL(pipot!$V:$V,ROW($A780)))),"")</f>
        <v/>
      </c>
      <c r="P783" s="19" t="str">
        <f>IFERROR(IF(COUNT(pipot!$V:$V)&lt;&gt;"",INDEX(pipot!N:N,SMALL(pipot!$V:$V,ROW($A780)))),"")</f>
        <v/>
      </c>
      <c r="Q783" s="19" t="str">
        <f>IFERROR(IF(COUNT(pipot!$V:$V)&lt;&gt;"",INDEX(pipot!O:O,SMALL(pipot!$V:$V,ROW($A780)))),"")</f>
        <v/>
      </c>
      <c r="R783" s="19" t="str">
        <f>IFERROR(IF(COUNT(pipot!$V:$V)&lt;&gt;"",INDEX(pipot!P:P,SMALL(pipot!$V:$V,ROW($A780)))),"")</f>
        <v/>
      </c>
      <c r="S783" s="19" t="str">
        <f>IFERROR(IF(COUNT(pipot!$V:$V)&lt;&gt;"",INDEX(pipot!Q:Q,SMALL(pipot!$V:$V,ROW($A780)))),"")</f>
        <v/>
      </c>
      <c r="T783" s="19" t="str">
        <f>IFERROR(IF(COUNT(pipot!$V:$V)&lt;&gt;"",INDEX(pipot!R:R,SMALL(pipot!$V:$V,ROW($A780)))),"")</f>
        <v/>
      </c>
    </row>
    <row r="784" spans="3:20">
      <c r="C784" t="str">
        <f>IFERROR(IF(COUNT(pipot!$V:$V)&lt;&gt;"",INDEX(pipot!A:A,SMALL(pipot!$V:$V,ROW($A781)))),"")</f>
        <v/>
      </c>
      <c r="D784" s="13" t="str">
        <f>IFERROR(IF(COUNT(pipot!$V:$V)&lt;&gt;"",INDEX(pipot!B:B,SMALL(pipot!$V:$V,ROW($A781)))),"")</f>
        <v/>
      </c>
      <c r="E784" s="15" t="str">
        <f>IFERROR(IF(COUNT(pipot!$V:$V)&lt;&gt;"",INDEX(pipot!C:C,SMALL(pipot!$V:$V,ROW($A781)))),"")</f>
        <v/>
      </c>
      <c r="F784" s="19" t="str">
        <f>IFERROR(IF(COUNT(pipot!$V:$V)&lt;&gt;"",INDEX(pipot!D:D,SMALL(pipot!$V:$V,ROW($A781)))),"")</f>
        <v/>
      </c>
      <c r="G784" s="19" t="str">
        <f>IFERROR(IF(COUNT(pipot!$V:$V)&lt;&gt;"",INDEX(pipot!E:E,SMALL(pipot!$V:$V,ROW($A781)))),"")</f>
        <v/>
      </c>
      <c r="H784" s="19" t="str">
        <f>IFERROR(IF(COUNT(pipot!$V:$V)&lt;&gt;"",INDEX(pipot!F:F,SMALL(pipot!$V:$V,ROW($A781)))),"")</f>
        <v/>
      </c>
      <c r="I784" s="19" t="str">
        <f>IFERROR(IF(COUNT(pipot!$V:$V)&lt;&gt;"",INDEX(pipot!G:G,SMALL(pipot!$V:$V,ROW($A781)))),"")</f>
        <v/>
      </c>
      <c r="J784" s="19" t="str">
        <f>IFERROR(IF(COUNT(pipot!$V:$V)&lt;&gt;"",INDEX(pipot!H:H,SMALL(pipot!$V:$V,ROW($A781)))),"")</f>
        <v/>
      </c>
      <c r="K784" s="19" t="str">
        <f>IFERROR(IF(COUNT(pipot!$V:$V)&lt;&gt;"",INDEX(pipot!I:I,SMALL(pipot!$V:$V,ROW($A781)))),"")</f>
        <v/>
      </c>
      <c r="L784" s="19" t="str">
        <f>IFERROR(IF(COUNT(pipot!$V:$V)&lt;&gt;"",INDEX(pipot!J:J,SMALL(pipot!$V:$V,ROW($A781)))),"")</f>
        <v/>
      </c>
      <c r="M784" s="19" t="str">
        <f>IFERROR(IF(COUNT(pipot!$V:$V)&lt;&gt;"",INDEX(pipot!K:K,SMALL(pipot!$V:$V,ROW($A781)))),"")</f>
        <v/>
      </c>
      <c r="N784" s="19" t="str">
        <f>IFERROR(IF(COUNT(pipot!$V:$V)&lt;&gt;"",INDEX(pipot!L:L,SMALL(pipot!$V:$V,ROW($A781)))),"")</f>
        <v/>
      </c>
      <c r="O784" s="19" t="str">
        <f>IFERROR(IF(COUNT(pipot!$V:$V)&lt;&gt;"",INDEX(pipot!M:M,SMALL(pipot!$V:$V,ROW($A781)))),"")</f>
        <v/>
      </c>
      <c r="P784" s="19" t="str">
        <f>IFERROR(IF(COUNT(pipot!$V:$V)&lt;&gt;"",INDEX(pipot!N:N,SMALL(pipot!$V:$V,ROW($A781)))),"")</f>
        <v/>
      </c>
      <c r="Q784" s="19" t="str">
        <f>IFERROR(IF(COUNT(pipot!$V:$V)&lt;&gt;"",INDEX(pipot!O:O,SMALL(pipot!$V:$V,ROW($A781)))),"")</f>
        <v/>
      </c>
      <c r="R784" s="19" t="str">
        <f>IFERROR(IF(COUNT(pipot!$V:$V)&lt;&gt;"",INDEX(pipot!P:P,SMALL(pipot!$V:$V,ROW($A781)))),"")</f>
        <v/>
      </c>
      <c r="S784" s="19" t="str">
        <f>IFERROR(IF(COUNT(pipot!$V:$V)&lt;&gt;"",INDEX(pipot!Q:Q,SMALL(pipot!$V:$V,ROW($A781)))),"")</f>
        <v/>
      </c>
      <c r="T784" s="19" t="str">
        <f>IFERROR(IF(COUNT(pipot!$V:$V)&lt;&gt;"",INDEX(pipot!R:R,SMALL(pipot!$V:$V,ROW($A781)))),"")</f>
        <v/>
      </c>
    </row>
    <row r="785" spans="3:20">
      <c r="C785" t="str">
        <f>IFERROR(IF(COUNT(pipot!$V:$V)&lt;&gt;"",INDEX(pipot!A:A,SMALL(pipot!$V:$V,ROW($A782)))),"")</f>
        <v/>
      </c>
      <c r="D785" s="13" t="str">
        <f>IFERROR(IF(COUNT(pipot!$V:$V)&lt;&gt;"",INDEX(pipot!B:B,SMALL(pipot!$V:$V,ROW($A782)))),"")</f>
        <v/>
      </c>
      <c r="E785" s="15" t="str">
        <f>IFERROR(IF(COUNT(pipot!$V:$V)&lt;&gt;"",INDEX(pipot!C:C,SMALL(pipot!$V:$V,ROW($A782)))),"")</f>
        <v/>
      </c>
      <c r="F785" s="19" t="str">
        <f>IFERROR(IF(COUNT(pipot!$V:$V)&lt;&gt;"",INDEX(pipot!D:D,SMALL(pipot!$V:$V,ROW($A782)))),"")</f>
        <v/>
      </c>
      <c r="G785" s="19" t="str">
        <f>IFERROR(IF(COUNT(pipot!$V:$V)&lt;&gt;"",INDEX(pipot!E:E,SMALL(pipot!$V:$V,ROW($A782)))),"")</f>
        <v/>
      </c>
      <c r="H785" s="19" t="str">
        <f>IFERROR(IF(COUNT(pipot!$V:$V)&lt;&gt;"",INDEX(pipot!F:F,SMALL(pipot!$V:$V,ROW($A782)))),"")</f>
        <v/>
      </c>
      <c r="I785" s="19" t="str">
        <f>IFERROR(IF(COUNT(pipot!$V:$V)&lt;&gt;"",INDEX(pipot!G:G,SMALL(pipot!$V:$V,ROW($A782)))),"")</f>
        <v/>
      </c>
      <c r="J785" s="19" t="str">
        <f>IFERROR(IF(COUNT(pipot!$V:$V)&lt;&gt;"",INDEX(pipot!H:H,SMALL(pipot!$V:$V,ROW($A782)))),"")</f>
        <v/>
      </c>
      <c r="K785" s="19" t="str">
        <f>IFERROR(IF(COUNT(pipot!$V:$V)&lt;&gt;"",INDEX(pipot!I:I,SMALL(pipot!$V:$V,ROW($A782)))),"")</f>
        <v/>
      </c>
      <c r="L785" s="19" t="str">
        <f>IFERROR(IF(COUNT(pipot!$V:$V)&lt;&gt;"",INDEX(pipot!J:J,SMALL(pipot!$V:$V,ROW($A782)))),"")</f>
        <v/>
      </c>
      <c r="M785" s="19" t="str">
        <f>IFERROR(IF(COUNT(pipot!$V:$V)&lt;&gt;"",INDEX(pipot!K:K,SMALL(pipot!$V:$V,ROW($A782)))),"")</f>
        <v/>
      </c>
      <c r="N785" s="19" t="str">
        <f>IFERROR(IF(COUNT(pipot!$V:$V)&lt;&gt;"",INDEX(pipot!L:L,SMALL(pipot!$V:$V,ROW($A782)))),"")</f>
        <v/>
      </c>
      <c r="O785" s="19" t="str">
        <f>IFERROR(IF(COUNT(pipot!$V:$V)&lt;&gt;"",INDEX(pipot!M:M,SMALL(pipot!$V:$V,ROW($A782)))),"")</f>
        <v/>
      </c>
      <c r="P785" s="19" t="str">
        <f>IFERROR(IF(COUNT(pipot!$V:$V)&lt;&gt;"",INDEX(pipot!N:N,SMALL(pipot!$V:$V,ROW($A782)))),"")</f>
        <v/>
      </c>
      <c r="Q785" s="19" t="str">
        <f>IFERROR(IF(COUNT(pipot!$V:$V)&lt;&gt;"",INDEX(pipot!O:O,SMALL(pipot!$V:$V,ROW($A782)))),"")</f>
        <v/>
      </c>
      <c r="R785" s="19" t="str">
        <f>IFERROR(IF(COUNT(pipot!$V:$V)&lt;&gt;"",INDEX(pipot!P:P,SMALL(pipot!$V:$V,ROW($A782)))),"")</f>
        <v/>
      </c>
      <c r="S785" s="19" t="str">
        <f>IFERROR(IF(COUNT(pipot!$V:$V)&lt;&gt;"",INDEX(pipot!Q:Q,SMALL(pipot!$V:$V,ROW($A782)))),"")</f>
        <v/>
      </c>
      <c r="T785" s="19" t="str">
        <f>IFERROR(IF(COUNT(pipot!$V:$V)&lt;&gt;"",INDEX(pipot!R:R,SMALL(pipot!$V:$V,ROW($A782)))),"")</f>
        <v/>
      </c>
    </row>
    <row r="786" spans="3:20">
      <c r="C786" t="str">
        <f>IFERROR(IF(COUNT(pipot!$V:$V)&lt;&gt;"",INDEX(pipot!A:A,SMALL(pipot!$V:$V,ROW($A783)))),"")</f>
        <v/>
      </c>
      <c r="D786" s="13" t="str">
        <f>IFERROR(IF(COUNT(pipot!$V:$V)&lt;&gt;"",INDEX(pipot!B:B,SMALL(pipot!$V:$V,ROW($A783)))),"")</f>
        <v/>
      </c>
      <c r="E786" s="15" t="str">
        <f>IFERROR(IF(COUNT(pipot!$V:$V)&lt;&gt;"",INDEX(pipot!C:C,SMALL(pipot!$V:$V,ROW($A783)))),"")</f>
        <v/>
      </c>
      <c r="F786" s="19" t="str">
        <f>IFERROR(IF(COUNT(pipot!$V:$V)&lt;&gt;"",INDEX(pipot!D:D,SMALL(pipot!$V:$V,ROW($A783)))),"")</f>
        <v/>
      </c>
      <c r="G786" s="19" t="str">
        <f>IFERROR(IF(COUNT(pipot!$V:$V)&lt;&gt;"",INDEX(pipot!E:E,SMALL(pipot!$V:$V,ROW($A783)))),"")</f>
        <v/>
      </c>
      <c r="H786" s="19" t="str">
        <f>IFERROR(IF(COUNT(pipot!$V:$V)&lt;&gt;"",INDEX(pipot!F:F,SMALL(pipot!$V:$V,ROW($A783)))),"")</f>
        <v/>
      </c>
      <c r="I786" s="19" t="str">
        <f>IFERROR(IF(COUNT(pipot!$V:$V)&lt;&gt;"",INDEX(pipot!G:G,SMALL(pipot!$V:$V,ROW($A783)))),"")</f>
        <v/>
      </c>
      <c r="J786" s="19" t="str">
        <f>IFERROR(IF(COUNT(pipot!$V:$V)&lt;&gt;"",INDEX(pipot!H:H,SMALL(pipot!$V:$V,ROW($A783)))),"")</f>
        <v/>
      </c>
      <c r="K786" s="19" t="str">
        <f>IFERROR(IF(COUNT(pipot!$V:$V)&lt;&gt;"",INDEX(pipot!I:I,SMALL(pipot!$V:$V,ROW($A783)))),"")</f>
        <v/>
      </c>
      <c r="L786" s="19" t="str">
        <f>IFERROR(IF(COUNT(pipot!$V:$V)&lt;&gt;"",INDEX(pipot!J:J,SMALL(pipot!$V:$V,ROW($A783)))),"")</f>
        <v/>
      </c>
      <c r="M786" s="19" t="str">
        <f>IFERROR(IF(COUNT(pipot!$V:$V)&lt;&gt;"",INDEX(pipot!K:K,SMALL(pipot!$V:$V,ROW($A783)))),"")</f>
        <v/>
      </c>
      <c r="N786" s="19" t="str">
        <f>IFERROR(IF(COUNT(pipot!$V:$V)&lt;&gt;"",INDEX(pipot!L:L,SMALL(pipot!$V:$V,ROW($A783)))),"")</f>
        <v/>
      </c>
      <c r="O786" s="19" t="str">
        <f>IFERROR(IF(COUNT(pipot!$V:$V)&lt;&gt;"",INDEX(pipot!M:M,SMALL(pipot!$V:$V,ROW($A783)))),"")</f>
        <v/>
      </c>
      <c r="P786" s="19" t="str">
        <f>IFERROR(IF(COUNT(pipot!$V:$V)&lt;&gt;"",INDEX(pipot!N:N,SMALL(pipot!$V:$V,ROW($A783)))),"")</f>
        <v/>
      </c>
      <c r="Q786" s="19" t="str">
        <f>IFERROR(IF(COUNT(pipot!$V:$V)&lt;&gt;"",INDEX(pipot!O:O,SMALL(pipot!$V:$V,ROW($A783)))),"")</f>
        <v/>
      </c>
      <c r="R786" s="19" t="str">
        <f>IFERROR(IF(COUNT(pipot!$V:$V)&lt;&gt;"",INDEX(pipot!P:P,SMALL(pipot!$V:$V,ROW($A783)))),"")</f>
        <v/>
      </c>
      <c r="S786" s="19" t="str">
        <f>IFERROR(IF(COUNT(pipot!$V:$V)&lt;&gt;"",INDEX(pipot!Q:Q,SMALL(pipot!$V:$V,ROW($A783)))),"")</f>
        <v/>
      </c>
      <c r="T786" s="19" t="str">
        <f>IFERROR(IF(COUNT(pipot!$V:$V)&lt;&gt;"",INDEX(pipot!R:R,SMALL(pipot!$V:$V,ROW($A783)))),"")</f>
        <v/>
      </c>
    </row>
    <row r="787" spans="3:20">
      <c r="C787" t="str">
        <f>IFERROR(IF(COUNT(pipot!$V:$V)&lt;&gt;"",INDEX(pipot!A:A,SMALL(pipot!$V:$V,ROW($A784)))),"")</f>
        <v/>
      </c>
      <c r="D787" s="13" t="str">
        <f>IFERROR(IF(COUNT(pipot!$V:$V)&lt;&gt;"",INDEX(pipot!B:B,SMALL(pipot!$V:$V,ROW($A784)))),"")</f>
        <v/>
      </c>
      <c r="E787" s="15" t="str">
        <f>IFERROR(IF(COUNT(pipot!$V:$V)&lt;&gt;"",INDEX(pipot!C:C,SMALL(pipot!$V:$V,ROW($A784)))),"")</f>
        <v/>
      </c>
      <c r="F787" s="19" t="str">
        <f>IFERROR(IF(COUNT(pipot!$V:$V)&lt;&gt;"",INDEX(pipot!D:D,SMALL(pipot!$V:$V,ROW($A784)))),"")</f>
        <v/>
      </c>
      <c r="G787" s="19" t="str">
        <f>IFERROR(IF(COUNT(pipot!$V:$V)&lt;&gt;"",INDEX(pipot!E:E,SMALL(pipot!$V:$V,ROW($A784)))),"")</f>
        <v/>
      </c>
      <c r="H787" s="19" t="str">
        <f>IFERROR(IF(COUNT(pipot!$V:$V)&lt;&gt;"",INDEX(pipot!F:F,SMALL(pipot!$V:$V,ROW($A784)))),"")</f>
        <v/>
      </c>
      <c r="I787" s="19" t="str">
        <f>IFERROR(IF(COUNT(pipot!$V:$V)&lt;&gt;"",INDEX(pipot!G:G,SMALL(pipot!$V:$V,ROW($A784)))),"")</f>
        <v/>
      </c>
      <c r="J787" s="19" t="str">
        <f>IFERROR(IF(COUNT(pipot!$V:$V)&lt;&gt;"",INDEX(pipot!H:H,SMALL(pipot!$V:$V,ROW($A784)))),"")</f>
        <v/>
      </c>
      <c r="K787" s="19" t="str">
        <f>IFERROR(IF(COUNT(pipot!$V:$V)&lt;&gt;"",INDEX(pipot!I:I,SMALL(pipot!$V:$V,ROW($A784)))),"")</f>
        <v/>
      </c>
      <c r="L787" s="19" t="str">
        <f>IFERROR(IF(COUNT(pipot!$V:$V)&lt;&gt;"",INDEX(pipot!J:J,SMALL(pipot!$V:$V,ROW($A784)))),"")</f>
        <v/>
      </c>
      <c r="M787" s="19" t="str">
        <f>IFERROR(IF(COUNT(pipot!$V:$V)&lt;&gt;"",INDEX(pipot!K:K,SMALL(pipot!$V:$V,ROW($A784)))),"")</f>
        <v/>
      </c>
      <c r="N787" s="19" t="str">
        <f>IFERROR(IF(COUNT(pipot!$V:$V)&lt;&gt;"",INDEX(pipot!L:L,SMALL(pipot!$V:$V,ROW($A784)))),"")</f>
        <v/>
      </c>
      <c r="O787" s="19" t="str">
        <f>IFERROR(IF(COUNT(pipot!$V:$V)&lt;&gt;"",INDEX(pipot!M:M,SMALL(pipot!$V:$V,ROW($A784)))),"")</f>
        <v/>
      </c>
      <c r="P787" s="19" t="str">
        <f>IFERROR(IF(COUNT(pipot!$V:$V)&lt;&gt;"",INDEX(pipot!N:N,SMALL(pipot!$V:$V,ROW($A784)))),"")</f>
        <v/>
      </c>
      <c r="Q787" s="19" t="str">
        <f>IFERROR(IF(COUNT(pipot!$V:$V)&lt;&gt;"",INDEX(pipot!O:O,SMALL(pipot!$V:$V,ROW($A784)))),"")</f>
        <v/>
      </c>
      <c r="R787" s="19" t="str">
        <f>IFERROR(IF(COUNT(pipot!$V:$V)&lt;&gt;"",INDEX(pipot!P:P,SMALL(pipot!$V:$V,ROW($A784)))),"")</f>
        <v/>
      </c>
      <c r="S787" s="19" t="str">
        <f>IFERROR(IF(COUNT(pipot!$V:$V)&lt;&gt;"",INDEX(pipot!Q:Q,SMALL(pipot!$V:$V,ROW($A784)))),"")</f>
        <v/>
      </c>
      <c r="T787" s="19" t="str">
        <f>IFERROR(IF(COUNT(pipot!$V:$V)&lt;&gt;"",INDEX(pipot!R:R,SMALL(pipot!$V:$V,ROW($A784)))),"")</f>
        <v/>
      </c>
    </row>
    <row r="788" spans="3:20">
      <c r="C788" t="str">
        <f>IFERROR(IF(COUNT(pipot!$V:$V)&lt;&gt;"",INDEX(pipot!A:A,SMALL(pipot!$V:$V,ROW($A785)))),"")</f>
        <v/>
      </c>
      <c r="D788" s="13" t="str">
        <f>IFERROR(IF(COUNT(pipot!$V:$V)&lt;&gt;"",INDEX(pipot!B:B,SMALL(pipot!$V:$V,ROW($A785)))),"")</f>
        <v/>
      </c>
      <c r="E788" s="15" t="str">
        <f>IFERROR(IF(COUNT(pipot!$V:$V)&lt;&gt;"",INDEX(pipot!C:C,SMALL(pipot!$V:$V,ROW($A785)))),"")</f>
        <v/>
      </c>
      <c r="F788" s="19" t="str">
        <f>IFERROR(IF(COUNT(pipot!$V:$V)&lt;&gt;"",INDEX(pipot!D:D,SMALL(pipot!$V:$V,ROW($A785)))),"")</f>
        <v/>
      </c>
      <c r="G788" s="19" t="str">
        <f>IFERROR(IF(COUNT(pipot!$V:$V)&lt;&gt;"",INDEX(pipot!E:E,SMALL(pipot!$V:$V,ROW($A785)))),"")</f>
        <v/>
      </c>
      <c r="H788" s="19" t="str">
        <f>IFERROR(IF(COUNT(pipot!$V:$V)&lt;&gt;"",INDEX(pipot!F:F,SMALL(pipot!$V:$V,ROW($A785)))),"")</f>
        <v/>
      </c>
      <c r="I788" s="19" t="str">
        <f>IFERROR(IF(COUNT(pipot!$V:$V)&lt;&gt;"",INDEX(pipot!G:G,SMALL(pipot!$V:$V,ROW($A785)))),"")</f>
        <v/>
      </c>
      <c r="J788" s="19" t="str">
        <f>IFERROR(IF(COUNT(pipot!$V:$V)&lt;&gt;"",INDEX(pipot!H:H,SMALL(pipot!$V:$V,ROW($A785)))),"")</f>
        <v/>
      </c>
      <c r="K788" s="19" t="str">
        <f>IFERROR(IF(COUNT(pipot!$V:$V)&lt;&gt;"",INDEX(pipot!I:I,SMALL(pipot!$V:$V,ROW($A785)))),"")</f>
        <v/>
      </c>
      <c r="L788" s="19" t="str">
        <f>IFERROR(IF(COUNT(pipot!$V:$V)&lt;&gt;"",INDEX(pipot!J:J,SMALL(pipot!$V:$V,ROW($A785)))),"")</f>
        <v/>
      </c>
      <c r="M788" s="19" t="str">
        <f>IFERROR(IF(COUNT(pipot!$V:$V)&lt;&gt;"",INDEX(pipot!K:K,SMALL(pipot!$V:$V,ROW($A785)))),"")</f>
        <v/>
      </c>
      <c r="N788" s="19" t="str">
        <f>IFERROR(IF(COUNT(pipot!$V:$V)&lt;&gt;"",INDEX(pipot!L:L,SMALL(pipot!$V:$V,ROW($A785)))),"")</f>
        <v/>
      </c>
      <c r="O788" s="19" t="str">
        <f>IFERROR(IF(COUNT(pipot!$V:$V)&lt;&gt;"",INDEX(pipot!M:M,SMALL(pipot!$V:$V,ROW($A785)))),"")</f>
        <v/>
      </c>
      <c r="P788" s="19" t="str">
        <f>IFERROR(IF(COUNT(pipot!$V:$V)&lt;&gt;"",INDEX(pipot!N:N,SMALL(pipot!$V:$V,ROW($A785)))),"")</f>
        <v/>
      </c>
      <c r="Q788" s="19" t="str">
        <f>IFERROR(IF(COUNT(pipot!$V:$V)&lt;&gt;"",INDEX(pipot!O:O,SMALL(pipot!$V:$V,ROW($A785)))),"")</f>
        <v/>
      </c>
      <c r="R788" s="19" t="str">
        <f>IFERROR(IF(COUNT(pipot!$V:$V)&lt;&gt;"",INDEX(pipot!P:P,SMALL(pipot!$V:$V,ROW($A785)))),"")</f>
        <v/>
      </c>
      <c r="S788" s="19" t="str">
        <f>IFERROR(IF(COUNT(pipot!$V:$V)&lt;&gt;"",INDEX(pipot!Q:Q,SMALL(pipot!$V:$V,ROW($A785)))),"")</f>
        <v/>
      </c>
      <c r="T788" s="19" t="str">
        <f>IFERROR(IF(COUNT(pipot!$V:$V)&lt;&gt;"",INDEX(pipot!R:R,SMALL(pipot!$V:$V,ROW($A785)))),"")</f>
        <v/>
      </c>
    </row>
    <row r="789" spans="3:20">
      <c r="C789" t="str">
        <f>IFERROR(IF(COUNT(pipot!$V:$V)&lt;&gt;"",INDEX(pipot!A:A,SMALL(pipot!$V:$V,ROW($A786)))),"")</f>
        <v/>
      </c>
      <c r="D789" s="13" t="str">
        <f>IFERROR(IF(COUNT(pipot!$V:$V)&lt;&gt;"",INDEX(pipot!B:B,SMALL(pipot!$V:$V,ROW($A786)))),"")</f>
        <v/>
      </c>
      <c r="E789" s="15" t="str">
        <f>IFERROR(IF(COUNT(pipot!$V:$V)&lt;&gt;"",INDEX(pipot!C:C,SMALL(pipot!$V:$V,ROW($A786)))),"")</f>
        <v/>
      </c>
      <c r="F789" s="19" t="str">
        <f>IFERROR(IF(COUNT(pipot!$V:$V)&lt;&gt;"",INDEX(pipot!D:D,SMALL(pipot!$V:$V,ROW($A786)))),"")</f>
        <v/>
      </c>
      <c r="G789" s="19" t="str">
        <f>IFERROR(IF(COUNT(pipot!$V:$V)&lt;&gt;"",INDEX(pipot!E:E,SMALL(pipot!$V:$V,ROW($A786)))),"")</f>
        <v/>
      </c>
      <c r="H789" s="19" t="str">
        <f>IFERROR(IF(COUNT(pipot!$V:$V)&lt;&gt;"",INDEX(pipot!F:F,SMALL(pipot!$V:$V,ROW($A786)))),"")</f>
        <v/>
      </c>
      <c r="I789" s="19" t="str">
        <f>IFERROR(IF(COUNT(pipot!$V:$V)&lt;&gt;"",INDEX(pipot!G:G,SMALL(pipot!$V:$V,ROW($A786)))),"")</f>
        <v/>
      </c>
      <c r="J789" s="19" t="str">
        <f>IFERROR(IF(COUNT(pipot!$V:$V)&lt;&gt;"",INDEX(pipot!H:H,SMALL(pipot!$V:$V,ROW($A786)))),"")</f>
        <v/>
      </c>
      <c r="K789" s="19" t="str">
        <f>IFERROR(IF(COUNT(pipot!$V:$V)&lt;&gt;"",INDEX(pipot!I:I,SMALL(pipot!$V:$V,ROW($A786)))),"")</f>
        <v/>
      </c>
      <c r="L789" s="19" t="str">
        <f>IFERROR(IF(COUNT(pipot!$V:$V)&lt;&gt;"",INDEX(pipot!J:J,SMALL(pipot!$V:$V,ROW($A786)))),"")</f>
        <v/>
      </c>
      <c r="M789" s="19" t="str">
        <f>IFERROR(IF(COUNT(pipot!$V:$V)&lt;&gt;"",INDEX(pipot!K:K,SMALL(pipot!$V:$V,ROW($A786)))),"")</f>
        <v/>
      </c>
      <c r="N789" s="19" t="str">
        <f>IFERROR(IF(COUNT(pipot!$V:$V)&lt;&gt;"",INDEX(pipot!L:L,SMALL(pipot!$V:$V,ROW($A786)))),"")</f>
        <v/>
      </c>
      <c r="O789" s="19" t="str">
        <f>IFERROR(IF(COUNT(pipot!$V:$V)&lt;&gt;"",INDEX(pipot!M:M,SMALL(pipot!$V:$V,ROW($A786)))),"")</f>
        <v/>
      </c>
      <c r="P789" s="19" t="str">
        <f>IFERROR(IF(COUNT(pipot!$V:$V)&lt;&gt;"",INDEX(pipot!N:N,SMALL(pipot!$V:$V,ROW($A786)))),"")</f>
        <v/>
      </c>
      <c r="Q789" s="19" t="str">
        <f>IFERROR(IF(COUNT(pipot!$V:$V)&lt;&gt;"",INDEX(pipot!O:O,SMALL(pipot!$V:$V,ROW($A786)))),"")</f>
        <v/>
      </c>
      <c r="R789" s="19" t="str">
        <f>IFERROR(IF(COUNT(pipot!$V:$V)&lt;&gt;"",INDEX(pipot!P:P,SMALL(pipot!$V:$V,ROW($A786)))),"")</f>
        <v/>
      </c>
      <c r="S789" s="19" t="str">
        <f>IFERROR(IF(COUNT(pipot!$V:$V)&lt;&gt;"",INDEX(pipot!Q:Q,SMALL(pipot!$V:$V,ROW($A786)))),"")</f>
        <v/>
      </c>
      <c r="T789" s="19" t="str">
        <f>IFERROR(IF(COUNT(pipot!$V:$V)&lt;&gt;"",INDEX(pipot!R:R,SMALL(pipot!$V:$V,ROW($A786)))),"")</f>
        <v/>
      </c>
    </row>
    <row r="790" spans="3:20">
      <c r="C790" t="str">
        <f>IFERROR(IF(COUNT(pipot!$V:$V)&lt;&gt;"",INDEX(pipot!A:A,SMALL(pipot!$V:$V,ROW($A787)))),"")</f>
        <v/>
      </c>
      <c r="D790" s="13" t="str">
        <f>IFERROR(IF(COUNT(pipot!$V:$V)&lt;&gt;"",INDEX(pipot!B:B,SMALL(pipot!$V:$V,ROW($A787)))),"")</f>
        <v/>
      </c>
      <c r="E790" s="15" t="str">
        <f>IFERROR(IF(COUNT(pipot!$V:$V)&lt;&gt;"",INDEX(pipot!C:C,SMALL(pipot!$V:$V,ROW($A787)))),"")</f>
        <v/>
      </c>
      <c r="F790" s="19" t="str">
        <f>IFERROR(IF(COUNT(pipot!$V:$V)&lt;&gt;"",INDEX(pipot!D:D,SMALL(pipot!$V:$V,ROW($A787)))),"")</f>
        <v/>
      </c>
      <c r="G790" s="19" t="str">
        <f>IFERROR(IF(COUNT(pipot!$V:$V)&lt;&gt;"",INDEX(pipot!E:E,SMALL(pipot!$V:$V,ROW($A787)))),"")</f>
        <v/>
      </c>
      <c r="H790" s="19" t="str">
        <f>IFERROR(IF(COUNT(pipot!$V:$V)&lt;&gt;"",INDEX(pipot!F:F,SMALL(pipot!$V:$V,ROW($A787)))),"")</f>
        <v/>
      </c>
      <c r="I790" s="19" t="str">
        <f>IFERROR(IF(COUNT(pipot!$V:$V)&lt;&gt;"",INDEX(pipot!G:G,SMALL(pipot!$V:$V,ROW($A787)))),"")</f>
        <v/>
      </c>
      <c r="J790" s="19" t="str">
        <f>IFERROR(IF(COUNT(pipot!$V:$V)&lt;&gt;"",INDEX(pipot!H:H,SMALL(pipot!$V:$V,ROW($A787)))),"")</f>
        <v/>
      </c>
      <c r="K790" s="19" t="str">
        <f>IFERROR(IF(COUNT(pipot!$V:$V)&lt;&gt;"",INDEX(pipot!I:I,SMALL(pipot!$V:$V,ROW($A787)))),"")</f>
        <v/>
      </c>
      <c r="L790" s="19" t="str">
        <f>IFERROR(IF(COUNT(pipot!$V:$V)&lt;&gt;"",INDEX(pipot!J:J,SMALL(pipot!$V:$V,ROW($A787)))),"")</f>
        <v/>
      </c>
      <c r="M790" s="19" t="str">
        <f>IFERROR(IF(COUNT(pipot!$V:$V)&lt;&gt;"",INDEX(pipot!K:K,SMALL(pipot!$V:$V,ROW($A787)))),"")</f>
        <v/>
      </c>
      <c r="N790" s="19" t="str">
        <f>IFERROR(IF(COUNT(pipot!$V:$V)&lt;&gt;"",INDEX(pipot!L:L,SMALL(pipot!$V:$V,ROW($A787)))),"")</f>
        <v/>
      </c>
      <c r="O790" s="19" t="str">
        <f>IFERROR(IF(COUNT(pipot!$V:$V)&lt;&gt;"",INDEX(pipot!M:M,SMALL(pipot!$V:$V,ROW($A787)))),"")</f>
        <v/>
      </c>
      <c r="P790" s="19" t="str">
        <f>IFERROR(IF(COUNT(pipot!$V:$V)&lt;&gt;"",INDEX(pipot!N:N,SMALL(pipot!$V:$V,ROW($A787)))),"")</f>
        <v/>
      </c>
      <c r="Q790" s="19" t="str">
        <f>IFERROR(IF(COUNT(pipot!$V:$V)&lt;&gt;"",INDEX(pipot!O:O,SMALL(pipot!$V:$V,ROW($A787)))),"")</f>
        <v/>
      </c>
      <c r="R790" s="19" t="str">
        <f>IFERROR(IF(COUNT(pipot!$V:$V)&lt;&gt;"",INDEX(pipot!P:P,SMALL(pipot!$V:$V,ROW($A787)))),"")</f>
        <v/>
      </c>
      <c r="S790" s="19" t="str">
        <f>IFERROR(IF(COUNT(pipot!$V:$V)&lt;&gt;"",INDEX(pipot!Q:Q,SMALL(pipot!$V:$V,ROW($A787)))),"")</f>
        <v/>
      </c>
      <c r="T790" s="19" t="str">
        <f>IFERROR(IF(COUNT(pipot!$V:$V)&lt;&gt;"",INDEX(pipot!R:R,SMALL(pipot!$V:$V,ROW($A787)))),"")</f>
        <v/>
      </c>
    </row>
    <row r="791" spans="3:20">
      <c r="C791" t="str">
        <f>IFERROR(IF(COUNT(pipot!$V:$V)&lt;&gt;"",INDEX(pipot!A:A,SMALL(pipot!$V:$V,ROW($A788)))),"")</f>
        <v/>
      </c>
      <c r="D791" s="13" t="str">
        <f>IFERROR(IF(COUNT(pipot!$V:$V)&lt;&gt;"",INDEX(pipot!B:B,SMALL(pipot!$V:$V,ROW($A788)))),"")</f>
        <v/>
      </c>
      <c r="E791" s="15" t="str">
        <f>IFERROR(IF(COUNT(pipot!$V:$V)&lt;&gt;"",INDEX(pipot!C:C,SMALL(pipot!$V:$V,ROW($A788)))),"")</f>
        <v/>
      </c>
      <c r="F791" s="19" t="str">
        <f>IFERROR(IF(COUNT(pipot!$V:$V)&lt;&gt;"",INDEX(pipot!D:D,SMALL(pipot!$V:$V,ROW($A788)))),"")</f>
        <v/>
      </c>
      <c r="G791" s="19" t="str">
        <f>IFERROR(IF(COUNT(pipot!$V:$V)&lt;&gt;"",INDEX(pipot!E:E,SMALL(pipot!$V:$V,ROW($A788)))),"")</f>
        <v/>
      </c>
      <c r="H791" s="19" t="str">
        <f>IFERROR(IF(COUNT(pipot!$V:$V)&lt;&gt;"",INDEX(pipot!F:F,SMALL(pipot!$V:$V,ROW($A788)))),"")</f>
        <v/>
      </c>
      <c r="I791" s="19" t="str">
        <f>IFERROR(IF(COUNT(pipot!$V:$V)&lt;&gt;"",INDEX(pipot!G:G,SMALL(pipot!$V:$V,ROW($A788)))),"")</f>
        <v/>
      </c>
      <c r="J791" s="19" t="str">
        <f>IFERROR(IF(COUNT(pipot!$V:$V)&lt;&gt;"",INDEX(pipot!H:H,SMALL(pipot!$V:$V,ROW($A788)))),"")</f>
        <v/>
      </c>
      <c r="K791" s="19" t="str">
        <f>IFERROR(IF(COUNT(pipot!$V:$V)&lt;&gt;"",INDEX(pipot!I:I,SMALL(pipot!$V:$V,ROW($A788)))),"")</f>
        <v/>
      </c>
      <c r="L791" s="19" t="str">
        <f>IFERROR(IF(COUNT(pipot!$V:$V)&lt;&gt;"",INDEX(pipot!J:J,SMALL(pipot!$V:$V,ROW($A788)))),"")</f>
        <v/>
      </c>
      <c r="M791" s="19" t="str">
        <f>IFERROR(IF(COUNT(pipot!$V:$V)&lt;&gt;"",INDEX(pipot!K:K,SMALL(pipot!$V:$V,ROW($A788)))),"")</f>
        <v/>
      </c>
      <c r="N791" s="19" t="str">
        <f>IFERROR(IF(COUNT(pipot!$V:$V)&lt;&gt;"",INDEX(pipot!L:L,SMALL(pipot!$V:$V,ROW($A788)))),"")</f>
        <v/>
      </c>
      <c r="O791" s="19" t="str">
        <f>IFERROR(IF(COUNT(pipot!$V:$V)&lt;&gt;"",INDEX(pipot!M:M,SMALL(pipot!$V:$V,ROW($A788)))),"")</f>
        <v/>
      </c>
      <c r="P791" s="19" t="str">
        <f>IFERROR(IF(COUNT(pipot!$V:$V)&lt;&gt;"",INDEX(pipot!N:N,SMALL(pipot!$V:$V,ROW($A788)))),"")</f>
        <v/>
      </c>
      <c r="Q791" s="19" t="str">
        <f>IFERROR(IF(COUNT(pipot!$V:$V)&lt;&gt;"",INDEX(pipot!O:O,SMALL(pipot!$V:$V,ROW($A788)))),"")</f>
        <v/>
      </c>
      <c r="R791" s="19" t="str">
        <f>IFERROR(IF(COUNT(pipot!$V:$V)&lt;&gt;"",INDEX(pipot!P:P,SMALL(pipot!$V:$V,ROW($A788)))),"")</f>
        <v/>
      </c>
      <c r="S791" s="19" t="str">
        <f>IFERROR(IF(COUNT(pipot!$V:$V)&lt;&gt;"",INDEX(pipot!Q:Q,SMALL(pipot!$V:$V,ROW($A788)))),"")</f>
        <v/>
      </c>
      <c r="T791" s="19" t="str">
        <f>IFERROR(IF(COUNT(pipot!$V:$V)&lt;&gt;"",INDEX(pipot!R:R,SMALL(pipot!$V:$V,ROW($A788)))),"")</f>
        <v/>
      </c>
    </row>
    <row r="792" spans="3:20">
      <c r="C792" t="str">
        <f>IFERROR(IF(COUNT(pipot!$V:$V)&lt;&gt;"",INDEX(pipot!A:A,SMALL(pipot!$V:$V,ROW($A789)))),"")</f>
        <v/>
      </c>
      <c r="D792" s="13" t="str">
        <f>IFERROR(IF(COUNT(pipot!$V:$V)&lt;&gt;"",INDEX(pipot!B:B,SMALL(pipot!$V:$V,ROW($A789)))),"")</f>
        <v/>
      </c>
      <c r="E792" s="15" t="str">
        <f>IFERROR(IF(COUNT(pipot!$V:$V)&lt;&gt;"",INDEX(pipot!C:C,SMALL(pipot!$V:$V,ROW($A789)))),"")</f>
        <v/>
      </c>
      <c r="F792" s="19" t="str">
        <f>IFERROR(IF(COUNT(pipot!$V:$V)&lt;&gt;"",INDEX(pipot!D:D,SMALL(pipot!$V:$V,ROW($A789)))),"")</f>
        <v/>
      </c>
      <c r="G792" s="19" t="str">
        <f>IFERROR(IF(COUNT(pipot!$V:$V)&lt;&gt;"",INDEX(pipot!E:E,SMALL(pipot!$V:$V,ROW($A789)))),"")</f>
        <v/>
      </c>
      <c r="H792" s="19" t="str">
        <f>IFERROR(IF(COUNT(pipot!$V:$V)&lt;&gt;"",INDEX(pipot!F:F,SMALL(pipot!$V:$V,ROW($A789)))),"")</f>
        <v/>
      </c>
      <c r="I792" s="19" t="str">
        <f>IFERROR(IF(COUNT(pipot!$V:$V)&lt;&gt;"",INDEX(pipot!G:G,SMALL(pipot!$V:$V,ROW($A789)))),"")</f>
        <v/>
      </c>
      <c r="J792" s="19" t="str">
        <f>IFERROR(IF(COUNT(pipot!$V:$V)&lt;&gt;"",INDEX(pipot!H:H,SMALL(pipot!$V:$V,ROW($A789)))),"")</f>
        <v/>
      </c>
      <c r="K792" s="19" t="str">
        <f>IFERROR(IF(COUNT(pipot!$V:$V)&lt;&gt;"",INDEX(pipot!I:I,SMALL(pipot!$V:$V,ROW($A789)))),"")</f>
        <v/>
      </c>
      <c r="L792" s="19" t="str">
        <f>IFERROR(IF(COUNT(pipot!$V:$V)&lt;&gt;"",INDEX(pipot!J:J,SMALL(pipot!$V:$V,ROW($A789)))),"")</f>
        <v/>
      </c>
      <c r="M792" s="19" t="str">
        <f>IFERROR(IF(COUNT(pipot!$V:$V)&lt;&gt;"",INDEX(pipot!K:K,SMALL(pipot!$V:$V,ROW($A789)))),"")</f>
        <v/>
      </c>
      <c r="N792" s="19" t="str">
        <f>IFERROR(IF(COUNT(pipot!$V:$V)&lt;&gt;"",INDEX(pipot!L:L,SMALL(pipot!$V:$V,ROW($A789)))),"")</f>
        <v/>
      </c>
      <c r="O792" s="19" t="str">
        <f>IFERROR(IF(COUNT(pipot!$V:$V)&lt;&gt;"",INDEX(pipot!M:M,SMALL(pipot!$V:$V,ROW($A789)))),"")</f>
        <v/>
      </c>
      <c r="P792" s="19" t="str">
        <f>IFERROR(IF(COUNT(pipot!$V:$V)&lt;&gt;"",INDEX(pipot!N:N,SMALL(pipot!$V:$V,ROW($A789)))),"")</f>
        <v/>
      </c>
      <c r="Q792" s="19" t="str">
        <f>IFERROR(IF(COUNT(pipot!$V:$V)&lt;&gt;"",INDEX(pipot!O:O,SMALL(pipot!$V:$V,ROW($A789)))),"")</f>
        <v/>
      </c>
      <c r="R792" s="19" t="str">
        <f>IFERROR(IF(COUNT(pipot!$V:$V)&lt;&gt;"",INDEX(pipot!P:P,SMALL(pipot!$V:$V,ROW($A789)))),"")</f>
        <v/>
      </c>
      <c r="S792" s="19" t="str">
        <f>IFERROR(IF(COUNT(pipot!$V:$V)&lt;&gt;"",INDEX(pipot!Q:Q,SMALL(pipot!$V:$V,ROW($A789)))),"")</f>
        <v/>
      </c>
      <c r="T792" s="19" t="str">
        <f>IFERROR(IF(COUNT(pipot!$V:$V)&lt;&gt;"",INDEX(pipot!R:R,SMALL(pipot!$V:$V,ROW($A789)))),"")</f>
        <v/>
      </c>
    </row>
    <row r="793" spans="3:20">
      <c r="C793" t="str">
        <f>IFERROR(IF(COUNT(pipot!$V:$V)&lt;&gt;"",INDEX(pipot!A:A,SMALL(pipot!$V:$V,ROW($A790)))),"")</f>
        <v/>
      </c>
      <c r="D793" s="13" t="str">
        <f>IFERROR(IF(COUNT(pipot!$V:$V)&lt;&gt;"",INDEX(pipot!B:B,SMALL(pipot!$V:$V,ROW($A790)))),"")</f>
        <v/>
      </c>
      <c r="E793" s="15" t="str">
        <f>IFERROR(IF(COUNT(pipot!$V:$V)&lt;&gt;"",INDEX(pipot!C:C,SMALL(pipot!$V:$V,ROW($A790)))),"")</f>
        <v/>
      </c>
      <c r="F793" s="19" t="str">
        <f>IFERROR(IF(COUNT(pipot!$V:$V)&lt;&gt;"",INDEX(pipot!D:D,SMALL(pipot!$V:$V,ROW($A790)))),"")</f>
        <v/>
      </c>
      <c r="G793" s="19" t="str">
        <f>IFERROR(IF(COUNT(pipot!$V:$V)&lt;&gt;"",INDEX(pipot!E:E,SMALL(pipot!$V:$V,ROW($A790)))),"")</f>
        <v/>
      </c>
      <c r="H793" s="19" t="str">
        <f>IFERROR(IF(COUNT(pipot!$V:$V)&lt;&gt;"",INDEX(pipot!F:F,SMALL(pipot!$V:$V,ROW($A790)))),"")</f>
        <v/>
      </c>
      <c r="I793" s="19" t="str">
        <f>IFERROR(IF(COUNT(pipot!$V:$V)&lt;&gt;"",INDEX(pipot!G:G,SMALL(pipot!$V:$V,ROW($A790)))),"")</f>
        <v/>
      </c>
      <c r="J793" s="19" t="str">
        <f>IFERROR(IF(COUNT(pipot!$V:$V)&lt;&gt;"",INDEX(pipot!H:H,SMALL(pipot!$V:$V,ROW($A790)))),"")</f>
        <v/>
      </c>
      <c r="K793" s="19" t="str">
        <f>IFERROR(IF(COUNT(pipot!$V:$V)&lt;&gt;"",INDEX(pipot!I:I,SMALL(pipot!$V:$V,ROW($A790)))),"")</f>
        <v/>
      </c>
      <c r="L793" s="19" t="str">
        <f>IFERROR(IF(COUNT(pipot!$V:$V)&lt;&gt;"",INDEX(pipot!J:J,SMALL(pipot!$V:$V,ROW($A790)))),"")</f>
        <v/>
      </c>
      <c r="M793" s="19" t="str">
        <f>IFERROR(IF(COUNT(pipot!$V:$V)&lt;&gt;"",INDEX(pipot!K:K,SMALL(pipot!$V:$V,ROW($A790)))),"")</f>
        <v/>
      </c>
      <c r="N793" s="19" t="str">
        <f>IFERROR(IF(COUNT(pipot!$V:$V)&lt;&gt;"",INDEX(pipot!L:L,SMALL(pipot!$V:$V,ROW($A790)))),"")</f>
        <v/>
      </c>
      <c r="O793" s="19" t="str">
        <f>IFERROR(IF(COUNT(pipot!$V:$V)&lt;&gt;"",INDEX(pipot!M:M,SMALL(pipot!$V:$V,ROW($A790)))),"")</f>
        <v/>
      </c>
      <c r="P793" s="19" t="str">
        <f>IFERROR(IF(COUNT(pipot!$V:$V)&lt;&gt;"",INDEX(pipot!N:N,SMALL(pipot!$V:$V,ROW($A790)))),"")</f>
        <v/>
      </c>
      <c r="Q793" s="19" t="str">
        <f>IFERROR(IF(COUNT(pipot!$V:$V)&lt;&gt;"",INDEX(pipot!O:O,SMALL(pipot!$V:$V,ROW($A790)))),"")</f>
        <v/>
      </c>
      <c r="R793" s="19" t="str">
        <f>IFERROR(IF(COUNT(pipot!$V:$V)&lt;&gt;"",INDEX(pipot!P:P,SMALL(pipot!$V:$V,ROW($A790)))),"")</f>
        <v/>
      </c>
      <c r="S793" s="19" t="str">
        <f>IFERROR(IF(COUNT(pipot!$V:$V)&lt;&gt;"",INDEX(pipot!Q:Q,SMALL(pipot!$V:$V,ROW($A790)))),"")</f>
        <v/>
      </c>
      <c r="T793" s="19" t="str">
        <f>IFERROR(IF(COUNT(pipot!$V:$V)&lt;&gt;"",INDEX(pipot!R:R,SMALL(pipot!$V:$V,ROW($A790)))),"")</f>
        <v/>
      </c>
    </row>
    <row r="794" spans="3:20">
      <c r="C794" t="str">
        <f>IFERROR(IF(COUNT(pipot!$V:$V)&lt;&gt;"",INDEX(pipot!A:A,SMALL(pipot!$V:$V,ROW($A791)))),"")</f>
        <v/>
      </c>
      <c r="D794" s="13" t="str">
        <f>IFERROR(IF(COUNT(pipot!$V:$V)&lt;&gt;"",INDEX(pipot!B:B,SMALL(pipot!$V:$V,ROW($A791)))),"")</f>
        <v/>
      </c>
      <c r="E794" s="15" t="str">
        <f>IFERROR(IF(COUNT(pipot!$V:$V)&lt;&gt;"",INDEX(pipot!C:C,SMALL(pipot!$V:$V,ROW($A791)))),"")</f>
        <v/>
      </c>
      <c r="F794" s="19" t="str">
        <f>IFERROR(IF(COUNT(pipot!$V:$V)&lt;&gt;"",INDEX(pipot!D:D,SMALL(pipot!$V:$V,ROW($A791)))),"")</f>
        <v/>
      </c>
      <c r="G794" s="19" t="str">
        <f>IFERROR(IF(COUNT(pipot!$V:$V)&lt;&gt;"",INDEX(pipot!E:E,SMALL(pipot!$V:$V,ROW($A791)))),"")</f>
        <v/>
      </c>
      <c r="H794" s="19" t="str">
        <f>IFERROR(IF(COUNT(pipot!$V:$V)&lt;&gt;"",INDEX(pipot!F:F,SMALL(pipot!$V:$V,ROW($A791)))),"")</f>
        <v/>
      </c>
      <c r="I794" s="19" t="str">
        <f>IFERROR(IF(COUNT(pipot!$V:$V)&lt;&gt;"",INDEX(pipot!G:G,SMALL(pipot!$V:$V,ROW($A791)))),"")</f>
        <v/>
      </c>
      <c r="J794" s="19" t="str">
        <f>IFERROR(IF(COUNT(pipot!$V:$V)&lt;&gt;"",INDEX(pipot!H:H,SMALL(pipot!$V:$V,ROW($A791)))),"")</f>
        <v/>
      </c>
      <c r="K794" s="19" t="str">
        <f>IFERROR(IF(COUNT(pipot!$V:$V)&lt;&gt;"",INDEX(pipot!I:I,SMALL(pipot!$V:$V,ROW($A791)))),"")</f>
        <v/>
      </c>
      <c r="L794" s="19" t="str">
        <f>IFERROR(IF(COUNT(pipot!$V:$V)&lt;&gt;"",INDEX(pipot!J:J,SMALL(pipot!$V:$V,ROW($A791)))),"")</f>
        <v/>
      </c>
      <c r="M794" s="19" t="str">
        <f>IFERROR(IF(COUNT(pipot!$V:$V)&lt;&gt;"",INDEX(pipot!K:K,SMALL(pipot!$V:$V,ROW($A791)))),"")</f>
        <v/>
      </c>
      <c r="N794" s="19" t="str">
        <f>IFERROR(IF(COUNT(pipot!$V:$V)&lt;&gt;"",INDEX(pipot!L:L,SMALL(pipot!$V:$V,ROW($A791)))),"")</f>
        <v/>
      </c>
      <c r="O794" s="19" t="str">
        <f>IFERROR(IF(COUNT(pipot!$V:$V)&lt;&gt;"",INDEX(pipot!M:M,SMALL(pipot!$V:$V,ROW($A791)))),"")</f>
        <v/>
      </c>
      <c r="P794" s="19" t="str">
        <f>IFERROR(IF(COUNT(pipot!$V:$V)&lt;&gt;"",INDEX(pipot!N:N,SMALL(pipot!$V:$V,ROW($A791)))),"")</f>
        <v/>
      </c>
      <c r="Q794" s="19" t="str">
        <f>IFERROR(IF(COUNT(pipot!$V:$V)&lt;&gt;"",INDEX(pipot!O:O,SMALL(pipot!$V:$V,ROW($A791)))),"")</f>
        <v/>
      </c>
      <c r="R794" s="19" t="str">
        <f>IFERROR(IF(COUNT(pipot!$V:$V)&lt;&gt;"",INDEX(pipot!P:P,SMALL(pipot!$V:$V,ROW($A791)))),"")</f>
        <v/>
      </c>
      <c r="S794" s="19" t="str">
        <f>IFERROR(IF(COUNT(pipot!$V:$V)&lt;&gt;"",INDEX(pipot!Q:Q,SMALL(pipot!$V:$V,ROW($A791)))),"")</f>
        <v/>
      </c>
      <c r="T794" s="19" t="str">
        <f>IFERROR(IF(COUNT(pipot!$V:$V)&lt;&gt;"",INDEX(pipot!R:R,SMALL(pipot!$V:$V,ROW($A791)))),"")</f>
        <v/>
      </c>
    </row>
    <row r="795" spans="3:20">
      <c r="C795" t="str">
        <f>IFERROR(IF(COUNT(pipot!$V:$V)&lt;&gt;"",INDEX(pipot!A:A,SMALL(pipot!$V:$V,ROW($A792)))),"")</f>
        <v/>
      </c>
      <c r="D795" s="13" t="str">
        <f>IFERROR(IF(COUNT(pipot!$V:$V)&lt;&gt;"",INDEX(pipot!B:B,SMALL(pipot!$V:$V,ROW($A792)))),"")</f>
        <v/>
      </c>
      <c r="E795" s="15" t="str">
        <f>IFERROR(IF(COUNT(pipot!$V:$V)&lt;&gt;"",INDEX(pipot!C:C,SMALL(pipot!$V:$V,ROW($A792)))),"")</f>
        <v/>
      </c>
      <c r="F795" s="19" t="str">
        <f>IFERROR(IF(COUNT(pipot!$V:$V)&lt;&gt;"",INDEX(pipot!D:D,SMALL(pipot!$V:$V,ROW($A792)))),"")</f>
        <v/>
      </c>
      <c r="G795" s="19" t="str">
        <f>IFERROR(IF(COUNT(pipot!$V:$V)&lt;&gt;"",INDEX(pipot!E:E,SMALL(pipot!$V:$V,ROW($A792)))),"")</f>
        <v/>
      </c>
      <c r="H795" s="19" t="str">
        <f>IFERROR(IF(COUNT(pipot!$V:$V)&lt;&gt;"",INDEX(pipot!F:F,SMALL(pipot!$V:$V,ROW($A792)))),"")</f>
        <v/>
      </c>
      <c r="I795" s="19" t="str">
        <f>IFERROR(IF(COUNT(pipot!$V:$V)&lt;&gt;"",INDEX(pipot!G:G,SMALL(pipot!$V:$V,ROW($A792)))),"")</f>
        <v/>
      </c>
      <c r="J795" s="19" t="str">
        <f>IFERROR(IF(COUNT(pipot!$V:$V)&lt;&gt;"",INDEX(pipot!H:H,SMALL(pipot!$V:$V,ROW($A792)))),"")</f>
        <v/>
      </c>
      <c r="K795" s="19" t="str">
        <f>IFERROR(IF(COUNT(pipot!$V:$V)&lt;&gt;"",INDEX(pipot!I:I,SMALL(pipot!$V:$V,ROW($A792)))),"")</f>
        <v/>
      </c>
      <c r="L795" s="19" t="str">
        <f>IFERROR(IF(COUNT(pipot!$V:$V)&lt;&gt;"",INDEX(pipot!J:J,SMALL(pipot!$V:$V,ROW($A792)))),"")</f>
        <v/>
      </c>
      <c r="M795" s="19" t="str">
        <f>IFERROR(IF(COUNT(pipot!$V:$V)&lt;&gt;"",INDEX(pipot!K:K,SMALL(pipot!$V:$V,ROW($A792)))),"")</f>
        <v/>
      </c>
      <c r="N795" s="19" t="str">
        <f>IFERROR(IF(COUNT(pipot!$V:$V)&lt;&gt;"",INDEX(pipot!L:L,SMALL(pipot!$V:$V,ROW($A792)))),"")</f>
        <v/>
      </c>
      <c r="O795" s="19" t="str">
        <f>IFERROR(IF(COUNT(pipot!$V:$V)&lt;&gt;"",INDEX(pipot!M:M,SMALL(pipot!$V:$V,ROW($A792)))),"")</f>
        <v/>
      </c>
      <c r="P795" s="19" t="str">
        <f>IFERROR(IF(COUNT(pipot!$V:$V)&lt;&gt;"",INDEX(pipot!N:N,SMALL(pipot!$V:$V,ROW($A792)))),"")</f>
        <v/>
      </c>
      <c r="Q795" s="19" t="str">
        <f>IFERROR(IF(COUNT(pipot!$V:$V)&lt;&gt;"",INDEX(pipot!O:O,SMALL(pipot!$V:$V,ROW($A792)))),"")</f>
        <v/>
      </c>
      <c r="R795" s="19" t="str">
        <f>IFERROR(IF(COUNT(pipot!$V:$V)&lt;&gt;"",INDEX(pipot!P:P,SMALL(pipot!$V:$V,ROW($A792)))),"")</f>
        <v/>
      </c>
      <c r="S795" s="19" t="str">
        <f>IFERROR(IF(COUNT(pipot!$V:$V)&lt;&gt;"",INDEX(pipot!Q:Q,SMALL(pipot!$V:$V,ROW($A792)))),"")</f>
        <v/>
      </c>
      <c r="T795" s="19" t="str">
        <f>IFERROR(IF(COUNT(pipot!$V:$V)&lt;&gt;"",INDEX(pipot!R:R,SMALL(pipot!$V:$V,ROW($A792)))),"")</f>
        <v/>
      </c>
    </row>
    <row r="796" spans="3:20">
      <c r="C796" t="str">
        <f>IFERROR(IF(COUNT(pipot!$V:$V)&lt;&gt;"",INDEX(pipot!A:A,SMALL(pipot!$V:$V,ROW($A793)))),"")</f>
        <v/>
      </c>
      <c r="D796" s="13" t="str">
        <f>IFERROR(IF(COUNT(pipot!$V:$V)&lt;&gt;"",INDEX(pipot!B:B,SMALL(pipot!$V:$V,ROW($A793)))),"")</f>
        <v/>
      </c>
      <c r="E796" s="15" t="str">
        <f>IFERROR(IF(COUNT(pipot!$V:$V)&lt;&gt;"",INDEX(pipot!C:C,SMALL(pipot!$V:$V,ROW($A793)))),"")</f>
        <v/>
      </c>
      <c r="F796" s="19" t="str">
        <f>IFERROR(IF(COUNT(pipot!$V:$V)&lt;&gt;"",INDEX(pipot!D:D,SMALL(pipot!$V:$V,ROW($A793)))),"")</f>
        <v/>
      </c>
      <c r="G796" s="19" t="str">
        <f>IFERROR(IF(COUNT(pipot!$V:$V)&lt;&gt;"",INDEX(pipot!E:E,SMALL(pipot!$V:$V,ROW($A793)))),"")</f>
        <v/>
      </c>
      <c r="H796" s="19" t="str">
        <f>IFERROR(IF(COUNT(pipot!$V:$V)&lt;&gt;"",INDEX(pipot!F:F,SMALL(pipot!$V:$V,ROW($A793)))),"")</f>
        <v/>
      </c>
      <c r="I796" s="19" t="str">
        <f>IFERROR(IF(COUNT(pipot!$V:$V)&lt;&gt;"",INDEX(pipot!G:G,SMALL(pipot!$V:$V,ROW($A793)))),"")</f>
        <v/>
      </c>
      <c r="J796" s="19" t="str">
        <f>IFERROR(IF(COUNT(pipot!$V:$V)&lt;&gt;"",INDEX(pipot!H:H,SMALL(pipot!$V:$V,ROW($A793)))),"")</f>
        <v/>
      </c>
      <c r="K796" s="19" t="str">
        <f>IFERROR(IF(COUNT(pipot!$V:$V)&lt;&gt;"",INDEX(pipot!I:I,SMALL(pipot!$V:$V,ROW($A793)))),"")</f>
        <v/>
      </c>
      <c r="L796" s="19" t="str">
        <f>IFERROR(IF(COUNT(pipot!$V:$V)&lt;&gt;"",INDEX(pipot!J:J,SMALL(pipot!$V:$V,ROW($A793)))),"")</f>
        <v/>
      </c>
      <c r="M796" s="19" t="str">
        <f>IFERROR(IF(COUNT(pipot!$V:$V)&lt;&gt;"",INDEX(pipot!K:K,SMALL(pipot!$V:$V,ROW($A793)))),"")</f>
        <v/>
      </c>
      <c r="N796" s="19" t="str">
        <f>IFERROR(IF(COUNT(pipot!$V:$V)&lt;&gt;"",INDEX(pipot!L:L,SMALL(pipot!$V:$V,ROW($A793)))),"")</f>
        <v/>
      </c>
      <c r="O796" s="19" t="str">
        <f>IFERROR(IF(COUNT(pipot!$V:$V)&lt;&gt;"",INDEX(pipot!M:M,SMALL(pipot!$V:$V,ROW($A793)))),"")</f>
        <v/>
      </c>
      <c r="P796" s="19" t="str">
        <f>IFERROR(IF(COUNT(pipot!$V:$V)&lt;&gt;"",INDEX(pipot!N:N,SMALL(pipot!$V:$V,ROW($A793)))),"")</f>
        <v/>
      </c>
      <c r="Q796" s="19" t="str">
        <f>IFERROR(IF(COUNT(pipot!$V:$V)&lt;&gt;"",INDEX(pipot!O:O,SMALL(pipot!$V:$V,ROW($A793)))),"")</f>
        <v/>
      </c>
      <c r="R796" s="19" t="str">
        <f>IFERROR(IF(COUNT(pipot!$V:$V)&lt;&gt;"",INDEX(pipot!P:P,SMALL(pipot!$V:$V,ROW($A793)))),"")</f>
        <v/>
      </c>
      <c r="S796" s="19" t="str">
        <f>IFERROR(IF(COUNT(pipot!$V:$V)&lt;&gt;"",INDEX(pipot!Q:Q,SMALL(pipot!$V:$V,ROW($A793)))),"")</f>
        <v/>
      </c>
      <c r="T796" s="19" t="str">
        <f>IFERROR(IF(COUNT(pipot!$V:$V)&lt;&gt;"",INDEX(pipot!R:R,SMALL(pipot!$V:$V,ROW($A793)))),"")</f>
        <v/>
      </c>
    </row>
    <row r="797" spans="3:20">
      <c r="C797" t="str">
        <f>IFERROR(IF(COUNT(pipot!$V:$V)&lt;&gt;"",INDEX(pipot!A:A,SMALL(pipot!$V:$V,ROW($A794)))),"")</f>
        <v/>
      </c>
      <c r="D797" s="13" t="str">
        <f>IFERROR(IF(COUNT(pipot!$V:$V)&lt;&gt;"",INDEX(pipot!B:B,SMALL(pipot!$V:$V,ROW($A794)))),"")</f>
        <v/>
      </c>
      <c r="E797" s="15" t="str">
        <f>IFERROR(IF(COUNT(pipot!$V:$V)&lt;&gt;"",INDEX(pipot!C:C,SMALL(pipot!$V:$V,ROW($A794)))),"")</f>
        <v/>
      </c>
      <c r="F797" s="19" t="str">
        <f>IFERROR(IF(COUNT(pipot!$V:$V)&lt;&gt;"",INDEX(pipot!D:D,SMALL(pipot!$V:$V,ROW($A794)))),"")</f>
        <v/>
      </c>
      <c r="G797" s="19" t="str">
        <f>IFERROR(IF(COUNT(pipot!$V:$V)&lt;&gt;"",INDEX(pipot!E:E,SMALL(pipot!$V:$V,ROW($A794)))),"")</f>
        <v/>
      </c>
      <c r="H797" s="19" t="str">
        <f>IFERROR(IF(COUNT(pipot!$V:$V)&lt;&gt;"",INDEX(pipot!F:F,SMALL(pipot!$V:$V,ROW($A794)))),"")</f>
        <v/>
      </c>
      <c r="I797" s="19" t="str">
        <f>IFERROR(IF(COUNT(pipot!$V:$V)&lt;&gt;"",INDEX(pipot!G:G,SMALL(pipot!$V:$V,ROW($A794)))),"")</f>
        <v/>
      </c>
      <c r="J797" s="19" t="str">
        <f>IFERROR(IF(COUNT(pipot!$V:$V)&lt;&gt;"",INDEX(pipot!H:H,SMALL(pipot!$V:$V,ROW($A794)))),"")</f>
        <v/>
      </c>
      <c r="K797" s="19" t="str">
        <f>IFERROR(IF(COUNT(pipot!$V:$V)&lt;&gt;"",INDEX(pipot!I:I,SMALL(pipot!$V:$V,ROW($A794)))),"")</f>
        <v/>
      </c>
      <c r="L797" s="19" t="str">
        <f>IFERROR(IF(COUNT(pipot!$V:$V)&lt;&gt;"",INDEX(pipot!J:J,SMALL(pipot!$V:$V,ROW($A794)))),"")</f>
        <v/>
      </c>
      <c r="M797" s="19" t="str">
        <f>IFERROR(IF(COUNT(pipot!$V:$V)&lt;&gt;"",INDEX(pipot!K:K,SMALL(pipot!$V:$V,ROW($A794)))),"")</f>
        <v/>
      </c>
      <c r="N797" s="19" t="str">
        <f>IFERROR(IF(COUNT(pipot!$V:$V)&lt;&gt;"",INDEX(pipot!L:L,SMALL(pipot!$V:$V,ROW($A794)))),"")</f>
        <v/>
      </c>
      <c r="O797" s="19" t="str">
        <f>IFERROR(IF(COUNT(pipot!$V:$V)&lt;&gt;"",INDEX(pipot!M:M,SMALL(pipot!$V:$V,ROW($A794)))),"")</f>
        <v/>
      </c>
      <c r="P797" s="19" t="str">
        <f>IFERROR(IF(COUNT(pipot!$V:$V)&lt;&gt;"",INDEX(pipot!N:N,SMALL(pipot!$V:$V,ROW($A794)))),"")</f>
        <v/>
      </c>
      <c r="Q797" s="19" t="str">
        <f>IFERROR(IF(COUNT(pipot!$V:$V)&lt;&gt;"",INDEX(pipot!O:O,SMALL(pipot!$V:$V,ROW($A794)))),"")</f>
        <v/>
      </c>
      <c r="R797" s="19" t="str">
        <f>IFERROR(IF(COUNT(pipot!$V:$V)&lt;&gt;"",INDEX(pipot!P:P,SMALL(pipot!$V:$V,ROW($A794)))),"")</f>
        <v/>
      </c>
      <c r="S797" s="19" t="str">
        <f>IFERROR(IF(COUNT(pipot!$V:$V)&lt;&gt;"",INDEX(pipot!Q:Q,SMALL(pipot!$V:$V,ROW($A794)))),"")</f>
        <v/>
      </c>
      <c r="T797" s="19" t="str">
        <f>IFERROR(IF(COUNT(pipot!$V:$V)&lt;&gt;"",INDEX(pipot!R:R,SMALL(pipot!$V:$V,ROW($A794)))),"")</f>
        <v/>
      </c>
    </row>
    <row r="798" spans="3:20">
      <c r="C798" t="str">
        <f>IFERROR(IF(COUNT(pipot!$V:$V)&lt;&gt;"",INDEX(pipot!A:A,SMALL(pipot!$V:$V,ROW($A795)))),"")</f>
        <v/>
      </c>
      <c r="D798" s="13" t="str">
        <f>IFERROR(IF(COUNT(pipot!$V:$V)&lt;&gt;"",INDEX(pipot!B:B,SMALL(pipot!$V:$V,ROW($A795)))),"")</f>
        <v/>
      </c>
      <c r="E798" s="15" t="str">
        <f>IFERROR(IF(COUNT(pipot!$V:$V)&lt;&gt;"",INDEX(pipot!C:C,SMALL(pipot!$V:$V,ROW($A795)))),"")</f>
        <v/>
      </c>
      <c r="F798" s="19" t="str">
        <f>IFERROR(IF(COUNT(pipot!$V:$V)&lt;&gt;"",INDEX(pipot!D:D,SMALL(pipot!$V:$V,ROW($A795)))),"")</f>
        <v/>
      </c>
      <c r="G798" s="19" t="str">
        <f>IFERROR(IF(COUNT(pipot!$V:$V)&lt;&gt;"",INDEX(pipot!E:E,SMALL(pipot!$V:$V,ROW($A795)))),"")</f>
        <v/>
      </c>
      <c r="H798" s="19" t="str">
        <f>IFERROR(IF(COUNT(pipot!$V:$V)&lt;&gt;"",INDEX(pipot!F:F,SMALL(pipot!$V:$V,ROW($A795)))),"")</f>
        <v/>
      </c>
      <c r="I798" s="19" t="str">
        <f>IFERROR(IF(COUNT(pipot!$V:$V)&lt;&gt;"",INDEX(pipot!G:G,SMALL(pipot!$V:$V,ROW($A795)))),"")</f>
        <v/>
      </c>
      <c r="J798" s="19" t="str">
        <f>IFERROR(IF(COUNT(pipot!$V:$V)&lt;&gt;"",INDEX(pipot!H:H,SMALL(pipot!$V:$V,ROW($A795)))),"")</f>
        <v/>
      </c>
      <c r="K798" s="19" t="str">
        <f>IFERROR(IF(COUNT(pipot!$V:$V)&lt;&gt;"",INDEX(pipot!I:I,SMALL(pipot!$V:$V,ROW($A795)))),"")</f>
        <v/>
      </c>
      <c r="L798" s="19" t="str">
        <f>IFERROR(IF(COUNT(pipot!$V:$V)&lt;&gt;"",INDEX(pipot!J:J,SMALL(pipot!$V:$V,ROW($A795)))),"")</f>
        <v/>
      </c>
      <c r="M798" s="19" t="str">
        <f>IFERROR(IF(COUNT(pipot!$V:$V)&lt;&gt;"",INDEX(pipot!K:K,SMALL(pipot!$V:$V,ROW($A795)))),"")</f>
        <v/>
      </c>
      <c r="N798" s="19" t="str">
        <f>IFERROR(IF(COUNT(pipot!$V:$V)&lt;&gt;"",INDEX(pipot!L:L,SMALL(pipot!$V:$V,ROW($A795)))),"")</f>
        <v/>
      </c>
      <c r="O798" s="19" t="str">
        <f>IFERROR(IF(COUNT(pipot!$V:$V)&lt;&gt;"",INDEX(pipot!M:M,SMALL(pipot!$V:$V,ROW($A795)))),"")</f>
        <v/>
      </c>
      <c r="P798" s="19" t="str">
        <f>IFERROR(IF(COUNT(pipot!$V:$V)&lt;&gt;"",INDEX(pipot!N:N,SMALL(pipot!$V:$V,ROW($A795)))),"")</f>
        <v/>
      </c>
      <c r="Q798" s="19" t="str">
        <f>IFERROR(IF(COUNT(pipot!$V:$V)&lt;&gt;"",INDEX(pipot!O:O,SMALL(pipot!$V:$V,ROW($A795)))),"")</f>
        <v/>
      </c>
      <c r="R798" s="19" t="str">
        <f>IFERROR(IF(COUNT(pipot!$V:$V)&lt;&gt;"",INDEX(pipot!P:P,SMALL(pipot!$V:$V,ROW($A795)))),"")</f>
        <v/>
      </c>
      <c r="S798" s="19" t="str">
        <f>IFERROR(IF(COUNT(pipot!$V:$V)&lt;&gt;"",INDEX(pipot!Q:Q,SMALL(pipot!$V:$V,ROW($A795)))),"")</f>
        <v/>
      </c>
      <c r="T798" s="19" t="str">
        <f>IFERROR(IF(COUNT(pipot!$V:$V)&lt;&gt;"",INDEX(pipot!R:R,SMALL(pipot!$V:$V,ROW($A795)))),"")</f>
        <v/>
      </c>
    </row>
    <row r="799" spans="3:20">
      <c r="C799" t="str">
        <f>IFERROR(IF(COUNT(pipot!$V:$V)&lt;&gt;"",INDEX(pipot!A:A,SMALL(pipot!$V:$V,ROW($A796)))),"")</f>
        <v/>
      </c>
      <c r="D799" s="13" t="str">
        <f>IFERROR(IF(COUNT(pipot!$V:$V)&lt;&gt;"",INDEX(pipot!B:B,SMALL(pipot!$V:$V,ROW($A796)))),"")</f>
        <v/>
      </c>
      <c r="E799" s="15" t="str">
        <f>IFERROR(IF(COUNT(pipot!$V:$V)&lt;&gt;"",INDEX(pipot!C:C,SMALL(pipot!$V:$V,ROW($A796)))),"")</f>
        <v/>
      </c>
      <c r="F799" s="19" t="str">
        <f>IFERROR(IF(COUNT(pipot!$V:$V)&lt;&gt;"",INDEX(pipot!D:D,SMALL(pipot!$V:$V,ROW($A796)))),"")</f>
        <v/>
      </c>
      <c r="G799" s="19" t="str">
        <f>IFERROR(IF(COUNT(pipot!$V:$V)&lt;&gt;"",INDEX(pipot!E:E,SMALL(pipot!$V:$V,ROW($A796)))),"")</f>
        <v/>
      </c>
      <c r="H799" s="19" t="str">
        <f>IFERROR(IF(COUNT(pipot!$V:$V)&lt;&gt;"",INDEX(pipot!F:F,SMALL(pipot!$V:$V,ROW($A796)))),"")</f>
        <v/>
      </c>
      <c r="I799" s="19" t="str">
        <f>IFERROR(IF(COUNT(pipot!$V:$V)&lt;&gt;"",INDEX(pipot!G:G,SMALL(pipot!$V:$V,ROW($A796)))),"")</f>
        <v/>
      </c>
      <c r="J799" s="19" t="str">
        <f>IFERROR(IF(COUNT(pipot!$V:$V)&lt;&gt;"",INDEX(pipot!H:H,SMALL(pipot!$V:$V,ROW($A796)))),"")</f>
        <v/>
      </c>
      <c r="K799" s="19" t="str">
        <f>IFERROR(IF(COUNT(pipot!$V:$V)&lt;&gt;"",INDEX(pipot!I:I,SMALL(pipot!$V:$V,ROW($A796)))),"")</f>
        <v/>
      </c>
      <c r="L799" s="19" t="str">
        <f>IFERROR(IF(COUNT(pipot!$V:$V)&lt;&gt;"",INDEX(pipot!J:J,SMALL(pipot!$V:$V,ROW($A796)))),"")</f>
        <v/>
      </c>
      <c r="M799" s="19" t="str">
        <f>IFERROR(IF(COUNT(pipot!$V:$V)&lt;&gt;"",INDEX(pipot!K:K,SMALL(pipot!$V:$V,ROW($A796)))),"")</f>
        <v/>
      </c>
      <c r="N799" s="19" t="str">
        <f>IFERROR(IF(COUNT(pipot!$V:$V)&lt;&gt;"",INDEX(pipot!L:L,SMALL(pipot!$V:$V,ROW($A796)))),"")</f>
        <v/>
      </c>
      <c r="O799" s="19" t="str">
        <f>IFERROR(IF(COUNT(pipot!$V:$V)&lt;&gt;"",INDEX(pipot!M:M,SMALL(pipot!$V:$V,ROW($A796)))),"")</f>
        <v/>
      </c>
      <c r="P799" s="19" t="str">
        <f>IFERROR(IF(COUNT(pipot!$V:$V)&lt;&gt;"",INDEX(pipot!N:N,SMALL(pipot!$V:$V,ROW($A796)))),"")</f>
        <v/>
      </c>
      <c r="Q799" s="19" t="str">
        <f>IFERROR(IF(COUNT(pipot!$V:$V)&lt;&gt;"",INDEX(pipot!O:O,SMALL(pipot!$V:$V,ROW($A796)))),"")</f>
        <v/>
      </c>
      <c r="R799" s="19" t="str">
        <f>IFERROR(IF(COUNT(pipot!$V:$V)&lt;&gt;"",INDEX(pipot!P:P,SMALL(pipot!$V:$V,ROW($A796)))),"")</f>
        <v/>
      </c>
      <c r="S799" s="19" t="str">
        <f>IFERROR(IF(COUNT(pipot!$V:$V)&lt;&gt;"",INDEX(pipot!Q:Q,SMALL(pipot!$V:$V,ROW($A796)))),"")</f>
        <v/>
      </c>
      <c r="T799" s="19" t="str">
        <f>IFERROR(IF(COUNT(pipot!$V:$V)&lt;&gt;"",INDEX(pipot!R:R,SMALL(pipot!$V:$V,ROW($A796)))),"")</f>
        <v/>
      </c>
    </row>
    <row r="800" spans="3:20">
      <c r="C800" t="str">
        <f>IFERROR(IF(COUNT(pipot!$V:$V)&lt;&gt;"",INDEX(pipot!A:A,SMALL(pipot!$V:$V,ROW($A797)))),"")</f>
        <v/>
      </c>
      <c r="D800" s="13" t="str">
        <f>IFERROR(IF(COUNT(pipot!$V:$V)&lt;&gt;"",INDEX(pipot!B:B,SMALL(pipot!$V:$V,ROW($A797)))),"")</f>
        <v/>
      </c>
      <c r="E800" s="15" t="str">
        <f>IFERROR(IF(COUNT(pipot!$V:$V)&lt;&gt;"",INDEX(pipot!C:C,SMALL(pipot!$V:$V,ROW($A797)))),"")</f>
        <v/>
      </c>
      <c r="F800" s="19" t="str">
        <f>IFERROR(IF(COUNT(pipot!$V:$V)&lt;&gt;"",INDEX(pipot!D:D,SMALL(pipot!$V:$V,ROW($A797)))),"")</f>
        <v/>
      </c>
      <c r="G800" s="19" t="str">
        <f>IFERROR(IF(COUNT(pipot!$V:$V)&lt;&gt;"",INDEX(pipot!E:E,SMALL(pipot!$V:$V,ROW($A797)))),"")</f>
        <v/>
      </c>
      <c r="H800" s="19" t="str">
        <f>IFERROR(IF(COUNT(pipot!$V:$V)&lt;&gt;"",INDEX(pipot!F:F,SMALL(pipot!$V:$V,ROW($A797)))),"")</f>
        <v/>
      </c>
      <c r="I800" s="19" t="str">
        <f>IFERROR(IF(COUNT(pipot!$V:$V)&lt;&gt;"",INDEX(pipot!G:G,SMALL(pipot!$V:$V,ROW($A797)))),"")</f>
        <v/>
      </c>
      <c r="J800" s="19" t="str">
        <f>IFERROR(IF(COUNT(pipot!$V:$V)&lt;&gt;"",INDEX(pipot!H:H,SMALL(pipot!$V:$V,ROW($A797)))),"")</f>
        <v/>
      </c>
      <c r="K800" s="19" t="str">
        <f>IFERROR(IF(COUNT(pipot!$V:$V)&lt;&gt;"",INDEX(pipot!I:I,SMALL(pipot!$V:$V,ROW($A797)))),"")</f>
        <v/>
      </c>
      <c r="L800" s="19" t="str">
        <f>IFERROR(IF(COUNT(pipot!$V:$V)&lt;&gt;"",INDEX(pipot!J:J,SMALL(pipot!$V:$V,ROW($A797)))),"")</f>
        <v/>
      </c>
      <c r="M800" s="19" t="str">
        <f>IFERROR(IF(COUNT(pipot!$V:$V)&lt;&gt;"",INDEX(pipot!K:K,SMALL(pipot!$V:$V,ROW($A797)))),"")</f>
        <v/>
      </c>
      <c r="N800" s="19" t="str">
        <f>IFERROR(IF(COUNT(pipot!$V:$V)&lt;&gt;"",INDEX(pipot!L:L,SMALL(pipot!$V:$V,ROW($A797)))),"")</f>
        <v/>
      </c>
      <c r="O800" s="19" t="str">
        <f>IFERROR(IF(COUNT(pipot!$V:$V)&lt;&gt;"",INDEX(pipot!M:M,SMALL(pipot!$V:$V,ROW($A797)))),"")</f>
        <v/>
      </c>
      <c r="P800" s="19" t="str">
        <f>IFERROR(IF(COUNT(pipot!$V:$V)&lt;&gt;"",INDEX(pipot!N:N,SMALL(pipot!$V:$V,ROW($A797)))),"")</f>
        <v/>
      </c>
      <c r="Q800" s="19" t="str">
        <f>IFERROR(IF(COUNT(pipot!$V:$V)&lt;&gt;"",INDEX(pipot!O:O,SMALL(pipot!$V:$V,ROW($A797)))),"")</f>
        <v/>
      </c>
      <c r="R800" s="19" t="str">
        <f>IFERROR(IF(COUNT(pipot!$V:$V)&lt;&gt;"",INDEX(pipot!P:P,SMALL(pipot!$V:$V,ROW($A797)))),"")</f>
        <v/>
      </c>
      <c r="S800" s="19" t="str">
        <f>IFERROR(IF(COUNT(pipot!$V:$V)&lt;&gt;"",INDEX(pipot!Q:Q,SMALL(pipot!$V:$V,ROW($A797)))),"")</f>
        <v/>
      </c>
      <c r="T800" s="19" t="str">
        <f>IFERROR(IF(COUNT(pipot!$V:$V)&lt;&gt;"",INDEX(pipot!R:R,SMALL(pipot!$V:$V,ROW($A797)))),"")</f>
        <v/>
      </c>
    </row>
    <row r="801" spans="3:20">
      <c r="C801" t="str">
        <f>IFERROR(IF(COUNT(pipot!$V:$V)&lt;&gt;"",INDEX(pipot!A:A,SMALL(pipot!$V:$V,ROW($A798)))),"")</f>
        <v/>
      </c>
      <c r="D801" s="13" t="str">
        <f>IFERROR(IF(COUNT(pipot!$V:$V)&lt;&gt;"",INDEX(pipot!B:B,SMALL(pipot!$V:$V,ROW($A798)))),"")</f>
        <v/>
      </c>
      <c r="E801" s="15" t="str">
        <f>IFERROR(IF(COUNT(pipot!$V:$V)&lt;&gt;"",INDEX(pipot!C:C,SMALL(pipot!$V:$V,ROW($A798)))),"")</f>
        <v/>
      </c>
      <c r="F801" s="19" t="str">
        <f>IFERROR(IF(COUNT(pipot!$V:$V)&lt;&gt;"",INDEX(pipot!D:D,SMALL(pipot!$V:$V,ROW($A798)))),"")</f>
        <v/>
      </c>
      <c r="G801" s="19" t="str">
        <f>IFERROR(IF(COUNT(pipot!$V:$V)&lt;&gt;"",INDEX(pipot!E:E,SMALL(pipot!$V:$V,ROW($A798)))),"")</f>
        <v/>
      </c>
      <c r="H801" s="19" t="str">
        <f>IFERROR(IF(COUNT(pipot!$V:$V)&lt;&gt;"",INDEX(pipot!F:F,SMALL(pipot!$V:$V,ROW($A798)))),"")</f>
        <v/>
      </c>
      <c r="I801" s="19" t="str">
        <f>IFERROR(IF(COUNT(pipot!$V:$V)&lt;&gt;"",INDEX(pipot!G:G,SMALL(pipot!$V:$V,ROW($A798)))),"")</f>
        <v/>
      </c>
      <c r="J801" s="19" t="str">
        <f>IFERROR(IF(COUNT(pipot!$V:$V)&lt;&gt;"",INDEX(pipot!H:H,SMALL(pipot!$V:$V,ROW($A798)))),"")</f>
        <v/>
      </c>
      <c r="K801" s="19" t="str">
        <f>IFERROR(IF(COUNT(pipot!$V:$V)&lt;&gt;"",INDEX(pipot!I:I,SMALL(pipot!$V:$V,ROW($A798)))),"")</f>
        <v/>
      </c>
      <c r="L801" s="19" t="str">
        <f>IFERROR(IF(COUNT(pipot!$V:$V)&lt;&gt;"",INDEX(pipot!J:J,SMALL(pipot!$V:$V,ROW($A798)))),"")</f>
        <v/>
      </c>
      <c r="M801" s="19" t="str">
        <f>IFERROR(IF(COUNT(pipot!$V:$V)&lt;&gt;"",INDEX(pipot!K:K,SMALL(pipot!$V:$V,ROW($A798)))),"")</f>
        <v/>
      </c>
      <c r="N801" s="19" t="str">
        <f>IFERROR(IF(COUNT(pipot!$V:$V)&lt;&gt;"",INDEX(pipot!L:L,SMALL(pipot!$V:$V,ROW($A798)))),"")</f>
        <v/>
      </c>
      <c r="O801" s="19" t="str">
        <f>IFERROR(IF(COUNT(pipot!$V:$V)&lt;&gt;"",INDEX(pipot!M:M,SMALL(pipot!$V:$V,ROW($A798)))),"")</f>
        <v/>
      </c>
      <c r="P801" s="19" t="str">
        <f>IFERROR(IF(COUNT(pipot!$V:$V)&lt;&gt;"",INDEX(pipot!N:N,SMALL(pipot!$V:$V,ROW($A798)))),"")</f>
        <v/>
      </c>
      <c r="Q801" s="19" t="str">
        <f>IFERROR(IF(COUNT(pipot!$V:$V)&lt;&gt;"",INDEX(pipot!O:O,SMALL(pipot!$V:$V,ROW($A798)))),"")</f>
        <v/>
      </c>
      <c r="R801" s="19" t="str">
        <f>IFERROR(IF(COUNT(pipot!$V:$V)&lt;&gt;"",INDEX(pipot!P:P,SMALL(pipot!$V:$V,ROW($A798)))),"")</f>
        <v/>
      </c>
      <c r="S801" s="19" t="str">
        <f>IFERROR(IF(COUNT(pipot!$V:$V)&lt;&gt;"",INDEX(pipot!Q:Q,SMALL(pipot!$V:$V,ROW($A798)))),"")</f>
        <v/>
      </c>
      <c r="T801" s="19" t="str">
        <f>IFERROR(IF(COUNT(pipot!$V:$V)&lt;&gt;"",INDEX(pipot!R:R,SMALL(pipot!$V:$V,ROW($A798)))),"")</f>
        <v/>
      </c>
    </row>
    <row r="802" spans="3:20">
      <c r="C802" t="str">
        <f>IFERROR(IF(COUNT(pipot!$V:$V)&lt;&gt;"",INDEX(pipot!A:A,SMALL(pipot!$V:$V,ROW($A799)))),"")</f>
        <v/>
      </c>
      <c r="D802" s="13" t="str">
        <f>IFERROR(IF(COUNT(pipot!$V:$V)&lt;&gt;"",INDEX(pipot!B:B,SMALL(pipot!$V:$V,ROW($A799)))),"")</f>
        <v/>
      </c>
      <c r="E802" s="15" t="str">
        <f>IFERROR(IF(COUNT(pipot!$V:$V)&lt;&gt;"",INDEX(pipot!C:C,SMALL(pipot!$V:$V,ROW($A799)))),"")</f>
        <v/>
      </c>
      <c r="F802" s="19" t="str">
        <f>IFERROR(IF(COUNT(pipot!$V:$V)&lt;&gt;"",INDEX(pipot!D:D,SMALL(pipot!$V:$V,ROW($A799)))),"")</f>
        <v/>
      </c>
      <c r="G802" s="19" t="str">
        <f>IFERROR(IF(COUNT(pipot!$V:$V)&lt;&gt;"",INDEX(pipot!E:E,SMALL(pipot!$V:$V,ROW($A799)))),"")</f>
        <v/>
      </c>
      <c r="H802" s="19" t="str">
        <f>IFERROR(IF(COUNT(pipot!$V:$V)&lt;&gt;"",INDEX(pipot!F:F,SMALL(pipot!$V:$V,ROW($A799)))),"")</f>
        <v/>
      </c>
      <c r="I802" s="19" t="str">
        <f>IFERROR(IF(COUNT(pipot!$V:$V)&lt;&gt;"",INDEX(pipot!G:G,SMALL(pipot!$V:$V,ROW($A799)))),"")</f>
        <v/>
      </c>
      <c r="J802" s="19" t="str">
        <f>IFERROR(IF(COUNT(pipot!$V:$V)&lt;&gt;"",INDEX(pipot!H:H,SMALL(pipot!$V:$V,ROW($A799)))),"")</f>
        <v/>
      </c>
      <c r="K802" s="19" t="str">
        <f>IFERROR(IF(COUNT(pipot!$V:$V)&lt;&gt;"",INDEX(pipot!I:I,SMALL(pipot!$V:$V,ROW($A799)))),"")</f>
        <v/>
      </c>
      <c r="L802" s="19" t="str">
        <f>IFERROR(IF(COUNT(pipot!$V:$V)&lt;&gt;"",INDEX(pipot!J:J,SMALL(pipot!$V:$V,ROW($A799)))),"")</f>
        <v/>
      </c>
      <c r="M802" s="19" t="str">
        <f>IFERROR(IF(COUNT(pipot!$V:$V)&lt;&gt;"",INDEX(pipot!K:K,SMALL(pipot!$V:$V,ROW($A799)))),"")</f>
        <v/>
      </c>
      <c r="N802" s="19" t="str">
        <f>IFERROR(IF(COUNT(pipot!$V:$V)&lt;&gt;"",INDEX(pipot!L:L,SMALL(pipot!$V:$V,ROW($A799)))),"")</f>
        <v/>
      </c>
      <c r="O802" s="19" t="str">
        <f>IFERROR(IF(COUNT(pipot!$V:$V)&lt;&gt;"",INDEX(pipot!M:M,SMALL(pipot!$V:$V,ROW($A799)))),"")</f>
        <v/>
      </c>
      <c r="P802" s="19" t="str">
        <f>IFERROR(IF(COUNT(pipot!$V:$V)&lt;&gt;"",INDEX(pipot!N:N,SMALL(pipot!$V:$V,ROW($A799)))),"")</f>
        <v/>
      </c>
      <c r="Q802" s="19" t="str">
        <f>IFERROR(IF(COUNT(pipot!$V:$V)&lt;&gt;"",INDEX(pipot!O:O,SMALL(pipot!$V:$V,ROW($A799)))),"")</f>
        <v/>
      </c>
      <c r="R802" s="19" t="str">
        <f>IFERROR(IF(COUNT(pipot!$V:$V)&lt;&gt;"",INDEX(pipot!P:P,SMALL(pipot!$V:$V,ROW($A799)))),"")</f>
        <v/>
      </c>
      <c r="S802" s="19" t="str">
        <f>IFERROR(IF(COUNT(pipot!$V:$V)&lt;&gt;"",INDEX(pipot!Q:Q,SMALL(pipot!$V:$V,ROW($A799)))),"")</f>
        <v/>
      </c>
      <c r="T802" s="19" t="str">
        <f>IFERROR(IF(COUNT(pipot!$V:$V)&lt;&gt;"",INDEX(pipot!R:R,SMALL(pipot!$V:$V,ROW($A799)))),"")</f>
        <v/>
      </c>
    </row>
    <row r="803" spans="3:20">
      <c r="C803" t="str">
        <f>IFERROR(IF(COUNT(pipot!$V:$V)&lt;&gt;"",INDEX(pipot!A:A,SMALL(pipot!$V:$V,ROW($A800)))),"")</f>
        <v/>
      </c>
      <c r="D803" s="13" t="str">
        <f>IFERROR(IF(COUNT(pipot!$V:$V)&lt;&gt;"",INDEX(pipot!B:B,SMALL(pipot!$V:$V,ROW($A800)))),"")</f>
        <v/>
      </c>
      <c r="E803" s="15" t="str">
        <f>IFERROR(IF(COUNT(pipot!$V:$V)&lt;&gt;"",INDEX(pipot!C:C,SMALL(pipot!$V:$V,ROW($A800)))),"")</f>
        <v/>
      </c>
      <c r="F803" s="19" t="str">
        <f>IFERROR(IF(COUNT(pipot!$V:$V)&lt;&gt;"",INDEX(pipot!D:D,SMALL(pipot!$V:$V,ROW($A800)))),"")</f>
        <v/>
      </c>
      <c r="G803" s="19" t="str">
        <f>IFERROR(IF(COUNT(pipot!$V:$V)&lt;&gt;"",INDEX(pipot!E:E,SMALL(pipot!$V:$V,ROW($A800)))),"")</f>
        <v/>
      </c>
      <c r="H803" s="19" t="str">
        <f>IFERROR(IF(COUNT(pipot!$V:$V)&lt;&gt;"",INDEX(pipot!F:F,SMALL(pipot!$V:$V,ROW($A800)))),"")</f>
        <v/>
      </c>
      <c r="I803" s="19" t="str">
        <f>IFERROR(IF(COUNT(pipot!$V:$V)&lt;&gt;"",INDEX(pipot!G:G,SMALL(pipot!$V:$V,ROW($A800)))),"")</f>
        <v/>
      </c>
      <c r="J803" s="19" t="str">
        <f>IFERROR(IF(COUNT(pipot!$V:$V)&lt;&gt;"",INDEX(pipot!H:H,SMALL(pipot!$V:$V,ROW($A800)))),"")</f>
        <v/>
      </c>
      <c r="K803" s="19" t="str">
        <f>IFERROR(IF(COUNT(pipot!$V:$V)&lt;&gt;"",INDEX(pipot!I:I,SMALL(pipot!$V:$V,ROW($A800)))),"")</f>
        <v/>
      </c>
      <c r="L803" s="19" t="str">
        <f>IFERROR(IF(COUNT(pipot!$V:$V)&lt;&gt;"",INDEX(pipot!J:J,SMALL(pipot!$V:$V,ROW($A800)))),"")</f>
        <v/>
      </c>
      <c r="M803" s="19" t="str">
        <f>IFERROR(IF(COUNT(pipot!$V:$V)&lt;&gt;"",INDEX(pipot!K:K,SMALL(pipot!$V:$V,ROW($A800)))),"")</f>
        <v/>
      </c>
      <c r="N803" s="19" t="str">
        <f>IFERROR(IF(COUNT(pipot!$V:$V)&lt;&gt;"",INDEX(pipot!L:L,SMALL(pipot!$V:$V,ROW($A800)))),"")</f>
        <v/>
      </c>
      <c r="O803" s="19" t="str">
        <f>IFERROR(IF(COUNT(pipot!$V:$V)&lt;&gt;"",INDEX(pipot!M:M,SMALL(pipot!$V:$V,ROW($A800)))),"")</f>
        <v/>
      </c>
      <c r="P803" s="19" t="str">
        <f>IFERROR(IF(COUNT(pipot!$V:$V)&lt;&gt;"",INDEX(pipot!N:N,SMALL(pipot!$V:$V,ROW($A800)))),"")</f>
        <v/>
      </c>
      <c r="Q803" s="19" t="str">
        <f>IFERROR(IF(COUNT(pipot!$V:$V)&lt;&gt;"",INDEX(pipot!O:O,SMALL(pipot!$V:$V,ROW($A800)))),"")</f>
        <v/>
      </c>
      <c r="R803" s="19" t="str">
        <f>IFERROR(IF(COUNT(pipot!$V:$V)&lt;&gt;"",INDEX(pipot!P:P,SMALL(pipot!$V:$V,ROW($A800)))),"")</f>
        <v/>
      </c>
      <c r="S803" s="19" t="str">
        <f>IFERROR(IF(COUNT(pipot!$V:$V)&lt;&gt;"",INDEX(pipot!Q:Q,SMALL(pipot!$V:$V,ROW($A800)))),"")</f>
        <v/>
      </c>
      <c r="T803" s="19" t="str">
        <f>IFERROR(IF(COUNT(pipot!$V:$V)&lt;&gt;"",INDEX(pipot!R:R,SMALL(pipot!$V:$V,ROW($A800)))),"")</f>
        <v/>
      </c>
    </row>
    <row r="804" spans="3:20">
      <c r="C804" t="str">
        <f>IFERROR(IF(COUNT(pipot!$V:$V)&lt;&gt;"",INDEX(pipot!A:A,SMALL(pipot!$V:$V,ROW($A801)))),"")</f>
        <v/>
      </c>
      <c r="D804" s="13" t="str">
        <f>IFERROR(IF(COUNT(pipot!$V:$V)&lt;&gt;"",INDEX(pipot!B:B,SMALL(pipot!$V:$V,ROW($A801)))),"")</f>
        <v/>
      </c>
      <c r="E804" s="15" t="str">
        <f>IFERROR(IF(COUNT(pipot!$V:$V)&lt;&gt;"",INDEX(pipot!C:C,SMALL(pipot!$V:$V,ROW($A801)))),"")</f>
        <v/>
      </c>
      <c r="F804" s="19" t="str">
        <f>IFERROR(IF(COUNT(pipot!$V:$V)&lt;&gt;"",INDEX(pipot!D:D,SMALL(pipot!$V:$V,ROW($A801)))),"")</f>
        <v/>
      </c>
      <c r="G804" s="19" t="str">
        <f>IFERROR(IF(COUNT(pipot!$V:$V)&lt;&gt;"",INDEX(pipot!E:E,SMALL(pipot!$V:$V,ROW($A801)))),"")</f>
        <v/>
      </c>
      <c r="H804" s="19" t="str">
        <f>IFERROR(IF(COUNT(pipot!$V:$V)&lt;&gt;"",INDEX(pipot!F:F,SMALL(pipot!$V:$V,ROW($A801)))),"")</f>
        <v/>
      </c>
      <c r="I804" s="19" t="str">
        <f>IFERROR(IF(COUNT(pipot!$V:$V)&lt;&gt;"",INDEX(pipot!G:G,SMALL(pipot!$V:$V,ROW($A801)))),"")</f>
        <v/>
      </c>
      <c r="J804" s="19" t="str">
        <f>IFERROR(IF(COUNT(pipot!$V:$V)&lt;&gt;"",INDEX(pipot!H:H,SMALL(pipot!$V:$V,ROW($A801)))),"")</f>
        <v/>
      </c>
      <c r="K804" s="19" t="str">
        <f>IFERROR(IF(COUNT(pipot!$V:$V)&lt;&gt;"",INDEX(pipot!I:I,SMALL(pipot!$V:$V,ROW($A801)))),"")</f>
        <v/>
      </c>
      <c r="L804" s="19" t="str">
        <f>IFERROR(IF(COUNT(pipot!$V:$V)&lt;&gt;"",INDEX(pipot!J:J,SMALL(pipot!$V:$V,ROW($A801)))),"")</f>
        <v/>
      </c>
      <c r="M804" s="19" t="str">
        <f>IFERROR(IF(COUNT(pipot!$V:$V)&lt;&gt;"",INDEX(pipot!K:K,SMALL(pipot!$V:$V,ROW($A801)))),"")</f>
        <v/>
      </c>
      <c r="N804" s="19" t="str">
        <f>IFERROR(IF(COUNT(pipot!$V:$V)&lt;&gt;"",INDEX(pipot!L:L,SMALL(pipot!$V:$V,ROW($A801)))),"")</f>
        <v/>
      </c>
      <c r="O804" s="19" t="str">
        <f>IFERROR(IF(COUNT(pipot!$V:$V)&lt;&gt;"",INDEX(pipot!M:M,SMALL(pipot!$V:$V,ROW($A801)))),"")</f>
        <v/>
      </c>
      <c r="P804" s="19" t="str">
        <f>IFERROR(IF(COUNT(pipot!$V:$V)&lt;&gt;"",INDEX(pipot!N:N,SMALL(pipot!$V:$V,ROW($A801)))),"")</f>
        <v/>
      </c>
      <c r="Q804" s="19" t="str">
        <f>IFERROR(IF(COUNT(pipot!$V:$V)&lt;&gt;"",INDEX(pipot!O:O,SMALL(pipot!$V:$V,ROW($A801)))),"")</f>
        <v/>
      </c>
      <c r="R804" s="19" t="str">
        <f>IFERROR(IF(COUNT(pipot!$V:$V)&lt;&gt;"",INDEX(pipot!P:P,SMALL(pipot!$V:$V,ROW($A801)))),"")</f>
        <v/>
      </c>
      <c r="S804" s="19" t="str">
        <f>IFERROR(IF(COUNT(pipot!$V:$V)&lt;&gt;"",INDEX(pipot!Q:Q,SMALL(pipot!$V:$V,ROW($A801)))),"")</f>
        <v/>
      </c>
      <c r="T804" s="19" t="str">
        <f>IFERROR(IF(COUNT(pipot!$V:$V)&lt;&gt;"",INDEX(pipot!R:R,SMALL(pipot!$V:$V,ROW($A801)))),"")</f>
        <v/>
      </c>
    </row>
    <row r="805" spans="3:20">
      <c r="C805" t="str">
        <f>IFERROR(IF(COUNT(pipot!$V:$V)&lt;&gt;"",INDEX(pipot!A:A,SMALL(pipot!$V:$V,ROW($A802)))),"")</f>
        <v/>
      </c>
      <c r="D805" s="13" t="str">
        <f>IFERROR(IF(COUNT(pipot!$V:$V)&lt;&gt;"",INDEX(pipot!B:B,SMALL(pipot!$V:$V,ROW($A802)))),"")</f>
        <v/>
      </c>
      <c r="E805" s="15" t="str">
        <f>IFERROR(IF(COUNT(pipot!$V:$V)&lt;&gt;"",INDEX(pipot!C:C,SMALL(pipot!$V:$V,ROW($A802)))),"")</f>
        <v/>
      </c>
      <c r="F805" s="19" t="str">
        <f>IFERROR(IF(COUNT(pipot!$V:$V)&lt;&gt;"",INDEX(pipot!D:D,SMALL(pipot!$V:$V,ROW($A802)))),"")</f>
        <v/>
      </c>
      <c r="G805" s="19" t="str">
        <f>IFERROR(IF(COUNT(pipot!$V:$V)&lt;&gt;"",INDEX(pipot!E:E,SMALL(pipot!$V:$V,ROW($A802)))),"")</f>
        <v/>
      </c>
      <c r="H805" s="19" t="str">
        <f>IFERROR(IF(COUNT(pipot!$V:$V)&lt;&gt;"",INDEX(pipot!F:F,SMALL(pipot!$V:$V,ROW($A802)))),"")</f>
        <v/>
      </c>
      <c r="I805" s="19" t="str">
        <f>IFERROR(IF(COUNT(pipot!$V:$V)&lt;&gt;"",INDEX(pipot!G:G,SMALL(pipot!$V:$V,ROW($A802)))),"")</f>
        <v/>
      </c>
      <c r="J805" s="19" t="str">
        <f>IFERROR(IF(COUNT(pipot!$V:$V)&lt;&gt;"",INDEX(pipot!H:H,SMALL(pipot!$V:$V,ROW($A802)))),"")</f>
        <v/>
      </c>
      <c r="K805" s="19" t="str">
        <f>IFERROR(IF(COUNT(pipot!$V:$V)&lt;&gt;"",INDEX(pipot!I:I,SMALL(pipot!$V:$V,ROW($A802)))),"")</f>
        <v/>
      </c>
      <c r="L805" s="19" t="str">
        <f>IFERROR(IF(COUNT(pipot!$V:$V)&lt;&gt;"",INDEX(pipot!J:J,SMALL(pipot!$V:$V,ROW($A802)))),"")</f>
        <v/>
      </c>
      <c r="M805" s="19" t="str">
        <f>IFERROR(IF(COUNT(pipot!$V:$V)&lt;&gt;"",INDEX(pipot!K:K,SMALL(pipot!$V:$V,ROW($A802)))),"")</f>
        <v/>
      </c>
      <c r="N805" s="19" t="str">
        <f>IFERROR(IF(COUNT(pipot!$V:$V)&lt;&gt;"",INDEX(pipot!L:L,SMALL(pipot!$V:$V,ROW($A802)))),"")</f>
        <v/>
      </c>
      <c r="O805" s="19" t="str">
        <f>IFERROR(IF(COUNT(pipot!$V:$V)&lt;&gt;"",INDEX(pipot!M:M,SMALL(pipot!$V:$V,ROW($A802)))),"")</f>
        <v/>
      </c>
      <c r="P805" s="19" t="str">
        <f>IFERROR(IF(COUNT(pipot!$V:$V)&lt;&gt;"",INDEX(pipot!N:N,SMALL(pipot!$V:$V,ROW($A802)))),"")</f>
        <v/>
      </c>
      <c r="Q805" s="19" t="str">
        <f>IFERROR(IF(COUNT(pipot!$V:$V)&lt;&gt;"",INDEX(pipot!O:O,SMALL(pipot!$V:$V,ROW($A802)))),"")</f>
        <v/>
      </c>
      <c r="R805" s="19" t="str">
        <f>IFERROR(IF(COUNT(pipot!$V:$V)&lt;&gt;"",INDEX(pipot!P:P,SMALL(pipot!$V:$V,ROW($A802)))),"")</f>
        <v/>
      </c>
      <c r="S805" s="19" t="str">
        <f>IFERROR(IF(COUNT(pipot!$V:$V)&lt;&gt;"",INDEX(pipot!Q:Q,SMALL(pipot!$V:$V,ROW($A802)))),"")</f>
        <v/>
      </c>
      <c r="T805" s="19" t="str">
        <f>IFERROR(IF(COUNT(pipot!$V:$V)&lt;&gt;"",INDEX(pipot!R:R,SMALL(pipot!$V:$V,ROW($A802)))),"")</f>
        <v/>
      </c>
    </row>
    <row r="806" spans="3:20">
      <c r="C806" t="str">
        <f>IFERROR(IF(COUNT(pipot!$V:$V)&lt;&gt;"",INDEX(pipot!A:A,SMALL(pipot!$V:$V,ROW($A803)))),"")</f>
        <v/>
      </c>
      <c r="D806" s="13" t="str">
        <f>IFERROR(IF(COUNT(pipot!$V:$V)&lt;&gt;"",INDEX(pipot!B:B,SMALL(pipot!$V:$V,ROW($A803)))),"")</f>
        <v/>
      </c>
      <c r="E806" s="15" t="str">
        <f>IFERROR(IF(COUNT(pipot!$V:$V)&lt;&gt;"",INDEX(pipot!C:C,SMALL(pipot!$V:$V,ROW($A803)))),"")</f>
        <v/>
      </c>
      <c r="F806" s="19" t="str">
        <f>IFERROR(IF(COUNT(pipot!$V:$V)&lt;&gt;"",INDEX(pipot!D:D,SMALL(pipot!$V:$V,ROW($A803)))),"")</f>
        <v/>
      </c>
      <c r="G806" s="19" t="str">
        <f>IFERROR(IF(COUNT(pipot!$V:$V)&lt;&gt;"",INDEX(pipot!E:E,SMALL(pipot!$V:$V,ROW($A803)))),"")</f>
        <v/>
      </c>
      <c r="H806" s="19" t="str">
        <f>IFERROR(IF(COUNT(pipot!$V:$V)&lt;&gt;"",INDEX(pipot!F:F,SMALL(pipot!$V:$V,ROW($A803)))),"")</f>
        <v/>
      </c>
      <c r="I806" s="19" t="str">
        <f>IFERROR(IF(COUNT(pipot!$V:$V)&lt;&gt;"",INDEX(pipot!G:G,SMALL(pipot!$V:$V,ROW($A803)))),"")</f>
        <v/>
      </c>
      <c r="J806" s="19" t="str">
        <f>IFERROR(IF(COUNT(pipot!$V:$V)&lt;&gt;"",INDEX(pipot!H:H,SMALL(pipot!$V:$V,ROW($A803)))),"")</f>
        <v/>
      </c>
      <c r="K806" s="19" t="str">
        <f>IFERROR(IF(COUNT(pipot!$V:$V)&lt;&gt;"",INDEX(pipot!I:I,SMALL(pipot!$V:$V,ROW($A803)))),"")</f>
        <v/>
      </c>
      <c r="L806" s="19" t="str">
        <f>IFERROR(IF(COUNT(pipot!$V:$V)&lt;&gt;"",INDEX(pipot!J:J,SMALL(pipot!$V:$V,ROW($A803)))),"")</f>
        <v/>
      </c>
      <c r="M806" s="19" t="str">
        <f>IFERROR(IF(COUNT(pipot!$V:$V)&lt;&gt;"",INDEX(pipot!K:K,SMALL(pipot!$V:$V,ROW($A803)))),"")</f>
        <v/>
      </c>
      <c r="N806" s="19" t="str">
        <f>IFERROR(IF(COUNT(pipot!$V:$V)&lt;&gt;"",INDEX(pipot!L:L,SMALL(pipot!$V:$V,ROW($A803)))),"")</f>
        <v/>
      </c>
      <c r="O806" s="19" t="str">
        <f>IFERROR(IF(COUNT(pipot!$V:$V)&lt;&gt;"",INDEX(pipot!M:M,SMALL(pipot!$V:$V,ROW($A803)))),"")</f>
        <v/>
      </c>
      <c r="P806" s="19" t="str">
        <f>IFERROR(IF(COUNT(pipot!$V:$V)&lt;&gt;"",INDEX(pipot!N:N,SMALL(pipot!$V:$V,ROW($A803)))),"")</f>
        <v/>
      </c>
      <c r="Q806" s="19" t="str">
        <f>IFERROR(IF(COUNT(pipot!$V:$V)&lt;&gt;"",INDEX(pipot!O:O,SMALL(pipot!$V:$V,ROW($A803)))),"")</f>
        <v/>
      </c>
      <c r="R806" s="19" t="str">
        <f>IFERROR(IF(COUNT(pipot!$V:$V)&lt;&gt;"",INDEX(pipot!P:P,SMALL(pipot!$V:$V,ROW($A803)))),"")</f>
        <v/>
      </c>
      <c r="S806" s="19" t="str">
        <f>IFERROR(IF(COUNT(pipot!$V:$V)&lt;&gt;"",INDEX(pipot!Q:Q,SMALL(pipot!$V:$V,ROW($A803)))),"")</f>
        <v/>
      </c>
      <c r="T806" s="19" t="str">
        <f>IFERROR(IF(COUNT(pipot!$V:$V)&lt;&gt;"",INDEX(pipot!R:R,SMALL(pipot!$V:$V,ROW($A803)))),"")</f>
        <v/>
      </c>
    </row>
    <row r="807" spans="3:20">
      <c r="C807" t="str">
        <f>IFERROR(IF(COUNT(pipot!$V:$V)&lt;&gt;"",INDEX(pipot!A:A,SMALL(pipot!$V:$V,ROW($A804)))),"")</f>
        <v/>
      </c>
      <c r="D807" s="13" t="str">
        <f>IFERROR(IF(COUNT(pipot!$V:$V)&lt;&gt;"",INDEX(pipot!B:B,SMALL(pipot!$V:$V,ROW($A804)))),"")</f>
        <v/>
      </c>
      <c r="E807" s="15" t="str">
        <f>IFERROR(IF(COUNT(pipot!$V:$V)&lt;&gt;"",INDEX(pipot!C:C,SMALL(pipot!$V:$V,ROW($A804)))),"")</f>
        <v/>
      </c>
      <c r="F807" s="19" t="str">
        <f>IFERROR(IF(COUNT(pipot!$V:$V)&lt;&gt;"",INDEX(pipot!D:D,SMALL(pipot!$V:$V,ROW($A804)))),"")</f>
        <v/>
      </c>
      <c r="G807" s="19" t="str">
        <f>IFERROR(IF(COUNT(pipot!$V:$V)&lt;&gt;"",INDEX(pipot!E:E,SMALL(pipot!$V:$V,ROW($A804)))),"")</f>
        <v/>
      </c>
      <c r="H807" s="19" t="str">
        <f>IFERROR(IF(COUNT(pipot!$V:$V)&lt;&gt;"",INDEX(pipot!F:F,SMALL(pipot!$V:$V,ROW($A804)))),"")</f>
        <v/>
      </c>
      <c r="I807" s="19" t="str">
        <f>IFERROR(IF(COUNT(pipot!$V:$V)&lt;&gt;"",INDEX(pipot!G:G,SMALL(pipot!$V:$V,ROW($A804)))),"")</f>
        <v/>
      </c>
      <c r="J807" s="19" t="str">
        <f>IFERROR(IF(COUNT(pipot!$V:$V)&lt;&gt;"",INDEX(pipot!H:H,SMALL(pipot!$V:$V,ROW($A804)))),"")</f>
        <v/>
      </c>
      <c r="K807" s="19" t="str">
        <f>IFERROR(IF(COUNT(pipot!$V:$V)&lt;&gt;"",INDEX(pipot!I:I,SMALL(pipot!$V:$V,ROW($A804)))),"")</f>
        <v/>
      </c>
      <c r="L807" s="19" t="str">
        <f>IFERROR(IF(COUNT(pipot!$V:$V)&lt;&gt;"",INDEX(pipot!J:J,SMALL(pipot!$V:$V,ROW($A804)))),"")</f>
        <v/>
      </c>
      <c r="M807" s="19" t="str">
        <f>IFERROR(IF(COUNT(pipot!$V:$V)&lt;&gt;"",INDEX(pipot!K:K,SMALL(pipot!$V:$V,ROW($A804)))),"")</f>
        <v/>
      </c>
      <c r="N807" s="19" t="str">
        <f>IFERROR(IF(COUNT(pipot!$V:$V)&lt;&gt;"",INDEX(pipot!L:L,SMALL(pipot!$V:$V,ROW($A804)))),"")</f>
        <v/>
      </c>
      <c r="O807" s="19" t="str">
        <f>IFERROR(IF(COUNT(pipot!$V:$V)&lt;&gt;"",INDEX(pipot!M:M,SMALL(pipot!$V:$V,ROW($A804)))),"")</f>
        <v/>
      </c>
      <c r="P807" s="19" t="str">
        <f>IFERROR(IF(COUNT(pipot!$V:$V)&lt;&gt;"",INDEX(pipot!N:N,SMALL(pipot!$V:$V,ROW($A804)))),"")</f>
        <v/>
      </c>
      <c r="Q807" s="19" t="str">
        <f>IFERROR(IF(COUNT(pipot!$V:$V)&lt;&gt;"",INDEX(pipot!O:O,SMALL(pipot!$V:$V,ROW($A804)))),"")</f>
        <v/>
      </c>
      <c r="R807" s="19" t="str">
        <f>IFERROR(IF(COUNT(pipot!$V:$V)&lt;&gt;"",INDEX(pipot!P:P,SMALL(pipot!$V:$V,ROW($A804)))),"")</f>
        <v/>
      </c>
      <c r="S807" s="19" t="str">
        <f>IFERROR(IF(COUNT(pipot!$V:$V)&lt;&gt;"",INDEX(pipot!Q:Q,SMALL(pipot!$V:$V,ROW($A804)))),"")</f>
        <v/>
      </c>
      <c r="T807" s="19" t="str">
        <f>IFERROR(IF(COUNT(pipot!$V:$V)&lt;&gt;"",INDEX(pipot!R:R,SMALL(pipot!$V:$V,ROW($A804)))),"")</f>
        <v/>
      </c>
    </row>
    <row r="808" spans="3:20">
      <c r="C808" t="str">
        <f>IFERROR(IF(COUNT(pipot!$V:$V)&lt;&gt;"",INDEX(pipot!A:A,SMALL(pipot!$V:$V,ROW($A805)))),"")</f>
        <v/>
      </c>
      <c r="D808" s="13" t="str">
        <f>IFERROR(IF(COUNT(pipot!$V:$V)&lt;&gt;"",INDEX(pipot!B:B,SMALL(pipot!$V:$V,ROW($A805)))),"")</f>
        <v/>
      </c>
      <c r="E808" s="15" t="str">
        <f>IFERROR(IF(COUNT(pipot!$V:$V)&lt;&gt;"",INDEX(pipot!C:C,SMALL(pipot!$V:$V,ROW($A805)))),"")</f>
        <v/>
      </c>
      <c r="F808" s="19" t="str">
        <f>IFERROR(IF(COUNT(pipot!$V:$V)&lt;&gt;"",INDEX(pipot!D:D,SMALL(pipot!$V:$V,ROW($A805)))),"")</f>
        <v/>
      </c>
      <c r="G808" s="19" t="str">
        <f>IFERROR(IF(COUNT(pipot!$V:$V)&lt;&gt;"",INDEX(pipot!E:E,SMALL(pipot!$V:$V,ROW($A805)))),"")</f>
        <v/>
      </c>
      <c r="H808" s="19" t="str">
        <f>IFERROR(IF(COUNT(pipot!$V:$V)&lt;&gt;"",INDEX(pipot!F:F,SMALL(pipot!$V:$V,ROW($A805)))),"")</f>
        <v/>
      </c>
      <c r="I808" s="19" t="str">
        <f>IFERROR(IF(COUNT(pipot!$V:$V)&lt;&gt;"",INDEX(pipot!G:G,SMALL(pipot!$V:$V,ROW($A805)))),"")</f>
        <v/>
      </c>
      <c r="J808" s="19" t="str">
        <f>IFERROR(IF(COUNT(pipot!$V:$V)&lt;&gt;"",INDEX(pipot!H:H,SMALL(pipot!$V:$V,ROW($A805)))),"")</f>
        <v/>
      </c>
      <c r="K808" s="19" t="str">
        <f>IFERROR(IF(COUNT(pipot!$V:$V)&lt;&gt;"",INDEX(pipot!I:I,SMALL(pipot!$V:$V,ROW($A805)))),"")</f>
        <v/>
      </c>
      <c r="L808" s="19" t="str">
        <f>IFERROR(IF(COUNT(pipot!$V:$V)&lt;&gt;"",INDEX(pipot!J:J,SMALL(pipot!$V:$V,ROW($A805)))),"")</f>
        <v/>
      </c>
      <c r="M808" s="19" t="str">
        <f>IFERROR(IF(COUNT(pipot!$V:$V)&lt;&gt;"",INDEX(pipot!K:K,SMALL(pipot!$V:$V,ROW($A805)))),"")</f>
        <v/>
      </c>
      <c r="N808" s="19" t="str">
        <f>IFERROR(IF(COUNT(pipot!$V:$V)&lt;&gt;"",INDEX(pipot!L:L,SMALL(pipot!$V:$V,ROW($A805)))),"")</f>
        <v/>
      </c>
      <c r="O808" s="19" t="str">
        <f>IFERROR(IF(COUNT(pipot!$V:$V)&lt;&gt;"",INDEX(pipot!M:M,SMALL(pipot!$V:$V,ROW($A805)))),"")</f>
        <v/>
      </c>
      <c r="P808" s="19" t="str">
        <f>IFERROR(IF(COUNT(pipot!$V:$V)&lt;&gt;"",INDEX(pipot!N:N,SMALL(pipot!$V:$V,ROW($A805)))),"")</f>
        <v/>
      </c>
      <c r="Q808" s="19" t="str">
        <f>IFERROR(IF(COUNT(pipot!$V:$V)&lt;&gt;"",INDEX(pipot!O:O,SMALL(pipot!$V:$V,ROW($A805)))),"")</f>
        <v/>
      </c>
      <c r="R808" s="19" t="str">
        <f>IFERROR(IF(COUNT(pipot!$V:$V)&lt;&gt;"",INDEX(pipot!P:P,SMALL(pipot!$V:$V,ROW($A805)))),"")</f>
        <v/>
      </c>
      <c r="S808" s="19" t="str">
        <f>IFERROR(IF(COUNT(pipot!$V:$V)&lt;&gt;"",INDEX(pipot!Q:Q,SMALL(pipot!$V:$V,ROW($A805)))),"")</f>
        <v/>
      </c>
      <c r="T808" s="19" t="str">
        <f>IFERROR(IF(COUNT(pipot!$V:$V)&lt;&gt;"",INDEX(pipot!R:R,SMALL(pipot!$V:$V,ROW($A805)))),"")</f>
        <v/>
      </c>
    </row>
    <row r="809" spans="3:20">
      <c r="C809" t="str">
        <f>IFERROR(IF(COUNT(pipot!$V:$V)&lt;&gt;"",INDEX(pipot!A:A,SMALL(pipot!$V:$V,ROW($A806)))),"")</f>
        <v/>
      </c>
      <c r="D809" s="13" t="str">
        <f>IFERROR(IF(COUNT(pipot!$V:$V)&lt;&gt;"",INDEX(pipot!B:B,SMALL(pipot!$V:$V,ROW($A806)))),"")</f>
        <v/>
      </c>
      <c r="E809" s="15" t="str">
        <f>IFERROR(IF(COUNT(pipot!$V:$V)&lt;&gt;"",INDEX(pipot!C:C,SMALL(pipot!$V:$V,ROW($A806)))),"")</f>
        <v/>
      </c>
      <c r="F809" s="19" t="str">
        <f>IFERROR(IF(COUNT(pipot!$V:$V)&lt;&gt;"",INDEX(pipot!D:D,SMALL(pipot!$V:$V,ROW($A806)))),"")</f>
        <v/>
      </c>
      <c r="G809" s="19" t="str">
        <f>IFERROR(IF(COUNT(pipot!$V:$V)&lt;&gt;"",INDEX(pipot!E:E,SMALL(pipot!$V:$V,ROW($A806)))),"")</f>
        <v/>
      </c>
      <c r="H809" s="19" t="str">
        <f>IFERROR(IF(COUNT(pipot!$V:$V)&lt;&gt;"",INDEX(pipot!F:F,SMALL(pipot!$V:$V,ROW($A806)))),"")</f>
        <v/>
      </c>
      <c r="I809" s="19" t="str">
        <f>IFERROR(IF(COUNT(pipot!$V:$V)&lt;&gt;"",INDEX(pipot!G:G,SMALL(pipot!$V:$V,ROW($A806)))),"")</f>
        <v/>
      </c>
      <c r="J809" s="19" t="str">
        <f>IFERROR(IF(COUNT(pipot!$V:$V)&lt;&gt;"",INDEX(pipot!H:H,SMALL(pipot!$V:$V,ROW($A806)))),"")</f>
        <v/>
      </c>
      <c r="K809" s="19" t="str">
        <f>IFERROR(IF(COUNT(pipot!$V:$V)&lt;&gt;"",INDEX(pipot!I:I,SMALL(pipot!$V:$V,ROW($A806)))),"")</f>
        <v/>
      </c>
      <c r="L809" s="19" t="str">
        <f>IFERROR(IF(COUNT(pipot!$V:$V)&lt;&gt;"",INDEX(pipot!J:J,SMALL(pipot!$V:$V,ROW($A806)))),"")</f>
        <v/>
      </c>
      <c r="M809" s="19" t="str">
        <f>IFERROR(IF(COUNT(pipot!$V:$V)&lt;&gt;"",INDEX(pipot!K:K,SMALL(pipot!$V:$V,ROW($A806)))),"")</f>
        <v/>
      </c>
      <c r="N809" s="19" t="str">
        <f>IFERROR(IF(COUNT(pipot!$V:$V)&lt;&gt;"",INDEX(pipot!L:L,SMALL(pipot!$V:$V,ROW($A806)))),"")</f>
        <v/>
      </c>
      <c r="O809" s="19" t="str">
        <f>IFERROR(IF(COUNT(pipot!$V:$V)&lt;&gt;"",INDEX(pipot!M:M,SMALL(pipot!$V:$V,ROW($A806)))),"")</f>
        <v/>
      </c>
      <c r="P809" s="19" t="str">
        <f>IFERROR(IF(COUNT(pipot!$V:$V)&lt;&gt;"",INDEX(pipot!N:N,SMALL(pipot!$V:$V,ROW($A806)))),"")</f>
        <v/>
      </c>
      <c r="Q809" s="19" t="str">
        <f>IFERROR(IF(COUNT(pipot!$V:$V)&lt;&gt;"",INDEX(pipot!O:O,SMALL(pipot!$V:$V,ROW($A806)))),"")</f>
        <v/>
      </c>
      <c r="R809" s="19" t="str">
        <f>IFERROR(IF(COUNT(pipot!$V:$V)&lt;&gt;"",INDEX(pipot!P:P,SMALL(pipot!$V:$V,ROW($A806)))),"")</f>
        <v/>
      </c>
      <c r="S809" s="19" t="str">
        <f>IFERROR(IF(COUNT(pipot!$V:$V)&lt;&gt;"",INDEX(pipot!Q:Q,SMALL(pipot!$V:$V,ROW($A806)))),"")</f>
        <v/>
      </c>
      <c r="T809" s="19" t="str">
        <f>IFERROR(IF(COUNT(pipot!$V:$V)&lt;&gt;"",INDEX(pipot!R:R,SMALL(pipot!$V:$V,ROW($A806)))),"")</f>
        <v/>
      </c>
    </row>
    <row r="810" spans="3:20">
      <c r="C810" t="str">
        <f>IFERROR(IF(COUNT(pipot!$V:$V)&lt;&gt;"",INDEX(pipot!A:A,SMALL(pipot!$V:$V,ROW($A807)))),"")</f>
        <v/>
      </c>
      <c r="D810" s="13" t="str">
        <f>IFERROR(IF(COUNT(pipot!$V:$V)&lt;&gt;"",INDEX(pipot!B:B,SMALL(pipot!$V:$V,ROW($A807)))),"")</f>
        <v/>
      </c>
      <c r="E810" s="15" t="str">
        <f>IFERROR(IF(COUNT(pipot!$V:$V)&lt;&gt;"",INDEX(pipot!C:C,SMALL(pipot!$V:$V,ROW($A807)))),"")</f>
        <v/>
      </c>
      <c r="F810" s="19" t="str">
        <f>IFERROR(IF(COUNT(pipot!$V:$V)&lt;&gt;"",INDEX(pipot!D:D,SMALL(pipot!$V:$V,ROW($A807)))),"")</f>
        <v/>
      </c>
      <c r="G810" s="19" t="str">
        <f>IFERROR(IF(COUNT(pipot!$V:$V)&lt;&gt;"",INDEX(pipot!E:E,SMALL(pipot!$V:$V,ROW($A807)))),"")</f>
        <v/>
      </c>
      <c r="H810" s="19" t="str">
        <f>IFERROR(IF(COUNT(pipot!$V:$V)&lt;&gt;"",INDEX(pipot!F:F,SMALL(pipot!$V:$V,ROW($A807)))),"")</f>
        <v/>
      </c>
      <c r="I810" s="19" t="str">
        <f>IFERROR(IF(COUNT(pipot!$V:$V)&lt;&gt;"",INDEX(pipot!G:G,SMALL(pipot!$V:$V,ROW($A807)))),"")</f>
        <v/>
      </c>
      <c r="J810" s="19" t="str">
        <f>IFERROR(IF(COUNT(pipot!$V:$V)&lt;&gt;"",INDEX(pipot!H:H,SMALL(pipot!$V:$V,ROW($A807)))),"")</f>
        <v/>
      </c>
      <c r="K810" s="19" t="str">
        <f>IFERROR(IF(COUNT(pipot!$V:$V)&lt;&gt;"",INDEX(pipot!I:I,SMALL(pipot!$V:$V,ROW($A807)))),"")</f>
        <v/>
      </c>
      <c r="L810" s="19" t="str">
        <f>IFERROR(IF(COUNT(pipot!$V:$V)&lt;&gt;"",INDEX(pipot!J:J,SMALL(pipot!$V:$V,ROW($A807)))),"")</f>
        <v/>
      </c>
      <c r="M810" s="19" t="str">
        <f>IFERROR(IF(COUNT(pipot!$V:$V)&lt;&gt;"",INDEX(pipot!K:K,SMALL(pipot!$V:$V,ROW($A807)))),"")</f>
        <v/>
      </c>
      <c r="N810" s="19" t="str">
        <f>IFERROR(IF(COUNT(pipot!$V:$V)&lt;&gt;"",INDEX(pipot!L:L,SMALL(pipot!$V:$V,ROW($A807)))),"")</f>
        <v/>
      </c>
      <c r="O810" s="19" t="str">
        <f>IFERROR(IF(COUNT(pipot!$V:$V)&lt;&gt;"",INDEX(pipot!M:M,SMALL(pipot!$V:$V,ROW($A807)))),"")</f>
        <v/>
      </c>
      <c r="P810" s="19" t="str">
        <f>IFERROR(IF(COUNT(pipot!$V:$V)&lt;&gt;"",INDEX(pipot!N:N,SMALL(pipot!$V:$V,ROW($A807)))),"")</f>
        <v/>
      </c>
      <c r="Q810" s="19" t="str">
        <f>IFERROR(IF(COUNT(pipot!$V:$V)&lt;&gt;"",INDEX(pipot!O:O,SMALL(pipot!$V:$V,ROW($A807)))),"")</f>
        <v/>
      </c>
      <c r="R810" s="19" t="str">
        <f>IFERROR(IF(COUNT(pipot!$V:$V)&lt;&gt;"",INDEX(pipot!P:P,SMALL(pipot!$V:$V,ROW($A807)))),"")</f>
        <v/>
      </c>
      <c r="S810" s="19" t="str">
        <f>IFERROR(IF(COUNT(pipot!$V:$V)&lt;&gt;"",INDEX(pipot!Q:Q,SMALL(pipot!$V:$V,ROW($A807)))),"")</f>
        <v/>
      </c>
      <c r="T810" s="19" t="str">
        <f>IFERROR(IF(COUNT(pipot!$V:$V)&lt;&gt;"",INDEX(pipot!R:R,SMALL(pipot!$V:$V,ROW($A807)))),"")</f>
        <v/>
      </c>
    </row>
    <row r="811" spans="3:20">
      <c r="C811" t="str">
        <f>IFERROR(IF(COUNT(pipot!$V:$V)&lt;&gt;"",INDEX(pipot!A:A,SMALL(pipot!$V:$V,ROW($A808)))),"")</f>
        <v/>
      </c>
      <c r="D811" s="13" t="str">
        <f>IFERROR(IF(COUNT(pipot!$V:$V)&lt;&gt;"",INDEX(pipot!B:B,SMALL(pipot!$V:$V,ROW($A808)))),"")</f>
        <v/>
      </c>
      <c r="E811" s="15" t="str">
        <f>IFERROR(IF(COUNT(pipot!$V:$V)&lt;&gt;"",INDEX(pipot!C:C,SMALL(pipot!$V:$V,ROW($A808)))),"")</f>
        <v/>
      </c>
      <c r="F811" s="19" t="str">
        <f>IFERROR(IF(COUNT(pipot!$V:$V)&lt;&gt;"",INDEX(pipot!D:D,SMALL(pipot!$V:$V,ROW($A808)))),"")</f>
        <v/>
      </c>
      <c r="G811" s="19" t="str">
        <f>IFERROR(IF(COUNT(pipot!$V:$V)&lt;&gt;"",INDEX(pipot!E:E,SMALL(pipot!$V:$V,ROW($A808)))),"")</f>
        <v/>
      </c>
      <c r="H811" s="19" t="str">
        <f>IFERROR(IF(COUNT(pipot!$V:$V)&lt;&gt;"",INDEX(pipot!F:F,SMALL(pipot!$V:$V,ROW($A808)))),"")</f>
        <v/>
      </c>
      <c r="I811" s="19" t="str">
        <f>IFERROR(IF(COUNT(pipot!$V:$V)&lt;&gt;"",INDEX(pipot!G:G,SMALL(pipot!$V:$V,ROW($A808)))),"")</f>
        <v/>
      </c>
      <c r="J811" s="19" t="str">
        <f>IFERROR(IF(COUNT(pipot!$V:$V)&lt;&gt;"",INDEX(pipot!H:H,SMALL(pipot!$V:$V,ROW($A808)))),"")</f>
        <v/>
      </c>
      <c r="K811" s="19" t="str">
        <f>IFERROR(IF(COUNT(pipot!$V:$V)&lt;&gt;"",INDEX(pipot!I:I,SMALL(pipot!$V:$V,ROW($A808)))),"")</f>
        <v/>
      </c>
      <c r="L811" s="19" t="str">
        <f>IFERROR(IF(COUNT(pipot!$V:$V)&lt;&gt;"",INDEX(pipot!J:J,SMALL(pipot!$V:$V,ROW($A808)))),"")</f>
        <v/>
      </c>
      <c r="M811" s="19" t="str">
        <f>IFERROR(IF(COUNT(pipot!$V:$V)&lt;&gt;"",INDEX(pipot!K:K,SMALL(pipot!$V:$V,ROW($A808)))),"")</f>
        <v/>
      </c>
      <c r="N811" s="19" t="str">
        <f>IFERROR(IF(COUNT(pipot!$V:$V)&lt;&gt;"",INDEX(pipot!L:L,SMALL(pipot!$V:$V,ROW($A808)))),"")</f>
        <v/>
      </c>
      <c r="O811" s="19" t="str">
        <f>IFERROR(IF(COUNT(pipot!$V:$V)&lt;&gt;"",INDEX(pipot!M:M,SMALL(pipot!$V:$V,ROW($A808)))),"")</f>
        <v/>
      </c>
      <c r="P811" s="19" t="str">
        <f>IFERROR(IF(COUNT(pipot!$V:$V)&lt;&gt;"",INDEX(pipot!N:N,SMALL(pipot!$V:$V,ROW($A808)))),"")</f>
        <v/>
      </c>
      <c r="Q811" s="19" t="str">
        <f>IFERROR(IF(COUNT(pipot!$V:$V)&lt;&gt;"",INDEX(pipot!O:O,SMALL(pipot!$V:$V,ROW($A808)))),"")</f>
        <v/>
      </c>
      <c r="R811" s="19" t="str">
        <f>IFERROR(IF(COUNT(pipot!$V:$V)&lt;&gt;"",INDEX(pipot!P:P,SMALL(pipot!$V:$V,ROW($A808)))),"")</f>
        <v/>
      </c>
      <c r="S811" s="19" t="str">
        <f>IFERROR(IF(COUNT(pipot!$V:$V)&lt;&gt;"",INDEX(pipot!Q:Q,SMALL(pipot!$V:$V,ROW($A808)))),"")</f>
        <v/>
      </c>
      <c r="T811" s="19" t="str">
        <f>IFERROR(IF(COUNT(pipot!$V:$V)&lt;&gt;"",INDEX(pipot!R:R,SMALL(pipot!$V:$V,ROW($A808)))),"")</f>
        <v/>
      </c>
    </row>
    <row r="812" spans="3:20">
      <c r="C812" t="str">
        <f>IFERROR(IF(COUNT(pipot!$V:$V)&lt;&gt;"",INDEX(pipot!A:A,SMALL(pipot!$V:$V,ROW($A809)))),"")</f>
        <v/>
      </c>
      <c r="D812" s="13" t="str">
        <f>IFERROR(IF(COUNT(pipot!$V:$V)&lt;&gt;"",INDEX(pipot!B:B,SMALL(pipot!$V:$V,ROW($A809)))),"")</f>
        <v/>
      </c>
      <c r="E812" s="15" t="str">
        <f>IFERROR(IF(COUNT(pipot!$V:$V)&lt;&gt;"",INDEX(pipot!C:C,SMALL(pipot!$V:$V,ROW($A809)))),"")</f>
        <v/>
      </c>
      <c r="F812" s="19" t="str">
        <f>IFERROR(IF(COUNT(pipot!$V:$V)&lt;&gt;"",INDEX(pipot!D:D,SMALL(pipot!$V:$V,ROW($A809)))),"")</f>
        <v/>
      </c>
      <c r="G812" s="19" t="str">
        <f>IFERROR(IF(COUNT(pipot!$V:$V)&lt;&gt;"",INDEX(pipot!E:E,SMALL(pipot!$V:$V,ROW($A809)))),"")</f>
        <v/>
      </c>
      <c r="H812" s="19" t="str">
        <f>IFERROR(IF(COUNT(pipot!$V:$V)&lt;&gt;"",INDEX(pipot!F:F,SMALL(pipot!$V:$V,ROW($A809)))),"")</f>
        <v/>
      </c>
      <c r="I812" s="19" t="str">
        <f>IFERROR(IF(COUNT(pipot!$V:$V)&lt;&gt;"",INDEX(pipot!G:G,SMALL(pipot!$V:$V,ROW($A809)))),"")</f>
        <v/>
      </c>
      <c r="J812" s="19" t="str">
        <f>IFERROR(IF(COUNT(pipot!$V:$V)&lt;&gt;"",INDEX(pipot!H:H,SMALL(pipot!$V:$V,ROW($A809)))),"")</f>
        <v/>
      </c>
      <c r="K812" s="19" t="str">
        <f>IFERROR(IF(COUNT(pipot!$V:$V)&lt;&gt;"",INDEX(pipot!I:I,SMALL(pipot!$V:$V,ROW($A809)))),"")</f>
        <v/>
      </c>
      <c r="L812" s="19" t="str">
        <f>IFERROR(IF(COUNT(pipot!$V:$V)&lt;&gt;"",INDEX(pipot!J:J,SMALL(pipot!$V:$V,ROW($A809)))),"")</f>
        <v/>
      </c>
      <c r="M812" s="19" t="str">
        <f>IFERROR(IF(COUNT(pipot!$V:$V)&lt;&gt;"",INDEX(pipot!K:K,SMALL(pipot!$V:$V,ROW($A809)))),"")</f>
        <v/>
      </c>
      <c r="N812" s="19" t="str">
        <f>IFERROR(IF(COUNT(pipot!$V:$V)&lt;&gt;"",INDEX(pipot!L:L,SMALL(pipot!$V:$V,ROW($A809)))),"")</f>
        <v/>
      </c>
      <c r="O812" s="19" t="str">
        <f>IFERROR(IF(COUNT(pipot!$V:$V)&lt;&gt;"",INDEX(pipot!M:M,SMALL(pipot!$V:$V,ROW($A809)))),"")</f>
        <v/>
      </c>
      <c r="P812" s="19" t="str">
        <f>IFERROR(IF(COUNT(pipot!$V:$V)&lt;&gt;"",INDEX(pipot!N:N,SMALL(pipot!$V:$V,ROW($A809)))),"")</f>
        <v/>
      </c>
      <c r="Q812" s="19" t="str">
        <f>IFERROR(IF(COUNT(pipot!$V:$V)&lt;&gt;"",INDEX(pipot!O:O,SMALL(pipot!$V:$V,ROW($A809)))),"")</f>
        <v/>
      </c>
      <c r="R812" s="19" t="str">
        <f>IFERROR(IF(COUNT(pipot!$V:$V)&lt;&gt;"",INDEX(pipot!P:P,SMALL(pipot!$V:$V,ROW($A809)))),"")</f>
        <v/>
      </c>
      <c r="S812" s="19" t="str">
        <f>IFERROR(IF(COUNT(pipot!$V:$V)&lt;&gt;"",INDEX(pipot!Q:Q,SMALL(pipot!$V:$V,ROW($A809)))),"")</f>
        <v/>
      </c>
      <c r="T812" s="19" t="str">
        <f>IFERROR(IF(COUNT(pipot!$V:$V)&lt;&gt;"",INDEX(pipot!R:R,SMALL(pipot!$V:$V,ROW($A809)))),"")</f>
        <v/>
      </c>
    </row>
    <row r="813" spans="3:20">
      <c r="C813" t="str">
        <f>IFERROR(IF(COUNT(pipot!$V:$V)&lt;&gt;"",INDEX(pipot!A:A,SMALL(pipot!$V:$V,ROW($A810)))),"")</f>
        <v/>
      </c>
      <c r="D813" s="13" t="str">
        <f>IFERROR(IF(COUNT(pipot!$V:$V)&lt;&gt;"",INDEX(pipot!B:B,SMALL(pipot!$V:$V,ROW($A810)))),"")</f>
        <v/>
      </c>
      <c r="E813" s="15" t="str">
        <f>IFERROR(IF(COUNT(pipot!$V:$V)&lt;&gt;"",INDEX(pipot!C:C,SMALL(pipot!$V:$V,ROW($A810)))),"")</f>
        <v/>
      </c>
      <c r="F813" s="19" t="str">
        <f>IFERROR(IF(COUNT(pipot!$V:$V)&lt;&gt;"",INDEX(pipot!D:D,SMALL(pipot!$V:$V,ROW($A810)))),"")</f>
        <v/>
      </c>
      <c r="G813" s="19" t="str">
        <f>IFERROR(IF(COUNT(pipot!$V:$V)&lt;&gt;"",INDEX(pipot!E:E,SMALL(pipot!$V:$V,ROW($A810)))),"")</f>
        <v/>
      </c>
      <c r="H813" s="19" t="str">
        <f>IFERROR(IF(COUNT(pipot!$V:$V)&lt;&gt;"",INDEX(pipot!F:F,SMALL(pipot!$V:$V,ROW($A810)))),"")</f>
        <v/>
      </c>
      <c r="I813" s="19" t="str">
        <f>IFERROR(IF(COUNT(pipot!$V:$V)&lt;&gt;"",INDEX(pipot!G:G,SMALL(pipot!$V:$V,ROW($A810)))),"")</f>
        <v/>
      </c>
      <c r="J813" s="19" t="str">
        <f>IFERROR(IF(COUNT(pipot!$V:$V)&lt;&gt;"",INDEX(pipot!H:H,SMALL(pipot!$V:$V,ROW($A810)))),"")</f>
        <v/>
      </c>
      <c r="K813" s="19" t="str">
        <f>IFERROR(IF(COUNT(pipot!$V:$V)&lt;&gt;"",INDEX(pipot!I:I,SMALL(pipot!$V:$V,ROW($A810)))),"")</f>
        <v/>
      </c>
      <c r="L813" s="19" t="str">
        <f>IFERROR(IF(COUNT(pipot!$V:$V)&lt;&gt;"",INDEX(pipot!J:J,SMALL(pipot!$V:$V,ROW($A810)))),"")</f>
        <v/>
      </c>
      <c r="M813" s="19" t="str">
        <f>IFERROR(IF(COUNT(pipot!$V:$V)&lt;&gt;"",INDEX(pipot!K:K,SMALL(pipot!$V:$V,ROW($A810)))),"")</f>
        <v/>
      </c>
      <c r="N813" s="19" t="str">
        <f>IFERROR(IF(COUNT(pipot!$V:$V)&lt;&gt;"",INDEX(pipot!L:L,SMALL(pipot!$V:$V,ROW($A810)))),"")</f>
        <v/>
      </c>
      <c r="O813" s="19" t="str">
        <f>IFERROR(IF(COUNT(pipot!$V:$V)&lt;&gt;"",INDEX(pipot!M:M,SMALL(pipot!$V:$V,ROW($A810)))),"")</f>
        <v/>
      </c>
      <c r="P813" s="19" t="str">
        <f>IFERROR(IF(COUNT(pipot!$V:$V)&lt;&gt;"",INDEX(pipot!N:N,SMALL(pipot!$V:$V,ROW($A810)))),"")</f>
        <v/>
      </c>
      <c r="Q813" s="19" t="str">
        <f>IFERROR(IF(COUNT(pipot!$V:$V)&lt;&gt;"",INDEX(pipot!O:O,SMALL(pipot!$V:$V,ROW($A810)))),"")</f>
        <v/>
      </c>
      <c r="R813" s="19" t="str">
        <f>IFERROR(IF(COUNT(pipot!$V:$V)&lt;&gt;"",INDEX(pipot!P:P,SMALL(pipot!$V:$V,ROW($A810)))),"")</f>
        <v/>
      </c>
      <c r="S813" s="19" t="str">
        <f>IFERROR(IF(COUNT(pipot!$V:$V)&lt;&gt;"",INDEX(pipot!Q:Q,SMALL(pipot!$V:$V,ROW($A810)))),"")</f>
        <v/>
      </c>
      <c r="T813" s="19" t="str">
        <f>IFERROR(IF(COUNT(pipot!$V:$V)&lt;&gt;"",INDEX(pipot!R:R,SMALL(pipot!$V:$V,ROW($A810)))),"")</f>
        <v/>
      </c>
    </row>
    <row r="814" spans="3:20">
      <c r="C814" t="str">
        <f>IFERROR(IF(COUNT(pipot!$V:$V)&lt;&gt;"",INDEX(pipot!A:A,SMALL(pipot!$V:$V,ROW($A811)))),"")</f>
        <v/>
      </c>
      <c r="D814" s="13" t="str">
        <f>IFERROR(IF(COUNT(pipot!$V:$V)&lt;&gt;"",INDEX(pipot!B:B,SMALL(pipot!$V:$V,ROW($A811)))),"")</f>
        <v/>
      </c>
      <c r="E814" s="15" t="str">
        <f>IFERROR(IF(COUNT(pipot!$V:$V)&lt;&gt;"",INDEX(pipot!C:C,SMALL(pipot!$V:$V,ROW($A811)))),"")</f>
        <v/>
      </c>
      <c r="F814" s="19" t="str">
        <f>IFERROR(IF(COUNT(pipot!$V:$V)&lt;&gt;"",INDEX(pipot!D:D,SMALL(pipot!$V:$V,ROW($A811)))),"")</f>
        <v/>
      </c>
      <c r="G814" s="19" t="str">
        <f>IFERROR(IF(COUNT(pipot!$V:$V)&lt;&gt;"",INDEX(pipot!E:E,SMALL(pipot!$V:$V,ROW($A811)))),"")</f>
        <v/>
      </c>
      <c r="H814" s="19" t="str">
        <f>IFERROR(IF(COUNT(pipot!$V:$V)&lt;&gt;"",INDEX(pipot!F:F,SMALL(pipot!$V:$V,ROW($A811)))),"")</f>
        <v/>
      </c>
      <c r="I814" s="19" t="str">
        <f>IFERROR(IF(COUNT(pipot!$V:$V)&lt;&gt;"",INDEX(pipot!G:G,SMALL(pipot!$V:$V,ROW($A811)))),"")</f>
        <v/>
      </c>
      <c r="J814" s="19" t="str">
        <f>IFERROR(IF(COUNT(pipot!$V:$V)&lt;&gt;"",INDEX(pipot!H:H,SMALL(pipot!$V:$V,ROW($A811)))),"")</f>
        <v/>
      </c>
      <c r="K814" s="19" t="str">
        <f>IFERROR(IF(COUNT(pipot!$V:$V)&lt;&gt;"",INDEX(pipot!I:I,SMALL(pipot!$V:$V,ROW($A811)))),"")</f>
        <v/>
      </c>
      <c r="L814" s="19" t="str">
        <f>IFERROR(IF(COUNT(pipot!$V:$V)&lt;&gt;"",INDEX(pipot!J:J,SMALL(pipot!$V:$V,ROW($A811)))),"")</f>
        <v/>
      </c>
      <c r="M814" s="19" t="str">
        <f>IFERROR(IF(COUNT(pipot!$V:$V)&lt;&gt;"",INDEX(pipot!K:K,SMALL(pipot!$V:$V,ROW($A811)))),"")</f>
        <v/>
      </c>
      <c r="N814" s="19" t="str">
        <f>IFERROR(IF(COUNT(pipot!$V:$V)&lt;&gt;"",INDEX(pipot!L:L,SMALL(pipot!$V:$V,ROW($A811)))),"")</f>
        <v/>
      </c>
      <c r="O814" s="19" t="str">
        <f>IFERROR(IF(COUNT(pipot!$V:$V)&lt;&gt;"",INDEX(pipot!M:M,SMALL(pipot!$V:$V,ROW($A811)))),"")</f>
        <v/>
      </c>
      <c r="P814" s="19" t="str">
        <f>IFERROR(IF(COUNT(pipot!$V:$V)&lt;&gt;"",INDEX(pipot!N:N,SMALL(pipot!$V:$V,ROW($A811)))),"")</f>
        <v/>
      </c>
      <c r="Q814" s="19" t="str">
        <f>IFERROR(IF(COUNT(pipot!$V:$V)&lt;&gt;"",INDEX(pipot!O:O,SMALL(pipot!$V:$V,ROW($A811)))),"")</f>
        <v/>
      </c>
      <c r="R814" s="19" t="str">
        <f>IFERROR(IF(COUNT(pipot!$V:$V)&lt;&gt;"",INDEX(pipot!P:P,SMALL(pipot!$V:$V,ROW($A811)))),"")</f>
        <v/>
      </c>
      <c r="S814" s="19" t="str">
        <f>IFERROR(IF(COUNT(pipot!$V:$V)&lt;&gt;"",INDEX(pipot!Q:Q,SMALL(pipot!$V:$V,ROW($A811)))),"")</f>
        <v/>
      </c>
      <c r="T814" s="19" t="str">
        <f>IFERROR(IF(COUNT(pipot!$V:$V)&lt;&gt;"",INDEX(pipot!R:R,SMALL(pipot!$V:$V,ROW($A811)))),"")</f>
        <v/>
      </c>
    </row>
    <row r="815" spans="3:20">
      <c r="C815" t="str">
        <f>IFERROR(IF(COUNT(pipot!$V:$V)&lt;&gt;"",INDEX(pipot!A:A,SMALL(pipot!$V:$V,ROW($A812)))),"")</f>
        <v/>
      </c>
      <c r="D815" s="13" t="str">
        <f>IFERROR(IF(COUNT(pipot!$V:$V)&lt;&gt;"",INDEX(pipot!B:B,SMALL(pipot!$V:$V,ROW($A812)))),"")</f>
        <v/>
      </c>
      <c r="E815" s="15" t="str">
        <f>IFERROR(IF(COUNT(pipot!$V:$V)&lt;&gt;"",INDEX(pipot!C:C,SMALL(pipot!$V:$V,ROW($A812)))),"")</f>
        <v/>
      </c>
      <c r="F815" s="19" t="str">
        <f>IFERROR(IF(COUNT(pipot!$V:$V)&lt;&gt;"",INDEX(pipot!D:D,SMALL(pipot!$V:$V,ROW($A812)))),"")</f>
        <v/>
      </c>
      <c r="G815" s="19" t="str">
        <f>IFERROR(IF(COUNT(pipot!$V:$V)&lt;&gt;"",INDEX(pipot!E:E,SMALL(pipot!$V:$V,ROW($A812)))),"")</f>
        <v/>
      </c>
      <c r="H815" s="19" t="str">
        <f>IFERROR(IF(COUNT(pipot!$V:$V)&lt;&gt;"",INDEX(pipot!F:F,SMALL(pipot!$V:$V,ROW($A812)))),"")</f>
        <v/>
      </c>
      <c r="I815" s="19" t="str">
        <f>IFERROR(IF(COUNT(pipot!$V:$V)&lt;&gt;"",INDEX(pipot!G:G,SMALL(pipot!$V:$V,ROW($A812)))),"")</f>
        <v/>
      </c>
      <c r="J815" s="19" t="str">
        <f>IFERROR(IF(COUNT(pipot!$V:$V)&lt;&gt;"",INDEX(pipot!H:H,SMALL(pipot!$V:$V,ROW($A812)))),"")</f>
        <v/>
      </c>
      <c r="K815" s="19" t="str">
        <f>IFERROR(IF(COUNT(pipot!$V:$V)&lt;&gt;"",INDEX(pipot!I:I,SMALL(pipot!$V:$V,ROW($A812)))),"")</f>
        <v/>
      </c>
      <c r="L815" s="19" t="str">
        <f>IFERROR(IF(COUNT(pipot!$V:$V)&lt;&gt;"",INDEX(pipot!J:J,SMALL(pipot!$V:$V,ROW($A812)))),"")</f>
        <v/>
      </c>
      <c r="M815" s="19" t="str">
        <f>IFERROR(IF(COUNT(pipot!$V:$V)&lt;&gt;"",INDEX(pipot!K:K,SMALL(pipot!$V:$V,ROW($A812)))),"")</f>
        <v/>
      </c>
      <c r="N815" s="19" t="str">
        <f>IFERROR(IF(COUNT(pipot!$V:$V)&lt;&gt;"",INDEX(pipot!L:L,SMALL(pipot!$V:$V,ROW($A812)))),"")</f>
        <v/>
      </c>
      <c r="O815" s="19" t="str">
        <f>IFERROR(IF(COUNT(pipot!$V:$V)&lt;&gt;"",INDEX(pipot!M:M,SMALL(pipot!$V:$V,ROW($A812)))),"")</f>
        <v/>
      </c>
      <c r="P815" s="19" t="str">
        <f>IFERROR(IF(COUNT(pipot!$V:$V)&lt;&gt;"",INDEX(pipot!N:N,SMALL(pipot!$V:$V,ROW($A812)))),"")</f>
        <v/>
      </c>
      <c r="Q815" s="19" t="str">
        <f>IFERROR(IF(COUNT(pipot!$V:$V)&lt;&gt;"",INDEX(pipot!O:O,SMALL(pipot!$V:$V,ROW($A812)))),"")</f>
        <v/>
      </c>
      <c r="R815" s="19" t="str">
        <f>IFERROR(IF(COUNT(pipot!$V:$V)&lt;&gt;"",INDEX(pipot!P:P,SMALL(pipot!$V:$V,ROW($A812)))),"")</f>
        <v/>
      </c>
      <c r="S815" s="19" t="str">
        <f>IFERROR(IF(COUNT(pipot!$V:$V)&lt;&gt;"",INDEX(pipot!Q:Q,SMALL(pipot!$V:$V,ROW($A812)))),"")</f>
        <v/>
      </c>
      <c r="T815" s="19" t="str">
        <f>IFERROR(IF(COUNT(pipot!$V:$V)&lt;&gt;"",INDEX(pipot!R:R,SMALL(pipot!$V:$V,ROW($A812)))),"")</f>
        <v/>
      </c>
    </row>
    <row r="816" spans="3:20">
      <c r="C816" t="str">
        <f>IFERROR(IF(COUNT(pipot!$V:$V)&lt;&gt;"",INDEX(pipot!A:A,SMALL(pipot!$V:$V,ROW($A813)))),"")</f>
        <v/>
      </c>
      <c r="D816" s="13" t="str">
        <f>IFERROR(IF(COUNT(pipot!$V:$V)&lt;&gt;"",INDEX(pipot!B:B,SMALL(pipot!$V:$V,ROW($A813)))),"")</f>
        <v/>
      </c>
      <c r="E816" s="15" t="str">
        <f>IFERROR(IF(COUNT(pipot!$V:$V)&lt;&gt;"",INDEX(pipot!C:C,SMALL(pipot!$V:$V,ROW($A813)))),"")</f>
        <v/>
      </c>
      <c r="F816" s="19" t="str">
        <f>IFERROR(IF(COUNT(pipot!$V:$V)&lt;&gt;"",INDEX(pipot!D:D,SMALL(pipot!$V:$V,ROW($A813)))),"")</f>
        <v/>
      </c>
      <c r="G816" s="19" t="str">
        <f>IFERROR(IF(COUNT(pipot!$V:$V)&lt;&gt;"",INDEX(pipot!E:E,SMALL(pipot!$V:$V,ROW($A813)))),"")</f>
        <v/>
      </c>
      <c r="H816" s="19" t="str">
        <f>IFERROR(IF(COUNT(pipot!$V:$V)&lt;&gt;"",INDEX(pipot!F:F,SMALL(pipot!$V:$V,ROW($A813)))),"")</f>
        <v/>
      </c>
      <c r="I816" s="19" t="str">
        <f>IFERROR(IF(COUNT(pipot!$V:$V)&lt;&gt;"",INDEX(pipot!G:G,SMALL(pipot!$V:$V,ROW($A813)))),"")</f>
        <v/>
      </c>
      <c r="J816" s="19" t="str">
        <f>IFERROR(IF(COUNT(pipot!$V:$V)&lt;&gt;"",INDEX(pipot!H:H,SMALL(pipot!$V:$V,ROW($A813)))),"")</f>
        <v/>
      </c>
      <c r="K816" s="19" t="str">
        <f>IFERROR(IF(COUNT(pipot!$V:$V)&lt;&gt;"",INDEX(pipot!I:I,SMALL(pipot!$V:$V,ROW($A813)))),"")</f>
        <v/>
      </c>
      <c r="L816" s="19" t="str">
        <f>IFERROR(IF(COUNT(pipot!$V:$V)&lt;&gt;"",INDEX(pipot!J:J,SMALL(pipot!$V:$V,ROW($A813)))),"")</f>
        <v/>
      </c>
      <c r="M816" s="19" t="str">
        <f>IFERROR(IF(COUNT(pipot!$V:$V)&lt;&gt;"",INDEX(pipot!K:K,SMALL(pipot!$V:$V,ROW($A813)))),"")</f>
        <v/>
      </c>
      <c r="N816" s="19" t="str">
        <f>IFERROR(IF(COUNT(pipot!$V:$V)&lt;&gt;"",INDEX(pipot!L:L,SMALL(pipot!$V:$V,ROW($A813)))),"")</f>
        <v/>
      </c>
      <c r="O816" s="19" t="str">
        <f>IFERROR(IF(COUNT(pipot!$V:$V)&lt;&gt;"",INDEX(pipot!M:M,SMALL(pipot!$V:$V,ROW($A813)))),"")</f>
        <v/>
      </c>
      <c r="P816" s="19" t="str">
        <f>IFERROR(IF(COUNT(pipot!$V:$V)&lt;&gt;"",INDEX(pipot!N:N,SMALL(pipot!$V:$V,ROW($A813)))),"")</f>
        <v/>
      </c>
      <c r="Q816" s="19" t="str">
        <f>IFERROR(IF(COUNT(pipot!$V:$V)&lt;&gt;"",INDEX(pipot!O:O,SMALL(pipot!$V:$V,ROW($A813)))),"")</f>
        <v/>
      </c>
      <c r="R816" s="19" t="str">
        <f>IFERROR(IF(COUNT(pipot!$V:$V)&lt;&gt;"",INDEX(pipot!P:P,SMALL(pipot!$V:$V,ROW($A813)))),"")</f>
        <v/>
      </c>
      <c r="S816" s="19" t="str">
        <f>IFERROR(IF(COUNT(pipot!$V:$V)&lt;&gt;"",INDEX(pipot!Q:Q,SMALL(pipot!$V:$V,ROW($A813)))),"")</f>
        <v/>
      </c>
      <c r="T816" s="19" t="str">
        <f>IFERROR(IF(COUNT(pipot!$V:$V)&lt;&gt;"",INDEX(pipot!R:R,SMALL(pipot!$V:$V,ROW($A813)))),"")</f>
        <v/>
      </c>
    </row>
    <row r="817" spans="3:20">
      <c r="C817" t="str">
        <f>IFERROR(IF(COUNT(pipot!$V:$V)&lt;&gt;"",INDEX(pipot!A:A,SMALL(pipot!$V:$V,ROW($A814)))),"")</f>
        <v/>
      </c>
      <c r="D817" s="13" t="str">
        <f>IFERROR(IF(COUNT(pipot!$V:$V)&lt;&gt;"",INDEX(pipot!B:B,SMALL(pipot!$V:$V,ROW($A814)))),"")</f>
        <v/>
      </c>
      <c r="E817" s="15" t="str">
        <f>IFERROR(IF(COUNT(pipot!$V:$V)&lt;&gt;"",INDEX(pipot!C:C,SMALL(pipot!$V:$V,ROW($A814)))),"")</f>
        <v/>
      </c>
      <c r="F817" s="19" t="str">
        <f>IFERROR(IF(COUNT(pipot!$V:$V)&lt;&gt;"",INDEX(pipot!D:D,SMALL(pipot!$V:$V,ROW($A814)))),"")</f>
        <v/>
      </c>
      <c r="G817" s="19" t="str">
        <f>IFERROR(IF(COUNT(pipot!$V:$V)&lt;&gt;"",INDEX(pipot!E:E,SMALL(pipot!$V:$V,ROW($A814)))),"")</f>
        <v/>
      </c>
      <c r="H817" s="19" t="str">
        <f>IFERROR(IF(COUNT(pipot!$V:$V)&lt;&gt;"",INDEX(pipot!F:F,SMALL(pipot!$V:$V,ROW($A814)))),"")</f>
        <v/>
      </c>
      <c r="I817" s="19" t="str">
        <f>IFERROR(IF(COUNT(pipot!$V:$V)&lt;&gt;"",INDEX(pipot!G:G,SMALL(pipot!$V:$V,ROW($A814)))),"")</f>
        <v/>
      </c>
      <c r="J817" s="19" t="str">
        <f>IFERROR(IF(COUNT(pipot!$V:$V)&lt;&gt;"",INDEX(pipot!H:H,SMALL(pipot!$V:$V,ROW($A814)))),"")</f>
        <v/>
      </c>
      <c r="K817" s="19" t="str">
        <f>IFERROR(IF(COUNT(pipot!$V:$V)&lt;&gt;"",INDEX(pipot!I:I,SMALL(pipot!$V:$V,ROW($A814)))),"")</f>
        <v/>
      </c>
      <c r="L817" s="19" t="str">
        <f>IFERROR(IF(COUNT(pipot!$V:$V)&lt;&gt;"",INDEX(pipot!J:J,SMALL(pipot!$V:$V,ROW($A814)))),"")</f>
        <v/>
      </c>
      <c r="M817" s="19" t="str">
        <f>IFERROR(IF(COUNT(pipot!$V:$V)&lt;&gt;"",INDEX(pipot!K:K,SMALL(pipot!$V:$V,ROW($A814)))),"")</f>
        <v/>
      </c>
      <c r="N817" s="19" t="str">
        <f>IFERROR(IF(COUNT(pipot!$V:$V)&lt;&gt;"",INDEX(pipot!L:L,SMALL(pipot!$V:$V,ROW($A814)))),"")</f>
        <v/>
      </c>
      <c r="O817" s="19" t="str">
        <f>IFERROR(IF(COUNT(pipot!$V:$V)&lt;&gt;"",INDEX(pipot!M:M,SMALL(pipot!$V:$V,ROW($A814)))),"")</f>
        <v/>
      </c>
      <c r="P817" s="19" t="str">
        <f>IFERROR(IF(COUNT(pipot!$V:$V)&lt;&gt;"",INDEX(pipot!N:N,SMALL(pipot!$V:$V,ROW($A814)))),"")</f>
        <v/>
      </c>
      <c r="Q817" s="19" t="str">
        <f>IFERROR(IF(COUNT(pipot!$V:$V)&lt;&gt;"",INDEX(pipot!O:O,SMALL(pipot!$V:$V,ROW($A814)))),"")</f>
        <v/>
      </c>
      <c r="R817" s="19" t="str">
        <f>IFERROR(IF(COUNT(pipot!$V:$V)&lt;&gt;"",INDEX(pipot!P:P,SMALL(pipot!$V:$V,ROW($A814)))),"")</f>
        <v/>
      </c>
      <c r="S817" s="19" t="str">
        <f>IFERROR(IF(COUNT(pipot!$V:$V)&lt;&gt;"",INDEX(pipot!Q:Q,SMALL(pipot!$V:$V,ROW($A814)))),"")</f>
        <v/>
      </c>
      <c r="T817" s="19" t="str">
        <f>IFERROR(IF(COUNT(pipot!$V:$V)&lt;&gt;"",INDEX(pipot!R:R,SMALL(pipot!$V:$V,ROW($A814)))),"")</f>
        <v/>
      </c>
    </row>
    <row r="818" spans="3:20">
      <c r="C818" t="str">
        <f>IFERROR(IF(COUNT(pipot!$V:$V)&lt;&gt;"",INDEX(pipot!A:A,SMALL(pipot!$V:$V,ROW($A815)))),"")</f>
        <v/>
      </c>
      <c r="D818" s="13" t="str">
        <f>IFERROR(IF(COUNT(pipot!$V:$V)&lt;&gt;"",INDEX(pipot!B:B,SMALL(pipot!$V:$V,ROW($A815)))),"")</f>
        <v/>
      </c>
      <c r="E818" s="15" t="str">
        <f>IFERROR(IF(COUNT(pipot!$V:$V)&lt;&gt;"",INDEX(pipot!C:C,SMALL(pipot!$V:$V,ROW($A815)))),"")</f>
        <v/>
      </c>
      <c r="F818" s="19" t="str">
        <f>IFERROR(IF(COUNT(pipot!$V:$V)&lt;&gt;"",INDEX(pipot!D:D,SMALL(pipot!$V:$V,ROW($A815)))),"")</f>
        <v/>
      </c>
      <c r="G818" s="19" t="str">
        <f>IFERROR(IF(COUNT(pipot!$V:$V)&lt;&gt;"",INDEX(pipot!E:E,SMALL(pipot!$V:$V,ROW($A815)))),"")</f>
        <v/>
      </c>
      <c r="H818" s="19" t="str">
        <f>IFERROR(IF(COUNT(pipot!$V:$V)&lt;&gt;"",INDEX(pipot!F:F,SMALL(pipot!$V:$V,ROW($A815)))),"")</f>
        <v/>
      </c>
      <c r="I818" s="19" t="str">
        <f>IFERROR(IF(COUNT(pipot!$V:$V)&lt;&gt;"",INDEX(pipot!G:G,SMALL(pipot!$V:$V,ROW($A815)))),"")</f>
        <v/>
      </c>
      <c r="J818" s="19" t="str">
        <f>IFERROR(IF(COUNT(pipot!$V:$V)&lt;&gt;"",INDEX(pipot!H:H,SMALL(pipot!$V:$V,ROW($A815)))),"")</f>
        <v/>
      </c>
      <c r="K818" s="19" t="str">
        <f>IFERROR(IF(COUNT(pipot!$V:$V)&lt;&gt;"",INDEX(pipot!I:I,SMALL(pipot!$V:$V,ROW($A815)))),"")</f>
        <v/>
      </c>
      <c r="L818" s="19" t="str">
        <f>IFERROR(IF(COUNT(pipot!$V:$V)&lt;&gt;"",INDEX(pipot!J:J,SMALL(pipot!$V:$V,ROW($A815)))),"")</f>
        <v/>
      </c>
      <c r="M818" s="19" t="str">
        <f>IFERROR(IF(COUNT(pipot!$V:$V)&lt;&gt;"",INDEX(pipot!K:K,SMALL(pipot!$V:$V,ROW($A815)))),"")</f>
        <v/>
      </c>
      <c r="N818" s="19" t="str">
        <f>IFERROR(IF(COUNT(pipot!$V:$V)&lt;&gt;"",INDEX(pipot!L:L,SMALL(pipot!$V:$V,ROW($A815)))),"")</f>
        <v/>
      </c>
      <c r="O818" s="19" t="str">
        <f>IFERROR(IF(COUNT(pipot!$V:$V)&lt;&gt;"",INDEX(pipot!M:M,SMALL(pipot!$V:$V,ROW($A815)))),"")</f>
        <v/>
      </c>
      <c r="P818" s="19" t="str">
        <f>IFERROR(IF(COUNT(pipot!$V:$V)&lt;&gt;"",INDEX(pipot!N:N,SMALL(pipot!$V:$V,ROW($A815)))),"")</f>
        <v/>
      </c>
      <c r="Q818" s="19" t="str">
        <f>IFERROR(IF(COUNT(pipot!$V:$V)&lt;&gt;"",INDEX(pipot!O:O,SMALL(pipot!$V:$V,ROW($A815)))),"")</f>
        <v/>
      </c>
      <c r="R818" s="19" t="str">
        <f>IFERROR(IF(COUNT(pipot!$V:$V)&lt;&gt;"",INDEX(pipot!P:P,SMALL(pipot!$V:$V,ROW($A815)))),"")</f>
        <v/>
      </c>
      <c r="S818" s="19" t="str">
        <f>IFERROR(IF(COUNT(pipot!$V:$V)&lt;&gt;"",INDEX(pipot!Q:Q,SMALL(pipot!$V:$V,ROW($A815)))),"")</f>
        <v/>
      </c>
      <c r="T818" s="19" t="str">
        <f>IFERROR(IF(COUNT(pipot!$V:$V)&lt;&gt;"",INDEX(pipot!R:R,SMALL(pipot!$V:$V,ROW($A815)))),"")</f>
        <v/>
      </c>
    </row>
    <row r="819" spans="3:20">
      <c r="C819" t="str">
        <f>IFERROR(IF(COUNT(pipot!$V:$V)&lt;&gt;"",INDEX(pipot!A:A,SMALL(pipot!$V:$V,ROW($A816)))),"")</f>
        <v/>
      </c>
      <c r="D819" s="13" t="str">
        <f>IFERROR(IF(COUNT(pipot!$V:$V)&lt;&gt;"",INDEX(pipot!B:B,SMALL(pipot!$V:$V,ROW($A816)))),"")</f>
        <v/>
      </c>
      <c r="E819" s="15" t="str">
        <f>IFERROR(IF(COUNT(pipot!$V:$V)&lt;&gt;"",INDEX(pipot!C:C,SMALL(pipot!$V:$V,ROW($A816)))),"")</f>
        <v/>
      </c>
      <c r="F819" s="19" t="str">
        <f>IFERROR(IF(COUNT(pipot!$V:$V)&lt;&gt;"",INDEX(pipot!D:D,SMALL(pipot!$V:$V,ROW($A816)))),"")</f>
        <v/>
      </c>
      <c r="G819" s="19" t="str">
        <f>IFERROR(IF(COUNT(pipot!$V:$V)&lt;&gt;"",INDEX(pipot!E:E,SMALL(pipot!$V:$V,ROW($A816)))),"")</f>
        <v/>
      </c>
      <c r="H819" s="19" t="str">
        <f>IFERROR(IF(COUNT(pipot!$V:$V)&lt;&gt;"",INDEX(pipot!F:F,SMALL(pipot!$V:$V,ROW($A816)))),"")</f>
        <v/>
      </c>
      <c r="I819" s="19" t="str">
        <f>IFERROR(IF(COUNT(pipot!$V:$V)&lt;&gt;"",INDEX(pipot!G:G,SMALL(pipot!$V:$V,ROW($A816)))),"")</f>
        <v/>
      </c>
      <c r="J819" s="19" t="str">
        <f>IFERROR(IF(COUNT(pipot!$V:$V)&lt;&gt;"",INDEX(pipot!H:H,SMALL(pipot!$V:$V,ROW($A816)))),"")</f>
        <v/>
      </c>
      <c r="K819" s="19" t="str">
        <f>IFERROR(IF(COUNT(pipot!$V:$V)&lt;&gt;"",INDEX(pipot!I:I,SMALL(pipot!$V:$V,ROW($A816)))),"")</f>
        <v/>
      </c>
      <c r="L819" s="19" t="str">
        <f>IFERROR(IF(COUNT(pipot!$V:$V)&lt;&gt;"",INDEX(pipot!J:J,SMALL(pipot!$V:$V,ROW($A816)))),"")</f>
        <v/>
      </c>
      <c r="M819" s="19" t="str">
        <f>IFERROR(IF(COUNT(pipot!$V:$V)&lt;&gt;"",INDEX(pipot!K:K,SMALL(pipot!$V:$V,ROW($A816)))),"")</f>
        <v/>
      </c>
      <c r="N819" s="19" t="str">
        <f>IFERROR(IF(COUNT(pipot!$V:$V)&lt;&gt;"",INDEX(pipot!L:L,SMALL(pipot!$V:$V,ROW($A816)))),"")</f>
        <v/>
      </c>
      <c r="O819" s="19" t="str">
        <f>IFERROR(IF(COUNT(pipot!$V:$V)&lt;&gt;"",INDEX(pipot!M:M,SMALL(pipot!$V:$V,ROW($A816)))),"")</f>
        <v/>
      </c>
      <c r="P819" s="19" t="str">
        <f>IFERROR(IF(COUNT(pipot!$V:$V)&lt;&gt;"",INDEX(pipot!N:N,SMALL(pipot!$V:$V,ROW($A816)))),"")</f>
        <v/>
      </c>
      <c r="Q819" s="19" t="str">
        <f>IFERROR(IF(COUNT(pipot!$V:$V)&lt;&gt;"",INDEX(pipot!O:O,SMALL(pipot!$V:$V,ROW($A816)))),"")</f>
        <v/>
      </c>
      <c r="R819" s="19" t="str">
        <f>IFERROR(IF(COUNT(pipot!$V:$V)&lt;&gt;"",INDEX(pipot!P:P,SMALL(pipot!$V:$V,ROW($A816)))),"")</f>
        <v/>
      </c>
      <c r="S819" s="19" t="str">
        <f>IFERROR(IF(COUNT(pipot!$V:$V)&lt;&gt;"",INDEX(pipot!Q:Q,SMALL(pipot!$V:$V,ROW($A816)))),"")</f>
        <v/>
      </c>
      <c r="T819" s="19" t="str">
        <f>IFERROR(IF(COUNT(pipot!$V:$V)&lt;&gt;"",INDEX(pipot!R:R,SMALL(pipot!$V:$V,ROW($A816)))),"")</f>
        <v/>
      </c>
    </row>
    <row r="820" spans="3:20">
      <c r="C820" t="str">
        <f>IFERROR(IF(COUNT(pipot!$V:$V)&lt;&gt;"",INDEX(pipot!A:A,SMALL(pipot!$V:$V,ROW($A817)))),"")</f>
        <v/>
      </c>
      <c r="D820" s="13" t="str">
        <f>IFERROR(IF(COUNT(pipot!$V:$V)&lt;&gt;"",INDEX(pipot!B:B,SMALL(pipot!$V:$V,ROW($A817)))),"")</f>
        <v/>
      </c>
      <c r="E820" s="15" t="str">
        <f>IFERROR(IF(COUNT(pipot!$V:$V)&lt;&gt;"",INDEX(pipot!C:C,SMALL(pipot!$V:$V,ROW($A817)))),"")</f>
        <v/>
      </c>
      <c r="F820" s="19" t="str">
        <f>IFERROR(IF(COUNT(pipot!$V:$V)&lt;&gt;"",INDEX(pipot!D:D,SMALL(pipot!$V:$V,ROW($A817)))),"")</f>
        <v/>
      </c>
      <c r="G820" s="19" t="str">
        <f>IFERROR(IF(COUNT(pipot!$V:$V)&lt;&gt;"",INDEX(pipot!E:E,SMALL(pipot!$V:$V,ROW($A817)))),"")</f>
        <v/>
      </c>
      <c r="H820" s="19" t="str">
        <f>IFERROR(IF(COUNT(pipot!$V:$V)&lt;&gt;"",INDEX(pipot!F:F,SMALL(pipot!$V:$V,ROW($A817)))),"")</f>
        <v/>
      </c>
      <c r="I820" s="19" t="str">
        <f>IFERROR(IF(COUNT(pipot!$V:$V)&lt;&gt;"",INDEX(pipot!G:G,SMALL(pipot!$V:$V,ROW($A817)))),"")</f>
        <v/>
      </c>
      <c r="J820" s="19" t="str">
        <f>IFERROR(IF(COUNT(pipot!$V:$V)&lt;&gt;"",INDEX(pipot!H:H,SMALL(pipot!$V:$V,ROW($A817)))),"")</f>
        <v/>
      </c>
      <c r="K820" s="19" t="str">
        <f>IFERROR(IF(COUNT(pipot!$V:$V)&lt;&gt;"",INDEX(pipot!I:I,SMALL(pipot!$V:$V,ROW($A817)))),"")</f>
        <v/>
      </c>
      <c r="L820" s="19" t="str">
        <f>IFERROR(IF(COUNT(pipot!$V:$V)&lt;&gt;"",INDEX(pipot!J:J,SMALL(pipot!$V:$V,ROW($A817)))),"")</f>
        <v/>
      </c>
      <c r="M820" s="19" t="str">
        <f>IFERROR(IF(COUNT(pipot!$V:$V)&lt;&gt;"",INDEX(pipot!K:K,SMALL(pipot!$V:$V,ROW($A817)))),"")</f>
        <v/>
      </c>
      <c r="N820" s="19" t="str">
        <f>IFERROR(IF(COUNT(pipot!$V:$V)&lt;&gt;"",INDEX(pipot!L:L,SMALL(pipot!$V:$V,ROW($A817)))),"")</f>
        <v/>
      </c>
      <c r="O820" s="19" t="str">
        <f>IFERROR(IF(COUNT(pipot!$V:$V)&lt;&gt;"",INDEX(pipot!M:M,SMALL(pipot!$V:$V,ROW($A817)))),"")</f>
        <v/>
      </c>
      <c r="P820" s="19" t="str">
        <f>IFERROR(IF(COUNT(pipot!$V:$V)&lt;&gt;"",INDEX(pipot!N:N,SMALL(pipot!$V:$V,ROW($A817)))),"")</f>
        <v/>
      </c>
      <c r="Q820" s="19" t="str">
        <f>IFERROR(IF(COUNT(pipot!$V:$V)&lt;&gt;"",INDEX(pipot!O:O,SMALL(pipot!$V:$V,ROW($A817)))),"")</f>
        <v/>
      </c>
      <c r="R820" s="19" t="str">
        <f>IFERROR(IF(COUNT(pipot!$V:$V)&lt;&gt;"",INDEX(pipot!P:P,SMALL(pipot!$V:$V,ROW($A817)))),"")</f>
        <v/>
      </c>
      <c r="S820" s="19" t="str">
        <f>IFERROR(IF(COUNT(pipot!$V:$V)&lt;&gt;"",INDEX(pipot!Q:Q,SMALL(pipot!$V:$V,ROW($A817)))),"")</f>
        <v/>
      </c>
      <c r="T820" s="19" t="str">
        <f>IFERROR(IF(COUNT(pipot!$V:$V)&lt;&gt;"",INDEX(pipot!R:R,SMALL(pipot!$V:$V,ROW($A817)))),"")</f>
        <v/>
      </c>
    </row>
    <row r="821" spans="3:20">
      <c r="C821" t="str">
        <f>IFERROR(IF(COUNT(pipot!$V:$V)&lt;&gt;"",INDEX(pipot!A:A,SMALL(pipot!$V:$V,ROW($A818)))),"")</f>
        <v/>
      </c>
      <c r="D821" s="13" t="str">
        <f>IFERROR(IF(COUNT(pipot!$V:$V)&lt;&gt;"",INDEX(pipot!B:B,SMALL(pipot!$V:$V,ROW($A818)))),"")</f>
        <v/>
      </c>
      <c r="E821" s="15" t="str">
        <f>IFERROR(IF(COUNT(pipot!$V:$V)&lt;&gt;"",INDEX(pipot!C:C,SMALL(pipot!$V:$V,ROW($A818)))),"")</f>
        <v/>
      </c>
      <c r="F821" s="19" t="str">
        <f>IFERROR(IF(COUNT(pipot!$V:$V)&lt;&gt;"",INDEX(pipot!D:D,SMALL(pipot!$V:$V,ROW($A818)))),"")</f>
        <v/>
      </c>
      <c r="G821" s="19" t="str">
        <f>IFERROR(IF(COUNT(pipot!$V:$V)&lt;&gt;"",INDEX(pipot!E:E,SMALL(pipot!$V:$V,ROW($A818)))),"")</f>
        <v/>
      </c>
      <c r="H821" s="19" t="str">
        <f>IFERROR(IF(COUNT(pipot!$V:$V)&lt;&gt;"",INDEX(pipot!F:F,SMALL(pipot!$V:$V,ROW($A818)))),"")</f>
        <v/>
      </c>
      <c r="I821" s="19" t="str">
        <f>IFERROR(IF(COUNT(pipot!$V:$V)&lt;&gt;"",INDEX(pipot!G:G,SMALL(pipot!$V:$V,ROW($A818)))),"")</f>
        <v/>
      </c>
      <c r="J821" s="19" t="str">
        <f>IFERROR(IF(COUNT(pipot!$V:$V)&lt;&gt;"",INDEX(pipot!H:H,SMALL(pipot!$V:$V,ROW($A818)))),"")</f>
        <v/>
      </c>
      <c r="K821" s="19" t="str">
        <f>IFERROR(IF(COUNT(pipot!$V:$V)&lt;&gt;"",INDEX(pipot!I:I,SMALL(pipot!$V:$V,ROW($A818)))),"")</f>
        <v/>
      </c>
      <c r="L821" s="19" t="str">
        <f>IFERROR(IF(COUNT(pipot!$V:$V)&lt;&gt;"",INDEX(pipot!J:J,SMALL(pipot!$V:$V,ROW($A818)))),"")</f>
        <v/>
      </c>
      <c r="M821" s="19" t="str">
        <f>IFERROR(IF(COUNT(pipot!$V:$V)&lt;&gt;"",INDEX(pipot!K:K,SMALL(pipot!$V:$V,ROW($A818)))),"")</f>
        <v/>
      </c>
      <c r="N821" s="19" t="str">
        <f>IFERROR(IF(COUNT(pipot!$V:$V)&lt;&gt;"",INDEX(pipot!L:L,SMALL(pipot!$V:$V,ROW($A818)))),"")</f>
        <v/>
      </c>
      <c r="O821" s="19" t="str">
        <f>IFERROR(IF(COUNT(pipot!$V:$V)&lt;&gt;"",INDEX(pipot!M:M,SMALL(pipot!$V:$V,ROW($A818)))),"")</f>
        <v/>
      </c>
      <c r="P821" s="19" t="str">
        <f>IFERROR(IF(COUNT(pipot!$V:$V)&lt;&gt;"",INDEX(pipot!N:N,SMALL(pipot!$V:$V,ROW($A818)))),"")</f>
        <v/>
      </c>
      <c r="Q821" s="19" t="str">
        <f>IFERROR(IF(COUNT(pipot!$V:$V)&lt;&gt;"",INDEX(pipot!O:O,SMALL(pipot!$V:$V,ROW($A818)))),"")</f>
        <v/>
      </c>
      <c r="R821" s="19" t="str">
        <f>IFERROR(IF(COUNT(pipot!$V:$V)&lt;&gt;"",INDEX(pipot!P:P,SMALL(pipot!$V:$V,ROW($A818)))),"")</f>
        <v/>
      </c>
      <c r="S821" s="19" t="str">
        <f>IFERROR(IF(COUNT(pipot!$V:$V)&lt;&gt;"",INDEX(pipot!Q:Q,SMALL(pipot!$V:$V,ROW($A818)))),"")</f>
        <v/>
      </c>
      <c r="T821" s="19" t="str">
        <f>IFERROR(IF(COUNT(pipot!$V:$V)&lt;&gt;"",INDEX(pipot!R:R,SMALL(pipot!$V:$V,ROW($A818)))),"")</f>
        <v/>
      </c>
    </row>
    <row r="822" spans="3:20">
      <c r="C822" t="str">
        <f>IFERROR(IF(COUNT(pipot!$V:$V)&lt;&gt;"",INDEX(pipot!A:A,SMALL(pipot!$V:$V,ROW($A819)))),"")</f>
        <v/>
      </c>
      <c r="D822" s="13" t="str">
        <f>IFERROR(IF(COUNT(pipot!$V:$V)&lt;&gt;"",INDEX(pipot!B:B,SMALL(pipot!$V:$V,ROW($A819)))),"")</f>
        <v/>
      </c>
      <c r="E822" s="15" t="str">
        <f>IFERROR(IF(COUNT(pipot!$V:$V)&lt;&gt;"",INDEX(pipot!C:C,SMALL(pipot!$V:$V,ROW($A819)))),"")</f>
        <v/>
      </c>
      <c r="F822" s="19" t="str">
        <f>IFERROR(IF(COUNT(pipot!$V:$V)&lt;&gt;"",INDEX(pipot!D:D,SMALL(pipot!$V:$V,ROW($A819)))),"")</f>
        <v/>
      </c>
      <c r="G822" s="19" t="str">
        <f>IFERROR(IF(COUNT(pipot!$V:$V)&lt;&gt;"",INDEX(pipot!E:E,SMALL(pipot!$V:$V,ROW($A819)))),"")</f>
        <v/>
      </c>
      <c r="H822" s="19" t="str">
        <f>IFERROR(IF(COUNT(pipot!$V:$V)&lt;&gt;"",INDEX(pipot!F:F,SMALL(pipot!$V:$V,ROW($A819)))),"")</f>
        <v/>
      </c>
      <c r="I822" s="19" t="str">
        <f>IFERROR(IF(COUNT(pipot!$V:$V)&lt;&gt;"",INDEX(pipot!G:G,SMALL(pipot!$V:$V,ROW($A819)))),"")</f>
        <v/>
      </c>
      <c r="J822" s="19" t="str">
        <f>IFERROR(IF(COUNT(pipot!$V:$V)&lt;&gt;"",INDEX(pipot!H:H,SMALL(pipot!$V:$V,ROW($A819)))),"")</f>
        <v/>
      </c>
      <c r="K822" s="19" t="str">
        <f>IFERROR(IF(COUNT(pipot!$V:$V)&lt;&gt;"",INDEX(pipot!I:I,SMALL(pipot!$V:$V,ROW($A819)))),"")</f>
        <v/>
      </c>
      <c r="L822" s="19" t="str">
        <f>IFERROR(IF(COUNT(pipot!$V:$V)&lt;&gt;"",INDEX(pipot!J:J,SMALL(pipot!$V:$V,ROW($A819)))),"")</f>
        <v/>
      </c>
      <c r="M822" s="19" t="str">
        <f>IFERROR(IF(COUNT(pipot!$V:$V)&lt;&gt;"",INDEX(pipot!K:K,SMALL(pipot!$V:$V,ROW($A819)))),"")</f>
        <v/>
      </c>
      <c r="N822" s="19" t="str">
        <f>IFERROR(IF(COUNT(pipot!$V:$V)&lt;&gt;"",INDEX(pipot!L:L,SMALL(pipot!$V:$V,ROW($A819)))),"")</f>
        <v/>
      </c>
      <c r="O822" s="19" t="str">
        <f>IFERROR(IF(COUNT(pipot!$V:$V)&lt;&gt;"",INDEX(pipot!M:M,SMALL(pipot!$V:$V,ROW($A819)))),"")</f>
        <v/>
      </c>
      <c r="P822" s="19" t="str">
        <f>IFERROR(IF(COUNT(pipot!$V:$V)&lt;&gt;"",INDEX(pipot!N:N,SMALL(pipot!$V:$V,ROW($A819)))),"")</f>
        <v/>
      </c>
      <c r="Q822" s="19" t="str">
        <f>IFERROR(IF(COUNT(pipot!$V:$V)&lt;&gt;"",INDEX(pipot!O:O,SMALL(pipot!$V:$V,ROW($A819)))),"")</f>
        <v/>
      </c>
      <c r="R822" s="19" t="str">
        <f>IFERROR(IF(COUNT(pipot!$V:$V)&lt;&gt;"",INDEX(pipot!P:P,SMALL(pipot!$V:$V,ROW($A819)))),"")</f>
        <v/>
      </c>
      <c r="S822" s="19" t="str">
        <f>IFERROR(IF(COUNT(pipot!$V:$V)&lt;&gt;"",INDEX(pipot!Q:Q,SMALL(pipot!$V:$V,ROW($A819)))),"")</f>
        <v/>
      </c>
      <c r="T822" s="19" t="str">
        <f>IFERROR(IF(COUNT(pipot!$V:$V)&lt;&gt;"",INDEX(pipot!R:R,SMALL(pipot!$V:$V,ROW($A819)))),"")</f>
        <v/>
      </c>
    </row>
    <row r="823" spans="3:20">
      <c r="C823" t="str">
        <f>IFERROR(IF(COUNT(pipot!$V:$V)&lt;&gt;"",INDEX(pipot!A:A,SMALL(pipot!$V:$V,ROW($A820)))),"")</f>
        <v/>
      </c>
      <c r="D823" s="13" t="str">
        <f>IFERROR(IF(COUNT(pipot!$V:$V)&lt;&gt;"",INDEX(pipot!B:B,SMALL(pipot!$V:$V,ROW($A820)))),"")</f>
        <v/>
      </c>
      <c r="E823" s="15" t="str">
        <f>IFERROR(IF(COUNT(pipot!$V:$V)&lt;&gt;"",INDEX(pipot!C:C,SMALL(pipot!$V:$V,ROW($A820)))),"")</f>
        <v/>
      </c>
      <c r="F823" s="19" t="str">
        <f>IFERROR(IF(COUNT(pipot!$V:$V)&lt;&gt;"",INDEX(pipot!D:D,SMALL(pipot!$V:$V,ROW($A820)))),"")</f>
        <v/>
      </c>
      <c r="G823" s="19" t="str">
        <f>IFERROR(IF(COUNT(pipot!$V:$V)&lt;&gt;"",INDEX(pipot!E:E,SMALL(pipot!$V:$V,ROW($A820)))),"")</f>
        <v/>
      </c>
      <c r="H823" s="19" t="str">
        <f>IFERROR(IF(COUNT(pipot!$V:$V)&lt;&gt;"",INDEX(pipot!F:F,SMALL(pipot!$V:$V,ROW($A820)))),"")</f>
        <v/>
      </c>
      <c r="I823" s="19" t="str">
        <f>IFERROR(IF(COUNT(pipot!$V:$V)&lt;&gt;"",INDEX(pipot!G:G,SMALL(pipot!$V:$V,ROW($A820)))),"")</f>
        <v/>
      </c>
      <c r="J823" s="19" t="str">
        <f>IFERROR(IF(COUNT(pipot!$V:$V)&lt;&gt;"",INDEX(pipot!H:H,SMALL(pipot!$V:$V,ROW($A820)))),"")</f>
        <v/>
      </c>
      <c r="K823" s="19" t="str">
        <f>IFERROR(IF(COUNT(pipot!$V:$V)&lt;&gt;"",INDEX(pipot!I:I,SMALL(pipot!$V:$V,ROW($A820)))),"")</f>
        <v/>
      </c>
      <c r="L823" s="19" t="str">
        <f>IFERROR(IF(COUNT(pipot!$V:$V)&lt;&gt;"",INDEX(pipot!J:J,SMALL(pipot!$V:$V,ROW($A820)))),"")</f>
        <v/>
      </c>
      <c r="M823" s="19" t="str">
        <f>IFERROR(IF(COUNT(pipot!$V:$V)&lt;&gt;"",INDEX(pipot!K:K,SMALL(pipot!$V:$V,ROW($A820)))),"")</f>
        <v/>
      </c>
      <c r="N823" s="19" t="str">
        <f>IFERROR(IF(COUNT(pipot!$V:$V)&lt;&gt;"",INDEX(pipot!L:L,SMALL(pipot!$V:$V,ROW($A820)))),"")</f>
        <v/>
      </c>
      <c r="O823" s="19" t="str">
        <f>IFERROR(IF(COUNT(pipot!$V:$V)&lt;&gt;"",INDEX(pipot!M:M,SMALL(pipot!$V:$V,ROW($A820)))),"")</f>
        <v/>
      </c>
      <c r="P823" s="19" t="str">
        <f>IFERROR(IF(COUNT(pipot!$V:$V)&lt;&gt;"",INDEX(pipot!N:N,SMALL(pipot!$V:$V,ROW($A820)))),"")</f>
        <v/>
      </c>
      <c r="Q823" s="19" t="str">
        <f>IFERROR(IF(COUNT(pipot!$V:$V)&lt;&gt;"",INDEX(pipot!O:O,SMALL(pipot!$V:$V,ROW($A820)))),"")</f>
        <v/>
      </c>
      <c r="R823" s="19" t="str">
        <f>IFERROR(IF(COUNT(pipot!$V:$V)&lt;&gt;"",INDEX(pipot!P:P,SMALL(pipot!$V:$V,ROW($A820)))),"")</f>
        <v/>
      </c>
      <c r="S823" s="19" t="str">
        <f>IFERROR(IF(COUNT(pipot!$V:$V)&lt;&gt;"",INDEX(pipot!Q:Q,SMALL(pipot!$V:$V,ROW($A820)))),"")</f>
        <v/>
      </c>
      <c r="T823" s="19" t="str">
        <f>IFERROR(IF(COUNT(pipot!$V:$V)&lt;&gt;"",INDEX(pipot!R:R,SMALL(pipot!$V:$V,ROW($A820)))),"")</f>
        <v/>
      </c>
    </row>
    <row r="824" spans="3:20">
      <c r="C824" t="str">
        <f>IFERROR(IF(COUNT(pipot!$V:$V)&lt;&gt;"",INDEX(pipot!A:A,SMALL(pipot!$V:$V,ROW($A821)))),"")</f>
        <v/>
      </c>
      <c r="D824" s="13" t="str">
        <f>IFERROR(IF(COUNT(pipot!$V:$V)&lt;&gt;"",INDEX(pipot!B:B,SMALL(pipot!$V:$V,ROW($A821)))),"")</f>
        <v/>
      </c>
      <c r="E824" s="15" t="str">
        <f>IFERROR(IF(COUNT(pipot!$V:$V)&lt;&gt;"",INDEX(pipot!C:C,SMALL(pipot!$V:$V,ROW($A821)))),"")</f>
        <v/>
      </c>
      <c r="F824" s="19" t="str">
        <f>IFERROR(IF(COUNT(pipot!$V:$V)&lt;&gt;"",INDEX(pipot!D:D,SMALL(pipot!$V:$V,ROW($A821)))),"")</f>
        <v/>
      </c>
      <c r="G824" s="19" t="str">
        <f>IFERROR(IF(COUNT(pipot!$V:$V)&lt;&gt;"",INDEX(pipot!E:E,SMALL(pipot!$V:$V,ROW($A821)))),"")</f>
        <v/>
      </c>
      <c r="H824" s="19" t="str">
        <f>IFERROR(IF(COUNT(pipot!$V:$V)&lt;&gt;"",INDEX(pipot!F:F,SMALL(pipot!$V:$V,ROW($A821)))),"")</f>
        <v/>
      </c>
      <c r="I824" s="19" t="str">
        <f>IFERROR(IF(COUNT(pipot!$V:$V)&lt;&gt;"",INDEX(pipot!G:G,SMALL(pipot!$V:$V,ROW($A821)))),"")</f>
        <v/>
      </c>
      <c r="J824" s="19" t="str">
        <f>IFERROR(IF(COUNT(pipot!$V:$V)&lt;&gt;"",INDEX(pipot!H:H,SMALL(pipot!$V:$V,ROW($A821)))),"")</f>
        <v/>
      </c>
      <c r="K824" s="19" t="str">
        <f>IFERROR(IF(COUNT(pipot!$V:$V)&lt;&gt;"",INDEX(pipot!I:I,SMALL(pipot!$V:$V,ROW($A821)))),"")</f>
        <v/>
      </c>
      <c r="L824" s="19" t="str">
        <f>IFERROR(IF(COUNT(pipot!$V:$V)&lt;&gt;"",INDEX(pipot!J:J,SMALL(pipot!$V:$V,ROW($A821)))),"")</f>
        <v/>
      </c>
      <c r="M824" s="19" t="str">
        <f>IFERROR(IF(COUNT(pipot!$V:$V)&lt;&gt;"",INDEX(pipot!K:K,SMALL(pipot!$V:$V,ROW($A821)))),"")</f>
        <v/>
      </c>
      <c r="N824" s="19" t="str">
        <f>IFERROR(IF(COUNT(pipot!$V:$V)&lt;&gt;"",INDEX(pipot!L:L,SMALL(pipot!$V:$V,ROW($A821)))),"")</f>
        <v/>
      </c>
      <c r="O824" s="19" t="str">
        <f>IFERROR(IF(COUNT(pipot!$V:$V)&lt;&gt;"",INDEX(pipot!M:M,SMALL(pipot!$V:$V,ROW($A821)))),"")</f>
        <v/>
      </c>
      <c r="P824" s="19" t="str">
        <f>IFERROR(IF(COUNT(pipot!$V:$V)&lt;&gt;"",INDEX(pipot!N:N,SMALL(pipot!$V:$V,ROW($A821)))),"")</f>
        <v/>
      </c>
      <c r="Q824" s="19" t="str">
        <f>IFERROR(IF(COUNT(pipot!$V:$V)&lt;&gt;"",INDEX(pipot!O:O,SMALL(pipot!$V:$V,ROW($A821)))),"")</f>
        <v/>
      </c>
      <c r="R824" s="19" t="str">
        <f>IFERROR(IF(COUNT(pipot!$V:$V)&lt;&gt;"",INDEX(pipot!P:P,SMALL(pipot!$V:$V,ROW($A821)))),"")</f>
        <v/>
      </c>
      <c r="S824" s="19" t="str">
        <f>IFERROR(IF(COUNT(pipot!$V:$V)&lt;&gt;"",INDEX(pipot!Q:Q,SMALL(pipot!$V:$V,ROW($A821)))),"")</f>
        <v/>
      </c>
      <c r="T824" s="19" t="str">
        <f>IFERROR(IF(COUNT(pipot!$V:$V)&lt;&gt;"",INDEX(pipot!R:R,SMALL(pipot!$V:$V,ROW($A821)))),"")</f>
        <v/>
      </c>
    </row>
    <row r="825" spans="3:20">
      <c r="C825" t="str">
        <f>IFERROR(IF(COUNT(pipot!$V:$V)&lt;&gt;"",INDEX(pipot!A:A,SMALL(pipot!$V:$V,ROW($A822)))),"")</f>
        <v/>
      </c>
      <c r="D825" s="13" t="str">
        <f>IFERROR(IF(COUNT(pipot!$V:$V)&lt;&gt;"",INDEX(pipot!B:B,SMALL(pipot!$V:$V,ROW($A822)))),"")</f>
        <v/>
      </c>
      <c r="E825" s="15" t="str">
        <f>IFERROR(IF(COUNT(pipot!$V:$V)&lt;&gt;"",INDEX(pipot!C:C,SMALL(pipot!$V:$V,ROW($A822)))),"")</f>
        <v/>
      </c>
      <c r="F825" s="19" t="str">
        <f>IFERROR(IF(COUNT(pipot!$V:$V)&lt;&gt;"",INDEX(pipot!D:D,SMALL(pipot!$V:$V,ROW($A822)))),"")</f>
        <v/>
      </c>
      <c r="G825" s="19" t="str">
        <f>IFERROR(IF(COUNT(pipot!$V:$V)&lt;&gt;"",INDEX(pipot!E:E,SMALL(pipot!$V:$V,ROW($A822)))),"")</f>
        <v/>
      </c>
      <c r="H825" s="19" t="str">
        <f>IFERROR(IF(COUNT(pipot!$V:$V)&lt;&gt;"",INDEX(pipot!F:F,SMALL(pipot!$V:$V,ROW($A822)))),"")</f>
        <v/>
      </c>
      <c r="I825" s="19" t="str">
        <f>IFERROR(IF(COUNT(pipot!$V:$V)&lt;&gt;"",INDEX(pipot!G:G,SMALL(pipot!$V:$V,ROW($A822)))),"")</f>
        <v/>
      </c>
      <c r="J825" s="19" t="str">
        <f>IFERROR(IF(COUNT(pipot!$V:$V)&lt;&gt;"",INDEX(pipot!H:H,SMALL(pipot!$V:$V,ROW($A822)))),"")</f>
        <v/>
      </c>
      <c r="K825" s="19" t="str">
        <f>IFERROR(IF(COUNT(pipot!$V:$V)&lt;&gt;"",INDEX(pipot!I:I,SMALL(pipot!$V:$V,ROW($A822)))),"")</f>
        <v/>
      </c>
      <c r="L825" s="19" t="str">
        <f>IFERROR(IF(COUNT(pipot!$V:$V)&lt;&gt;"",INDEX(pipot!J:J,SMALL(pipot!$V:$V,ROW($A822)))),"")</f>
        <v/>
      </c>
      <c r="M825" s="19" t="str">
        <f>IFERROR(IF(COUNT(pipot!$V:$V)&lt;&gt;"",INDEX(pipot!K:K,SMALL(pipot!$V:$V,ROW($A822)))),"")</f>
        <v/>
      </c>
      <c r="N825" s="19" t="str">
        <f>IFERROR(IF(COUNT(pipot!$V:$V)&lt;&gt;"",INDEX(pipot!L:L,SMALL(pipot!$V:$V,ROW($A822)))),"")</f>
        <v/>
      </c>
      <c r="O825" s="19" t="str">
        <f>IFERROR(IF(COUNT(pipot!$V:$V)&lt;&gt;"",INDEX(pipot!M:M,SMALL(pipot!$V:$V,ROW($A822)))),"")</f>
        <v/>
      </c>
      <c r="P825" s="19" t="str">
        <f>IFERROR(IF(COUNT(pipot!$V:$V)&lt;&gt;"",INDEX(pipot!N:N,SMALL(pipot!$V:$V,ROW($A822)))),"")</f>
        <v/>
      </c>
      <c r="Q825" s="19" t="str">
        <f>IFERROR(IF(COUNT(pipot!$V:$V)&lt;&gt;"",INDEX(pipot!O:O,SMALL(pipot!$V:$V,ROW($A822)))),"")</f>
        <v/>
      </c>
      <c r="R825" s="19" t="str">
        <f>IFERROR(IF(COUNT(pipot!$V:$V)&lt;&gt;"",INDEX(pipot!P:P,SMALL(pipot!$V:$V,ROW($A822)))),"")</f>
        <v/>
      </c>
      <c r="S825" s="19" t="str">
        <f>IFERROR(IF(COUNT(pipot!$V:$V)&lt;&gt;"",INDEX(pipot!Q:Q,SMALL(pipot!$V:$V,ROW($A822)))),"")</f>
        <v/>
      </c>
      <c r="T825" s="19" t="str">
        <f>IFERROR(IF(COUNT(pipot!$V:$V)&lt;&gt;"",INDEX(pipot!R:R,SMALL(pipot!$V:$V,ROW($A822)))),"")</f>
        <v/>
      </c>
    </row>
    <row r="826" spans="3:20">
      <c r="C826" t="str">
        <f>IFERROR(IF(COUNT(pipot!$V:$V)&lt;&gt;"",INDEX(pipot!A:A,SMALL(pipot!$V:$V,ROW($A823)))),"")</f>
        <v/>
      </c>
      <c r="D826" s="13" t="str">
        <f>IFERROR(IF(COUNT(pipot!$V:$V)&lt;&gt;"",INDEX(pipot!B:B,SMALL(pipot!$V:$V,ROW($A823)))),"")</f>
        <v/>
      </c>
      <c r="E826" s="15" t="str">
        <f>IFERROR(IF(COUNT(pipot!$V:$V)&lt;&gt;"",INDEX(pipot!C:C,SMALL(pipot!$V:$V,ROW($A823)))),"")</f>
        <v/>
      </c>
      <c r="F826" s="19" t="str">
        <f>IFERROR(IF(COUNT(pipot!$V:$V)&lt;&gt;"",INDEX(pipot!D:D,SMALL(pipot!$V:$V,ROW($A823)))),"")</f>
        <v/>
      </c>
      <c r="G826" s="19" t="str">
        <f>IFERROR(IF(COUNT(pipot!$V:$V)&lt;&gt;"",INDEX(pipot!E:E,SMALL(pipot!$V:$V,ROW($A823)))),"")</f>
        <v/>
      </c>
      <c r="H826" s="19" t="str">
        <f>IFERROR(IF(COUNT(pipot!$V:$V)&lt;&gt;"",INDEX(pipot!F:F,SMALL(pipot!$V:$V,ROW($A823)))),"")</f>
        <v/>
      </c>
      <c r="I826" s="19" t="str">
        <f>IFERROR(IF(COUNT(pipot!$V:$V)&lt;&gt;"",INDEX(pipot!G:G,SMALL(pipot!$V:$V,ROW($A823)))),"")</f>
        <v/>
      </c>
      <c r="J826" s="19" t="str">
        <f>IFERROR(IF(COUNT(pipot!$V:$V)&lt;&gt;"",INDEX(pipot!H:H,SMALL(pipot!$V:$V,ROW($A823)))),"")</f>
        <v/>
      </c>
      <c r="K826" s="19" t="str">
        <f>IFERROR(IF(COUNT(pipot!$V:$V)&lt;&gt;"",INDEX(pipot!I:I,SMALL(pipot!$V:$V,ROW($A823)))),"")</f>
        <v/>
      </c>
      <c r="L826" s="19" t="str">
        <f>IFERROR(IF(COUNT(pipot!$V:$V)&lt;&gt;"",INDEX(pipot!J:J,SMALL(pipot!$V:$V,ROW($A823)))),"")</f>
        <v/>
      </c>
      <c r="M826" s="19" t="str">
        <f>IFERROR(IF(COUNT(pipot!$V:$V)&lt;&gt;"",INDEX(pipot!K:K,SMALL(pipot!$V:$V,ROW($A823)))),"")</f>
        <v/>
      </c>
      <c r="N826" s="19" t="str">
        <f>IFERROR(IF(COUNT(pipot!$V:$V)&lt;&gt;"",INDEX(pipot!L:L,SMALL(pipot!$V:$V,ROW($A823)))),"")</f>
        <v/>
      </c>
      <c r="O826" s="19" t="str">
        <f>IFERROR(IF(COUNT(pipot!$V:$V)&lt;&gt;"",INDEX(pipot!M:M,SMALL(pipot!$V:$V,ROW($A823)))),"")</f>
        <v/>
      </c>
      <c r="P826" s="19" t="str">
        <f>IFERROR(IF(COUNT(pipot!$V:$V)&lt;&gt;"",INDEX(pipot!N:N,SMALL(pipot!$V:$V,ROW($A823)))),"")</f>
        <v/>
      </c>
      <c r="Q826" s="19" t="str">
        <f>IFERROR(IF(COUNT(pipot!$V:$V)&lt;&gt;"",INDEX(pipot!O:O,SMALL(pipot!$V:$V,ROW($A823)))),"")</f>
        <v/>
      </c>
      <c r="R826" s="19" t="str">
        <f>IFERROR(IF(COUNT(pipot!$V:$V)&lt;&gt;"",INDEX(pipot!P:P,SMALL(pipot!$V:$V,ROW($A823)))),"")</f>
        <v/>
      </c>
      <c r="S826" s="19" t="str">
        <f>IFERROR(IF(COUNT(pipot!$V:$V)&lt;&gt;"",INDEX(pipot!Q:Q,SMALL(pipot!$V:$V,ROW($A823)))),"")</f>
        <v/>
      </c>
      <c r="T826" s="19" t="str">
        <f>IFERROR(IF(COUNT(pipot!$V:$V)&lt;&gt;"",INDEX(pipot!R:R,SMALL(pipot!$V:$V,ROW($A823)))),"")</f>
        <v/>
      </c>
    </row>
    <row r="827" spans="3:20">
      <c r="C827" t="str">
        <f>IFERROR(IF(COUNT(pipot!$V:$V)&lt;&gt;"",INDEX(pipot!A:A,SMALL(pipot!$V:$V,ROW($A824)))),"")</f>
        <v/>
      </c>
      <c r="D827" s="13" t="str">
        <f>IFERROR(IF(COUNT(pipot!$V:$V)&lt;&gt;"",INDEX(pipot!B:B,SMALL(pipot!$V:$V,ROW($A824)))),"")</f>
        <v/>
      </c>
      <c r="E827" s="15" t="str">
        <f>IFERROR(IF(COUNT(pipot!$V:$V)&lt;&gt;"",INDEX(pipot!C:C,SMALL(pipot!$V:$V,ROW($A824)))),"")</f>
        <v/>
      </c>
      <c r="F827" s="19" t="str">
        <f>IFERROR(IF(COUNT(pipot!$V:$V)&lt;&gt;"",INDEX(pipot!D:D,SMALL(pipot!$V:$V,ROW($A824)))),"")</f>
        <v/>
      </c>
      <c r="G827" s="19" t="str">
        <f>IFERROR(IF(COUNT(pipot!$V:$V)&lt;&gt;"",INDEX(pipot!E:E,SMALL(pipot!$V:$V,ROW($A824)))),"")</f>
        <v/>
      </c>
      <c r="H827" s="19" t="str">
        <f>IFERROR(IF(COUNT(pipot!$V:$V)&lt;&gt;"",INDEX(pipot!F:F,SMALL(pipot!$V:$V,ROW($A824)))),"")</f>
        <v/>
      </c>
      <c r="I827" s="19" t="str">
        <f>IFERROR(IF(COUNT(pipot!$V:$V)&lt;&gt;"",INDEX(pipot!G:G,SMALL(pipot!$V:$V,ROW($A824)))),"")</f>
        <v/>
      </c>
      <c r="J827" s="19" t="str">
        <f>IFERROR(IF(COUNT(pipot!$V:$V)&lt;&gt;"",INDEX(pipot!H:H,SMALL(pipot!$V:$V,ROW($A824)))),"")</f>
        <v/>
      </c>
      <c r="K827" s="19" t="str">
        <f>IFERROR(IF(COUNT(pipot!$V:$V)&lt;&gt;"",INDEX(pipot!I:I,SMALL(pipot!$V:$V,ROW($A824)))),"")</f>
        <v/>
      </c>
      <c r="L827" s="19" t="str">
        <f>IFERROR(IF(COUNT(pipot!$V:$V)&lt;&gt;"",INDEX(pipot!J:J,SMALL(pipot!$V:$V,ROW($A824)))),"")</f>
        <v/>
      </c>
      <c r="M827" s="19" t="str">
        <f>IFERROR(IF(COUNT(pipot!$V:$V)&lt;&gt;"",INDEX(pipot!K:K,SMALL(pipot!$V:$V,ROW($A824)))),"")</f>
        <v/>
      </c>
      <c r="N827" s="19" t="str">
        <f>IFERROR(IF(COUNT(pipot!$V:$V)&lt;&gt;"",INDEX(pipot!L:L,SMALL(pipot!$V:$V,ROW($A824)))),"")</f>
        <v/>
      </c>
      <c r="O827" s="19" t="str">
        <f>IFERROR(IF(COUNT(pipot!$V:$V)&lt;&gt;"",INDEX(pipot!M:M,SMALL(pipot!$V:$V,ROW($A824)))),"")</f>
        <v/>
      </c>
      <c r="P827" s="19" t="str">
        <f>IFERROR(IF(COUNT(pipot!$V:$V)&lt;&gt;"",INDEX(pipot!N:N,SMALL(pipot!$V:$V,ROW($A824)))),"")</f>
        <v/>
      </c>
      <c r="Q827" s="19" t="str">
        <f>IFERROR(IF(COUNT(pipot!$V:$V)&lt;&gt;"",INDEX(pipot!O:O,SMALL(pipot!$V:$V,ROW($A824)))),"")</f>
        <v/>
      </c>
      <c r="R827" s="19" t="str">
        <f>IFERROR(IF(COUNT(pipot!$V:$V)&lt;&gt;"",INDEX(pipot!P:P,SMALL(pipot!$V:$V,ROW($A824)))),"")</f>
        <v/>
      </c>
      <c r="S827" s="19" t="str">
        <f>IFERROR(IF(COUNT(pipot!$V:$V)&lt;&gt;"",INDEX(pipot!Q:Q,SMALL(pipot!$V:$V,ROW($A824)))),"")</f>
        <v/>
      </c>
      <c r="T827" s="19" t="str">
        <f>IFERROR(IF(COUNT(pipot!$V:$V)&lt;&gt;"",INDEX(pipot!R:R,SMALL(pipot!$V:$V,ROW($A824)))),"")</f>
        <v/>
      </c>
    </row>
    <row r="828" spans="3:20">
      <c r="C828" t="str">
        <f>IFERROR(IF(COUNT(pipot!$V:$V)&lt;&gt;"",INDEX(pipot!A:A,SMALL(pipot!$V:$V,ROW($A825)))),"")</f>
        <v/>
      </c>
      <c r="D828" s="13" t="str">
        <f>IFERROR(IF(COUNT(pipot!$V:$V)&lt;&gt;"",INDEX(pipot!B:B,SMALL(pipot!$V:$V,ROW($A825)))),"")</f>
        <v/>
      </c>
      <c r="E828" s="15" t="str">
        <f>IFERROR(IF(COUNT(pipot!$V:$V)&lt;&gt;"",INDEX(pipot!C:C,SMALL(pipot!$V:$V,ROW($A825)))),"")</f>
        <v/>
      </c>
      <c r="F828" s="19" t="str">
        <f>IFERROR(IF(COUNT(pipot!$V:$V)&lt;&gt;"",INDEX(pipot!D:D,SMALL(pipot!$V:$V,ROW($A825)))),"")</f>
        <v/>
      </c>
      <c r="G828" s="19" t="str">
        <f>IFERROR(IF(COUNT(pipot!$V:$V)&lt;&gt;"",INDEX(pipot!E:E,SMALL(pipot!$V:$V,ROW($A825)))),"")</f>
        <v/>
      </c>
      <c r="H828" s="19" t="str">
        <f>IFERROR(IF(COUNT(pipot!$V:$V)&lt;&gt;"",INDEX(pipot!F:F,SMALL(pipot!$V:$V,ROW($A825)))),"")</f>
        <v/>
      </c>
      <c r="I828" s="19" t="str">
        <f>IFERROR(IF(COUNT(pipot!$V:$V)&lt;&gt;"",INDEX(pipot!G:G,SMALL(pipot!$V:$V,ROW($A825)))),"")</f>
        <v/>
      </c>
      <c r="J828" s="19" t="str">
        <f>IFERROR(IF(COUNT(pipot!$V:$V)&lt;&gt;"",INDEX(pipot!H:H,SMALL(pipot!$V:$V,ROW($A825)))),"")</f>
        <v/>
      </c>
      <c r="K828" s="19" t="str">
        <f>IFERROR(IF(COUNT(pipot!$V:$V)&lt;&gt;"",INDEX(pipot!I:I,SMALL(pipot!$V:$V,ROW($A825)))),"")</f>
        <v/>
      </c>
      <c r="L828" s="19" t="str">
        <f>IFERROR(IF(COUNT(pipot!$V:$V)&lt;&gt;"",INDEX(pipot!J:J,SMALL(pipot!$V:$V,ROW($A825)))),"")</f>
        <v/>
      </c>
      <c r="M828" s="19" t="str">
        <f>IFERROR(IF(COUNT(pipot!$V:$V)&lt;&gt;"",INDEX(pipot!K:K,SMALL(pipot!$V:$V,ROW($A825)))),"")</f>
        <v/>
      </c>
      <c r="N828" s="19" t="str">
        <f>IFERROR(IF(COUNT(pipot!$V:$V)&lt;&gt;"",INDEX(pipot!L:L,SMALL(pipot!$V:$V,ROW($A825)))),"")</f>
        <v/>
      </c>
      <c r="O828" s="19" t="str">
        <f>IFERROR(IF(COUNT(pipot!$V:$V)&lt;&gt;"",INDEX(pipot!M:M,SMALL(pipot!$V:$V,ROW($A825)))),"")</f>
        <v/>
      </c>
      <c r="P828" s="19" t="str">
        <f>IFERROR(IF(COUNT(pipot!$V:$V)&lt;&gt;"",INDEX(pipot!N:N,SMALL(pipot!$V:$V,ROW($A825)))),"")</f>
        <v/>
      </c>
      <c r="Q828" s="19" t="str">
        <f>IFERROR(IF(COUNT(pipot!$V:$V)&lt;&gt;"",INDEX(pipot!O:O,SMALL(pipot!$V:$V,ROW($A825)))),"")</f>
        <v/>
      </c>
      <c r="R828" s="19" t="str">
        <f>IFERROR(IF(COUNT(pipot!$V:$V)&lt;&gt;"",INDEX(pipot!P:P,SMALL(pipot!$V:$V,ROW($A825)))),"")</f>
        <v/>
      </c>
      <c r="S828" s="19" t="str">
        <f>IFERROR(IF(COUNT(pipot!$V:$V)&lt;&gt;"",INDEX(pipot!Q:Q,SMALL(pipot!$V:$V,ROW($A825)))),"")</f>
        <v/>
      </c>
      <c r="T828" s="19" t="str">
        <f>IFERROR(IF(COUNT(pipot!$V:$V)&lt;&gt;"",INDEX(pipot!R:R,SMALL(pipot!$V:$V,ROW($A825)))),"")</f>
        <v/>
      </c>
    </row>
    <row r="829" spans="3:20">
      <c r="C829" t="str">
        <f>IFERROR(IF(COUNT(pipot!$V:$V)&lt;&gt;"",INDEX(pipot!A:A,SMALL(pipot!$V:$V,ROW($A826)))),"")</f>
        <v/>
      </c>
      <c r="D829" s="13" t="str">
        <f>IFERROR(IF(COUNT(pipot!$V:$V)&lt;&gt;"",INDEX(pipot!B:B,SMALL(pipot!$V:$V,ROW($A826)))),"")</f>
        <v/>
      </c>
      <c r="E829" s="15" t="str">
        <f>IFERROR(IF(COUNT(pipot!$V:$V)&lt;&gt;"",INDEX(pipot!C:C,SMALL(pipot!$V:$V,ROW($A826)))),"")</f>
        <v/>
      </c>
      <c r="F829" s="19" t="str">
        <f>IFERROR(IF(COUNT(pipot!$V:$V)&lt;&gt;"",INDEX(pipot!D:D,SMALL(pipot!$V:$V,ROW($A826)))),"")</f>
        <v/>
      </c>
      <c r="G829" s="19" t="str">
        <f>IFERROR(IF(COUNT(pipot!$V:$V)&lt;&gt;"",INDEX(pipot!E:E,SMALL(pipot!$V:$V,ROW($A826)))),"")</f>
        <v/>
      </c>
      <c r="H829" s="19" t="str">
        <f>IFERROR(IF(COUNT(pipot!$V:$V)&lt;&gt;"",INDEX(pipot!F:F,SMALL(pipot!$V:$V,ROW($A826)))),"")</f>
        <v/>
      </c>
      <c r="I829" s="19" t="str">
        <f>IFERROR(IF(COUNT(pipot!$V:$V)&lt;&gt;"",INDEX(pipot!G:G,SMALL(pipot!$V:$V,ROW($A826)))),"")</f>
        <v/>
      </c>
      <c r="J829" s="19" t="str">
        <f>IFERROR(IF(COUNT(pipot!$V:$V)&lt;&gt;"",INDEX(pipot!H:H,SMALL(pipot!$V:$V,ROW($A826)))),"")</f>
        <v/>
      </c>
      <c r="K829" s="19" t="str">
        <f>IFERROR(IF(COUNT(pipot!$V:$V)&lt;&gt;"",INDEX(pipot!I:I,SMALL(pipot!$V:$V,ROW($A826)))),"")</f>
        <v/>
      </c>
      <c r="L829" s="19" t="str">
        <f>IFERROR(IF(COUNT(pipot!$V:$V)&lt;&gt;"",INDEX(pipot!J:J,SMALL(pipot!$V:$V,ROW($A826)))),"")</f>
        <v/>
      </c>
      <c r="M829" s="19" t="str">
        <f>IFERROR(IF(COUNT(pipot!$V:$V)&lt;&gt;"",INDEX(pipot!K:K,SMALL(pipot!$V:$V,ROW($A826)))),"")</f>
        <v/>
      </c>
      <c r="N829" s="19" t="str">
        <f>IFERROR(IF(COUNT(pipot!$V:$V)&lt;&gt;"",INDEX(pipot!L:L,SMALL(pipot!$V:$V,ROW($A826)))),"")</f>
        <v/>
      </c>
      <c r="O829" s="19" t="str">
        <f>IFERROR(IF(COUNT(pipot!$V:$V)&lt;&gt;"",INDEX(pipot!M:M,SMALL(pipot!$V:$V,ROW($A826)))),"")</f>
        <v/>
      </c>
      <c r="P829" s="19" t="str">
        <f>IFERROR(IF(COUNT(pipot!$V:$V)&lt;&gt;"",INDEX(pipot!N:N,SMALL(pipot!$V:$V,ROW($A826)))),"")</f>
        <v/>
      </c>
      <c r="Q829" s="19" t="str">
        <f>IFERROR(IF(COUNT(pipot!$V:$V)&lt;&gt;"",INDEX(pipot!O:O,SMALL(pipot!$V:$V,ROW($A826)))),"")</f>
        <v/>
      </c>
      <c r="R829" s="19" t="str">
        <f>IFERROR(IF(COUNT(pipot!$V:$V)&lt;&gt;"",INDEX(pipot!P:P,SMALL(pipot!$V:$V,ROW($A826)))),"")</f>
        <v/>
      </c>
      <c r="S829" s="19" t="str">
        <f>IFERROR(IF(COUNT(pipot!$V:$V)&lt;&gt;"",INDEX(pipot!Q:Q,SMALL(pipot!$V:$V,ROW($A826)))),"")</f>
        <v/>
      </c>
      <c r="T829" s="19" t="str">
        <f>IFERROR(IF(COUNT(pipot!$V:$V)&lt;&gt;"",INDEX(pipot!R:R,SMALL(pipot!$V:$V,ROW($A826)))),"")</f>
        <v/>
      </c>
    </row>
    <row r="830" spans="3:20">
      <c r="C830" t="str">
        <f>IFERROR(IF(COUNT(pipot!$V:$V)&lt;&gt;"",INDEX(pipot!A:A,SMALL(pipot!$V:$V,ROW($A827)))),"")</f>
        <v/>
      </c>
      <c r="D830" s="13" t="str">
        <f>IFERROR(IF(COUNT(pipot!$V:$V)&lt;&gt;"",INDEX(pipot!B:B,SMALL(pipot!$V:$V,ROW($A827)))),"")</f>
        <v/>
      </c>
      <c r="E830" s="15" t="str">
        <f>IFERROR(IF(COUNT(pipot!$V:$V)&lt;&gt;"",INDEX(pipot!C:C,SMALL(pipot!$V:$V,ROW($A827)))),"")</f>
        <v/>
      </c>
      <c r="F830" s="19" t="str">
        <f>IFERROR(IF(COUNT(pipot!$V:$V)&lt;&gt;"",INDEX(pipot!D:D,SMALL(pipot!$V:$V,ROW($A827)))),"")</f>
        <v/>
      </c>
      <c r="G830" s="19" t="str">
        <f>IFERROR(IF(COUNT(pipot!$V:$V)&lt;&gt;"",INDEX(pipot!E:E,SMALL(pipot!$V:$V,ROW($A827)))),"")</f>
        <v/>
      </c>
      <c r="H830" s="19" t="str">
        <f>IFERROR(IF(COUNT(pipot!$V:$V)&lt;&gt;"",INDEX(pipot!F:F,SMALL(pipot!$V:$V,ROW($A827)))),"")</f>
        <v/>
      </c>
      <c r="I830" s="19" t="str">
        <f>IFERROR(IF(COUNT(pipot!$V:$V)&lt;&gt;"",INDEX(pipot!G:G,SMALL(pipot!$V:$V,ROW($A827)))),"")</f>
        <v/>
      </c>
      <c r="J830" s="19" t="str">
        <f>IFERROR(IF(COUNT(pipot!$V:$V)&lt;&gt;"",INDEX(pipot!H:H,SMALL(pipot!$V:$V,ROW($A827)))),"")</f>
        <v/>
      </c>
      <c r="K830" s="19" t="str">
        <f>IFERROR(IF(COUNT(pipot!$V:$V)&lt;&gt;"",INDEX(pipot!I:I,SMALL(pipot!$V:$V,ROW($A827)))),"")</f>
        <v/>
      </c>
      <c r="L830" s="19" t="str">
        <f>IFERROR(IF(COUNT(pipot!$V:$V)&lt;&gt;"",INDEX(pipot!J:J,SMALL(pipot!$V:$V,ROW($A827)))),"")</f>
        <v/>
      </c>
      <c r="M830" s="19" t="str">
        <f>IFERROR(IF(COUNT(pipot!$V:$V)&lt;&gt;"",INDEX(pipot!K:K,SMALL(pipot!$V:$V,ROW($A827)))),"")</f>
        <v/>
      </c>
      <c r="N830" s="19" t="str">
        <f>IFERROR(IF(COUNT(pipot!$V:$V)&lt;&gt;"",INDEX(pipot!L:L,SMALL(pipot!$V:$V,ROW($A827)))),"")</f>
        <v/>
      </c>
      <c r="O830" s="19" t="str">
        <f>IFERROR(IF(COUNT(pipot!$V:$V)&lt;&gt;"",INDEX(pipot!M:M,SMALL(pipot!$V:$V,ROW($A827)))),"")</f>
        <v/>
      </c>
      <c r="P830" s="19" t="str">
        <f>IFERROR(IF(COUNT(pipot!$V:$V)&lt;&gt;"",INDEX(pipot!N:N,SMALL(pipot!$V:$V,ROW($A827)))),"")</f>
        <v/>
      </c>
      <c r="Q830" s="19" t="str">
        <f>IFERROR(IF(COUNT(pipot!$V:$V)&lt;&gt;"",INDEX(pipot!O:O,SMALL(pipot!$V:$V,ROW($A827)))),"")</f>
        <v/>
      </c>
      <c r="R830" s="19" t="str">
        <f>IFERROR(IF(COUNT(pipot!$V:$V)&lt;&gt;"",INDEX(pipot!P:P,SMALL(pipot!$V:$V,ROW($A827)))),"")</f>
        <v/>
      </c>
      <c r="S830" s="19" t="str">
        <f>IFERROR(IF(COUNT(pipot!$V:$V)&lt;&gt;"",INDEX(pipot!Q:Q,SMALL(pipot!$V:$V,ROW($A827)))),"")</f>
        <v/>
      </c>
      <c r="T830" s="19" t="str">
        <f>IFERROR(IF(COUNT(pipot!$V:$V)&lt;&gt;"",INDEX(pipot!R:R,SMALL(pipot!$V:$V,ROW($A827)))),"")</f>
        <v/>
      </c>
    </row>
    <row r="831" spans="3:20">
      <c r="C831" t="str">
        <f>IFERROR(IF(COUNT(pipot!$V:$V)&lt;&gt;"",INDEX(pipot!A:A,SMALL(pipot!$V:$V,ROW($A828)))),"")</f>
        <v/>
      </c>
      <c r="D831" s="13" t="str">
        <f>IFERROR(IF(COUNT(pipot!$V:$V)&lt;&gt;"",INDEX(pipot!B:B,SMALL(pipot!$V:$V,ROW($A828)))),"")</f>
        <v/>
      </c>
      <c r="E831" s="15" t="str">
        <f>IFERROR(IF(COUNT(pipot!$V:$V)&lt;&gt;"",INDEX(pipot!C:C,SMALL(pipot!$V:$V,ROW($A828)))),"")</f>
        <v/>
      </c>
      <c r="F831" s="19" t="str">
        <f>IFERROR(IF(COUNT(pipot!$V:$V)&lt;&gt;"",INDEX(pipot!D:D,SMALL(pipot!$V:$V,ROW($A828)))),"")</f>
        <v/>
      </c>
      <c r="G831" s="19" t="str">
        <f>IFERROR(IF(COUNT(pipot!$V:$V)&lt;&gt;"",INDEX(pipot!E:E,SMALL(pipot!$V:$V,ROW($A828)))),"")</f>
        <v/>
      </c>
      <c r="H831" s="19" t="str">
        <f>IFERROR(IF(COUNT(pipot!$V:$V)&lt;&gt;"",INDEX(pipot!F:F,SMALL(pipot!$V:$V,ROW($A828)))),"")</f>
        <v/>
      </c>
      <c r="I831" s="19" t="str">
        <f>IFERROR(IF(COUNT(pipot!$V:$V)&lt;&gt;"",INDEX(pipot!G:G,SMALL(pipot!$V:$V,ROW($A828)))),"")</f>
        <v/>
      </c>
      <c r="J831" s="19" t="str">
        <f>IFERROR(IF(COUNT(pipot!$V:$V)&lt;&gt;"",INDEX(pipot!H:H,SMALL(pipot!$V:$V,ROW($A828)))),"")</f>
        <v/>
      </c>
      <c r="K831" s="19" t="str">
        <f>IFERROR(IF(COUNT(pipot!$V:$V)&lt;&gt;"",INDEX(pipot!I:I,SMALL(pipot!$V:$V,ROW($A828)))),"")</f>
        <v/>
      </c>
      <c r="L831" s="19" t="str">
        <f>IFERROR(IF(COUNT(pipot!$V:$V)&lt;&gt;"",INDEX(pipot!J:J,SMALL(pipot!$V:$V,ROW($A828)))),"")</f>
        <v/>
      </c>
      <c r="M831" s="19" t="str">
        <f>IFERROR(IF(COUNT(pipot!$V:$V)&lt;&gt;"",INDEX(pipot!K:K,SMALL(pipot!$V:$V,ROW($A828)))),"")</f>
        <v/>
      </c>
      <c r="N831" s="19" t="str">
        <f>IFERROR(IF(COUNT(pipot!$V:$V)&lt;&gt;"",INDEX(pipot!L:L,SMALL(pipot!$V:$V,ROW($A828)))),"")</f>
        <v/>
      </c>
      <c r="O831" s="19" t="str">
        <f>IFERROR(IF(COUNT(pipot!$V:$V)&lt;&gt;"",INDEX(pipot!M:M,SMALL(pipot!$V:$V,ROW($A828)))),"")</f>
        <v/>
      </c>
      <c r="P831" s="19" t="str">
        <f>IFERROR(IF(COUNT(pipot!$V:$V)&lt;&gt;"",INDEX(pipot!N:N,SMALL(pipot!$V:$V,ROW($A828)))),"")</f>
        <v/>
      </c>
      <c r="Q831" s="19" t="str">
        <f>IFERROR(IF(COUNT(pipot!$V:$V)&lt;&gt;"",INDEX(pipot!O:O,SMALL(pipot!$V:$V,ROW($A828)))),"")</f>
        <v/>
      </c>
      <c r="R831" s="19" t="str">
        <f>IFERROR(IF(COUNT(pipot!$V:$V)&lt;&gt;"",INDEX(pipot!P:P,SMALL(pipot!$V:$V,ROW($A828)))),"")</f>
        <v/>
      </c>
      <c r="S831" s="19" t="str">
        <f>IFERROR(IF(COUNT(pipot!$V:$V)&lt;&gt;"",INDEX(pipot!Q:Q,SMALL(pipot!$V:$V,ROW($A828)))),"")</f>
        <v/>
      </c>
      <c r="T831" s="19" t="str">
        <f>IFERROR(IF(COUNT(pipot!$V:$V)&lt;&gt;"",INDEX(pipot!R:R,SMALL(pipot!$V:$V,ROW($A828)))),"")</f>
        <v/>
      </c>
    </row>
    <row r="832" spans="3:20">
      <c r="C832" t="str">
        <f>IFERROR(IF(COUNT(pipot!$V:$V)&lt;&gt;"",INDEX(pipot!A:A,SMALL(pipot!$V:$V,ROW($A829)))),"")</f>
        <v/>
      </c>
      <c r="D832" s="13" t="str">
        <f>IFERROR(IF(COUNT(pipot!$V:$V)&lt;&gt;"",INDEX(pipot!B:B,SMALL(pipot!$V:$V,ROW($A829)))),"")</f>
        <v/>
      </c>
      <c r="E832" s="15" t="str">
        <f>IFERROR(IF(COUNT(pipot!$V:$V)&lt;&gt;"",INDEX(pipot!C:C,SMALL(pipot!$V:$V,ROW($A829)))),"")</f>
        <v/>
      </c>
      <c r="F832" s="19" t="str">
        <f>IFERROR(IF(COUNT(pipot!$V:$V)&lt;&gt;"",INDEX(pipot!D:D,SMALL(pipot!$V:$V,ROW($A829)))),"")</f>
        <v/>
      </c>
      <c r="G832" s="19" t="str">
        <f>IFERROR(IF(COUNT(pipot!$V:$V)&lt;&gt;"",INDEX(pipot!E:E,SMALL(pipot!$V:$V,ROW($A829)))),"")</f>
        <v/>
      </c>
      <c r="H832" s="19" t="str">
        <f>IFERROR(IF(COUNT(pipot!$V:$V)&lt;&gt;"",INDEX(pipot!F:F,SMALL(pipot!$V:$V,ROW($A829)))),"")</f>
        <v/>
      </c>
      <c r="I832" s="19" t="str">
        <f>IFERROR(IF(COUNT(pipot!$V:$V)&lt;&gt;"",INDEX(pipot!G:G,SMALL(pipot!$V:$V,ROW($A829)))),"")</f>
        <v/>
      </c>
      <c r="J832" s="19" t="str">
        <f>IFERROR(IF(COUNT(pipot!$V:$V)&lt;&gt;"",INDEX(pipot!H:H,SMALL(pipot!$V:$V,ROW($A829)))),"")</f>
        <v/>
      </c>
      <c r="K832" s="19" t="str">
        <f>IFERROR(IF(COUNT(pipot!$V:$V)&lt;&gt;"",INDEX(pipot!I:I,SMALL(pipot!$V:$V,ROW($A829)))),"")</f>
        <v/>
      </c>
      <c r="L832" s="19" t="str">
        <f>IFERROR(IF(COUNT(pipot!$V:$V)&lt;&gt;"",INDEX(pipot!J:J,SMALL(pipot!$V:$V,ROW($A829)))),"")</f>
        <v/>
      </c>
      <c r="M832" s="19" t="str">
        <f>IFERROR(IF(COUNT(pipot!$V:$V)&lt;&gt;"",INDEX(pipot!K:K,SMALL(pipot!$V:$V,ROW($A829)))),"")</f>
        <v/>
      </c>
      <c r="N832" s="19" t="str">
        <f>IFERROR(IF(COUNT(pipot!$V:$V)&lt;&gt;"",INDEX(pipot!L:L,SMALL(pipot!$V:$V,ROW($A829)))),"")</f>
        <v/>
      </c>
      <c r="O832" s="19" t="str">
        <f>IFERROR(IF(COUNT(pipot!$V:$V)&lt;&gt;"",INDEX(pipot!M:M,SMALL(pipot!$V:$V,ROW($A829)))),"")</f>
        <v/>
      </c>
      <c r="P832" s="19" t="str">
        <f>IFERROR(IF(COUNT(pipot!$V:$V)&lt;&gt;"",INDEX(pipot!N:N,SMALL(pipot!$V:$V,ROW($A829)))),"")</f>
        <v/>
      </c>
      <c r="Q832" s="19" t="str">
        <f>IFERROR(IF(COUNT(pipot!$V:$V)&lt;&gt;"",INDEX(pipot!O:O,SMALL(pipot!$V:$V,ROW($A829)))),"")</f>
        <v/>
      </c>
      <c r="R832" s="19" t="str">
        <f>IFERROR(IF(COUNT(pipot!$V:$V)&lt;&gt;"",INDEX(pipot!P:P,SMALL(pipot!$V:$V,ROW($A829)))),"")</f>
        <v/>
      </c>
      <c r="S832" s="19" t="str">
        <f>IFERROR(IF(COUNT(pipot!$V:$V)&lt;&gt;"",INDEX(pipot!Q:Q,SMALL(pipot!$V:$V,ROW($A829)))),"")</f>
        <v/>
      </c>
      <c r="T832" s="19" t="str">
        <f>IFERROR(IF(COUNT(pipot!$V:$V)&lt;&gt;"",INDEX(pipot!R:R,SMALL(pipot!$V:$V,ROW($A829)))),"")</f>
        <v/>
      </c>
    </row>
    <row r="833" spans="3:20">
      <c r="C833" t="str">
        <f>IFERROR(IF(COUNT(pipot!$V:$V)&lt;&gt;"",INDEX(pipot!A:A,SMALL(pipot!$V:$V,ROW($A830)))),"")</f>
        <v/>
      </c>
      <c r="D833" s="13" t="str">
        <f>IFERROR(IF(COUNT(pipot!$V:$V)&lt;&gt;"",INDEX(pipot!B:B,SMALL(pipot!$V:$V,ROW($A830)))),"")</f>
        <v/>
      </c>
      <c r="E833" s="15" t="str">
        <f>IFERROR(IF(COUNT(pipot!$V:$V)&lt;&gt;"",INDEX(pipot!C:C,SMALL(pipot!$V:$V,ROW($A830)))),"")</f>
        <v/>
      </c>
      <c r="F833" s="19" t="str">
        <f>IFERROR(IF(COUNT(pipot!$V:$V)&lt;&gt;"",INDEX(pipot!D:D,SMALL(pipot!$V:$V,ROW($A830)))),"")</f>
        <v/>
      </c>
      <c r="G833" s="19" t="str">
        <f>IFERROR(IF(COUNT(pipot!$V:$V)&lt;&gt;"",INDEX(pipot!E:E,SMALL(pipot!$V:$V,ROW($A830)))),"")</f>
        <v/>
      </c>
      <c r="H833" s="19" t="str">
        <f>IFERROR(IF(COUNT(pipot!$V:$V)&lt;&gt;"",INDEX(pipot!F:F,SMALL(pipot!$V:$V,ROW($A830)))),"")</f>
        <v/>
      </c>
      <c r="I833" s="19" t="str">
        <f>IFERROR(IF(COUNT(pipot!$V:$V)&lt;&gt;"",INDEX(pipot!G:G,SMALL(pipot!$V:$V,ROW($A830)))),"")</f>
        <v/>
      </c>
      <c r="J833" s="19" t="str">
        <f>IFERROR(IF(COUNT(pipot!$V:$V)&lt;&gt;"",INDEX(pipot!H:H,SMALL(pipot!$V:$V,ROW($A830)))),"")</f>
        <v/>
      </c>
      <c r="K833" s="19" t="str">
        <f>IFERROR(IF(COUNT(pipot!$V:$V)&lt;&gt;"",INDEX(pipot!I:I,SMALL(pipot!$V:$V,ROW($A830)))),"")</f>
        <v/>
      </c>
      <c r="L833" s="19" t="str">
        <f>IFERROR(IF(COUNT(pipot!$V:$V)&lt;&gt;"",INDEX(pipot!J:J,SMALL(pipot!$V:$V,ROW($A830)))),"")</f>
        <v/>
      </c>
      <c r="M833" s="19" t="str">
        <f>IFERROR(IF(COUNT(pipot!$V:$V)&lt;&gt;"",INDEX(pipot!K:K,SMALL(pipot!$V:$V,ROW($A830)))),"")</f>
        <v/>
      </c>
      <c r="N833" s="19" t="str">
        <f>IFERROR(IF(COUNT(pipot!$V:$V)&lt;&gt;"",INDEX(pipot!L:L,SMALL(pipot!$V:$V,ROW($A830)))),"")</f>
        <v/>
      </c>
      <c r="O833" s="19" t="str">
        <f>IFERROR(IF(COUNT(pipot!$V:$V)&lt;&gt;"",INDEX(pipot!M:M,SMALL(pipot!$V:$V,ROW($A830)))),"")</f>
        <v/>
      </c>
      <c r="P833" s="19" t="str">
        <f>IFERROR(IF(COUNT(pipot!$V:$V)&lt;&gt;"",INDEX(pipot!N:N,SMALL(pipot!$V:$V,ROW($A830)))),"")</f>
        <v/>
      </c>
      <c r="Q833" s="19" t="str">
        <f>IFERROR(IF(COUNT(pipot!$V:$V)&lt;&gt;"",INDEX(pipot!O:O,SMALL(pipot!$V:$V,ROW($A830)))),"")</f>
        <v/>
      </c>
      <c r="R833" s="19" t="str">
        <f>IFERROR(IF(COUNT(pipot!$V:$V)&lt;&gt;"",INDEX(pipot!P:P,SMALL(pipot!$V:$V,ROW($A830)))),"")</f>
        <v/>
      </c>
      <c r="S833" s="19" t="str">
        <f>IFERROR(IF(COUNT(pipot!$V:$V)&lt;&gt;"",INDEX(pipot!Q:Q,SMALL(pipot!$V:$V,ROW($A830)))),"")</f>
        <v/>
      </c>
      <c r="T833" s="19" t="str">
        <f>IFERROR(IF(COUNT(pipot!$V:$V)&lt;&gt;"",INDEX(pipot!R:R,SMALL(pipot!$V:$V,ROW($A830)))),"")</f>
        <v/>
      </c>
    </row>
    <row r="834" spans="3:20">
      <c r="C834" t="str">
        <f>IFERROR(IF(COUNT(pipot!$V:$V)&lt;&gt;"",INDEX(pipot!A:A,SMALL(pipot!$V:$V,ROW($A831)))),"")</f>
        <v/>
      </c>
      <c r="D834" s="13" t="str">
        <f>IFERROR(IF(COUNT(pipot!$V:$V)&lt;&gt;"",INDEX(pipot!B:B,SMALL(pipot!$V:$V,ROW($A831)))),"")</f>
        <v/>
      </c>
      <c r="E834" s="15" t="str">
        <f>IFERROR(IF(COUNT(pipot!$V:$V)&lt;&gt;"",INDEX(pipot!C:C,SMALL(pipot!$V:$V,ROW($A831)))),"")</f>
        <v/>
      </c>
      <c r="F834" s="19" t="str">
        <f>IFERROR(IF(COUNT(pipot!$V:$V)&lt;&gt;"",INDEX(pipot!D:D,SMALL(pipot!$V:$V,ROW($A831)))),"")</f>
        <v/>
      </c>
      <c r="G834" s="19" t="str">
        <f>IFERROR(IF(COUNT(pipot!$V:$V)&lt;&gt;"",INDEX(pipot!E:E,SMALL(pipot!$V:$V,ROW($A831)))),"")</f>
        <v/>
      </c>
      <c r="H834" s="19" t="str">
        <f>IFERROR(IF(COUNT(pipot!$V:$V)&lt;&gt;"",INDEX(pipot!F:F,SMALL(pipot!$V:$V,ROW($A831)))),"")</f>
        <v/>
      </c>
      <c r="I834" s="19" t="str">
        <f>IFERROR(IF(COUNT(pipot!$V:$V)&lt;&gt;"",INDEX(pipot!G:G,SMALL(pipot!$V:$V,ROW($A831)))),"")</f>
        <v/>
      </c>
      <c r="J834" s="19" t="str">
        <f>IFERROR(IF(COUNT(pipot!$V:$V)&lt;&gt;"",INDEX(pipot!H:H,SMALL(pipot!$V:$V,ROW($A831)))),"")</f>
        <v/>
      </c>
      <c r="K834" s="19" t="str">
        <f>IFERROR(IF(COUNT(pipot!$V:$V)&lt;&gt;"",INDEX(pipot!I:I,SMALL(pipot!$V:$V,ROW($A831)))),"")</f>
        <v/>
      </c>
      <c r="L834" s="19" t="str">
        <f>IFERROR(IF(COUNT(pipot!$V:$V)&lt;&gt;"",INDEX(pipot!J:J,SMALL(pipot!$V:$V,ROW($A831)))),"")</f>
        <v/>
      </c>
      <c r="M834" s="19" t="str">
        <f>IFERROR(IF(COUNT(pipot!$V:$V)&lt;&gt;"",INDEX(pipot!K:K,SMALL(pipot!$V:$V,ROW($A831)))),"")</f>
        <v/>
      </c>
      <c r="N834" s="19" t="str">
        <f>IFERROR(IF(COUNT(pipot!$V:$V)&lt;&gt;"",INDEX(pipot!L:L,SMALL(pipot!$V:$V,ROW($A831)))),"")</f>
        <v/>
      </c>
      <c r="O834" s="19" t="str">
        <f>IFERROR(IF(COUNT(pipot!$V:$V)&lt;&gt;"",INDEX(pipot!M:M,SMALL(pipot!$V:$V,ROW($A831)))),"")</f>
        <v/>
      </c>
      <c r="P834" s="19" t="str">
        <f>IFERROR(IF(COUNT(pipot!$V:$V)&lt;&gt;"",INDEX(pipot!N:N,SMALL(pipot!$V:$V,ROW($A831)))),"")</f>
        <v/>
      </c>
      <c r="Q834" s="19" t="str">
        <f>IFERROR(IF(COUNT(pipot!$V:$V)&lt;&gt;"",INDEX(pipot!O:O,SMALL(pipot!$V:$V,ROW($A831)))),"")</f>
        <v/>
      </c>
      <c r="R834" s="19" t="str">
        <f>IFERROR(IF(COUNT(pipot!$V:$V)&lt;&gt;"",INDEX(pipot!P:P,SMALL(pipot!$V:$V,ROW($A831)))),"")</f>
        <v/>
      </c>
      <c r="S834" s="19" t="str">
        <f>IFERROR(IF(COUNT(pipot!$V:$V)&lt;&gt;"",INDEX(pipot!Q:Q,SMALL(pipot!$V:$V,ROW($A831)))),"")</f>
        <v/>
      </c>
      <c r="T834" s="19" t="str">
        <f>IFERROR(IF(COUNT(pipot!$V:$V)&lt;&gt;"",INDEX(pipot!R:R,SMALL(pipot!$V:$V,ROW($A831)))),"")</f>
        <v/>
      </c>
    </row>
    <row r="835" spans="3:20">
      <c r="C835" t="str">
        <f>IFERROR(IF(COUNT(pipot!$V:$V)&lt;&gt;"",INDEX(pipot!A:A,SMALL(pipot!$V:$V,ROW($A832)))),"")</f>
        <v/>
      </c>
      <c r="D835" s="13" t="str">
        <f>IFERROR(IF(COUNT(pipot!$V:$V)&lt;&gt;"",INDEX(pipot!B:B,SMALL(pipot!$V:$V,ROW($A832)))),"")</f>
        <v/>
      </c>
      <c r="E835" s="15" t="str">
        <f>IFERROR(IF(COUNT(pipot!$V:$V)&lt;&gt;"",INDEX(pipot!C:C,SMALL(pipot!$V:$V,ROW($A832)))),"")</f>
        <v/>
      </c>
      <c r="F835" s="19" t="str">
        <f>IFERROR(IF(COUNT(pipot!$V:$V)&lt;&gt;"",INDEX(pipot!D:D,SMALL(pipot!$V:$V,ROW($A832)))),"")</f>
        <v/>
      </c>
      <c r="G835" s="19" t="str">
        <f>IFERROR(IF(COUNT(pipot!$V:$V)&lt;&gt;"",INDEX(pipot!E:E,SMALL(pipot!$V:$V,ROW($A832)))),"")</f>
        <v/>
      </c>
      <c r="H835" s="19" t="str">
        <f>IFERROR(IF(COUNT(pipot!$V:$V)&lt;&gt;"",INDEX(pipot!F:F,SMALL(pipot!$V:$V,ROW($A832)))),"")</f>
        <v/>
      </c>
      <c r="I835" s="19" t="str">
        <f>IFERROR(IF(COUNT(pipot!$V:$V)&lt;&gt;"",INDEX(pipot!G:G,SMALL(pipot!$V:$V,ROW($A832)))),"")</f>
        <v/>
      </c>
      <c r="J835" s="19" t="str">
        <f>IFERROR(IF(COUNT(pipot!$V:$V)&lt;&gt;"",INDEX(pipot!H:H,SMALL(pipot!$V:$V,ROW($A832)))),"")</f>
        <v/>
      </c>
      <c r="K835" s="19" t="str">
        <f>IFERROR(IF(COUNT(pipot!$V:$V)&lt;&gt;"",INDEX(pipot!I:I,SMALL(pipot!$V:$V,ROW($A832)))),"")</f>
        <v/>
      </c>
      <c r="L835" s="19" t="str">
        <f>IFERROR(IF(COUNT(pipot!$V:$V)&lt;&gt;"",INDEX(pipot!J:J,SMALL(pipot!$V:$V,ROW($A832)))),"")</f>
        <v/>
      </c>
      <c r="M835" s="19" t="str">
        <f>IFERROR(IF(COUNT(pipot!$V:$V)&lt;&gt;"",INDEX(pipot!K:K,SMALL(pipot!$V:$V,ROW($A832)))),"")</f>
        <v/>
      </c>
      <c r="N835" s="19" t="str">
        <f>IFERROR(IF(COUNT(pipot!$V:$V)&lt;&gt;"",INDEX(pipot!L:L,SMALL(pipot!$V:$V,ROW($A832)))),"")</f>
        <v/>
      </c>
      <c r="O835" s="19" t="str">
        <f>IFERROR(IF(COUNT(pipot!$V:$V)&lt;&gt;"",INDEX(pipot!M:M,SMALL(pipot!$V:$V,ROW($A832)))),"")</f>
        <v/>
      </c>
      <c r="P835" s="19" t="str">
        <f>IFERROR(IF(COUNT(pipot!$V:$V)&lt;&gt;"",INDEX(pipot!N:N,SMALL(pipot!$V:$V,ROW($A832)))),"")</f>
        <v/>
      </c>
      <c r="Q835" s="19" t="str">
        <f>IFERROR(IF(COUNT(pipot!$V:$V)&lt;&gt;"",INDEX(pipot!O:O,SMALL(pipot!$V:$V,ROW($A832)))),"")</f>
        <v/>
      </c>
      <c r="R835" s="19" t="str">
        <f>IFERROR(IF(COUNT(pipot!$V:$V)&lt;&gt;"",INDEX(pipot!P:P,SMALL(pipot!$V:$V,ROW($A832)))),"")</f>
        <v/>
      </c>
      <c r="S835" s="19" t="str">
        <f>IFERROR(IF(COUNT(pipot!$V:$V)&lt;&gt;"",INDEX(pipot!Q:Q,SMALL(pipot!$V:$V,ROW($A832)))),"")</f>
        <v/>
      </c>
      <c r="T835" s="19" t="str">
        <f>IFERROR(IF(COUNT(pipot!$V:$V)&lt;&gt;"",INDEX(pipot!R:R,SMALL(pipot!$V:$V,ROW($A832)))),"")</f>
        <v/>
      </c>
    </row>
    <row r="836" spans="3:20">
      <c r="C836" t="str">
        <f>IFERROR(IF(COUNT(pipot!$V:$V)&lt;&gt;"",INDEX(pipot!A:A,SMALL(pipot!$V:$V,ROW($A833)))),"")</f>
        <v/>
      </c>
      <c r="D836" s="13" t="str">
        <f>IFERROR(IF(COUNT(pipot!$V:$V)&lt;&gt;"",INDEX(pipot!B:B,SMALL(pipot!$V:$V,ROW($A833)))),"")</f>
        <v/>
      </c>
      <c r="E836" s="15" t="str">
        <f>IFERROR(IF(COUNT(pipot!$V:$V)&lt;&gt;"",INDEX(pipot!C:C,SMALL(pipot!$V:$V,ROW($A833)))),"")</f>
        <v/>
      </c>
      <c r="F836" s="19" t="str">
        <f>IFERROR(IF(COUNT(pipot!$V:$V)&lt;&gt;"",INDEX(pipot!D:D,SMALL(pipot!$V:$V,ROW($A833)))),"")</f>
        <v/>
      </c>
      <c r="G836" s="19" t="str">
        <f>IFERROR(IF(COUNT(pipot!$V:$V)&lt;&gt;"",INDEX(pipot!E:E,SMALL(pipot!$V:$V,ROW($A833)))),"")</f>
        <v/>
      </c>
      <c r="H836" s="19" t="str">
        <f>IFERROR(IF(COUNT(pipot!$V:$V)&lt;&gt;"",INDEX(pipot!F:F,SMALL(pipot!$V:$V,ROW($A833)))),"")</f>
        <v/>
      </c>
      <c r="I836" s="19" t="str">
        <f>IFERROR(IF(COUNT(pipot!$V:$V)&lt;&gt;"",INDEX(pipot!G:G,SMALL(pipot!$V:$V,ROW($A833)))),"")</f>
        <v/>
      </c>
      <c r="J836" s="19" t="str">
        <f>IFERROR(IF(COUNT(pipot!$V:$V)&lt;&gt;"",INDEX(pipot!H:H,SMALL(pipot!$V:$V,ROW($A833)))),"")</f>
        <v/>
      </c>
      <c r="K836" s="19" t="str">
        <f>IFERROR(IF(COUNT(pipot!$V:$V)&lt;&gt;"",INDEX(pipot!I:I,SMALL(pipot!$V:$V,ROW($A833)))),"")</f>
        <v/>
      </c>
      <c r="L836" s="19" t="str">
        <f>IFERROR(IF(COUNT(pipot!$V:$V)&lt;&gt;"",INDEX(pipot!J:J,SMALL(pipot!$V:$V,ROW($A833)))),"")</f>
        <v/>
      </c>
      <c r="M836" s="19" t="str">
        <f>IFERROR(IF(COUNT(pipot!$V:$V)&lt;&gt;"",INDEX(pipot!K:K,SMALL(pipot!$V:$V,ROW($A833)))),"")</f>
        <v/>
      </c>
      <c r="N836" s="19" t="str">
        <f>IFERROR(IF(COUNT(pipot!$V:$V)&lt;&gt;"",INDEX(pipot!L:L,SMALL(pipot!$V:$V,ROW($A833)))),"")</f>
        <v/>
      </c>
      <c r="O836" s="19" t="str">
        <f>IFERROR(IF(COUNT(pipot!$V:$V)&lt;&gt;"",INDEX(pipot!M:M,SMALL(pipot!$V:$V,ROW($A833)))),"")</f>
        <v/>
      </c>
      <c r="P836" s="19" t="str">
        <f>IFERROR(IF(COUNT(pipot!$V:$V)&lt;&gt;"",INDEX(pipot!N:N,SMALL(pipot!$V:$V,ROW($A833)))),"")</f>
        <v/>
      </c>
      <c r="Q836" s="19" t="str">
        <f>IFERROR(IF(COUNT(pipot!$V:$V)&lt;&gt;"",INDEX(pipot!O:O,SMALL(pipot!$V:$V,ROW($A833)))),"")</f>
        <v/>
      </c>
      <c r="R836" s="19" t="str">
        <f>IFERROR(IF(COUNT(pipot!$V:$V)&lt;&gt;"",INDEX(pipot!P:P,SMALL(pipot!$V:$V,ROW($A833)))),"")</f>
        <v/>
      </c>
      <c r="S836" s="19" t="str">
        <f>IFERROR(IF(COUNT(pipot!$V:$V)&lt;&gt;"",INDEX(pipot!Q:Q,SMALL(pipot!$V:$V,ROW($A833)))),"")</f>
        <v/>
      </c>
      <c r="T836" s="19" t="str">
        <f>IFERROR(IF(COUNT(pipot!$V:$V)&lt;&gt;"",INDEX(pipot!R:R,SMALL(pipot!$V:$V,ROW($A833)))),"")</f>
        <v/>
      </c>
    </row>
    <row r="837" spans="3:20">
      <c r="C837" t="str">
        <f>IFERROR(IF(COUNT(pipot!$V:$V)&lt;&gt;"",INDEX(pipot!A:A,SMALL(pipot!$V:$V,ROW($A834)))),"")</f>
        <v/>
      </c>
      <c r="D837" s="13" t="str">
        <f>IFERROR(IF(COUNT(pipot!$V:$V)&lt;&gt;"",INDEX(pipot!B:B,SMALL(pipot!$V:$V,ROW($A834)))),"")</f>
        <v/>
      </c>
      <c r="E837" s="15" t="str">
        <f>IFERROR(IF(COUNT(pipot!$V:$V)&lt;&gt;"",INDEX(pipot!C:C,SMALL(pipot!$V:$V,ROW($A834)))),"")</f>
        <v/>
      </c>
      <c r="F837" s="19" t="str">
        <f>IFERROR(IF(COUNT(pipot!$V:$V)&lt;&gt;"",INDEX(pipot!D:D,SMALL(pipot!$V:$V,ROW($A834)))),"")</f>
        <v/>
      </c>
      <c r="G837" s="19" t="str">
        <f>IFERROR(IF(COUNT(pipot!$V:$V)&lt;&gt;"",INDEX(pipot!E:E,SMALL(pipot!$V:$V,ROW($A834)))),"")</f>
        <v/>
      </c>
      <c r="H837" s="19" t="str">
        <f>IFERROR(IF(COUNT(pipot!$V:$V)&lt;&gt;"",INDEX(pipot!F:F,SMALL(pipot!$V:$V,ROW($A834)))),"")</f>
        <v/>
      </c>
      <c r="I837" s="19" t="str">
        <f>IFERROR(IF(COUNT(pipot!$V:$V)&lt;&gt;"",INDEX(pipot!G:G,SMALL(pipot!$V:$V,ROW($A834)))),"")</f>
        <v/>
      </c>
      <c r="J837" s="19" t="str">
        <f>IFERROR(IF(COUNT(pipot!$V:$V)&lt;&gt;"",INDEX(pipot!H:H,SMALL(pipot!$V:$V,ROW($A834)))),"")</f>
        <v/>
      </c>
      <c r="K837" s="19" t="str">
        <f>IFERROR(IF(COUNT(pipot!$V:$V)&lt;&gt;"",INDEX(pipot!I:I,SMALL(pipot!$V:$V,ROW($A834)))),"")</f>
        <v/>
      </c>
      <c r="L837" s="19" t="str">
        <f>IFERROR(IF(COUNT(pipot!$V:$V)&lt;&gt;"",INDEX(pipot!J:J,SMALL(pipot!$V:$V,ROW($A834)))),"")</f>
        <v/>
      </c>
      <c r="M837" s="19" t="str">
        <f>IFERROR(IF(COUNT(pipot!$V:$V)&lt;&gt;"",INDEX(pipot!K:K,SMALL(pipot!$V:$V,ROW($A834)))),"")</f>
        <v/>
      </c>
      <c r="N837" s="19" t="str">
        <f>IFERROR(IF(COUNT(pipot!$V:$V)&lt;&gt;"",INDEX(pipot!L:L,SMALL(pipot!$V:$V,ROW($A834)))),"")</f>
        <v/>
      </c>
      <c r="O837" s="19" t="str">
        <f>IFERROR(IF(COUNT(pipot!$V:$V)&lt;&gt;"",INDEX(pipot!M:M,SMALL(pipot!$V:$V,ROW($A834)))),"")</f>
        <v/>
      </c>
      <c r="P837" s="19" t="str">
        <f>IFERROR(IF(COUNT(pipot!$V:$V)&lt;&gt;"",INDEX(pipot!N:N,SMALL(pipot!$V:$V,ROW($A834)))),"")</f>
        <v/>
      </c>
      <c r="Q837" s="19" t="str">
        <f>IFERROR(IF(COUNT(pipot!$V:$V)&lt;&gt;"",INDEX(pipot!O:O,SMALL(pipot!$V:$V,ROW($A834)))),"")</f>
        <v/>
      </c>
      <c r="R837" s="19" t="str">
        <f>IFERROR(IF(COUNT(pipot!$V:$V)&lt;&gt;"",INDEX(pipot!P:P,SMALL(pipot!$V:$V,ROW($A834)))),"")</f>
        <v/>
      </c>
      <c r="S837" s="19" t="str">
        <f>IFERROR(IF(COUNT(pipot!$V:$V)&lt;&gt;"",INDEX(pipot!Q:Q,SMALL(pipot!$V:$V,ROW($A834)))),"")</f>
        <v/>
      </c>
      <c r="T837" s="19" t="str">
        <f>IFERROR(IF(COUNT(pipot!$V:$V)&lt;&gt;"",INDEX(pipot!R:R,SMALL(pipot!$V:$V,ROW($A834)))),"")</f>
        <v/>
      </c>
    </row>
    <row r="838" spans="3:20">
      <c r="C838" t="str">
        <f>IFERROR(IF(COUNT(pipot!$V:$V)&lt;&gt;"",INDEX(pipot!A:A,SMALL(pipot!$V:$V,ROW($A835)))),"")</f>
        <v/>
      </c>
      <c r="D838" s="13" t="str">
        <f>IFERROR(IF(COUNT(pipot!$V:$V)&lt;&gt;"",INDEX(pipot!B:B,SMALL(pipot!$V:$V,ROW($A835)))),"")</f>
        <v/>
      </c>
      <c r="E838" s="15" t="str">
        <f>IFERROR(IF(COUNT(pipot!$V:$V)&lt;&gt;"",INDEX(pipot!C:C,SMALL(pipot!$V:$V,ROW($A835)))),"")</f>
        <v/>
      </c>
      <c r="F838" s="19" t="str">
        <f>IFERROR(IF(COUNT(pipot!$V:$V)&lt;&gt;"",INDEX(pipot!D:D,SMALL(pipot!$V:$V,ROW($A835)))),"")</f>
        <v/>
      </c>
      <c r="G838" s="19" t="str">
        <f>IFERROR(IF(COUNT(pipot!$V:$V)&lt;&gt;"",INDEX(pipot!E:E,SMALL(pipot!$V:$V,ROW($A835)))),"")</f>
        <v/>
      </c>
      <c r="H838" s="19" t="str">
        <f>IFERROR(IF(COUNT(pipot!$V:$V)&lt;&gt;"",INDEX(pipot!F:F,SMALL(pipot!$V:$V,ROW($A835)))),"")</f>
        <v/>
      </c>
      <c r="I838" s="19" t="str">
        <f>IFERROR(IF(COUNT(pipot!$V:$V)&lt;&gt;"",INDEX(pipot!G:G,SMALL(pipot!$V:$V,ROW($A835)))),"")</f>
        <v/>
      </c>
      <c r="J838" s="19" t="str">
        <f>IFERROR(IF(COUNT(pipot!$V:$V)&lt;&gt;"",INDEX(pipot!H:H,SMALL(pipot!$V:$V,ROW($A835)))),"")</f>
        <v/>
      </c>
      <c r="K838" s="19" t="str">
        <f>IFERROR(IF(COUNT(pipot!$V:$V)&lt;&gt;"",INDEX(pipot!I:I,SMALL(pipot!$V:$V,ROW($A835)))),"")</f>
        <v/>
      </c>
      <c r="L838" s="19" t="str">
        <f>IFERROR(IF(COUNT(pipot!$V:$V)&lt;&gt;"",INDEX(pipot!J:J,SMALL(pipot!$V:$V,ROW($A835)))),"")</f>
        <v/>
      </c>
      <c r="M838" s="19" t="str">
        <f>IFERROR(IF(COUNT(pipot!$V:$V)&lt;&gt;"",INDEX(pipot!K:K,SMALL(pipot!$V:$V,ROW($A835)))),"")</f>
        <v/>
      </c>
      <c r="N838" s="19" t="str">
        <f>IFERROR(IF(COUNT(pipot!$V:$V)&lt;&gt;"",INDEX(pipot!L:L,SMALL(pipot!$V:$V,ROW($A835)))),"")</f>
        <v/>
      </c>
      <c r="O838" s="19" t="str">
        <f>IFERROR(IF(COUNT(pipot!$V:$V)&lt;&gt;"",INDEX(pipot!M:M,SMALL(pipot!$V:$V,ROW($A835)))),"")</f>
        <v/>
      </c>
      <c r="P838" s="19" t="str">
        <f>IFERROR(IF(COUNT(pipot!$V:$V)&lt;&gt;"",INDEX(pipot!N:N,SMALL(pipot!$V:$V,ROW($A835)))),"")</f>
        <v/>
      </c>
      <c r="Q838" s="19" t="str">
        <f>IFERROR(IF(COUNT(pipot!$V:$V)&lt;&gt;"",INDEX(pipot!O:O,SMALL(pipot!$V:$V,ROW($A835)))),"")</f>
        <v/>
      </c>
      <c r="R838" s="19" t="str">
        <f>IFERROR(IF(COUNT(pipot!$V:$V)&lt;&gt;"",INDEX(pipot!P:P,SMALL(pipot!$V:$V,ROW($A835)))),"")</f>
        <v/>
      </c>
      <c r="S838" s="19" t="str">
        <f>IFERROR(IF(COUNT(pipot!$V:$V)&lt;&gt;"",INDEX(pipot!Q:Q,SMALL(pipot!$V:$V,ROW($A835)))),"")</f>
        <v/>
      </c>
      <c r="T838" s="19" t="str">
        <f>IFERROR(IF(COUNT(pipot!$V:$V)&lt;&gt;"",INDEX(pipot!R:R,SMALL(pipot!$V:$V,ROW($A835)))),"")</f>
        <v/>
      </c>
    </row>
    <row r="839" spans="3:20">
      <c r="C839" t="str">
        <f>IFERROR(IF(COUNT(pipot!$V:$V)&lt;&gt;"",INDEX(pipot!A:A,SMALL(pipot!$V:$V,ROW($A836)))),"")</f>
        <v/>
      </c>
      <c r="D839" s="13" t="str">
        <f>IFERROR(IF(COUNT(pipot!$V:$V)&lt;&gt;"",INDEX(pipot!B:B,SMALL(pipot!$V:$V,ROW($A836)))),"")</f>
        <v/>
      </c>
      <c r="E839" s="15" t="str">
        <f>IFERROR(IF(COUNT(pipot!$V:$V)&lt;&gt;"",INDEX(pipot!C:C,SMALL(pipot!$V:$V,ROW($A836)))),"")</f>
        <v/>
      </c>
      <c r="F839" s="19" t="str">
        <f>IFERROR(IF(COUNT(pipot!$V:$V)&lt;&gt;"",INDEX(pipot!D:D,SMALL(pipot!$V:$V,ROW($A836)))),"")</f>
        <v/>
      </c>
      <c r="G839" s="19" t="str">
        <f>IFERROR(IF(COUNT(pipot!$V:$V)&lt;&gt;"",INDEX(pipot!E:E,SMALL(pipot!$V:$V,ROW($A836)))),"")</f>
        <v/>
      </c>
      <c r="H839" s="19" t="str">
        <f>IFERROR(IF(COUNT(pipot!$V:$V)&lt;&gt;"",INDEX(pipot!F:F,SMALL(pipot!$V:$V,ROW($A836)))),"")</f>
        <v/>
      </c>
      <c r="I839" s="19" t="str">
        <f>IFERROR(IF(COUNT(pipot!$V:$V)&lt;&gt;"",INDEX(pipot!G:G,SMALL(pipot!$V:$V,ROW($A836)))),"")</f>
        <v/>
      </c>
      <c r="J839" s="19" t="str">
        <f>IFERROR(IF(COUNT(pipot!$V:$V)&lt;&gt;"",INDEX(pipot!H:H,SMALL(pipot!$V:$V,ROW($A836)))),"")</f>
        <v/>
      </c>
      <c r="K839" s="19" t="str">
        <f>IFERROR(IF(COUNT(pipot!$V:$V)&lt;&gt;"",INDEX(pipot!I:I,SMALL(pipot!$V:$V,ROW($A836)))),"")</f>
        <v/>
      </c>
      <c r="L839" s="19" t="str">
        <f>IFERROR(IF(COUNT(pipot!$V:$V)&lt;&gt;"",INDEX(pipot!J:J,SMALL(pipot!$V:$V,ROW($A836)))),"")</f>
        <v/>
      </c>
      <c r="M839" s="19" t="str">
        <f>IFERROR(IF(COUNT(pipot!$V:$V)&lt;&gt;"",INDEX(pipot!K:K,SMALL(pipot!$V:$V,ROW($A836)))),"")</f>
        <v/>
      </c>
      <c r="N839" s="19" t="str">
        <f>IFERROR(IF(COUNT(pipot!$V:$V)&lt;&gt;"",INDEX(pipot!L:L,SMALL(pipot!$V:$V,ROW($A836)))),"")</f>
        <v/>
      </c>
      <c r="O839" s="19" t="str">
        <f>IFERROR(IF(COUNT(pipot!$V:$V)&lt;&gt;"",INDEX(pipot!M:M,SMALL(pipot!$V:$V,ROW($A836)))),"")</f>
        <v/>
      </c>
      <c r="P839" s="19" t="str">
        <f>IFERROR(IF(COUNT(pipot!$V:$V)&lt;&gt;"",INDEX(pipot!N:N,SMALL(pipot!$V:$V,ROW($A836)))),"")</f>
        <v/>
      </c>
      <c r="Q839" s="19" t="str">
        <f>IFERROR(IF(COUNT(pipot!$V:$V)&lt;&gt;"",INDEX(pipot!O:O,SMALL(pipot!$V:$V,ROW($A836)))),"")</f>
        <v/>
      </c>
      <c r="R839" s="19" t="str">
        <f>IFERROR(IF(COUNT(pipot!$V:$V)&lt;&gt;"",INDEX(pipot!P:P,SMALL(pipot!$V:$V,ROW($A836)))),"")</f>
        <v/>
      </c>
      <c r="S839" s="19" t="str">
        <f>IFERROR(IF(COUNT(pipot!$V:$V)&lt;&gt;"",INDEX(pipot!Q:Q,SMALL(pipot!$V:$V,ROW($A836)))),"")</f>
        <v/>
      </c>
      <c r="T839" s="19" t="str">
        <f>IFERROR(IF(COUNT(pipot!$V:$V)&lt;&gt;"",INDEX(pipot!R:R,SMALL(pipot!$V:$V,ROW($A836)))),"")</f>
        <v/>
      </c>
    </row>
    <row r="840" spans="3:20">
      <c r="C840" t="str">
        <f>IFERROR(IF(COUNT(pipot!$V:$V)&lt;&gt;"",INDEX(pipot!A:A,SMALL(pipot!$V:$V,ROW($A837)))),"")</f>
        <v/>
      </c>
      <c r="D840" s="13" t="str">
        <f>IFERROR(IF(COUNT(pipot!$V:$V)&lt;&gt;"",INDEX(pipot!B:B,SMALL(pipot!$V:$V,ROW($A837)))),"")</f>
        <v/>
      </c>
      <c r="E840" s="15" t="str">
        <f>IFERROR(IF(COUNT(pipot!$V:$V)&lt;&gt;"",INDEX(pipot!C:C,SMALL(pipot!$V:$V,ROW($A837)))),"")</f>
        <v/>
      </c>
      <c r="F840" s="19" t="str">
        <f>IFERROR(IF(COUNT(pipot!$V:$V)&lt;&gt;"",INDEX(pipot!D:D,SMALL(pipot!$V:$V,ROW($A837)))),"")</f>
        <v/>
      </c>
      <c r="G840" s="19" t="str">
        <f>IFERROR(IF(COUNT(pipot!$V:$V)&lt;&gt;"",INDEX(pipot!E:E,SMALL(pipot!$V:$V,ROW($A837)))),"")</f>
        <v/>
      </c>
      <c r="H840" s="19" t="str">
        <f>IFERROR(IF(COUNT(pipot!$V:$V)&lt;&gt;"",INDEX(pipot!F:F,SMALL(pipot!$V:$V,ROW($A837)))),"")</f>
        <v/>
      </c>
      <c r="I840" s="19" t="str">
        <f>IFERROR(IF(COUNT(pipot!$V:$V)&lt;&gt;"",INDEX(pipot!G:G,SMALL(pipot!$V:$V,ROW($A837)))),"")</f>
        <v/>
      </c>
      <c r="J840" s="19" t="str">
        <f>IFERROR(IF(COUNT(pipot!$V:$V)&lt;&gt;"",INDEX(pipot!H:H,SMALL(pipot!$V:$V,ROW($A837)))),"")</f>
        <v/>
      </c>
      <c r="K840" s="19" t="str">
        <f>IFERROR(IF(COUNT(pipot!$V:$V)&lt;&gt;"",INDEX(pipot!I:I,SMALL(pipot!$V:$V,ROW($A837)))),"")</f>
        <v/>
      </c>
      <c r="L840" s="19" t="str">
        <f>IFERROR(IF(COUNT(pipot!$V:$V)&lt;&gt;"",INDEX(pipot!J:J,SMALL(pipot!$V:$V,ROW($A837)))),"")</f>
        <v/>
      </c>
      <c r="M840" s="19" t="str">
        <f>IFERROR(IF(COUNT(pipot!$V:$V)&lt;&gt;"",INDEX(pipot!K:K,SMALL(pipot!$V:$V,ROW($A837)))),"")</f>
        <v/>
      </c>
      <c r="N840" s="19" t="str">
        <f>IFERROR(IF(COUNT(pipot!$V:$V)&lt;&gt;"",INDEX(pipot!L:L,SMALL(pipot!$V:$V,ROW($A837)))),"")</f>
        <v/>
      </c>
      <c r="O840" s="19" t="str">
        <f>IFERROR(IF(COUNT(pipot!$V:$V)&lt;&gt;"",INDEX(pipot!M:M,SMALL(pipot!$V:$V,ROW($A837)))),"")</f>
        <v/>
      </c>
      <c r="P840" s="19" t="str">
        <f>IFERROR(IF(COUNT(pipot!$V:$V)&lt;&gt;"",INDEX(pipot!N:N,SMALL(pipot!$V:$V,ROW($A837)))),"")</f>
        <v/>
      </c>
      <c r="Q840" s="19" t="str">
        <f>IFERROR(IF(COUNT(pipot!$V:$V)&lt;&gt;"",INDEX(pipot!O:O,SMALL(pipot!$V:$V,ROW($A837)))),"")</f>
        <v/>
      </c>
      <c r="R840" s="19" t="str">
        <f>IFERROR(IF(COUNT(pipot!$V:$V)&lt;&gt;"",INDEX(pipot!P:P,SMALL(pipot!$V:$V,ROW($A837)))),"")</f>
        <v/>
      </c>
      <c r="S840" s="19" t="str">
        <f>IFERROR(IF(COUNT(pipot!$V:$V)&lt;&gt;"",INDEX(pipot!Q:Q,SMALL(pipot!$V:$V,ROW($A837)))),"")</f>
        <v/>
      </c>
      <c r="T840" s="19" t="str">
        <f>IFERROR(IF(COUNT(pipot!$V:$V)&lt;&gt;"",INDEX(pipot!R:R,SMALL(pipot!$V:$V,ROW($A837)))),"")</f>
        <v/>
      </c>
    </row>
    <row r="841" spans="3:20">
      <c r="C841" t="str">
        <f>IFERROR(IF(COUNT(pipot!$V:$V)&lt;&gt;"",INDEX(pipot!A:A,SMALL(pipot!$V:$V,ROW($A838)))),"")</f>
        <v/>
      </c>
      <c r="D841" s="13" t="str">
        <f>IFERROR(IF(COUNT(pipot!$V:$V)&lt;&gt;"",INDEX(pipot!B:B,SMALL(pipot!$V:$V,ROW($A838)))),"")</f>
        <v/>
      </c>
      <c r="E841" s="15" t="str">
        <f>IFERROR(IF(COUNT(pipot!$V:$V)&lt;&gt;"",INDEX(pipot!C:C,SMALL(pipot!$V:$V,ROW($A838)))),"")</f>
        <v/>
      </c>
      <c r="F841" s="19" t="str">
        <f>IFERROR(IF(COUNT(pipot!$V:$V)&lt;&gt;"",INDEX(pipot!D:D,SMALL(pipot!$V:$V,ROW($A838)))),"")</f>
        <v/>
      </c>
      <c r="G841" s="19" t="str">
        <f>IFERROR(IF(COUNT(pipot!$V:$V)&lt;&gt;"",INDEX(pipot!E:E,SMALL(pipot!$V:$V,ROW($A838)))),"")</f>
        <v/>
      </c>
      <c r="H841" s="19" t="str">
        <f>IFERROR(IF(COUNT(pipot!$V:$V)&lt;&gt;"",INDEX(pipot!F:F,SMALL(pipot!$V:$V,ROW($A838)))),"")</f>
        <v/>
      </c>
      <c r="I841" s="19" t="str">
        <f>IFERROR(IF(COUNT(pipot!$V:$V)&lt;&gt;"",INDEX(pipot!G:G,SMALL(pipot!$V:$V,ROW($A838)))),"")</f>
        <v/>
      </c>
      <c r="J841" s="19" t="str">
        <f>IFERROR(IF(COUNT(pipot!$V:$V)&lt;&gt;"",INDEX(pipot!H:H,SMALL(pipot!$V:$V,ROW($A838)))),"")</f>
        <v/>
      </c>
      <c r="K841" s="19" t="str">
        <f>IFERROR(IF(COUNT(pipot!$V:$V)&lt;&gt;"",INDEX(pipot!I:I,SMALL(pipot!$V:$V,ROW($A838)))),"")</f>
        <v/>
      </c>
      <c r="L841" s="19" t="str">
        <f>IFERROR(IF(COUNT(pipot!$V:$V)&lt;&gt;"",INDEX(pipot!J:J,SMALL(pipot!$V:$V,ROW($A838)))),"")</f>
        <v/>
      </c>
      <c r="M841" s="19" t="str">
        <f>IFERROR(IF(COUNT(pipot!$V:$V)&lt;&gt;"",INDEX(pipot!K:K,SMALL(pipot!$V:$V,ROW($A838)))),"")</f>
        <v/>
      </c>
      <c r="N841" s="19" t="str">
        <f>IFERROR(IF(COUNT(pipot!$V:$V)&lt;&gt;"",INDEX(pipot!L:L,SMALL(pipot!$V:$V,ROW($A838)))),"")</f>
        <v/>
      </c>
      <c r="O841" s="19" t="str">
        <f>IFERROR(IF(COUNT(pipot!$V:$V)&lt;&gt;"",INDEX(pipot!M:M,SMALL(pipot!$V:$V,ROW($A838)))),"")</f>
        <v/>
      </c>
      <c r="P841" s="19" t="str">
        <f>IFERROR(IF(COUNT(pipot!$V:$V)&lt;&gt;"",INDEX(pipot!N:N,SMALL(pipot!$V:$V,ROW($A838)))),"")</f>
        <v/>
      </c>
      <c r="Q841" s="19" t="str">
        <f>IFERROR(IF(COUNT(pipot!$V:$V)&lt;&gt;"",INDEX(pipot!O:O,SMALL(pipot!$V:$V,ROW($A838)))),"")</f>
        <v/>
      </c>
      <c r="R841" s="19" t="str">
        <f>IFERROR(IF(COUNT(pipot!$V:$V)&lt;&gt;"",INDEX(pipot!P:P,SMALL(pipot!$V:$V,ROW($A838)))),"")</f>
        <v/>
      </c>
      <c r="S841" s="19" t="str">
        <f>IFERROR(IF(COUNT(pipot!$V:$V)&lt;&gt;"",INDEX(pipot!Q:Q,SMALL(pipot!$V:$V,ROW($A838)))),"")</f>
        <v/>
      </c>
      <c r="T841" s="19" t="str">
        <f>IFERROR(IF(COUNT(pipot!$V:$V)&lt;&gt;"",INDEX(pipot!R:R,SMALL(pipot!$V:$V,ROW($A838)))),"")</f>
        <v/>
      </c>
    </row>
    <row r="842" spans="3:20">
      <c r="C842" t="str">
        <f>IFERROR(IF(COUNT(pipot!$V:$V)&lt;&gt;"",INDEX(pipot!A:A,SMALL(pipot!$V:$V,ROW($A839)))),"")</f>
        <v/>
      </c>
      <c r="D842" s="13" t="str">
        <f>IFERROR(IF(COUNT(pipot!$V:$V)&lt;&gt;"",INDEX(pipot!B:B,SMALL(pipot!$V:$V,ROW($A839)))),"")</f>
        <v/>
      </c>
      <c r="E842" s="15" t="str">
        <f>IFERROR(IF(COUNT(pipot!$V:$V)&lt;&gt;"",INDEX(pipot!C:C,SMALL(pipot!$V:$V,ROW($A839)))),"")</f>
        <v/>
      </c>
      <c r="F842" s="19" t="str">
        <f>IFERROR(IF(COUNT(pipot!$V:$V)&lt;&gt;"",INDEX(pipot!D:D,SMALL(pipot!$V:$V,ROW($A839)))),"")</f>
        <v/>
      </c>
      <c r="G842" s="19" t="str">
        <f>IFERROR(IF(COUNT(pipot!$V:$V)&lt;&gt;"",INDEX(pipot!E:E,SMALL(pipot!$V:$V,ROW($A839)))),"")</f>
        <v/>
      </c>
      <c r="H842" s="19" t="str">
        <f>IFERROR(IF(COUNT(pipot!$V:$V)&lt;&gt;"",INDEX(pipot!F:F,SMALL(pipot!$V:$V,ROW($A839)))),"")</f>
        <v/>
      </c>
      <c r="I842" s="19" t="str">
        <f>IFERROR(IF(COUNT(pipot!$V:$V)&lt;&gt;"",INDEX(pipot!G:G,SMALL(pipot!$V:$V,ROW($A839)))),"")</f>
        <v/>
      </c>
      <c r="J842" s="19" t="str">
        <f>IFERROR(IF(COUNT(pipot!$V:$V)&lt;&gt;"",INDEX(pipot!H:H,SMALL(pipot!$V:$V,ROW($A839)))),"")</f>
        <v/>
      </c>
      <c r="K842" s="19" t="str">
        <f>IFERROR(IF(COUNT(pipot!$V:$V)&lt;&gt;"",INDEX(pipot!I:I,SMALL(pipot!$V:$V,ROW($A839)))),"")</f>
        <v/>
      </c>
      <c r="L842" s="19" t="str">
        <f>IFERROR(IF(COUNT(pipot!$V:$V)&lt;&gt;"",INDEX(pipot!J:J,SMALL(pipot!$V:$V,ROW($A839)))),"")</f>
        <v/>
      </c>
      <c r="M842" s="19" t="str">
        <f>IFERROR(IF(COUNT(pipot!$V:$V)&lt;&gt;"",INDEX(pipot!K:K,SMALL(pipot!$V:$V,ROW($A839)))),"")</f>
        <v/>
      </c>
      <c r="N842" s="19" t="str">
        <f>IFERROR(IF(COUNT(pipot!$V:$V)&lt;&gt;"",INDEX(pipot!L:L,SMALL(pipot!$V:$V,ROW($A839)))),"")</f>
        <v/>
      </c>
      <c r="O842" s="19" t="str">
        <f>IFERROR(IF(COUNT(pipot!$V:$V)&lt;&gt;"",INDEX(pipot!M:M,SMALL(pipot!$V:$V,ROW($A839)))),"")</f>
        <v/>
      </c>
      <c r="P842" s="19" t="str">
        <f>IFERROR(IF(COUNT(pipot!$V:$V)&lt;&gt;"",INDEX(pipot!N:N,SMALL(pipot!$V:$V,ROW($A839)))),"")</f>
        <v/>
      </c>
      <c r="Q842" s="19" t="str">
        <f>IFERROR(IF(COUNT(pipot!$V:$V)&lt;&gt;"",INDEX(pipot!O:O,SMALL(pipot!$V:$V,ROW($A839)))),"")</f>
        <v/>
      </c>
      <c r="R842" s="19" t="str">
        <f>IFERROR(IF(COUNT(pipot!$V:$V)&lt;&gt;"",INDEX(pipot!P:P,SMALL(pipot!$V:$V,ROW($A839)))),"")</f>
        <v/>
      </c>
      <c r="S842" s="19" t="str">
        <f>IFERROR(IF(COUNT(pipot!$V:$V)&lt;&gt;"",INDEX(pipot!Q:Q,SMALL(pipot!$V:$V,ROW($A839)))),"")</f>
        <v/>
      </c>
      <c r="T842" s="19" t="str">
        <f>IFERROR(IF(COUNT(pipot!$V:$V)&lt;&gt;"",INDEX(pipot!R:R,SMALL(pipot!$V:$V,ROW($A839)))),"")</f>
        <v/>
      </c>
    </row>
    <row r="843" spans="3:20">
      <c r="C843" t="str">
        <f>IFERROR(IF(COUNT(pipot!$V:$V)&lt;&gt;"",INDEX(pipot!A:A,SMALL(pipot!$V:$V,ROW($A840)))),"")</f>
        <v/>
      </c>
      <c r="D843" s="13" t="str">
        <f>IFERROR(IF(COUNT(pipot!$V:$V)&lt;&gt;"",INDEX(pipot!B:B,SMALL(pipot!$V:$V,ROW($A840)))),"")</f>
        <v/>
      </c>
      <c r="E843" s="15" t="str">
        <f>IFERROR(IF(COUNT(pipot!$V:$V)&lt;&gt;"",INDEX(pipot!C:C,SMALL(pipot!$V:$V,ROW($A840)))),"")</f>
        <v/>
      </c>
      <c r="F843" s="19" t="str">
        <f>IFERROR(IF(COUNT(pipot!$V:$V)&lt;&gt;"",INDEX(pipot!D:D,SMALL(pipot!$V:$V,ROW($A840)))),"")</f>
        <v/>
      </c>
      <c r="G843" s="19" t="str">
        <f>IFERROR(IF(COUNT(pipot!$V:$V)&lt;&gt;"",INDEX(pipot!E:E,SMALL(pipot!$V:$V,ROW($A840)))),"")</f>
        <v/>
      </c>
      <c r="H843" s="19" t="str">
        <f>IFERROR(IF(COUNT(pipot!$V:$V)&lt;&gt;"",INDEX(pipot!F:F,SMALL(pipot!$V:$V,ROW($A840)))),"")</f>
        <v/>
      </c>
      <c r="I843" s="19" t="str">
        <f>IFERROR(IF(COUNT(pipot!$V:$V)&lt;&gt;"",INDEX(pipot!G:G,SMALL(pipot!$V:$V,ROW($A840)))),"")</f>
        <v/>
      </c>
      <c r="J843" s="19" t="str">
        <f>IFERROR(IF(COUNT(pipot!$V:$V)&lt;&gt;"",INDEX(pipot!H:H,SMALL(pipot!$V:$V,ROW($A840)))),"")</f>
        <v/>
      </c>
      <c r="K843" s="19" t="str">
        <f>IFERROR(IF(COUNT(pipot!$V:$V)&lt;&gt;"",INDEX(pipot!I:I,SMALL(pipot!$V:$V,ROW($A840)))),"")</f>
        <v/>
      </c>
      <c r="L843" s="19" t="str">
        <f>IFERROR(IF(COUNT(pipot!$V:$V)&lt;&gt;"",INDEX(pipot!J:J,SMALL(pipot!$V:$V,ROW($A840)))),"")</f>
        <v/>
      </c>
      <c r="M843" s="19" t="str">
        <f>IFERROR(IF(COUNT(pipot!$V:$V)&lt;&gt;"",INDEX(pipot!K:K,SMALL(pipot!$V:$V,ROW($A840)))),"")</f>
        <v/>
      </c>
      <c r="N843" s="19" t="str">
        <f>IFERROR(IF(COUNT(pipot!$V:$V)&lt;&gt;"",INDEX(pipot!L:L,SMALL(pipot!$V:$V,ROW($A840)))),"")</f>
        <v/>
      </c>
      <c r="O843" s="19" t="str">
        <f>IFERROR(IF(COUNT(pipot!$V:$V)&lt;&gt;"",INDEX(pipot!M:M,SMALL(pipot!$V:$V,ROW($A840)))),"")</f>
        <v/>
      </c>
      <c r="P843" s="19" t="str">
        <f>IFERROR(IF(COUNT(pipot!$V:$V)&lt;&gt;"",INDEX(pipot!N:N,SMALL(pipot!$V:$V,ROW($A840)))),"")</f>
        <v/>
      </c>
      <c r="Q843" s="19" t="str">
        <f>IFERROR(IF(COUNT(pipot!$V:$V)&lt;&gt;"",INDEX(pipot!O:O,SMALL(pipot!$V:$V,ROW($A840)))),"")</f>
        <v/>
      </c>
      <c r="R843" s="19" t="str">
        <f>IFERROR(IF(COUNT(pipot!$V:$V)&lt;&gt;"",INDEX(pipot!P:P,SMALL(pipot!$V:$V,ROW($A840)))),"")</f>
        <v/>
      </c>
      <c r="S843" s="19" t="str">
        <f>IFERROR(IF(COUNT(pipot!$V:$V)&lt;&gt;"",INDEX(pipot!Q:Q,SMALL(pipot!$V:$V,ROW($A840)))),"")</f>
        <v/>
      </c>
      <c r="T843" s="19" t="str">
        <f>IFERROR(IF(COUNT(pipot!$V:$V)&lt;&gt;"",INDEX(pipot!R:R,SMALL(pipot!$V:$V,ROW($A840)))),"")</f>
        <v/>
      </c>
    </row>
    <row r="844" spans="3:20">
      <c r="C844" t="str">
        <f>IFERROR(IF(COUNT(pipot!$V:$V)&lt;&gt;"",INDEX(pipot!A:A,SMALL(pipot!$V:$V,ROW($A841)))),"")</f>
        <v/>
      </c>
      <c r="D844" s="13" t="str">
        <f>IFERROR(IF(COUNT(pipot!$V:$V)&lt;&gt;"",INDEX(pipot!B:B,SMALL(pipot!$V:$V,ROW($A841)))),"")</f>
        <v/>
      </c>
      <c r="E844" s="15" t="str">
        <f>IFERROR(IF(COUNT(pipot!$V:$V)&lt;&gt;"",INDEX(pipot!C:C,SMALL(pipot!$V:$V,ROW($A841)))),"")</f>
        <v/>
      </c>
      <c r="F844" s="19" t="str">
        <f>IFERROR(IF(COUNT(pipot!$V:$V)&lt;&gt;"",INDEX(pipot!D:D,SMALL(pipot!$V:$V,ROW($A841)))),"")</f>
        <v/>
      </c>
      <c r="G844" s="19" t="str">
        <f>IFERROR(IF(COUNT(pipot!$V:$V)&lt;&gt;"",INDEX(pipot!E:E,SMALL(pipot!$V:$V,ROW($A841)))),"")</f>
        <v/>
      </c>
      <c r="H844" s="19" t="str">
        <f>IFERROR(IF(COUNT(pipot!$V:$V)&lt;&gt;"",INDEX(pipot!F:F,SMALL(pipot!$V:$V,ROW($A841)))),"")</f>
        <v/>
      </c>
      <c r="I844" s="19" t="str">
        <f>IFERROR(IF(COUNT(pipot!$V:$V)&lt;&gt;"",INDEX(pipot!G:G,SMALL(pipot!$V:$V,ROW($A841)))),"")</f>
        <v/>
      </c>
      <c r="J844" s="19" t="str">
        <f>IFERROR(IF(COUNT(pipot!$V:$V)&lt;&gt;"",INDEX(pipot!H:H,SMALL(pipot!$V:$V,ROW($A841)))),"")</f>
        <v/>
      </c>
      <c r="K844" s="19" t="str">
        <f>IFERROR(IF(COUNT(pipot!$V:$V)&lt;&gt;"",INDEX(pipot!I:I,SMALL(pipot!$V:$V,ROW($A841)))),"")</f>
        <v/>
      </c>
      <c r="L844" s="19" t="str">
        <f>IFERROR(IF(COUNT(pipot!$V:$V)&lt;&gt;"",INDEX(pipot!J:J,SMALL(pipot!$V:$V,ROW($A841)))),"")</f>
        <v/>
      </c>
      <c r="M844" s="19" t="str">
        <f>IFERROR(IF(COUNT(pipot!$V:$V)&lt;&gt;"",INDEX(pipot!K:K,SMALL(pipot!$V:$V,ROW($A841)))),"")</f>
        <v/>
      </c>
      <c r="N844" s="19" t="str">
        <f>IFERROR(IF(COUNT(pipot!$V:$V)&lt;&gt;"",INDEX(pipot!L:L,SMALL(pipot!$V:$V,ROW($A841)))),"")</f>
        <v/>
      </c>
      <c r="O844" s="19" t="str">
        <f>IFERROR(IF(COUNT(pipot!$V:$V)&lt;&gt;"",INDEX(pipot!M:M,SMALL(pipot!$V:$V,ROW($A841)))),"")</f>
        <v/>
      </c>
      <c r="P844" s="19" t="str">
        <f>IFERROR(IF(COUNT(pipot!$V:$V)&lt;&gt;"",INDEX(pipot!N:N,SMALL(pipot!$V:$V,ROW($A841)))),"")</f>
        <v/>
      </c>
      <c r="Q844" s="19" t="str">
        <f>IFERROR(IF(COUNT(pipot!$V:$V)&lt;&gt;"",INDEX(pipot!O:O,SMALL(pipot!$V:$V,ROW($A841)))),"")</f>
        <v/>
      </c>
      <c r="R844" s="19" t="str">
        <f>IFERROR(IF(COUNT(pipot!$V:$V)&lt;&gt;"",INDEX(pipot!P:P,SMALL(pipot!$V:$V,ROW($A841)))),"")</f>
        <v/>
      </c>
      <c r="S844" s="19" t="str">
        <f>IFERROR(IF(COUNT(pipot!$V:$V)&lt;&gt;"",INDEX(pipot!Q:Q,SMALL(pipot!$V:$V,ROW($A841)))),"")</f>
        <v/>
      </c>
      <c r="T844" s="19" t="str">
        <f>IFERROR(IF(COUNT(pipot!$V:$V)&lt;&gt;"",INDEX(pipot!R:R,SMALL(pipot!$V:$V,ROW($A841)))),"")</f>
        <v/>
      </c>
    </row>
    <row r="845" spans="3:20">
      <c r="C845" t="str">
        <f>IFERROR(IF(COUNT(pipot!$V:$V)&lt;&gt;"",INDEX(pipot!A:A,SMALL(pipot!$V:$V,ROW($A842)))),"")</f>
        <v/>
      </c>
      <c r="D845" s="13" t="str">
        <f>IFERROR(IF(COUNT(pipot!$V:$V)&lt;&gt;"",INDEX(pipot!B:B,SMALL(pipot!$V:$V,ROW($A842)))),"")</f>
        <v/>
      </c>
      <c r="E845" s="15" t="str">
        <f>IFERROR(IF(COUNT(pipot!$V:$V)&lt;&gt;"",INDEX(pipot!C:C,SMALL(pipot!$V:$V,ROW($A842)))),"")</f>
        <v/>
      </c>
      <c r="F845" s="19" t="str">
        <f>IFERROR(IF(COUNT(pipot!$V:$V)&lt;&gt;"",INDEX(pipot!D:D,SMALL(pipot!$V:$V,ROW($A842)))),"")</f>
        <v/>
      </c>
      <c r="G845" s="19" t="str">
        <f>IFERROR(IF(COUNT(pipot!$V:$V)&lt;&gt;"",INDEX(pipot!E:E,SMALL(pipot!$V:$V,ROW($A842)))),"")</f>
        <v/>
      </c>
      <c r="H845" s="19" t="str">
        <f>IFERROR(IF(COUNT(pipot!$V:$V)&lt;&gt;"",INDEX(pipot!F:F,SMALL(pipot!$V:$V,ROW($A842)))),"")</f>
        <v/>
      </c>
      <c r="I845" s="19" t="str">
        <f>IFERROR(IF(COUNT(pipot!$V:$V)&lt;&gt;"",INDEX(pipot!G:G,SMALL(pipot!$V:$V,ROW($A842)))),"")</f>
        <v/>
      </c>
      <c r="J845" s="19" t="str">
        <f>IFERROR(IF(COUNT(pipot!$V:$V)&lt;&gt;"",INDEX(pipot!H:H,SMALL(pipot!$V:$V,ROW($A842)))),"")</f>
        <v/>
      </c>
      <c r="K845" s="19" t="str">
        <f>IFERROR(IF(COUNT(pipot!$V:$V)&lt;&gt;"",INDEX(pipot!I:I,SMALL(pipot!$V:$V,ROW($A842)))),"")</f>
        <v/>
      </c>
      <c r="L845" s="19" t="str">
        <f>IFERROR(IF(COUNT(pipot!$V:$V)&lt;&gt;"",INDEX(pipot!J:J,SMALL(pipot!$V:$V,ROW($A842)))),"")</f>
        <v/>
      </c>
      <c r="M845" s="19" t="str">
        <f>IFERROR(IF(COUNT(pipot!$V:$V)&lt;&gt;"",INDEX(pipot!K:K,SMALL(pipot!$V:$V,ROW($A842)))),"")</f>
        <v/>
      </c>
      <c r="N845" s="19" t="str">
        <f>IFERROR(IF(COUNT(pipot!$V:$V)&lt;&gt;"",INDEX(pipot!L:L,SMALL(pipot!$V:$V,ROW($A842)))),"")</f>
        <v/>
      </c>
      <c r="O845" s="19" t="str">
        <f>IFERROR(IF(COUNT(pipot!$V:$V)&lt;&gt;"",INDEX(pipot!M:M,SMALL(pipot!$V:$V,ROW($A842)))),"")</f>
        <v/>
      </c>
      <c r="P845" s="19" t="str">
        <f>IFERROR(IF(COUNT(pipot!$V:$V)&lt;&gt;"",INDEX(pipot!N:N,SMALL(pipot!$V:$V,ROW($A842)))),"")</f>
        <v/>
      </c>
      <c r="Q845" s="19" t="str">
        <f>IFERROR(IF(COUNT(pipot!$V:$V)&lt;&gt;"",INDEX(pipot!O:O,SMALL(pipot!$V:$V,ROW($A842)))),"")</f>
        <v/>
      </c>
      <c r="R845" s="19" t="str">
        <f>IFERROR(IF(COUNT(pipot!$V:$V)&lt;&gt;"",INDEX(pipot!P:P,SMALL(pipot!$V:$V,ROW($A842)))),"")</f>
        <v/>
      </c>
      <c r="S845" s="19" t="str">
        <f>IFERROR(IF(COUNT(pipot!$V:$V)&lt;&gt;"",INDEX(pipot!Q:Q,SMALL(pipot!$V:$V,ROW($A842)))),"")</f>
        <v/>
      </c>
      <c r="T845" s="19" t="str">
        <f>IFERROR(IF(COUNT(pipot!$V:$V)&lt;&gt;"",INDEX(pipot!R:R,SMALL(pipot!$V:$V,ROW($A842)))),"")</f>
        <v/>
      </c>
    </row>
    <row r="846" spans="3:20">
      <c r="C846" t="str">
        <f>IFERROR(IF(COUNT(pipot!$V:$V)&lt;&gt;"",INDEX(pipot!A:A,SMALL(pipot!$V:$V,ROW($A843)))),"")</f>
        <v/>
      </c>
      <c r="D846" s="13" t="str">
        <f>IFERROR(IF(COUNT(pipot!$V:$V)&lt;&gt;"",INDEX(pipot!B:B,SMALL(pipot!$V:$V,ROW($A843)))),"")</f>
        <v/>
      </c>
      <c r="E846" s="15" t="str">
        <f>IFERROR(IF(COUNT(pipot!$V:$V)&lt;&gt;"",INDEX(pipot!C:C,SMALL(pipot!$V:$V,ROW($A843)))),"")</f>
        <v/>
      </c>
      <c r="F846" s="19" t="str">
        <f>IFERROR(IF(COUNT(pipot!$V:$V)&lt;&gt;"",INDEX(pipot!D:D,SMALL(pipot!$V:$V,ROW($A843)))),"")</f>
        <v/>
      </c>
      <c r="G846" s="19" t="str">
        <f>IFERROR(IF(COUNT(pipot!$V:$V)&lt;&gt;"",INDEX(pipot!E:E,SMALL(pipot!$V:$V,ROW($A843)))),"")</f>
        <v/>
      </c>
      <c r="H846" s="19" t="str">
        <f>IFERROR(IF(COUNT(pipot!$V:$V)&lt;&gt;"",INDEX(pipot!F:F,SMALL(pipot!$V:$V,ROW($A843)))),"")</f>
        <v/>
      </c>
      <c r="I846" s="19" t="str">
        <f>IFERROR(IF(COUNT(pipot!$V:$V)&lt;&gt;"",INDEX(pipot!G:G,SMALL(pipot!$V:$V,ROW($A843)))),"")</f>
        <v/>
      </c>
      <c r="J846" s="19" t="str">
        <f>IFERROR(IF(COUNT(pipot!$V:$V)&lt;&gt;"",INDEX(pipot!H:H,SMALL(pipot!$V:$V,ROW($A843)))),"")</f>
        <v/>
      </c>
      <c r="K846" s="19" t="str">
        <f>IFERROR(IF(COUNT(pipot!$V:$V)&lt;&gt;"",INDEX(pipot!I:I,SMALL(pipot!$V:$V,ROW($A843)))),"")</f>
        <v/>
      </c>
      <c r="L846" s="19" t="str">
        <f>IFERROR(IF(COUNT(pipot!$V:$V)&lt;&gt;"",INDEX(pipot!J:J,SMALL(pipot!$V:$V,ROW($A843)))),"")</f>
        <v/>
      </c>
      <c r="M846" s="19" t="str">
        <f>IFERROR(IF(COUNT(pipot!$V:$V)&lt;&gt;"",INDEX(pipot!K:K,SMALL(pipot!$V:$V,ROW($A843)))),"")</f>
        <v/>
      </c>
      <c r="N846" s="19" t="str">
        <f>IFERROR(IF(COUNT(pipot!$V:$V)&lt;&gt;"",INDEX(pipot!L:L,SMALL(pipot!$V:$V,ROW($A843)))),"")</f>
        <v/>
      </c>
      <c r="O846" s="19" t="str">
        <f>IFERROR(IF(COUNT(pipot!$V:$V)&lt;&gt;"",INDEX(pipot!M:M,SMALL(pipot!$V:$V,ROW($A843)))),"")</f>
        <v/>
      </c>
      <c r="P846" s="19" t="str">
        <f>IFERROR(IF(COUNT(pipot!$V:$V)&lt;&gt;"",INDEX(pipot!N:N,SMALL(pipot!$V:$V,ROW($A843)))),"")</f>
        <v/>
      </c>
      <c r="Q846" s="19" t="str">
        <f>IFERROR(IF(COUNT(pipot!$V:$V)&lt;&gt;"",INDEX(pipot!O:O,SMALL(pipot!$V:$V,ROW($A843)))),"")</f>
        <v/>
      </c>
      <c r="R846" s="19" t="str">
        <f>IFERROR(IF(COUNT(pipot!$V:$V)&lt;&gt;"",INDEX(pipot!P:P,SMALL(pipot!$V:$V,ROW($A843)))),"")</f>
        <v/>
      </c>
      <c r="S846" s="19" t="str">
        <f>IFERROR(IF(COUNT(pipot!$V:$V)&lt;&gt;"",INDEX(pipot!Q:Q,SMALL(pipot!$V:$V,ROW($A843)))),"")</f>
        <v/>
      </c>
      <c r="T846" s="19" t="str">
        <f>IFERROR(IF(COUNT(pipot!$V:$V)&lt;&gt;"",INDEX(pipot!R:R,SMALL(pipot!$V:$V,ROW($A843)))),"")</f>
        <v/>
      </c>
    </row>
    <row r="847" spans="3:20">
      <c r="C847" t="str">
        <f>IFERROR(IF(COUNT(pipot!$V:$V)&lt;&gt;"",INDEX(pipot!A:A,SMALL(pipot!$V:$V,ROW($A844)))),"")</f>
        <v/>
      </c>
      <c r="D847" s="13" t="str">
        <f>IFERROR(IF(COUNT(pipot!$V:$V)&lt;&gt;"",INDEX(pipot!B:B,SMALL(pipot!$V:$V,ROW($A844)))),"")</f>
        <v/>
      </c>
      <c r="E847" s="15" t="str">
        <f>IFERROR(IF(COUNT(pipot!$V:$V)&lt;&gt;"",INDEX(pipot!C:C,SMALL(pipot!$V:$V,ROW($A844)))),"")</f>
        <v/>
      </c>
      <c r="F847" s="19" t="str">
        <f>IFERROR(IF(COUNT(pipot!$V:$V)&lt;&gt;"",INDEX(pipot!D:D,SMALL(pipot!$V:$V,ROW($A844)))),"")</f>
        <v/>
      </c>
      <c r="G847" s="19" t="str">
        <f>IFERROR(IF(COUNT(pipot!$V:$V)&lt;&gt;"",INDEX(pipot!E:E,SMALL(pipot!$V:$V,ROW($A844)))),"")</f>
        <v/>
      </c>
      <c r="H847" s="19" t="str">
        <f>IFERROR(IF(COUNT(pipot!$V:$V)&lt;&gt;"",INDEX(pipot!F:F,SMALL(pipot!$V:$V,ROW($A844)))),"")</f>
        <v/>
      </c>
      <c r="I847" s="19" t="str">
        <f>IFERROR(IF(COUNT(pipot!$V:$V)&lt;&gt;"",INDEX(pipot!G:G,SMALL(pipot!$V:$V,ROW($A844)))),"")</f>
        <v/>
      </c>
      <c r="J847" s="19" t="str">
        <f>IFERROR(IF(COUNT(pipot!$V:$V)&lt;&gt;"",INDEX(pipot!H:H,SMALL(pipot!$V:$V,ROW($A844)))),"")</f>
        <v/>
      </c>
      <c r="K847" s="19" t="str">
        <f>IFERROR(IF(COUNT(pipot!$V:$V)&lt;&gt;"",INDEX(pipot!I:I,SMALL(pipot!$V:$V,ROW($A844)))),"")</f>
        <v/>
      </c>
      <c r="L847" s="19" t="str">
        <f>IFERROR(IF(COUNT(pipot!$V:$V)&lt;&gt;"",INDEX(pipot!J:J,SMALL(pipot!$V:$V,ROW($A844)))),"")</f>
        <v/>
      </c>
      <c r="M847" s="19" t="str">
        <f>IFERROR(IF(COUNT(pipot!$V:$V)&lt;&gt;"",INDEX(pipot!K:K,SMALL(pipot!$V:$V,ROW($A844)))),"")</f>
        <v/>
      </c>
      <c r="N847" s="19" t="str">
        <f>IFERROR(IF(COUNT(pipot!$V:$V)&lt;&gt;"",INDEX(pipot!L:L,SMALL(pipot!$V:$V,ROW($A844)))),"")</f>
        <v/>
      </c>
      <c r="O847" s="19" t="str">
        <f>IFERROR(IF(COUNT(pipot!$V:$V)&lt;&gt;"",INDEX(pipot!M:M,SMALL(pipot!$V:$V,ROW($A844)))),"")</f>
        <v/>
      </c>
      <c r="P847" s="19" t="str">
        <f>IFERROR(IF(COUNT(pipot!$V:$V)&lt;&gt;"",INDEX(pipot!N:N,SMALL(pipot!$V:$V,ROW($A844)))),"")</f>
        <v/>
      </c>
      <c r="Q847" s="19" t="str">
        <f>IFERROR(IF(COUNT(pipot!$V:$V)&lt;&gt;"",INDEX(pipot!O:O,SMALL(pipot!$V:$V,ROW($A844)))),"")</f>
        <v/>
      </c>
      <c r="R847" s="19" t="str">
        <f>IFERROR(IF(COUNT(pipot!$V:$V)&lt;&gt;"",INDEX(pipot!P:P,SMALL(pipot!$V:$V,ROW($A844)))),"")</f>
        <v/>
      </c>
      <c r="S847" s="19" t="str">
        <f>IFERROR(IF(COUNT(pipot!$V:$V)&lt;&gt;"",INDEX(pipot!Q:Q,SMALL(pipot!$V:$V,ROW($A844)))),"")</f>
        <v/>
      </c>
      <c r="T847" s="19" t="str">
        <f>IFERROR(IF(COUNT(pipot!$V:$V)&lt;&gt;"",INDEX(pipot!R:R,SMALL(pipot!$V:$V,ROW($A844)))),"")</f>
        <v/>
      </c>
    </row>
    <row r="848" spans="3:20">
      <c r="C848" t="str">
        <f>IFERROR(IF(COUNT(pipot!$V:$V)&lt;&gt;"",INDEX(pipot!A:A,SMALL(pipot!$V:$V,ROW($A845)))),"")</f>
        <v/>
      </c>
      <c r="D848" s="13" t="str">
        <f>IFERROR(IF(COUNT(pipot!$V:$V)&lt;&gt;"",INDEX(pipot!B:B,SMALL(pipot!$V:$V,ROW($A845)))),"")</f>
        <v/>
      </c>
      <c r="E848" s="15" t="str">
        <f>IFERROR(IF(COUNT(pipot!$V:$V)&lt;&gt;"",INDEX(pipot!C:C,SMALL(pipot!$V:$V,ROW($A845)))),"")</f>
        <v/>
      </c>
      <c r="F848" s="19" t="str">
        <f>IFERROR(IF(COUNT(pipot!$V:$V)&lt;&gt;"",INDEX(pipot!D:D,SMALL(pipot!$V:$V,ROW($A845)))),"")</f>
        <v/>
      </c>
      <c r="G848" s="19" t="str">
        <f>IFERROR(IF(COUNT(pipot!$V:$V)&lt;&gt;"",INDEX(pipot!E:E,SMALL(pipot!$V:$V,ROW($A845)))),"")</f>
        <v/>
      </c>
      <c r="H848" s="19" t="str">
        <f>IFERROR(IF(COUNT(pipot!$V:$V)&lt;&gt;"",INDEX(pipot!F:F,SMALL(pipot!$V:$V,ROW($A845)))),"")</f>
        <v/>
      </c>
      <c r="I848" s="19" t="str">
        <f>IFERROR(IF(COUNT(pipot!$V:$V)&lt;&gt;"",INDEX(pipot!G:G,SMALL(pipot!$V:$V,ROW($A845)))),"")</f>
        <v/>
      </c>
      <c r="J848" s="19" t="str">
        <f>IFERROR(IF(COUNT(pipot!$V:$V)&lt;&gt;"",INDEX(pipot!H:H,SMALL(pipot!$V:$V,ROW($A845)))),"")</f>
        <v/>
      </c>
      <c r="K848" s="19" t="str">
        <f>IFERROR(IF(COUNT(pipot!$V:$V)&lt;&gt;"",INDEX(pipot!I:I,SMALL(pipot!$V:$V,ROW($A845)))),"")</f>
        <v/>
      </c>
      <c r="L848" s="19" t="str">
        <f>IFERROR(IF(COUNT(pipot!$V:$V)&lt;&gt;"",INDEX(pipot!J:J,SMALL(pipot!$V:$V,ROW($A845)))),"")</f>
        <v/>
      </c>
      <c r="M848" s="19" t="str">
        <f>IFERROR(IF(COUNT(pipot!$V:$V)&lt;&gt;"",INDEX(pipot!K:K,SMALL(pipot!$V:$V,ROW($A845)))),"")</f>
        <v/>
      </c>
      <c r="N848" s="19" t="str">
        <f>IFERROR(IF(COUNT(pipot!$V:$V)&lt;&gt;"",INDEX(pipot!L:L,SMALL(pipot!$V:$V,ROW($A845)))),"")</f>
        <v/>
      </c>
      <c r="O848" s="19" t="str">
        <f>IFERROR(IF(COUNT(pipot!$V:$V)&lt;&gt;"",INDEX(pipot!M:M,SMALL(pipot!$V:$V,ROW($A845)))),"")</f>
        <v/>
      </c>
      <c r="P848" s="19" t="str">
        <f>IFERROR(IF(COUNT(pipot!$V:$V)&lt;&gt;"",INDEX(pipot!N:N,SMALL(pipot!$V:$V,ROW($A845)))),"")</f>
        <v/>
      </c>
      <c r="Q848" s="19" t="str">
        <f>IFERROR(IF(COUNT(pipot!$V:$V)&lt;&gt;"",INDEX(pipot!O:O,SMALL(pipot!$V:$V,ROW($A845)))),"")</f>
        <v/>
      </c>
      <c r="R848" s="19" t="str">
        <f>IFERROR(IF(COUNT(pipot!$V:$V)&lt;&gt;"",INDEX(pipot!P:P,SMALL(pipot!$V:$V,ROW($A845)))),"")</f>
        <v/>
      </c>
      <c r="S848" s="19" t="str">
        <f>IFERROR(IF(COUNT(pipot!$V:$V)&lt;&gt;"",INDEX(pipot!Q:Q,SMALL(pipot!$V:$V,ROW($A845)))),"")</f>
        <v/>
      </c>
      <c r="T848" s="19" t="str">
        <f>IFERROR(IF(COUNT(pipot!$V:$V)&lt;&gt;"",INDEX(pipot!R:R,SMALL(pipot!$V:$V,ROW($A845)))),"")</f>
        <v/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F105DD-2CF5-4D22-A7FC-08AB72962EB9}">
          <x14:formula1>
            <xm:f>リスト!$D$3:$D$9</xm:f>
          </x14:formula1>
          <xm:sqref>V1 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F499-C3B2-4C22-8DE1-4B6193EFFC84}">
  <sheetPr codeName="Sheet4" filterMode="1"/>
  <dimension ref="A1:S1119"/>
  <sheetViews>
    <sheetView tabSelected="1" zoomScale="87" zoomScaleNormal="87" workbookViewId="0">
      <selection activeCell="B1124" sqref="B1124"/>
    </sheetView>
  </sheetViews>
  <sheetFormatPr baseColWidth="10" defaultColWidth="8.83203125" defaultRowHeight="18"/>
  <cols>
    <col min="2" max="2" width="16.83203125" customWidth="1"/>
    <col min="3" max="3" width="15.33203125" style="13" customWidth="1"/>
  </cols>
  <sheetData>
    <row r="1" spans="1:19">
      <c r="A1">
        <v>11</v>
      </c>
      <c r="B1" t="s">
        <v>49</v>
      </c>
    </row>
    <row r="4" spans="1:19" ht="58" thickBot="1">
      <c r="B4" s="5" t="s">
        <v>0</v>
      </c>
      <c r="C4" s="14" t="s">
        <v>46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12</v>
      </c>
      <c r="P4" s="9" t="s">
        <v>13</v>
      </c>
      <c r="Q4" s="9" t="s">
        <v>14</v>
      </c>
      <c r="R4" s="9" t="s">
        <v>42</v>
      </c>
      <c r="S4" s="9" t="s">
        <v>43</v>
      </c>
    </row>
    <row r="5" spans="1:19" hidden="1">
      <c r="B5" t="str">
        <f>IFERROR(IF(COUNT(pipot!$Z:$Z)&lt;&gt;"",INDEX(pipot!A:A,SMALL(pipot!$Z:$Z,ROW($A1)))),"")</f>
        <v>Nei Tanabe</v>
      </c>
      <c r="C5" s="13">
        <f>IFERROR(IF(COUNT(pipot!$Z:$Z)&lt;&gt;"",INDEX(pipot!B:B,SMALL(pipot!$Z:$Z,ROW($A1)))),"")</f>
        <v>44147</v>
      </c>
      <c r="D5" s="15">
        <f>IFERROR(IF(COUNT(pipot!$Z:$Z)&lt;&gt;"",INDEX(pipot!C:C,SMALL(pipot!$Z:$Z,ROW($A1)))),"")</f>
        <v>8.7199074074074068E-2</v>
      </c>
      <c r="E5">
        <f>IFERROR(IF(COUNT(pipot!$Z:$Z)&lt;&gt;"",INDEX(pipot!D:D,SMALL(pipot!$Z:$Z,ROW($A1)))),"")</f>
        <v>8383.7459699999999</v>
      </c>
      <c r="F5">
        <f>IFERROR(IF(COUNT(pipot!$Z:$Z)&lt;&gt;"",INDEX(pipot!E:E,SMALL(pipot!$Z:$Z,ROW($A1)))),"")</f>
        <v>967.05471</v>
      </c>
      <c r="G5">
        <f>IFERROR(IF(COUNT(pipot!$Z:$Z)&lt;&gt;"",INDEX(pipot!F:F,SMALL(pipot!$Z:$Z,ROW($A1)))),"")</f>
        <v>7.7015200000000004</v>
      </c>
      <c r="H5">
        <f>IFERROR(IF(COUNT(pipot!$Z:$Z)&lt;&gt;"",INDEX(pipot!G:G,SMALL(pipot!$Z:$Z,ROW($A1)))),"")</f>
        <v>1209.91002</v>
      </c>
      <c r="I5">
        <f>IFERROR(IF(COUNT(pipot!$Z:$Z)&lt;&gt;"",INDEX(pipot!H:H,SMALL(pipot!$Z:$Z,ROW($A1)))),"")</f>
        <v>607.85001</v>
      </c>
      <c r="J5">
        <f>IFERROR(IF(COUNT(pipot!$Z:$Z)&lt;&gt;"",INDEX(pipot!I:I,SMALL(pipot!$Z:$Z,ROW($A1)))),"")</f>
        <v>394.43000999999998</v>
      </c>
      <c r="K5">
        <f>IFERROR(IF(COUNT(pipot!$Z:$Z)&lt;&gt;"",INDEX(pipot!J:J,SMALL(pipot!$Z:$Z,ROW($A1)))),"")</f>
        <v>202.46</v>
      </c>
      <c r="L5">
        <f>IFERROR(IF(COUNT(pipot!$Z:$Z)&lt;&gt;"",INDEX(pipot!K:K,SMALL(pipot!$Z:$Z,ROW($A1)))),"")</f>
        <v>5.17</v>
      </c>
      <c r="M5">
        <f>IFERROR(IF(COUNT(pipot!$Z:$Z)&lt;&gt;"",INDEX(pipot!L:L,SMALL(pipot!$Z:$Z,ROW($A1)))),"")</f>
        <v>27</v>
      </c>
      <c r="N5">
        <f>IFERROR(IF(COUNT(pipot!$Z:$Z)&lt;&gt;"",INDEX(pipot!M:M,SMALL(pipot!$Z:$Z,ROW($A1)))),"")</f>
        <v>17</v>
      </c>
      <c r="O5">
        <f>IFERROR(IF(COUNT(pipot!$Z:$Z)&lt;&gt;"",INDEX(pipot!N:N,SMALL(pipot!$Z:$Z,ROW($A1)))),"")</f>
        <v>36</v>
      </c>
      <c r="P5">
        <f>IFERROR(IF(COUNT(pipot!$Z:$Z)&lt;&gt;"",INDEX(pipot!O:O,SMALL(pipot!$Z:$Z,ROW($A1)))),"")</f>
        <v>24.7014</v>
      </c>
      <c r="Q5">
        <f>IFERROR(IF(COUNT(pipot!$Z:$Z)&lt;&gt;"",INDEX(pipot!P:P,SMALL(pipot!$Z:$Z,ROW($A1)))),"")</f>
        <v>14</v>
      </c>
      <c r="R5">
        <f>IFERROR(IF(COUNT(pipot!$Z:$Z)&lt;&gt;"",INDEX(pipot!Q:Q,SMALL(pipot!$Z:$Z,ROW($A1)))),"")</f>
        <v>186</v>
      </c>
      <c r="S5">
        <f>IFERROR(IF(COUNT(pipot!$Z:$Z)&lt;&gt;"",INDEX(pipot!R:R,SMALL(pipot!$Z:$Z,ROW($A1)))),"")</f>
        <v>122.65349999999999</v>
      </c>
    </row>
    <row r="6" spans="1:19" hidden="1">
      <c r="B6" s="1" t="s">
        <v>17</v>
      </c>
      <c r="C6" s="13">
        <f>IFERROR(IF(COUNT(pipot!$Z:$Z)&lt;&gt;"",INDEX(pipot!B:B,SMALL(pipot!$Z:$Z,ROW($A2)))),"")</f>
        <v>44136</v>
      </c>
      <c r="D6" s="15">
        <f>IFERROR(IF(COUNT(pipot!$Z:$Z)&lt;&gt;"",INDEX(pipot!C:C,SMALL(pipot!$Z:$Z,ROW($A2)))),"")</f>
        <v>0.12071759259259258</v>
      </c>
      <c r="E6">
        <f>IFERROR(IF(COUNT(pipot!$Z:$Z)&lt;&gt;"",INDEX(pipot!D:D,SMALL(pipot!$Z:$Z,ROW($A2)))),"")</f>
        <v>13360.24091</v>
      </c>
      <c r="F6">
        <f>IFERROR(IF(COUNT(pipot!$Z:$Z)&lt;&gt;"",INDEX(pipot!E:E,SMALL(pipot!$Z:$Z,ROW($A2)))),"")</f>
        <v>1615.03954</v>
      </c>
      <c r="G6">
        <f>IFERROR(IF(COUNT(pipot!$Z:$Z)&lt;&gt;"",INDEX(pipot!F:F,SMALL(pipot!$Z:$Z,ROW($A2)))),"")</f>
        <v>9.2907399999999996</v>
      </c>
      <c r="H6">
        <f>IFERROR(IF(COUNT(pipot!$Z:$Z)&lt;&gt;"",INDEX(pipot!G:G,SMALL(pipot!$Z:$Z,ROW($A2)))),"")</f>
        <v>884.80997000000002</v>
      </c>
      <c r="I6">
        <f>IFERROR(IF(COUNT(pipot!$Z:$Z)&lt;&gt;"",INDEX(pipot!H:H,SMALL(pipot!$Z:$Z,ROW($A2)))),"")</f>
        <v>702.67997000000003</v>
      </c>
      <c r="J6">
        <f>IFERROR(IF(COUNT(pipot!$Z:$Z)&lt;&gt;"",INDEX(pipot!I:I,SMALL(pipot!$Z:$Z,ROW($A2)))),"")</f>
        <v>161.66</v>
      </c>
      <c r="K6">
        <f>IFERROR(IF(COUNT(pipot!$Z:$Z)&lt;&gt;"",INDEX(pipot!J:J,SMALL(pipot!$Z:$Z,ROW($A2)))),"")</f>
        <v>20.47</v>
      </c>
      <c r="L6">
        <f>IFERROR(IF(COUNT(pipot!$Z:$Z)&lt;&gt;"",INDEX(pipot!K:K,SMALL(pipot!$Z:$Z,ROW($A2)))),"")</f>
        <v>0</v>
      </c>
      <c r="M6">
        <f>IFERROR(IF(COUNT(pipot!$Z:$Z)&lt;&gt;"",INDEX(pipot!L:L,SMALL(pipot!$Z:$Z,ROW($A2)))),"")</f>
        <v>44</v>
      </c>
      <c r="N6">
        <f>IFERROR(IF(COUNT(pipot!$Z:$Z)&lt;&gt;"",INDEX(pipot!M:M,SMALL(pipot!$Z:$Z,ROW($A2)))),"")</f>
        <v>22</v>
      </c>
      <c r="O6">
        <f>IFERROR(IF(COUNT(pipot!$Z:$Z)&lt;&gt;"",INDEX(pipot!N:N,SMALL(pipot!$Z:$Z,ROW($A2)))),"")</f>
        <v>134</v>
      </c>
      <c r="P6">
        <f>IFERROR(IF(COUNT(pipot!$Z:$Z)&lt;&gt;"",INDEX(pipot!O:O,SMALL(pipot!$Z:$Z,ROW($A2)))),"")</f>
        <v>23.124600000000001</v>
      </c>
      <c r="Q6">
        <f>IFERROR(IF(COUNT(pipot!$Z:$Z)&lt;&gt;"",INDEX(pipot!P:P,SMALL(pipot!$Z:$Z,ROW($A2)))),"")</f>
        <v>2</v>
      </c>
      <c r="R6">
        <f>IFERROR(IF(COUNT(pipot!$Z:$Z)&lt;&gt;"",INDEX(pipot!Q:Q,SMALL(pipot!$Z:$Z,ROW($A2)))),"")</f>
        <v>221</v>
      </c>
      <c r="S6">
        <f>IFERROR(IF(COUNT(pipot!$Z:$Z)&lt;&gt;"",INDEX(pipot!R:R,SMALL(pipot!$Z:$Z,ROW($A2)))),"")</f>
        <v>127.59786</v>
      </c>
    </row>
    <row r="7" spans="1:19" hidden="1">
      <c r="B7" t="str">
        <f>IFERROR(IF(COUNT(pipot!$Z:$Z)&lt;&gt;"",INDEX(pipot!A:A,SMALL(pipot!$Z:$Z,ROW($A3)))),"")</f>
        <v>Nanako Fujita</v>
      </c>
      <c r="C7" s="13">
        <f>IFERROR(IF(COUNT(pipot!$Z:$Z)&lt;&gt;"",INDEX(pipot!B:B,SMALL(pipot!$Z:$Z,ROW($A3)))),"")</f>
        <v>44136</v>
      </c>
      <c r="D7" s="15">
        <f>IFERROR(IF(COUNT(pipot!$Z:$Z)&lt;&gt;"",INDEX(pipot!C:C,SMALL(pipot!$Z:$Z,ROW($A3)))),"")</f>
        <v>0.12071759259259258</v>
      </c>
      <c r="E7">
        <f>IFERROR(IF(COUNT(pipot!$Z:$Z)&lt;&gt;"",INDEX(pipot!D:D,SMALL(pipot!$Z:$Z,ROW($A3)))),"")</f>
        <v>11698.08246</v>
      </c>
      <c r="F7">
        <f>IFERROR(IF(COUNT(pipot!$Z:$Z)&lt;&gt;"",INDEX(pipot!E:E,SMALL(pipot!$Z:$Z,ROW($A3)))),"")</f>
        <v>1603.65113</v>
      </c>
      <c r="G7">
        <f>IFERROR(IF(COUNT(pipot!$Z:$Z)&lt;&gt;"",INDEX(pipot!F:F,SMALL(pipot!$Z:$Z,ROW($A3)))),"")</f>
        <v>9.2252200000000002</v>
      </c>
      <c r="H7">
        <f>IFERROR(IF(COUNT(pipot!$Z:$Z)&lt;&gt;"",INDEX(pipot!G:G,SMALL(pipot!$Z:$Z,ROW($A3)))),"")</f>
        <v>630.86999000000003</v>
      </c>
      <c r="I7">
        <f>IFERROR(IF(COUNT(pipot!$Z:$Z)&lt;&gt;"",INDEX(pipot!H:H,SMALL(pipot!$Z:$Z,ROW($A3)))),"")</f>
        <v>473.18999000000002</v>
      </c>
      <c r="J7">
        <f>IFERROR(IF(COUNT(pipot!$Z:$Z)&lt;&gt;"",INDEX(pipot!I:I,SMALL(pipot!$Z:$Z,ROW($A3)))),"")</f>
        <v>148.44999999999999</v>
      </c>
      <c r="K7">
        <f>IFERROR(IF(COUNT(pipot!$Z:$Z)&lt;&gt;"",INDEX(pipot!J:J,SMALL(pipot!$Z:$Z,ROW($A3)))),"")</f>
        <v>9.23</v>
      </c>
      <c r="L7">
        <f>IFERROR(IF(COUNT(pipot!$Z:$Z)&lt;&gt;"",INDEX(pipot!K:K,SMALL(pipot!$Z:$Z,ROW($A3)))),"")</f>
        <v>0</v>
      </c>
      <c r="M7">
        <f>IFERROR(IF(COUNT(pipot!$Z:$Z)&lt;&gt;"",INDEX(pipot!L:L,SMALL(pipot!$Z:$Z,ROW($A3)))),"")</f>
        <v>12</v>
      </c>
      <c r="N7">
        <f>IFERROR(IF(COUNT(pipot!$Z:$Z)&lt;&gt;"",INDEX(pipot!M:M,SMALL(pipot!$Z:$Z,ROW($A3)))),"")</f>
        <v>33</v>
      </c>
      <c r="O7">
        <f>IFERROR(IF(COUNT(pipot!$Z:$Z)&lt;&gt;"",INDEX(pipot!N:N,SMALL(pipot!$Z:$Z,ROW($A3)))),"")</f>
        <v>53</v>
      </c>
      <c r="P7">
        <f>IFERROR(IF(COUNT(pipot!$Z:$Z)&lt;&gt;"",INDEX(pipot!O:O,SMALL(pipot!$Z:$Z,ROW($A3)))),"")</f>
        <v>21.407399999999999</v>
      </c>
      <c r="Q7">
        <f>IFERROR(IF(COUNT(pipot!$Z:$Z)&lt;&gt;"",INDEX(pipot!P:P,SMALL(pipot!$Z:$Z,ROW($A3)))),"")</f>
        <v>0</v>
      </c>
      <c r="R7">
        <f>IFERROR(IF(COUNT(pipot!$Z:$Z)&lt;&gt;"",INDEX(pipot!Q:Q,SMALL(pipot!$Z:$Z,ROW($A3)))),"")</f>
        <v>190</v>
      </c>
      <c r="S7">
        <f>IFERROR(IF(COUNT(pipot!$Z:$Z)&lt;&gt;"",INDEX(pipot!R:R,SMALL(pipot!$Z:$Z,ROW($A3)))),"")</f>
        <v>147.00828999999999</v>
      </c>
    </row>
    <row r="8" spans="1:19" hidden="1">
      <c r="B8" t="str">
        <f>IFERROR(IF(COUNT(pipot!$Z:$Z)&lt;&gt;"",INDEX(pipot!A:A,SMALL(pipot!$Z:$Z,ROW($A4)))),"")</f>
        <v>Azumi Esashi</v>
      </c>
      <c r="C8" s="13">
        <f>IFERROR(IF(COUNT(pipot!$Z:$Z)&lt;&gt;"",INDEX(pipot!B:B,SMALL(pipot!$Z:$Z,ROW($A4)))),"")</f>
        <v>44136</v>
      </c>
      <c r="D8" s="15">
        <f>IFERROR(IF(COUNT(pipot!$Z:$Z)&lt;&gt;"",INDEX(pipot!C:C,SMALL(pipot!$Z:$Z,ROW($A4)))),"")</f>
        <v>0.12071759259259258</v>
      </c>
      <c r="E8">
        <f>IFERROR(IF(COUNT(pipot!$Z:$Z)&lt;&gt;"",INDEX(pipot!D:D,SMALL(pipot!$Z:$Z,ROW($A4)))),"")</f>
        <v>12140.678040000001</v>
      </c>
      <c r="F8">
        <f>IFERROR(IF(COUNT(pipot!$Z:$Z)&lt;&gt;"",INDEX(pipot!E:E,SMALL(pipot!$Z:$Z,ROW($A4)))),"")</f>
        <v>1454.6261</v>
      </c>
      <c r="G8">
        <f>IFERROR(IF(COUNT(pipot!$Z:$Z)&lt;&gt;"",INDEX(pipot!F:F,SMALL(pipot!$Z:$Z,ROW($A4)))),"")</f>
        <v>8.3679400000000008</v>
      </c>
      <c r="H8">
        <f>IFERROR(IF(COUNT(pipot!$Z:$Z)&lt;&gt;"",INDEX(pipot!G:G,SMALL(pipot!$Z:$Z,ROW($A4)))),"")</f>
        <v>641.63000999999997</v>
      </c>
      <c r="I8">
        <f>IFERROR(IF(COUNT(pipot!$Z:$Z)&lt;&gt;"",INDEX(pipot!H:H,SMALL(pipot!$Z:$Z,ROW($A4)))),"")</f>
        <v>489.30000999999999</v>
      </c>
      <c r="J8">
        <f>IFERROR(IF(COUNT(pipot!$Z:$Z)&lt;&gt;"",INDEX(pipot!I:I,SMALL(pipot!$Z:$Z,ROW($A4)))),"")</f>
        <v>122.03</v>
      </c>
      <c r="K8">
        <f>IFERROR(IF(COUNT(pipot!$Z:$Z)&lt;&gt;"",INDEX(pipot!J:J,SMALL(pipot!$Z:$Z,ROW($A4)))),"")</f>
        <v>30.3</v>
      </c>
      <c r="L8">
        <f>IFERROR(IF(COUNT(pipot!$Z:$Z)&lt;&gt;"",INDEX(pipot!K:K,SMALL(pipot!$Z:$Z,ROW($A4)))),"")</f>
        <v>0</v>
      </c>
      <c r="M8">
        <f>IFERROR(IF(COUNT(pipot!$Z:$Z)&lt;&gt;"",INDEX(pipot!L:L,SMALL(pipot!$Z:$Z,ROW($A4)))),"")</f>
        <v>26</v>
      </c>
      <c r="N8">
        <f>IFERROR(IF(COUNT(pipot!$Z:$Z)&lt;&gt;"",INDEX(pipot!M:M,SMALL(pipot!$Z:$Z,ROW($A4)))),"")</f>
        <v>35</v>
      </c>
      <c r="O8">
        <f>IFERROR(IF(COUNT(pipot!$Z:$Z)&lt;&gt;"",INDEX(pipot!N:N,SMALL(pipot!$Z:$Z,ROW($A4)))),"")</f>
        <v>104</v>
      </c>
      <c r="P8">
        <f>IFERROR(IF(COUNT(pipot!$Z:$Z)&lt;&gt;"",INDEX(pipot!O:O,SMALL(pipot!$Z:$Z,ROW($A4)))),"")</f>
        <v>22.527000000000001</v>
      </c>
      <c r="Q8">
        <f>IFERROR(IF(COUNT(pipot!$Z:$Z)&lt;&gt;"",INDEX(pipot!P:P,SMALL(pipot!$Z:$Z,ROW($A4)))),"")</f>
        <v>2</v>
      </c>
      <c r="R8">
        <f>IFERROR(IF(COUNT(pipot!$Z:$Z)&lt;&gt;"",INDEX(pipot!Q:Q,SMALL(pipot!$Z:$Z,ROW($A4)))),"")</f>
        <v>180</v>
      </c>
      <c r="S8">
        <f>IFERROR(IF(COUNT(pipot!$Z:$Z)&lt;&gt;"",INDEX(pipot!R:R,SMALL(pipot!$Z:$Z,ROW($A4)))),"")</f>
        <v>151.49413999999999</v>
      </c>
    </row>
    <row r="9" spans="1:19" hidden="1">
      <c r="B9" t="str">
        <f>IFERROR(IF(COUNT(pipot!$Z:$Z)&lt;&gt;"",INDEX(pipot!A:A,SMALL(pipot!$Z:$Z,ROW($A5)))),"")</f>
        <v>Ayaka Hira</v>
      </c>
      <c r="C9" s="13">
        <f>IFERROR(IF(COUNT(pipot!$Z:$Z)&lt;&gt;"",INDEX(pipot!B:B,SMALL(pipot!$Z:$Z,ROW($A5)))),"")</f>
        <v>44136</v>
      </c>
      <c r="D9" s="15">
        <f>IFERROR(IF(COUNT(pipot!$Z:$Z)&lt;&gt;"",INDEX(pipot!C:C,SMALL(pipot!$Z:$Z,ROW($A5)))),"")</f>
        <v>0.12071759259259258</v>
      </c>
      <c r="E9">
        <f>IFERROR(IF(COUNT(pipot!$Z:$Z)&lt;&gt;"",INDEX(pipot!D:D,SMALL(pipot!$Z:$Z,ROW($A5)))),"")</f>
        <v>11712.28033</v>
      </c>
      <c r="F9">
        <f>IFERROR(IF(COUNT(pipot!$Z:$Z)&lt;&gt;"",INDEX(pipot!E:E,SMALL(pipot!$Z:$Z,ROW($A5)))),"")</f>
        <v>1434.66174</v>
      </c>
      <c r="G9">
        <f>IFERROR(IF(COUNT(pipot!$Z:$Z)&lt;&gt;"",INDEX(pipot!F:F,SMALL(pipot!$Z:$Z,ROW($A5)))),"")</f>
        <v>8.2530900000000003</v>
      </c>
      <c r="H9">
        <f>IFERROR(IF(COUNT(pipot!$Z:$Z)&lt;&gt;"",INDEX(pipot!G:G,SMALL(pipot!$Z:$Z,ROW($A5)))),"")</f>
        <v>517.65998999999999</v>
      </c>
      <c r="I9">
        <f>IFERROR(IF(COUNT(pipot!$Z:$Z)&lt;&gt;"",INDEX(pipot!H:H,SMALL(pipot!$Z:$Z,ROW($A5)))),"")</f>
        <v>397.39999</v>
      </c>
      <c r="J9">
        <f>IFERROR(IF(COUNT(pipot!$Z:$Z)&lt;&gt;"",INDEX(pipot!I:I,SMALL(pipot!$Z:$Z,ROW($A5)))),"")</f>
        <v>119.16</v>
      </c>
      <c r="K9">
        <f>IFERROR(IF(COUNT(pipot!$Z:$Z)&lt;&gt;"",INDEX(pipot!J:J,SMALL(pipot!$Z:$Z,ROW($A5)))),"")</f>
        <v>1.1000000000000001</v>
      </c>
      <c r="L9">
        <f>IFERROR(IF(COUNT(pipot!$Z:$Z)&lt;&gt;"",INDEX(pipot!K:K,SMALL(pipot!$Z:$Z,ROW($A5)))),"")</f>
        <v>0</v>
      </c>
      <c r="M9">
        <f>IFERROR(IF(COUNT(pipot!$Z:$Z)&lt;&gt;"",INDEX(pipot!L:L,SMALL(pipot!$Z:$Z,ROW($A5)))),"")</f>
        <v>35</v>
      </c>
      <c r="N9">
        <f>IFERROR(IF(COUNT(pipot!$Z:$Z)&lt;&gt;"",INDEX(pipot!M:M,SMALL(pipot!$Z:$Z,ROW($A5)))),"")</f>
        <v>32</v>
      </c>
      <c r="O9">
        <f>IFERROR(IF(COUNT(pipot!$Z:$Z)&lt;&gt;"",INDEX(pipot!N:N,SMALL(pipot!$Z:$Z,ROW($A5)))),"")</f>
        <v>112</v>
      </c>
      <c r="P9">
        <f>IFERROR(IF(COUNT(pipot!$Z:$Z)&lt;&gt;"",INDEX(pipot!O:O,SMALL(pipot!$Z:$Z,ROW($A5)))),"")</f>
        <v>20.9682</v>
      </c>
      <c r="Q9">
        <f>IFERROR(IF(COUNT(pipot!$Z:$Z)&lt;&gt;"",INDEX(pipot!P:P,SMALL(pipot!$Z:$Z,ROW($A5)))),"")</f>
        <v>0</v>
      </c>
      <c r="R9">
        <f>IFERROR(IF(COUNT(pipot!$Z:$Z)&lt;&gt;"",INDEX(pipot!Q:Q,SMALL(pipot!$Z:$Z,ROW($A5)))),"")</f>
        <v>190</v>
      </c>
      <c r="S9">
        <f>IFERROR(IF(COUNT(pipot!$Z:$Z)&lt;&gt;"",INDEX(pipot!R:R,SMALL(pipot!$Z:$Z,ROW($A5)))),"")</f>
        <v>138.12661</v>
      </c>
    </row>
    <row r="10" spans="1:19" hidden="1">
      <c r="B10" t="str">
        <f>IFERROR(IF(COUNT(pipot!$Z:$Z)&lt;&gt;"",INDEX(pipot!A:A,SMALL(pipot!$Z:$Z,ROW($A6)))),"")</f>
        <v>Kiyomi Kamijyo</v>
      </c>
      <c r="C10" s="13">
        <f>IFERROR(IF(COUNT(pipot!$Z:$Z)&lt;&gt;"",INDEX(pipot!B:B,SMALL(pipot!$Z:$Z,ROW($A6)))),"")</f>
        <v>44136</v>
      </c>
      <c r="D10" s="15">
        <f>IFERROR(IF(COUNT(pipot!$Z:$Z)&lt;&gt;"",INDEX(pipot!C:C,SMALL(pipot!$Z:$Z,ROW($A6)))),"")</f>
        <v>0.12071759259259258</v>
      </c>
      <c r="E10">
        <f>IFERROR(IF(COUNT(pipot!$Z:$Z)&lt;&gt;"",INDEX(pipot!D:D,SMALL(pipot!$Z:$Z,ROW($A6)))),"")</f>
        <v>12658.248869999999</v>
      </c>
      <c r="F10">
        <f>IFERROR(IF(COUNT(pipot!$Z:$Z)&lt;&gt;"",INDEX(pipot!E:E,SMALL(pipot!$Z:$Z,ROW($A6)))),"")</f>
        <v>1398.8555899999999</v>
      </c>
      <c r="G10">
        <f>IFERROR(IF(COUNT(pipot!$Z:$Z)&lt;&gt;"",INDEX(pipot!F:F,SMALL(pipot!$Z:$Z,ROW($A6)))),"")</f>
        <v>8.04711</v>
      </c>
      <c r="H10">
        <f>IFERROR(IF(COUNT(pipot!$Z:$Z)&lt;&gt;"",INDEX(pipot!G:G,SMALL(pipot!$Z:$Z,ROW($A6)))),"")</f>
        <v>838.04998999999998</v>
      </c>
      <c r="I10">
        <f>IFERROR(IF(COUNT(pipot!$Z:$Z)&lt;&gt;"",INDEX(pipot!H:H,SMALL(pipot!$Z:$Z,ROW($A6)))),"")</f>
        <v>574.61999000000003</v>
      </c>
      <c r="J10">
        <f>IFERROR(IF(COUNT(pipot!$Z:$Z)&lt;&gt;"",INDEX(pipot!I:I,SMALL(pipot!$Z:$Z,ROW($A6)))),"")</f>
        <v>201.76</v>
      </c>
      <c r="K10">
        <f>IFERROR(IF(COUNT(pipot!$Z:$Z)&lt;&gt;"",INDEX(pipot!J:J,SMALL(pipot!$Z:$Z,ROW($A6)))),"")</f>
        <v>40.14</v>
      </c>
      <c r="L10">
        <f>IFERROR(IF(COUNT(pipot!$Z:$Z)&lt;&gt;"",INDEX(pipot!K:K,SMALL(pipot!$Z:$Z,ROW($A6)))),"")</f>
        <v>21.53</v>
      </c>
      <c r="M10">
        <f>IFERROR(IF(COUNT(pipot!$Z:$Z)&lt;&gt;"",INDEX(pipot!L:L,SMALL(pipot!$Z:$Z,ROW($A6)))),"")</f>
        <v>22</v>
      </c>
      <c r="N10">
        <f>IFERROR(IF(COUNT(pipot!$Z:$Z)&lt;&gt;"",INDEX(pipot!M:M,SMALL(pipot!$Z:$Z,ROW($A6)))),"")</f>
        <v>46</v>
      </c>
      <c r="O10">
        <f>IFERROR(IF(COUNT(pipot!$Z:$Z)&lt;&gt;"",INDEX(pipot!N:N,SMALL(pipot!$Z:$Z,ROW($A6)))),"")</f>
        <v>98</v>
      </c>
      <c r="P10">
        <f>IFERROR(IF(COUNT(pipot!$Z:$Z)&lt;&gt;"",INDEX(pipot!O:O,SMALL(pipot!$Z:$Z,ROW($A6)))),"")</f>
        <v>27.037800000000001</v>
      </c>
      <c r="Q10">
        <f>IFERROR(IF(COUNT(pipot!$Z:$Z)&lt;&gt;"",INDEX(pipot!P:P,SMALL(pipot!$Z:$Z,ROW($A6)))),"")</f>
        <v>4</v>
      </c>
      <c r="R10">
        <f>IFERROR(IF(COUNT(pipot!$Z:$Z)&lt;&gt;"",INDEX(pipot!Q:Q,SMALL(pipot!$Z:$Z,ROW($A6)))),"")</f>
        <v>192</v>
      </c>
      <c r="S10">
        <f>IFERROR(IF(COUNT(pipot!$Z:$Z)&lt;&gt;"",INDEX(pipot!R:R,SMALL(pipot!$Z:$Z,ROW($A6)))),"")</f>
        <v>126.82234</v>
      </c>
    </row>
    <row r="11" spans="1:19" hidden="1">
      <c r="B11" t="str">
        <f>IFERROR(IF(COUNT(pipot!$Z:$Z)&lt;&gt;"",INDEX(pipot!A:A,SMALL(pipot!$Z:$Z,ROW($A7)))),"")</f>
        <v>Fuka Yamashita</v>
      </c>
      <c r="C11" s="13">
        <f>IFERROR(IF(COUNT(pipot!$Z:$Z)&lt;&gt;"",INDEX(pipot!B:B,SMALL(pipot!$Z:$Z,ROW($A7)))),"")</f>
        <v>44136</v>
      </c>
      <c r="D11" s="15">
        <f>IFERROR(IF(COUNT(pipot!$Z:$Z)&lt;&gt;"",INDEX(pipot!C:C,SMALL(pipot!$Z:$Z,ROW($A7)))),"")</f>
        <v>0.12071759259259258</v>
      </c>
      <c r="E11">
        <f>IFERROR(IF(COUNT(pipot!$Z:$Z)&lt;&gt;"",INDEX(pipot!D:D,SMALL(pipot!$Z:$Z,ROW($A7)))),"")</f>
        <v>11769.5645</v>
      </c>
      <c r="F11">
        <f>IFERROR(IF(COUNT(pipot!$Z:$Z)&lt;&gt;"",INDEX(pipot!E:E,SMALL(pipot!$Z:$Z,ROW($A7)))),"")</f>
        <v>1355.12852</v>
      </c>
      <c r="G11">
        <f>IFERROR(IF(COUNT(pipot!$Z:$Z)&lt;&gt;"",INDEX(pipot!F:F,SMALL(pipot!$Z:$Z,ROW($A7)))),"")</f>
        <v>7.79556</v>
      </c>
      <c r="H11">
        <f>IFERROR(IF(COUNT(pipot!$Z:$Z)&lt;&gt;"",INDEX(pipot!G:G,SMALL(pipot!$Z:$Z,ROW($A7)))),"")</f>
        <v>673.78998999999999</v>
      </c>
      <c r="I11">
        <f>IFERROR(IF(COUNT(pipot!$Z:$Z)&lt;&gt;"",INDEX(pipot!H:H,SMALL(pipot!$Z:$Z,ROW($A7)))),"")</f>
        <v>486.05999000000003</v>
      </c>
      <c r="J11">
        <f>IFERROR(IF(COUNT(pipot!$Z:$Z)&lt;&gt;"",INDEX(pipot!I:I,SMALL(pipot!$Z:$Z,ROW($A7)))),"")</f>
        <v>137.87</v>
      </c>
      <c r="K11">
        <f>IFERROR(IF(COUNT(pipot!$Z:$Z)&lt;&gt;"",INDEX(pipot!J:J,SMALL(pipot!$Z:$Z,ROW($A7)))),"")</f>
        <v>49.86</v>
      </c>
      <c r="L11">
        <f>IFERROR(IF(COUNT(pipot!$Z:$Z)&lt;&gt;"",INDEX(pipot!K:K,SMALL(pipot!$Z:$Z,ROW($A7)))),"")</f>
        <v>0</v>
      </c>
      <c r="M11">
        <f>IFERROR(IF(COUNT(pipot!$Z:$Z)&lt;&gt;"",INDEX(pipot!L:L,SMALL(pipot!$Z:$Z,ROW($A7)))),"")</f>
        <v>24</v>
      </c>
      <c r="N11">
        <f>IFERROR(IF(COUNT(pipot!$Z:$Z)&lt;&gt;"",INDEX(pipot!M:M,SMALL(pipot!$Z:$Z,ROW($A7)))),"")</f>
        <v>9</v>
      </c>
      <c r="O11">
        <f>IFERROR(IF(COUNT(pipot!$Z:$Z)&lt;&gt;"",INDEX(pipot!N:N,SMALL(pipot!$Z:$Z,ROW($A7)))),"")</f>
        <v>102</v>
      </c>
      <c r="P11">
        <f>IFERROR(IF(COUNT(pipot!$Z:$Z)&lt;&gt;"",INDEX(pipot!O:O,SMALL(pipot!$Z:$Z,ROW($A7)))),"")</f>
        <v>23.779800000000002</v>
      </c>
      <c r="Q11">
        <f>IFERROR(IF(COUNT(pipot!$Z:$Z)&lt;&gt;"",INDEX(pipot!P:P,SMALL(pipot!$Z:$Z,ROW($A7)))),"")</f>
        <v>2</v>
      </c>
      <c r="R11">
        <f>IFERROR(IF(COUNT(pipot!$Z:$Z)&lt;&gt;"",INDEX(pipot!Q:Q,SMALL(pipot!$Z:$Z,ROW($A7)))),"")</f>
        <v>0</v>
      </c>
      <c r="S11">
        <f>IFERROR(IF(COUNT(pipot!$Z:$Z)&lt;&gt;"",INDEX(pipot!R:R,SMALL(pipot!$Z:$Z,ROW($A7)))),"")</f>
        <v>0</v>
      </c>
    </row>
    <row r="12" spans="1:19" hidden="1">
      <c r="B12" t="str">
        <f>IFERROR(IF(COUNT(pipot!$Z:$Z)&lt;&gt;"",INDEX(pipot!A:A,SMALL(pipot!$Z:$Z,ROW($A8)))),"")</f>
        <v>Nei Tanabe</v>
      </c>
      <c r="C12" s="13">
        <f>IFERROR(IF(COUNT(pipot!$Z:$Z)&lt;&gt;"",INDEX(pipot!B:B,SMALL(pipot!$Z:$Z,ROW($A8)))),"")</f>
        <v>44136</v>
      </c>
      <c r="D12" s="15">
        <f>IFERROR(IF(COUNT(pipot!$Z:$Z)&lt;&gt;"",INDEX(pipot!C:C,SMALL(pipot!$Z:$Z,ROW($A8)))),"")</f>
        <v>0.12071759259259258</v>
      </c>
      <c r="E12">
        <f>IFERROR(IF(COUNT(pipot!$Z:$Z)&lt;&gt;"",INDEX(pipot!D:D,SMALL(pipot!$Z:$Z,ROW($A8)))),"")</f>
        <v>11787.309080000001</v>
      </c>
      <c r="F12">
        <f>IFERROR(IF(COUNT(pipot!$Z:$Z)&lt;&gt;"",INDEX(pipot!E:E,SMALL(pipot!$Z:$Z,ROW($A8)))),"")</f>
        <v>1354.75901</v>
      </c>
      <c r="G12">
        <f>IFERROR(IF(COUNT(pipot!$Z:$Z)&lt;&gt;"",INDEX(pipot!F:F,SMALL(pipot!$Z:$Z,ROW($A8)))),"")</f>
        <v>7.7934400000000004</v>
      </c>
      <c r="H12">
        <f>IFERROR(IF(COUNT(pipot!$Z:$Z)&lt;&gt;"",INDEX(pipot!G:G,SMALL(pipot!$Z:$Z,ROW($A8)))),"")</f>
        <v>892.51999000000001</v>
      </c>
      <c r="I12">
        <f>IFERROR(IF(COUNT(pipot!$Z:$Z)&lt;&gt;"",INDEX(pipot!H:H,SMALL(pipot!$Z:$Z,ROW($A8)))),"")</f>
        <v>604.97999000000004</v>
      </c>
      <c r="J12">
        <f>IFERROR(IF(COUNT(pipot!$Z:$Z)&lt;&gt;"",INDEX(pipot!I:I,SMALL(pipot!$Z:$Z,ROW($A8)))),"")</f>
        <v>212.16</v>
      </c>
      <c r="K12">
        <f>IFERROR(IF(COUNT(pipot!$Z:$Z)&lt;&gt;"",INDEX(pipot!J:J,SMALL(pipot!$Z:$Z,ROW($A8)))),"")</f>
        <v>75.38</v>
      </c>
      <c r="L12">
        <f>IFERROR(IF(COUNT(pipot!$Z:$Z)&lt;&gt;"",INDEX(pipot!K:K,SMALL(pipot!$Z:$Z,ROW($A8)))),"")</f>
        <v>0</v>
      </c>
      <c r="M12">
        <f>IFERROR(IF(COUNT(pipot!$Z:$Z)&lt;&gt;"",INDEX(pipot!L:L,SMALL(pipot!$Z:$Z,ROW($A8)))),"")</f>
        <v>49</v>
      </c>
      <c r="N12">
        <f>IFERROR(IF(COUNT(pipot!$Z:$Z)&lt;&gt;"",INDEX(pipot!M:M,SMALL(pipot!$Z:$Z,ROW($A8)))),"")</f>
        <v>37</v>
      </c>
      <c r="O12">
        <f>IFERROR(IF(COUNT(pipot!$Z:$Z)&lt;&gt;"",INDEX(pipot!N:N,SMALL(pipot!$Z:$Z,ROW($A8)))),"")</f>
        <v>92</v>
      </c>
      <c r="P12">
        <f>IFERROR(IF(COUNT(pipot!$Z:$Z)&lt;&gt;"",INDEX(pipot!O:O,SMALL(pipot!$Z:$Z,ROW($A8)))),"")</f>
        <v>24.0426</v>
      </c>
      <c r="Q12">
        <f>IFERROR(IF(COUNT(pipot!$Z:$Z)&lt;&gt;"",INDEX(pipot!P:P,SMALL(pipot!$Z:$Z,ROW($A8)))),"")</f>
        <v>3</v>
      </c>
      <c r="R12">
        <f>IFERROR(IF(COUNT(pipot!$Z:$Z)&lt;&gt;"",INDEX(pipot!Q:Q,SMALL(pipot!$Z:$Z,ROW($A8)))),"")</f>
        <v>180</v>
      </c>
      <c r="S12">
        <f>IFERROR(IF(COUNT(pipot!$Z:$Z)&lt;&gt;"",INDEX(pipot!R:R,SMALL(pipot!$Z:$Z,ROW($A8)))),"")</f>
        <v>117.51855</v>
      </c>
    </row>
    <row r="13" spans="1:19" hidden="1">
      <c r="B13" t="str">
        <f>IFERROR(IF(COUNT(pipot!$Z:$Z)&lt;&gt;"",INDEX(pipot!A:A,SMALL(pipot!$Z:$Z,ROW($A9)))),"")</f>
        <v>Yuriko Takeda</v>
      </c>
      <c r="C13" s="13">
        <f>IFERROR(IF(COUNT(pipot!$Z:$Z)&lt;&gt;"",INDEX(pipot!B:B,SMALL(pipot!$Z:$Z,ROW($A9)))),"")</f>
        <v>44136</v>
      </c>
      <c r="D13" s="15">
        <f>IFERROR(IF(COUNT(pipot!$Z:$Z)&lt;&gt;"",INDEX(pipot!C:C,SMALL(pipot!$Z:$Z,ROW($A9)))),"")</f>
        <v>0.1167824074074074</v>
      </c>
      <c r="E13">
        <f>IFERROR(IF(COUNT(pipot!$Z:$Z)&lt;&gt;"",INDEX(pipot!D:D,SMALL(pipot!$Z:$Z,ROW($A9)))),"")</f>
        <v>11016.007019999999</v>
      </c>
      <c r="F13">
        <f>IFERROR(IF(COUNT(pipot!$Z:$Z)&lt;&gt;"",INDEX(pipot!E:E,SMALL(pipot!$Z:$Z,ROW($A9)))),"")</f>
        <v>1353.7728300000001</v>
      </c>
      <c r="G13">
        <f>IFERROR(IF(COUNT(pipot!$Z:$Z)&lt;&gt;"",INDEX(pipot!F:F,SMALL(pipot!$Z:$Z,ROW($A9)))),"")</f>
        <v>8.0501900000000006</v>
      </c>
      <c r="H13">
        <f>IFERROR(IF(COUNT(pipot!$Z:$Z)&lt;&gt;"",INDEX(pipot!G:G,SMALL(pipot!$Z:$Z,ROW($A9)))),"")</f>
        <v>501.20001000000002</v>
      </c>
      <c r="I13">
        <f>IFERROR(IF(COUNT(pipot!$Z:$Z)&lt;&gt;"",INDEX(pipot!H:H,SMALL(pipot!$Z:$Z,ROW($A9)))),"")</f>
        <v>360.18000999999998</v>
      </c>
      <c r="J13">
        <f>IFERROR(IF(COUNT(pipot!$Z:$Z)&lt;&gt;"",INDEX(pipot!I:I,SMALL(pipot!$Z:$Z,ROW($A9)))),"")</f>
        <v>136.5</v>
      </c>
      <c r="K13">
        <f>IFERROR(IF(COUNT(pipot!$Z:$Z)&lt;&gt;"",INDEX(pipot!J:J,SMALL(pipot!$Z:$Z,ROW($A9)))),"")</f>
        <v>4.5199999999999996</v>
      </c>
      <c r="L13">
        <f>IFERROR(IF(COUNT(pipot!$Z:$Z)&lt;&gt;"",INDEX(pipot!K:K,SMALL(pipot!$Z:$Z,ROW($A9)))),"")</f>
        <v>0</v>
      </c>
      <c r="M13">
        <f>IFERROR(IF(COUNT(pipot!$Z:$Z)&lt;&gt;"",INDEX(pipot!L:L,SMALL(pipot!$Z:$Z,ROW($A9)))),"")</f>
        <v>33</v>
      </c>
      <c r="N13">
        <f>IFERROR(IF(COUNT(pipot!$Z:$Z)&lt;&gt;"",INDEX(pipot!M:M,SMALL(pipot!$Z:$Z,ROW($A9)))),"")</f>
        <v>12</v>
      </c>
      <c r="O13">
        <f>IFERROR(IF(COUNT(pipot!$Z:$Z)&lt;&gt;"",INDEX(pipot!N:N,SMALL(pipot!$Z:$Z,ROW($A9)))),"")</f>
        <v>88</v>
      </c>
      <c r="P13">
        <f>IFERROR(IF(COUNT(pipot!$Z:$Z)&lt;&gt;"",INDEX(pipot!O:O,SMALL(pipot!$Z:$Z,ROW($A9)))),"")</f>
        <v>21.483000000000001</v>
      </c>
      <c r="Q13">
        <f>IFERROR(IF(COUNT(pipot!$Z:$Z)&lt;&gt;"",INDEX(pipot!P:P,SMALL(pipot!$Z:$Z,ROW($A9)))),"")</f>
        <v>0</v>
      </c>
      <c r="R13">
        <f>IFERROR(IF(COUNT(pipot!$Z:$Z)&lt;&gt;"",INDEX(pipot!Q:Q,SMALL(pipot!$Z:$Z,ROW($A9)))),"")</f>
        <v>0</v>
      </c>
      <c r="S13">
        <f>IFERROR(IF(COUNT(pipot!$Z:$Z)&lt;&gt;"",INDEX(pipot!R:R,SMALL(pipot!$Z:$Z,ROW($A9)))),"")</f>
        <v>0</v>
      </c>
    </row>
    <row r="14" spans="1:19" hidden="1">
      <c r="B14" t="str">
        <f>IFERROR(IF(COUNT(pipot!$Z:$Z)&lt;&gt;"",INDEX(pipot!A:A,SMALL(pipot!$Z:$Z,ROW($A10)))),"")</f>
        <v>Mao Miyake</v>
      </c>
      <c r="C14" s="13">
        <f>IFERROR(IF(COUNT(pipot!$Z:$Z)&lt;&gt;"",INDEX(pipot!B:B,SMALL(pipot!$Z:$Z,ROW($A10)))),"")</f>
        <v>44136</v>
      </c>
      <c r="D14" s="15">
        <f>IFERROR(IF(COUNT(pipot!$Z:$Z)&lt;&gt;"",INDEX(pipot!C:C,SMALL(pipot!$Z:$Z,ROW($A10)))),"")</f>
        <v>0.1167824074074074</v>
      </c>
      <c r="E14">
        <f>IFERROR(IF(COUNT(pipot!$Z:$Z)&lt;&gt;"",INDEX(pipot!D:D,SMALL(pipot!$Z:$Z,ROW($A10)))),"")</f>
        <v>11298.713379999999</v>
      </c>
      <c r="F14">
        <f>IFERROR(IF(COUNT(pipot!$Z:$Z)&lt;&gt;"",INDEX(pipot!E:E,SMALL(pipot!$Z:$Z,ROW($A10)))),"")</f>
        <v>1321.9821999999999</v>
      </c>
      <c r="G14">
        <f>IFERROR(IF(COUNT(pipot!$Z:$Z)&lt;&gt;"",INDEX(pipot!F:F,SMALL(pipot!$Z:$Z,ROW($A10)))),"")</f>
        <v>7.8611399999999998</v>
      </c>
      <c r="H14">
        <f>IFERROR(IF(COUNT(pipot!$Z:$Z)&lt;&gt;"",INDEX(pipot!G:G,SMALL(pipot!$Z:$Z,ROW($A10)))),"")</f>
        <v>862.59999000000005</v>
      </c>
      <c r="I14">
        <f>IFERROR(IF(COUNT(pipot!$Z:$Z)&lt;&gt;"",INDEX(pipot!H:H,SMALL(pipot!$Z:$Z,ROW($A10)))),"")</f>
        <v>603.79999999999995</v>
      </c>
      <c r="J14">
        <f>IFERROR(IF(COUNT(pipot!$Z:$Z)&lt;&gt;"",INDEX(pipot!I:I,SMALL(pipot!$Z:$Z,ROW($A10)))),"")</f>
        <v>203.95999</v>
      </c>
      <c r="K14">
        <f>IFERROR(IF(COUNT(pipot!$Z:$Z)&lt;&gt;"",INDEX(pipot!J:J,SMALL(pipot!$Z:$Z,ROW($A10)))),"")</f>
        <v>54.84</v>
      </c>
      <c r="L14">
        <f>IFERROR(IF(COUNT(pipot!$Z:$Z)&lt;&gt;"",INDEX(pipot!K:K,SMALL(pipot!$Z:$Z,ROW($A10)))),"")</f>
        <v>0</v>
      </c>
      <c r="M14">
        <f>IFERROR(IF(COUNT(pipot!$Z:$Z)&lt;&gt;"",INDEX(pipot!L:L,SMALL(pipot!$Z:$Z,ROW($A10)))),"")</f>
        <v>35</v>
      </c>
      <c r="N14">
        <f>IFERROR(IF(COUNT(pipot!$Z:$Z)&lt;&gt;"",INDEX(pipot!M:M,SMALL(pipot!$Z:$Z,ROW($A10)))),"")</f>
        <v>27</v>
      </c>
      <c r="O14">
        <f>IFERROR(IF(COUNT(pipot!$Z:$Z)&lt;&gt;"",INDEX(pipot!N:N,SMALL(pipot!$Z:$Z,ROW($A10)))),"")</f>
        <v>133</v>
      </c>
      <c r="P14">
        <f>IFERROR(IF(COUNT(pipot!$Z:$Z)&lt;&gt;"",INDEX(pipot!O:O,SMALL(pipot!$Z:$Z,ROW($A10)))),"")</f>
        <v>23.891400000000001</v>
      </c>
      <c r="Q14">
        <f>IFERROR(IF(COUNT(pipot!$Z:$Z)&lt;&gt;"",INDEX(pipot!P:P,SMALL(pipot!$Z:$Z,ROW($A10)))),"")</f>
        <v>5</v>
      </c>
      <c r="R14">
        <f>IFERROR(IF(COUNT(pipot!$Z:$Z)&lt;&gt;"",INDEX(pipot!Q:Q,SMALL(pipot!$Z:$Z,ROW($A10)))),"")</f>
        <v>189</v>
      </c>
      <c r="S14">
        <f>IFERROR(IF(COUNT(pipot!$Z:$Z)&lt;&gt;"",INDEX(pipot!R:R,SMALL(pipot!$Z:$Z,ROW($A10)))),"")</f>
        <v>162.47924</v>
      </c>
    </row>
    <row r="15" spans="1:19" hidden="1">
      <c r="B15" t="str">
        <f>IFERROR(IF(COUNT(pipot!$Z:$Z)&lt;&gt;"",INDEX(pipot!A:A,SMALL(pipot!$Z:$Z,ROW($A11)))),"")</f>
        <v>Tamami Sato</v>
      </c>
      <c r="C15" s="13">
        <f>IFERROR(IF(COUNT(pipot!$Z:$Z)&lt;&gt;"",INDEX(pipot!B:B,SMALL(pipot!$Z:$Z,ROW($A11)))),"")</f>
        <v>44136</v>
      </c>
      <c r="D15" s="15">
        <f>IFERROR(IF(COUNT(pipot!$Z:$Z)&lt;&gt;"",INDEX(pipot!C:C,SMALL(pipot!$Z:$Z,ROW($A11)))),"")</f>
        <v>0.12071759259259258</v>
      </c>
      <c r="E15">
        <f>IFERROR(IF(COUNT(pipot!$Z:$Z)&lt;&gt;"",INDEX(pipot!D:D,SMALL(pipot!$Z:$Z,ROW($A11)))),"")</f>
        <v>11569.92352</v>
      </c>
      <c r="F15">
        <f>IFERROR(IF(COUNT(pipot!$Z:$Z)&lt;&gt;"",INDEX(pipot!E:E,SMALL(pipot!$Z:$Z,ROW($A11)))),"")</f>
        <v>1311.3241800000001</v>
      </c>
      <c r="G15">
        <f>IFERROR(IF(COUNT(pipot!$Z:$Z)&lt;&gt;"",INDEX(pipot!F:F,SMALL(pipot!$Z:$Z,ROW($A11)))),"")</f>
        <v>7.5435699999999999</v>
      </c>
      <c r="H15">
        <f>IFERROR(IF(COUNT(pipot!$Z:$Z)&lt;&gt;"",INDEX(pipot!G:G,SMALL(pipot!$Z:$Z,ROW($A11)))),"")</f>
        <v>737.22</v>
      </c>
      <c r="I15">
        <f>IFERROR(IF(COUNT(pipot!$Z:$Z)&lt;&gt;"",INDEX(pipot!H:H,SMALL(pipot!$Z:$Z,ROW($A11)))),"")</f>
        <v>561.55999999999995</v>
      </c>
      <c r="J15">
        <f>IFERROR(IF(COUNT(pipot!$Z:$Z)&lt;&gt;"",INDEX(pipot!I:I,SMALL(pipot!$Z:$Z,ROW($A11)))),"")</f>
        <v>143.81</v>
      </c>
      <c r="K15">
        <f>IFERROR(IF(COUNT(pipot!$Z:$Z)&lt;&gt;"",INDEX(pipot!J:J,SMALL(pipot!$Z:$Z,ROW($A11)))),"")</f>
        <v>31.85</v>
      </c>
      <c r="L15">
        <f>IFERROR(IF(COUNT(pipot!$Z:$Z)&lt;&gt;"",INDEX(pipot!K:K,SMALL(pipot!$Z:$Z,ROW($A11)))),"")</f>
        <v>0</v>
      </c>
      <c r="M15">
        <f>IFERROR(IF(COUNT(pipot!$Z:$Z)&lt;&gt;"",INDEX(pipot!L:L,SMALL(pipot!$Z:$Z,ROW($A11)))),"")</f>
        <v>16</v>
      </c>
      <c r="N15">
        <f>IFERROR(IF(COUNT(pipot!$Z:$Z)&lt;&gt;"",INDEX(pipot!M:M,SMALL(pipot!$Z:$Z,ROW($A11)))),"")</f>
        <v>27</v>
      </c>
      <c r="O15">
        <f>IFERROR(IF(COUNT(pipot!$Z:$Z)&lt;&gt;"",INDEX(pipot!N:N,SMALL(pipot!$Z:$Z,ROW($A11)))),"")</f>
        <v>104</v>
      </c>
      <c r="P15">
        <f>IFERROR(IF(COUNT(pipot!$Z:$Z)&lt;&gt;"",INDEX(pipot!O:O,SMALL(pipot!$Z:$Z,ROW($A11)))),"")</f>
        <v>23.603400000000001</v>
      </c>
      <c r="Q15">
        <f>IFERROR(IF(COUNT(pipot!$Z:$Z)&lt;&gt;"",INDEX(pipot!P:P,SMALL(pipot!$Z:$Z,ROW($A11)))),"")</f>
        <v>2</v>
      </c>
      <c r="R15">
        <f>IFERROR(IF(COUNT(pipot!$Z:$Z)&lt;&gt;"",INDEX(pipot!Q:Q,SMALL(pipot!$Z:$Z,ROW($A11)))),"")</f>
        <v>205</v>
      </c>
      <c r="S15">
        <f>IFERROR(IF(COUNT(pipot!$Z:$Z)&lt;&gt;"",INDEX(pipot!R:R,SMALL(pipot!$Z:$Z,ROW($A11)))),"")</f>
        <v>136.64691999999999</v>
      </c>
    </row>
    <row r="16" spans="1:19" hidden="1">
      <c r="B16" s="1" t="s">
        <v>20</v>
      </c>
      <c r="C16" s="13">
        <f>IFERROR(IF(COUNT(pipot!$Z:$Z)&lt;&gt;"",INDEX(pipot!B:B,SMALL(pipot!$Z:$Z,ROW($A12)))),"")</f>
        <v>44136</v>
      </c>
      <c r="D16" s="15">
        <f>IFERROR(IF(COUNT(pipot!$Z:$Z)&lt;&gt;"",INDEX(pipot!C:C,SMALL(pipot!$Z:$Z,ROW($A12)))),"")</f>
        <v>0.1167824074074074</v>
      </c>
      <c r="E16">
        <f>IFERROR(IF(COUNT(pipot!$Z:$Z)&lt;&gt;"",INDEX(pipot!D:D,SMALL(pipot!$Z:$Z,ROW($A12)))),"")</f>
        <v>11275.50085</v>
      </c>
      <c r="F16">
        <f>IFERROR(IF(COUNT(pipot!$Z:$Z)&lt;&gt;"",INDEX(pipot!E:E,SMALL(pipot!$Z:$Z,ROW($A12)))),"")</f>
        <v>1290.7198599999999</v>
      </c>
      <c r="G16">
        <f>IFERROR(IF(COUNT(pipot!$Z:$Z)&lt;&gt;"",INDEX(pipot!F:F,SMALL(pipot!$Z:$Z,ROW($A12)))),"")</f>
        <v>7.6752399999999996</v>
      </c>
      <c r="H16">
        <f>IFERROR(IF(COUNT(pipot!$Z:$Z)&lt;&gt;"",INDEX(pipot!G:G,SMALL(pipot!$Z:$Z,ROW($A12)))),"")</f>
        <v>712.08998999999994</v>
      </c>
      <c r="I16">
        <f>IFERROR(IF(COUNT(pipot!$Z:$Z)&lt;&gt;"",INDEX(pipot!H:H,SMALL(pipot!$Z:$Z,ROW($A12)))),"")</f>
        <v>537.22999000000004</v>
      </c>
      <c r="J16">
        <f>IFERROR(IF(COUNT(pipot!$Z:$Z)&lt;&gt;"",INDEX(pipot!I:I,SMALL(pipot!$Z:$Z,ROW($A12)))),"")</f>
        <v>149.76</v>
      </c>
      <c r="K16">
        <f>IFERROR(IF(COUNT(pipot!$Z:$Z)&lt;&gt;"",INDEX(pipot!J:J,SMALL(pipot!$Z:$Z,ROW($A12)))),"")</f>
        <v>25.1</v>
      </c>
      <c r="L16">
        <f>IFERROR(IF(COUNT(pipot!$Z:$Z)&lt;&gt;"",INDEX(pipot!K:K,SMALL(pipot!$Z:$Z,ROW($A12)))),"")</f>
        <v>0</v>
      </c>
      <c r="M16">
        <f>IFERROR(IF(COUNT(pipot!$Z:$Z)&lt;&gt;"",INDEX(pipot!L:L,SMALL(pipot!$Z:$Z,ROW($A12)))),"")</f>
        <v>35</v>
      </c>
      <c r="N16">
        <f>IFERROR(IF(COUNT(pipot!$Z:$Z)&lt;&gt;"",INDEX(pipot!M:M,SMALL(pipot!$Z:$Z,ROW($A12)))),"")</f>
        <v>22</v>
      </c>
      <c r="O16">
        <f>IFERROR(IF(COUNT(pipot!$Z:$Z)&lt;&gt;"",INDEX(pipot!N:N,SMALL(pipot!$Z:$Z,ROW($A12)))),"")</f>
        <v>108</v>
      </c>
      <c r="P16">
        <f>IFERROR(IF(COUNT(pipot!$Z:$Z)&lt;&gt;"",INDEX(pipot!O:O,SMALL(pipot!$Z:$Z,ROW($A12)))),"")</f>
        <v>22.627800000000001</v>
      </c>
      <c r="Q16">
        <f>IFERROR(IF(COUNT(pipot!$Z:$Z)&lt;&gt;"",INDEX(pipot!P:P,SMALL(pipot!$Z:$Z,ROW($A12)))),"")</f>
        <v>1</v>
      </c>
      <c r="R16">
        <f>IFERROR(IF(COUNT(pipot!$Z:$Z)&lt;&gt;"",INDEX(pipot!Q:Q,SMALL(pipot!$Z:$Z,ROW($A12)))),"")</f>
        <v>225</v>
      </c>
      <c r="S16">
        <f>IFERROR(IF(COUNT(pipot!$Z:$Z)&lt;&gt;"",INDEX(pipot!R:R,SMALL(pipot!$Z:$Z,ROW($A12)))),"")</f>
        <v>162.19022000000001</v>
      </c>
    </row>
    <row r="17" spans="2:19" hidden="1">
      <c r="B17" t="str">
        <f>IFERROR(IF(COUNT(pipot!$Z:$Z)&lt;&gt;"",INDEX(pipot!A:A,SMALL(pipot!$Z:$Z,ROW($A13)))),"")</f>
        <v>Hinako Takahashi</v>
      </c>
      <c r="C17" s="13">
        <f>IFERROR(IF(COUNT(pipot!$Z:$Z)&lt;&gt;"",INDEX(pipot!B:B,SMALL(pipot!$Z:$Z,ROW($A13)))),"")</f>
        <v>44136</v>
      </c>
      <c r="D17" s="15">
        <f>IFERROR(IF(COUNT(pipot!$Z:$Z)&lt;&gt;"",INDEX(pipot!C:C,SMALL(pipot!$Z:$Z,ROW($A13)))),"")</f>
        <v>0.12071759259259258</v>
      </c>
      <c r="E17">
        <f>IFERROR(IF(COUNT(pipot!$Z:$Z)&lt;&gt;"",INDEX(pipot!D:D,SMALL(pipot!$Z:$Z,ROW($A13)))),"")</f>
        <v>11287.986070000001</v>
      </c>
      <c r="F17">
        <f>IFERROR(IF(COUNT(pipot!$Z:$Z)&lt;&gt;"",INDEX(pipot!E:E,SMALL(pipot!$Z:$Z,ROW($A13)))),"")</f>
        <v>1254.92677</v>
      </c>
      <c r="G17">
        <f>IFERROR(IF(COUNT(pipot!$Z:$Z)&lt;&gt;"",INDEX(pipot!F:F,SMALL(pipot!$Z:$Z,ROW($A13)))),"")</f>
        <v>7.2191400000000003</v>
      </c>
      <c r="H17">
        <f>IFERROR(IF(COUNT(pipot!$Z:$Z)&lt;&gt;"",INDEX(pipot!G:G,SMALL(pipot!$Z:$Z,ROW($A13)))),"")</f>
        <v>489.36000999999999</v>
      </c>
      <c r="I17">
        <f>IFERROR(IF(COUNT(pipot!$Z:$Z)&lt;&gt;"",INDEX(pipot!H:H,SMALL(pipot!$Z:$Z,ROW($A13)))),"")</f>
        <v>395.84001000000001</v>
      </c>
      <c r="J17">
        <f>IFERROR(IF(COUNT(pipot!$Z:$Z)&lt;&gt;"",INDEX(pipot!I:I,SMALL(pipot!$Z:$Z,ROW($A13)))),"")</f>
        <v>84.3</v>
      </c>
      <c r="K17">
        <f>IFERROR(IF(COUNT(pipot!$Z:$Z)&lt;&gt;"",INDEX(pipot!J:J,SMALL(pipot!$Z:$Z,ROW($A13)))),"")</f>
        <v>9.2200000000000006</v>
      </c>
      <c r="L17">
        <f>IFERROR(IF(COUNT(pipot!$Z:$Z)&lt;&gt;"",INDEX(pipot!K:K,SMALL(pipot!$Z:$Z,ROW($A13)))),"")</f>
        <v>0</v>
      </c>
      <c r="M17">
        <f>IFERROR(IF(COUNT(pipot!$Z:$Z)&lt;&gt;"",INDEX(pipot!L:L,SMALL(pipot!$Z:$Z,ROW($A13)))),"")</f>
        <v>25</v>
      </c>
      <c r="N17">
        <f>IFERROR(IF(COUNT(pipot!$Z:$Z)&lt;&gt;"",INDEX(pipot!M:M,SMALL(pipot!$Z:$Z,ROW($A13)))),"")</f>
        <v>25</v>
      </c>
      <c r="O17">
        <f>IFERROR(IF(COUNT(pipot!$Z:$Z)&lt;&gt;"",INDEX(pipot!N:N,SMALL(pipot!$Z:$Z,ROW($A13)))),"")</f>
        <v>69</v>
      </c>
      <c r="P17">
        <f>IFERROR(IF(COUNT(pipot!$Z:$Z)&lt;&gt;"",INDEX(pipot!O:O,SMALL(pipot!$Z:$Z,ROW($A13)))),"")</f>
        <v>21.619800000000001</v>
      </c>
      <c r="Q17">
        <f>IFERROR(IF(COUNT(pipot!$Z:$Z)&lt;&gt;"",INDEX(pipot!P:P,SMALL(pipot!$Z:$Z,ROW($A13)))),"")</f>
        <v>1</v>
      </c>
      <c r="R17">
        <f>IFERROR(IF(COUNT(pipot!$Z:$Z)&lt;&gt;"",INDEX(pipot!Q:Q,SMALL(pipot!$Z:$Z,ROW($A13)))),"")</f>
        <v>205</v>
      </c>
      <c r="S17">
        <f>IFERROR(IF(COUNT(pipot!$Z:$Z)&lt;&gt;"",INDEX(pipot!R:R,SMALL(pipot!$Z:$Z,ROW($A13)))),"")</f>
        <v>137.83921000000001</v>
      </c>
    </row>
    <row r="18" spans="2:19" hidden="1">
      <c r="B18" t="str">
        <f>IFERROR(IF(COUNT(pipot!$Z:$Z)&lt;&gt;"",INDEX(pipot!A:A,SMALL(pipot!$Z:$Z,ROW($A14)))),"")</f>
        <v>Naho Hayashi</v>
      </c>
      <c r="C18" s="13">
        <f>IFERROR(IF(COUNT(pipot!$Z:$Z)&lt;&gt;"",INDEX(pipot!B:B,SMALL(pipot!$Z:$Z,ROW($A14)))),"")</f>
        <v>44136</v>
      </c>
      <c r="D18" s="15">
        <f>IFERROR(IF(COUNT(pipot!$Z:$Z)&lt;&gt;"",INDEX(pipot!C:C,SMALL(pipot!$Z:$Z,ROW($A14)))),"")</f>
        <v>0.1167824074074074</v>
      </c>
      <c r="E18">
        <f>IFERROR(IF(COUNT(pipot!$Z:$Z)&lt;&gt;"",INDEX(pipot!D:D,SMALL(pipot!$Z:$Z,ROW($A14)))),"")</f>
        <v>10588.38672</v>
      </c>
      <c r="F18">
        <f>IFERROR(IF(COUNT(pipot!$Z:$Z)&lt;&gt;"",INDEX(pipot!E:E,SMALL(pipot!$Z:$Z,ROW($A14)))),"")</f>
        <v>1241.1724200000001</v>
      </c>
      <c r="G18">
        <f>IFERROR(IF(COUNT(pipot!$Z:$Z)&lt;&gt;"",INDEX(pipot!F:F,SMALL(pipot!$Z:$Z,ROW($A14)))),"")</f>
        <v>7.3806099999999999</v>
      </c>
      <c r="H18">
        <f>IFERROR(IF(COUNT(pipot!$Z:$Z)&lt;&gt;"",INDEX(pipot!G:G,SMALL(pipot!$Z:$Z,ROW($A14)))),"")</f>
        <v>760.81001000000003</v>
      </c>
      <c r="I18">
        <f>IFERROR(IF(COUNT(pipot!$Z:$Z)&lt;&gt;"",INDEX(pipot!H:H,SMALL(pipot!$Z:$Z,ROW($A14)))),"")</f>
        <v>512.83001000000002</v>
      </c>
      <c r="J18">
        <f>IFERROR(IF(COUNT(pipot!$Z:$Z)&lt;&gt;"",INDEX(pipot!I:I,SMALL(pipot!$Z:$Z,ROW($A14)))),"")</f>
        <v>205.79</v>
      </c>
      <c r="K18">
        <f>IFERROR(IF(COUNT(pipot!$Z:$Z)&lt;&gt;"",INDEX(pipot!J:J,SMALL(pipot!$Z:$Z,ROW($A14)))),"")</f>
        <v>42.19</v>
      </c>
      <c r="L18">
        <f>IFERROR(IF(COUNT(pipot!$Z:$Z)&lt;&gt;"",INDEX(pipot!K:K,SMALL(pipot!$Z:$Z,ROW($A14)))),"")</f>
        <v>0</v>
      </c>
      <c r="M18">
        <f>IFERROR(IF(COUNT(pipot!$Z:$Z)&lt;&gt;"",INDEX(pipot!L:L,SMALL(pipot!$Z:$Z,ROW($A14)))),"")</f>
        <v>41</v>
      </c>
      <c r="N18">
        <f>IFERROR(IF(COUNT(pipot!$Z:$Z)&lt;&gt;"",INDEX(pipot!M:M,SMALL(pipot!$Z:$Z,ROW($A14)))),"")</f>
        <v>20</v>
      </c>
      <c r="O18">
        <f>IFERROR(IF(COUNT(pipot!$Z:$Z)&lt;&gt;"",INDEX(pipot!N:N,SMALL(pipot!$Z:$Z,ROW($A14)))),"")</f>
        <v>60</v>
      </c>
      <c r="P18">
        <f>IFERROR(IF(COUNT(pipot!$Z:$Z)&lt;&gt;"",INDEX(pipot!O:O,SMALL(pipot!$Z:$Z,ROW($A14)))),"")</f>
        <v>22.721399999999999</v>
      </c>
      <c r="Q18">
        <f>IFERROR(IF(COUNT(pipot!$Z:$Z)&lt;&gt;"",INDEX(pipot!P:P,SMALL(pipot!$Z:$Z,ROW($A14)))),"")</f>
        <v>4</v>
      </c>
      <c r="R18">
        <f>IFERROR(IF(COUNT(pipot!$Z:$Z)&lt;&gt;"",INDEX(pipot!Q:Q,SMALL(pipot!$Z:$Z,ROW($A14)))),"")</f>
        <v>0</v>
      </c>
      <c r="S18">
        <f>IFERROR(IF(COUNT(pipot!$Z:$Z)&lt;&gt;"",INDEX(pipot!R:R,SMALL(pipot!$Z:$Z,ROW($A14)))),"")</f>
        <v>0</v>
      </c>
    </row>
    <row r="19" spans="2:19" hidden="1">
      <c r="B19" t="str">
        <f>IFERROR(IF(COUNT(pipot!$Z:$Z)&lt;&gt;"",INDEX(pipot!A:A,SMALL(pipot!$Z:$Z,ROW($A15)))),"")</f>
        <v>Kotone Tanigawa</v>
      </c>
      <c r="C19" s="13">
        <f>IFERROR(IF(COUNT(pipot!$Z:$Z)&lt;&gt;"",INDEX(pipot!B:B,SMALL(pipot!$Z:$Z,ROW($A15)))),"")</f>
        <v>44136</v>
      </c>
      <c r="D19" s="15">
        <f>IFERROR(IF(COUNT(pipot!$Z:$Z)&lt;&gt;"",INDEX(pipot!C:C,SMALL(pipot!$Z:$Z,ROW($A15)))),"")</f>
        <v>0.12071759259259258</v>
      </c>
      <c r="E19">
        <f>IFERROR(IF(COUNT(pipot!$Z:$Z)&lt;&gt;"",INDEX(pipot!D:D,SMALL(pipot!$Z:$Z,ROW($A15)))),"")</f>
        <v>11286.618270000001</v>
      </c>
      <c r="F19">
        <f>IFERROR(IF(COUNT(pipot!$Z:$Z)&lt;&gt;"",INDEX(pipot!E:E,SMALL(pipot!$Z:$Z,ROW($A15)))),"")</f>
        <v>1164.77838</v>
      </c>
      <c r="G19">
        <f>IFERROR(IF(COUNT(pipot!$Z:$Z)&lt;&gt;"",INDEX(pipot!F:F,SMALL(pipot!$Z:$Z,ROW($A15)))),"")</f>
        <v>6.7005499999999998</v>
      </c>
      <c r="H19">
        <f>IFERROR(IF(COUNT(pipot!$Z:$Z)&lt;&gt;"",INDEX(pipot!G:G,SMALL(pipot!$Z:$Z,ROW($A15)))),"")</f>
        <v>688.18</v>
      </c>
      <c r="I19">
        <f>IFERROR(IF(COUNT(pipot!$Z:$Z)&lt;&gt;"",INDEX(pipot!H:H,SMALL(pipot!$Z:$Z,ROW($A15)))),"")</f>
        <v>476.5</v>
      </c>
      <c r="J19">
        <f>IFERROR(IF(COUNT(pipot!$Z:$Z)&lt;&gt;"",INDEX(pipot!I:I,SMALL(pipot!$Z:$Z,ROW($A15)))),"")</f>
        <v>185.39</v>
      </c>
      <c r="K19">
        <f>IFERROR(IF(COUNT(pipot!$Z:$Z)&lt;&gt;"",INDEX(pipot!J:J,SMALL(pipot!$Z:$Z,ROW($A15)))),"")</f>
        <v>26.29</v>
      </c>
      <c r="L19">
        <f>IFERROR(IF(COUNT(pipot!$Z:$Z)&lt;&gt;"",INDEX(pipot!K:K,SMALL(pipot!$Z:$Z,ROW($A15)))),"")</f>
        <v>0</v>
      </c>
      <c r="M19">
        <f>IFERROR(IF(COUNT(pipot!$Z:$Z)&lt;&gt;"",INDEX(pipot!L:L,SMALL(pipot!$Z:$Z,ROW($A15)))),"")</f>
        <v>13</v>
      </c>
      <c r="N19">
        <f>IFERROR(IF(COUNT(pipot!$Z:$Z)&lt;&gt;"",INDEX(pipot!M:M,SMALL(pipot!$Z:$Z,ROW($A15)))),"")</f>
        <v>27</v>
      </c>
      <c r="O19">
        <f>IFERROR(IF(COUNT(pipot!$Z:$Z)&lt;&gt;"",INDEX(pipot!N:N,SMALL(pipot!$Z:$Z,ROW($A15)))),"")</f>
        <v>86</v>
      </c>
      <c r="P19">
        <f>IFERROR(IF(COUNT(pipot!$Z:$Z)&lt;&gt;"",INDEX(pipot!O:O,SMALL(pipot!$Z:$Z,ROW($A15)))),"")</f>
        <v>23.110199999999999</v>
      </c>
      <c r="Q19">
        <f>IFERROR(IF(COUNT(pipot!$Z:$Z)&lt;&gt;"",INDEX(pipot!P:P,SMALL(pipot!$Z:$Z,ROW($A15)))),"")</f>
        <v>2</v>
      </c>
      <c r="R19">
        <f>IFERROR(IF(COUNT(pipot!$Z:$Z)&lt;&gt;"",INDEX(pipot!Q:Q,SMALL(pipot!$Z:$Z,ROW($A15)))),"")</f>
        <v>195</v>
      </c>
      <c r="S19">
        <f>IFERROR(IF(COUNT(pipot!$Z:$Z)&lt;&gt;"",INDEX(pipot!R:R,SMALL(pipot!$Z:$Z,ROW($A15)))),"")</f>
        <v>144.09916000000001</v>
      </c>
    </row>
    <row r="20" spans="2:19" hidden="1">
      <c r="B20" t="str">
        <f>IFERROR(IF(COUNT(pipot!$Z:$Z)&lt;&gt;"",INDEX(pipot!A:A,SMALL(pipot!$Z:$Z,ROW($A16)))),"")</f>
        <v>Arisa Okada</v>
      </c>
      <c r="C20" s="13">
        <f>IFERROR(IF(COUNT(pipot!$Z:$Z)&lt;&gt;"",INDEX(pipot!B:B,SMALL(pipot!$Z:$Z,ROW($A16)))),"")</f>
        <v>44136</v>
      </c>
      <c r="D20" s="15">
        <f>IFERROR(IF(COUNT(pipot!$Z:$Z)&lt;&gt;"",INDEX(pipot!C:C,SMALL(pipot!$Z:$Z,ROW($A16)))),"")</f>
        <v>0.1167824074074074</v>
      </c>
      <c r="E20">
        <f>IFERROR(IF(COUNT(pipot!$Z:$Z)&lt;&gt;"",INDEX(pipot!D:D,SMALL(pipot!$Z:$Z,ROW($A16)))),"")</f>
        <v>8376.1980600000006</v>
      </c>
      <c r="F20">
        <f>IFERROR(IF(COUNT(pipot!$Z:$Z)&lt;&gt;"",INDEX(pipot!E:E,SMALL(pipot!$Z:$Z,ROW($A16)))),"")</f>
        <v>1029.4753800000001</v>
      </c>
      <c r="G20">
        <f>IFERROR(IF(COUNT(pipot!$Z:$Z)&lt;&gt;"",INDEX(pipot!F:F,SMALL(pipot!$Z:$Z,ROW($A16)))),"")</f>
        <v>6.1217600000000001</v>
      </c>
      <c r="H20">
        <f>IFERROR(IF(COUNT(pipot!$Z:$Z)&lt;&gt;"",INDEX(pipot!G:G,SMALL(pipot!$Z:$Z,ROW($A16)))),"")</f>
        <v>610.88999000000001</v>
      </c>
      <c r="I20">
        <f>IFERROR(IF(COUNT(pipot!$Z:$Z)&lt;&gt;"",INDEX(pipot!H:H,SMALL(pipot!$Z:$Z,ROW($A16)))),"")</f>
        <v>306.35998999999998</v>
      </c>
      <c r="J20">
        <f>IFERROR(IF(COUNT(pipot!$Z:$Z)&lt;&gt;"",INDEX(pipot!I:I,SMALL(pipot!$Z:$Z,ROW($A16)))),"")</f>
        <v>213.42</v>
      </c>
      <c r="K20">
        <f>IFERROR(IF(COUNT(pipot!$Z:$Z)&lt;&gt;"",INDEX(pipot!J:J,SMALL(pipot!$Z:$Z,ROW($A16)))),"")</f>
        <v>91.11</v>
      </c>
      <c r="L20">
        <f>IFERROR(IF(COUNT(pipot!$Z:$Z)&lt;&gt;"",INDEX(pipot!K:K,SMALL(pipot!$Z:$Z,ROW($A16)))),"")</f>
        <v>0</v>
      </c>
      <c r="M20">
        <f>IFERROR(IF(COUNT(pipot!$Z:$Z)&lt;&gt;"",INDEX(pipot!L:L,SMALL(pipot!$Z:$Z,ROW($A16)))),"")</f>
        <v>29</v>
      </c>
      <c r="N20">
        <f>IFERROR(IF(COUNT(pipot!$Z:$Z)&lt;&gt;"",INDEX(pipot!M:M,SMALL(pipot!$Z:$Z,ROW($A16)))),"")</f>
        <v>15</v>
      </c>
      <c r="O20">
        <f>IFERROR(IF(COUNT(pipot!$Z:$Z)&lt;&gt;"",INDEX(pipot!N:N,SMALL(pipot!$Z:$Z,ROW($A16)))),"")</f>
        <v>84</v>
      </c>
      <c r="P20">
        <f>IFERROR(IF(COUNT(pipot!$Z:$Z)&lt;&gt;"",INDEX(pipot!O:O,SMALL(pipot!$Z:$Z,ROW($A16)))),"")</f>
        <v>23.931000000000001</v>
      </c>
      <c r="Q20">
        <f>IFERROR(IF(COUNT(pipot!$Z:$Z)&lt;&gt;"",INDEX(pipot!P:P,SMALL(pipot!$Z:$Z,ROW($A16)))),"")</f>
        <v>8</v>
      </c>
      <c r="R20">
        <f>IFERROR(IF(COUNT(pipot!$Z:$Z)&lt;&gt;"",INDEX(pipot!Q:Q,SMALL(pipot!$Z:$Z,ROW($A16)))),"")</f>
        <v>199</v>
      </c>
      <c r="S20">
        <f>IFERROR(IF(COUNT(pipot!$Z:$Z)&lt;&gt;"",INDEX(pipot!R:R,SMALL(pipot!$Z:$Z,ROW($A16)))),"")</f>
        <v>134.58419000000001</v>
      </c>
    </row>
    <row r="21" spans="2:19" hidden="1">
      <c r="B21" t="str">
        <f>IFERROR(IF(COUNT(pipot!$Z:$Z)&lt;&gt;"",INDEX(pipot!A:A,SMALL(pipot!$Z:$Z,ROW($A17)))),"")</f>
        <v>Mizuki Kajiwara</v>
      </c>
      <c r="C21" s="13">
        <f>IFERROR(IF(COUNT(pipot!$Z:$Z)&lt;&gt;"",INDEX(pipot!B:B,SMALL(pipot!$Z:$Z,ROW($A17)))),"")</f>
        <v>44136</v>
      </c>
      <c r="D21" s="15">
        <f>IFERROR(IF(COUNT(pipot!$Z:$Z)&lt;&gt;"",INDEX(pipot!C:C,SMALL(pipot!$Z:$Z,ROW($A17)))),"")</f>
        <v>0.12071759259259258</v>
      </c>
      <c r="E21">
        <f>IFERROR(IF(COUNT(pipot!$Z:$Z)&lt;&gt;"",INDEX(pipot!D:D,SMALL(pipot!$Z:$Z,ROW($A17)))),"")</f>
        <v>8405.3757299999997</v>
      </c>
      <c r="F21">
        <f>IFERROR(IF(COUNT(pipot!$Z:$Z)&lt;&gt;"",INDEX(pipot!E:E,SMALL(pipot!$Z:$Z,ROW($A17)))),"")</f>
        <v>910.71780999999999</v>
      </c>
      <c r="G21">
        <f>IFERROR(IF(COUNT(pipot!$Z:$Z)&lt;&gt;"",INDEX(pipot!F:F,SMALL(pipot!$Z:$Z,ROW($A17)))),"")</f>
        <v>5.2390299999999996</v>
      </c>
      <c r="H21">
        <f>IFERROR(IF(COUNT(pipot!$Z:$Z)&lt;&gt;"",INDEX(pipot!G:G,SMALL(pipot!$Z:$Z,ROW($A17)))),"")</f>
        <v>25.84</v>
      </c>
      <c r="I21">
        <f>IFERROR(IF(COUNT(pipot!$Z:$Z)&lt;&gt;"",INDEX(pipot!H:H,SMALL(pipot!$Z:$Z,ROW($A17)))),"")</f>
        <v>23.91</v>
      </c>
      <c r="J21">
        <f>IFERROR(IF(COUNT(pipot!$Z:$Z)&lt;&gt;"",INDEX(pipot!I:I,SMALL(pipot!$Z:$Z,ROW($A17)))),"")</f>
        <v>1.93</v>
      </c>
      <c r="K21">
        <f>IFERROR(IF(COUNT(pipot!$Z:$Z)&lt;&gt;"",INDEX(pipot!J:J,SMALL(pipot!$Z:$Z,ROW($A17)))),"")</f>
        <v>0</v>
      </c>
      <c r="L21">
        <f>IFERROR(IF(COUNT(pipot!$Z:$Z)&lt;&gt;"",INDEX(pipot!K:K,SMALL(pipot!$Z:$Z,ROW($A17)))),"")</f>
        <v>0</v>
      </c>
      <c r="M21">
        <f>IFERROR(IF(COUNT(pipot!$Z:$Z)&lt;&gt;"",INDEX(pipot!L:L,SMALL(pipot!$Z:$Z,ROW($A17)))),"")</f>
        <v>32</v>
      </c>
      <c r="N21">
        <f>IFERROR(IF(COUNT(pipot!$Z:$Z)&lt;&gt;"",INDEX(pipot!M:M,SMALL(pipot!$Z:$Z,ROW($A17)))),"")</f>
        <v>16</v>
      </c>
      <c r="O21">
        <f>IFERROR(IF(COUNT(pipot!$Z:$Z)&lt;&gt;"",INDEX(pipot!N:N,SMALL(pipot!$Z:$Z,ROW($A17)))),"")</f>
        <v>43</v>
      </c>
      <c r="P21">
        <f>IFERROR(IF(COUNT(pipot!$Z:$Z)&lt;&gt;"",INDEX(pipot!O:O,SMALL(pipot!$Z:$Z,ROW($A17)))),"")</f>
        <v>18.459</v>
      </c>
      <c r="Q21">
        <f>IFERROR(IF(COUNT(pipot!$Z:$Z)&lt;&gt;"",INDEX(pipot!P:P,SMALL(pipot!$Z:$Z,ROW($A17)))),"")</f>
        <v>0</v>
      </c>
      <c r="R21">
        <f>IFERROR(IF(COUNT(pipot!$Z:$Z)&lt;&gt;"",INDEX(pipot!Q:Q,SMALL(pipot!$Z:$Z,ROW($A17)))),"")</f>
        <v>167</v>
      </c>
      <c r="S21">
        <f>IFERROR(IF(COUNT(pipot!$Z:$Z)&lt;&gt;"",INDEX(pipot!R:R,SMALL(pipot!$Z:$Z,ROW($A17)))),"")</f>
        <v>111.66844</v>
      </c>
    </row>
    <row r="22" spans="2:19" hidden="1">
      <c r="B22" t="s">
        <v>104</v>
      </c>
      <c r="C22" s="13">
        <f>IFERROR(IF(COUNT(pipot!$Z:$Z)&lt;&gt;"",INDEX(pipot!B:B,SMALL(pipot!$Z:$Z,ROW($A18)))),"")</f>
        <v>44136</v>
      </c>
      <c r="D22" s="15">
        <f>IFERROR(IF(COUNT(pipot!$Z:$Z)&lt;&gt;"",INDEX(pipot!C:C,SMALL(pipot!$Z:$Z,ROW($A18)))),"")</f>
        <v>0.12071759259259258</v>
      </c>
      <c r="E22">
        <f>IFERROR(IF(COUNT(pipot!$Z:$Z)&lt;&gt;"",INDEX(pipot!D:D,SMALL(pipot!$Z:$Z,ROW($A18)))),"")</f>
        <v>7543.0760200000004</v>
      </c>
      <c r="F22">
        <f>IFERROR(IF(COUNT(pipot!$Z:$Z)&lt;&gt;"",INDEX(pipot!E:E,SMALL(pipot!$Z:$Z,ROW($A18)))),"")</f>
        <v>879.90787999999998</v>
      </c>
      <c r="G22">
        <f>IFERROR(IF(COUNT(pipot!$Z:$Z)&lt;&gt;"",INDEX(pipot!F:F,SMALL(pipot!$Z:$Z,ROW($A18)))),"")</f>
        <v>5.0617900000000002</v>
      </c>
      <c r="H22">
        <f>IFERROR(IF(COUNT(pipot!$Z:$Z)&lt;&gt;"",INDEX(pipot!G:G,SMALL(pipot!$Z:$Z,ROW($A18)))),"")</f>
        <v>372.73000999999999</v>
      </c>
      <c r="I22">
        <f>IFERROR(IF(COUNT(pipot!$Z:$Z)&lt;&gt;"",INDEX(pipot!H:H,SMALL(pipot!$Z:$Z,ROW($A18)))),"")</f>
        <v>290.00000999999997</v>
      </c>
      <c r="J22">
        <f>IFERROR(IF(COUNT(pipot!$Z:$Z)&lt;&gt;"",INDEX(pipot!I:I,SMALL(pipot!$Z:$Z,ROW($A18)))),"")</f>
        <v>69.180000000000007</v>
      </c>
      <c r="K22">
        <f>IFERROR(IF(COUNT(pipot!$Z:$Z)&lt;&gt;"",INDEX(pipot!J:J,SMALL(pipot!$Z:$Z,ROW($A18)))),"")</f>
        <v>13.55</v>
      </c>
      <c r="L22">
        <f>IFERROR(IF(COUNT(pipot!$Z:$Z)&lt;&gt;"",INDEX(pipot!K:K,SMALL(pipot!$Z:$Z,ROW($A18)))),"")</f>
        <v>0</v>
      </c>
      <c r="M22">
        <f>IFERROR(IF(COUNT(pipot!$Z:$Z)&lt;&gt;"",INDEX(pipot!L:L,SMALL(pipot!$Z:$Z,ROW($A18)))),"")</f>
        <v>22</v>
      </c>
      <c r="N22">
        <f>IFERROR(IF(COUNT(pipot!$Z:$Z)&lt;&gt;"",INDEX(pipot!M:M,SMALL(pipot!$Z:$Z,ROW($A18)))),"")</f>
        <v>17</v>
      </c>
      <c r="O22">
        <f>IFERROR(IF(COUNT(pipot!$Z:$Z)&lt;&gt;"",INDEX(pipot!N:N,SMALL(pipot!$Z:$Z,ROW($A18)))),"")</f>
        <v>40</v>
      </c>
      <c r="P22">
        <f>IFERROR(IF(COUNT(pipot!$Z:$Z)&lt;&gt;"",INDEX(pipot!O:O,SMALL(pipot!$Z:$Z,ROW($A18)))),"")</f>
        <v>23.034600000000001</v>
      </c>
      <c r="Q22">
        <f>IFERROR(IF(COUNT(pipot!$Z:$Z)&lt;&gt;"",INDEX(pipot!P:P,SMALL(pipot!$Z:$Z,ROW($A18)))),"")</f>
        <v>1</v>
      </c>
      <c r="R22">
        <f>IFERROR(IF(COUNT(pipot!$Z:$Z)&lt;&gt;"",INDEX(pipot!Q:Q,SMALL(pipot!$Z:$Z,ROW($A18)))),"")</f>
        <v>189</v>
      </c>
      <c r="S22">
        <f>IFERROR(IF(COUNT(pipot!$Z:$Z)&lt;&gt;"",INDEX(pipot!R:R,SMALL(pipot!$Z:$Z,ROW($A18)))),"")</f>
        <v>118.38875</v>
      </c>
    </row>
    <row r="23" spans="2:19" hidden="1">
      <c r="B23" t="str">
        <f>IFERROR(IF(COUNT(pipot!$Z:$Z)&lt;&gt;"",INDEX(pipot!A:A,SMALL(pipot!$Z:$Z,ROW($A19)))),"")</f>
        <v>Ayane Nakajima</v>
      </c>
      <c r="C23" s="13">
        <f>IFERROR(IF(COUNT(pipot!$Z:$Z)&lt;&gt;"",INDEX(pipot!B:B,SMALL(pipot!$Z:$Z,ROW($A19)))),"")</f>
        <v>44136</v>
      </c>
      <c r="D23" s="15">
        <f>IFERROR(IF(COUNT(pipot!$Z:$Z)&lt;&gt;"",INDEX(pipot!C:C,SMALL(pipot!$Z:$Z,ROW($A19)))),"")</f>
        <v>5.724537037037037E-2</v>
      </c>
      <c r="E23">
        <f>IFERROR(IF(COUNT(pipot!$Z:$Z)&lt;&gt;"",INDEX(pipot!D:D,SMALL(pipot!$Z:$Z,ROW($A19)))),"")</f>
        <v>5184.9980500000001</v>
      </c>
      <c r="F23">
        <f>IFERROR(IF(COUNT(pipot!$Z:$Z)&lt;&gt;"",INDEX(pipot!E:E,SMALL(pipot!$Z:$Z,ROW($A19)))),"")</f>
        <v>702.48580000000004</v>
      </c>
      <c r="G23">
        <f>IFERROR(IF(COUNT(pipot!$Z:$Z)&lt;&gt;"",INDEX(pipot!F:F,SMALL(pipot!$Z:$Z,ROW($A19)))),"")</f>
        <v>8.5218699999999998</v>
      </c>
      <c r="H23">
        <f>IFERROR(IF(COUNT(pipot!$Z:$Z)&lt;&gt;"",INDEX(pipot!G:G,SMALL(pipot!$Z:$Z,ROW($A19)))),"")</f>
        <v>0.68</v>
      </c>
      <c r="I23">
        <f>IFERROR(IF(COUNT(pipot!$Z:$Z)&lt;&gt;"",INDEX(pipot!H:H,SMALL(pipot!$Z:$Z,ROW($A19)))),"")</f>
        <v>0.68</v>
      </c>
      <c r="J23">
        <f>IFERROR(IF(COUNT(pipot!$Z:$Z)&lt;&gt;"",INDEX(pipot!I:I,SMALL(pipot!$Z:$Z,ROW($A19)))),"")</f>
        <v>0</v>
      </c>
      <c r="K23">
        <f>IFERROR(IF(COUNT(pipot!$Z:$Z)&lt;&gt;"",INDEX(pipot!J:J,SMALL(pipot!$Z:$Z,ROW($A19)))),"")</f>
        <v>0</v>
      </c>
      <c r="L23">
        <f>IFERROR(IF(COUNT(pipot!$Z:$Z)&lt;&gt;"",INDEX(pipot!K:K,SMALL(pipot!$Z:$Z,ROW($A19)))),"")</f>
        <v>0</v>
      </c>
      <c r="M23">
        <f>IFERROR(IF(COUNT(pipot!$Z:$Z)&lt;&gt;"",INDEX(pipot!L:L,SMALL(pipot!$Z:$Z,ROW($A19)))),"")</f>
        <v>7</v>
      </c>
      <c r="N23">
        <f>IFERROR(IF(COUNT(pipot!$Z:$Z)&lt;&gt;"",INDEX(pipot!M:M,SMALL(pipot!$Z:$Z,ROW($A19)))),"")</f>
        <v>5</v>
      </c>
      <c r="O23">
        <f>IFERROR(IF(COUNT(pipot!$Z:$Z)&lt;&gt;"",INDEX(pipot!N:N,SMALL(pipot!$Z:$Z,ROW($A19)))),"")</f>
        <v>16</v>
      </c>
      <c r="P23">
        <f>IFERROR(IF(COUNT(pipot!$Z:$Z)&lt;&gt;"",INDEX(pipot!O:O,SMALL(pipot!$Z:$Z,ROW($A19)))),"")</f>
        <v>15.5466</v>
      </c>
      <c r="Q23">
        <f>IFERROR(IF(COUNT(pipot!$Z:$Z)&lt;&gt;"",INDEX(pipot!P:P,SMALL(pipot!$Z:$Z,ROW($A19)))),"")</f>
        <v>0</v>
      </c>
      <c r="R23">
        <f>IFERROR(IF(COUNT(pipot!$Z:$Z)&lt;&gt;"",INDEX(pipot!Q:Q,SMALL(pipot!$Z:$Z,ROW($A19)))),"")</f>
        <v>147</v>
      </c>
      <c r="S23">
        <f>IFERROR(IF(COUNT(pipot!$Z:$Z)&lt;&gt;"",INDEX(pipot!R:R,SMALL(pipot!$Z:$Z,ROW($A19)))),"")</f>
        <v>117.35897</v>
      </c>
    </row>
    <row r="24" spans="2:19" hidden="1">
      <c r="B24" t="str">
        <f>IFERROR(IF(COUNT(pipot!$Z:$Z)&lt;&gt;"",INDEX(pipot!A:A,SMALL(pipot!$Z:$Z,ROW($A20)))),"")</f>
        <v>Haruna Oyanai</v>
      </c>
      <c r="C24" s="13">
        <f>IFERROR(IF(COUNT(pipot!$Z:$Z)&lt;&gt;"",INDEX(pipot!B:B,SMALL(pipot!$Z:$Z,ROW($A20)))),"")</f>
        <v>44136</v>
      </c>
      <c r="D24" s="15">
        <f>IFERROR(IF(COUNT(pipot!$Z:$Z)&lt;&gt;"",INDEX(pipot!C:C,SMALL(pipot!$Z:$Z,ROW($A20)))),"")</f>
        <v>0.12071759259259258</v>
      </c>
      <c r="E24">
        <f>IFERROR(IF(COUNT(pipot!$Z:$Z)&lt;&gt;"",INDEX(pipot!D:D,SMALL(pipot!$Z:$Z,ROW($A20)))),"")</f>
        <v>5838.3295699999999</v>
      </c>
      <c r="F24">
        <f>IFERROR(IF(COUNT(pipot!$Z:$Z)&lt;&gt;"",INDEX(pipot!E:E,SMALL(pipot!$Z:$Z,ROW($A20)))),"")</f>
        <v>697.89544999999998</v>
      </c>
      <c r="G24">
        <f>IFERROR(IF(COUNT(pipot!$Z:$Z)&lt;&gt;"",INDEX(pipot!F:F,SMALL(pipot!$Z:$Z,ROW($A20)))),"")</f>
        <v>4.0147399999999998</v>
      </c>
      <c r="H24">
        <f>IFERROR(IF(COUNT(pipot!$Z:$Z)&lt;&gt;"",INDEX(pipot!G:G,SMALL(pipot!$Z:$Z,ROW($A20)))),"")</f>
        <v>5.51</v>
      </c>
      <c r="I24">
        <f>IFERROR(IF(COUNT(pipot!$Z:$Z)&lt;&gt;"",INDEX(pipot!H:H,SMALL(pipot!$Z:$Z,ROW($A20)))),"")</f>
        <v>5.51</v>
      </c>
      <c r="J24">
        <f>IFERROR(IF(COUNT(pipot!$Z:$Z)&lt;&gt;"",INDEX(pipot!I:I,SMALL(pipot!$Z:$Z,ROW($A20)))),"")</f>
        <v>0</v>
      </c>
      <c r="K24">
        <f>IFERROR(IF(COUNT(pipot!$Z:$Z)&lt;&gt;"",INDEX(pipot!J:J,SMALL(pipot!$Z:$Z,ROW($A20)))),"")</f>
        <v>0</v>
      </c>
      <c r="L24">
        <f>IFERROR(IF(COUNT(pipot!$Z:$Z)&lt;&gt;"",INDEX(pipot!K:K,SMALL(pipot!$Z:$Z,ROW($A20)))),"")</f>
        <v>0</v>
      </c>
      <c r="M24">
        <f>IFERROR(IF(COUNT(pipot!$Z:$Z)&lt;&gt;"",INDEX(pipot!L:L,SMALL(pipot!$Z:$Z,ROW($A20)))),"")</f>
        <v>47</v>
      </c>
      <c r="N24">
        <f>IFERROR(IF(COUNT(pipot!$Z:$Z)&lt;&gt;"",INDEX(pipot!M:M,SMALL(pipot!$Z:$Z,ROW($A20)))),"")</f>
        <v>34</v>
      </c>
      <c r="O24">
        <f>IFERROR(IF(COUNT(pipot!$Z:$Z)&lt;&gt;"",INDEX(pipot!N:N,SMALL(pipot!$Z:$Z,ROW($A20)))),"")</f>
        <v>113</v>
      </c>
      <c r="P24">
        <f>IFERROR(IF(COUNT(pipot!$Z:$Z)&lt;&gt;"",INDEX(pipot!O:O,SMALL(pipot!$Z:$Z,ROW($A20)))),"")</f>
        <v>16.579799999999999</v>
      </c>
      <c r="Q24">
        <f>IFERROR(IF(COUNT(pipot!$Z:$Z)&lt;&gt;"",INDEX(pipot!P:P,SMALL(pipot!$Z:$Z,ROW($A20)))),"")</f>
        <v>0</v>
      </c>
      <c r="R24">
        <f>IFERROR(IF(COUNT(pipot!$Z:$Z)&lt;&gt;"",INDEX(pipot!Q:Q,SMALL(pipot!$Z:$Z,ROW($A20)))),"")</f>
        <v>165</v>
      </c>
      <c r="S24">
        <f>IFERROR(IF(COUNT(pipot!$Z:$Z)&lt;&gt;"",INDEX(pipot!R:R,SMALL(pipot!$Z:$Z,ROW($A20)))),"")</f>
        <v>117.66215</v>
      </c>
    </row>
    <row r="25" spans="2:19" hidden="1">
      <c r="B25" t="str">
        <f>IFERROR(IF(COUNT(pipot!$Z:$Z)&lt;&gt;"",INDEX(pipot!A:A,SMALL(pipot!$Z:$Z,ROW($A21)))),"")</f>
        <v>Kaho Takahashi</v>
      </c>
      <c r="C25" s="13">
        <f>IFERROR(IF(COUNT(pipot!$Z:$Z)&lt;&gt;"",INDEX(pipot!B:B,SMALL(pipot!$Z:$Z,ROW($A21)))),"")</f>
        <v>44136</v>
      </c>
      <c r="D25" s="15">
        <f>IFERROR(IF(COUNT(pipot!$Z:$Z)&lt;&gt;"",INDEX(pipot!C:C,SMALL(pipot!$Z:$Z,ROW($A21)))),"")</f>
        <v>5.724537037037037E-2</v>
      </c>
      <c r="E25">
        <f>IFERROR(IF(COUNT(pipot!$Z:$Z)&lt;&gt;"",INDEX(pipot!D:D,SMALL(pipot!$Z:$Z,ROW($A21)))),"")</f>
        <v>4928.0809600000002</v>
      </c>
      <c r="F25">
        <f>IFERROR(IF(COUNT(pipot!$Z:$Z)&lt;&gt;"",INDEX(pipot!E:E,SMALL(pipot!$Z:$Z,ROW($A21)))),"")</f>
        <v>660.67646000000002</v>
      </c>
      <c r="G25">
        <f>IFERROR(IF(COUNT(pipot!$Z:$Z)&lt;&gt;"",INDEX(pipot!F:F,SMALL(pipot!$Z:$Z,ROW($A21)))),"")</f>
        <v>8.0146800000000002</v>
      </c>
      <c r="H25">
        <f>IFERROR(IF(COUNT(pipot!$Z:$Z)&lt;&gt;"",INDEX(pipot!G:G,SMALL(pipot!$Z:$Z,ROW($A21)))),"")</f>
        <v>6.39</v>
      </c>
      <c r="I25">
        <f>IFERROR(IF(COUNT(pipot!$Z:$Z)&lt;&gt;"",INDEX(pipot!H:H,SMALL(pipot!$Z:$Z,ROW($A21)))),"")</f>
        <v>2.74</v>
      </c>
      <c r="J25">
        <f>IFERROR(IF(COUNT(pipot!$Z:$Z)&lt;&gt;"",INDEX(pipot!I:I,SMALL(pipot!$Z:$Z,ROW($A21)))),"")</f>
        <v>1.1100000000000001</v>
      </c>
      <c r="K25">
        <f>IFERROR(IF(COUNT(pipot!$Z:$Z)&lt;&gt;"",INDEX(pipot!J:J,SMALL(pipot!$Z:$Z,ROW($A21)))),"")</f>
        <v>1.1499999999999999</v>
      </c>
      <c r="L25">
        <f>IFERROR(IF(COUNT(pipot!$Z:$Z)&lt;&gt;"",INDEX(pipot!K:K,SMALL(pipot!$Z:$Z,ROW($A21)))),"")</f>
        <v>1.39</v>
      </c>
      <c r="M25">
        <f>IFERROR(IF(COUNT(pipot!$Z:$Z)&lt;&gt;"",INDEX(pipot!L:L,SMALL(pipot!$Z:$Z,ROW($A21)))),"")</f>
        <v>8</v>
      </c>
      <c r="N25">
        <f>IFERROR(IF(COUNT(pipot!$Z:$Z)&lt;&gt;"",INDEX(pipot!M:M,SMALL(pipot!$Z:$Z,ROW($A21)))),"")</f>
        <v>10</v>
      </c>
      <c r="O25">
        <f>IFERROR(IF(COUNT(pipot!$Z:$Z)&lt;&gt;"",INDEX(pipot!N:N,SMALL(pipot!$Z:$Z,ROW($A21)))),"")</f>
        <v>11</v>
      </c>
      <c r="P25">
        <f>IFERROR(IF(COUNT(pipot!$Z:$Z)&lt;&gt;"",INDEX(pipot!O:O,SMALL(pipot!$Z:$Z,ROW($A21)))),"")</f>
        <v>27.808199999999999</v>
      </c>
      <c r="Q25">
        <f>IFERROR(IF(COUNT(pipot!$Z:$Z)&lt;&gt;"",INDEX(pipot!P:P,SMALL(pipot!$Z:$Z,ROW($A21)))),"")</f>
        <v>0</v>
      </c>
      <c r="R25">
        <f>IFERROR(IF(COUNT(pipot!$Z:$Z)&lt;&gt;"",INDEX(pipot!Q:Q,SMALL(pipot!$Z:$Z,ROW($A21)))),"")</f>
        <v>130</v>
      </c>
      <c r="S25">
        <f>IFERROR(IF(COUNT(pipot!$Z:$Z)&lt;&gt;"",INDEX(pipot!R:R,SMALL(pipot!$Z:$Z,ROW($A21)))),"")</f>
        <v>95.127170000000007</v>
      </c>
    </row>
    <row r="26" spans="2:19" hidden="1">
      <c r="B26" t="str">
        <f>IFERROR(IF(COUNT(pipot!$Z:$Z)&lt;&gt;"",INDEX(pipot!A:A,SMALL(pipot!$Z:$Z,ROW($A22)))),"")</f>
        <v>Ikumi Matushima</v>
      </c>
      <c r="C26" s="13">
        <f>IFERROR(IF(COUNT(pipot!$Z:$Z)&lt;&gt;"",INDEX(pipot!B:B,SMALL(pipot!$Z:$Z,ROW($A22)))),"")</f>
        <v>44136</v>
      </c>
      <c r="D26" s="15">
        <f>IFERROR(IF(COUNT(pipot!$Z:$Z)&lt;&gt;"",INDEX(pipot!C:C,SMALL(pipot!$Z:$Z,ROW($A22)))),"")</f>
        <v>5.724537037037037E-2</v>
      </c>
      <c r="E26">
        <f>IFERROR(IF(COUNT(pipot!$Z:$Z)&lt;&gt;"",INDEX(pipot!D:D,SMALL(pipot!$Z:$Z,ROW($A22)))),"")</f>
        <v>5161.1360500000001</v>
      </c>
      <c r="F26">
        <f>IFERROR(IF(COUNT(pipot!$Z:$Z)&lt;&gt;"",INDEX(pipot!E:E,SMALL(pipot!$Z:$Z,ROW($A22)))),"")</f>
        <v>593.69403999999997</v>
      </c>
      <c r="G26">
        <f>IFERROR(IF(COUNT(pipot!$Z:$Z)&lt;&gt;"",INDEX(pipot!F:F,SMALL(pipot!$Z:$Z,ROW($A22)))),"")</f>
        <v>7.2021100000000002</v>
      </c>
      <c r="H26">
        <f>IFERROR(IF(COUNT(pipot!$Z:$Z)&lt;&gt;"",INDEX(pipot!G:G,SMALL(pipot!$Z:$Z,ROW($A22)))),"")</f>
        <v>9.7200000000000006</v>
      </c>
      <c r="I26">
        <f>IFERROR(IF(COUNT(pipot!$Z:$Z)&lt;&gt;"",INDEX(pipot!H:H,SMALL(pipot!$Z:$Z,ROW($A22)))),"")</f>
        <v>8.64</v>
      </c>
      <c r="J26">
        <f>IFERROR(IF(COUNT(pipot!$Z:$Z)&lt;&gt;"",INDEX(pipot!I:I,SMALL(pipot!$Z:$Z,ROW($A22)))),"")</f>
        <v>1.08</v>
      </c>
      <c r="K26">
        <f>IFERROR(IF(COUNT(pipot!$Z:$Z)&lt;&gt;"",INDEX(pipot!J:J,SMALL(pipot!$Z:$Z,ROW($A22)))),"")</f>
        <v>0</v>
      </c>
      <c r="L26">
        <f>IFERROR(IF(COUNT(pipot!$Z:$Z)&lt;&gt;"",INDEX(pipot!K:K,SMALL(pipot!$Z:$Z,ROW($A22)))),"")</f>
        <v>0</v>
      </c>
      <c r="M26">
        <f>IFERROR(IF(COUNT(pipot!$Z:$Z)&lt;&gt;"",INDEX(pipot!L:L,SMALL(pipot!$Z:$Z,ROW($A22)))),"")</f>
        <v>2</v>
      </c>
      <c r="N26">
        <f>IFERROR(IF(COUNT(pipot!$Z:$Z)&lt;&gt;"",INDEX(pipot!M:M,SMALL(pipot!$Z:$Z,ROW($A22)))),"")</f>
        <v>5</v>
      </c>
      <c r="O26">
        <f>IFERROR(IF(COUNT(pipot!$Z:$Z)&lt;&gt;"",INDEX(pipot!N:N,SMALL(pipot!$Z:$Z,ROW($A22)))),"")</f>
        <v>11</v>
      </c>
      <c r="P26">
        <f>IFERROR(IF(COUNT(pipot!$Z:$Z)&lt;&gt;"",INDEX(pipot!O:O,SMALL(pipot!$Z:$Z,ROW($A22)))),"")</f>
        <v>18.369</v>
      </c>
      <c r="Q26">
        <f>IFERROR(IF(COUNT(pipot!$Z:$Z)&lt;&gt;"",INDEX(pipot!P:P,SMALL(pipot!$Z:$Z,ROW($A22)))),"")</f>
        <v>0</v>
      </c>
      <c r="R26">
        <f>IFERROR(IF(COUNT(pipot!$Z:$Z)&lt;&gt;"",INDEX(pipot!Q:Q,SMALL(pipot!$Z:$Z,ROW($A22)))),"")</f>
        <v>180</v>
      </c>
      <c r="S26">
        <f>IFERROR(IF(COUNT(pipot!$Z:$Z)&lt;&gt;"",INDEX(pipot!R:R,SMALL(pipot!$Z:$Z,ROW($A22)))),"")</f>
        <v>118.21078</v>
      </c>
    </row>
    <row r="27" spans="2:19" hidden="1">
      <c r="B27" t="str">
        <f>IFERROR(IF(COUNT(pipot!$Z:$Z)&lt;&gt;"",INDEX(pipot!A:A,SMALL(pipot!$Z:$Z,ROW($A23)))),"")</f>
        <v>Nanako Ebine</v>
      </c>
      <c r="C27" s="13">
        <f>IFERROR(IF(COUNT(pipot!$Z:$Z)&lt;&gt;"",INDEX(pipot!B:B,SMALL(pipot!$Z:$Z,ROW($A23)))),"")</f>
        <v>44136</v>
      </c>
      <c r="D27" s="15">
        <f>IFERROR(IF(COUNT(pipot!$Z:$Z)&lt;&gt;"",INDEX(pipot!C:C,SMALL(pipot!$Z:$Z,ROW($A23)))),"")</f>
        <v>0.1167824074074074</v>
      </c>
      <c r="E27">
        <f>IFERROR(IF(COUNT(pipot!$Z:$Z)&lt;&gt;"",INDEX(pipot!D:D,SMALL(pipot!$Z:$Z,ROW($A23)))),"")</f>
        <v>5444.45129</v>
      </c>
      <c r="F27">
        <f>IFERROR(IF(COUNT(pipot!$Z:$Z)&lt;&gt;"",INDEX(pipot!E:E,SMALL(pipot!$Z:$Z,ROW($A23)))),"")</f>
        <v>568.08389999999997</v>
      </c>
      <c r="G27">
        <f>IFERROR(IF(COUNT(pipot!$Z:$Z)&lt;&gt;"",INDEX(pipot!F:F,SMALL(pipot!$Z:$Z,ROW($A23)))),"")</f>
        <v>3.3780999999999999</v>
      </c>
      <c r="H27">
        <f>IFERROR(IF(COUNT(pipot!$Z:$Z)&lt;&gt;"",INDEX(pipot!G:G,SMALL(pipot!$Z:$Z,ROW($A23)))),"")</f>
        <v>75.150000000000006</v>
      </c>
      <c r="I27">
        <f>IFERROR(IF(COUNT(pipot!$Z:$Z)&lt;&gt;"",INDEX(pipot!H:H,SMALL(pipot!$Z:$Z,ROW($A23)))),"")</f>
        <v>38.69</v>
      </c>
      <c r="J27">
        <f>IFERROR(IF(COUNT(pipot!$Z:$Z)&lt;&gt;"",INDEX(pipot!I:I,SMALL(pipot!$Z:$Z,ROW($A23)))),"")</f>
        <v>36.46</v>
      </c>
      <c r="K27">
        <f>IFERROR(IF(COUNT(pipot!$Z:$Z)&lt;&gt;"",INDEX(pipot!J:J,SMALL(pipot!$Z:$Z,ROW($A23)))),"")</f>
        <v>0</v>
      </c>
      <c r="L27">
        <f>IFERROR(IF(COUNT(pipot!$Z:$Z)&lt;&gt;"",INDEX(pipot!K:K,SMALL(pipot!$Z:$Z,ROW($A23)))),"")</f>
        <v>0</v>
      </c>
      <c r="M27">
        <f>IFERROR(IF(COUNT(pipot!$Z:$Z)&lt;&gt;"",INDEX(pipot!L:L,SMALL(pipot!$Z:$Z,ROW($A23)))),"")</f>
        <v>6</v>
      </c>
      <c r="N27">
        <f>IFERROR(IF(COUNT(pipot!$Z:$Z)&lt;&gt;"",INDEX(pipot!M:M,SMALL(pipot!$Z:$Z,ROW($A23)))),"")</f>
        <v>7</v>
      </c>
      <c r="O27">
        <f>IFERROR(IF(COUNT(pipot!$Z:$Z)&lt;&gt;"",INDEX(pipot!N:N,SMALL(pipot!$Z:$Z,ROW($A23)))),"")</f>
        <v>21</v>
      </c>
      <c r="P27">
        <f>IFERROR(IF(COUNT(pipot!$Z:$Z)&lt;&gt;"",INDEX(pipot!O:O,SMALL(pipot!$Z:$Z,ROW($A23)))),"")</f>
        <v>20.057400000000001</v>
      </c>
      <c r="Q27">
        <f>IFERROR(IF(COUNT(pipot!$Z:$Z)&lt;&gt;"",INDEX(pipot!P:P,SMALL(pipot!$Z:$Z,ROW($A23)))),"")</f>
        <v>0</v>
      </c>
      <c r="R27">
        <f>IFERROR(IF(COUNT(pipot!$Z:$Z)&lt;&gt;"",INDEX(pipot!Q:Q,SMALL(pipot!$Z:$Z,ROW($A23)))),"")</f>
        <v>205</v>
      </c>
      <c r="S27">
        <f>IFERROR(IF(COUNT(pipot!$Z:$Z)&lt;&gt;"",INDEX(pipot!R:R,SMALL(pipot!$Z:$Z,ROW($A23)))),"")</f>
        <v>118.32956</v>
      </c>
    </row>
    <row r="28" spans="2:19" hidden="1">
      <c r="B28" t="str">
        <f>IFERROR(IF(COUNT(pipot!$Z:$Z)&lt;&gt;"",INDEX(pipot!A:A,SMALL(pipot!$Z:$Z,ROW($A24)))),"")</f>
        <v>Kaoru Houchi</v>
      </c>
      <c r="C28" s="13">
        <f>IFERROR(IF(COUNT(pipot!$Z:$Z)&lt;&gt;"",INDEX(pipot!B:B,SMALL(pipot!$Z:$Z,ROW($A24)))),"")</f>
        <v>44136</v>
      </c>
      <c r="D28" s="15">
        <f>IFERROR(IF(COUNT(pipot!$Z:$Z)&lt;&gt;"",INDEX(pipot!C:C,SMALL(pipot!$Z:$Z,ROW($A24)))),"")</f>
        <v>5.724537037037037E-2</v>
      </c>
      <c r="E28">
        <f>IFERROR(IF(COUNT(pipot!$Z:$Z)&lt;&gt;"",INDEX(pipot!D:D,SMALL(pipot!$Z:$Z,ROW($A24)))),"")</f>
        <v>5261.5135499999997</v>
      </c>
      <c r="F28">
        <f>IFERROR(IF(COUNT(pipot!$Z:$Z)&lt;&gt;"",INDEX(pipot!E:E,SMALL(pipot!$Z:$Z,ROW($A24)))),"")</f>
        <v>558.21028999999999</v>
      </c>
      <c r="G28">
        <f>IFERROR(IF(COUNT(pipot!$Z:$Z)&lt;&gt;"",INDEX(pipot!F:F,SMALL(pipot!$Z:$Z,ROW($A24)))),"")</f>
        <v>6.7716599999999998</v>
      </c>
      <c r="H28">
        <f>IFERROR(IF(COUNT(pipot!$Z:$Z)&lt;&gt;"",INDEX(pipot!G:G,SMALL(pipot!$Z:$Z,ROW($A24)))),"")</f>
        <v>0</v>
      </c>
      <c r="I28">
        <f>IFERROR(IF(COUNT(pipot!$Z:$Z)&lt;&gt;"",INDEX(pipot!H:H,SMALL(pipot!$Z:$Z,ROW($A24)))),"")</f>
        <v>0</v>
      </c>
      <c r="J28">
        <f>IFERROR(IF(COUNT(pipot!$Z:$Z)&lt;&gt;"",INDEX(pipot!I:I,SMALL(pipot!$Z:$Z,ROW($A24)))),"")</f>
        <v>0</v>
      </c>
      <c r="K28">
        <f>IFERROR(IF(COUNT(pipot!$Z:$Z)&lt;&gt;"",INDEX(pipot!J:J,SMALL(pipot!$Z:$Z,ROW($A24)))),"")</f>
        <v>0</v>
      </c>
      <c r="L28">
        <f>IFERROR(IF(COUNT(pipot!$Z:$Z)&lt;&gt;"",INDEX(pipot!K:K,SMALL(pipot!$Z:$Z,ROW($A24)))),"")</f>
        <v>0</v>
      </c>
      <c r="M28">
        <f>IFERROR(IF(COUNT(pipot!$Z:$Z)&lt;&gt;"",INDEX(pipot!L:L,SMALL(pipot!$Z:$Z,ROW($A24)))),"")</f>
        <v>9</v>
      </c>
      <c r="N28">
        <f>IFERROR(IF(COUNT(pipot!$Z:$Z)&lt;&gt;"",INDEX(pipot!M:M,SMALL(pipot!$Z:$Z,ROW($A24)))),"")</f>
        <v>2</v>
      </c>
      <c r="O28">
        <f>IFERROR(IF(COUNT(pipot!$Z:$Z)&lt;&gt;"",INDEX(pipot!N:N,SMALL(pipot!$Z:$Z,ROW($A24)))),"")</f>
        <v>14</v>
      </c>
      <c r="P28">
        <f>IFERROR(IF(COUNT(pipot!$Z:$Z)&lt;&gt;"",INDEX(pipot!O:O,SMALL(pipot!$Z:$Z,ROW($A24)))),"")</f>
        <v>13.3362</v>
      </c>
      <c r="Q28">
        <f>IFERROR(IF(COUNT(pipot!$Z:$Z)&lt;&gt;"",INDEX(pipot!P:P,SMALL(pipot!$Z:$Z,ROW($A24)))),"")</f>
        <v>0</v>
      </c>
      <c r="R28">
        <f>IFERROR(IF(COUNT(pipot!$Z:$Z)&lt;&gt;"",INDEX(pipot!Q:Q,SMALL(pipot!$Z:$Z,ROW($A24)))),"")</f>
        <v>141</v>
      </c>
      <c r="S28">
        <f>IFERROR(IF(COUNT(pipot!$Z:$Z)&lt;&gt;"",INDEX(pipot!R:R,SMALL(pipot!$Z:$Z,ROW($A24)))),"")</f>
        <v>101.68834</v>
      </c>
    </row>
    <row r="29" spans="2:19" hidden="1">
      <c r="B29" t="str">
        <f>IFERROR(IF(COUNT(pipot!$Z:$Z)&lt;&gt;"",INDEX(pipot!A:A,SMALL(pipot!$Z:$Z,ROW($A25)))),"")</f>
        <v>Yuki Tsunoda</v>
      </c>
      <c r="C29" s="13">
        <f>IFERROR(IF(COUNT(pipot!$Z:$Z)&lt;&gt;"",INDEX(pipot!B:B,SMALL(pipot!$Z:$Z,ROW($A25)))),"")</f>
        <v>44136</v>
      </c>
      <c r="D29" s="15">
        <f>IFERROR(IF(COUNT(pipot!$Z:$Z)&lt;&gt;"",INDEX(pipot!C:C,SMALL(pipot!$Z:$Z,ROW($A25)))),"")</f>
        <v>5.724537037037037E-2</v>
      </c>
      <c r="E29">
        <f>IFERROR(IF(COUNT(pipot!$Z:$Z)&lt;&gt;"",INDEX(pipot!D:D,SMALL(pipot!$Z:$Z,ROW($A25)))),"")</f>
        <v>5228.7442600000004</v>
      </c>
      <c r="F29">
        <f>IFERROR(IF(COUNT(pipot!$Z:$Z)&lt;&gt;"",INDEX(pipot!E:E,SMALL(pipot!$Z:$Z,ROW($A25)))),"")</f>
        <v>517.25373999999999</v>
      </c>
      <c r="G29">
        <f>IFERROR(IF(COUNT(pipot!$Z:$Z)&lt;&gt;"",INDEX(pipot!F:F,SMALL(pipot!$Z:$Z,ROW($A25)))),"")</f>
        <v>6.2748100000000004</v>
      </c>
      <c r="H29">
        <f>IFERROR(IF(COUNT(pipot!$Z:$Z)&lt;&gt;"",INDEX(pipot!G:G,SMALL(pipot!$Z:$Z,ROW($A25)))),"")</f>
        <v>0</v>
      </c>
      <c r="I29">
        <f>IFERROR(IF(COUNT(pipot!$Z:$Z)&lt;&gt;"",INDEX(pipot!H:H,SMALL(pipot!$Z:$Z,ROW($A25)))),"")</f>
        <v>0</v>
      </c>
      <c r="J29">
        <f>IFERROR(IF(COUNT(pipot!$Z:$Z)&lt;&gt;"",INDEX(pipot!I:I,SMALL(pipot!$Z:$Z,ROW($A25)))),"")</f>
        <v>0</v>
      </c>
      <c r="K29">
        <f>IFERROR(IF(COUNT(pipot!$Z:$Z)&lt;&gt;"",INDEX(pipot!J:J,SMALL(pipot!$Z:$Z,ROW($A25)))),"")</f>
        <v>0</v>
      </c>
      <c r="L29">
        <f>IFERROR(IF(COUNT(pipot!$Z:$Z)&lt;&gt;"",INDEX(pipot!K:K,SMALL(pipot!$Z:$Z,ROW($A25)))),"")</f>
        <v>0</v>
      </c>
      <c r="M29">
        <f>IFERROR(IF(COUNT(pipot!$Z:$Z)&lt;&gt;"",INDEX(pipot!L:L,SMALL(pipot!$Z:$Z,ROW($A25)))),"")</f>
        <v>11</v>
      </c>
      <c r="N29">
        <f>IFERROR(IF(COUNT(pipot!$Z:$Z)&lt;&gt;"",INDEX(pipot!M:M,SMALL(pipot!$Z:$Z,ROW($A25)))),"")</f>
        <v>9</v>
      </c>
      <c r="O29">
        <f>IFERROR(IF(COUNT(pipot!$Z:$Z)&lt;&gt;"",INDEX(pipot!N:N,SMALL(pipot!$Z:$Z,ROW($A25)))),"")</f>
        <v>22</v>
      </c>
      <c r="P29">
        <f>IFERROR(IF(COUNT(pipot!$Z:$Z)&lt;&gt;"",INDEX(pipot!O:O,SMALL(pipot!$Z:$Z,ROW($A25)))),"")</f>
        <v>13.8042</v>
      </c>
      <c r="Q29">
        <f>IFERROR(IF(COUNT(pipot!$Z:$Z)&lt;&gt;"",INDEX(pipot!P:P,SMALL(pipot!$Z:$Z,ROW($A25)))),"")</f>
        <v>0</v>
      </c>
      <c r="R29">
        <f>IFERROR(IF(COUNT(pipot!$Z:$Z)&lt;&gt;"",INDEX(pipot!Q:Q,SMALL(pipot!$Z:$Z,ROW($A25)))),"")</f>
        <v>143</v>
      </c>
      <c r="S29">
        <f>IFERROR(IF(COUNT(pipot!$Z:$Z)&lt;&gt;"",INDEX(pipot!R:R,SMALL(pipot!$Z:$Z,ROW($A25)))),"")</f>
        <v>115.95455</v>
      </c>
    </row>
    <row r="30" spans="2:19" hidden="1">
      <c r="B30" t="str">
        <f>IFERROR(IF(COUNT(pipot!$Z:$Z)&lt;&gt;"",INDEX(pipot!A:A,SMALL(pipot!$Z:$Z,ROW($A26)))),"")</f>
        <v>Moe Nakamura</v>
      </c>
      <c r="C30" s="13">
        <f>IFERROR(IF(COUNT(pipot!$Z:$Z)&lt;&gt;"",INDEX(pipot!B:B,SMALL(pipot!$Z:$Z,ROW($A26)))),"")</f>
        <v>44136</v>
      </c>
      <c r="D30" s="15">
        <f>IFERROR(IF(COUNT(pipot!$Z:$Z)&lt;&gt;"",INDEX(pipot!C:C,SMALL(pipot!$Z:$Z,ROW($A26)))),"")</f>
        <v>5.0659722222222224E-2</v>
      </c>
      <c r="E30">
        <f>IFERROR(IF(COUNT(pipot!$Z:$Z)&lt;&gt;"",INDEX(pipot!D:D,SMALL(pipot!$Z:$Z,ROW($A26)))),"")</f>
        <v>3604.90247</v>
      </c>
      <c r="F30">
        <f>IFERROR(IF(COUNT(pipot!$Z:$Z)&lt;&gt;"",INDEX(pipot!E:E,SMALL(pipot!$Z:$Z,ROW($A26)))),"")</f>
        <v>482.53613999999999</v>
      </c>
      <c r="G30">
        <f>IFERROR(IF(COUNT(pipot!$Z:$Z)&lt;&gt;"",INDEX(pipot!F:F,SMALL(pipot!$Z:$Z,ROW($A26)))),"")</f>
        <v>6.6146099999999999</v>
      </c>
      <c r="H30">
        <f>IFERROR(IF(COUNT(pipot!$Z:$Z)&lt;&gt;"",INDEX(pipot!G:G,SMALL(pipot!$Z:$Z,ROW($A26)))),"")</f>
        <v>19.07</v>
      </c>
      <c r="I30">
        <f>IFERROR(IF(COUNT(pipot!$Z:$Z)&lt;&gt;"",INDEX(pipot!H:H,SMALL(pipot!$Z:$Z,ROW($A26)))),"")</f>
        <v>19.07</v>
      </c>
      <c r="J30">
        <f>IFERROR(IF(COUNT(pipot!$Z:$Z)&lt;&gt;"",INDEX(pipot!I:I,SMALL(pipot!$Z:$Z,ROW($A26)))),"")</f>
        <v>0</v>
      </c>
      <c r="K30">
        <f>IFERROR(IF(COUNT(pipot!$Z:$Z)&lt;&gt;"",INDEX(pipot!J:J,SMALL(pipot!$Z:$Z,ROW($A26)))),"")</f>
        <v>0</v>
      </c>
      <c r="L30">
        <f>IFERROR(IF(COUNT(pipot!$Z:$Z)&lt;&gt;"",INDEX(pipot!K:K,SMALL(pipot!$Z:$Z,ROW($A26)))),"")</f>
        <v>0</v>
      </c>
      <c r="M30">
        <f>IFERROR(IF(COUNT(pipot!$Z:$Z)&lt;&gt;"",INDEX(pipot!L:L,SMALL(pipot!$Z:$Z,ROW($A26)))),"")</f>
        <v>15</v>
      </c>
      <c r="N30">
        <f>IFERROR(IF(COUNT(pipot!$Z:$Z)&lt;&gt;"",INDEX(pipot!M:M,SMALL(pipot!$Z:$Z,ROW($A26)))),"")</f>
        <v>10</v>
      </c>
      <c r="O30">
        <f>IFERROR(IF(COUNT(pipot!$Z:$Z)&lt;&gt;"",INDEX(pipot!N:N,SMALL(pipot!$Z:$Z,ROW($A26)))),"")</f>
        <v>54</v>
      </c>
      <c r="P30">
        <f>IFERROR(IF(COUNT(pipot!$Z:$Z)&lt;&gt;"",INDEX(pipot!O:O,SMALL(pipot!$Z:$Z,ROW($A26)))),"")</f>
        <v>16.540199999999999</v>
      </c>
      <c r="Q30">
        <f>IFERROR(IF(COUNT(pipot!$Z:$Z)&lt;&gt;"",INDEX(pipot!P:P,SMALL(pipot!$Z:$Z,ROW($A26)))),"")</f>
        <v>0</v>
      </c>
      <c r="R30">
        <f>IFERROR(IF(COUNT(pipot!$Z:$Z)&lt;&gt;"",INDEX(pipot!Q:Q,SMALL(pipot!$Z:$Z,ROW($A26)))),"")</f>
        <v>183</v>
      </c>
      <c r="S30">
        <f>IFERROR(IF(COUNT(pipot!$Z:$Z)&lt;&gt;"",INDEX(pipot!R:R,SMALL(pipot!$Z:$Z,ROW($A26)))),"")</f>
        <v>140.35086000000001</v>
      </c>
    </row>
    <row r="31" spans="2:19" hidden="1">
      <c r="B31" t="str">
        <f>IFERROR(IF(COUNT(pipot!$Z:$Z)&lt;&gt;"",INDEX(pipot!A:A,SMALL(pipot!$Z:$Z,ROW($A27)))),"")</f>
        <v>Monami Takuno</v>
      </c>
      <c r="C31" s="13">
        <f>IFERROR(IF(COUNT(pipot!$Z:$Z)&lt;&gt;"",INDEX(pipot!B:B,SMALL(pipot!$Z:$Z,ROW($A27)))),"")</f>
        <v>44136</v>
      </c>
      <c r="D31" s="15">
        <f>IFERROR(IF(COUNT(pipot!$Z:$Z)&lt;&gt;"",INDEX(pipot!C:C,SMALL(pipot!$Z:$Z,ROW($A27)))),"")</f>
        <v>5.0659722222222224E-2</v>
      </c>
      <c r="E31">
        <f>IFERROR(IF(COUNT(pipot!$Z:$Z)&lt;&gt;"",INDEX(pipot!D:D,SMALL(pipot!$Z:$Z,ROW($A27)))),"")</f>
        <v>3740.48126</v>
      </c>
      <c r="F31">
        <f>IFERROR(IF(COUNT(pipot!$Z:$Z)&lt;&gt;"",INDEX(pipot!E:E,SMALL(pipot!$Z:$Z,ROW($A27)))),"")</f>
        <v>479.15348</v>
      </c>
      <c r="G31">
        <f>IFERROR(IF(COUNT(pipot!$Z:$Z)&lt;&gt;"",INDEX(pipot!F:F,SMALL(pipot!$Z:$Z,ROW($A27)))),"")</f>
        <v>6.5682499999999999</v>
      </c>
      <c r="H31">
        <f>IFERROR(IF(COUNT(pipot!$Z:$Z)&lt;&gt;"",INDEX(pipot!G:G,SMALL(pipot!$Z:$Z,ROW($A27)))),"")</f>
        <v>18.37</v>
      </c>
      <c r="I31">
        <f>IFERROR(IF(COUNT(pipot!$Z:$Z)&lt;&gt;"",INDEX(pipot!H:H,SMALL(pipot!$Z:$Z,ROW($A27)))),"")</f>
        <v>11.52</v>
      </c>
      <c r="J31">
        <f>IFERROR(IF(COUNT(pipot!$Z:$Z)&lt;&gt;"",INDEX(pipot!I:I,SMALL(pipot!$Z:$Z,ROW($A27)))),"")</f>
        <v>6.85</v>
      </c>
      <c r="K31">
        <f>IFERROR(IF(COUNT(pipot!$Z:$Z)&lt;&gt;"",INDEX(pipot!J:J,SMALL(pipot!$Z:$Z,ROW($A27)))),"")</f>
        <v>0</v>
      </c>
      <c r="L31">
        <f>IFERROR(IF(COUNT(pipot!$Z:$Z)&lt;&gt;"",INDEX(pipot!K:K,SMALL(pipot!$Z:$Z,ROW($A27)))),"")</f>
        <v>0</v>
      </c>
      <c r="M31">
        <f>IFERROR(IF(COUNT(pipot!$Z:$Z)&lt;&gt;"",INDEX(pipot!L:L,SMALL(pipot!$Z:$Z,ROW($A27)))),"")</f>
        <v>6</v>
      </c>
      <c r="N31">
        <f>IFERROR(IF(COUNT(pipot!$Z:$Z)&lt;&gt;"",INDEX(pipot!M:M,SMALL(pipot!$Z:$Z,ROW($A27)))),"")</f>
        <v>10</v>
      </c>
      <c r="O31">
        <f>IFERROR(IF(COUNT(pipot!$Z:$Z)&lt;&gt;"",INDEX(pipot!N:N,SMALL(pipot!$Z:$Z,ROW($A27)))),"")</f>
        <v>41</v>
      </c>
      <c r="P31">
        <f>IFERROR(IF(COUNT(pipot!$Z:$Z)&lt;&gt;"",INDEX(pipot!O:O,SMALL(pipot!$Z:$Z,ROW($A27)))),"")</f>
        <v>19.708200000000001</v>
      </c>
      <c r="Q31">
        <f>IFERROR(IF(COUNT(pipot!$Z:$Z)&lt;&gt;"",INDEX(pipot!P:P,SMALL(pipot!$Z:$Z,ROW($A27)))),"")</f>
        <v>0</v>
      </c>
      <c r="R31">
        <f>IFERROR(IF(COUNT(pipot!$Z:$Z)&lt;&gt;"",INDEX(pipot!Q:Q,SMALL(pipot!$Z:$Z,ROW($A27)))),"")</f>
        <v>161</v>
      </c>
      <c r="S31">
        <f>IFERROR(IF(COUNT(pipot!$Z:$Z)&lt;&gt;"",INDEX(pipot!R:R,SMALL(pipot!$Z:$Z,ROW($A27)))),"")</f>
        <v>130.03406000000001</v>
      </c>
    </row>
    <row r="32" spans="2:19" hidden="1">
      <c r="B32" t="s">
        <v>25</v>
      </c>
      <c r="C32" s="13">
        <f>IFERROR(IF(COUNT(pipot!$Z:$Z)&lt;&gt;"",INDEX(pipot!B:B,SMALL(pipot!$Z:$Z,ROW($A28)))),"")</f>
        <v>44136</v>
      </c>
      <c r="D32" s="15">
        <f>IFERROR(IF(COUNT(pipot!$Z:$Z)&lt;&gt;"",INDEX(pipot!C:C,SMALL(pipot!$Z:$Z,ROW($A28)))),"")</f>
        <v>5.4594907407407411E-2</v>
      </c>
      <c r="E32">
        <f>IFERROR(IF(COUNT(pipot!$Z:$Z)&lt;&gt;"",INDEX(pipot!D:D,SMALL(pipot!$Z:$Z,ROW($A28)))),"")</f>
        <v>3809.9306000000001</v>
      </c>
      <c r="F32">
        <f>IFERROR(IF(COUNT(pipot!$Z:$Z)&lt;&gt;"",INDEX(pipot!E:E,SMALL(pipot!$Z:$Z,ROW($A28)))),"")</f>
        <v>435.68830000000003</v>
      </c>
      <c r="G32">
        <f>IFERROR(IF(COUNT(pipot!$Z:$Z)&lt;&gt;"",INDEX(pipot!F:F,SMALL(pipot!$Z:$Z,ROW($A28)))),"")</f>
        <v>5.5419299999999998</v>
      </c>
      <c r="H32">
        <f>IFERROR(IF(COUNT(pipot!$Z:$Z)&lt;&gt;"",INDEX(pipot!G:G,SMALL(pipot!$Z:$Z,ROW($A28)))),"")</f>
        <v>0.33</v>
      </c>
      <c r="I32">
        <f>IFERROR(IF(COUNT(pipot!$Z:$Z)&lt;&gt;"",INDEX(pipot!H:H,SMALL(pipot!$Z:$Z,ROW($A28)))),"")</f>
        <v>0.33</v>
      </c>
      <c r="J32">
        <f>IFERROR(IF(COUNT(pipot!$Z:$Z)&lt;&gt;"",INDEX(pipot!I:I,SMALL(pipot!$Z:$Z,ROW($A28)))),"")</f>
        <v>0</v>
      </c>
      <c r="K32">
        <f>IFERROR(IF(COUNT(pipot!$Z:$Z)&lt;&gt;"",INDEX(pipot!J:J,SMALL(pipot!$Z:$Z,ROW($A28)))),"")</f>
        <v>0</v>
      </c>
      <c r="L32">
        <f>IFERROR(IF(COUNT(pipot!$Z:$Z)&lt;&gt;"",INDEX(pipot!K:K,SMALL(pipot!$Z:$Z,ROW($A28)))),"")</f>
        <v>0</v>
      </c>
      <c r="M32">
        <f>IFERROR(IF(COUNT(pipot!$Z:$Z)&lt;&gt;"",INDEX(pipot!L:L,SMALL(pipot!$Z:$Z,ROW($A28)))),"")</f>
        <v>9</v>
      </c>
      <c r="N32">
        <f>IFERROR(IF(COUNT(pipot!$Z:$Z)&lt;&gt;"",INDEX(pipot!M:M,SMALL(pipot!$Z:$Z,ROW($A28)))),"")</f>
        <v>7</v>
      </c>
      <c r="O32">
        <f>IFERROR(IF(COUNT(pipot!$Z:$Z)&lt;&gt;"",INDEX(pipot!N:N,SMALL(pipot!$Z:$Z,ROW($A28)))),"")</f>
        <v>37</v>
      </c>
      <c r="P32">
        <f>IFERROR(IF(COUNT(pipot!$Z:$Z)&lt;&gt;"",INDEX(pipot!O:O,SMALL(pipot!$Z:$Z,ROW($A28)))),"")</f>
        <v>15.136200000000001</v>
      </c>
      <c r="Q32">
        <f>IFERROR(IF(COUNT(pipot!$Z:$Z)&lt;&gt;"",INDEX(pipot!P:P,SMALL(pipot!$Z:$Z,ROW($A28)))),"")</f>
        <v>0</v>
      </c>
      <c r="R32">
        <f>IFERROR(IF(COUNT(pipot!$Z:$Z)&lt;&gt;"",INDEX(pipot!Q:Q,SMALL(pipot!$Z:$Z,ROW($A28)))),"")</f>
        <v>178</v>
      </c>
      <c r="S32">
        <f>IFERROR(IF(COUNT(pipot!$Z:$Z)&lt;&gt;"",INDEX(pipot!R:R,SMALL(pipot!$Z:$Z,ROW($A28)))),"")</f>
        <v>134.0264</v>
      </c>
    </row>
    <row r="33" spans="2:19" hidden="1">
      <c r="B33" t="str">
        <f>IFERROR(IF(COUNT(pipot!$Z:$Z)&lt;&gt;"",INDEX(pipot!A:A,SMALL(pipot!$Z:$Z,ROW($A29)))),"")</f>
        <v>Total</v>
      </c>
      <c r="C33" s="13">
        <f>IFERROR(IF(COUNT(pipot!$Z:$Z)&lt;&gt;"",INDEX(pipot!B:B,SMALL(pipot!$Z:$Z,ROW($A29)))),"")</f>
        <v>44136</v>
      </c>
      <c r="D33" s="15">
        <f>IFERROR(IF(COUNT(pipot!$Z:$Z)&lt;&gt;"",INDEX(pipot!C:C,SMALL(pipot!$Z:$Z,ROW($A29)))),"")</f>
        <v>2.7121643518518521</v>
      </c>
      <c r="E33">
        <f>IFERROR(IF(COUNT(pipot!$Z:$Z)&lt;&gt;"",INDEX(pipot!D:D,SMALL(pipot!$Z:$Z,ROW($A29)))),"")</f>
        <v>235977</v>
      </c>
      <c r="F33">
        <f>IFERROR(IF(COUNT(pipot!$Z:$Z)&lt;&gt;"",INDEX(pipot!E:E,SMALL(pipot!$Z:$Z,ROW($A29)))),"")</f>
        <v>27671</v>
      </c>
      <c r="G33">
        <f>IFERROR(IF(COUNT(pipot!$Z:$Z)&lt;&gt;"",INDEX(pipot!F:F,SMALL(pipot!$Z:$Z,ROW($A29)))),"")</f>
        <v>7.09</v>
      </c>
      <c r="H33">
        <f>IFERROR(IF(COUNT(pipot!$Z:$Z)&lt;&gt;"",INDEX(pipot!G:G,SMALL(pipot!$Z:$Z,ROW($A29)))),"")</f>
        <v>10975</v>
      </c>
      <c r="I33">
        <f>IFERROR(IF(COUNT(pipot!$Z:$Z)&lt;&gt;"",INDEX(pipot!H:H,SMALL(pipot!$Z:$Z,ROW($A29)))),"")</f>
        <v>7884</v>
      </c>
      <c r="J33">
        <f>IFERROR(IF(COUNT(pipot!$Z:$Z)&lt;&gt;"",INDEX(pipot!I:I,SMALL(pipot!$Z:$Z,ROW($A29)))),"")</f>
        <v>2543</v>
      </c>
      <c r="K33">
        <f>IFERROR(IF(COUNT(pipot!$Z:$Z)&lt;&gt;"",INDEX(pipot!J:J,SMALL(pipot!$Z:$Z,ROW($A29)))),"")</f>
        <v>526</v>
      </c>
      <c r="L33">
        <f>IFERROR(IF(COUNT(pipot!$Z:$Z)&lt;&gt;"",INDEX(pipot!K:K,SMALL(pipot!$Z:$Z,ROW($A29)))),"")</f>
        <v>23</v>
      </c>
      <c r="M33">
        <f>IFERROR(IF(COUNT(pipot!$Z:$Z)&lt;&gt;"",INDEX(pipot!L:L,SMALL(pipot!$Z:$Z,ROW($A29)))),"")</f>
        <v>613</v>
      </c>
      <c r="N33">
        <f>IFERROR(IF(COUNT(pipot!$Z:$Z)&lt;&gt;"",INDEX(pipot!M:M,SMALL(pipot!$Z:$Z,ROW($A29)))),"")</f>
        <v>521</v>
      </c>
      <c r="O33">
        <f>IFERROR(IF(COUNT(pipot!$Z:$Z)&lt;&gt;"",INDEX(pipot!N:N,SMALL(pipot!$Z:$Z,ROW($A29)))),"")</f>
        <v>1850</v>
      </c>
      <c r="P33">
        <f>IFERROR(IF(COUNT(pipot!$Z:$Z)&lt;&gt;"",INDEX(pipot!O:O,SMALL(pipot!$Z:$Z,ROW($A29)))),"")</f>
        <v>28</v>
      </c>
      <c r="Q33">
        <f>IFERROR(IF(COUNT(pipot!$Z:$Z)&lt;&gt;"",INDEX(pipot!P:P,SMALL(pipot!$Z:$Z,ROW($A29)))),"")</f>
        <v>37</v>
      </c>
      <c r="R33">
        <f>IFERROR(IF(COUNT(pipot!$Z:$Z)&lt;&gt;"",INDEX(pipot!Q:Q,SMALL(pipot!$Z:$Z,ROW($A29)))),"")</f>
        <v>225</v>
      </c>
      <c r="S33">
        <f>IFERROR(IF(COUNT(pipot!$Z:$Z)&lt;&gt;"",INDEX(pipot!R:R,SMALL(pipot!$Z:$Z,ROW($A29)))),"")</f>
        <v>115</v>
      </c>
    </row>
    <row r="34" spans="2:19" hidden="1">
      <c r="B34" t="str">
        <f>IFERROR(IF(COUNT(pipot!$Z:$Z)&lt;&gt;"",INDEX(pipot!A:A,SMALL(pipot!$Z:$Z,ROW($A30)))),"")</f>
        <v>Average</v>
      </c>
      <c r="C34" s="13">
        <f>IFERROR(IF(COUNT(pipot!$Z:$Z)&lt;&gt;"",INDEX(pipot!B:B,SMALL(pipot!$Z:$Z,ROW($A30)))),"")</f>
        <v>44136</v>
      </c>
      <c r="D34" s="15">
        <f>IFERROR(IF(COUNT(pipot!$Z:$Z)&lt;&gt;"",INDEX(pipot!C:C,SMALL(pipot!$Z:$Z,ROW($A30)))),"")</f>
        <v>0.10043981481481483</v>
      </c>
      <c r="E34">
        <f>IFERROR(IF(COUNT(pipot!$Z:$Z)&lt;&gt;"",INDEX(pipot!D:D,SMALL(pipot!$Z:$Z,ROW($A30)))),"")</f>
        <v>8740</v>
      </c>
      <c r="F34">
        <f>IFERROR(IF(COUNT(pipot!$Z:$Z)&lt;&gt;"",INDEX(pipot!E:E,SMALL(pipot!$Z:$Z,ROW($A30)))),"")</f>
        <v>1025</v>
      </c>
      <c r="G34">
        <f>IFERROR(IF(COUNT(pipot!$Z:$Z)&lt;&gt;"",INDEX(pipot!F:F,SMALL(pipot!$Z:$Z,ROW($A30)))),"")</f>
        <v>7.09</v>
      </c>
      <c r="H34">
        <f>IFERROR(IF(COUNT(pipot!$Z:$Z)&lt;&gt;"",INDEX(pipot!G:G,SMALL(pipot!$Z:$Z,ROW($A30)))),"")</f>
        <v>406</v>
      </c>
      <c r="I34">
        <f>IFERROR(IF(COUNT(pipot!$Z:$Z)&lt;&gt;"",INDEX(pipot!H:H,SMALL(pipot!$Z:$Z,ROW($A30)))),"")</f>
        <v>292</v>
      </c>
      <c r="J34">
        <f>IFERROR(IF(COUNT(pipot!$Z:$Z)&lt;&gt;"",INDEX(pipot!I:I,SMALL(pipot!$Z:$Z,ROW($A30)))),"")</f>
        <v>94</v>
      </c>
      <c r="K34">
        <f>IFERROR(IF(COUNT(pipot!$Z:$Z)&lt;&gt;"",INDEX(pipot!J:J,SMALL(pipot!$Z:$Z,ROW($A30)))),"")</f>
        <v>19</v>
      </c>
      <c r="L34">
        <f>IFERROR(IF(COUNT(pipot!$Z:$Z)&lt;&gt;"",INDEX(pipot!K:K,SMALL(pipot!$Z:$Z,ROW($A30)))),"")</f>
        <v>1</v>
      </c>
      <c r="M34">
        <f>IFERROR(IF(COUNT(pipot!$Z:$Z)&lt;&gt;"",INDEX(pipot!L:L,SMALL(pipot!$Z:$Z,ROW($A30)))),"")</f>
        <v>23</v>
      </c>
      <c r="N34">
        <f>IFERROR(IF(COUNT(pipot!$Z:$Z)&lt;&gt;"",INDEX(pipot!M:M,SMALL(pipot!$Z:$Z,ROW($A30)))),"")</f>
        <v>19</v>
      </c>
      <c r="O34">
        <f>IFERROR(IF(COUNT(pipot!$Z:$Z)&lt;&gt;"",INDEX(pipot!N:N,SMALL(pipot!$Z:$Z,ROW($A30)))),"")</f>
        <v>69</v>
      </c>
      <c r="P34">
        <f>IFERROR(IF(COUNT(pipot!$Z:$Z)&lt;&gt;"",INDEX(pipot!O:O,SMALL(pipot!$Z:$Z,ROW($A30)))),"")</f>
        <v>21</v>
      </c>
      <c r="Q34">
        <f>IFERROR(IF(COUNT(pipot!$Z:$Z)&lt;&gt;"",INDEX(pipot!P:P,SMALL(pipot!$Z:$Z,ROW($A30)))),"")</f>
        <v>1</v>
      </c>
      <c r="R34">
        <f>IFERROR(IF(COUNT(pipot!$Z:$Z)&lt;&gt;"",INDEX(pipot!Q:Q,SMALL(pipot!$Z:$Z,ROW($A30)))),"")</f>
        <v>161</v>
      </c>
      <c r="S34">
        <f>IFERROR(IF(COUNT(pipot!$Z:$Z)&lt;&gt;"",INDEX(pipot!R:R,SMALL(pipot!$Z:$Z,ROW($A30)))),"")</f>
        <v>115</v>
      </c>
    </row>
    <row r="35" spans="2:19" hidden="1">
      <c r="B35" t="str">
        <f>IFERROR(IF(COUNT(pipot!$Z:$Z)&lt;&gt;"",INDEX(pipot!A:A,SMALL(pipot!$Z:$Z,ROW($A31)))),"")</f>
        <v>Stdev</v>
      </c>
      <c r="C35" s="13">
        <f>IFERROR(IF(COUNT(pipot!$Z:$Z)&lt;&gt;"",INDEX(pipot!B:B,SMALL(pipot!$Z:$Z,ROW($A31)))),"")</f>
        <v>44136</v>
      </c>
      <c r="D35" s="15">
        <f>IFERROR(IF(COUNT(pipot!$Z:$Z)&lt;&gt;"",INDEX(pipot!C:C,SMALL(pipot!$Z:$Z,ROW($A31)))),"")</f>
        <v>2.9953703703703705E-2</v>
      </c>
      <c r="E35">
        <f>IFERROR(IF(COUNT(pipot!$Z:$Z)&lt;&gt;"",INDEX(pipot!D:D,SMALL(pipot!$Z:$Z,ROW($A31)))),"")</f>
        <v>3327.6</v>
      </c>
      <c r="F35">
        <f>IFERROR(IF(COUNT(pipot!$Z:$Z)&lt;&gt;"",INDEX(pipot!E:E,SMALL(pipot!$Z:$Z,ROW($A31)))),"")</f>
        <v>394.6</v>
      </c>
      <c r="G35">
        <f>IFERROR(IF(COUNT(pipot!$Z:$Z)&lt;&gt;"",INDEX(pipot!F:F,SMALL(pipot!$Z:$Z,ROW($A31)))),"")</f>
        <v>1.5</v>
      </c>
      <c r="H35">
        <f>IFERROR(IF(COUNT(pipot!$Z:$Z)&lt;&gt;"",INDEX(pipot!G:G,SMALL(pipot!$Z:$Z,ROW($A31)))),"")</f>
        <v>351.3</v>
      </c>
      <c r="I35">
        <f>IFERROR(IF(COUNT(pipot!$Z:$Z)&lt;&gt;"",INDEX(pipot!H:H,SMALL(pipot!$Z:$Z,ROW($A31)))),"")</f>
        <v>253.5</v>
      </c>
      <c r="J35">
        <f>IFERROR(IF(COUNT(pipot!$Z:$Z)&lt;&gt;"",INDEX(pipot!I:I,SMALL(pipot!$Z:$Z,ROW($A31)))),"")</f>
        <v>83.5</v>
      </c>
      <c r="K35">
        <f>IFERROR(IF(COUNT(pipot!$Z:$Z)&lt;&gt;"",INDEX(pipot!J:J,SMALL(pipot!$Z:$Z,ROW($A31)))),"")</f>
        <v>25.3</v>
      </c>
      <c r="L35">
        <f>IFERROR(IF(COUNT(pipot!$Z:$Z)&lt;&gt;"",INDEX(pipot!K:K,SMALL(pipot!$Z:$Z,ROW($A31)))),"")</f>
        <v>4.0999999999999996</v>
      </c>
      <c r="M35">
        <f>IFERROR(IF(COUNT(pipot!$Z:$Z)&lt;&gt;"",INDEX(pipot!L:L,SMALL(pipot!$Z:$Z,ROW($A31)))),"")</f>
        <v>13.9</v>
      </c>
      <c r="N35">
        <f>IFERROR(IF(COUNT(pipot!$Z:$Z)&lt;&gt;"",INDEX(pipot!M:M,SMALL(pipot!$Z:$Z,ROW($A31)))),"")</f>
        <v>11.8</v>
      </c>
      <c r="O35">
        <f>IFERROR(IF(COUNT(pipot!$Z:$Z)&lt;&gt;"",INDEX(pipot!N:N,SMALL(pipot!$Z:$Z,ROW($A31)))),"")</f>
        <v>39.4</v>
      </c>
      <c r="P35">
        <f>IFERROR(IF(COUNT(pipot!$Z:$Z)&lt;&gt;"",INDEX(pipot!O:O,SMALL(pipot!$Z:$Z,ROW($A31)))),"")</f>
        <v>3.8</v>
      </c>
      <c r="Q35">
        <f>IFERROR(IF(COUNT(pipot!$Z:$Z)&lt;&gt;"",INDEX(pipot!P:P,SMALL(pipot!$Z:$Z,ROW($A31)))),"")</f>
        <v>2</v>
      </c>
      <c r="R35">
        <f>IFERROR(IF(COUNT(pipot!$Z:$Z)&lt;&gt;"",INDEX(pipot!Q:Q,SMALL(pipot!$Z:$Z,ROW($A31)))),"")</f>
        <v>62.6</v>
      </c>
      <c r="S35">
        <f>IFERROR(IF(COUNT(pipot!$Z:$Z)&lt;&gt;"",INDEX(pipot!R:R,SMALL(pipot!$Z:$Z,ROW($A31)))),"")</f>
        <v>44.5</v>
      </c>
    </row>
    <row r="36" spans="2:19" hidden="1">
      <c r="B36" t="str">
        <f>IFERROR(IF(COUNT(pipot!$Z:$Z)&lt;&gt;"",INDEX(pipot!A:A,SMALL(pipot!$Z:$Z,ROW($A32)))),"")</f>
        <v>Nanako Fujita</v>
      </c>
      <c r="C36" s="13">
        <f>IFERROR(IF(COUNT(pipot!$Z:$Z)&lt;&gt;"",INDEX(pipot!B:B,SMALL(pipot!$Z:$Z,ROW($A32)))),"")</f>
        <v>44138</v>
      </c>
      <c r="D36" s="15">
        <f>IFERROR(IF(COUNT(pipot!$Z:$Z)&lt;&gt;"",INDEX(pipot!C:C,SMALL(pipot!$Z:$Z,ROW($A32)))),"")</f>
        <v>8.143518518518518E-2</v>
      </c>
      <c r="E36">
        <f>IFERROR(IF(COUNT(pipot!$Z:$Z)&lt;&gt;"",INDEX(pipot!D:D,SMALL(pipot!$Z:$Z,ROW($A32)))),"")</f>
        <v>9304.8697499999998</v>
      </c>
      <c r="F36">
        <f>IFERROR(IF(COUNT(pipot!$Z:$Z)&lt;&gt;"",INDEX(pipot!E:E,SMALL(pipot!$Z:$Z,ROW($A32)))),"")</f>
        <v>1222.34752</v>
      </c>
      <c r="G36">
        <f>IFERROR(IF(COUNT(pipot!$Z:$Z)&lt;&gt;"",INDEX(pipot!F:F,SMALL(pipot!$Z:$Z,ROW($A32)))),"")</f>
        <v>10.42332</v>
      </c>
      <c r="H36">
        <f>IFERROR(IF(COUNT(pipot!$Z:$Z)&lt;&gt;"",INDEX(pipot!G:G,SMALL(pipot!$Z:$Z,ROW($A32)))),"")</f>
        <v>867.30998999999997</v>
      </c>
      <c r="I36">
        <f>IFERROR(IF(COUNT(pipot!$Z:$Z)&lt;&gt;"",INDEX(pipot!H:H,SMALL(pipot!$Z:$Z,ROW($A32)))),"")</f>
        <v>531.96999000000005</v>
      </c>
      <c r="J36">
        <f>IFERROR(IF(COUNT(pipot!$Z:$Z)&lt;&gt;"",INDEX(pipot!I:I,SMALL(pipot!$Z:$Z,ROW($A32)))),"")</f>
        <v>266.79000000000002</v>
      </c>
      <c r="K36">
        <f>IFERROR(IF(COUNT(pipot!$Z:$Z)&lt;&gt;"",INDEX(pipot!J:J,SMALL(pipot!$Z:$Z,ROW($A32)))),"")</f>
        <v>68.55</v>
      </c>
      <c r="L36">
        <f>IFERROR(IF(COUNT(pipot!$Z:$Z)&lt;&gt;"",INDEX(pipot!K:K,SMALL(pipot!$Z:$Z,ROW($A32)))),"")</f>
        <v>0</v>
      </c>
      <c r="M36">
        <f>IFERROR(IF(COUNT(pipot!$Z:$Z)&lt;&gt;"",INDEX(pipot!L:L,SMALL(pipot!$Z:$Z,ROW($A32)))),"")</f>
        <v>11</v>
      </c>
      <c r="N36">
        <f>IFERROR(IF(COUNT(pipot!$Z:$Z)&lt;&gt;"",INDEX(pipot!M:M,SMALL(pipot!$Z:$Z,ROW($A32)))),"")</f>
        <v>37</v>
      </c>
      <c r="O36">
        <f>IFERROR(IF(COUNT(pipot!$Z:$Z)&lt;&gt;"",INDEX(pipot!N:N,SMALL(pipot!$Z:$Z,ROW($A32)))),"")</f>
        <v>64</v>
      </c>
      <c r="P36">
        <f>IFERROR(IF(COUNT(pipot!$Z:$Z)&lt;&gt;"",INDEX(pipot!O:O,SMALL(pipot!$Z:$Z,ROW($A32)))),"")</f>
        <v>23.718599999999999</v>
      </c>
      <c r="Q36">
        <f>IFERROR(IF(COUNT(pipot!$Z:$Z)&lt;&gt;"",INDEX(pipot!P:P,SMALL(pipot!$Z:$Z,ROW($A32)))),"")</f>
        <v>4</v>
      </c>
      <c r="R36">
        <f>IFERROR(IF(COUNT(pipot!$Z:$Z)&lt;&gt;"",INDEX(pipot!Q:Q,SMALL(pipot!$Z:$Z,ROW($A32)))),"")</f>
        <v>211</v>
      </c>
      <c r="S36">
        <f>IFERROR(IF(COUNT(pipot!$Z:$Z)&lt;&gt;"",INDEX(pipot!R:R,SMALL(pipot!$Z:$Z,ROW($A32)))),"")</f>
        <v>152.46199999999999</v>
      </c>
    </row>
    <row r="37" spans="2:19" hidden="1">
      <c r="B37" t="str">
        <f>IFERROR(IF(COUNT(pipot!$Z:$Z)&lt;&gt;"",INDEX(pipot!A:A,SMALL(pipot!$Z:$Z,ROW($A33)))),"")</f>
        <v>Yuina Matsumoto</v>
      </c>
      <c r="C37" s="13">
        <f>IFERROR(IF(COUNT(pipot!$Z:$Z)&lt;&gt;"",INDEX(pipot!B:B,SMALL(pipot!$Z:$Z,ROW($A33)))),"")</f>
        <v>44138</v>
      </c>
      <c r="D37" s="15">
        <f>IFERROR(IF(COUNT(pipot!$Z:$Z)&lt;&gt;"",INDEX(pipot!C:C,SMALL(pipot!$Z:$Z,ROW($A33)))),"")</f>
        <v>8.143518518518518E-2</v>
      </c>
      <c r="E37">
        <f>IFERROR(IF(COUNT(pipot!$Z:$Z)&lt;&gt;"",INDEX(pipot!D:D,SMALL(pipot!$Z:$Z,ROW($A33)))),"")</f>
        <v>9541.5971599999993</v>
      </c>
      <c r="F37">
        <f>IFERROR(IF(COUNT(pipot!$Z:$Z)&lt;&gt;"",INDEX(pipot!E:E,SMALL(pipot!$Z:$Z,ROW($A33)))),"")</f>
        <v>1218.37878</v>
      </c>
      <c r="G37">
        <f>IFERROR(IF(COUNT(pipot!$Z:$Z)&lt;&gt;"",INDEX(pipot!F:F,SMALL(pipot!$Z:$Z,ROW($A33)))),"")</f>
        <v>10.389469999999999</v>
      </c>
      <c r="H37">
        <f>IFERROR(IF(COUNT(pipot!$Z:$Z)&lt;&gt;"",INDEX(pipot!G:G,SMALL(pipot!$Z:$Z,ROW($A33)))),"")</f>
        <v>711.75000999999997</v>
      </c>
      <c r="I37">
        <f>IFERROR(IF(COUNT(pipot!$Z:$Z)&lt;&gt;"",INDEX(pipot!H:H,SMALL(pipot!$Z:$Z,ROW($A33)))),"")</f>
        <v>513.56001000000003</v>
      </c>
      <c r="J37">
        <f>IFERROR(IF(COUNT(pipot!$Z:$Z)&lt;&gt;"",INDEX(pipot!I:I,SMALL(pipot!$Z:$Z,ROW($A33)))),"")</f>
        <v>190.42</v>
      </c>
      <c r="K37">
        <f>IFERROR(IF(COUNT(pipot!$Z:$Z)&lt;&gt;"",INDEX(pipot!J:J,SMALL(pipot!$Z:$Z,ROW($A33)))),"")</f>
        <v>7.77</v>
      </c>
      <c r="L37">
        <f>IFERROR(IF(COUNT(pipot!$Z:$Z)&lt;&gt;"",INDEX(pipot!K:K,SMALL(pipot!$Z:$Z,ROW($A33)))),"")</f>
        <v>0</v>
      </c>
      <c r="M37">
        <f>IFERROR(IF(COUNT(pipot!$Z:$Z)&lt;&gt;"",INDEX(pipot!L:L,SMALL(pipot!$Z:$Z,ROW($A33)))),"")</f>
        <v>29</v>
      </c>
      <c r="N37">
        <f>IFERROR(IF(COUNT(pipot!$Z:$Z)&lt;&gt;"",INDEX(pipot!M:M,SMALL(pipot!$Z:$Z,ROW($A33)))),"")</f>
        <v>30</v>
      </c>
      <c r="O37">
        <f>IFERROR(IF(COUNT(pipot!$Z:$Z)&lt;&gt;"",INDEX(pipot!N:N,SMALL(pipot!$Z:$Z,ROW($A33)))),"")</f>
        <v>66</v>
      </c>
      <c r="P37">
        <f>IFERROR(IF(COUNT(pipot!$Z:$Z)&lt;&gt;"",INDEX(pipot!O:O,SMALL(pipot!$Z:$Z,ROW($A33)))),"")</f>
        <v>22.483799999999999</v>
      </c>
      <c r="Q37">
        <f>IFERROR(IF(COUNT(pipot!$Z:$Z)&lt;&gt;"",INDEX(pipot!P:P,SMALL(pipot!$Z:$Z,ROW($A33)))),"")</f>
        <v>1</v>
      </c>
      <c r="R37">
        <f>IFERROR(IF(COUNT(pipot!$Z:$Z)&lt;&gt;"",INDEX(pipot!Q:Q,SMALL(pipot!$Z:$Z,ROW($A33)))),"")</f>
        <v>197</v>
      </c>
      <c r="S37">
        <f>IFERROR(IF(COUNT(pipot!$Z:$Z)&lt;&gt;"",INDEX(pipot!R:R,SMALL(pipot!$Z:$Z,ROW($A33)))),"")</f>
        <v>158.52021999999999</v>
      </c>
    </row>
    <row r="38" spans="2:19" hidden="1">
      <c r="B38" t="str">
        <f>IFERROR(IF(COUNT(pipot!$Z:$Z)&lt;&gt;"",INDEX(pipot!A:A,SMALL(pipot!$Z:$Z,ROW($A34)))),"")</f>
        <v>Ayaka Hira</v>
      </c>
      <c r="C38" s="13">
        <f>IFERROR(IF(COUNT(pipot!$Z:$Z)&lt;&gt;"",INDEX(pipot!B:B,SMALL(pipot!$Z:$Z,ROW($A34)))),"")</f>
        <v>44138</v>
      </c>
      <c r="D38" s="15">
        <f>IFERROR(IF(COUNT(pipot!$Z:$Z)&lt;&gt;"",INDEX(pipot!C:C,SMALL(pipot!$Z:$Z,ROW($A34)))),"")</f>
        <v>8.143518518518518E-2</v>
      </c>
      <c r="E38">
        <f>IFERROR(IF(COUNT(pipot!$Z:$Z)&lt;&gt;"",INDEX(pipot!D:D,SMALL(pipot!$Z:$Z,ROW($A34)))),"")</f>
        <v>9582.4961000000003</v>
      </c>
      <c r="F38">
        <f>IFERROR(IF(COUNT(pipot!$Z:$Z)&lt;&gt;"",INDEX(pipot!E:E,SMALL(pipot!$Z:$Z,ROW($A34)))),"")</f>
        <v>1211.7393199999999</v>
      </c>
      <c r="G38">
        <f>IFERROR(IF(COUNT(pipot!$Z:$Z)&lt;&gt;"",INDEX(pipot!F:F,SMALL(pipot!$Z:$Z,ROW($A34)))),"")</f>
        <v>10.33286</v>
      </c>
      <c r="H38">
        <f>IFERROR(IF(COUNT(pipot!$Z:$Z)&lt;&gt;"",INDEX(pipot!G:G,SMALL(pipot!$Z:$Z,ROW($A34)))),"")</f>
        <v>717.74</v>
      </c>
      <c r="I38">
        <f>IFERROR(IF(COUNT(pipot!$Z:$Z)&lt;&gt;"",INDEX(pipot!H:H,SMALL(pipot!$Z:$Z,ROW($A34)))),"")</f>
        <v>472.11</v>
      </c>
      <c r="J38">
        <f>IFERROR(IF(COUNT(pipot!$Z:$Z)&lt;&gt;"",INDEX(pipot!I:I,SMALL(pipot!$Z:$Z,ROW($A34)))),"")</f>
        <v>180.63</v>
      </c>
      <c r="K38">
        <f>IFERROR(IF(COUNT(pipot!$Z:$Z)&lt;&gt;"",INDEX(pipot!J:J,SMALL(pipot!$Z:$Z,ROW($A34)))),"")</f>
        <v>65</v>
      </c>
      <c r="L38">
        <f>IFERROR(IF(COUNT(pipot!$Z:$Z)&lt;&gt;"",INDEX(pipot!K:K,SMALL(pipot!$Z:$Z,ROW($A34)))),"")</f>
        <v>0</v>
      </c>
      <c r="M38">
        <f>IFERROR(IF(COUNT(pipot!$Z:$Z)&lt;&gt;"",INDEX(pipot!L:L,SMALL(pipot!$Z:$Z,ROW($A34)))),"")</f>
        <v>21</v>
      </c>
      <c r="N38">
        <f>IFERROR(IF(COUNT(pipot!$Z:$Z)&lt;&gt;"",INDEX(pipot!M:M,SMALL(pipot!$Z:$Z,ROW($A34)))),"")</f>
        <v>26</v>
      </c>
      <c r="O38">
        <f>IFERROR(IF(COUNT(pipot!$Z:$Z)&lt;&gt;"",INDEX(pipot!N:N,SMALL(pipot!$Z:$Z,ROW($A34)))),"")</f>
        <v>81</v>
      </c>
      <c r="P38">
        <f>IFERROR(IF(COUNT(pipot!$Z:$Z)&lt;&gt;"",INDEX(pipot!O:O,SMALL(pipot!$Z:$Z,ROW($A34)))),"")</f>
        <v>22.782599999999999</v>
      </c>
      <c r="Q38">
        <f>IFERROR(IF(COUNT(pipot!$Z:$Z)&lt;&gt;"",INDEX(pipot!P:P,SMALL(pipot!$Z:$Z,ROW($A34)))),"")</f>
        <v>3</v>
      </c>
      <c r="R38">
        <f>IFERROR(IF(COUNT(pipot!$Z:$Z)&lt;&gt;"",INDEX(pipot!Q:Q,SMALL(pipot!$Z:$Z,ROW($A34)))),"")</f>
        <v>195</v>
      </c>
      <c r="S38">
        <f>IFERROR(IF(COUNT(pipot!$Z:$Z)&lt;&gt;"",INDEX(pipot!R:R,SMALL(pipot!$Z:$Z,ROW($A34)))),"")</f>
        <v>145.21689000000001</v>
      </c>
    </row>
    <row r="39" spans="2:19" hidden="1">
      <c r="B39" t="str">
        <f>IFERROR(IF(COUNT(pipot!$Z:$Z)&lt;&gt;"",INDEX(pipot!A:A,SMALL(pipot!$Z:$Z,ROW($A35)))),"")</f>
        <v>Kotone Tanigawa</v>
      </c>
      <c r="C39" s="13">
        <f>IFERROR(IF(COUNT(pipot!$Z:$Z)&lt;&gt;"",INDEX(pipot!B:B,SMALL(pipot!$Z:$Z,ROW($A35)))),"")</f>
        <v>44138</v>
      </c>
      <c r="D39" s="15">
        <f>IFERROR(IF(COUNT(pipot!$Z:$Z)&lt;&gt;"",INDEX(pipot!C:C,SMALL(pipot!$Z:$Z,ROW($A35)))),"")</f>
        <v>8.143518518518518E-2</v>
      </c>
      <c r="E39">
        <f>IFERROR(IF(COUNT(pipot!$Z:$Z)&lt;&gt;"",INDEX(pipot!D:D,SMALL(pipot!$Z:$Z,ROW($A35)))),"")</f>
        <v>9836.4654499999997</v>
      </c>
      <c r="F39">
        <f>IFERROR(IF(COUNT(pipot!$Z:$Z)&lt;&gt;"",INDEX(pipot!E:E,SMALL(pipot!$Z:$Z,ROW($A35)))),"")</f>
        <v>1015.3373</v>
      </c>
      <c r="G39">
        <f>IFERROR(IF(COUNT(pipot!$Z:$Z)&lt;&gt;"",INDEX(pipot!F:F,SMALL(pipot!$Z:$Z,ROW($A35)))),"")</f>
        <v>8.65808</v>
      </c>
      <c r="H39">
        <f>IFERROR(IF(COUNT(pipot!$Z:$Z)&lt;&gt;"",INDEX(pipot!G:G,SMALL(pipot!$Z:$Z,ROW($A35)))),"")</f>
        <v>909.97</v>
      </c>
      <c r="I39">
        <f>IFERROR(IF(COUNT(pipot!$Z:$Z)&lt;&gt;"",INDEX(pipot!H:H,SMALL(pipot!$Z:$Z,ROW($A35)))),"")</f>
        <v>676.33</v>
      </c>
      <c r="J39">
        <f>IFERROR(IF(COUNT(pipot!$Z:$Z)&lt;&gt;"",INDEX(pipot!I:I,SMALL(pipot!$Z:$Z,ROW($A35)))),"")</f>
        <v>193.79</v>
      </c>
      <c r="K39">
        <f>IFERROR(IF(COUNT(pipot!$Z:$Z)&lt;&gt;"",INDEX(pipot!J:J,SMALL(pipot!$Z:$Z,ROW($A35)))),"")</f>
        <v>28.14</v>
      </c>
      <c r="L39">
        <f>IFERROR(IF(COUNT(pipot!$Z:$Z)&lt;&gt;"",INDEX(pipot!K:K,SMALL(pipot!$Z:$Z,ROW($A35)))),"")</f>
        <v>11.71</v>
      </c>
      <c r="M39">
        <f>IFERROR(IF(COUNT(pipot!$Z:$Z)&lt;&gt;"",INDEX(pipot!L:L,SMALL(pipot!$Z:$Z,ROW($A35)))),"")</f>
        <v>16</v>
      </c>
      <c r="N39">
        <f>IFERROR(IF(COUNT(pipot!$Z:$Z)&lt;&gt;"",INDEX(pipot!M:M,SMALL(pipot!$Z:$Z,ROW($A35)))),"")</f>
        <v>31</v>
      </c>
      <c r="O39">
        <f>IFERROR(IF(COUNT(pipot!$Z:$Z)&lt;&gt;"",INDEX(pipot!N:N,SMALL(pipot!$Z:$Z,ROW($A35)))),"")</f>
        <v>77</v>
      </c>
      <c r="P39">
        <f>IFERROR(IF(COUNT(pipot!$Z:$Z)&lt;&gt;"",INDEX(pipot!O:O,SMALL(pipot!$Z:$Z,ROW($A35)))),"")</f>
        <v>25.0974</v>
      </c>
      <c r="Q39">
        <f>IFERROR(IF(COUNT(pipot!$Z:$Z)&lt;&gt;"",INDEX(pipot!P:P,SMALL(pipot!$Z:$Z,ROW($A35)))),"")</f>
        <v>3</v>
      </c>
      <c r="R39">
        <f>IFERROR(IF(COUNT(pipot!$Z:$Z)&lt;&gt;"",INDEX(pipot!Q:Q,SMALL(pipot!$Z:$Z,ROW($A35)))),"")</f>
        <v>203</v>
      </c>
      <c r="S39">
        <f>IFERROR(IF(COUNT(pipot!$Z:$Z)&lt;&gt;"",INDEX(pipot!R:R,SMALL(pipot!$Z:$Z,ROW($A35)))),"")</f>
        <v>155.78595999999999</v>
      </c>
    </row>
    <row r="40" spans="2:19" hidden="1">
      <c r="B40" t="str">
        <f>IFERROR(IF(COUNT(pipot!$Z:$Z)&lt;&gt;"",INDEX(pipot!A:A,SMALL(pipot!$Z:$Z,ROW($A36)))),"")</f>
        <v>Nei Tanabe</v>
      </c>
      <c r="C40" s="13">
        <f>IFERROR(IF(COUNT(pipot!$Z:$Z)&lt;&gt;"",INDEX(pipot!B:B,SMALL(pipot!$Z:$Z,ROW($A36)))),"")</f>
        <v>44138</v>
      </c>
      <c r="D40" s="15">
        <f>IFERROR(IF(COUNT(pipot!$Z:$Z)&lt;&gt;"",INDEX(pipot!C:C,SMALL(pipot!$Z:$Z,ROW($A36)))),"")</f>
        <v>6.4351851851851841E-2</v>
      </c>
      <c r="E40">
        <f>IFERROR(IF(COUNT(pipot!$Z:$Z)&lt;&gt;"",INDEX(pipot!D:D,SMALL(pipot!$Z:$Z,ROW($A36)))),"")</f>
        <v>8351.6729899999991</v>
      </c>
      <c r="F40">
        <f>IFERROR(IF(COUNT(pipot!$Z:$Z)&lt;&gt;"",INDEX(pipot!E:E,SMALL(pipot!$Z:$Z,ROW($A36)))),"")</f>
        <v>1003.88832</v>
      </c>
      <c r="G40">
        <f>IFERROR(IF(COUNT(pipot!$Z:$Z)&lt;&gt;"",INDEX(pipot!F:F,SMALL(pipot!$Z:$Z,ROW($A36)))),"")</f>
        <v>10.832240000000001</v>
      </c>
      <c r="H40">
        <f>IFERROR(IF(COUNT(pipot!$Z:$Z)&lt;&gt;"",INDEX(pipot!G:G,SMALL(pipot!$Z:$Z,ROW($A36)))),"")</f>
        <v>1127.96</v>
      </c>
      <c r="I40">
        <f>IFERROR(IF(COUNT(pipot!$Z:$Z)&lt;&gt;"",INDEX(pipot!H:H,SMALL(pipot!$Z:$Z,ROW($A36)))),"")</f>
        <v>619.19001000000003</v>
      </c>
      <c r="J40">
        <f>IFERROR(IF(COUNT(pipot!$Z:$Z)&lt;&gt;"",INDEX(pipot!I:I,SMALL(pipot!$Z:$Z,ROW($A36)))),"")</f>
        <v>351.62999000000002</v>
      </c>
      <c r="K40">
        <f>IFERROR(IF(COUNT(pipot!$Z:$Z)&lt;&gt;"",INDEX(pipot!J:J,SMALL(pipot!$Z:$Z,ROW($A36)))),"")</f>
        <v>136.51</v>
      </c>
      <c r="L40">
        <f>IFERROR(IF(COUNT(pipot!$Z:$Z)&lt;&gt;"",INDEX(pipot!K:K,SMALL(pipot!$Z:$Z,ROW($A36)))),"")</f>
        <v>20.63</v>
      </c>
      <c r="M40">
        <f>IFERROR(IF(COUNT(pipot!$Z:$Z)&lt;&gt;"",INDEX(pipot!L:L,SMALL(pipot!$Z:$Z,ROW($A36)))),"")</f>
        <v>36</v>
      </c>
      <c r="N40">
        <f>IFERROR(IF(COUNT(pipot!$Z:$Z)&lt;&gt;"",INDEX(pipot!M:M,SMALL(pipot!$Z:$Z,ROW($A36)))),"")</f>
        <v>40</v>
      </c>
      <c r="O40">
        <f>IFERROR(IF(COUNT(pipot!$Z:$Z)&lt;&gt;"",INDEX(pipot!N:N,SMALL(pipot!$Z:$Z,ROW($A36)))),"")</f>
        <v>87</v>
      </c>
      <c r="P40">
        <f>IFERROR(IF(COUNT(pipot!$Z:$Z)&lt;&gt;"",INDEX(pipot!O:O,SMALL(pipot!$Z:$Z,ROW($A36)))),"")</f>
        <v>25.353000000000002</v>
      </c>
      <c r="Q40">
        <f>IFERROR(IF(COUNT(pipot!$Z:$Z)&lt;&gt;"",INDEX(pipot!P:P,SMALL(pipot!$Z:$Z,ROW($A36)))),"")</f>
        <v>12</v>
      </c>
      <c r="R40">
        <f>IFERROR(IF(COUNT(pipot!$Z:$Z)&lt;&gt;"",INDEX(pipot!Q:Q,SMALL(pipot!$Z:$Z,ROW($A36)))),"")</f>
        <v>218</v>
      </c>
      <c r="S40">
        <f>IFERROR(IF(COUNT(pipot!$Z:$Z)&lt;&gt;"",INDEX(pipot!R:R,SMALL(pipot!$Z:$Z,ROW($A36)))),"")</f>
        <v>146.91898</v>
      </c>
    </row>
    <row r="41" spans="2:19" hidden="1">
      <c r="B41" t="str">
        <f>IFERROR(IF(COUNT(pipot!$Z:$Z)&lt;&gt;"",INDEX(pipot!A:A,SMALL(pipot!$Z:$Z,ROW($A37)))),"")</f>
        <v>Azumi Esashi</v>
      </c>
      <c r="C41" s="13">
        <f>IFERROR(IF(COUNT(pipot!$Z:$Z)&lt;&gt;"",INDEX(pipot!B:B,SMALL(pipot!$Z:$Z,ROW($A37)))),"")</f>
        <v>44138</v>
      </c>
      <c r="D41" s="15">
        <f>IFERROR(IF(COUNT(pipot!$Z:$Z)&lt;&gt;"",INDEX(pipot!C:C,SMALL(pipot!$Z:$Z,ROW($A37)))),"")</f>
        <v>6.3831018518518523E-2</v>
      </c>
      <c r="E41">
        <f>IFERROR(IF(COUNT(pipot!$Z:$Z)&lt;&gt;"",INDEX(pipot!D:D,SMALL(pipot!$Z:$Z,ROW($A37)))),"")</f>
        <v>7921.1272499999995</v>
      </c>
      <c r="F41">
        <f>IFERROR(IF(COUNT(pipot!$Z:$Z)&lt;&gt;"",INDEX(pipot!E:E,SMALL(pipot!$Z:$Z,ROW($A37)))),"")</f>
        <v>958.04020000000003</v>
      </c>
      <c r="G41">
        <f>IFERROR(IF(COUNT(pipot!$Z:$Z)&lt;&gt;"",INDEX(pipot!F:F,SMALL(pipot!$Z:$Z,ROW($A37)))),"")</f>
        <v>10.42249</v>
      </c>
      <c r="H41">
        <f>IFERROR(IF(COUNT(pipot!$Z:$Z)&lt;&gt;"",INDEX(pipot!G:G,SMALL(pipot!$Z:$Z,ROW($A37)))),"")</f>
        <v>841.06</v>
      </c>
      <c r="I41">
        <f>IFERROR(IF(COUNT(pipot!$Z:$Z)&lt;&gt;"",INDEX(pipot!H:H,SMALL(pipot!$Z:$Z,ROW($A37)))),"")</f>
        <v>555.82000000000005</v>
      </c>
      <c r="J41">
        <f>IFERROR(IF(COUNT(pipot!$Z:$Z)&lt;&gt;"",INDEX(pipot!I:I,SMALL(pipot!$Z:$Z,ROW($A37)))),"")</f>
        <v>195.19</v>
      </c>
      <c r="K41">
        <f>IFERROR(IF(COUNT(pipot!$Z:$Z)&lt;&gt;"",INDEX(pipot!J:J,SMALL(pipot!$Z:$Z,ROW($A37)))),"")</f>
        <v>84.24</v>
      </c>
      <c r="L41">
        <f>IFERROR(IF(COUNT(pipot!$Z:$Z)&lt;&gt;"",INDEX(pipot!K:K,SMALL(pipot!$Z:$Z,ROW($A37)))),"")</f>
        <v>5.81</v>
      </c>
      <c r="M41">
        <f>IFERROR(IF(COUNT(pipot!$Z:$Z)&lt;&gt;"",INDEX(pipot!L:L,SMALL(pipot!$Z:$Z,ROW($A37)))),"")</f>
        <v>20</v>
      </c>
      <c r="N41">
        <f>IFERROR(IF(COUNT(pipot!$Z:$Z)&lt;&gt;"",INDEX(pipot!M:M,SMALL(pipot!$Z:$Z,ROW($A37)))),"")</f>
        <v>25</v>
      </c>
      <c r="O41">
        <f>IFERROR(IF(COUNT(pipot!$Z:$Z)&lt;&gt;"",INDEX(pipot!N:N,SMALL(pipot!$Z:$Z,ROW($A37)))),"")</f>
        <v>65</v>
      </c>
      <c r="P41">
        <f>IFERROR(IF(COUNT(pipot!$Z:$Z)&lt;&gt;"",INDEX(pipot!O:O,SMALL(pipot!$Z:$Z,ROW($A37)))),"")</f>
        <v>24.877800000000001</v>
      </c>
      <c r="Q41">
        <f>IFERROR(IF(COUNT(pipot!$Z:$Z)&lt;&gt;"",INDEX(pipot!P:P,SMALL(pipot!$Z:$Z,ROW($A37)))),"")</f>
        <v>5</v>
      </c>
      <c r="R41">
        <f>IFERROR(IF(COUNT(pipot!$Z:$Z)&lt;&gt;"",INDEX(pipot!Q:Q,SMALL(pipot!$Z:$Z,ROW($A37)))),"")</f>
        <v>200</v>
      </c>
      <c r="S41">
        <f>IFERROR(IF(COUNT(pipot!$Z:$Z)&lt;&gt;"",INDEX(pipot!R:R,SMALL(pipot!$Z:$Z,ROW($A37)))),"")</f>
        <v>155.19990999999999</v>
      </c>
    </row>
    <row r="42" spans="2:19" hidden="1">
      <c r="B42" t="str">
        <f>IFERROR(IF(COUNT(pipot!$Z:$Z)&lt;&gt;"",INDEX(pipot!A:A,SMALL(pipot!$Z:$Z,ROW($A38)))),"")</f>
        <v>Monami Takuno</v>
      </c>
      <c r="C42" s="13">
        <f>IFERROR(IF(COUNT(pipot!$Z:$Z)&lt;&gt;"",INDEX(pipot!B:B,SMALL(pipot!$Z:$Z,ROW($A38)))),"")</f>
        <v>44138</v>
      </c>
      <c r="D42" s="15">
        <f>IFERROR(IF(COUNT(pipot!$Z:$Z)&lt;&gt;"",INDEX(pipot!C:C,SMALL(pipot!$Z:$Z,ROW($A38)))),"")</f>
        <v>6.8634259259259256E-2</v>
      </c>
      <c r="E42">
        <f>IFERROR(IF(COUNT(pipot!$Z:$Z)&lt;&gt;"",INDEX(pipot!D:D,SMALL(pipot!$Z:$Z,ROW($A38)))),"")</f>
        <v>7451.42155</v>
      </c>
      <c r="F42">
        <f>IFERROR(IF(COUNT(pipot!$Z:$Z)&lt;&gt;"",INDEX(pipot!E:E,SMALL(pipot!$Z:$Z,ROW($A38)))),"")</f>
        <v>947.93940999999995</v>
      </c>
      <c r="G42">
        <f>IFERROR(IF(COUNT(pipot!$Z:$Z)&lt;&gt;"",INDEX(pipot!F:F,SMALL(pipot!$Z:$Z,ROW($A38)))),"")</f>
        <v>9.5903899999999993</v>
      </c>
      <c r="H42">
        <f>IFERROR(IF(COUNT(pipot!$Z:$Z)&lt;&gt;"",INDEX(pipot!G:G,SMALL(pipot!$Z:$Z,ROW($A38)))),"")</f>
        <v>588.77</v>
      </c>
      <c r="I42">
        <f>IFERROR(IF(COUNT(pipot!$Z:$Z)&lt;&gt;"",INDEX(pipot!H:H,SMALL(pipot!$Z:$Z,ROW($A38)))),"")</f>
        <v>420.62</v>
      </c>
      <c r="J42">
        <f>IFERROR(IF(COUNT(pipot!$Z:$Z)&lt;&gt;"",INDEX(pipot!I:I,SMALL(pipot!$Z:$Z,ROW($A38)))),"")</f>
        <v>150.38999999999999</v>
      </c>
      <c r="K42">
        <f>IFERROR(IF(COUNT(pipot!$Z:$Z)&lt;&gt;"",INDEX(pipot!J:J,SMALL(pipot!$Z:$Z,ROW($A38)))),"")</f>
        <v>17.760000000000002</v>
      </c>
      <c r="L42">
        <f>IFERROR(IF(COUNT(pipot!$Z:$Z)&lt;&gt;"",INDEX(pipot!K:K,SMALL(pipot!$Z:$Z,ROW($A38)))),"")</f>
        <v>0</v>
      </c>
      <c r="M42">
        <f>IFERROR(IF(COUNT(pipot!$Z:$Z)&lt;&gt;"",INDEX(pipot!L:L,SMALL(pipot!$Z:$Z,ROW($A38)))),"")</f>
        <v>14</v>
      </c>
      <c r="N42">
        <f>IFERROR(IF(COUNT(pipot!$Z:$Z)&lt;&gt;"",INDEX(pipot!M:M,SMALL(pipot!$Z:$Z,ROW($A38)))),"")</f>
        <v>29</v>
      </c>
      <c r="O42">
        <f>IFERROR(IF(COUNT(pipot!$Z:$Z)&lt;&gt;"",INDEX(pipot!N:N,SMALL(pipot!$Z:$Z,ROW($A38)))),"")</f>
        <v>98</v>
      </c>
      <c r="P42">
        <f>IFERROR(IF(COUNT(pipot!$Z:$Z)&lt;&gt;"",INDEX(pipot!O:O,SMALL(pipot!$Z:$Z,ROW($A38)))),"")</f>
        <v>22.023</v>
      </c>
      <c r="Q42">
        <f>IFERROR(IF(COUNT(pipot!$Z:$Z)&lt;&gt;"",INDEX(pipot!P:P,SMALL(pipot!$Z:$Z,ROW($A38)))),"")</f>
        <v>2</v>
      </c>
      <c r="R42">
        <f>IFERROR(IF(COUNT(pipot!$Z:$Z)&lt;&gt;"",INDEX(pipot!Q:Q,SMALL(pipot!$Z:$Z,ROW($A38)))),"")</f>
        <v>181</v>
      </c>
      <c r="S42">
        <f>IFERROR(IF(COUNT(pipot!$Z:$Z)&lt;&gt;"",INDEX(pipot!R:R,SMALL(pipot!$Z:$Z,ROW($A38)))),"")</f>
        <v>147.32597999999999</v>
      </c>
    </row>
    <row r="43" spans="2:19" hidden="1">
      <c r="B43" t="str">
        <f>IFERROR(IF(COUNT(pipot!$Z:$Z)&lt;&gt;"",INDEX(pipot!A:A,SMALL(pipot!$Z:$Z,ROW($A39)))),"")</f>
        <v>Arisa Okada</v>
      </c>
      <c r="C43" s="13">
        <f>IFERROR(IF(COUNT(pipot!$Z:$Z)&lt;&gt;"",INDEX(pipot!B:B,SMALL(pipot!$Z:$Z,ROW($A39)))),"")</f>
        <v>44138</v>
      </c>
      <c r="D43" s="15">
        <f>IFERROR(IF(COUNT(pipot!$Z:$Z)&lt;&gt;"",INDEX(pipot!C:C,SMALL(pipot!$Z:$Z,ROW($A39)))),"")</f>
        <v>6.8634259259259256E-2</v>
      </c>
      <c r="E43">
        <f>IFERROR(IF(COUNT(pipot!$Z:$Z)&lt;&gt;"",INDEX(pipot!D:D,SMALL(pipot!$Z:$Z,ROW($A39)))),"")</f>
        <v>7062.3374599999997</v>
      </c>
      <c r="F43">
        <f>IFERROR(IF(COUNT(pipot!$Z:$Z)&lt;&gt;"",INDEX(pipot!E:E,SMALL(pipot!$Z:$Z,ROW($A39)))),"")</f>
        <v>920.05759</v>
      </c>
      <c r="G43">
        <f>IFERROR(IF(COUNT(pipot!$Z:$Z)&lt;&gt;"",INDEX(pipot!F:F,SMALL(pipot!$Z:$Z,ROW($A39)))),"")</f>
        <v>9.3082999999999991</v>
      </c>
      <c r="H43">
        <f>IFERROR(IF(COUNT(pipot!$Z:$Z)&lt;&gt;"",INDEX(pipot!G:G,SMALL(pipot!$Z:$Z,ROW($A39)))),"")</f>
        <v>890.2</v>
      </c>
      <c r="I43">
        <f>IFERROR(IF(COUNT(pipot!$Z:$Z)&lt;&gt;"",INDEX(pipot!H:H,SMALL(pipot!$Z:$Z,ROW($A39)))),"")</f>
        <v>427.89</v>
      </c>
      <c r="J43">
        <f>IFERROR(IF(COUNT(pipot!$Z:$Z)&lt;&gt;"",INDEX(pipot!I:I,SMALL(pipot!$Z:$Z,ROW($A39)))),"")</f>
        <v>330.37</v>
      </c>
      <c r="K43">
        <f>IFERROR(IF(COUNT(pipot!$Z:$Z)&lt;&gt;"",INDEX(pipot!J:J,SMALL(pipot!$Z:$Z,ROW($A39)))),"")</f>
        <v>120.76</v>
      </c>
      <c r="L43">
        <f>IFERROR(IF(COUNT(pipot!$Z:$Z)&lt;&gt;"",INDEX(pipot!K:K,SMALL(pipot!$Z:$Z,ROW($A39)))),"")</f>
        <v>11.18</v>
      </c>
      <c r="M43">
        <f>IFERROR(IF(COUNT(pipot!$Z:$Z)&lt;&gt;"",INDEX(pipot!L:L,SMALL(pipot!$Z:$Z,ROW($A39)))),"")</f>
        <v>11</v>
      </c>
      <c r="N43">
        <f>IFERROR(IF(COUNT(pipot!$Z:$Z)&lt;&gt;"",INDEX(pipot!M:M,SMALL(pipot!$Z:$Z,ROW($A39)))),"")</f>
        <v>16</v>
      </c>
      <c r="O43">
        <f>IFERROR(IF(COUNT(pipot!$Z:$Z)&lt;&gt;"",INDEX(pipot!N:N,SMALL(pipot!$Z:$Z,ROW($A39)))),"")</f>
        <v>92</v>
      </c>
      <c r="P43">
        <f>IFERROR(IF(COUNT(pipot!$Z:$Z)&lt;&gt;"",INDEX(pipot!O:O,SMALL(pipot!$Z:$Z,ROW($A39)))),"")</f>
        <v>24.9282</v>
      </c>
      <c r="Q43">
        <f>IFERROR(IF(COUNT(pipot!$Z:$Z)&lt;&gt;"",INDEX(pipot!P:P,SMALL(pipot!$Z:$Z,ROW($A39)))),"")</f>
        <v>8</v>
      </c>
      <c r="R43">
        <f>IFERROR(IF(COUNT(pipot!$Z:$Z)&lt;&gt;"",INDEX(pipot!Q:Q,SMALL(pipot!$Z:$Z,ROW($A39)))),"")</f>
        <v>217</v>
      </c>
      <c r="S43">
        <f>IFERROR(IF(COUNT(pipot!$Z:$Z)&lt;&gt;"",INDEX(pipot!R:R,SMALL(pipot!$Z:$Z,ROW($A39)))),"")</f>
        <v>148.8811</v>
      </c>
    </row>
    <row r="44" spans="2:19" hidden="1">
      <c r="B44" t="str">
        <f>IFERROR(IF(COUNT(pipot!$Z:$Z)&lt;&gt;"",INDEX(pipot!A:A,SMALL(pipot!$Z:$Z,ROW($A40)))),"")</f>
        <v>Rio Kubota</v>
      </c>
      <c r="C44" s="13">
        <f>IFERROR(IF(COUNT(pipot!$Z:$Z)&lt;&gt;"",INDEX(pipot!B:B,SMALL(pipot!$Z:$Z,ROW($A40)))),"")</f>
        <v>44138</v>
      </c>
      <c r="D44" s="15">
        <f>IFERROR(IF(COUNT(pipot!$Z:$Z)&lt;&gt;"",INDEX(pipot!C:C,SMALL(pipot!$Z:$Z,ROW($A40)))),"")</f>
        <v>6.8634259259259256E-2</v>
      </c>
      <c r="E44">
        <f>IFERROR(IF(COUNT(pipot!$Z:$Z)&lt;&gt;"",INDEX(pipot!D:D,SMALL(pipot!$Z:$Z,ROW($A40)))),"")</f>
        <v>6871.0299199999999</v>
      </c>
      <c r="F44">
        <f>IFERROR(IF(COUNT(pipot!$Z:$Z)&lt;&gt;"",INDEX(pipot!E:E,SMALL(pipot!$Z:$Z,ROW($A40)))),"")</f>
        <v>870.03949999999998</v>
      </c>
      <c r="G44">
        <f>IFERROR(IF(COUNT(pipot!$Z:$Z)&lt;&gt;"",INDEX(pipot!F:F,SMALL(pipot!$Z:$Z,ROW($A40)))),"")</f>
        <v>8.80227</v>
      </c>
      <c r="H44">
        <f>IFERROR(IF(COUNT(pipot!$Z:$Z)&lt;&gt;"",INDEX(pipot!G:G,SMALL(pipot!$Z:$Z,ROW($A40)))),"")</f>
        <v>428.48</v>
      </c>
      <c r="I44">
        <f>IFERROR(IF(COUNT(pipot!$Z:$Z)&lt;&gt;"",INDEX(pipot!H:H,SMALL(pipot!$Z:$Z,ROW($A40)))),"")</f>
        <v>258.89999999999998</v>
      </c>
      <c r="J44">
        <f>IFERROR(IF(COUNT(pipot!$Z:$Z)&lt;&gt;"",INDEX(pipot!I:I,SMALL(pipot!$Z:$Z,ROW($A40)))),"")</f>
        <v>121.41</v>
      </c>
      <c r="K44">
        <f>IFERROR(IF(COUNT(pipot!$Z:$Z)&lt;&gt;"",INDEX(pipot!J:J,SMALL(pipot!$Z:$Z,ROW($A40)))),"")</f>
        <v>42.23</v>
      </c>
      <c r="L44">
        <f>IFERROR(IF(COUNT(pipot!$Z:$Z)&lt;&gt;"",INDEX(pipot!K:K,SMALL(pipot!$Z:$Z,ROW($A40)))),"")</f>
        <v>5.94</v>
      </c>
      <c r="M44">
        <f>IFERROR(IF(COUNT(pipot!$Z:$Z)&lt;&gt;"",INDEX(pipot!L:L,SMALL(pipot!$Z:$Z,ROW($A40)))),"")</f>
        <v>16</v>
      </c>
      <c r="N44">
        <f>IFERROR(IF(COUNT(pipot!$Z:$Z)&lt;&gt;"",INDEX(pipot!M:M,SMALL(pipot!$Z:$Z,ROW($A40)))),"")</f>
        <v>24</v>
      </c>
      <c r="O44">
        <f>IFERROR(IF(COUNT(pipot!$Z:$Z)&lt;&gt;"",INDEX(pipot!N:N,SMALL(pipot!$Z:$Z,ROW($A40)))),"")</f>
        <v>49</v>
      </c>
      <c r="P44">
        <f>IFERROR(IF(COUNT(pipot!$Z:$Z)&lt;&gt;"",INDEX(pipot!O:O,SMALL(pipot!$Z:$Z,ROW($A40)))),"")</f>
        <v>24.741</v>
      </c>
      <c r="Q44">
        <f>IFERROR(IF(COUNT(pipot!$Z:$Z)&lt;&gt;"",INDEX(pipot!P:P,SMALL(pipot!$Z:$Z,ROW($A40)))),"")</f>
        <v>2</v>
      </c>
      <c r="R44">
        <f>IFERROR(IF(COUNT(pipot!$Z:$Z)&lt;&gt;"",INDEX(pipot!Q:Q,SMALL(pipot!$Z:$Z,ROW($A40)))),"")</f>
        <v>215</v>
      </c>
      <c r="S44">
        <f>IFERROR(IF(COUNT(pipot!$Z:$Z)&lt;&gt;"",INDEX(pipot!R:R,SMALL(pipot!$Z:$Z,ROW($A40)))),"")</f>
        <v>162.63285999999999</v>
      </c>
    </row>
    <row r="45" spans="2:19" hidden="1">
      <c r="B45" t="str">
        <f>IFERROR(IF(COUNT(pipot!$Z:$Z)&lt;&gt;"",INDEX(pipot!A:A,SMALL(pipot!$Z:$Z,ROW($A41)))),"")</f>
        <v>Moe Nakamura</v>
      </c>
      <c r="C45" s="13">
        <f>IFERROR(IF(COUNT(pipot!$Z:$Z)&lt;&gt;"",INDEX(pipot!B:B,SMALL(pipot!$Z:$Z,ROW($A41)))),"")</f>
        <v>44138</v>
      </c>
      <c r="D45" s="15">
        <f>IFERROR(IF(COUNT(pipot!$Z:$Z)&lt;&gt;"",INDEX(pipot!C:C,SMALL(pipot!$Z:$Z,ROW($A41)))),"")</f>
        <v>6.2557870370370375E-2</v>
      </c>
      <c r="E45">
        <f>IFERROR(IF(COUNT(pipot!$Z:$Z)&lt;&gt;"",INDEX(pipot!D:D,SMALL(pipot!$Z:$Z,ROW($A41)))),"")</f>
        <v>6604.0710600000002</v>
      </c>
      <c r="F45">
        <f>IFERROR(IF(COUNT(pipot!$Z:$Z)&lt;&gt;"",INDEX(pipot!E:E,SMALL(pipot!$Z:$Z,ROW($A41)))),"")</f>
        <v>863.02260999999999</v>
      </c>
      <c r="G45">
        <f>IFERROR(IF(COUNT(pipot!$Z:$Z)&lt;&gt;"",INDEX(pipot!F:F,SMALL(pipot!$Z:$Z,ROW($A41)))),"")</f>
        <v>9.5797399999999993</v>
      </c>
      <c r="H45">
        <f>IFERROR(IF(COUNT(pipot!$Z:$Z)&lt;&gt;"",INDEX(pipot!G:G,SMALL(pipot!$Z:$Z,ROW($A41)))),"")</f>
        <v>516.00999000000002</v>
      </c>
      <c r="I45">
        <f>IFERROR(IF(COUNT(pipot!$Z:$Z)&lt;&gt;"",INDEX(pipot!H:H,SMALL(pipot!$Z:$Z,ROW($A41)))),"")</f>
        <v>309.10998999999998</v>
      </c>
      <c r="J45">
        <f>IFERROR(IF(COUNT(pipot!$Z:$Z)&lt;&gt;"",INDEX(pipot!I:I,SMALL(pipot!$Z:$Z,ROW($A41)))),"")</f>
        <v>126.03</v>
      </c>
      <c r="K45">
        <f>IFERROR(IF(COUNT(pipot!$Z:$Z)&lt;&gt;"",INDEX(pipot!J:J,SMALL(pipot!$Z:$Z,ROW($A41)))),"")</f>
        <v>80.87</v>
      </c>
      <c r="L45">
        <f>IFERROR(IF(COUNT(pipot!$Z:$Z)&lt;&gt;"",INDEX(pipot!K:K,SMALL(pipot!$Z:$Z,ROW($A41)))),"")</f>
        <v>0</v>
      </c>
      <c r="M45">
        <f>IFERROR(IF(COUNT(pipot!$Z:$Z)&lt;&gt;"",INDEX(pipot!L:L,SMALL(pipot!$Z:$Z,ROW($A41)))),"")</f>
        <v>11</v>
      </c>
      <c r="N45">
        <f>IFERROR(IF(COUNT(pipot!$Z:$Z)&lt;&gt;"",INDEX(pipot!M:M,SMALL(pipot!$Z:$Z,ROW($A41)))),"")</f>
        <v>19</v>
      </c>
      <c r="O45">
        <f>IFERROR(IF(COUNT(pipot!$Z:$Z)&lt;&gt;"",INDEX(pipot!N:N,SMALL(pipot!$Z:$Z,ROW($A41)))),"")</f>
        <v>58</v>
      </c>
      <c r="P45">
        <f>IFERROR(IF(COUNT(pipot!$Z:$Z)&lt;&gt;"",INDEX(pipot!O:O,SMALL(pipot!$Z:$Z,ROW($A41)))),"")</f>
        <v>23.700600000000001</v>
      </c>
      <c r="Q45">
        <f>IFERROR(IF(COUNT(pipot!$Z:$Z)&lt;&gt;"",INDEX(pipot!P:P,SMALL(pipot!$Z:$Z,ROW($A41)))),"")</f>
        <v>5</v>
      </c>
      <c r="R45">
        <f>IFERROR(IF(COUNT(pipot!$Z:$Z)&lt;&gt;"",INDEX(pipot!Q:Q,SMALL(pipot!$Z:$Z,ROW($A41)))),"")</f>
        <v>195</v>
      </c>
      <c r="S45">
        <f>IFERROR(IF(COUNT(pipot!$Z:$Z)&lt;&gt;"",INDEX(pipot!R:R,SMALL(pipot!$Z:$Z,ROW($A41)))),"")</f>
        <v>155.50951000000001</v>
      </c>
    </row>
    <row r="46" spans="2:19" hidden="1">
      <c r="B46" t="str">
        <f>IFERROR(IF(COUNT(pipot!$Z:$Z)&lt;&gt;"",INDEX(pipot!A:A,SMALL(pipot!$Z:$Z,ROW($A42)))),"")</f>
        <v>Tamami Sato</v>
      </c>
      <c r="C46" s="13">
        <f>IFERROR(IF(COUNT(pipot!$Z:$Z)&lt;&gt;"",INDEX(pipot!B:B,SMALL(pipot!$Z:$Z,ROW($A42)))),"")</f>
        <v>44138</v>
      </c>
      <c r="D46" s="15">
        <f>IFERROR(IF(COUNT(pipot!$Z:$Z)&lt;&gt;"",INDEX(pipot!C:C,SMALL(pipot!$Z:$Z,ROW($A42)))),"")</f>
        <v>6.8078703703703711E-2</v>
      </c>
      <c r="E46">
        <f>IFERROR(IF(COUNT(pipot!$Z:$Z)&lt;&gt;"",INDEX(pipot!D:D,SMALL(pipot!$Z:$Z,ROW($A42)))),"")</f>
        <v>7530.7959799999999</v>
      </c>
      <c r="F46">
        <f>IFERROR(IF(COUNT(pipot!$Z:$Z)&lt;&gt;"",INDEX(pipot!E:E,SMALL(pipot!$Z:$Z,ROW($A42)))),"")</f>
        <v>849.67291</v>
      </c>
      <c r="G46">
        <f>IFERROR(IF(COUNT(pipot!$Z:$Z)&lt;&gt;"",INDEX(pipot!F:F,SMALL(pipot!$Z:$Z,ROW($A42)))),"")</f>
        <v>8.6657499999999992</v>
      </c>
      <c r="H46">
        <f>IFERROR(IF(COUNT(pipot!$Z:$Z)&lt;&gt;"",INDEX(pipot!G:G,SMALL(pipot!$Z:$Z,ROW($A42)))),"")</f>
        <v>965.74</v>
      </c>
      <c r="I46">
        <f>IFERROR(IF(COUNT(pipot!$Z:$Z)&lt;&gt;"",INDEX(pipot!H:H,SMALL(pipot!$Z:$Z,ROW($A42)))),"")</f>
        <v>513.9</v>
      </c>
      <c r="J46">
        <f>IFERROR(IF(COUNT(pipot!$Z:$Z)&lt;&gt;"",INDEX(pipot!I:I,SMALL(pipot!$Z:$Z,ROW($A42)))),"")</f>
        <v>326.41000000000003</v>
      </c>
      <c r="K46">
        <f>IFERROR(IF(COUNT(pipot!$Z:$Z)&lt;&gt;"",INDEX(pipot!J:J,SMALL(pipot!$Z:$Z,ROW($A42)))),"")</f>
        <v>122.83</v>
      </c>
      <c r="L46">
        <f>IFERROR(IF(COUNT(pipot!$Z:$Z)&lt;&gt;"",INDEX(pipot!K:K,SMALL(pipot!$Z:$Z,ROW($A42)))),"")</f>
        <v>2.6</v>
      </c>
      <c r="M46">
        <f>IFERROR(IF(COUNT(pipot!$Z:$Z)&lt;&gt;"",INDEX(pipot!L:L,SMALL(pipot!$Z:$Z,ROW($A42)))),"")</f>
        <v>15</v>
      </c>
      <c r="N46">
        <f>IFERROR(IF(COUNT(pipot!$Z:$Z)&lt;&gt;"",INDEX(pipot!M:M,SMALL(pipot!$Z:$Z,ROW($A42)))),"")</f>
        <v>15</v>
      </c>
      <c r="O46">
        <f>IFERROR(IF(COUNT(pipot!$Z:$Z)&lt;&gt;"",INDEX(pipot!N:N,SMALL(pipot!$Z:$Z,ROW($A42)))),"")</f>
        <v>62</v>
      </c>
      <c r="P46">
        <f>IFERROR(IF(COUNT(pipot!$Z:$Z)&lt;&gt;"",INDEX(pipot!O:O,SMALL(pipot!$Z:$Z,ROW($A42)))),"")</f>
        <v>24.5502</v>
      </c>
      <c r="Q46">
        <f>IFERROR(IF(COUNT(pipot!$Z:$Z)&lt;&gt;"",INDEX(pipot!P:P,SMALL(pipot!$Z:$Z,ROW($A42)))),"")</f>
        <v>9</v>
      </c>
      <c r="R46">
        <f>IFERROR(IF(COUNT(pipot!$Z:$Z)&lt;&gt;"",INDEX(pipot!Q:Q,SMALL(pipot!$Z:$Z,ROW($A42)))),"")</f>
        <v>95</v>
      </c>
      <c r="S46">
        <f>IFERROR(IF(COUNT(pipot!$Z:$Z)&lt;&gt;"",INDEX(pipot!R:R,SMALL(pipot!$Z:$Z,ROW($A42)))),"")</f>
        <v>88.252700000000004</v>
      </c>
    </row>
    <row r="47" spans="2:19" hidden="1">
      <c r="B47" t="str">
        <f>IFERROR(IF(COUNT(pipot!$Z:$Z)&lt;&gt;"",INDEX(pipot!A:A,SMALL(pipot!$Z:$Z,ROW($A43)))),"")</f>
        <v>Hinako Takahashi</v>
      </c>
      <c r="C47" s="13">
        <f>IFERROR(IF(COUNT(pipot!$Z:$Z)&lt;&gt;"",INDEX(pipot!B:B,SMALL(pipot!$Z:$Z,ROW($A43)))),"")</f>
        <v>44138</v>
      </c>
      <c r="D47" s="15">
        <f>IFERROR(IF(COUNT(pipot!$Z:$Z)&lt;&gt;"",INDEX(pipot!C:C,SMALL(pipot!$Z:$Z,ROW($A43)))),"")</f>
        <v>6.7662037037037034E-2</v>
      </c>
      <c r="E47">
        <f>IFERROR(IF(COUNT(pipot!$Z:$Z)&lt;&gt;"",INDEX(pipot!D:D,SMALL(pipot!$Z:$Z,ROW($A43)))),"")</f>
        <v>6889.9049000000005</v>
      </c>
      <c r="F47">
        <f>IFERROR(IF(COUNT(pipot!$Z:$Z)&lt;&gt;"",INDEX(pipot!E:E,SMALL(pipot!$Z:$Z,ROW($A43)))),"")</f>
        <v>827.80354</v>
      </c>
      <c r="G47">
        <f>IFERROR(IF(COUNT(pipot!$Z:$Z)&lt;&gt;"",INDEX(pipot!F:F,SMALL(pipot!$Z:$Z,ROW($A43)))),"")</f>
        <v>8.4946900000000003</v>
      </c>
      <c r="H47">
        <f>IFERROR(IF(COUNT(pipot!$Z:$Z)&lt;&gt;"",INDEX(pipot!G:G,SMALL(pipot!$Z:$Z,ROW($A43)))),"")</f>
        <v>450.48</v>
      </c>
      <c r="I47">
        <f>IFERROR(IF(COUNT(pipot!$Z:$Z)&lt;&gt;"",INDEX(pipot!H:H,SMALL(pipot!$Z:$Z,ROW($A43)))),"")</f>
        <v>325.97000000000003</v>
      </c>
      <c r="J47">
        <f>IFERROR(IF(COUNT(pipot!$Z:$Z)&lt;&gt;"",INDEX(pipot!I:I,SMALL(pipot!$Z:$Z,ROW($A43)))),"")</f>
        <v>101.86</v>
      </c>
      <c r="K47">
        <f>IFERROR(IF(COUNT(pipot!$Z:$Z)&lt;&gt;"",INDEX(pipot!J:J,SMALL(pipot!$Z:$Z,ROW($A43)))),"")</f>
        <v>22.65</v>
      </c>
      <c r="L47">
        <f>IFERROR(IF(COUNT(pipot!$Z:$Z)&lt;&gt;"",INDEX(pipot!K:K,SMALL(pipot!$Z:$Z,ROW($A43)))),"")</f>
        <v>0</v>
      </c>
      <c r="M47">
        <f>IFERROR(IF(COUNT(pipot!$Z:$Z)&lt;&gt;"",INDEX(pipot!L:L,SMALL(pipot!$Z:$Z,ROW($A43)))),"")</f>
        <v>22</v>
      </c>
      <c r="N47">
        <f>IFERROR(IF(COUNT(pipot!$Z:$Z)&lt;&gt;"",INDEX(pipot!M:M,SMALL(pipot!$Z:$Z,ROW($A43)))),"")</f>
        <v>26</v>
      </c>
      <c r="O47">
        <f>IFERROR(IF(COUNT(pipot!$Z:$Z)&lt;&gt;"",INDEX(pipot!N:N,SMALL(pipot!$Z:$Z,ROW($A43)))),"")</f>
        <v>54</v>
      </c>
      <c r="P47">
        <f>IFERROR(IF(COUNT(pipot!$Z:$Z)&lt;&gt;"",INDEX(pipot!O:O,SMALL(pipot!$Z:$Z,ROW($A43)))),"")</f>
        <v>23.3154</v>
      </c>
      <c r="Q47">
        <f>IFERROR(IF(COUNT(pipot!$Z:$Z)&lt;&gt;"",INDEX(pipot!P:P,SMALL(pipot!$Z:$Z,ROW($A43)))),"")</f>
        <v>1</v>
      </c>
      <c r="R47">
        <f>IFERROR(IF(COUNT(pipot!$Z:$Z)&lt;&gt;"",INDEX(pipot!Q:Q,SMALL(pipot!$Z:$Z,ROW($A43)))),"")</f>
        <v>209</v>
      </c>
      <c r="S47">
        <f>IFERROR(IF(COUNT(pipot!$Z:$Z)&lt;&gt;"",INDEX(pipot!R:R,SMALL(pipot!$Z:$Z,ROW($A43)))),"")</f>
        <v>140.73253</v>
      </c>
    </row>
    <row r="48" spans="2:19" hidden="1">
      <c r="B48" t="str">
        <f>IFERROR(IF(COUNT(pipot!$Z:$Z)&lt;&gt;"",INDEX(pipot!A:A,SMALL(pipot!$Z:$Z,ROW($A44)))),"")</f>
        <v>Kaoru Houchi</v>
      </c>
      <c r="C48" s="13">
        <f>IFERROR(IF(COUNT(pipot!$Z:$Z)&lt;&gt;"",INDEX(pipot!B:B,SMALL(pipot!$Z:$Z,ROW($A44)))),"")</f>
        <v>44138</v>
      </c>
      <c r="D48" s="15">
        <f>IFERROR(IF(COUNT(pipot!$Z:$Z)&lt;&gt;"",INDEX(pipot!C:C,SMALL(pipot!$Z:$Z,ROW($A44)))),"")</f>
        <v>6.8634259259259256E-2</v>
      </c>
      <c r="E48">
        <f>IFERROR(IF(COUNT(pipot!$Z:$Z)&lt;&gt;"",INDEX(pipot!D:D,SMALL(pipot!$Z:$Z,ROW($A44)))),"")</f>
        <v>7197.0051899999999</v>
      </c>
      <c r="F48">
        <f>IFERROR(IF(COUNT(pipot!$Z:$Z)&lt;&gt;"",INDEX(pipot!E:E,SMALL(pipot!$Z:$Z,ROW($A44)))),"")</f>
        <v>822.69987000000003</v>
      </c>
      <c r="G48">
        <f>IFERROR(IF(COUNT(pipot!$Z:$Z)&lt;&gt;"",INDEX(pipot!F:F,SMALL(pipot!$Z:$Z,ROW($A44)))),"")</f>
        <v>8.3233300000000003</v>
      </c>
      <c r="H48">
        <f>IFERROR(IF(COUNT(pipot!$Z:$Z)&lt;&gt;"",INDEX(pipot!G:G,SMALL(pipot!$Z:$Z,ROW($A44)))),"")</f>
        <v>448.58001000000002</v>
      </c>
      <c r="I48">
        <f>IFERROR(IF(COUNT(pipot!$Z:$Z)&lt;&gt;"",INDEX(pipot!H:H,SMALL(pipot!$Z:$Z,ROW($A44)))),"")</f>
        <v>351.94000999999997</v>
      </c>
      <c r="J48">
        <f>IFERROR(IF(COUNT(pipot!$Z:$Z)&lt;&gt;"",INDEX(pipot!I:I,SMALL(pipot!$Z:$Z,ROW($A44)))),"")</f>
        <v>91.54</v>
      </c>
      <c r="K48">
        <f>IFERROR(IF(COUNT(pipot!$Z:$Z)&lt;&gt;"",INDEX(pipot!J:J,SMALL(pipot!$Z:$Z,ROW($A44)))),"")</f>
        <v>5.0999999999999996</v>
      </c>
      <c r="L48">
        <f>IFERROR(IF(COUNT(pipot!$Z:$Z)&lt;&gt;"",INDEX(pipot!K:K,SMALL(pipot!$Z:$Z,ROW($A44)))),"")</f>
        <v>0</v>
      </c>
      <c r="M48">
        <f>IFERROR(IF(COUNT(pipot!$Z:$Z)&lt;&gt;"",INDEX(pipot!L:L,SMALL(pipot!$Z:$Z,ROW($A44)))),"")</f>
        <v>16</v>
      </c>
      <c r="N48">
        <f>IFERROR(IF(COUNT(pipot!$Z:$Z)&lt;&gt;"",INDEX(pipot!M:M,SMALL(pipot!$Z:$Z,ROW($A44)))),"")</f>
        <v>40</v>
      </c>
      <c r="O48">
        <f>IFERROR(IF(COUNT(pipot!$Z:$Z)&lt;&gt;"",INDEX(pipot!N:N,SMALL(pipot!$Z:$Z,ROW($A44)))),"")</f>
        <v>84</v>
      </c>
      <c r="P48">
        <f>IFERROR(IF(COUNT(pipot!$Z:$Z)&lt;&gt;"",INDEX(pipot!O:O,SMALL(pipot!$Z:$Z,ROW($A44)))),"")</f>
        <v>22.0014</v>
      </c>
      <c r="Q48">
        <f>IFERROR(IF(COUNT(pipot!$Z:$Z)&lt;&gt;"",INDEX(pipot!P:P,SMALL(pipot!$Z:$Z,ROW($A44)))),"")</f>
        <v>0</v>
      </c>
      <c r="R48">
        <f>IFERROR(IF(COUNT(pipot!$Z:$Z)&lt;&gt;"",INDEX(pipot!Q:Q,SMALL(pipot!$Z:$Z,ROW($A44)))),"")</f>
        <v>175</v>
      </c>
      <c r="S48">
        <f>IFERROR(IF(COUNT(pipot!$Z:$Z)&lt;&gt;"",INDEX(pipot!R:R,SMALL(pipot!$Z:$Z,ROW($A44)))),"")</f>
        <v>132.95647</v>
      </c>
    </row>
    <row r="49" spans="2:19" hidden="1">
      <c r="B49" t="str">
        <f>IFERROR(IF(COUNT(pipot!$Z:$Z)&lt;&gt;"",INDEX(pipot!A:A,SMALL(pipot!$Z:$Z,ROW($A45)))),"")</f>
        <v>Ikumi Matushima</v>
      </c>
      <c r="C49" s="13">
        <f>IFERROR(IF(COUNT(pipot!$Z:$Z)&lt;&gt;"",INDEX(pipot!B:B,SMALL(pipot!$Z:$Z,ROW($A45)))),"")</f>
        <v>44138</v>
      </c>
      <c r="D49" s="15">
        <f>IFERROR(IF(COUNT(pipot!$Z:$Z)&lt;&gt;"",INDEX(pipot!C:C,SMALL(pipot!$Z:$Z,ROW($A45)))),"")</f>
        <v>6.8634259259259256E-2</v>
      </c>
      <c r="E49">
        <f>IFERROR(IF(COUNT(pipot!$Z:$Z)&lt;&gt;"",INDEX(pipot!D:D,SMALL(pipot!$Z:$Z,ROW($A45)))),"")</f>
        <v>6944.1303699999999</v>
      </c>
      <c r="F49">
        <f>IFERROR(IF(COUNT(pipot!$Z:$Z)&lt;&gt;"",INDEX(pipot!E:E,SMALL(pipot!$Z:$Z,ROW($A45)))),"")</f>
        <v>817.70646999999997</v>
      </c>
      <c r="G49">
        <f>IFERROR(IF(COUNT(pipot!$Z:$Z)&lt;&gt;"",INDEX(pipot!F:F,SMALL(pipot!$Z:$Z,ROW($A45)))),"")</f>
        <v>8.2728099999999998</v>
      </c>
      <c r="H49">
        <f>IFERROR(IF(COUNT(pipot!$Z:$Z)&lt;&gt;"",INDEX(pipot!G:G,SMALL(pipot!$Z:$Z,ROW($A45)))),"")</f>
        <v>486.38999000000001</v>
      </c>
      <c r="I49">
        <f>IFERROR(IF(COUNT(pipot!$Z:$Z)&lt;&gt;"",INDEX(pipot!H:H,SMALL(pipot!$Z:$Z,ROW($A45)))),"")</f>
        <v>308.08999</v>
      </c>
      <c r="J49">
        <f>IFERROR(IF(COUNT(pipot!$Z:$Z)&lt;&gt;"",INDEX(pipot!I:I,SMALL(pipot!$Z:$Z,ROW($A45)))),"")</f>
        <v>110.6</v>
      </c>
      <c r="K49">
        <f>IFERROR(IF(COUNT(pipot!$Z:$Z)&lt;&gt;"",INDEX(pipot!J:J,SMALL(pipot!$Z:$Z,ROW($A45)))),"")</f>
        <v>65.88</v>
      </c>
      <c r="L49">
        <f>IFERROR(IF(COUNT(pipot!$Z:$Z)&lt;&gt;"",INDEX(pipot!K:K,SMALL(pipot!$Z:$Z,ROW($A45)))),"")</f>
        <v>1.82</v>
      </c>
      <c r="M49">
        <f>IFERROR(IF(COUNT(pipot!$Z:$Z)&lt;&gt;"",INDEX(pipot!L:L,SMALL(pipot!$Z:$Z,ROW($A45)))),"")</f>
        <v>22</v>
      </c>
      <c r="N49">
        <f>IFERROR(IF(COUNT(pipot!$Z:$Z)&lt;&gt;"",INDEX(pipot!M:M,SMALL(pipot!$Z:$Z,ROW($A45)))),"")</f>
        <v>18</v>
      </c>
      <c r="O49">
        <f>IFERROR(IF(COUNT(pipot!$Z:$Z)&lt;&gt;"",INDEX(pipot!N:N,SMALL(pipot!$Z:$Z,ROW($A45)))),"")</f>
        <v>63</v>
      </c>
      <c r="P49">
        <f>IFERROR(IF(COUNT(pipot!$Z:$Z)&lt;&gt;"",INDEX(pipot!O:O,SMALL(pipot!$Z:$Z,ROW($A45)))),"")</f>
        <v>24.5106</v>
      </c>
      <c r="Q49">
        <f>IFERROR(IF(COUNT(pipot!$Z:$Z)&lt;&gt;"",INDEX(pipot!P:P,SMALL(pipot!$Z:$Z,ROW($A45)))),"")</f>
        <v>4</v>
      </c>
      <c r="R49">
        <f>IFERROR(IF(COUNT(pipot!$Z:$Z)&lt;&gt;"",INDEX(pipot!Q:Q,SMALL(pipot!$Z:$Z,ROW($A45)))),"")</f>
        <v>206</v>
      </c>
      <c r="S49">
        <f>IFERROR(IF(COUNT(pipot!$Z:$Z)&lt;&gt;"",INDEX(pipot!R:R,SMALL(pipot!$Z:$Z,ROW($A45)))),"")</f>
        <v>146.79130000000001</v>
      </c>
    </row>
    <row r="50" spans="2:19" hidden="1">
      <c r="B50" t="str">
        <f>IFERROR(IF(COUNT(pipot!$Z:$Z)&lt;&gt;"",INDEX(pipot!A:A,SMALL(pipot!$Z:$Z,ROW($A46)))),"")</f>
        <v>Yuki Tsunoda</v>
      </c>
      <c r="C50" s="13">
        <f>IFERROR(IF(COUNT(pipot!$Z:$Z)&lt;&gt;"",INDEX(pipot!B:B,SMALL(pipot!$Z:$Z,ROW($A46)))),"")</f>
        <v>44138</v>
      </c>
      <c r="D50" s="15">
        <f>IFERROR(IF(COUNT(pipot!$Z:$Z)&lt;&gt;"",INDEX(pipot!C:C,SMALL(pipot!$Z:$Z,ROW($A46)))),"")</f>
        <v>6.8634259259259256E-2</v>
      </c>
      <c r="E50">
        <f>IFERROR(IF(COUNT(pipot!$Z:$Z)&lt;&gt;"",INDEX(pipot!D:D,SMALL(pipot!$Z:$Z,ROW($A46)))),"")</f>
        <v>7745.134</v>
      </c>
      <c r="F50">
        <f>IFERROR(IF(COUNT(pipot!$Z:$Z)&lt;&gt;"",INDEX(pipot!E:E,SMALL(pipot!$Z:$Z,ROW($A46)))),"")</f>
        <v>814.42371000000003</v>
      </c>
      <c r="G50">
        <f>IFERROR(IF(COUNT(pipot!$Z:$Z)&lt;&gt;"",INDEX(pipot!F:F,SMALL(pipot!$Z:$Z,ROW($A46)))),"")</f>
        <v>8.2395999999999994</v>
      </c>
      <c r="H50">
        <f>IFERROR(IF(COUNT(pipot!$Z:$Z)&lt;&gt;"",INDEX(pipot!G:G,SMALL(pipot!$Z:$Z,ROW($A46)))),"")</f>
        <v>817.3</v>
      </c>
      <c r="I50">
        <f>IFERROR(IF(COUNT(pipot!$Z:$Z)&lt;&gt;"",INDEX(pipot!H:H,SMALL(pipot!$Z:$Z,ROW($A46)))),"")</f>
        <v>569.84</v>
      </c>
      <c r="J50">
        <f>IFERROR(IF(COUNT(pipot!$Z:$Z)&lt;&gt;"",INDEX(pipot!I:I,SMALL(pipot!$Z:$Z,ROW($A46)))),"")</f>
        <v>236.74</v>
      </c>
      <c r="K50">
        <f>IFERROR(IF(COUNT(pipot!$Z:$Z)&lt;&gt;"",INDEX(pipot!J:J,SMALL(pipot!$Z:$Z,ROW($A46)))),"")</f>
        <v>10.72</v>
      </c>
      <c r="L50">
        <f>IFERROR(IF(COUNT(pipot!$Z:$Z)&lt;&gt;"",INDEX(pipot!K:K,SMALL(pipot!$Z:$Z,ROW($A46)))),"")</f>
        <v>0</v>
      </c>
      <c r="M50">
        <f>IFERROR(IF(COUNT(pipot!$Z:$Z)&lt;&gt;"",INDEX(pipot!L:L,SMALL(pipot!$Z:$Z,ROW($A46)))),"")</f>
        <v>16</v>
      </c>
      <c r="N50">
        <f>IFERROR(IF(COUNT(pipot!$Z:$Z)&lt;&gt;"",INDEX(pipot!M:M,SMALL(pipot!$Z:$Z,ROW($A46)))),"")</f>
        <v>22</v>
      </c>
      <c r="O50">
        <f>IFERROR(IF(COUNT(pipot!$Z:$Z)&lt;&gt;"",INDEX(pipot!N:N,SMALL(pipot!$Z:$Z,ROW($A46)))),"")</f>
        <v>109</v>
      </c>
      <c r="P50">
        <f>IFERROR(IF(COUNT(pipot!$Z:$Z)&lt;&gt;"",INDEX(pipot!O:O,SMALL(pipot!$Z:$Z,ROW($A46)))),"")</f>
        <v>22.0014</v>
      </c>
      <c r="Q50">
        <f>IFERROR(IF(COUNT(pipot!$Z:$Z)&lt;&gt;"",INDEX(pipot!P:P,SMALL(pipot!$Z:$Z,ROW($A46)))),"")</f>
        <v>1</v>
      </c>
      <c r="R50">
        <f>IFERROR(IF(COUNT(pipot!$Z:$Z)&lt;&gt;"",INDEX(pipot!Q:Q,SMALL(pipot!$Z:$Z,ROW($A46)))),"")</f>
        <v>180</v>
      </c>
      <c r="S50">
        <f>IFERROR(IF(COUNT(pipot!$Z:$Z)&lt;&gt;"",INDEX(pipot!R:R,SMALL(pipot!$Z:$Z,ROW($A46)))),"")</f>
        <v>140.36053999999999</v>
      </c>
    </row>
    <row r="51" spans="2:19" hidden="1">
      <c r="B51" t="str">
        <f>IFERROR(IF(COUNT(pipot!$Z:$Z)&lt;&gt;"",INDEX(pipot!A:A,SMALL(pipot!$Z:$Z,ROW($A47)))),"")</f>
        <v>Ayane Nakajima</v>
      </c>
      <c r="C51" s="13">
        <f>IFERROR(IF(COUNT(pipot!$Z:$Z)&lt;&gt;"",INDEX(pipot!B:B,SMALL(pipot!$Z:$Z,ROW($A47)))),"")</f>
        <v>44138</v>
      </c>
      <c r="D51" s="15">
        <f>IFERROR(IF(COUNT(pipot!$Z:$Z)&lt;&gt;"",INDEX(pipot!C:C,SMALL(pipot!$Z:$Z,ROW($A47)))),"")</f>
        <v>6.0949074074074072E-2</v>
      </c>
      <c r="E51">
        <f>IFERROR(IF(COUNT(pipot!$Z:$Z)&lt;&gt;"",INDEX(pipot!D:D,SMALL(pipot!$Z:$Z,ROW($A47)))),"")</f>
        <v>5966.4864900000002</v>
      </c>
      <c r="F51">
        <f>IFERROR(IF(COUNT(pipot!$Z:$Z)&lt;&gt;"",INDEX(pipot!E:E,SMALL(pipot!$Z:$Z,ROW($A47)))),"")</f>
        <v>778.99635999999998</v>
      </c>
      <c r="G51">
        <f>IFERROR(IF(COUNT(pipot!$Z:$Z)&lt;&gt;"",INDEX(pipot!F:F,SMALL(pipot!$Z:$Z,ROW($A47)))),"")</f>
        <v>8.8748199999999997</v>
      </c>
      <c r="H51">
        <f>IFERROR(IF(COUNT(pipot!$Z:$Z)&lt;&gt;"",INDEX(pipot!G:G,SMALL(pipot!$Z:$Z,ROW($A47)))),"")</f>
        <v>582.25</v>
      </c>
      <c r="I51">
        <f>IFERROR(IF(COUNT(pipot!$Z:$Z)&lt;&gt;"",INDEX(pipot!H:H,SMALL(pipot!$Z:$Z,ROW($A47)))),"")</f>
        <v>280.58</v>
      </c>
      <c r="J51">
        <f>IFERROR(IF(COUNT(pipot!$Z:$Z)&lt;&gt;"",INDEX(pipot!I:I,SMALL(pipot!$Z:$Z,ROW($A47)))),"")</f>
        <v>164.84</v>
      </c>
      <c r="K51">
        <f>IFERROR(IF(COUNT(pipot!$Z:$Z)&lt;&gt;"",INDEX(pipot!J:J,SMALL(pipot!$Z:$Z,ROW($A47)))),"")</f>
        <v>102.92</v>
      </c>
      <c r="L51">
        <f>IFERROR(IF(COUNT(pipot!$Z:$Z)&lt;&gt;"",INDEX(pipot!K:K,SMALL(pipot!$Z:$Z,ROW($A47)))),"")</f>
        <v>33.909999999999997</v>
      </c>
      <c r="M51">
        <f>IFERROR(IF(COUNT(pipot!$Z:$Z)&lt;&gt;"",INDEX(pipot!L:L,SMALL(pipot!$Z:$Z,ROW($A47)))),"")</f>
        <v>8</v>
      </c>
      <c r="N51">
        <f>IFERROR(IF(COUNT(pipot!$Z:$Z)&lt;&gt;"",INDEX(pipot!M:M,SMALL(pipot!$Z:$Z,ROW($A47)))),"")</f>
        <v>21</v>
      </c>
      <c r="O51">
        <f>IFERROR(IF(COUNT(pipot!$Z:$Z)&lt;&gt;"",INDEX(pipot!N:N,SMALL(pipot!$Z:$Z,ROW($A47)))),"")</f>
        <v>53</v>
      </c>
      <c r="P51">
        <f>IFERROR(IF(COUNT(pipot!$Z:$Z)&lt;&gt;"",INDEX(pipot!O:O,SMALL(pipot!$Z:$Z,ROW($A47)))),"")</f>
        <v>25.777799999999999</v>
      </c>
      <c r="Q51">
        <f>IFERROR(IF(COUNT(pipot!$Z:$Z)&lt;&gt;"",INDEX(pipot!P:P,SMALL(pipot!$Z:$Z,ROW($A47)))),"")</f>
        <v>9</v>
      </c>
      <c r="R51">
        <f>IFERROR(IF(COUNT(pipot!$Z:$Z)&lt;&gt;"",INDEX(pipot!Q:Q,SMALL(pipot!$Z:$Z,ROW($A47)))),"")</f>
        <v>189</v>
      </c>
      <c r="S51">
        <f>IFERROR(IF(COUNT(pipot!$Z:$Z)&lt;&gt;"",INDEX(pipot!R:R,SMALL(pipot!$Z:$Z,ROW($A47)))),"")</f>
        <v>144.51636999999999</v>
      </c>
    </row>
    <row r="52" spans="2:19" hidden="1">
      <c r="B52" t="str">
        <f>IFERROR(IF(COUNT(pipot!$Z:$Z)&lt;&gt;"",INDEX(pipot!A:A,SMALL(pipot!$Z:$Z,ROW($A48)))),"")</f>
        <v>Kaho Takahashi</v>
      </c>
      <c r="C52" s="13">
        <f>IFERROR(IF(COUNT(pipot!$Z:$Z)&lt;&gt;"",INDEX(pipot!B:B,SMALL(pipot!$Z:$Z,ROW($A48)))),"")</f>
        <v>44138</v>
      </c>
      <c r="D52" s="15">
        <f>IFERROR(IF(COUNT(pipot!$Z:$Z)&lt;&gt;"",INDEX(pipot!C:C,SMALL(pipot!$Z:$Z,ROW($A48)))),"")</f>
        <v>5.3680555555555558E-2</v>
      </c>
      <c r="E52">
        <f>IFERROR(IF(COUNT(pipot!$Z:$Z)&lt;&gt;"",INDEX(pipot!D:D,SMALL(pipot!$Z:$Z,ROW($A48)))),"")</f>
        <v>5116.2124199999998</v>
      </c>
      <c r="F52">
        <f>IFERROR(IF(COUNT(pipot!$Z:$Z)&lt;&gt;"",INDEX(pipot!E:E,SMALL(pipot!$Z:$Z,ROW($A48)))),"")</f>
        <v>737.04190000000006</v>
      </c>
      <c r="G52">
        <f>IFERROR(IF(COUNT(pipot!$Z:$Z)&lt;&gt;"",INDEX(pipot!F:F,SMALL(pipot!$Z:$Z,ROW($A48)))),"")</f>
        <v>9.5336700000000008</v>
      </c>
      <c r="H52">
        <f>IFERROR(IF(COUNT(pipot!$Z:$Z)&lt;&gt;"",INDEX(pipot!G:G,SMALL(pipot!$Z:$Z,ROW($A48)))),"")</f>
        <v>364.59</v>
      </c>
      <c r="I52">
        <f>IFERROR(IF(COUNT(pipot!$Z:$Z)&lt;&gt;"",INDEX(pipot!H:H,SMALL(pipot!$Z:$Z,ROW($A48)))),"")</f>
        <v>226.6</v>
      </c>
      <c r="J52">
        <f>IFERROR(IF(COUNT(pipot!$Z:$Z)&lt;&gt;"",INDEX(pipot!I:I,SMALL(pipot!$Z:$Z,ROW($A48)))),"")</f>
        <v>121.08</v>
      </c>
      <c r="K52">
        <f>IFERROR(IF(COUNT(pipot!$Z:$Z)&lt;&gt;"",INDEX(pipot!J:J,SMALL(pipot!$Z:$Z,ROW($A48)))),"")</f>
        <v>16.91</v>
      </c>
      <c r="L52">
        <f>IFERROR(IF(COUNT(pipot!$Z:$Z)&lt;&gt;"",INDEX(pipot!K:K,SMALL(pipot!$Z:$Z,ROW($A48)))),"")</f>
        <v>0</v>
      </c>
      <c r="M52">
        <f>IFERROR(IF(COUNT(pipot!$Z:$Z)&lt;&gt;"",INDEX(pipot!L:L,SMALL(pipot!$Z:$Z,ROW($A48)))),"")</f>
        <v>19</v>
      </c>
      <c r="N52">
        <f>IFERROR(IF(COUNT(pipot!$Z:$Z)&lt;&gt;"",INDEX(pipot!M:M,SMALL(pipot!$Z:$Z,ROW($A48)))),"")</f>
        <v>22</v>
      </c>
      <c r="O52">
        <f>IFERROR(IF(COUNT(pipot!$Z:$Z)&lt;&gt;"",INDEX(pipot!N:N,SMALL(pipot!$Z:$Z,ROW($A48)))),"")</f>
        <v>81</v>
      </c>
      <c r="P52">
        <f>IFERROR(IF(COUNT(pipot!$Z:$Z)&lt;&gt;"",INDEX(pipot!O:O,SMALL(pipot!$Z:$Z,ROW($A48)))),"")</f>
        <v>22.2606</v>
      </c>
      <c r="Q52">
        <f>IFERROR(IF(COUNT(pipot!$Z:$Z)&lt;&gt;"",INDEX(pipot!P:P,SMALL(pipot!$Z:$Z,ROW($A48)))),"")</f>
        <v>1</v>
      </c>
      <c r="R52">
        <f>IFERROR(IF(COUNT(pipot!$Z:$Z)&lt;&gt;"",INDEX(pipot!Q:Q,SMALL(pipot!$Z:$Z,ROW($A48)))),"")</f>
        <v>175</v>
      </c>
      <c r="S52">
        <f>IFERROR(IF(COUNT(pipot!$Z:$Z)&lt;&gt;"",INDEX(pipot!R:R,SMALL(pipot!$Z:$Z,ROW($A48)))),"")</f>
        <v>121.02602</v>
      </c>
    </row>
    <row r="53" spans="2:19" hidden="1">
      <c r="B53" t="str">
        <f>IFERROR(IF(COUNT(pipot!$Z:$Z)&lt;&gt;"",INDEX(pipot!A:A,SMALL(pipot!$Z:$Z,ROW($A49)))),"")</f>
        <v>Yuriko Takeda</v>
      </c>
      <c r="C53" s="13">
        <f>IFERROR(IF(COUNT(pipot!$Z:$Z)&lt;&gt;"",INDEX(pipot!B:B,SMALL(pipot!$Z:$Z,ROW($A49)))),"")</f>
        <v>44138</v>
      </c>
      <c r="D53" s="15">
        <f>IFERROR(IF(COUNT(pipot!$Z:$Z)&lt;&gt;"",INDEX(pipot!C:C,SMALL(pipot!$Z:$Z,ROW($A49)))),"")</f>
        <v>5.708333333333334E-2</v>
      </c>
      <c r="E53">
        <f>IFERROR(IF(COUNT(pipot!$Z:$Z)&lt;&gt;"",INDEX(pipot!D:D,SMALL(pipot!$Z:$Z,ROW($A49)))),"")</f>
        <v>5763.5075399999996</v>
      </c>
      <c r="F53">
        <f>IFERROR(IF(COUNT(pipot!$Z:$Z)&lt;&gt;"",INDEX(pipot!E:E,SMALL(pipot!$Z:$Z,ROW($A49)))),"")</f>
        <v>726.05044999999996</v>
      </c>
      <c r="G53">
        <f>IFERROR(IF(COUNT(pipot!$Z:$Z)&lt;&gt;"",INDEX(pipot!F:F,SMALL(pipot!$Z:$Z,ROW($A49)))),"")</f>
        <v>8.8317300000000003</v>
      </c>
      <c r="H53">
        <f>IFERROR(IF(COUNT(pipot!$Z:$Z)&lt;&gt;"",INDEX(pipot!G:G,SMALL(pipot!$Z:$Z,ROW($A49)))),"")</f>
        <v>321.15001000000001</v>
      </c>
      <c r="I53">
        <f>IFERROR(IF(COUNT(pipot!$Z:$Z)&lt;&gt;"",INDEX(pipot!H:H,SMALL(pipot!$Z:$Z,ROW($A49)))),"")</f>
        <v>205.89000999999999</v>
      </c>
      <c r="J53">
        <f>IFERROR(IF(COUNT(pipot!$Z:$Z)&lt;&gt;"",INDEX(pipot!I:I,SMALL(pipot!$Z:$Z,ROW($A49)))),"")</f>
        <v>85.48</v>
      </c>
      <c r="K53">
        <f>IFERROR(IF(COUNT(pipot!$Z:$Z)&lt;&gt;"",INDEX(pipot!J:J,SMALL(pipot!$Z:$Z,ROW($A49)))),"")</f>
        <v>29.78</v>
      </c>
      <c r="L53">
        <f>IFERROR(IF(COUNT(pipot!$Z:$Z)&lt;&gt;"",INDEX(pipot!K:K,SMALL(pipot!$Z:$Z,ROW($A49)))),"")</f>
        <v>0</v>
      </c>
      <c r="M53">
        <f>IFERROR(IF(COUNT(pipot!$Z:$Z)&lt;&gt;"",INDEX(pipot!L:L,SMALL(pipot!$Z:$Z,ROW($A49)))),"")</f>
        <v>16</v>
      </c>
      <c r="N53">
        <f>IFERROR(IF(COUNT(pipot!$Z:$Z)&lt;&gt;"",INDEX(pipot!M:M,SMALL(pipot!$Z:$Z,ROW($A49)))),"")</f>
        <v>19</v>
      </c>
      <c r="O53">
        <f>IFERROR(IF(COUNT(pipot!$Z:$Z)&lt;&gt;"",INDEX(pipot!N:N,SMALL(pipot!$Z:$Z,ROW($A49)))),"")</f>
        <v>61</v>
      </c>
      <c r="P53">
        <f>IFERROR(IF(COUNT(pipot!$Z:$Z)&lt;&gt;"",INDEX(pipot!O:O,SMALL(pipot!$Z:$Z,ROW($A49)))),"")</f>
        <v>23.398199999999999</v>
      </c>
      <c r="Q53">
        <f>IFERROR(IF(COUNT(pipot!$Z:$Z)&lt;&gt;"",INDEX(pipot!P:P,SMALL(pipot!$Z:$Z,ROW($A49)))),"")</f>
        <v>2</v>
      </c>
      <c r="R53">
        <f>IFERROR(IF(COUNT(pipot!$Z:$Z)&lt;&gt;"",INDEX(pipot!Q:Q,SMALL(pipot!$Z:$Z,ROW($A49)))),"")</f>
        <v>209</v>
      </c>
      <c r="S53">
        <f>IFERROR(IF(COUNT(pipot!$Z:$Z)&lt;&gt;"",INDEX(pipot!R:R,SMALL(pipot!$Z:$Z,ROW($A49)))),"")</f>
        <v>156.75283999999999</v>
      </c>
    </row>
    <row r="54" spans="2:19" hidden="1">
      <c r="B54" s="1" t="s">
        <v>17</v>
      </c>
      <c r="C54" s="13">
        <f>IFERROR(IF(COUNT(pipot!$Z:$Z)&lt;&gt;"",INDEX(pipot!B:B,SMALL(pipot!$Z:$Z,ROW($A50)))),"")</f>
        <v>44138</v>
      </c>
      <c r="D54" s="15">
        <f>IFERROR(IF(COUNT(pipot!$Z:$Z)&lt;&gt;"",INDEX(pipot!C:C,SMALL(pipot!$Z:$Z,ROW($A50)))),"")</f>
        <v>5.7326388888888892E-2</v>
      </c>
      <c r="E54">
        <f>IFERROR(IF(COUNT(pipot!$Z:$Z)&lt;&gt;"",INDEX(pipot!D:D,SMALL(pipot!$Z:$Z,ROW($A50)))),"")</f>
        <v>5512.1455800000003</v>
      </c>
      <c r="F54">
        <f>IFERROR(IF(COUNT(pipot!$Z:$Z)&lt;&gt;"",INDEX(pipot!E:E,SMALL(pipot!$Z:$Z,ROW($A50)))),"")</f>
        <v>724.41697999999997</v>
      </c>
      <c r="G54">
        <f>IFERROR(IF(COUNT(pipot!$Z:$Z)&lt;&gt;"",INDEX(pipot!F:F,SMALL(pipot!$Z:$Z,ROW($A50)))),"")</f>
        <v>8.7737800000000004</v>
      </c>
      <c r="H54">
        <f>IFERROR(IF(COUNT(pipot!$Z:$Z)&lt;&gt;"",INDEX(pipot!G:G,SMALL(pipot!$Z:$Z,ROW($A50)))),"")</f>
        <v>545.94998999999996</v>
      </c>
      <c r="I54">
        <f>IFERROR(IF(COUNT(pipot!$Z:$Z)&lt;&gt;"",INDEX(pipot!H:H,SMALL(pipot!$Z:$Z,ROW($A50)))),"")</f>
        <v>447.95999</v>
      </c>
      <c r="J54">
        <f>IFERROR(IF(COUNT(pipot!$Z:$Z)&lt;&gt;"",INDEX(pipot!I:I,SMALL(pipot!$Z:$Z,ROW($A50)))),"")</f>
        <v>97.99</v>
      </c>
      <c r="K54">
        <f>IFERROR(IF(COUNT(pipot!$Z:$Z)&lt;&gt;"",INDEX(pipot!J:J,SMALL(pipot!$Z:$Z,ROW($A50)))),"")</f>
        <v>0</v>
      </c>
      <c r="L54">
        <f>IFERROR(IF(COUNT(pipot!$Z:$Z)&lt;&gt;"",INDEX(pipot!K:K,SMALL(pipot!$Z:$Z,ROW($A50)))),"")</f>
        <v>0</v>
      </c>
      <c r="M54">
        <f>IFERROR(IF(COUNT(pipot!$Z:$Z)&lt;&gt;"",INDEX(pipot!L:L,SMALL(pipot!$Z:$Z,ROW($A50)))),"")</f>
        <v>20</v>
      </c>
      <c r="N54">
        <f>IFERROR(IF(COUNT(pipot!$Z:$Z)&lt;&gt;"",INDEX(pipot!M:M,SMALL(pipot!$Z:$Z,ROW($A50)))),"")</f>
        <v>14</v>
      </c>
      <c r="O54">
        <f>IFERROR(IF(COUNT(pipot!$Z:$Z)&lt;&gt;"",INDEX(pipot!N:N,SMALL(pipot!$Z:$Z,ROW($A50)))),"")</f>
        <v>83</v>
      </c>
      <c r="P54">
        <f>IFERROR(IF(COUNT(pipot!$Z:$Z)&lt;&gt;"",INDEX(pipot!O:O,SMALL(pipot!$Z:$Z,ROW($A50)))),"")</f>
        <v>20.107800000000001</v>
      </c>
      <c r="Q54">
        <f>IFERROR(IF(COUNT(pipot!$Z:$Z)&lt;&gt;"",INDEX(pipot!P:P,SMALL(pipot!$Z:$Z,ROW($A50)))),"")</f>
        <v>0</v>
      </c>
      <c r="R54">
        <f>IFERROR(IF(COUNT(pipot!$Z:$Z)&lt;&gt;"",INDEX(pipot!Q:Q,SMALL(pipot!$Z:$Z,ROW($A50)))),"")</f>
        <v>189</v>
      </c>
      <c r="S54">
        <f>IFERROR(IF(COUNT(pipot!$Z:$Z)&lt;&gt;"",INDEX(pipot!R:R,SMALL(pipot!$Z:$Z,ROW($A50)))),"")</f>
        <v>123.22199000000001</v>
      </c>
    </row>
    <row r="55" spans="2:19" hidden="1">
      <c r="B55" t="str">
        <f>IFERROR(IF(COUNT(pipot!$Z:$Z)&lt;&gt;"",INDEX(pipot!A:A,SMALL(pipot!$Z:$Z,ROW($A51)))),"")</f>
        <v>Kiyomi Kamijyo</v>
      </c>
      <c r="C55" s="13">
        <f>IFERROR(IF(COUNT(pipot!$Z:$Z)&lt;&gt;"",INDEX(pipot!B:B,SMALL(pipot!$Z:$Z,ROW($A51)))),"")</f>
        <v>44138</v>
      </c>
      <c r="D55" s="15">
        <f>IFERROR(IF(COUNT(pipot!$Z:$Z)&lt;&gt;"",INDEX(pipot!C:C,SMALL(pipot!$Z:$Z,ROW($A51)))),"")</f>
        <v>5.0057870370370371E-2</v>
      </c>
      <c r="E55">
        <f>IFERROR(IF(COUNT(pipot!$Z:$Z)&lt;&gt;"",INDEX(pipot!D:D,SMALL(pipot!$Z:$Z,ROW($A51)))),"")</f>
        <v>5353.6702299999997</v>
      </c>
      <c r="F55">
        <f>IFERROR(IF(COUNT(pipot!$Z:$Z)&lt;&gt;"",INDEX(pipot!E:E,SMALL(pipot!$Z:$Z,ROW($A51)))),"")</f>
        <v>651.45568000000003</v>
      </c>
      <c r="G55">
        <f>IFERROR(IF(COUNT(pipot!$Z:$Z)&lt;&gt;"",INDEX(pipot!F:F,SMALL(pipot!$Z:$Z,ROW($A51)))),"")</f>
        <v>9.0355100000000004</v>
      </c>
      <c r="H55">
        <f>IFERROR(IF(COUNT(pipot!$Z:$Z)&lt;&gt;"",INDEX(pipot!G:G,SMALL(pipot!$Z:$Z,ROW($A51)))),"")</f>
        <v>414.6</v>
      </c>
      <c r="I55">
        <f>IFERROR(IF(COUNT(pipot!$Z:$Z)&lt;&gt;"",INDEX(pipot!H:H,SMALL(pipot!$Z:$Z,ROW($A51)))),"")</f>
        <v>259.04000000000002</v>
      </c>
      <c r="J55">
        <f>IFERROR(IF(COUNT(pipot!$Z:$Z)&lt;&gt;"",INDEX(pipot!I:I,SMALL(pipot!$Z:$Z,ROW($A51)))),"")</f>
        <v>121.86</v>
      </c>
      <c r="K55">
        <f>IFERROR(IF(COUNT(pipot!$Z:$Z)&lt;&gt;"",INDEX(pipot!J:J,SMALL(pipot!$Z:$Z,ROW($A51)))),"")</f>
        <v>33.700000000000003</v>
      </c>
      <c r="L55">
        <f>IFERROR(IF(COUNT(pipot!$Z:$Z)&lt;&gt;"",INDEX(pipot!K:K,SMALL(pipot!$Z:$Z,ROW($A51)))),"")</f>
        <v>0</v>
      </c>
      <c r="M55">
        <f>IFERROR(IF(COUNT(pipot!$Z:$Z)&lt;&gt;"",INDEX(pipot!L:L,SMALL(pipot!$Z:$Z,ROW($A51)))),"")</f>
        <v>12</v>
      </c>
      <c r="N55">
        <f>IFERROR(IF(COUNT(pipot!$Z:$Z)&lt;&gt;"",INDEX(pipot!M:M,SMALL(pipot!$Z:$Z,ROW($A51)))),"")</f>
        <v>20</v>
      </c>
      <c r="O55">
        <f>IFERROR(IF(COUNT(pipot!$Z:$Z)&lt;&gt;"",INDEX(pipot!N:N,SMALL(pipot!$Z:$Z,ROW($A51)))),"")</f>
        <v>47</v>
      </c>
      <c r="P55">
        <f>IFERROR(IF(COUNT(pipot!$Z:$Z)&lt;&gt;"",INDEX(pipot!O:O,SMALL(pipot!$Z:$Z,ROW($A51)))),"")</f>
        <v>22.382999999999999</v>
      </c>
      <c r="Q55">
        <f>IFERROR(IF(COUNT(pipot!$Z:$Z)&lt;&gt;"",INDEX(pipot!P:P,SMALL(pipot!$Z:$Z,ROW($A51)))),"")</f>
        <v>2</v>
      </c>
      <c r="R55">
        <f>IFERROR(IF(COUNT(pipot!$Z:$Z)&lt;&gt;"",INDEX(pipot!Q:Q,SMALL(pipot!$Z:$Z,ROW($A51)))),"")</f>
        <v>178</v>
      </c>
      <c r="S55">
        <f>IFERROR(IF(COUNT(pipot!$Z:$Z)&lt;&gt;"",INDEX(pipot!R:R,SMALL(pipot!$Z:$Z,ROW($A51)))),"")</f>
        <v>132.07314</v>
      </c>
    </row>
    <row r="56" spans="2:19" hidden="1">
      <c r="B56" t="str">
        <f>IFERROR(IF(COUNT(pipot!$Z:$Z)&lt;&gt;"",INDEX(pipot!A:A,SMALL(pipot!$Z:$Z,ROW($A52)))),"")</f>
        <v>Harune Takayama</v>
      </c>
      <c r="C56" s="13">
        <f>IFERROR(IF(COUNT(pipot!$Z:$Z)&lt;&gt;"",INDEX(pipot!B:B,SMALL(pipot!$Z:$Z,ROW($A52)))),"")</f>
        <v>44138</v>
      </c>
      <c r="D56" s="15">
        <f>IFERROR(IF(COUNT(pipot!$Z:$Z)&lt;&gt;"",INDEX(pipot!C:C,SMALL(pipot!$Z:$Z,ROW($A52)))),"")</f>
        <v>5.2222222222222225E-2</v>
      </c>
      <c r="E56">
        <f>IFERROR(IF(COUNT(pipot!$Z:$Z)&lt;&gt;"",INDEX(pipot!D:D,SMALL(pipot!$Z:$Z,ROW($A52)))),"")</f>
        <v>5080.6647599999997</v>
      </c>
      <c r="F56">
        <f>IFERROR(IF(COUNT(pipot!$Z:$Z)&lt;&gt;"",INDEX(pipot!E:E,SMALL(pipot!$Z:$Z,ROW($A52)))),"")</f>
        <v>635.10276999999996</v>
      </c>
      <c r="G56">
        <f>IFERROR(IF(COUNT(pipot!$Z:$Z)&lt;&gt;"",INDEX(pipot!F:F,SMALL(pipot!$Z:$Z,ROW($A52)))),"")</f>
        <v>8.4449500000000004</v>
      </c>
      <c r="H56">
        <f>IFERROR(IF(COUNT(pipot!$Z:$Z)&lt;&gt;"",INDEX(pipot!G:G,SMALL(pipot!$Z:$Z,ROW($A52)))),"")</f>
        <v>344.22</v>
      </c>
      <c r="I56">
        <f>IFERROR(IF(COUNT(pipot!$Z:$Z)&lt;&gt;"",INDEX(pipot!H:H,SMALL(pipot!$Z:$Z,ROW($A52)))),"")</f>
        <v>150.81</v>
      </c>
      <c r="J56">
        <f>IFERROR(IF(COUNT(pipot!$Z:$Z)&lt;&gt;"",INDEX(pipot!I:I,SMALL(pipot!$Z:$Z,ROW($A52)))),"")</f>
        <v>133.16999999999999</v>
      </c>
      <c r="K56">
        <f>IFERROR(IF(COUNT(pipot!$Z:$Z)&lt;&gt;"",INDEX(pipot!J:J,SMALL(pipot!$Z:$Z,ROW($A52)))),"")</f>
        <v>49.76</v>
      </c>
      <c r="L56">
        <f>IFERROR(IF(COUNT(pipot!$Z:$Z)&lt;&gt;"",INDEX(pipot!K:K,SMALL(pipot!$Z:$Z,ROW($A52)))),"")</f>
        <v>10.48</v>
      </c>
      <c r="M56">
        <f>IFERROR(IF(COUNT(pipot!$Z:$Z)&lt;&gt;"",INDEX(pipot!L:L,SMALL(pipot!$Z:$Z,ROW($A52)))),"")</f>
        <v>13</v>
      </c>
      <c r="N56">
        <f>IFERROR(IF(COUNT(pipot!$Z:$Z)&lt;&gt;"",INDEX(pipot!M:M,SMALL(pipot!$Z:$Z,ROW($A52)))),"")</f>
        <v>23</v>
      </c>
      <c r="O56">
        <f>IFERROR(IF(COUNT(pipot!$Z:$Z)&lt;&gt;"",INDEX(pipot!N:N,SMALL(pipot!$Z:$Z,ROW($A52)))),"")</f>
        <v>39</v>
      </c>
      <c r="P56">
        <f>IFERROR(IF(COUNT(pipot!$Z:$Z)&lt;&gt;"",INDEX(pipot!O:O,SMALL(pipot!$Z:$Z,ROW($A52)))),"")</f>
        <v>25.342199999999998</v>
      </c>
      <c r="Q56">
        <f>IFERROR(IF(COUNT(pipot!$Z:$Z)&lt;&gt;"",INDEX(pipot!P:P,SMALL(pipot!$Z:$Z,ROW($A52)))),"")</f>
        <v>5</v>
      </c>
      <c r="R56">
        <f>IFERROR(IF(COUNT(pipot!$Z:$Z)&lt;&gt;"",INDEX(pipot!Q:Q,SMALL(pipot!$Z:$Z,ROW($A52)))),"")</f>
        <v>213</v>
      </c>
      <c r="S56">
        <f>IFERROR(IF(COUNT(pipot!$Z:$Z)&lt;&gt;"",INDEX(pipot!R:R,SMALL(pipot!$Z:$Z,ROW($A52)))),"")</f>
        <v>139.09048000000001</v>
      </c>
    </row>
    <row r="57" spans="2:19" hidden="1">
      <c r="B57" t="str">
        <f>IFERROR(IF(COUNT(pipot!$Z:$Z)&lt;&gt;"",INDEX(pipot!A:A,SMALL(pipot!$Z:$Z,ROW($A53)))),"")</f>
        <v>Naho Hayashi</v>
      </c>
      <c r="C57" s="13">
        <f>IFERROR(IF(COUNT(pipot!$Z:$Z)&lt;&gt;"",INDEX(pipot!B:B,SMALL(pipot!$Z:$Z,ROW($A53)))),"")</f>
        <v>44138</v>
      </c>
      <c r="D57" s="15">
        <f>IFERROR(IF(COUNT(pipot!$Z:$Z)&lt;&gt;"",INDEX(pipot!C:C,SMALL(pipot!$Z:$Z,ROW($A53)))),"")</f>
        <v>5.0057870370370371E-2</v>
      </c>
      <c r="E57">
        <f>IFERROR(IF(COUNT(pipot!$Z:$Z)&lt;&gt;"",INDEX(pipot!D:D,SMALL(pipot!$Z:$Z,ROW($A53)))),"")</f>
        <v>5096.8792299999996</v>
      </c>
      <c r="F57">
        <f>IFERROR(IF(COUNT(pipot!$Z:$Z)&lt;&gt;"",INDEX(pipot!E:E,SMALL(pipot!$Z:$Z,ROW($A53)))),"")</f>
        <v>631.22937000000002</v>
      </c>
      <c r="G57">
        <f>IFERROR(IF(COUNT(pipot!$Z:$Z)&lt;&gt;"",INDEX(pipot!F:F,SMALL(pipot!$Z:$Z,ROW($A53)))),"")</f>
        <v>8.7549799999999998</v>
      </c>
      <c r="H57">
        <f>IFERROR(IF(COUNT(pipot!$Z:$Z)&lt;&gt;"",INDEX(pipot!G:G,SMALL(pipot!$Z:$Z,ROW($A53)))),"")</f>
        <v>381.32999000000001</v>
      </c>
      <c r="I57">
        <f>IFERROR(IF(COUNT(pipot!$Z:$Z)&lt;&gt;"",INDEX(pipot!H:H,SMALL(pipot!$Z:$Z,ROW($A53)))),"")</f>
        <v>237.00998999999999</v>
      </c>
      <c r="J57">
        <f>IFERROR(IF(COUNT(pipot!$Z:$Z)&lt;&gt;"",INDEX(pipot!I:I,SMALL(pipot!$Z:$Z,ROW($A53)))),"")</f>
        <v>113.31</v>
      </c>
      <c r="K57">
        <f>IFERROR(IF(COUNT(pipot!$Z:$Z)&lt;&gt;"",INDEX(pipot!J:J,SMALL(pipot!$Z:$Z,ROW($A53)))),"")</f>
        <v>31.01</v>
      </c>
      <c r="L57">
        <f>IFERROR(IF(COUNT(pipot!$Z:$Z)&lt;&gt;"",INDEX(pipot!K:K,SMALL(pipot!$Z:$Z,ROW($A53)))),"")</f>
        <v>0</v>
      </c>
      <c r="M57">
        <f>IFERROR(IF(COUNT(pipot!$Z:$Z)&lt;&gt;"",INDEX(pipot!L:L,SMALL(pipot!$Z:$Z,ROW($A53)))),"")</f>
        <v>23</v>
      </c>
      <c r="N57">
        <f>IFERROR(IF(COUNT(pipot!$Z:$Z)&lt;&gt;"",INDEX(pipot!M:M,SMALL(pipot!$Z:$Z,ROW($A53)))),"")</f>
        <v>15</v>
      </c>
      <c r="O57">
        <f>IFERROR(IF(COUNT(pipot!$Z:$Z)&lt;&gt;"",INDEX(pipot!N:N,SMALL(pipot!$Z:$Z,ROW($A53)))),"")</f>
        <v>29</v>
      </c>
      <c r="P57">
        <f>IFERROR(IF(COUNT(pipot!$Z:$Z)&lt;&gt;"",INDEX(pipot!O:O,SMALL(pipot!$Z:$Z,ROW($A53)))),"")</f>
        <v>22.984200000000001</v>
      </c>
      <c r="Q57">
        <f>IFERROR(IF(COUNT(pipot!$Z:$Z)&lt;&gt;"",INDEX(pipot!P:P,SMALL(pipot!$Z:$Z,ROW($A53)))),"")</f>
        <v>2</v>
      </c>
      <c r="R57">
        <f>IFERROR(IF(COUNT(pipot!$Z:$Z)&lt;&gt;"",INDEX(pipot!Q:Q,SMALL(pipot!$Z:$Z,ROW($A53)))),"")</f>
        <v>175</v>
      </c>
      <c r="S57">
        <f>IFERROR(IF(COUNT(pipot!$Z:$Z)&lt;&gt;"",INDEX(pipot!R:R,SMALL(pipot!$Z:$Z,ROW($A53)))),"")</f>
        <v>137.99079</v>
      </c>
    </row>
    <row r="58" spans="2:19" hidden="1">
      <c r="B58" t="str">
        <f>IFERROR(IF(COUNT(pipot!$Z:$Z)&lt;&gt;"",INDEX(pipot!A:A,SMALL(pipot!$Z:$Z,ROW($A54)))),"")</f>
        <v>Fuka Yamashita</v>
      </c>
      <c r="C58" s="13">
        <f>IFERROR(IF(COUNT(pipot!$Z:$Z)&lt;&gt;"",INDEX(pipot!B:B,SMALL(pipot!$Z:$Z,ROW($A54)))),"")</f>
        <v>44138</v>
      </c>
      <c r="D58" s="15">
        <f>IFERROR(IF(COUNT(pipot!$Z:$Z)&lt;&gt;"",INDEX(pipot!C:C,SMALL(pipot!$Z:$Z,ROW($A54)))),"")</f>
        <v>5.0057870370370371E-2</v>
      </c>
      <c r="E58">
        <f>IFERROR(IF(COUNT(pipot!$Z:$Z)&lt;&gt;"",INDEX(pipot!D:D,SMALL(pipot!$Z:$Z,ROW($A54)))),"")</f>
        <v>5027.6281200000003</v>
      </c>
      <c r="F58">
        <f>IFERROR(IF(COUNT(pipot!$Z:$Z)&lt;&gt;"",INDEX(pipot!E:E,SMALL(pipot!$Z:$Z,ROW($A54)))),"")</f>
        <v>616.56924000000004</v>
      </c>
      <c r="G58">
        <f>IFERROR(IF(COUNT(pipot!$Z:$Z)&lt;&gt;"",INDEX(pipot!F:F,SMALL(pipot!$Z:$Z,ROW($A54)))),"")</f>
        <v>8.5516400000000008</v>
      </c>
      <c r="H58">
        <f>IFERROR(IF(COUNT(pipot!$Z:$Z)&lt;&gt;"",INDEX(pipot!G:G,SMALL(pipot!$Z:$Z,ROW($A54)))),"")</f>
        <v>295.23</v>
      </c>
      <c r="I58">
        <f>IFERROR(IF(COUNT(pipot!$Z:$Z)&lt;&gt;"",INDEX(pipot!H:H,SMALL(pipot!$Z:$Z,ROW($A54)))),"")</f>
        <v>188.52</v>
      </c>
      <c r="J58">
        <f>IFERROR(IF(COUNT(pipot!$Z:$Z)&lt;&gt;"",INDEX(pipot!I:I,SMALL(pipot!$Z:$Z,ROW($A54)))),"")</f>
        <v>84.92</v>
      </c>
      <c r="K58">
        <f>IFERROR(IF(COUNT(pipot!$Z:$Z)&lt;&gt;"",INDEX(pipot!J:J,SMALL(pipot!$Z:$Z,ROW($A54)))),"")</f>
        <v>21.79</v>
      </c>
      <c r="L58">
        <f>IFERROR(IF(COUNT(pipot!$Z:$Z)&lt;&gt;"",INDEX(pipot!K:K,SMALL(pipot!$Z:$Z,ROW($A54)))),"")</f>
        <v>0</v>
      </c>
      <c r="M58">
        <f>IFERROR(IF(COUNT(pipot!$Z:$Z)&lt;&gt;"",INDEX(pipot!L:L,SMALL(pipot!$Z:$Z,ROW($A54)))),"")</f>
        <v>9</v>
      </c>
      <c r="N58">
        <f>IFERROR(IF(COUNT(pipot!$Z:$Z)&lt;&gt;"",INDEX(pipot!M:M,SMALL(pipot!$Z:$Z,ROW($A54)))),"")</f>
        <v>10</v>
      </c>
      <c r="O58">
        <f>IFERROR(IF(COUNT(pipot!$Z:$Z)&lt;&gt;"",INDEX(pipot!N:N,SMALL(pipot!$Z:$Z,ROW($A54)))),"")</f>
        <v>60</v>
      </c>
      <c r="P58">
        <f>IFERROR(IF(COUNT(pipot!$Z:$Z)&lt;&gt;"",INDEX(pipot!O:O,SMALL(pipot!$Z:$Z,ROW($A54)))),"")</f>
        <v>23.430599999999998</v>
      </c>
      <c r="Q58">
        <f>IFERROR(IF(COUNT(pipot!$Z:$Z)&lt;&gt;"",INDEX(pipot!P:P,SMALL(pipot!$Z:$Z,ROW($A54)))),"")</f>
        <v>2</v>
      </c>
      <c r="R58">
        <f>IFERROR(IF(COUNT(pipot!$Z:$Z)&lt;&gt;"",INDEX(pipot!Q:Q,SMALL(pipot!$Z:$Z,ROW($A54)))),"")</f>
        <v>195</v>
      </c>
      <c r="S58">
        <f>IFERROR(IF(COUNT(pipot!$Z:$Z)&lt;&gt;"",INDEX(pipot!R:R,SMALL(pipot!$Z:$Z,ROW($A54)))),"")</f>
        <v>143.57129</v>
      </c>
    </row>
    <row r="59" spans="2:19" hidden="1">
      <c r="B59" s="1" t="s">
        <v>20</v>
      </c>
      <c r="C59" s="13">
        <f>IFERROR(IF(COUNT(pipot!$Z:$Z)&lt;&gt;"",INDEX(pipot!B:B,SMALL(pipot!$Z:$Z,ROW($A55)))),"")</f>
        <v>44138</v>
      </c>
      <c r="D59" s="15">
        <f>IFERROR(IF(COUNT(pipot!$Z:$Z)&lt;&gt;"",INDEX(pipot!C:C,SMALL(pipot!$Z:$Z,ROW($A55)))),"")</f>
        <v>5.0057870370370371E-2</v>
      </c>
      <c r="E59">
        <f>IFERROR(IF(COUNT(pipot!$Z:$Z)&lt;&gt;"",INDEX(pipot!D:D,SMALL(pipot!$Z:$Z,ROW($A55)))),"")</f>
        <v>4847.3170799999998</v>
      </c>
      <c r="F59">
        <f>IFERROR(IF(COUNT(pipot!$Z:$Z)&lt;&gt;"",INDEX(pipot!E:E,SMALL(pipot!$Z:$Z,ROW($A55)))),"")</f>
        <v>592.16904999999997</v>
      </c>
      <c r="G59">
        <f>IFERROR(IF(COUNT(pipot!$Z:$Z)&lt;&gt;"",INDEX(pipot!F:F,SMALL(pipot!$Z:$Z,ROW($A55)))),"")</f>
        <v>8.2132199999999997</v>
      </c>
      <c r="H59">
        <f>IFERROR(IF(COUNT(pipot!$Z:$Z)&lt;&gt;"",INDEX(pipot!G:G,SMALL(pipot!$Z:$Z,ROW($A55)))),"")</f>
        <v>231.96</v>
      </c>
      <c r="I59">
        <f>IFERROR(IF(COUNT(pipot!$Z:$Z)&lt;&gt;"",INDEX(pipot!H:H,SMALL(pipot!$Z:$Z,ROW($A55)))),"")</f>
        <v>155.56</v>
      </c>
      <c r="J59">
        <f>IFERROR(IF(COUNT(pipot!$Z:$Z)&lt;&gt;"",INDEX(pipot!I:I,SMALL(pipot!$Z:$Z,ROW($A55)))),"")</f>
        <v>64.33</v>
      </c>
      <c r="K59">
        <f>IFERROR(IF(COUNT(pipot!$Z:$Z)&lt;&gt;"",INDEX(pipot!J:J,SMALL(pipot!$Z:$Z,ROW($A55)))),"")</f>
        <v>12.07</v>
      </c>
      <c r="L59">
        <f>IFERROR(IF(COUNT(pipot!$Z:$Z)&lt;&gt;"",INDEX(pipot!K:K,SMALL(pipot!$Z:$Z,ROW($A55)))),"")</f>
        <v>0</v>
      </c>
      <c r="M59">
        <f>IFERROR(IF(COUNT(pipot!$Z:$Z)&lt;&gt;"",INDEX(pipot!L:L,SMALL(pipot!$Z:$Z,ROW($A55)))),"")</f>
        <v>20</v>
      </c>
      <c r="N59">
        <f>IFERROR(IF(COUNT(pipot!$Z:$Z)&lt;&gt;"",INDEX(pipot!M:M,SMALL(pipot!$Z:$Z,ROW($A55)))),"")</f>
        <v>10</v>
      </c>
      <c r="O59">
        <f>IFERROR(IF(COUNT(pipot!$Z:$Z)&lt;&gt;"",INDEX(pipot!N:N,SMALL(pipot!$Z:$Z,ROW($A55)))),"")</f>
        <v>72</v>
      </c>
      <c r="P59">
        <f>IFERROR(IF(COUNT(pipot!$Z:$Z)&lt;&gt;"",INDEX(pipot!O:O,SMALL(pipot!$Z:$Z,ROW($A55)))),"")</f>
        <v>22.127400000000002</v>
      </c>
      <c r="Q59">
        <f>IFERROR(IF(COUNT(pipot!$Z:$Z)&lt;&gt;"",INDEX(pipot!P:P,SMALL(pipot!$Z:$Z,ROW($A55)))),"")</f>
        <v>1</v>
      </c>
      <c r="R59">
        <f>IFERROR(IF(COUNT(pipot!$Z:$Z)&lt;&gt;"",INDEX(pipot!Q:Q,SMALL(pipot!$Z:$Z,ROW($A55)))),"")</f>
        <v>71</v>
      </c>
      <c r="S59">
        <f>IFERROR(IF(COUNT(pipot!$Z:$Z)&lt;&gt;"",INDEX(pipot!R:R,SMALL(pipot!$Z:$Z,ROW($A55)))),"")</f>
        <v>71</v>
      </c>
    </row>
    <row r="60" spans="2:19" hidden="1">
      <c r="B60" s="1" t="s">
        <v>25</v>
      </c>
      <c r="C60" s="13">
        <f>IFERROR(IF(COUNT(pipot!$Z:$Z)&lt;&gt;"",INDEX(pipot!B:B,SMALL(pipot!$Z:$Z,ROW($A56)))),"")</f>
        <v>44138</v>
      </c>
      <c r="D60" s="15">
        <f>IFERROR(IF(COUNT(pipot!$Z:$Z)&lt;&gt;"",INDEX(pipot!C:C,SMALL(pipot!$Z:$Z,ROW($A56)))),"")</f>
        <v>5.0057870370370371E-2</v>
      </c>
      <c r="E60">
        <f>IFERROR(IF(COUNT(pipot!$Z:$Z)&lt;&gt;"",INDEX(pipot!D:D,SMALL(pipot!$Z:$Z,ROW($A56)))),"")</f>
        <v>5241.3801899999999</v>
      </c>
      <c r="F60">
        <f>IFERROR(IF(COUNT(pipot!$Z:$Z)&lt;&gt;"",INDEX(pipot!E:E,SMALL(pipot!$Z:$Z,ROW($A56)))),"")</f>
        <v>536.46159</v>
      </c>
      <c r="G60">
        <f>IFERROR(IF(COUNT(pipot!$Z:$Z)&lt;&gt;"",INDEX(pipot!F:F,SMALL(pipot!$Z:$Z,ROW($A56)))),"")</f>
        <v>7.4405700000000001</v>
      </c>
      <c r="H60">
        <f>IFERROR(IF(COUNT(pipot!$Z:$Z)&lt;&gt;"",INDEX(pipot!G:G,SMALL(pipot!$Z:$Z,ROW($A56)))),"")</f>
        <v>390.42</v>
      </c>
      <c r="I60">
        <f>IFERROR(IF(COUNT(pipot!$Z:$Z)&lt;&gt;"",INDEX(pipot!H:H,SMALL(pipot!$Z:$Z,ROW($A56)))),"")</f>
        <v>230.99</v>
      </c>
      <c r="J60">
        <f>IFERROR(IF(COUNT(pipot!$Z:$Z)&lt;&gt;"",INDEX(pipot!I:I,SMALL(pipot!$Z:$Z,ROW($A56)))),"")</f>
        <v>124.6</v>
      </c>
      <c r="K60">
        <f>IFERROR(IF(COUNT(pipot!$Z:$Z)&lt;&gt;"",INDEX(pipot!J:J,SMALL(pipot!$Z:$Z,ROW($A56)))),"")</f>
        <v>34.83</v>
      </c>
      <c r="L60">
        <f>IFERROR(IF(COUNT(pipot!$Z:$Z)&lt;&gt;"",INDEX(pipot!K:K,SMALL(pipot!$Z:$Z,ROW($A56)))),"")</f>
        <v>0</v>
      </c>
      <c r="M60">
        <f>IFERROR(IF(COUNT(pipot!$Z:$Z)&lt;&gt;"",INDEX(pipot!L:L,SMALL(pipot!$Z:$Z,ROW($A56)))),"")</f>
        <v>12</v>
      </c>
      <c r="N60">
        <f>IFERROR(IF(COUNT(pipot!$Z:$Z)&lt;&gt;"",INDEX(pipot!M:M,SMALL(pipot!$Z:$Z,ROW($A56)))),"")</f>
        <v>25</v>
      </c>
      <c r="O60">
        <f>IFERROR(IF(COUNT(pipot!$Z:$Z)&lt;&gt;"",INDEX(pipot!N:N,SMALL(pipot!$Z:$Z,ROW($A56)))),"")</f>
        <v>32</v>
      </c>
      <c r="P60">
        <f>IFERROR(IF(COUNT(pipot!$Z:$Z)&lt;&gt;"",INDEX(pipot!O:O,SMALL(pipot!$Z:$Z,ROW($A56)))),"")</f>
        <v>22.149000000000001</v>
      </c>
      <c r="Q60">
        <f>IFERROR(IF(COUNT(pipot!$Z:$Z)&lt;&gt;"",INDEX(pipot!P:P,SMALL(pipot!$Z:$Z,ROW($A56)))),"")</f>
        <v>3</v>
      </c>
      <c r="R60">
        <f>IFERROR(IF(COUNT(pipot!$Z:$Z)&lt;&gt;"",INDEX(pipot!Q:Q,SMALL(pipot!$Z:$Z,ROW($A56)))),"")</f>
        <v>190</v>
      </c>
      <c r="S60">
        <f>IFERROR(IF(COUNT(pipot!$Z:$Z)&lt;&gt;"",INDEX(pipot!R:R,SMALL(pipot!$Z:$Z,ROW($A56)))),"")</f>
        <v>150.32753</v>
      </c>
    </row>
    <row r="61" spans="2:19" hidden="1">
      <c r="B61" t="str">
        <f>IFERROR(IF(COUNT(pipot!$Z:$Z)&lt;&gt;"",INDEX(pipot!A:A,SMALL(pipot!$Z:$Z,ROW($A57)))),"")</f>
        <v>Haruna Oyanai</v>
      </c>
      <c r="C61" s="13">
        <f>IFERROR(IF(COUNT(pipot!$Z:$Z)&lt;&gt;"",INDEX(pipot!B:B,SMALL(pipot!$Z:$Z,ROW($A57)))),"")</f>
        <v>44138</v>
      </c>
      <c r="D61" s="15">
        <f>IFERROR(IF(COUNT(pipot!$Z:$Z)&lt;&gt;"",INDEX(pipot!C:C,SMALL(pipot!$Z:$Z,ROW($A57)))),"")</f>
        <v>6.8634259259259256E-2</v>
      </c>
      <c r="E61">
        <f>IFERROR(IF(COUNT(pipot!$Z:$Z)&lt;&gt;"",INDEX(pipot!D:D,SMALL(pipot!$Z:$Z,ROW($A57)))),"")</f>
        <v>4108.6000999999997</v>
      </c>
      <c r="F61">
        <f>IFERROR(IF(COUNT(pipot!$Z:$Z)&lt;&gt;"",INDEX(pipot!E:E,SMALL(pipot!$Z:$Z,ROW($A57)))),"")</f>
        <v>451.98327999999998</v>
      </c>
      <c r="G61">
        <f>IFERROR(IF(COUNT(pipot!$Z:$Z)&lt;&gt;"",INDEX(pipot!F:F,SMALL(pipot!$Z:$Z,ROW($A57)))),"")</f>
        <v>4.5727500000000001</v>
      </c>
      <c r="H61">
        <f>IFERROR(IF(COUNT(pipot!$Z:$Z)&lt;&gt;"",INDEX(pipot!G:G,SMALL(pipot!$Z:$Z,ROW($A57)))),"")</f>
        <v>133.93</v>
      </c>
      <c r="I61">
        <f>IFERROR(IF(COUNT(pipot!$Z:$Z)&lt;&gt;"",INDEX(pipot!H:H,SMALL(pipot!$Z:$Z,ROW($A57)))),"")</f>
        <v>101.09</v>
      </c>
      <c r="J61">
        <f>IFERROR(IF(COUNT(pipot!$Z:$Z)&lt;&gt;"",INDEX(pipot!I:I,SMALL(pipot!$Z:$Z,ROW($A57)))),"")</f>
        <v>23.36</v>
      </c>
      <c r="K61">
        <f>IFERROR(IF(COUNT(pipot!$Z:$Z)&lt;&gt;"",INDEX(pipot!J:J,SMALL(pipot!$Z:$Z,ROW($A57)))),"")</f>
        <v>9.48</v>
      </c>
      <c r="L61">
        <f>IFERROR(IF(COUNT(pipot!$Z:$Z)&lt;&gt;"",INDEX(pipot!K:K,SMALL(pipot!$Z:$Z,ROW($A57)))),"")</f>
        <v>0</v>
      </c>
      <c r="M61">
        <f>IFERROR(IF(COUNT(pipot!$Z:$Z)&lt;&gt;"",INDEX(pipot!L:L,SMALL(pipot!$Z:$Z,ROW($A57)))),"")</f>
        <v>36</v>
      </c>
      <c r="N61">
        <f>IFERROR(IF(COUNT(pipot!$Z:$Z)&lt;&gt;"",INDEX(pipot!M:M,SMALL(pipot!$Z:$Z,ROW($A57)))),"")</f>
        <v>6</v>
      </c>
      <c r="O61">
        <f>IFERROR(IF(COUNT(pipot!$Z:$Z)&lt;&gt;"",INDEX(pipot!N:N,SMALL(pipot!$Z:$Z,ROW($A57)))),"")</f>
        <v>44</v>
      </c>
      <c r="P61">
        <f>IFERROR(IF(COUNT(pipot!$Z:$Z)&lt;&gt;"",INDEX(pipot!O:O,SMALL(pipot!$Z:$Z,ROW($A57)))),"")</f>
        <v>22.1922</v>
      </c>
      <c r="Q61">
        <f>IFERROR(IF(COUNT(pipot!$Z:$Z)&lt;&gt;"",INDEX(pipot!P:P,SMALL(pipot!$Z:$Z,ROW($A57)))),"")</f>
        <v>1</v>
      </c>
      <c r="R61">
        <f>IFERROR(IF(COUNT(pipot!$Z:$Z)&lt;&gt;"",INDEX(pipot!Q:Q,SMALL(pipot!$Z:$Z,ROW($A57)))),"")</f>
        <v>214</v>
      </c>
      <c r="S61">
        <f>IFERROR(IF(COUNT(pipot!$Z:$Z)&lt;&gt;"",INDEX(pipot!R:R,SMALL(pipot!$Z:$Z,ROW($A57)))),"")</f>
        <v>157.77896000000001</v>
      </c>
    </row>
    <row r="62" spans="2:19" hidden="1">
      <c r="B62" t="str">
        <f>IFERROR(IF(COUNT(pipot!$Z:$Z)&lt;&gt;"",INDEX(pipot!A:A,SMALL(pipot!$Z:$Z,ROW($A58)))),"")</f>
        <v>Mizuki Kajiwara</v>
      </c>
      <c r="C62" s="13">
        <f>IFERROR(IF(COUNT(pipot!$Z:$Z)&lt;&gt;"",INDEX(pipot!B:B,SMALL(pipot!$Z:$Z,ROW($A58)))),"")</f>
        <v>44138</v>
      </c>
      <c r="D62" s="15">
        <f>IFERROR(IF(COUNT(pipot!$Z:$Z)&lt;&gt;"",INDEX(pipot!C:C,SMALL(pipot!$Z:$Z,ROW($A58)))),"")</f>
        <v>5.0057870370370371E-2</v>
      </c>
      <c r="E62">
        <f>IFERROR(IF(COUNT(pipot!$Z:$Z)&lt;&gt;"",INDEX(pipot!D:D,SMALL(pipot!$Z:$Z,ROW($A58)))),"")</f>
        <v>3513.3661699999998</v>
      </c>
      <c r="F62">
        <f>IFERROR(IF(COUNT(pipot!$Z:$Z)&lt;&gt;"",INDEX(pipot!E:E,SMALL(pipot!$Z:$Z,ROW($A58)))),"")</f>
        <v>417.29800999999998</v>
      </c>
      <c r="G62">
        <f>IFERROR(IF(COUNT(pipot!$Z:$Z)&lt;&gt;"",INDEX(pipot!F:F,SMALL(pipot!$Z:$Z,ROW($A58)))),"")</f>
        <v>5.7878100000000003</v>
      </c>
      <c r="H62">
        <f>IFERROR(IF(COUNT(pipot!$Z:$Z)&lt;&gt;"",INDEX(pipot!G:G,SMALL(pipot!$Z:$Z,ROW($A58)))),"")</f>
        <v>40.479999999999997</v>
      </c>
      <c r="I62">
        <f>IFERROR(IF(COUNT(pipot!$Z:$Z)&lt;&gt;"",INDEX(pipot!H:H,SMALL(pipot!$Z:$Z,ROW($A58)))),"")</f>
        <v>36.14</v>
      </c>
      <c r="J62">
        <f>IFERROR(IF(COUNT(pipot!$Z:$Z)&lt;&gt;"",INDEX(pipot!I:I,SMALL(pipot!$Z:$Z,ROW($A58)))),"")</f>
        <v>4.34</v>
      </c>
      <c r="K62">
        <f>IFERROR(IF(COUNT(pipot!$Z:$Z)&lt;&gt;"",INDEX(pipot!J:J,SMALL(pipot!$Z:$Z,ROW($A58)))),"")</f>
        <v>0</v>
      </c>
      <c r="L62">
        <f>IFERROR(IF(COUNT(pipot!$Z:$Z)&lt;&gt;"",INDEX(pipot!K:K,SMALL(pipot!$Z:$Z,ROW($A58)))),"")</f>
        <v>0</v>
      </c>
      <c r="M62">
        <f>IFERROR(IF(COUNT(pipot!$Z:$Z)&lt;&gt;"",INDEX(pipot!L:L,SMALL(pipot!$Z:$Z,ROW($A58)))),"")</f>
        <v>26</v>
      </c>
      <c r="N62">
        <f>IFERROR(IF(COUNT(pipot!$Z:$Z)&lt;&gt;"",INDEX(pipot!M:M,SMALL(pipot!$Z:$Z,ROW($A58)))),"")</f>
        <v>12</v>
      </c>
      <c r="O62">
        <f>IFERROR(IF(COUNT(pipot!$Z:$Z)&lt;&gt;"",INDEX(pipot!N:N,SMALL(pipot!$Z:$Z,ROW($A58)))),"")</f>
        <v>21</v>
      </c>
      <c r="P62">
        <f>IFERROR(IF(COUNT(pipot!$Z:$Z)&lt;&gt;"",INDEX(pipot!O:O,SMALL(pipot!$Z:$Z,ROW($A58)))),"")</f>
        <v>18.858599999999999</v>
      </c>
      <c r="Q62">
        <f>IFERROR(IF(COUNT(pipot!$Z:$Z)&lt;&gt;"",INDEX(pipot!P:P,SMALL(pipot!$Z:$Z,ROW($A58)))),"")</f>
        <v>0</v>
      </c>
      <c r="R62">
        <f>IFERROR(IF(COUNT(pipot!$Z:$Z)&lt;&gt;"",INDEX(pipot!Q:Q,SMALL(pipot!$Z:$Z,ROW($A58)))),"")</f>
        <v>195</v>
      </c>
      <c r="S62">
        <f>IFERROR(IF(COUNT(pipot!$Z:$Z)&lt;&gt;"",INDEX(pipot!R:R,SMALL(pipot!$Z:$Z,ROW($A58)))),"")</f>
        <v>135.77101999999999</v>
      </c>
    </row>
    <row r="63" spans="2:19" hidden="1">
      <c r="B63" t="str">
        <f>IFERROR(IF(COUNT(pipot!$Z:$Z)&lt;&gt;"",INDEX(pipot!A:A,SMALL(pipot!$Z:$Z,ROW($A59)))),"")</f>
        <v>Nanako Ebine</v>
      </c>
      <c r="C63" s="13">
        <f>IFERROR(IF(COUNT(pipot!$Z:$Z)&lt;&gt;"",INDEX(pipot!B:B,SMALL(pipot!$Z:$Z,ROW($A59)))),"")</f>
        <v>44138</v>
      </c>
      <c r="D63" s="15">
        <f>IFERROR(IF(COUNT(pipot!$Z:$Z)&lt;&gt;"",INDEX(pipot!C:C,SMALL(pipot!$Z:$Z,ROW($A59)))),"")</f>
        <v>6.700231481481482E-2</v>
      </c>
      <c r="E63">
        <f>IFERROR(IF(COUNT(pipot!$Z:$Z)&lt;&gt;"",INDEX(pipot!D:D,SMALL(pipot!$Z:$Z,ROW($A59)))),"")</f>
        <v>3125.92938</v>
      </c>
      <c r="F63">
        <f>IFERROR(IF(COUNT(pipot!$Z:$Z)&lt;&gt;"",INDEX(pipot!E:E,SMALL(pipot!$Z:$Z,ROW($A59)))),"")</f>
        <v>352.96766000000002</v>
      </c>
      <c r="G63">
        <f>IFERROR(IF(COUNT(pipot!$Z:$Z)&lt;&gt;"",INDEX(pipot!F:F,SMALL(pipot!$Z:$Z,ROW($A59)))),"")</f>
        <v>3.6579700000000002</v>
      </c>
      <c r="H63">
        <f>IFERROR(IF(COUNT(pipot!$Z:$Z)&lt;&gt;"",INDEX(pipot!G:G,SMALL(pipot!$Z:$Z,ROW($A59)))),"")</f>
        <v>52.95</v>
      </c>
      <c r="I63">
        <f>IFERROR(IF(COUNT(pipot!$Z:$Z)&lt;&gt;"",INDEX(pipot!H:H,SMALL(pipot!$Z:$Z,ROW($A59)))),"")</f>
        <v>48.46</v>
      </c>
      <c r="J63">
        <f>IFERROR(IF(COUNT(pipot!$Z:$Z)&lt;&gt;"",INDEX(pipot!I:I,SMALL(pipot!$Z:$Z,ROW($A59)))),"")</f>
        <v>4.49</v>
      </c>
      <c r="K63">
        <f>IFERROR(IF(COUNT(pipot!$Z:$Z)&lt;&gt;"",INDEX(pipot!J:J,SMALL(pipot!$Z:$Z,ROW($A59)))),"")</f>
        <v>0</v>
      </c>
      <c r="L63">
        <f>IFERROR(IF(COUNT(pipot!$Z:$Z)&lt;&gt;"",INDEX(pipot!K:K,SMALL(pipot!$Z:$Z,ROW($A59)))),"")</f>
        <v>0</v>
      </c>
      <c r="M63">
        <f>IFERROR(IF(COUNT(pipot!$Z:$Z)&lt;&gt;"",INDEX(pipot!L:L,SMALL(pipot!$Z:$Z,ROW($A59)))),"")</f>
        <v>2</v>
      </c>
      <c r="N63">
        <f>IFERROR(IF(COUNT(pipot!$Z:$Z)&lt;&gt;"",INDEX(pipot!M:M,SMALL(pipot!$Z:$Z,ROW($A59)))),"")</f>
        <v>5</v>
      </c>
      <c r="O63">
        <f>IFERROR(IF(COUNT(pipot!$Z:$Z)&lt;&gt;"",INDEX(pipot!N:N,SMALL(pipot!$Z:$Z,ROW($A59)))),"")</f>
        <v>17</v>
      </c>
      <c r="P63">
        <f>IFERROR(IF(COUNT(pipot!$Z:$Z)&lt;&gt;"",INDEX(pipot!O:O,SMALL(pipot!$Z:$Z,ROW($A59)))),"")</f>
        <v>19.549800000000001</v>
      </c>
      <c r="Q63">
        <f>IFERROR(IF(COUNT(pipot!$Z:$Z)&lt;&gt;"",INDEX(pipot!P:P,SMALL(pipot!$Z:$Z,ROW($A59)))),"")</f>
        <v>0</v>
      </c>
      <c r="R63">
        <f>IFERROR(IF(COUNT(pipot!$Z:$Z)&lt;&gt;"",INDEX(pipot!Q:Q,SMALL(pipot!$Z:$Z,ROW($A59)))),"")</f>
        <v>192</v>
      </c>
      <c r="S63">
        <f>IFERROR(IF(COUNT(pipot!$Z:$Z)&lt;&gt;"",INDEX(pipot!R:R,SMALL(pipot!$Z:$Z,ROW($A59)))),"")</f>
        <v>113.38453</v>
      </c>
    </row>
    <row r="64" spans="2:19" hidden="1">
      <c r="B64" t="s">
        <v>104</v>
      </c>
      <c r="C64" s="13">
        <f>IFERROR(IF(COUNT(pipot!$Z:$Z)&lt;&gt;"",INDEX(pipot!B:B,SMALL(pipot!$Z:$Z,ROW($A60)))),"")</f>
        <v>44138</v>
      </c>
      <c r="D64" s="15">
        <f>IFERROR(IF(COUNT(pipot!$Z:$Z)&lt;&gt;"",INDEX(pipot!C:C,SMALL(pipot!$Z:$Z,ROW($A60)))),"")</f>
        <v>5.0057870370370371E-2</v>
      </c>
      <c r="E64">
        <f>IFERROR(IF(COUNT(pipot!$Z:$Z)&lt;&gt;"",INDEX(pipot!D:D,SMALL(pipot!$Z:$Z,ROW($A60)))),"")</f>
        <v>2765.8235500000001</v>
      </c>
      <c r="F64">
        <f>IFERROR(IF(COUNT(pipot!$Z:$Z)&lt;&gt;"",INDEX(pipot!E:E,SMALL(pipot!$Z:$Z,ROW($A60)))),"")</f>
        <v>350.77922000000001</v>
      </c>
      <c r="G64">
        <f>IFERROR(IF(COUNT(pipot!$Z:$Z)&lt;&gt;"",INDEX(pipot!F:F,SMALL(pipot!$Z:$Z,ROW($A60)))),"")</f>
        <v>4.8652100000000003</v>
      </c>
      <c r="H64">
        <f>IFERROR(IF(COUNT(pipot!$Z:$Z)&lt;&gt;"",INDEX(pipot!G:G,SMALL(pipot!$Z:$Z,ROW($A60)))),"")</f>
        <v>39.76</v>
      </c>
      <c r="I64">
        <f>IFERROR(IF(COUNT(pipot!$Z:$Z)&lt;&gt;"",INDEX(pipot!H:H,SMALL(pipot!$Z:$Z,ROW($A60)))),"")</f>
        <v>39.76</v>
      </c>
      <c r="J64">
        <f>IFERROR(IF(COUNT(pipot!$Z:$Z)&lt;&gt;"",INDEX(pipot!I:I,SMALL(pipot!$Z:$Z,ROW($A60)))),"")</f>
        <v>0</v>
      </c>
      <c r="K64">
        <f>IFERROR(IF(COUNT(pipot!$Z:$Z)&lt;&gt;"",INDEX(pipot!J:J,SMALL(pipot!$Z:$Z,ROW($A60)))),"")</f>
        <v>0</v>
      </c>
      <c r="L64">
        <f>IFERROR(IF(COUNT(pipot!$Z:$Z)&lt;&gt;"",INDEX(pipot!K:K,SMALL(pipot!$Z:$Z,ROW($A60)))),"")</f>
        <v>0</v>
      </c>
      <c r="M64">
        <f>IFERROR(IF(COUNT(pipot!$Z:$Z)&lt;&gt;"",INDEX(pipot!L:L,SMALL(pipot!$Z:$Z,ROW($A60)))),"")</f>
        <v>3</v>
      </c>
      <c r="N64">
        <f>IFERROR(IF(COUNT(pipot!$Z:$Z)&lt;&gt;"",INDEX(pipot!M:M,SMALL(pipot!$Z:$Z,ROW($A60)))),"")</f>
        <v>4</v>
      </c>
      <c r="O64">
        <f>IFERROR(IF(COUNT(pipot!$Z:$Z)&lt;&gt;"",INDEX(pipot!N:N,SMALL(pipot!$Z:$Z,ROW($A60)))),"")</f>
        <v>38</v>
      </c>
      <c r="P64">
        <f>IFERROR(IF(COUNT(pipot!$Z:$Z)&lt;&gt;"",INDEX(pipot!O:O,SMALL(pipot!$Z:$Z,ROW($A60)))),"")</f>
        <v>17.285399999999999</v>
      </c>
      <c r="Q64">
        <f>IFERROR(IF(COUNT(pipot!$Z:$Z)&lt;&gt;"",INDEX(pipot!P:P,SMALL(pipot!$Z:$Z,ROW($A60)))),"")</f>
        <v>0</v>
      </c>
      <c r="R64">
        <f>IFERROR(IF(COUNT(pipot!$Z:$Z)&lt;&gt;"",INDEX(pipot!Q:Q,SMALL(pipot!$Z:$Z,ROW($A60)))),"")</f>
        <v>197</v>
      </c>
      <c r="S64">
        <f>IFERROR(IF(COUNT(pipot!$Z:$Z)&lt;&gt;"",INDEX(pipot!R:R,SMALL(pipot!$Z:$Z,ROW($A60)))),"")</f>
        <v>113.35192000000001</v>
      </c>
    </row>
    <row r="65" spans="2:19" hidden="1">
      <c r="B65" t="str">
        <f>IFERROR(IF(COUNT(pipot!$Z:$Z)&lt;&gt;"",INDEX(pipot!A:A,SMALL(pipot!$Z:$Z,ROW($A61)))),"")</f>
        <v>Total</v>
      </c>
      <c r="C65" s="13">
        <f>IFERROR(IF(COUNT(pipot!$Z:$Z)&lt;&gt;"",INDEX(pipot!B:B,SMALL(pipot!$Z:$Z,ROW($A61)))),"")</f>
        <v>44138</v>
      </c>
      <c r="D65" s="15">
        <f>IFERROR(IF(COUNT(pipot!$Z:$Z)&lt;&gt;"",INDEX(pipot!C:C,SMALL(pipot!$Z:$Z,ROW($A61)))),"")</f>
        <v>1.8315393518518519</v>
      </c>
      <c r="E65">
        <f>IFERROR(IF(COUNT(pipot!$Z:$Z)&lt;&gt;"",INDEX(pipot!D:D,SMALL(pipot!$Z:$Z,ROW($A61)))),"")</f>
        <v>185354</v>
      </c>
      <c r="F65">
        <f>IFERROR(IF(COUNT(pipot!$Z:$Z)&lt;&gt;"",INDEX(pipot!E:E,SMALL(pipot!$Z:$Z,ROW($A61)))),"")</f>
        <v>22566</v>
      </c>
      <c r="G65">
        <f>IFERROR(IF(COUNT(pipot!$Z:$Z)&lt;&gt;"",INDEX(pipot!F:F,SMALL(pipot!$Z:$Z,ROW($A61)))),"")</f>
        <v>8.56</v>
      </c>
      <c r="H65">
        <f>IFERROR(IF(COUNT(pipot!$Z:$Z)&lt;&gt;"",INDEX(pipot!G:G,SMALL(pipot!$Z:$Z,ROW($A61)))),"")</f>
        <v>14907</v>
      </c>
      <c r="I65">
        <f>IFERROR(IF(COUNT(pipot!$Z:$Z)&lt;&gt;"",INDEX(pipot!H:H,SMALL(pipot!$Z:$Z,ROW($A61)))),"")</f>
        <v>9464</v>
      </c>
      <c r="J65">
        <f>IFERROR(IF(COUNT(pipot!$Z:$Z)&lt;&gt;"",INDEX(pipot!I:I,SMALL(pipot!$Z:$Z,ROW($A61)))),"")</f>
        <v>4118</v>
      </c>
      <c r="K65">
        <f>IFERROR(IF(COUNT(pipot!$Z:$Z)&lt;&gt;"",INDEX(pipot!J:J,SMALL(pipot!$Z:$Z,ROW($A61)))),"")</f>
        <v>1221</v>
      </c>
      <c r="L65">
        <f>IFERROR(IF(COUNT(pipot!$Z:$Z)&lt;&gt;"",INDEX(pipot!K:K,SMALL(pipot!$Z:$Z,ROW($A61)))),"")</f>
        <v>104</v>
      </c>
      <c r="M65">
        <f>IFERROR(IF(COUNT(pipot!$Z:$Z)&lt;&gt;"",INDEX(pipot!L:L,SMALL(pipot!$Z:$Z,ROW($A61)))),"")</f>
        <v>495</v>
      </c>
      <c r="N65">
        <f>IFERROR(IF(COUNT(pipot!$Z:$Z)&lt;&gt;"",INDEX(pipot!M:M,SMALL(pipot!$Z:$Z,ROW($A61)))),"")</f>
        <v>604</v>
      </c>
      <c r="O65">
        <f>IFERROR(IF(COUNT(pipot!$Z:$Z)&lt;&gt;"",INDEX(pipot!N:N,SMALL(pipot!$Z:$Z,ROW($A61)))),"")</f>
        <v>1786</v>
      </c>
      <c r="P65">
        <f>IFERROR(IF(COUNT(pipot!$Z:$Z)&lt;&gt;"",INDEX(pipot!O:O,SMALL(pipot!$Z:$Z,ROW($A61)))),"")</f>
        <v>26</v>
      </c>
      <c r="Q65">
        <f>IFERROR(IF(COUNT(pipot!$Z:$Z)&lt;&gt;"",INDEX(pipot!P:P,SMALL(pipot!$Z:$Z,ROW($A61)))),"")</f>
        <v>88</v>
      </c>
      <c r="R65">
        <f>IFERROR(IF(COUNT(pipot!$Z:$Z)&lt;&gt;"",INDEX(pipot!Q:Q,SMALL(pipot!$Z:$Z,ROW($A61)))),"")</f>
        <v>218</v>
      </c>
      <c r="S65">
        <f>IFERROR(IF(COUNT(pipot!$Z:$Z)&lt;&gt;"",INDEX(pipot!R:R,SMALL(pipot!$Z:$Z,ROW($A61)))),"")</f>
        <v>139</v>
      </c>
    </row>
    <row r="66" spans="2:19" hidden="1">
      <c r="B66" t="str">
        <f>IFERROR(IF(COUNT(pipot!$Z:$Z)&lt;&gt;"",INDEX(pipot!A:A,SMALL(pipot!$Z:$Z,ROW($A62)))),"")</f>
        <v>Average</v>
      </c>
      <c r="C66" s="13">
        <f>IFERROR(IF(COUNT(pipot!$Z:$Z)&lt;&gt;"",INDEX(pipot!B:B,SMALL(pipot!$Z:$Z,ROW($A62)))),"")</f>
        <v>44138</v>
      </c>
      <c r="D66" s="15">
        <f>IFERROR(IF(COUNT(pipot!$Z:$Z)&lt;&gt;"",INDEX(pipot!C:C,SMALL(pipot!$Z:$Z,ROW($A62)))),"")</f>
        <v>6.3148148148148148E-2</v>
      </c>
      <c r="E66">
        <f>IFERROR(IF(COUNT(pipot!$Z:$Z)&lt;&gt;"",INDEX(pipot!D:D,SMALL(pipot!$Z:$Z,ROW($A62)))),"")</f>
        <v>6392</v>
      </c>
      <c r="F66">
        <f>IFERROR(IF(COUNT(pipot!$Z:$Z)&lt;&gt;"",INDEX(pipot!E:E,SMALL(pipot!$Z:$Z,ROW($A62)))),"")</f>
        <v>778</v>
      </c>
      <c r="G66">
        <f>IFERROR(IF(COUNT(pipot!$Z:$Z)&lt;&gt;"",INDEX(pipot!F:F,SMALL(pipot!$Z:$Z,ROW($A62)))),"")</f>
        <v>8.56</v>
      </c>
      <c r="H66">
        <f>IFERROR(IF(COUNT(pipot!$Z:$Z)&lt;&gt;"",INDEX(pipot!G:G,SMALL(pipot!$Z:$Z,ROW($A62)))),"")</f>
        <v>514</v>
      </c>
      <c r="I66">
        <f>IFERROR(IF(COUNT(pipot!$Z:$Z)&lt;&gt;"",INDEX(pipot!H:H,SMALL(pipot!$Z:$Z,ROW($A62)))),"")</f>
        <v>326</v>
      </c>
      <c r="J66">
        <f>IFERROR(IF(COUNT(pipot!$Z:$Z)&lt;&gt;"",INDEX(pipot!I:I,SMALL(pipot!$Z:$Z,ROW($A62)))),"")</f>
        <v>142</v>
      </c>
      <c r="K66">
        <f>IFERROR(IF(COUNT(pipot!$Z:$Z)&lt;&gt;"",INDEX(pipot!J:J,SMALL(pipot!$Z:$Z,ROW($A62)))),"")</f>
        <v>42</v>
      </c>
      <c r="L66">
        <f>IFERROR(IF(COUNT(pipot!$Z:$Z)&lt;&gt;"",INDEX(pipot!K:K,SMALL(pipot!$Z:$Z,ROW($A62)))),"")</f>
        <v>4</v>
      </c>
      <c r="M66">
        <f>IFERROR(IF(COUNT(pipot!$Z:$Z)&lt;&gt;"",INDEX(pipot!L:L,SMALL(pipot!$Z:$Z,ROW($A62)))),"")</f>
        <v>17</v>
      </c>
      <c r="N66">
        <f>IFERROR(IF(COUNT(pipot!$Z:$Z)&lt;&gt;"",INDEX(pipot!M:M,SMALL(pipot!$Z:$Z,ROW($A62)))),"")</f>
        <v>21</v>
      </c>
      <c r="O66">
        <f>IFERROR(IF(COUNT(pipot!$Z:$Z)&lt;&gt;"",INDEX(pipot!N:N,SMALL(pipot!$Z:$Z,ROW($A62)))),"")</f>
        <v>62</v>
      </c>
      <c r="P66">
        <f>IFERROR(IF(COUNT(pipot!$Z:$Z)&lt;&gt;"",INDEX(pipot!O:O,SMALL(pipot!$Z:$Z,ROW($A62)))),"")</f>
        <v>23</v>
      </c>
      <c r="Q66">
        <f>IFERROR(IF(COUNT(pipot!$Z:$Z)&lt;&gt;"",INDEX(pipot!P:P,SMALL(pipot!$Z:$Z,ROW($A62)))),"")</f>
        <v>3</v>
      </c>
      <c r="R66">
        <f>IFERROR(IF(COUNT(pipot!$Z:$Z)&lt;&gt;"",INDEX(pipot!Q:Q,SMALL(pipot!$Z:$Z,ROW($A62)))),"")</f>
        <v>189</v>
      </c>
      <c r="S66">
        <f>IFERROR(IF(COUNT(pipot!$Z:$Z)&lt;&gt;"",INDEX(pipot!R:R,SMALL(pipot!$Z:$Z,ROW($A62)))),"")</f>
        <v>139</v>
      </c>
    </row>
    <row r="67" spans="2:19" hidden="1">
      <c r="B67" t="str">
        <f>IFERROR(IF(COUNT(pipot!$Z:$Z)&lt;&gt;"",INDEX(pipot!A:A,SMALL(pipot!$Z:$Z,ROW($A63)))),"")</f>
        <v>Stdev</v>
      </c>
      <c r="C67" s="13">
        <f>IFERROR(IF(COUNT(pipot!$Z:$Z)&lt;&gt;"",INDEX(pipot!B:B,SMALL(pipot!$Z:$Z,ROW($A63)))),"")</f>
        <v>44138</v>
      </c>
      <c r="D67" s="15">
        <f>IFERROR(IF(COUNT(pipot!$Z:$Z)&lt;&gt;"",INDEX(pipot!C:C,SMALL(pipot!$Z:$Z,ROW($A63)))),"")</f>
        <v>1.050925925925926E-2</v>
      </c>
      <c r="E67">
        <f>IFERROR(IF(COUNT(pipot!$Z:$Z)&lt;&gt;"",INDEX(pipot!D:D,SMALL(pipot!$Z:$Z,ROW($A63)))),"")</f>
        <v>1919.3</v>
      </c>
      <c r="F67">
        <f>IFERROR(IF(COUNT(pipot!$Z:$Z)&lt;&gt;"",INDEX(pipot!E:E,SMALL(pipot!$Z:$Z,ROW($A63)))),"")</f>
        <v>237.6</v>
      </c>
      <c r="G67">
        <f>IFERROR(IF(COUNT(pipot!$Z:$Z)&lt;&gt;"",INDEX(pipot!F:F,SMALL(pipot!$Z:$Z,ROW($A63)))),"")</f>
        <v>1.7</v>
      </c>
      <c r="H67">
        <f>IFERROR(IF(COUNT(pipot!$Z:$Z)&lt;&gt;"",INDEX(pipot!G:G,SMALL(pipot!$Z:$Z,ROW($A63)))),"")</f>
        <v>291.3</v>
      </c>
      <c r="I67">
        <f>IFERROR(IF(COUNT(pipot!$Z:$Z)&lt;&gt;"",INDEX(pipot!H:H,SMALL(pipot!$Z:$Z,ROW($A63)))),"")</f>
        <v>180.8</v>
      </c>
      <c r="J67">
        <f>IFERROR(IF(COUNT(pipot!$Z:$Z)&lt;&gt;"",INDEX(pipot!I:I,SMALL(pipot!$Z:$Z,ROW($A63)))),"")</f>
        <v>93</v>
      </c>
      <c r="K67">
        <f>IFERROR(IF(COUNT(pipot!$Z:$Z)&lt;&gt;"",INDEX(pipot!J:J,SMALL(pipot!$Z:$Z,ROW($A63)))),"")</f>
        <v>40.4</v>
      </c>
      <c r="L67">
        <f>IFERROR(IF(COUNT(pipot!$Z:$Z)&lt;&gt;"",INDEX(pipot!K:K,SMALL(pipot!$Z:$Z,ROW($A63)))),"")</f>
        <v>7.7</v>
      </c>
      <c r="M67">
        <f>IFERROR(IF(COUNT(pipot!$Z:$Z)&lt;&gt;"",INDEX(pipot!L:L,SMALL(pipot!$Z:$Z,ROW($A63)))),"")</f>
        <v>8.1</v>
      </c>
      <c r="N67">
        <f>IFERROR(IF(COUNT(pipot!$Z:$Z)&lt;&gt;"",INDEX(pipot!M:M,SMALL(pipot!$Z:$Z,ROW($A63)))),"")</f>
        <v>9.6</v>
      </c>
      <c r="O67">
        <f>IFERROR(IF(COUNT(pipot!$Z:$Z)&lt;&gt;"",INDEX(pipot!N:N,SMALL(pipot!$Z:$Z,ROW($A63)))),"")</f>
        <v>22.9</v>
      </c>
      <c r="P67">
        <f>IFERROR(IF(COUNT(pipot!$Z:$Z)&lt;&gt;"",INDEX(pipot!O:O,SMALL(pipot!$Z:$Z,ROW($A63)))),"")</f>
        <v>2</v>
      </c>
      <c r="Q67">
        <f>IFERROR(IF(COUNT(pipot!$Z:$Z)&lt;&gt;"",INDEX(pipot!P:P,SMALL(pipot!$Z:$Z,ROW($A63)))),"")</f>
        <v>3.1</v>
      </c>
      <c r="R67">
        <f>IFERROR(IF(COUNT(pipot!$Z:$Z)&lt;&gt;"",INDEX(pipot!Q:Q,SMALL(pipot!$Z:$Z,ROW($A63)))),"")</f>
        <v>32.299999999999997</v>
      </c>
      <c r="S67">
        <f>IFERROR(IF(COUNT(pipot!$Z:$Z)&lt;&gt;"",INDEX(pipot!R:R,SMALL(pipot!$Z:$Z,ROW($A63)))),"")</f>
        <v>21</v>
      </c>
    </row>
    <row r="68" spans="2:19" hidden="1">
      <c r="B68" t="str">
        <f>IFERROR(IF(COUNT(pipot!$Z:$Z)&lt;&gt;"",INDEX(pipot!A:A,SMALL(pipot!$Z:$Z,ROW($A64)))),"")</f>
        <v>Yuina Matsumoto</v>
      </c>
      <c r="C68" s="13">
        <f>IFERROR(IF(COUNT(pipot!$Z:$Z)&lt;&gt;"",INDEX(pipot!B:B,SMALL(pipot!$Z:$Z,ROW($A64)))),"")</f>
        <v>44139</v>
      </c>
      <c r="D68" s="15">
        <f>IFERROR(IF(COUNT(pipot!$Z:$Z)&lt;&gt;"",INDEX(pipot!C:C,SMALL(pipot!$Z:$Z,ROW($A64)))),"")</f>
        <v>9.0856481481481469E-2</v>
      </c>
      <c r="E68">
        <f>IFERROR(IF(COUNT(pipot!$Z:$Z)&lt;&gt;"",INDEX(pipot!D:D,SMALL(pipot!$Z:$Z,ROW($A64)))),"")</f>
        <v>7925.9710699999996</v>
      </c>
      <c r="F68">
        <f>IFERROR(IF(COUNT(pipot!$Z:$Z)&lt;&gt;"",INDEX(pipot!E:E,SMALL(pipot!$Z:$Z,ROW($A64)))),"")</f>
        <v>987.82965000000002</v>
      </c>
      <c r="G68">
        <f>IFERROR(IF(COUNT(pipot!$Z:$Z)&lt;&gt;"",INDEX(pipot!F:F,SMALL(pipot!$Z:$Z,ROW($A64)))),"")</f>
        <v>7.5502900000000004</v>
      </c>
      <c r="H68">
        <f>IFERROR(IF(COUNT(pipot!$Z:$Z)&lt;&gt;"",INDEX(pipot!G:G,SMALL(pipot!$Z:$Z,ROW($A64)))),"")</f>
        <v>329.92</v>
      </c>
      <c r="I68">
        <f>IFERROR(IF(COUNT(pipot!$Z:$Z)&lt;&gt;"",INDEX(pipot!H:H,SMALL(pipot!$Z:$Z,ROW($A64)))),"")</f>
        <v>233.07</v>
      </c>
      <c r="J68">
        <f>IFERROR(IF(COUNT(pipot!$Z:$Z)&lt;&gt;"",INDEX(pipot!I:I,SMALL(pipot!$Z:$Z,ROW($A64)))),"")</f>
        <v>90.62</v>
      </c>
      <c r="K68">
        <f>IFERROR(IF(COUNT(pipot!$Z:$Z)&lt;&gt;"",INDEX(pipot!J:J,SMALL(pipot!$Z:$Z,ROW($A64)))),"")</f>
        <v>6.23</v>
      </c>
      <c r="L68">
        <f>IFERROR(IF(COUNT(pipot!$Z:$Z)&lt;&gt;"",INDEX(pipot!K:K,SMALL(pipot!$Z:$Z,ROW($A64)))),"")</f>
        <v>0</v>
      </c>
      <c r="M68">
        <f>IFERROR(IF(COUNT(pipot!$Z:$Z)&lt;&gt;"",INDEX(pipot!L:L,SMALL(pipot!$Z:$Z,ROW($A64)))),"")</f>
        <v>22</v>
      </c>
      <c r="N68">
        <f>IFERROR(IF(COUNT(pipot!$Z:$Z)&lt;&gt;"",INDEX(pipot!M:M,SMALL(pipot!$Z:$Z,ROW($A64)))),"")</f>
        <v>12</v>
      </c>
      <c r="O68">
        <f>IFERROR(IF(COUNT(pipot!$Z:$Z)&lt;&gt;"",INDEX(pipot!N:N,SMALL(pipot!$Z:$Z,ROW($A64)))),"")</f>
        <v>42</v>
      </c>
      <c r="P68">
        <f>IFERROR(IF(COUNT(pipot!$Z:$Z)&lt;&gt;"",INDEX(pipot!O:O,SMALL(pipot!$Z:$Z,ROW($A64)))),"")</f>
        <v>21.850200000000001</v>
      </c>
      <c r="Q68">
        <f>IFERROR(IF(COUNT(pipot!$Z:$Z)&lt;&gt;"",INDEX(pipot!P:P,SMALL(pipot!$Z:$Z,ROW($A64)))),"")</f>
        <v>0</v>
      </c>
      <c r="R68">
        <f>IFERROR(IF(COUNT(pipot!$Z:$Z)&lt;&gt;"",INDEX(pipot!Q:Q,SMALL(pipot!$Z:$Z,ROW($A64)))),"")</f>
        <v>186</v>
      </c>
      <c r="S68">
        <f>IFERROR(IF(COUNT(pipot!$Z:$Z)&lt;&gt;"",INDEX(pipot!R:R,SMALL(pipot!$Z:$Z,ROW($A64)))),"")</f>
        <v>134.80153000000001</v>
      </c>
    </row>
    <row r="69" spans="2:19" hidden="1">
      <c r="B69" t="str">
        <f>IFERROR(IF(COUNT(pipot!$Z:$Z)&lt;&gt;"",INDEX(pipot!A:A,SMALL(pipot!$Z:$Z,ROW($A65)))),"")</f>
        <v>Moe Nakamura</v>
      </c>
      <c r="C69" s="13">
        <f>IFERROR(IF(COUNT(pipot!$Z:$Z)&lt;&gt;"",INDEX(pipot!B:B,SMALL(pipot!$Z:$Z,ROW($A65)))),"")</f>
        <v>44139</v>
      </c>
      <c r="D69" s="15">
        <f>IFERROR(IF(COUNT(pipot!$Z:$Z)&lt;&gt;"",INDEX(pipot!C:C,SMALL(pipot!$Z:$Z,ROW($A65)))),"")</f>
        <v>9.0856481481481469E-2</v>
      </c>
      <c r="E69">
        <f>IFERROR(IF(COUNT(pipot!$Z:$Z)&lt;&gt;"",INDEX(pipot!D:D,SMALL(pipot!$Z:$Z,ROW($A65)))),"")</f>
        <v>7573.4450699999998</v>
      </c>
      <c r="F69">
        <f>IFERROR(IF(COUNT(pipot!$Z:$Z)&lt;&gt;"",INDEX(pipot!E:E,SMALL(pipot!$Z:$Z,ROW($A65)))),"")</f>
        <v>977.84047999999996</v>
      </c>
      <c r="G69">
        <f>IFERROR(IF(COUNT(pipot!$Z:$Z)&lt;&gt;"",INDEX(pipot!F:F,SMALL(pipot!$Z:$Z,ROW($A65)))),"")</f>
        <v>7.4739399999999998</v>
      </c>
      <c r="H69">
        <f>IFERROR(IF(COUNT(pipot!$Z:$Z)&lt;&gt;"",INDEX(pipot!G:G,SMALL(pipot!$Z:$Z,ROW($A65)))),"")</f>
        <v>479.17000999999999</v>
      </c>
      <c r="I69">
        <f>IFERROR(IF(COUNT(pipot!$Z:$Z)&lt;&gt;"",INDEX(pipot!H:H,SMALL(pipot!$Z:$Z,ROW($A65)))),"")</f>
        <v>272.14999999999998</v>
      </c>
      <c r="J69">
        <f>IFERROR(IF(COUNT(pipot!$Z:$Z)&lt;&gt;"",INDEX(pipot!I:I,SMALL(pipot!$Z:$Z,ROW($A65)))),"")</f>
        <v>188.47001</v>
      </c>
      <c r="K69">
        <f>IFERROR(IF(COUNT(pipot!$Z:$Z)&lt;&gt;"",INDEX(pipot!J:J,SMALL(pipot!$Z:$Z,ROW($A65)))),"")</f>
        <v>18.55</v>
      </c>
      <c r="L69">
        <f>IFERROR(IF(COUNT(pipot!$Z:$Z)&lt;&gt;"",INDEX(pipot!K:K,SMALL(pipot!$Z:$Z,ROW($A65)))),"")</f>
        <v>0</v>
      </c>
      <c r="M69">
        <f>IFERROR(IF(COUNT(pipot!$Z:$Z)&lt;&gt;"",INDEX(pipot!L:L,SMALL(pipot!$Z:$Z,ROW($A65)))),"")</f>
        <v>20</v>
      </c>
      <c r="N69">
        <f>IFERROR(IF(COUNT(pipot!$Z:$Z)&lt;&gt;"",INDEX(pipot!M:M,SMALL(pipot!$Z:$Z,ROW($A65)))),"")</f>
        <v>16</v>
      </c>
      <c r="O69">
        <f>IFERROR(IF(COUNT(pipot!$Z:$Z)&lt;&gt;"",INDEX(pipot!N:N,SMALL(pipot!$Z:$Z,ROW($A65)))),"")</f>
        <v>78</v>
      </c>
      <c r="P69">
        <f>IFERROR(IF(COUNT(pipot!$Z:$Z)&lt;&gt;"",INDEX(pipot!O:O,SMALL(pipot!$Z:$Z,ROW($A65)))),"")</f>
        <v>23.2758</v>
      </c>
      <c r="Q69">
        <f>IFERROR(IF(COUNT(pipot!$Z:$Z)&lt;&gt;"",INDEX(pipot!P:P,SMALL(pipot!$Z:$Z,ROW($A65)))),"")</f>
        <v>2</v>
      </c>
      <c r="R69">
        <f>IFERROR(IF(COUNT(pipot!$Z:$Z)&lt;&gt;"",INDEX(pipot!Q:Q,SMALL(pipot!$Z:$Z,ROW($A65)))),"")</f>
        <v>189</v>
      </c>
      <c r="S69">
        <f>IFERROR(IF(COUNT(pipot!$Z:$Z)&lt;&gt;"",INDEX(pipot!R:R,SMALL(pipot!$Z:$Z,ROW($A65)))),"")</f>
        <v>140.00106</v>
      </c>
    </row>
    <row r="70" spans="2:19" hidden="1">
      <c r="B70" t="str">
        <f>IFERROR(IF(COUNT(pipot!$Z:$Z)&lt;&gt;"",INDEX(pipot!A:A,SMALL(pipot!$Z:$Z,ROW($A66)))),"")</f>
        <v>Naho Hayashi</v>
      </c>
      <c r="C70" s="13">
        <f>IFERROR(IF(COUNT(pipot!$Z:$Z)&lt;&gt;"",INDEX(pipot!B:B,SMALL(pipot!$Z:$Z,ROW($A66)))),"")</f>
        <v>44139</v>
      </c>
      <c r="D70" s="15">
        <f>IFERROR(IF(COUNT(pipot!$Z:$Z)&lt;&gt;"",INDEX(pipot!C:C,SMALL(pipot!$Z:$Z,ROW($A66)))),"")</f>
        <v>9.0856481481481469E-2</v>
      </c>
      <c r="E70">
        <f>IFERROR(IF(COUNT(pipot!$Z:$Z)&lt;&gt;"",INDEX(pipot!D:D,SMALL(pipot!$Z:$Z,ROW($A66)))),"")</f>
        <v>7001.7928499999998</v>
      </c>
      <c r="F70">
        <f>IFERROR(IF(COUNT(pipot!$Z:$Z)&lt;&gt;"",INDEX(pipot!E:E,SMALL(pipot!$Z:$Z,ROW($A66)))),"")</f>
        <v>968.29075999999998</v>
      </c>
      <c r="G70">
        <f>IFERROR(IF(COUNT(pipot!$Z:$Z)&lt;&gt;"",INDEX(pipot!F:F,SMALL(pipot!$Z:$Z,ROW($A66)))),"")</f>
        <v>7.4009499999999999</v>
      </c>
      <c r="H70">
        <f>IFERROR(IF(COUNT(pipot!$Z:$Z)&lt;&gt;"",INDEX(pipot!G:G,SMALL(pipot!$Z:$Z,ROW($A66)))),"")</f>
        <v>452.38001000000003</v>
      </c>
      <c r="I70">
        <f>IFERROR(IF(COUNT(pipot!$Z:$Z)&lt;&gt;"",INDEX(pipot!H:H,SMALL(pipot!$Z:$Z,ROW($A66)))),"")</f>
        <v>329.53001</v>
      </c>
      <c r="J70">
        <f>IFERROR(IF(COUNT(pipot!$Z:$Z)&lt;&gt;"",INDEX(pipot!I:I,SMALL(pipot!$Z:$Z,ROW($A66)))),"")</f>
        <v>108.73</v>
      </c>
      <c r="K70">
        <f>IFERROR(IF(COUNT(pipot!$Z:$Z)&lt;&gt;"",INDEX(pipot!J:J,SMALL(pipot!$Z:$Z,ROW($A66)))),"")</f>
        <v>14.12</v>
      </c>
      <c r="L70">
        <f>IFERROR(IF(COUNT(pipot!$Z:$Z)&lt;&gt;"",INDEX(pipot!K:K,SMALL(pipot!$Z:$Z,ROW($A66)))),"")</f>
        <v>0</v>
      </c>
      <c r="M70">
        <f>IFERROR(IF(COUNT(pipot!$Z:$Z)&lt;&gt;"",INDEX(pipot!L:L,SMALL(pipot!$Z:$Z,ROW($A66)))),"")</f>
        <v>31</v>
      </c>
      <c r="N70">
        <f>IFERROR(IF(COUNT(pipot!$Z:$Z)&lt;&gt;"",INDEX(pipot!M:M,SMALL(pipot!$Z:$Z,ROW($A66)))),"")</f>
        <v>10</v>
      </c>
      <c r="O70">
        <f>IFERROR(IF(COUNT(pipot!$Z:$Z)&lt;&gt;"",INDEX(pipot!N:N,SMALL(pipot!$Z:$Z,ROW($A66)))),"")</f>
        <v>41</v>
      </c>
      <c r="P70">
        <f>IFERROR(IF(COUNT(pipot!$Z:$Z)&lt;&gt;"",INDEX(pipot!O:O,SMALL(pipot!$Z:$Z,ROW($A66)))),"")</f>
        <v>21.918600000000001</v>
      </c>
      <c r="Q70">
        <f>IFERROR(IF(COUNT(pipot!$Z:$Z)&lt;&gt;"",INDEX(pipot!P:P,SMALL(pipot!$Z:$Z,ROW($A66)))),"")</f>
        <v>2</v>
      </c>
      <c r="R70">
        <f>IFERROR(IF(COUNT(pipot!$Z:$Z)&lt;&gt;"",INDEX(pipot!Q:Q,SMALL(pipot!$Z:$Z,ROW($A66)))),"")</f>
        <v>193</v>
      </c>
      <c r="S70">
        <f>IFERROR(IF(COUNT(pipot!$Z:$Z)&lt;&gt;"",INDEX(pipot!R:R,SMALL(pipot!$Z:$Z,ROW($A66)))),"")</f>
        <v>146.93285</v>
      </c>
    </row>
    <row r="71" spans="2:19" hidden="1">
      <c r="B71" t="str">
        <f>IFERROR(IF(COUNT(pipot!$Z:$Z)&lt;&gt;"",INDEX(pipot!A:A,SMALL(pipot!$Z:$Z,ROW($A67)))),"")</f>
        <v>Ayane Nakajima</v>
      </c>
      <c r="C71" s="13">
        <f>IFERROR(IF(COUNT(pipot!$Z:$Z)&lt;&gt;"",INDEX(pipot!B:B,SMALL(pipot!$Z:$Z,ROW($A67)))),"")</f>
        <v>44139</v>
      </c>
      <c r="D71" s="15">
        <f>IFERROR(IF(COUNT(pipot!$Z:$Z)&lt;&gt;"",INDEX(pipot!C:C,SMALL(pipot!$Z:$Z,ROW($A67)))),"")</f>
        <v>9.0856481481481469E-2</v>
      </c>
      <c r="E71">
        <f>IFERROR(IF(COUNT(pipot!$Z:$Z)&lt;&gt;"",INDEX(pipot!D:D,SMALL(pipot!$Z:$Z,ROW($A67)))),"")</f>
        <v>7451.9120499999999</v>
      </c>
      <c r="F71">
        <f>IFERROR(IF(COUNT(pipot!$Z:$Z)&lt;&gt;"",INDEX(pipot!E:E,SMALL(pipot!$Z:$Z,ROW($A67)))),"")</f>
        <v>962.43375000000003</v>
      </c>
      <c r="G71">
        <f>IFERROR(IF(COUNT(pipot!$Z:$Z)&lt;&gt;"",INDEX(pipot!F:F,SMALL(pipot!$Z:$Z,ROW($A67)))),"")</f>
        <v>7.3561800000000002</v>
      </c>
      <c r="H71">
        <f>IFERROR(IF(COUNT(pipot!$Z:$Z)&lt;&gt;"",INDEX(pipot!G:G,SMALL(pipot!$Z:$Z,ROW($A67)))),"")</f>
        <v>695.23</v>
      </c>
      <c r="I71">
        <f>IFERROR(IF(COUNT(pipot!$Z:$Z)&lt;&gt;"",INDEX(pipot!H:H,SMALL(pipot!$Z:$Z,ROW($A67)))),"")</f>
        <v>321.5</v>
      </c>
      <c r="J71">
        <f>IFERROR(IF(COUNT(pipot!$Z:$Z)&lt;&gt;"",INDEX(pipot!I:I,SMALL(pipot!$Z:$Z,ROW($A67)))),"")</f>
        <v>240.22</v>
      </c>
      <c r="K71">
        <f>IFERROR(IF(COUNT(pipot!$Z:$Z)&lt;&gt;"",INDEX(pipot!J:J,SMALL(pipot!$Z:$Z,ROW($A67)))),"")</f>
        <v>127.23</v>
      </c>
      <c r="L71">
        <f>IFERROR(IF(COUNT(pipot!$Z:$Z)&lt;&gt;"",INDEX(pipot!K:K,SMALL(pipot!$Z:$Z,ROW($A67)))),"")</f>
        <v>6.28</v>
      </c>
      <c r="M71">
        <f>IFERROR(IF(COUNT(pipot!$Z:$Z)&lt;&gt;"",INDEX(pipot!L:L,SMALL(pipot!$Z:$Z,ROW($A67)))),"")</f>
        <v>23</v>
      </c>
      <c r="N71">
        <f>IFERROR(IF(COUNT(pipot!$Z:$Z)&lt;&gt;"",INDEX(pipot!M:M,SMALL(pipot!$Z:$Z,ROW($A67)))),"")</f>
        <v>13</v>
      </c>
      <c r="O71">
        <f>IFERROR(IF(COUNT(pipot!$Z:$Z)&lt;&gt;"",INDEX(pipot!N:N,SMALL(pipot!$Z:$Z,ROW($A67)))),"")</f>
        <v>64</v>
      </c>
      <c r="P71">
        <f>IFERROR(IF(COUNT(pipot!$Z:$Z)&lt;&gt;"",INDEX(pipot!O:O,SMALL(pipot!$Z:$Z,ROW($A67)))),"")</f>
        <v>24.4422</v>
      </c>
      <c r="Q71">
        <f>IFERROR(IF(COUNT(pipot!$Z:$Z)&lt;&gt;"",INDEX(pipot!P:P,SMALL(pipot!$Z:$Z,ROW($A67)))),"")</f>
        <v>11</v>
      </c>
      <c r="R71">
        <f>IFERROR(IF(COUNT(pipot!$Z:$Z)&lt;&gt;"",INDEX(pipot!Q:Q,SMALL(pipot!$Z:$Z,ROW($A67)))),"")</f>
        <v>0</v>
      </c>
      <c r="S71">
        <f>IFERROR(IF(COUNT(pipot!$Z:$Z)&lt;&gt;"",INDEX(pipot!R:R,SMALL(pipot!$Z:$Z,ROW($A67)))),"")</f>
        <v>0</v>
      </c>
    </row>
    <row r="72" spans="2:19" hidden="1">
      <c r="B72" t="str">
        <f>IFERROR(IF(COUNT(pipot!$Z:$Z)&lt;&gt;"",INDEX(pipot!A:A,SMALL(pipot!$Z:$Z,ROW($A68)))),"")</f>
        <v>Kaho Takahashi</v>
      </c>
      <c r="C72" s="13">
        <f>IFERROR(IF(COUNT(pipot!$Z:$Z)&lt;&gt;"",INDEX(pipot!B:B,SMALL(pipot!$Z:$Z,ROW($A68)))),"")</f>
        <v>44139</v>
      </c>
      <c r="D72" s="15">
        <f>IFERROR(IF(COUNT(pipot!$Z:$Z)&lt;&gt;"",INDEX(pipot!C:C,SMALL(pipot!$Z:$Z,ROW($A68)))),"")</f>
        <v>9.0856481481481469E-2</v>
      </c>
      <c r="E72">
        <f>IFERROR(IF(COUNT(pipot!$Z:$Z)&lt;&gt;"",INDEX(pipot!D:D,SMALL(pipot!$Z:$Z,ROW($A68)))),"")</f>
        <v>6842.5003699999997</v>
      </c>
      <c r="F72">
        <f>IFERROR(IF(COUNT(pipot!$Z:$Z)&lt;&gt;"",INDEX(pipot!E:E,SMALL(pipot!$Z:$Z,ROW($A68)))),"")</f>
        <v>947.90947000000006</v>
      </c>
      <c r="G72">
        <f>IFERROR(IF(COUNT(pipot!$Z:$Z)&lt;&gt;"",INDEX(pipot!F:F,SMALL(pipot!$Z:$Z,ROW($A68)))),"")</f>
        <v>7.2451699999999999</v>
      </c>
      <c r="H72">
        <f>IFERROR(IF(COUNT(pipot!$Z:$Z)&lt;&gt;"",INDEX(pipot!G:G,SMALL(pipot!$Z:$Z,ROW($A68)))),"")</f>
        <v>581.14999</v>
      </c>
      <c r="I72">
        <f>IFERROR(IF(COUNT(pipot!$Z:$Z)&lt;&gt;"",INDEX(pipot!H:H,SMALL(pipot!$Z:$Z,ROW($A68)))),"")</f>
        <v>356.89999</v>
      </c>
      <c r="J72">
        <f>IFERROR(IF(COUNT(pipot!$Z:$Z)&lt;&gt;"",INDEX(pipot!I:I,SMALL(pipot!$Z:$Z,ROW($A68)))),"")</f>
        <v>207.34</v>
      </c>
      <c r="K72">
        <f>IFERROR(IF(COUNT(pipot!$Z:$Z)&lt;&gt;"",INDEX(pipot!J:J,SMALL(pipot!$Z:$Z,ROW($A68)))),"")</f>
        <v>16.91</v>
      </c>
      <c r="L72">
        <f>IFERROR(IF(COUNT(pipot!$Z:$Z)&lt;&gt;"",INDEX(pipot!K:K,SMALL(pipot!$Z:$Z,ROW($A68)))),"")</f>
        <v>0</v>
      </c>
      <c r="M72">
        <f>IFERROR(IF(COUNT(pipot!$Z:$Z)&lt;&gt;"",INDEX(pipot!L:L,SMALL(pipot!$Z:$Z,ROW($A68)))),"")</f>
        <v>31</v>
      </c>
      <c r="N72">
        <f>IFERROR(IF(COUNT(pipot!$Z:$Z)&lt;&gt;"",INDEX(pipot!M:M,SMALL(pipot!$Z:$Z,ROW($A68)))),"")</f>
        <v>26</v>
      </c>
      <c r="O72">
        <f>IFERROR(IF(COUNT(pipot!$Z:$Z)&lt;&gt;"",INDEX(pipot!N:N,SMALL(pipot!$Z:$Z,ROW($A68)))),"")</f>
        <v>70</v>
      </c>
      <c r="P72">
        <f>IFERROR(IF(COUNT(pipot!$Z:$Z)&lt;&gt;"",INDEX(pipot!O:O,SMALL(pipot!$Z:$Z,ROW($A68)))),"")</f>
        <v>22.6494</v>
      </c>
      <c r="Q72">
        <f>IFERROR(IF(COUNT(pipot!$Z:$Z)&lt;&gt;"",INDEX(pipot!P:P,SMALL(pipot!$Z:$Z,ROW($A68)))),"")</f>
        <v>1</v>
      </c>
      <c r="R72">
        <f>IFERROR(IF(COUNT(pipot!$Z:$Z)&lt;&gt;"",INDEX(pipot!Q:Q,SMALL(pipot!$Z:$Z,ROW($A68)))),"")</f>
        <v>217</v>
      </c>
      <c r="S72">
        <f>IFERROR(IF(COUNT(pipot!$Z:$Z)&lt;&gt;"",INDEX(pipot!R:R,SMALL(pipot!$Z:$Z,ROW($A68)))),"")</f>
        <v>126.55416</v>
      </c>
    </row>
    <row r="73" spans="2:19" hidden="1">
      <c r="B73" t="str">
        <f>IFERROR(IF(COUNT(pipot!$Z:$Z)&lt;&gt;"",INDEX(pipot!A:A,SMALL(pipot!$Z:$Z,ROW($A69)))),"")</f>
        <v>Yuriko Takeda</v>
      </c>
      <c r="C73" s="13">
        <f>IFERROR(IF(COUNT(pipot!$Z:$Z)&lt;&gt;"",INDEX(pipot!B:B,SMALL(pipot!$Z:$Z,ROW($A69)))),"")</f>
        <v>44139</v>
      </c>
      <c r="D73" s="15">
        <f>IFERROR(IF(COUNT(pipot!$Z:$Z)&lt;&gt;"",INDEX(pipot!C:C,SMALL(pipot!$Z:$Z,ROW($A69)))),"")</f>
        <v>9.0856481481481469E-2</v>
      </c>
      <c r="E73">
        <f>IFERROR(IF(COUNT(pipot!$Z:$Z)&lt;&gt;"",INDEX(pipot!D:D,SMALL(pipot!$Z:$Z,ROW($A69)))),"")</f>
        <v>7395.3411299999998</v>
      </c>
      <c r="F73">
        <f>IFERROR(IF(COUNT(pipot!$Z:$Z)&lt;&gt;"",INDEX(pipot!E:E,SMALL(pipot!$Z:$Z,ROW($A69)))),"")</f>
        <v>945.50702999999999</v>
      </c>
      <c r="G73">
        <f>IFERROR(IF(COUNT(pipot!$Z:$Z)&lt;&gt;"",INDEX(pipot!F:F,SMALL(pipot!$Z:$Z,ROW($A69)))),"")</f>
        <v>7.2268100000000004</v>
      </c>
      <c r="H73">
        <f>IFERROR(IF(COUNT(pipot!$Z:$Z)&lt;&gt;"",INDEX(pipot!G:G,SMALL(pipot!$Z:$Z,ROW($A69)))),"")</f>
        <v>517.39</v>
      </c>
      <c r="I73">
        <f>IFERROR(IF(COUNT(pipot!$Z:$Z)&lt;&gt;"",INDEX(pipot!H:H,SMALL(pipot!$Z:$Z,ROW($A69)))),"")</f>
        <v>321.27</v>
      </c>
      <c r="J73">
        <f>IFERROR(IF(COUNT(pipot!$Z:$Z)&lt;&gt;"",INDEX(pipot!I:I,SMALL(pipot!$Z:$Z,ROW($A69)))),"")</f>
        <v>185.28</v>
      </c>
      <c r="K73">
        <f>IFERROR(IF(COUNT(pipot!$Z:$Z)&lt;&gt;"",INDEX(pipot!J:J,SMALL(pipot!$Z:$Z,ROW($A69)))),"")</f>
        <v>10.84</v>
      </c>
      <c r="L73">
        <f>IFERROR(IF(COUNT(pipot!$Z:$Z)&lt;&gt;"",INDEX(pipot!K:K,SMALL(pipot!$Z:$Z,ROW($A69)))),"")</f>
        <v>0</v>
      </c>
      <c r="M73">
        <f>IFERROR(IF(COUNT(pipot!$Z:$Z)&lt;&gt;"",INDEX(pipot!L:L,SMALL(pipot!$Z:$Z,ROW($A69)))),"")</f>
        <v>39</v>
      </c>
      <c r="N73">
        <f>IFERROR(IF(COUNT(pipot!$Z:$Z)&lt;&gt;"",INDEX(pipot!M:M,SMALL(pipot!$Z:$Z,ROW($A69)))),"")</f>
        <v>12</v>
      </c>
      <c r="O73">
        <f>IFERROR(IF(COUNT(pipot!$Z:$Z)&lt;&gt;"",INDEX(pipot!N:N,SMALL(pipot!$Z:$Z,ROW($A69)))),"")</f>
        <v>71</v>
      </c>
      <c r="P73">
        <f>IFERROR(IF(COUNT(pipot!$Z:$Z)&lt;&gt;"",INDEX(pipot!O:O,SMALL(pipot!$Z:$Z,ROW($A69)))),"")</f>
        <v>22.202999999999999</v>
      </c>
      <c r="Q73">
        <f>IFERROR(IF(COUNT(pipot!$Z:$Z)&lt;&gt;"",INDEX(pipot!P:P,SMALL(pipot!$Z:$Z,ROW($A69)))),"")</f>
        <v>0</v>
      </c>
      <c r="R73">
        <f>IFERROR(IF(COUNT(pipot!$Z:$Z)&lt;&gt;"",INDEX(pipot!Q:Q,SMALL(pipot!$Z:$Z,ROW($A69)))),"")</f>
        <v>217</v>
      </c>
      <c r="S73">
        <f>IFERROR(IF(COUNT(pipot!$Z:$Z)&lt;&gt;"",INDEX(pipot!R:R,SMALL(pipot!$Z:$Z,ROW($A69)))),"")</f>
        <v>148.63917000000001</v>
      </c>
    </row>
    <row r="74" spans="2:19" hidden="1">
      <c r="B74" t="str">
        <f>IFERROR(IF(COUNT(pipot!$Z:$Z)&lt;&gt;"",INDEX(pipot!A:A,SMALL(pipot!$Z:$Z,ROW($A70)))),"")</f>
        <v>Mao Miyake</v>
      </c>
      <c r="C74" s="13">
        <f>IFERROR(IF(COUNT(pipot!$Z:$Z)&lt;&gt;"",INDEX(pipot!B:B,SMALL(pipot!$Z:$Z,ROW($A70)))),"")</f>
        <v>44139</v>
      </c>
      <c r="D74" s="15">
        <f>IFERROR(IF(COUNT(pipot!$Z:$Z)&lt;&gt;"",INDEX(pipot!C:C,SMALL(pipot!$Z:$Z,ROW($A70)))),"")</f>
        <v>9.0856481481481469E-2</v>
      </c>
      <c r="E74">
        <f>IFERROR(IF(COUNT(pipot!$Z:$Z)&lt;&gt;"",INDEX(pipot!D:D,SMALL(pipot!$Z:$Z,ROW($A70)))),"")</f>
        <v>7161.5652499999997</v>
      </c>
      <c r="F74">
        <f>IFERROR(IF(COUNT(pipot!$Z:$Z)&lt;&gt;"",INDEX(pipot!E:E,SMALL(pipot!$Z:$Z,ROW($A70)))),"")</f>
        <v>914.38986999999997</v>
      </c>
      <c r="G74">
        <f>IFERROR(IF(COUNT(pipot!$Z:$Z)&lt;&gt;"",INDEX(pipot!F:F,SMALL(pipot!$Z:$Z,ROW($A70)))),"")</f>
        <v>6.9889700000000001</v>
      </c>
      <c r="H74">
        <f>IFERROR(IF(COUNT(pipot!$Z:$Z)&lt;&gt;"",INDEX(pipot!G:G,SMALL(pipot!$Z:$Z,ROW($A70)))),"")</f>
        <v>514.35999000000004</v>
      </c>
      <c r="I74">
        <f>IFERROR(IF(COUNT(pipot!$Z:$Z)&lt;&gt;"",INDEX(pipot!H:H,SMALL(pipot!$Z:$Z,ROW($A70)))),"")</f>
        <v>359.71999</v>
      </c>
      <c r="J74">
        <f>IFERROR(IF(COUNT(pipot!$Z:$Z)&lt;&gt;"",INDEX(pipot!I:I,SMALL(pipot!$Z:$Z,ROW($A70)))),"")</f>
        <v>150.16999999999999</v>
      </c>
      <c r="K74">
        <f>IFERROR(IF(COUNT(pipot!$Z:$Z)&lt;&gt;"",INDEX(pipot!J:J,SMALL(pipot!$Z:$Z,ROW($A70)))),"")</f>
        <v>4.47</v>
      </c>
      <c r="L74">
        <f>IFERROR(IF(COUNT(pipot!$Z:$Z)&lt;&gt;"",INDEX(pipot!K:K,SMALL(pipot!$Z:$Z,ROW($A70)))),"")</f>
        <v>0</v>
      </c>
      <c r="M74">
        <f>IFERROR(IF(COUNT(pipot!$Z:$Z)&lt;&gt;"",INDEX(pipot!L:L,SMALL(pipot!$Z:$Z,ROW($A70)))),"")</f>
        <v>33</v>
      </c>
      <c r="N74">
        <f>IFERROR(IF(COUNT(pipot!$Z:$Z)&lt;&gt;"",INDEX(pipot!M:M,SMALL(pipot!$Z:$Z,ROW($A70)))),"")</f>
        <v>15</v>
      </c>
      <c r="O74">
        <f>IFERROR(IF(COUNT(pipot!$Z:$Z)&lt;&gt;"",INDEX(pipot!N:N,SMALL(pipot!$Z:$Z,ROW($A70)))),"")</f>
        <v>85</v>
      </c>
      <c r="P74">
        <f>IFERROR(IF(COUNT(pipot!$Z:$Z)&lt;&gt;"",INDEX(pipot!O:O,SMALL(pipot!$Z:$Z,ROW($A70)))),"")</f>
        <v>21.058199999999999</v>
      </c>
      <c r="Q74">
        <f>IFERROR(IF(COUNT(pipot!$Z:$Z)&lt;&gt;"",INDEX(pipot!P:P,SMALL(pipot!$Z:$Z,ROW($A70)))),"")</f>
        <v>0</v>
      </c>
      <c r="R74">
        <f>IFERROR(IF(COUNT(pipot!$Z:$Z)&lt;&gt;"",INDEX(pipot!Q:Q,SMALL(pipot!$Z:$Z,ROW($A70)))),"")</f>
        <v>181</v>
      </c>
      <c r="S74">
        <f>IFERROR(IF(COUNT(pipot!$Z:$Z)&lt;&gt;"",INDEX(pipot!R:R,SMALL(pipot!$Z:$Z,ROW($A70)))),"")</f>
        <v>136.30058</v>
      </c>
    </row>
    <row r="75" spans="2:19" hidden="1">
      <c r="B75" t="str">
        <f>IFERROR(IF(COUNT(pipot!$Z:$Z)&lt;&gt;"",INDEX(pipot!A:A,SMALL(pipot!$Z:$Z,ROW($A71)))),"")</f>
        <v>Azumi Esashi</v>
      </c>
      <c r="C75" s="13">
        <f>IFERROR(IF(COUNT(pipot!$Z:$Z)&lt;&gt;"",INDEX(pipot!B:B,SMALL(pipot!$Z:$Z,ROW($A71)))),"")</f>
        <v>44139</v>
      </c>
      <c r="D75" s="15">
        <f>IFERROR(IF(COUNT(pipot!$Z:$Z)&lt;&gt;"",INDEX(pipot!C:C,SMALL(pipot!$Z:$Z,ROW($A71)))),"")</f>
        <v>9.0856481481481469E-2</v>
      </c>
      <c r="E75">
        <f>IFERROR(IF(COUNT(pipot!$Z:$Z)&lt;&gt;"",INDEX(pipot!D:D,SMALL(pipot!$Z:$Z,ROW($A71)))),"")</f>
        <v>7234.1287199999997</v>
      </c>
      <c r="F75">
        <f>IFERROR(IF(COUNT(pipot!$Z:$Z)&lt;&gt;"",INDEX(pipot!E:E,SMALL(pipot!$Z:$Z,ROW($A71)))),"")</f>
        <v>907.63115000000005</v>
      </c>
      <c r="G75">
        <f>IFERROR(IF(COUNT(pipot!$Z:$Z)&lt;&gt;"",INDEX(pipot!F:F,SMALL(pipot!$Z:$Z,ROW($A71)))),"")</f>
        <v>6.9373100000000001</v>
      </c>
      <c r="H75">
        <f>IFERROR(IF(COUNT(pipot!$Z:$Z)&lt;&gt;"",INDEX(pipot!G:G,SMALL(pipot!$Z:$Z,ROW($A71)))),"")</f>
        <v>531.67999999999995</v>
      </c>
      <c r="I75">
        <f>IFERROR(IF(COUNT(pipot!$Z:$Z)&lt;&gt;"",INDEX(pipot!H:H,SMALL(pipot!$Z:$Z,ROW($A71)))),"")</f>
        <v>306.33999999999997</v>
      </c>
      <c r="J75">
        <f>IFERROR(IF(COUNT(pipot!$Z:$Z)&lt;&gt;"",INDEX(pipot!I:I,SMALL(pipot!$Z:$Z,ROW($A71)))),"")</f>
        <v>174.36</v>
      </c>
      <c r="K75">
        <f>IFERROR(IF(COUNT(pipot!$Z:$Z)&lt;&gt;"",INDEX(pipot!J:J,SMALL(pipot!$Z:$Z,ROW($A71)))),"")</f>
        <v>50.98</v>
      </c>
      <c r="L75">
        <f>IFERROR(IF(COUNT(pipot!$Z:$Z)&lt;&gt;"",INDEX(pipot!K:K,SMALL(pipot!$Z:$Z,ROW($A71)))),"")</f>
        <v>0</v>
      </c>
      <c r="M75">
        <f>IFERROR(IF(COUNT(pipot!$Z:$Z)&lt;&gt;"",INDEX(pipot!L:L,SMALL(pipot!$Z:$Z,ROW($A71)))),"")</f>
        <v>15</v>
      </c>
      <c r="N75">
        <f>IFERROR(IF(COUNT(pipot!$Z:$Z)&lt;&gt;"",INDEX(pipot!M:M,SMALL(pipot!$Z:$Z,ROW($A71)))),"")</f>
        <v>20</v>
      </c>
      <c r="O75">
        <f>IFERROR(IF(COUNT(pipot!$Z:$Z)&lt;&gt;"",INDEX(pipot!N:N,SMALL(pipot!$Z:$Z,ROW($A71)))),"")</f>
        <v>60</v>
      </c>
      <c r="P75">
        <f>IFERROR(IF(COUNT(pipot!$Z:$Z)&lt;&gt;"",INDEX(pipot!O:O,SMALL(pipot!$Z:$Z,ROW($A71)))),"")</f>
        <v>23.340599999999998</v>
      </c>
      <c r="Q75">
        <f>IFERROR(IF(COUNT(pipot!$Z:$Z)&lt;&gt;"",INDEX(pipot!P:P,SMALL(pipot!$Z:$Z,ROW($A71)))),"")</f>
        <v>2</v>
      </c>
      <c r="R75">
        <f>IFERROR(IF(COUNT(pipot!$Z:$Z)&lt;&gt;"",INDEX(pipot!Q:Q,SMALL(pipot!$Z:$Z,ROW($A71)))),"")</f>
        <v>189</v>
      </c>
      <c r="S75">
        <f>IFERROR(IF(COUNT(pipot!$Z:$Z)&lt;&gt;"",INDEX(pipot!R:R,SMALL(pipot!$Z:$Z,ROW($A71)))),"")</f>
        <v>135.57552999999999</v>
      </c>
    </row>
    <row r="76" spans="2:19" hidden="1">
      <c r="B76" t="str">
        <f>IFERROR(IF(COUNT(pipot!$Z:$Z)&lt;&gt;"",INDEX(pipot!A:A,SMALL(pipot!$Z:$Z,ROW($A72)))),"")</f>
        <v>Nanako Fujita</v>
      </c>
      <c r="C76" s="13">
        <f>IFERROR(IF(COUNT(pipot!$Z:$Z)&lt;&gt;"",INDEX(pipot!B:B,SMALL(pipot!$Z:$Z,ROW($A72)))),"")</f>
        <v>44139</v>
      </c>
      <c r="D76" s="15">
        <f>IFERROR(IF(COUNT(pipot!$Z:$Z)&lt;&gt;"",INDEX(pipot!C:C,SMALL(pipot!$Z:$Z,ROW($A72)))),"")</f>
        <v>9.0856481481481469E-2</v>
      </c>
      <c r="E76">
        <f>IFERROR(IF(COUNT(pipot!$Z:$Z)&lt;&gt;"",INDEX(pipot!D:D,SMALL(pipot!$Z:$Z,ROW($A72)))),"")</f>
        <v>6401.99341</v>
      </c>
      <c r="F76">
        <f>IFERROR(IF(COUNT(pipot!$Z:$Z)&lt;&gt;"",INDEX(pipot!E:E,SMALL(pipot!$Z:$Z,ROW($A72)))),"")</f>
        <v>869.43881999999996</v>
      </c>
      <c r="G76">
        <f>IFERROR(IF(COUNT(pipot!$Z:$Z)&lt;&gt;"",INDEX(pipot!F:F,SMALL(pipot!$Z:$Z,ROW($A72)))),"")</f>
        <v>6.6453899999999999</v>
      </c>
      <c r="H76">
        <f>IFERROR(IF(COUNT(pipot!$Z:$Z)&lt;&gt;"",INDEX(pipot!G:G,SMALL(pipot!$Z:$Z,ROW($A72)))),"")</f>
        <v>360.68</v>
      </c>
      <c r="I76">
        <f>IFERROR(IF(COUNT(pipot!$Z:$Z)&lt;&gt;"",INDEX(pipot!H:H,SMALL(pipot!$Z:$Z,ROW($A72)))),"")</f>
        <v>271.54000000000002</v>
      </c>
      <c r="J76">
        <f>IFERROR(IF(COUNT(pipot!$Z:$Z)&lt;&gt;"",INDEX(pipot!I:I,SMALL(pipot!$Z:$Z,ROW($A72)))),"")</f>
        <v>62.88</v>
      </c>
      <c r="K76">
        <f>IFERROR(IF(COUNT(pipot!$Z:$Z)&lt;&gt;"",INDEX(pipot!J:J,SMALL(pipot!$Z:$Z,ROW($A72)))),"")</f>
        <v>26.26</v>
      </c>
      <c r="L76">
        <f>IFERROR(IF(COUNT(pipot!$Z:$Z)&lt;&gt;"",INDEX(pipot!K:K,SMALL(pipot!$Z:$Z,ROW($A72)))),"")</f>
        <v>0</v>
      </c>
      <c r="M76">
        <f>IFERROR(IF(COUNT(pipot!$Z:$Z)&lt;&gt;"",INDEX(pipot!L:L,SMALL(pipot!$Z:$Z,ROW($A72)))),"")</f>
        <v>6</v>
      </c>
      <c r="N76">
        <f>IFERROR(IF(COUNT(pipot!$Z:$Z)&lt;&gt;"",INDEX(pipot!M:M,SMALL(pipot!$Z:$Z,ROW($A72)))),"")</f>
        <v>18</v>
      </c>
      <c r="O76">
        <f>IFERROR(IF(COUNT(pipot!$Z:$Z)&lt;&gt;"",INDEX(pipot!N:N,SMALL(pipot!$Z:$Z,ROW($A72)))),"")</f>
        <v>38</v>
      </c>
      <c r="P76">
        <f>IFERROR(IF(COUNT(pipot!$Z:$Z)&lt;&gt;"",INDEX(pipot!O:O,SMALL(pipot!$Z:$Z,ROW($A72)))),"")</f>
        <v>22.465800000000002</v>
      </c>
      <c r="Q76">
        <f>IFERROR(IF(COUNT(pipot!$Z:$Z)&lt;&gt;"",INDEX(pipot!P:P,SMALL(pipot!$Z:$Z,ROW($A72)))),"")</f>
        <v>1</v>
      </c>
      <c r="R76">
        <f>IFERROR(IF(COUNT(pipot!$Z:$Z)&lt;&gt;"",INDEX(pipot!Q:Q,SMALL(pipot!$Z:$Z,ROW($A72)))),"")</f>
        <v>192</v>
      </c>
      <c r="S76">
        <f>IFERROR(IF(COUNT(pipot!$Z:$Z)&lt;&gt;"",INDEX(pipot!R:R,SMALL(pipot!$Z:$Z,ROW($A72)))),"")</f>
        <v>121.30670000000001</v>
      </c>
    </row>
    <row r="77" spans="2:19" hidden="1">
      <c r="B77" t="str">
        <f>IFERROR(IF(COUNT(pipot!$Z:$Z)&lt;&gt;"",INDEX(pipot!A:A,SMALL(pipot!$Z:$Z,ROW($A73)))),"")</f>
        <v>Nei Tanabe</v>
      </c>
      <c r="C77" s="13">
        <f>IFERROR(IF(COUNT(pipot!$Z:$Z)&lt;&gt;"",INDEX(pipot!B:B,SMALL(pipot!$Z:$Z,ROW($A73)))),"")</f>
        <v>44139</v>
      </c>
      <c r="D77" s="15">
        <f>IFERROR(IF(COUNT(pipot!$Z:$Z)&lt;&gt;"",INDEX(pipot!C:C,SMALL(pipot!$Z:$Z,ROW($A73)))),"")</f>
        <v>9.0856481481481469E-2</v>
      </c>
      <c r="E77">
        <f>IFERROR(IF(COUNT(pipot!$Z:$Z)&lt;&gt;"",INDEX(pipot!D:D,SMALL(pipot!$Z:$Z,ROW($A73)))),"")</f>
        <v>6872.0206900000003</v>
      </c>
      <c r="F77">
        <f>IFERROR(IF(COUNT(pipot!$Z:$Z)&lt;&gt;"",INDEX(pipot!E:E,SMALL(pipot!$Z:$Z,ROW($A73)))),"")</f>
        <v>861.30334000000005</v>
      </c>
      <c r="G77">
        <f>IFERROR(IF(COUNT(pipot!$Z:$Z)&lt;&gt;"",INDEX(pipot!F:F,SMALL(pipot!$Z:$Z,ROW($A73)))),"")</f>
        <v>6.5832100000000002</v>
      </c>
      <c r="H77">
        <f>IFERROR(IF(COUNT(pipot!$Z:$Z)&lt;&gt;"",INDEX(pipot!G:G,SMALL(pipot!$Z:$Z,ROW($A73)))),"")</f>
        <v>535.64</v>
      </c>
      <c r="I77">
        <f>IFERROR(IF(COUNT(pipot!$Z:$Z)&lt;&gt;"",INDEX(pipot!H:H,SMALL(pipot!$Z:$Z,ROW($A73)))),"")</f>
        <v>377.57</v>
      </c>
      <c r="J77">
        <f>IFERROR(IF(COUNT(pipot!$Z:$Z)&lt;&gt;"",INDEX(pipot!I:I,SMALL(pipot!$Z:$Z,ROW($A73)))),"")</f>
        <v>132.97</v>
      </c>
      <c r="K77">
        <f>IFERROR(IF(COUNT(pipot!$Z:$Z)&lt;&gt;"",INDEX(pipot!J:J,SMALL(pipot!$Z:$Z,ROW($A73)))),"")</f>
        <v>25.1</v>
      </c>
      <c r="L77">
        <f>IFERROR(IF(COUNT(pipot!$Z:$Z)&lt;&gt;"",INDEX(pipot!K:K,SMALL(pipot!$Z:$Z,ROW($A73)))),"")</f>
        <v>0</v>
      </c>
      <c r="M77">
        <f>IFERROR(IF(COUNT(pipot!$Z:$Z)&lt;&gt;"",INDEX(pipot!L:L,SMALL(pipot!$Z:$Z,ROW($A73)))),"")</f>
        <v>19</v>
      </c>
      <c r="N77">
        <f>IFERROR(IF(COUNT(pipot!$Z:$Z)&lt;&gt;"",INDEX(pipot!M:M,SMALL(pipot!$Z:$Z,ROW($A73)))),"")</f>
        <v>21</v>
      </c>
      <c r="O77">
        <f>IFERROR(IF(COUNT(pipot!$Z:$Z)&lt;&gt;"",INDEX(pipot!N:N,SMALL(pipot!$Z:$Z,ROW($A73)))),"")</f>
        <v>65</v>
      </c>
      <c r="P77">
        <f>IFERROR(IF(COUNT(pipot!$Z:$Z)&lt;&gt;"",INDEX(pipot!O:O,SMALL(pipot!$Z:$Z,ROW($A73)))),"")</f>
        <v>22.3398</v>
      </c>
      <c r="Q77">
        <f>IFERROR(IF(COUNT(pipot!$Z:$Z)&lt;&gt;"",INDEX(pipot!P:P,SMALL(pipot!$Z:$Z,ROW($A73)))),"")</f>
        <v>2</v>
      </c>
      <c r="R77">
        <f>IFERROR(IF(COUNT(pipot!$Z:$Z)&lt;&gt;"",INDEX(pipot!Q:Q,SMALL(pipot!$Z:$Z,ROW($A73)))),"")</f>
        <v>0</v>
      </c>
      <c r="S77">
        <f>IFERROR(IF(COUNT(pipot!$Z:$Z)&lt;&gt;"",INDEX(pipot!R:R,SMALL(pipot!$Z:$Z,ROW($A73)))),"")</f>
        <v>0</v>
      </c>
    </row>
    <row r="78" spans="2:19" hidden="1">
      <c r="B78" t="str">
        <f>IFERROR(IF(COUNT(pipot!$Z:$Z)&lt;&gt;"",INDEX(pipot!A:A,SMALL(pipot!$Z:$Z,ROW($A74)))),"")</f>
        <v>Monami Takuno</v>
      </c>
      <c r="C78" s="13">
        <f>IFERROR(IF(COUNT(pipot!$Z:$Z)&lt;&gt;"",INDEX(pipot!B:B,SMALL(pipot!$Z:$Z,ROW($A74)))),"")</f>
        <v>44139</v>
      </c>
      <c r="D78" s="15">
        <f>IFERROR(IF(COUNT(pipot!$Z:$Z)&lt;&gt;"",INDEX(pipot!C:C,SMALL(pipot!$Z:$Z,ROW($A74)))),"")</f>
        <v>9.0856481481481469E-2</v>
      </c>
      <c r="E78">
        <f>IFERROR(IF(COUNT(pipot!$Z:$Z)&lt;&gt;"",INDEX(pipot!D:D,SMALL(pipot!$Z:$Z,ROW($A74)))),"")</f>
        <v>6934.4548999999997</v>
      </c>
      <c r="F78">
        <f>IFERROR(IF(COUNT(pipot!$Z:$Z)&lt;&gt;"",INDEX(pipot!E:E,SMALL(pipot!$Z:$Z,ROW($A74)))),"")</f>
        <v>860.76117999999997</v>
      </c>
      <c r="G78">
        <f>IFERROR(IF(COUNT(pipot!$Z:$Z)&lt;&gt;"",INDEX(pipot!F:F,SMALL(pipot!$Z:$Z,ROW($A74)))),"")</f>
        <v>6.5790699999999998</v>
      </c>
      <c r="H78">
        <f>IFERROR(IF(COUNT(pipot!$Z:$Z)&lt;&gt;"",INDEX(pipot!G:G,SMALL(pipot!$Z:$Z,ROW($A74)))),"")</f>
        <v>465.23</v>
      </c>
      <c r="I78">
        <f>IFERROR(IF(COUNT(pipot!$Z:$Z)&lt;&gt;"",INDEX(pipot!H:H,SMALL(pipot!$Z:$Z,ROW($A74)))),"")</f>
        <v>338.84</v>
      </c>
      <c r="J78">
        <f>IFERROR(IF(COUNT(pipot!$Z:$Z)&lt;&gt;"",INDEX(pipot!I:I,SMALL(pipot!$Z:$Z,ROW($A74)))),"")</f>
        <v>122.02</v>
      </c>
      <c r="K78">
        <f>IFERROR(IF(COUNT(pipot!$Z:$Z)&lt;&gt;"",INDEX(pipot!J:J,SMALL(pipot!$Z:$Z,ROW($A74)))),"")</f>
        <v>4.37</v>
      </c>
      <c r="L78">
        <f>IFERROR(IF(COUNT(pipot!$Z:$Z)&lt;&gt;"",INDEX(pipot!K:K,SMALL(pipot!$Z:$Z,ROW($A74)))),"")</f>
        <v>0</v>
      </c>
      <c r="M78">
        <f>IFERROR(IF(COUNT(pipot!$Z:$Z)&lt;&gt;"",INDEX(pipot!L:L,SMALL(pipot!$Z:$Z,ROW($A74)))),"")</f>
        <v>9</v>
      </c>
      <c r="N78">
        <f>IFERROR(IF(COUNT(pipot!$Z:$Z)&lt;&gt;"",INDEX(pipot!M:M,SMALL(pipot!$Z:$Z,ROW($A74)))),"")</f>
        <v>13</v>
      </c>
      <c r="O78">
        <f>IFERROR(IF(COUNT(pipot!$Z:$Z)&lt;&gt;"",INDEX(pipot!N:N,SMALL(pipot!$Z:$Z,ROW($A74)))),"")</f>
        <v>74</v>
      </c>
      <c r="P78">
        <f>IFERROR(IF(COUNT(pipot!$Z:$Z)&lt;&gt;"",INDEX(pipot!O:O,SMALL(pipot!$Z:$Z,ROW($A74)))),"")</f>
        <v>21.342600000000001</v>
      </c>
      <c r="Q78">
        <f>IFERROR(IF(COUNT(pipot!$Z:$Z)&lt;&gt;"",INDEX(pipot!P:P,SMALL(pipot!$Z:$Z,ROW($A74)))),"")</f>
        <v>0</v>
      </c>
      <c r="R78">
        <f>IFERROR(IF(COUNT(pipot!$Z:$Z)&lt;&gt;"",INDEX(pipot!Q:Q,SMALL(pipot!$Z:$Z,ROW($A74)))),"")</f>
        <v>175</v>
      </c>
      <c r="S78">
        <f>IFERROR(IF(COUNT(pipot!$Z:$Z)&lt;&gt;"",INDEX(pipot!R:R,SMALL(pipot!$Z:$Z,ROW($A74)))),"")</f>
        <v>130.51850999999999</v>
      </c>
    </row>
    <row r="79" spans="2:19" hidden="1">
      <c r="B79" s="1" t="s">
        <v>17</v>
      </c>
      <c r="C79" s="13">
        <f>IFERROR(IF(COUNT(pipot!$Z:$Z)&lt;&gt;"",INDEX(pipot!B:B,SMALL(pipot!$Z:$Z,ROW($A75)))),"")</f>
        <v>44139</v>
      </c>
      <c r="D79" s="15">
        <f>IFERROR(IF(COUNT(pipot!$Z:$Z)&lt;&gt;"",INDEX(pipot!C:C,SMALL(pipot!$Z:$Z,ROW($A75)))),"")</f>
        <v>9.0856481481481469E-2</v>
      </c>
      <c r="E79">
        <f>IFERROR(IF(COUNT(pipot!$Z:$Z)&lt;&gt;"",INDEX(pipot!D:D,SMALL(pipot!$Z:$Z,ROW($A75)))),"")</f>
        <v>6800.4037500000004</v>
      </c>
      <c r="F79">
        <f>IFERROR(IF(COUNT(pipot!$Z:$Z)&lt;&gt;"",INDEX(pipot!E:E,SMALL(pipot!$Z:$Z,ROW($A75)))),"")</f>
        <v>853.90961000000004</v>
      </c>
      <c r="G79">
        <f>IFERROR(IF(COUNT(pipot!$Z:$Z)&lt;&gt;"",INDEX(pipot!F:F,SMALL(pipot!$Z:$Z,ROW($A75)))),"")</f>
        <v>6.5266999999999999</v>
      </c>
      <c r="H79">
        <f>IFERROR(IF(COUNT(pipot!$Z:$Z)&lt;&gt;"",INDEX(pipot!G:G,SMALL(pipot!$Z:$Z,ROW($A75)))),"")</f>
        <v>437.01</v>
      </c>
      <c r="I79">
        <f>IFERROR(IF(COUNT(pipot!$Z:$Z)&lt;&gt;"",INDEX(pipot!H:H,SMALL(pipot!$Z:$Z,ROW($A75)))),"")</f>
        <v>336.94</v>
      </c>
      <c r="J79">
        <f>IFERROR(IF(COUNT(pipot!$Z:$Z)&lt;&gt;"",INDEX(pipot!I:I,SMALL(pipot!$Z:$Z,ROW($A75)))),"")</f>
        <v>100.07</v>
      </c>
      <c r="K79">
        <f>IFERROR(IF(COUNT(pipot!$Z:$Z)&lt;&gt;"",INDEX(pipot!J:J,SMALL(pipot!$Z:$Z,ROW($A75)))),"")</f>
        <v>0</v>
      </c>
      <c r="L79">
        <f>IFERROR(IF(COUNT(pipot!$Z:$Z)&lt;&gt;"",INDEX(pipot!K:K,SMALL(pipot!$Z:$Z,ROW($A75)))),"")</f>
        <v>0</v>
      </c>
      <c r="M79">
        <f>IFERROR(IF(COUNT(pipot!$Z:$Z)&lt;&gt;"",INDEX(pipot!L:L,SMALL(pipot!$Z:$Z,ROW($A75)))),"")</f>
        <v>18</v>
      </c>
      <c r="N79">
        <f>IFERROR(IF(COUNT(pipot!$Z:$Z)&lt;&gt;"",INDEX(pipot!M:M,SMALL(pipot!$Z:$Z,ROW($A75)))),"")</f>
        <v>16</v>
      </c>
      <c r="O79">
        <f>IFERROR(IF(COUNT(pipot!$Z:$Z)&lt;&gt;"",INDEX(pipot!N:N,SMALL(pipot!$Z:$Z,ROW($A75)))),"")</f>
        <v>72</v>
      </c>
      <c r="P79">
        <f>IFERROR(IF(COUNT(pipot!$Z:$Z)&lt;&gt;"",INDEX(pipot!O:O,SMALL(pipot!$Z:$Z,ROW($A75)))),"")</f>
        <v>20.575800000000001</v>
      </c>
      <c r="Q79">
        <f>IFERROR(IF(COUNT(pipot!$Z:$Z)&lt;&gt;"",INDEX(pipot!P:P,SMALL(pipot!$Z:$Z,ROW($A75)))),"")</f>
        <v>0</v>
      </c>
      <c r="R79">
        <f>IFERROR(IF(COUNT(pipot!$Z:$Z)&lt;&gt;"",INDEX(pipot!Q:Q,SMALL(pipot!$Z:$Z,ROW($A75)))),"")</f>
        <v>180</v>
      </c>
      <c r="S79">
        <f>IFERROR(IF(COUNT(pipot!$Z:$Z)&lt;&gt;"",INDEX(pipot!R:R,SMALL(pipot!$Z:$Z,ROW($A75)))),"")</f>
        <v>108.51739999999999</v>
      </c>
    </row>
    <row r="80" spans="2:19" hidden="1">
      <c r="B80" t="str">
        <f>IFERROR(IF(COUNT(pipot!$Z:$Z)&lt;&gt;"",INDEX(pipot!A:A,SMALL(pipot!$Z:$Z,ROW($A76)))),"")</f>
        <v>Kiyomi Kamijyo</v>
      </c>
      <c r="C80" s="13">
        <f>IFERROR(IF(COUNT(pipot!$Z:$Z)&lt;&gt;"",INDEX(pipot!B:B,SMALL(pipot!$Z:$Z,ROW($A76)))),"")</f>
        <v>44139</v>
      </c>
      <c r="D80" s="15">
        <f>IFERROR(IF(COUNT(pipot!$Z:$Z)&lt;&gt;"",INDEX(pipot!C:C,SMALL(pipot!$Z:$Z,ROW($A76)))),"")</f>
        <v>9.0856481481481469E-2</v>
      </c>
      <c r="E80">
        <f>IFERROR(IF(COUNT(pipot!$Z:$Z)&lt;&gt;"",INDEX(pipot!D:D,SMALL(pipot!$Z:$Z,ROW($A76)))),"")</f>
        <v>6455.4742399999996</v>
      </c>
      <c r="F80">
        <f>IFERROR(IF(COUNT(pipot!$Z:$Z)&lt;&gt;"",INDEX(pipot!E:E,SMALL(pipot!$Z:$Z,ROW($A76)))),"")</f>
        <v>851.61959999999999</v>
      </c>
      <c r="G80">
        <f>IFERROR(IF(COUNT(pipot!$Z:$Z)&lt;&gt;"",INDEX(pipot!F:F,SMALL(pipot!$Z:$Z,ROW($A76)))),"")</f>
        <v>6.5091900000000003</v>
      </c>
      <c r="H80">
        <f>IFERROR(IF(COUNT(pipot!$Z:$Z)&lt;&gt;"",INDEX(pipot!G:G,SMALL(pipot!$Z:$Z,ROW($A76)))),"")</f>
        <v>378.9</v>
      </c>
      <c r="I80">
        <f>IFERROR(IF(COUNT(pipot!$Z:$Z)&lt;&gt;"",INDEX(pipot!H:H,SMALL(pipot!$Z:$Z,ROW($A76)))),"")</f>
        <v>269.91000000000003</v>
      </c>
      <c r="J80">
        <f>IFERROR(IF(COUNT(pipot!$Z:$Z)&lt;&gt;"",INDEX(pipot!I:I,SMALL(pipot!$Z:$Z,ROW($A76)))),"")</f>
        <v>89.42</v>
      </c>
      <c r="K80">
        <f>IFERROR(IF(COUNT(pipot!$Z:$Z)&lt;&gt;"",INDEX(pipot!J:J,SMALL(pipot!$Z:$Z,ROW($A76)))),"")</f>
        <v>19.57</v>
      </c>
      <c r="L80">
        <f>IFERROR(IF(COUNT(pipot!$Z:$Z)&lt;&gt;"",INDEX(pipot!K:K,SMALL(pipot!$Z:$Z,ROW($A76)))),"")</f>
        <v>0</v>
      </c>
      <c r="M80">
        <f>IFERROR(IF(COUNT(pipot!$Z:$Z)&lt;&gt;"",INDEX(pipot!L:L,SMALL(pipot!$Z:$Z,ROW($A76)))),"")</f>
        <v>25</v>
      </c>
      <c r="N80">
        <f>IFERROR(IF(COUNT(pipot!$Z:$Z)&lt;&gt;"",INDEX(pipot!M:M,SMALL(pipot!$Z:$Z,ROW($A76)))),"")</f>
        <v>14</v>
      </c>
      <c r="O80">
        <f>IFERROR(IF(COUNT(pipot!$Z:$Z)&lt;&gt;"",INDEX(pipot!N:N,SMALL(pipot!$Z:$Z,ROW($A76)))),"")</f>
        <v>62</v>
      </c>
      <c r="P80">
        <f>IFERROR(IF(COUNT(pipot!$Z:$Z)&lt;&gt;"",INDEX(pipot!O:O,SMALL(pipot!$Z:$Z,ROW($A76)))),"")</f>
        <v>22.454999999999998</v>
      </c>
      <c r="Q80">
        <f>IFERROR(IF(COUNT(pipot!$Z:$Z)&lt;&gt;"",INDEX(pipot!P:P,SMALL(pipot!$Z:$Z,ROW($A76)))),"")</f>
        <v>2</v>
      </c>
      <c r="R80">
        <f>IFERROR(IF(COUNT(pipot!$Z:$Z)&lt;&gt;"",INDEX(pipot!Q:Q,SMALL(pipot!$Z:$Z,ROW($A76)))),"")</f>
        <v>202</v>
      </c>
      <c r="S80">
        <f>IFERROR(IF(COUNT(pipot!$Z:$Z)&lt;&gt;"",INDEX(pipot!R:R,SMALL(pipot!$Z:$Z,ROW($A76)))),"")</f>
        <v>113.29098</v>
      </c>
    </row>
    <row r="81" spans="2:19" hidden="1">
      <c r="B81" t="str">
        <f>IFERROR(IF(COUNT(pipot!$Z:$Z)&lt;&gt;"",INDEX(pipot!A:A,SMALL(pipot!$Z:$Z,ROW($A77)))),"")</f>
        <v>Ayaka Hira</v>
      </c>
      <c r="C81" s="13">
        <f>IFERROR(IF(COUNT(pipot!$Z:$Z)&lt;&gt;"",INDEX(pipot!B:B,SMALL(pipot!$Z:$Z,ROW($A77)))),"")</f>
        <v>44139</v>
      </c>
      <c r="D81" s="15">
        <f>IFERROR(IF(COUNT(pipot!$Z:$Z)&lt;&gt;"",INDEX(pipot!C:C,SMALL(pipot!$Z:$Z,ROW($A77)))),"")</f>
        <v>9.0856481481481469E-2</v>
      </c>
      <c r="E81">
        <f>IFERROR(IF(COUNT(pipot!$Z:$Z)&lt;&gt;"",INDEX(pipot!D:D,SMALL(pipot!$Z:$Z,ROW($A77)))),"")</f>
        <v>6243.2499399999997</v>
      </c>
      <c r="F81">
        <f>IFERROR(IF(COUNT(pipot!$Z:$Z)&lt;&gt;"",INDEX(pipot!E:E,SMALL(pipot!$Z:$Z,ROW($A77)))),"")</f>
        <v>823.21248000000003</v>
      </c>
      <c r="G81">
        <f>IFERROR(IF(COUNT(pipot!$Z:$Z)&lt;&gt;"",INDEX(pipot!F:F,SMALL(pipot!$Z:$Z,ROW($A77)))),"")</f>
        <v>6.2920699999999998</v>
      </c>
      <c r="H81">
        <f>IFERROR(IF(COUNT(pipot!$Z:$Z)&lt;&gt;"",INDEX(pipot!G:G,SMALL(pipot!$Z:$Z,ROW($A77)))),"")</f>
        <v>331.93</v>
      </c>
      <c r="I81">
        <f>IFERROR(IF(COUNT(pipot!$Z:$Z)&lt;&gt;"",INDEX(pipot!H:H,SMALL(pipot!$Z:$Z,ROW($A77)))),"")</f>
        <v>248.14</v>
      </c>
      <c r="J81">
        <f>IFERROR(IF(COUNT(pipot!$Z:$Z)&lt;&gt;"",INDEX(pipot!I:I,SMALL(pipot!$Z:$Z,ROW($A77)))),"")</f>
        <v>79.150000000000006</v>
      </c>
      <c r="K81">
        <f>IFERROR(IF(COUNT(pipot!$Z:$Z)&lt;&gt;"",INDEX(pipot!J:J,SMALL(pipot!$Z:$Z,ROW($A77)))),"")</f>
        <v>4.6399999999999997</v>
      </c>
      <c r="L81">
        <f>IFERROR(IF(COUNT(pipot!$Z:$Z)&lt;&gt;"",INDEX(pipot!K:K,SMALL(pipot!$Z:$Z,ROW($A77)))),"")</f>
        <v>0</v>
      </c>
      <c r="M81">
        <f>IFERROR(IF(COUNT(pipot!$Z:$Z)&lt;&gt;"",INDEX(pipot!L:L,SMALL(pipot!$Z:$Z,ROW($A77)))),"")</f>
        <v>17</v>
      </c>
      <c r="N81">
        <f>IFERROR(IF(COUNT(pipot!$Z:$Z)&lt;&gt;"",INDEX(pipot!M:M,SMALL(pipot!$Z:$Z,ROW($A77)))),"")</f>
        <v>16</v>
      </c>
      <c r="O81">
        <f>IFERROR(IF(COUNT(pipot!$Z:$Z)&lt;&gt;"",INDEX(pipot!N:N,SMALL(pipot!$Z:$Z,ROW($A77)))),"")</f>
        <v>70</v>
      </c>
      <c r="P81">
        <f>IFERROR(IF(COUNT(pipot!$Z:$Z)&lt;&gt;"",INDEX(pipot!O:O,SMALL(pipot!$Z:$Z,ROW($A77)))),"")</f>
        <v>21.400200000000002</v>
      </c>
      <c r="Q81">
        <f>IFERROR(IF(COUNT(pipot!$Z:$Z)&lt;&gt;"",INDEX(pipot!P:P,SMALL(pipot!$Z:$Z,ROW($A77)))),"")</f>
        <v>0</v>
      </c>
      <c r="R81">
        <f>IFERROR(IF(COUNT(pipot!$Z:$Z)&lt;&gt;"",INDEX(pipot!Q:Q,SMALL(pipot!$Z:$Z,ROW($A77)))),"")</f>
        <v>205</v>
      </c>
      <c r="S81">
        <f>IFERROR(IF(COUNT(pipot!$Z:$Z)&lt;&gt;"",INDEX(pipot!R:R,SMALL(pipot!$Z:$Z,ROW($A77)))),"")</f>
        <v>116.8819</v>
      </c>
    </row>
    <row r="82" spans="2:19" hidden="1">
      <c r="B82" t="str">
        <f>IFERROR(IF(COUNT(pipot!$Z:$Z)&lt;&gt;"",INDEX(pipot!A:A,SMALL(pipot!$Z:$Z,ROW($A78)))),"")</f>
        <v>Arisa Okada</v>
      </c>
      <c r="C82" s="13">
        <f>IFERROR(IF(COUNT(pipot!$Z:$Z)&lt;&gt;"",INDEX(pipot!B:B,SMALL(pipot!$Z:$Z,ROW($A78)))),"")</f>
        <v>44139</v>
      </c>
      <c r="D82" s="15">
        <f>IFERROR(IF(COUNT(pipot!$Z:$Z)&lt;&gt;"",INDEX(pipot!C:C,SMALL(pipot!$Z:$Z,ROW($A78)))),"")</f>
        <v>9.0856481481481469E-2</v>
      </c>
      <c r="E82">
        <f>IFERROR(IF(COUNT(pipot!$Z:$Z)&lt;&gt;"",INDEX(pipot!D:D,SMALL(pipot!$Z:$Z,ROW($A78)))),"")</f>
        <v>7232.2881500000003</v>
      </c>
      <c r="F82">
        <f>IFERROR(IF(COUNT(pipot!$Z:$Z)&lt;&gt;"",INDEX(pipot!E:E,SMALL(pipot!$Z:$Z,ROW($A78)))),"")</f>
        <v>819.75550999999996</v>
      </c>
      <c r="G82">
        <f>IFERROR(IF(COUNT(pipot!$Z:$Z)&lt;&gt;"",INDEX(pipot!F:F,SMALL(pipot!$Z:$Z,ROW($A78)))),"")</f>
        <v>6.2656499999999999</v>
      </c>
      <c r="H82">
        <f>IFERROR(IF(COUNT(pipot!$Z:$Z)&lt;&gt;"",INDEX(pipot!G:G,SMALL(pipot!$Z:$Z,ROW($A78)))),"")</f>
        <v>724.31998999999996</v>
      </c>
      <c r="I82">
        <f>IFERROR(IF(COUNT(pipot!$Z:$Z)&lt;&gt;"",INDEX(pipot!H:H,SMALL(pipot!$Z:$Z,ROW($A78)))),"")</f>
        <v>397.59998999999999</v>
      </c>
      <c r="J82">
        <f>IFERROR(IF(COUNT(pipot!$Z:$Z)&lt;&gt;"",INDEX(pipot!I:I,SMALL(pipot!$Z:$Z,ROW($A78)))),"")</f>
        <v>209</v>
      </c>
      <c r="K82">
        <f>IFERROR(IF(COUNT(pipot!$Z:$Z)&lt;&gt;"",INDEX(pipot!J:J,SMALL(pipot!$Z:$Z,ROW($A78)))),"")</f>
        <v>117.11</v>
      </c>
      <c r="L82">
        <f>IFERROR(IF(COUNT(pipot!$Z:$Z)&lt;&gt;"",INDEX(pipot!K:K,SMALL(pipot!$Z:$Z,ROW($A78)))),"")</f>
        <v>0.61</v>
      </c>
      <c r="M82">
        <f>IFERROR(IF(COUNT(pipot!$Z:$Z)&lt;&gt;"",INDEX(pipot!L:L,SMALL(pipot!$Z:$Z,ROW($A78)))),"")</f>
        <v>16</v>
      </c>
      <c r="N82">
        <f>IFERROR(IF(COUNT(pipot!$Z:$Z)&lt;&gt;"",INDEX(pipot!M:M,SMALL(pipot!$Z:$Z,ROW($A78)))),"")</f>
        <v>21</v>
      </c>
      <c r="O82">
        <f>IFERROR(IF(COUNT(pipot!$Z:$Z)&lt;&gt;"",INDEX(pipot!N:N,SMALL(pipot!$Z:$Z,ROW($A78)))),"")</f>
        <v>63</v>
      </c>
      <c r="P82">
        <f>IFERROR(IF(COUNT(pipot!$Z:$Z)&lt;&gt;"",INDEX(pipot!O:O,SMALL(pipot!$Z:$Z,ROW($A78)))),"")</f>
        <v>24.273</v>
      </c>
      <c r="Q82">
        <f>IFERROR(IF(COUNT(pipot!$Z:$Z)&lt;&gt;"",INDEX(pipot!P:P,SMALL(pipot!$Z:$Z,ROW($A78)))),"")</f>
        <v>9</v>
      </c>
      <c r="R82">
        <f>IFERROR(IF(COUNT(pipot!$Z:$Z)&lt;&gt;"",INDEX(pipot!Q:Q,SMALL(pipot!$Z:$Z,ROW($A78)))),"")</f>
        <v>215</v>
      </c>
      <c r="S82">
        <f>IFERROR(IF(COUNT(pipot!$Z:$Z)&lt;&gt;"",INDEX(pipot!R:R,SMALL(pipot!$Z:$Z,ROW($A78)))),"")</f>
        <v>145.53831</v>
      </c>
    </row>
    <row r="83" spans="2:19" hidden="1">
      <c r="B83" t="str">
        <f>IFERROR(IF(COUNT(pipot!$Z:$Z)&lt;&gt;"",INDEX(pipot!A:A,SMALL(pipot!$Z:$Z,ROW($A79)))),"")</f>
        <v>Fuka Yamashita</v>
      </c>
      <c r="C83" s="13">
        <f>IFERROR(IF(COUNT(pipot!$Z:$Z)&lt;&gt;"",INDEX(pipot!B:B,SMALL(pipot!$Z:$Z,ROW($A79)))),"")</f>
        <v>44139</v>
      </c>
      <c r="D83" s="15">
        <f>IFERROR(IF(COUNT(pipot!$Z:$Z)&lt;&gt;"",INDEX(pipot!C:C,SMALL(pipot!$Z:$Z,ROW($A79)))),"")</f>
        <v>9.0856481481481469E-2</v>
      </c>
      <c r="E83">
        <f>IFERROR(IF(COUNT(pipot!$Z:$Z)&lt;&gt;"",INDEX(pipot!D:D,SMALL(pipot!$Z:$Z,ROW($A79)))),"")</f>
        <v>6341.6049800000001</v>
      </c>
      <c r="F83">
        <f>IFERROR(IF(COUNT(pipot!$Z:$Z)&lt;&gt;"",INDEX(pipot!E:E,SMALL(pipot!$Z:$Z,ROW($A79)))),"")</f>
        <v>811.24753999999996</v>
      </c>
      <c r="G83">
        <f>IFERROR(IF(COUNT(pipot!$Z:$Z)&lt;&gt;"",INDEX(pipot!F:F,SMALL(pipot!$Z:$Z,ROW($A79)))),"")</f>
        <v>6.2006199999999998</v>
      </c>
      <c r="H83">
        <f>IFERROR(IF(COUNT(pipot!$Z:$Z)&lt;&gt;"",INDEX(pipot!G:G,SMALL(pipot!$Z:$Z,ROW($A79)))),"")</f>
        <v>382.74</v>
      </c>
      <c r="I83">
        <f>IFERROR(IF(COUNT(pipot!$Z:$Z)&lt;&gt;"",INDEX(pipot!H:H,SMALL(pipot!$Z:$Z,ROW($A79)))),"")</f>
        <v>307.45</v>
      </c>
      <c r="J83">
        <f>IFERROR(IF(COUNT(pipot!$Z:$Z)&lt;&gt;"",INDEX(pipot!I:I,SMALL(pipot!$Z:$Z,ROW($A79)))),"")</f>
        <v>69.349999999999994</v>
      </c>
      <c r="K83">
        <f>IFERROR(IF(COUNT(pipot!$Z:$Z)&lt;&gt;"",INDEX(pipot!J:J,SMALL(pipot!$Z:$Z,ROW($A79)))),"")</f>
        <v>5.94</v>
      </c>
      <c r="L83">
        <f>IFERROR(IF(COUNT(pipot!$Z:$Z)&lt;&gt;"",INDEX(pipot!K:K,SMALL(pipot!$Z:$Z,ROW($A79)))),"")</f>
        <v>0</v>
      </c>
      <c r="M83">
        <f>IFERROR(IF(COUNT(pipot!$Z:$Z)&lt;&gt;"",INDEX(pipot!L:L,SMALL(pipot!$Z:$Z,ROW($A79)))),"")</f>
        <v>23</v>
      </c>
      <c r="N83">
        <f>IFERROR(IF(COUNT(pipot!$Z:$Z)&lt;&gt;"",INDEX(pipot!M:M,SMALL(pipot!$Z:$Z,ROW($A79)))),"")</f>
        <v>16</v>
      </c>
      <c r="O83">
        <f>IFERROR(IF(COUNT(pipot!$Z:$Z)&lt;&gt;"",INDEX(pipot!N:N,SMALL(pipot!$Z:$Z,ROW($A79)))),"")</f>
        <v>68</v>
      </c>
      <c r="P83">
        <f>IFERROR(IF(COUNT(pipot!$Z:$Z)&lt;&gt;"",INDEX(pipot!O:O,SMALL(pipot!$Z:$Z,ROW($A79)))),"")</f>
        <v>21.8826</v>
      </c>
      <c r="Q83">
        <f>IFERROR(IF(COUNT(pipot!$Z:$Z)&lt;&gt;"",INDEX(pipot!P:P,SMALL(pipot!$Z:$Z,ROW($A79)))),"")</f>
        <v>1</v>
      </c>
      <c r="R83">
        <f>IFERROR(IF(COUNT(pipot!$Z:$Z)&lt;&gt;"",INDEX(pipot!Q:Q,SMALL(pipot!$Z:$Z,ROW($A79)))),"")</f>
        <v>203</v>
      </c>
      <c r="S83">
        <f>IFERROR(IF(COUNT(pipot!$Z:$Z)&lt;&gt;"",INDEX(pipot!R:R,SMALL(pipot!$Z:$Z,ROW($A79)))),"")</f>
        <v>203</v>
      </c>
    </row>
    <row r="84" spans="2:19" hidden="1">
      <c r="B84" t="str">
        <f>IFERROR(IF(COUNT(pipot!$Z:$Z)&lt;&gt;"",INDEX(pipot!A:A,SMALL(pipot!$Z:$Z,ROW($A80)))),"")</f>
        <v>Kaoru Houchi</v>
      </c>
      <c r="C84" s="13">
        <f>IFERROR(IF(COUNT(pipot!$Z:$Z)&lt;&gt;"",INDEX(pipot!B:B,SMALL(pipot!$Z:$Z,ROW($A80)))),"")</f>
        <v>44139</v>
      </c>
      <c r="D84" s="15">
        <f>IFERROR(IF(COUNT(pipot!$Z:$Z)&lt;&gt;"",INDEX(pipot!C:C,SMALL(pipot!$Z:$Z,ROW($A80)))),"")</f>
        <v>9.0856481481481469E-2</v>
      </c>
      <c r="E84">
        <f>IFERROR(IF(COUNT(pipot!$Z:$Z)&lt;&gt;"",INDEX(pipot!D:D,SMALL(pipot!$Z:$Z,ROW($A80)))),"")</f>
        <v>6930.0197099999996</v>
      </c>
      <c r="F84">
        <f>IFERROR(IF(COUNT(pipot!$Z:$Z)&lt;&gt;"",INDEX(pipot!E:E,SMALL(pipot!$Z:$Z,ROW($A80)))),"")</f>
        <v>801.83713</v>
      </c>
      <c r="G84">
        <f>IFERROR(IF(COUNT(pipot!$Z:$Z)&lt;&gt;"",INDEX(pipot!F:F,SMALL(pipot!$Z:$Z,ROW($A80)))),"")</f>
        <v>6.1286899999999997</v>
      </c>
      <c r="H84">
        <f>IFERROR(IF(COUNT(pipot!$Z:$Z)&lt;&gt;"",INDEX(pipot!G:G,SMALL(pipot!$Z:$Z,ROW($A80)))),"")</f>
        <v>465.96</v>
      </c>
      <c r="I84">
        <f>IFERROR(IF(COUNT(pipot!$Z:$Z)&lt;&gt;"",INDEX(pipot!H:H,SMALL(pipot!$Z:$Z,ROW($A80)))),"")</f>
        <v>330.63</v>
      </c>
      <c r="J84">
        <f>IFERROR(IF(COUNT(pipot!$Z:$Z)&lt;&gt;"",INDEX(pipot!I:I,SMALL(pipot!$Z:$Z,ROW($A80)))),"")</f>
        <v>107.88</v>
      </c>
      <c r="K84">
        <f>IFERROR(IF(COUNT(pipot!$Z:$Z)&lt;&gt;"",INDEX(pipot!J:J,SMALL(pipot!$Z:$Z,ROW($A80)))),"")</f>
        <v>27.45</v>
      </c>
      <c r="L84">
        <f>IFERROR(IF(COUNT(pipot!$Z:$Z)&lt;&gt;"",INDEX(pipot!K:K,SMALL(pipot!$Z:$Z,ROW($A80)))),"")</f>
        <v>0</v>
      </c>
      <c r="M84">
        <f>IFERROR(IF(COUNT(pipot!$Z:$Z)&lt;&gt;"",INDEX(pipot!L:L,SMALL(pipot!$Z:$Z,ROW($A80)))),"")</f>
        <v>6</v>
      </c>
      <c r="N84">
        <f>IFERROR(IF(COUNT(pipot!$Z:$Z)&lt;&gt;"",INDEX(pipot!M:M,SMALL(pipot!$Z:$Z,ROW($A80)))),"")</f>
        <v>21</v>
      </c>
      <c r="O84">
        <f>IFERROR(IF(COUNT(pipot!$Z:$Z)&lt;&gt;"",INDEX(pipot!N:N,SMALL(pipot!$Z:$Z,ROW($A80)))),"")</f>
        <v>53</v>
      </c>
      <c r="P84">
        <f>IFERROR(IF(COUNT(pipot!$Z:$Z)&lt;&gt;"",INDEX(pipot!O:O,SMALL(pipot!$Z:$Z,ROW($A80)))),"")</f>
        <v>23.729399999999998</v>
      </c>
      <c r="Q84">
        <f>IFERROR(IF(COUNT(pipot!$Z:$Z)&lt;&gt;"",INDEX(pipot!P:P,SMALL(pipot!$Z:$Z,ROW($A80)))),"")</f>
        <v>2</v>
      </c>
      <c r="R84">
        <f>IFERROR(IF(COUNT(pipot!$Z:$Z)&lt;&gt;"",INDEX(pipot!Q:Q,SMALL(pipot!$Z:$Z,ROW($A80)))),"")</f>
        <v>171</v>
      </c>
      <c r="S84">
        <f>IFERROR(IF(COUNT(pipot!$Z:$Z)&lt;&gt;"",INDEX(pipot!R:R,SMALL(pipot!$Z:$Z,ROW($A80)))),"")</f>
        <v>121.98344</v>
      </c>
    </row>
    <row r="85" spans="2:19" hidden="1">
      <c r="B85" s="1" t="s">
        <v>20</v>
      </c>
      <c r="C85" s="13">
        <f>IFERROR(IF(COUNT(pipot!$Z:$Z)&lt;&gt;"",INDEX(pipot!B:B,SMALL(pipot!$Z:$Z,ROW($A81)))),"")</f>
        <v>44139</v>
      </c>
      <c r="D85" s="15">
        <f>IFERROR(IF(COUNT(pipot!$Z:$Z)&lt;&gt;"",INDEX(pipot!C:C,SMALL(pipot!$Z:$Z,ROW($A81)))),"")</f>
        <v>9.0856481481481469E-2</v>
      </c>
      <c r="E85">
        <f>IFERROR(IF(COUNT(pipot!$Z:$Z)&lt;&gt;"",INDEX(pipot!D:D,SMALL(pipot!$Z:$Z,ROW($A81)))),"")</f>
        <v>6434.3391700000002</v>
      </c>
      <c r="F85">
        <f>IFERROR(IF(COUNT(pipot!$Z:$Z)&lt;&gt;"",INDEX(pipot!E:E,SMALL(pipot!$Z:$Z,ROW($A81)))),"")</f>
        <v>783.73454000000004</v>
      </c>
      <c r="G85">
        <f>IFERROR(IF(COUNT(pipot!$Z:$Z)&lt;&gt;"",INDEX(pipot!F:F,SMALL(pipot!$Z:$Z,ROW($A81)))),"")</f>
        <v>5.9903300000000002</v>
      </c>
      <c r="H85">
        <f>IFERROR(IF(COUNT(pipot!$Z:$Z)&lt;&gt;"",INDEX(pipot!G:G,SMALL(pipot!$Z:$Z,ROW($A81)))),"")</f>
        <v>608.31997999999999</v>
      </c>
      <c r="I85">
        <f>IFERROR(IF(COUNT(pipot!$Z:$Z)&lt;&gt;"",INDEX(pipot!H:H,SMALL(pipot!$Z:$Z,ROW($A81)))),"")</f>
        <v>336.60998999999998</v>
      </c>
      <c r="J85">
        <f>IFERROR(IF(COUNT(pipot!$Z:$Z)&lt;&gt;"",INDEX(pipot!I:I,SMALL(pipot!$Z:$Z,ROW($A81)))),"")</f>
        <v>211.71999</v>
      </c>
      <c r="K85">
        <f>IFERROR(IF(COUNT(pipot!$Z:$Z)&lt;&gt;"",INDEX(pipot!J:J,SMALL(pipot!$Z:$Z,ROW($A81)))),"")</f>
        <v>59.99</v>
      </c>
      <c r="L85">
        <f>IFERROR(IF(COUNT(pipot!$Z:$Z)&lt;&gt;"",INDEX(pipot!K:K,SMALL(pipot!$Z:$Z,ROW($A81)))),"")</f>
        <v>0</v>
      </c>
      <c r="M85">
        <f>IFERROR(IF(COUNT(pipot!$Z:$Z)&lt;&gt;"",INDEX(pipot!L:L,SMALL(pipot!$Z:$Z,ROW($A81)))),"")</f>
        <v>21</v>
      </c>
      <c r="N85">
        <f>IFERROR(IF(COUNT(pipot!$Z:$Z)&lt;&gt;"",INDEX(pipot!M:M,SMALL(pipot!$Z:$Z,ROW($A81)))),"")</f>
        <v>11</v>
      </c>
      <c r="O85">
        <f>IFERROR(IF(COUNT(pipot!$Z:$Z)&lt;&gt;"",INDEX(pipot!N:N,SMALL(pipot!$Z:$Z,ROW($A81)))),"")</f>
        <v>57</v>
      </c>
      <c r="P85">
        <f>IFERROR(IF(COUNT(pipot!$Z:$Z)&lt;&gt;"",INDEX(pipot!O:O,SMALL(pipot!$Z:$Z,ROW($A81)))),"")</f>
        <v>23.164200000000001</v>
      </c>
      <c r="Q85">
        <f>IFERROR(IF(COUNT(pipot!$Z:$Z)&lt;&gt;"",INDEX(pipot!P:P,SMALL(pipot!$Z:$Z,ROW($A81)))),"")</f>
        <v>6</v>
      </c>
      <c r="R85">
        <f>IFERROR(IF(COUNT(pipot!$Z:$Z)&lt;&gt;"",INDEX(pipot!Q:Q,SMALL(pipot!$Z:$Z,ROW($A81)))),"")</f>
        <v>205</v>
      </c>
      <c r="S85">
        <f>IFERROR(IF(COUNT(pipot!$Z:$Z)&lt;&gt;"",INDEX(pipot!R:R,SMALL(pipot!$Z:$Z,ROW($A81)))),"")</f>
        <v>140.80009999999999</v>
      </c>
    </row>
    <row r="86" spans="2:19" hidden="1">
      <c r="B86" t="str">
        <f>IFERROR(IF(COUNT(pipot!$Z:$Z)&lt;&gt;"",INDEX(pipot!A:A,SMALL(pipot!$Z:$Z,ROW($A82)))),"")</f>
        <v>Yuki Tsunoda</v>
      </c>
      <c r="C86" s="13">
        <f>IFERROR(IF(COUNT(pipot!$Z:$Z)&lt;&gt;"",INDEX(pipot!B:B,SMALL(pipot!$Z:$Z,ROW($A82)))),"")</f>
        <v>44139</v>
      </c>
      <c r="D86" s="15">
        <f>IFERROR(IF(COUNT(pipot!$Z:$Z)&lt;&gt;"",INDEX(pipot!C:C,SMALL(pipot!$Z:$Z,ROW($A82)))),"")</f>
        <v>9.0856481481481469E-2</v>
      </c>
      <c r="E86">
        <f>IFERROR(IF(COUNT(pipot!$Z:$Z)&lt;&gt;"",INDEX(pipot!D:D,SMALL(pipot!$Z:$Z,ROW($A82)))),"")</f>
        <v>7270.9159499999996</v>
      </c>
      <c r="F86">
        <f>IFERROR(IF(COUNT(pipot!$Z:$Z)&lt;&gt;"",INDEX(pipot!E:E,SMALL(pipot!$Z:$Z,ROW($A82)))),"")</f>
        <v>771.67409999999995</v>
      </c>
      <c r="G86">
        <f>IFERROR(IF(COUNT(pipot!$Z:$Z)&lt;&gt;"",INDEX(pipot!F:F,SMALL(pipot!$Z:$Z,ROW($A82)))),"")</f>
        <v>5.8981500000000002</v>
      </c>
      <c r="H86">
        <f>IFERROR(IF(COUNT(pipot!$Z:$Z)&lt;&gt;"",INDEX(pipot!G:G,SMALL(pipot!$Z:$Z,ROW($A82)))),"")</f>
        <v>435.68</v>
      </c>
      <c r="I86">
        <f>IFERROR(IF(COUNT(pipot!$Z:$Z)&lt;&gt;"",INDEX(pipot!H:H,SMALL(pipot!$Z:$Z,ROW($A82)))),"")</f>
        <v>304.29000000000002</v>
      </c>
      <c r="J86">
        <f>IFERROR(IF(COUNT(pipot!$Z:$Z)&lt;&gt;"",INDEX(pipot!I:I,SMALL(pipot!$Z:$Z,ROW($A82)))),"")</f>
        <v>114.57</v>
      </c>
      <c r="K86">
        <f>IFERROR(IF(COUNT(pipot!$Z:$Z)&lt;&gt;"",INDEX(pipot!J:J,SMALL(pipot!$Z:$Z,ROW($A82)))),"")</f>
        <v>16.82</v>
      </c>
      <c r="L86">
        <f>IFERROR(IF(COUNT(pipot!$Z:$Z)&lt;&gt;"",INDEX(pipot!K:K,SMALL(pipot!$Z:$Z,ROW($A82)))),"")</f>
        <v>0</v>
      </c>
      <c r="M86">
        <f>IFERROR(IF(COUNT(pipot!$Z:$Z)&lt;&gt;"",INDEX(pipot!L:L,SMALL(pipot!$Z:$Z,ROW($A82)))),"")</f>
        <v>14</v>
      </c>
      <c r="N86">
        <f>IFERROR(IF(COUNT(pipot!$Z:$Z)&lt;&gt;"",INDEX(pipot!M:M,SMALL(pipot!$Z:$Z,ROW($A82)))),"")</f>
        <v>13</v>
      </c>
      <c r="O86">
        <f>IFERROR(IF(COUNT(pipot!$Z:$Z)&lt;&gt;"",INDEX(pipot!N:N,SMALL(pipot!$Z:$Z,ROW($A82)))),"")</f>
        <v>64</v>
      </c>
      <c r="P86">
        <f>IFERROR(IF(COUNT(pipot!$Z:$Z)&lt;&gt;"",INDEX(pipot!O:O,SMALL(pipot!$Z:$Z,ROW($A82)))),"")</f>
        <v>22.105799999999999</v>
      </c>
      <c r="Q86">
        <f>IFERROR(IF(COUNT(pipot!$Z:$Z)&lt;&gt;"",INDEX(pipot!P:P,SMALL(pipot!$Z:$Z,ROW($A82)))),"")</f>
        <v>0</v>
      </c>
      <c r="R86">
        <f>IFERROR(IF(COUNT(pipot!$Z:$Z)&lt;&gt;"",INDEX(pipot!Q:Q,SMALL(pipot!$Z:$Z,ROW($A82)))),"")</f>
        <v>85</v>
      </c>
      <c r="S86">
        <f>IFERROR(IF(COUNT(pipot!$Z:$Z)&lt;&gt;"",INDEX(pipot!R:R,SMALL(pipot!$Z:$Z,ROW($A82)))),"")</f>
        <v>85</v>
      </c>
    </row>
    <row r="87" spans="2:19" hidden="1">
      <c r="B87" t="str">
        <f>IFERROR(IF(COUNT(pipot!$Z:$Z)&lt;&gt;"",INDEX(pipot!A:A,SMALL(pipot!$Z:$Z,ROW($A83)))),"")</f>
        <v>Tamami Sato</v>
      </c>
      <c r="C87" s="13">
        <f>IFERROR(IF(COUNT(pipot!$Z:$Z)&lt;&gt;"",INDEX(pipot!B:B,SMALL(pipot!$Z:$Z,ROW($A83)))),"")</f>
        <v>44139</v>
      </c>
      <c r="D87" s="15">
        <f>IFERROR(IF(COUNT(pipot!$Z:$Z)&lt;&gt;"",INDEX(pipot!C:C,SMALL(pipot!$Z:$Z,ROW($A83)))),"")</f>
        <v>9.0856481481481469E-2</v>
      </c>
      <c r="E87">
        <f>IFERROR(IF(COUNT(pipot!$Z:$Z)&lt;&gt;"",INDEX(pipot!D:D,SMALL(pipot!$Z:$Z,ROW($A83)))),"")</f>
        <v>6492.9500099999996</v>
      </c>
      <c r="F87">
        <f>IFERROR(IF(COUNT(pipot!$Z:$Z)&lt;&gt;"",INDEX(pipot!E:E,SMALL(pipot!$Z:$Z,ROW($A83)))),"")</f>
        <v>752.85254999999995</v>
      </c>
      <c r="G87">
        <f>IFERROR(IF(COUNT(pipot!$Z:$Z)&lt;&gt;"",INDEX(pipot!F:F,SMALL(pipot!$Z:$Z,ROW($A83)))),"")</f>
        <v>5.7542900000000001</v>
      </c>
      <c r="H87">
        <f>IFERROR(IF(COUNT(pipot!$Z:$Z)&lt;&gt;"",INDEX(pipot!G:G,SMALL(pipot!$Z:$Z,ROW($A83)))),"")</f>
        <v>650.40998999999999</v>
      </c>
      <c r="I87">
        <f>IFERROR(IF(COUNT(pipot!$Z:$Z)&lt;&gt;"",INDEX(pipot!H:H,SMALL(pipot!$Z:$Z,ROW($A83)))),"")</f>
        <v>425.06999000000002</v>
      </c>
      <c r="J87">
        <f>IFERROR(IF(COUNT(pipot!$Z:$Z)&lt;&gt;"",INDEX(pipot!I:I,SMALL(pipot!$Z:$Z,ROW($A83)))),"")</f>
        <v>211.24</v>
      </c>
      <c r="K87">
        <f>IFERROR(IF(COUNT(pipot!$Z:$Z)&lt;&gt;"",INDEX(pipot!J:J,SMALL(pipot!$Z:$Z,ROW($A83)))),"")</f>
        <v>14.1</v>
      </c>
      <c r="L87">
        <f>IFERROR(IF(COUNT(pipot!$Z:$Z)&lt;&gt;"",INDEX(pipot!K:K,SMALL(pipot!$Z:$Z,ROW($A83)))),"")</f>
        <v>0</v>
      </c>
      <c r="M87">
        <f>IFERROR(IF(COUNT(pipot!$Z:$Z)&lt;&gt;"",INDEX(pipot!L:L,SMALL(pipot!$Z:$Z,ROW($A83)))),"")</f>
        <v>10</v>
      </c>
      <c r="N87">
        <f>IFERROR(IF(COUNT(pipot!$Z:$Z)&lt;&gt;"",INDEX(pipot!M:M,SMALL(pipot!$Z:$Z,ROW($A83)))),"")</f>
        <v>15</v>
      </c>
      <c r="O87">
        <f>IFERROR(IF(COUNT(pipot!$Z:$Z)&lt;&gt;"",INDEX(pipot!N:N,SMALL(pipot!$Z:$Z,ROW($A83)))),"")</f>
        <v>50</v>
      </c>
      <c r="P87">
        <f>IFERROR(IF(COUNT(pipot!$Z:$Z)&lt;&gt;"",INDEX(pipot!O:O,SMALL(pipot!$Z:$Z,ROW($A83)))),"")</f>
        <v>21.8538</v>
      </c>
      <c r="Q87">
        <f>IFERROR(IF(COUNT(pipot!$Z:$Z)&lt;&gt;"",INDEX(pipot!P:P,SMALL(pipot!$Z:$Z,ROW($A83)))),"")</f>
        <v>1</v>
      </c>
      <c r="R87">
        <f>IFERROR(IF(COUNT(pipot!$Z:$Z)&lt;&gt;"",INDEX(pipot!Q:Q,SMALL(pipot!$Z:$Z,ROW($A83)))),"")</f>
        <v>193</v>
      </c>
      <c r="S87">
        <f>IFERROR(IF(COUNT(pipot!$Z:$Z)&lt;&gt;"",INDEX(pipot!R:R,SMALL(pipot!$Z:$Z,ROW($A83)))),"")</f>
        <v>124.73544</v>
      </c>
    </row>
    <row r="88" spans="2:19" hidden="1">
      <c r="B88" s="1" t="s">
        <v>25</v>
      </c>
      <c r="C88" s="13">
        <f>IFERROR(IF(COUNT(pipot!$Z:$Z)&lt;&gt;"",INDEX(pipot!B:B,SMALL(pipot!$Z:$Z,ROW($A84)))),"")</f>
        <v>44139</v>
      </c>
      <c r="D88" s="15">
        <f>IFERROR(IF(COUNT(pipot!$Z:$Z)&lt;&gt;"",INDEX(pipot!C:C,SMALL(pipot!$Z:$Z,ROW($A84)))),"")</f>
        <v>9.0856481481481469E-2</v>
      </c>
      <c r="E88">
        <f>IFERROR(IF(COUNT(pipot!$Z:$Z)&lt;&gt;"",INDEX(pipot!D:D,SMALL(pipot!$Z:$Z,ROW($A84)))),"")</f>
        <v>7277.9191300000002</v>
      </c>
      <c r="F88">
        <f>IFERROR(IF(COUNT(pipot!$Z:$Z)&lt;&gt;"",INDEX(pipot!E:E,SMALL(pipot!$Z:$Z,ROW($A84)))),"")</f>
        <v>745.95416999999998</v>
      </c>
      <c r="G88">
        <f>IFERROR(IF(COUNT(pipot!$Z:$Z)&lt;&gt;"",INDEX(pipot!F:F,SMALL(pipot!$Z:$Z,ROW($A84)))),"")</f>
        <v>5.7015599999999997</v>
      </c>
      <c r="H88">
        <f>IFERROR(IF(COUNT(pipot!$Z:$Z)&lt;&gt;"",INDEX(pipot!G:G,SMALL(pipot!$Z:$Z,ROW($A84)))),"")</f>
        <v>284.22998999999999</v>
      </c>
      <c r="I88">
        <f>IFERROR(IF(COUNT(pipot!$Z:$Z)&lt;&gt;"",INDEX(pipot!H:H,SMALL(pipot!$Z:$Z,ROW($A84)))),"")</f>
        <v>202.63999000000001</v>
      </c>
      <c r="J88">
        <f>IFERROR(IF(COUNT(pipot!$Z:$Z)&lt;&gt;"",INDEX(pipot!I:I,SMALL(pipot!$Z:$Z,ROW($A84)))),"")</f>
        <v>79.510000000000005</v>
      </c>
      <c r="K88">
        <f>IFERROR(IF(COUNT(pipot!$Z:$Z)&lt;&gt;"",INDEX(pipot!J:J,SMALL(pipot!$Z:$Z,ROW($A84)))),"")</f>
        <v>2.08</v>
      </c>
      <c r="L88">
        <f>IFERROR(IF(COUNT(pipot!$Z:$Z)&lt;&gt;"",INDEX(pipot!K:K,SMALL(pipot!$Z:$Z,ROW($A84)))),"")</f>
        <v>0</v>
      </c>
      <c r="M88">
        <f>IFERROR(IF(COUNT(pipot!$Z:$Z)&lt;&gt;"",INDEX(pipot!L:L,SMALL(pipot!$Z:$Z,ROW($A84)))),"")</f>
        <v>10</v>
      </c>
      <c r="N88">
        <f>IFERROR(IF(COUNT(pipot!$Z:$Z)&lt;&gt;"",INDEX(pipot!M:M,SMALL(pipot!$Z:$Z,ROW($A84)))),"")</f>
        <v>18</v>
      </c>
      <c r="O88">
        <f>IFERROR(IF(COUNT(pipot!$Z:$Z)&lt;&gt;"",INDEX(pipot!N:N,SMALL(pipot!$Z:$Z,ROW($A84)))),"")</f>
        <v>39</v>
      </c>
      <c r="P88">
        <f>IFERROR(IF(COUNT(pipot!$Z:$Z)&lt;&gt;"",INDEX(pipot!O:O,SMALL(pipot!$Z:$Z,ROW($A84)))),"")</f>
        <v>21.101400000000002</v>
      </c>
      <c r="Q88">
        <f>IFERROR(IF(COUNT(pipot!$Z:$Z)&lt;&gt;"",INDEX(pipot!P:P,SMALL(pipot!$Z:$Z,ROW($A84)))),"")</f>
        <v>0</v>
      </c>
      <c r="R88">
        <f>IFERROR(IF(COUNT(pipot!$Z:$Z)&lt;&gt;"",INDEX(pipot!Q:Q,SMALL(pipot!$Z:$Z,ROW($A84)))),"")</f>
        <v>183</v>
      </c>
      <c r="S88">
        <f>IFERROR(IF(COUNT(pipot!$Z:$Z)&lt;&gt;"",INDEX(pipot!R:R,SMALL(pipot!$Z:$Z,ROW($A84)))),"")</f>
        <v>134.12772000000001</v>
      </c>
    </row>
    <row r="89" spans="2:19" hidden="1">
      <c r="B89" t="str">
        <f>IFERROR(IF(COUNT(pipot!$Z:$Z)&lt;&gt;"",INDEX(pipot!A:A,SMALL(pipot!$Z:$Z,ROW($A85)))),"")</f>
        <v>Hinako Takahashi</v>
      </c>
      <c r="C89" s="13">
        <f>IFERROR(IF(COUNT(pipot!$Z:$Z)&lt;&gt;"",INDEX(pipot!B:B,SMALL(pipot!$Z:$Z,ROW($A85)))),"")</f>
        <v>44139</v>
      </c>
      <c r="D89" s="15">
        <f>IFERROR(IF(COUNT(pipot!$Z:$Z)&lt;&gt;"",INDEX(pipot!C:C,SMALL(pipot!$Z:$Z,ROW($A85)))),"")</f>
        <v>9.0856481481481469E-2</v>
      </c>
      <c r="E89">
        <f>IFERROR(IF(COUNT(pipot!$Z:$Z)&lt;&gt;"",INDEX(pipot!D:D,SMALL(pipot!$Z:$Z,ROW($A85)))),"")</f>
        <v>5885.3601699999999</v>
      </c>
      <c r="F89">
        <f>IFERROR(IF(COUNT(pipot!$Z:$Z)&lt;&gt;"",INDEX(pipot!E:E,SMALL(pipot!$Z:$Z,ROW($A85)))),"")</f>
        <v>732.05921000000001</v>
      </c>
      <c r="G89">
        <f>IFERROR(IF(COUNT(pipot!$Z:$Z)&lt;&gt;"",INDEX(pipot!F:F,SMALL(pipot!$Z:$Z,ROW($A85)))),"")</f>
        <v>5.5953600000000003</v>
      </c>
      <c r="H89">
        <f>IFERROR(IF(COUNT(pipot!$Z:$Z)&lt;&gt;"",INDEX(pipot!G:G,SMALL(pipot!$Z:$Z,ROW($A85)))),"")</f>
        <v>230.78</v>
      </c>
      <c r="I89">
        <f>IFERROR(IF(COUNT(pipot!$Z:$Z)&lt;&gt;"",INDEX(pipot!H:H,SMALL(pipot!$Z:$Z,ROW($A85)))),"")</f>
        <v>185.25</v>
      </c>
      <c r="J89">
        <f>IFERROR(IF(COUNT(pipot!$Z:$Z)&lt;&gt;"",INDEX(pipot!I:I,SMALL(pipot!$Z:$Z,ROW($A85)))),"")</f>
        <v>45.53</v>
      </c>
      <c r="K89">
        <f>IFERROR(IF(COUNT(pipot!$Z:$Z)&lt;&gt;"",INDEX(pipot!J:J,SMALL(pipot!$Z:$Z,ROW($A85)))),"")</f>
        <v>0</v>
      </c>
      <c r="L89">
        <f>IFERROR(IF(COUNT(pipot!$Z:$Z)&lt;&gt;"",INDEX(pipot!K:K,SMALL(pipot!$Z:$Z,ROW($A85)))),"")</f>
        <v>0</v>
      </c>
      <c r="M89">
        <f>IFERROR(IF(COUNT(pipot!$Z:$Z)&lt;&gt;"",INDEX(pipot!L:L,SMALL(pipot!$Z:$Z,ROW($A85)))),"")</f>
        <v>9</v>
      </c>
      <c r="N89">
        <f>IFERROR(IF(COUNT(pipot!$Z:$Z)&lt;&gt;"",INDEX(pipot!M:M,SMALL(pipot!$Z:$Z,ROW($A85)))),"")</f>
        <v>15</v>
      </c>
      <c r="O89">
        <f>IFERROR(IF(COUNT(pipot!$Z:$Z)&lt;&gt;"",INDEX(pipot!N:N,SMALL(pipot!$Z:$Z,ROW($A85)))),"")</f>
        <v>53</v>
      </c>
      <c r="P89">
        <f>IFERROR(IF(COUNT(pipot!$Z:$Z)&lt;&gt;"",INDEX(pipot!O:O,SMALL(pipot!$Z:$Z,ROW($A85)))),"")</f>
        <v>20.7774</v>
      </c>
      <c r="Q89">
        <f>IFERROR(IF(COUNT(pipot!$Z:$Z)&lt;&gt;"",INDEX(pipot!P:P,SMALL(pipot!$Z:$Z,ROW($A85)))),"")</f>
        <v>0</v>
      </c>
      <c r="R89">
        <f>IFERROR(IF(COUNT(pipot!$Z:$Z)&lt;&gt;"",INDEX(pipot!Q:Q,SMALL(pipot!$Z:$Z,ROW($A85)))),"")</f>
        <v>217</v>
      </c>
      <c r="S89">
        <f>IFERROR(IF(COUNT(pipot!$Z:$Z)&lt;&gt;"",INDEX(pipot!R:R,SMALL(pipot!$Z:$Z,ROW($A85)))),"")</f>
        <v>126.02679999999999</v>
      </c>
    </row>
    <row r="90" spans="2:19" hidden="1">
      <c r="B90" t="str">
        <f>IFERROR(IF(COUNT(pipot!$Z:$Z)&lt;&gt;"",INDEX(pipot!A:A,SMALL(pipot!$Z:$Z,ROW($A86)))),"")</f>
        <v>Kotone Tanigawa</v>
      </c>
      <c r="C90" s="13">
        <f>IFERROR(IF(COUNT(pipot!$Z:$Z)&lt;&gt;"",INDEX(pipot!B:B,SMALL(pipot!$Z:$Z,ROW($A86)))),"")</f>
        <v>44139</v>
      </c>
      <c r="D90" s="15">
        <f>IFERROR(IF(COUNT(pipot!$Z:$Z)&lt;&gt;"",INDEX(pipot!C:C,SMALL(pipot!$Z:$Z,ROW($A86)))),"")</f>
        <v>9.0856481481481469E-2</v>
      </c>
      <c r="E90">
        <f>IFERROR(IF(COUNT(pipot!$Z:$Z)&lt;&gt;"",INDEX(pipot!D:D,SMALL(pipot!$Z:$Z,ROW($A86)))),"")</f>
        <v>6730.4247999999998</v>
      </c>
      <c r="F90">
        <f>IFERROR(IF(COUNT(pipot!$Z:$Z)&lt;&gt;"",INDEX(pipot!E:E,SMALL(pipot!$Z:$Z,ROW($A86)))),"")</f>
        <v>729.67822000000001</v>
      </c>
      <c r="G90">
        <f>IFERROR(IF(COUNT(pipot!$Z:$Z)&lt;&gt;"",INDEX(pipot!F:F,SMALL(pipot!$Z:$Z,ROW($A86)))),"")</f>
        <v>5.5771600000000001</v>
      </c>
      <c r="H90">
        <f>IFERROR(IF(COUNT(pipot!$Z:$Z)&lt;&gt;"",INDEX(pipot!G:G,SMALL(pipot!$Z:$Z,ROW($A86)))),"")</f>
        <v>475.34</v>
      </c>
      <c r="I90">
        <f>IFERROR(IF(COUNT(pipot!$Z:$Z)&lt;&gt;"",INDEX(pipot!H:H,SMALL(pipot!$Z:$Z,ROW($A86)))),"")</f>
        <v>263.67</v>
      </c>
      <c r="J90">
        <f>IFERROR(IF(COUNT(pipot!$Z:$Z)&lt;&gt;"",INDEX(pipot!I:I,SMALL(pipot!$Z:$Z,ROW($A86)))),"")</f>
        <v>160.59</v>
      </c>
      <c r="K90">
        <f>IFERROR(IF(COUNT(pipot!$Z:$Z)&lt;&gt;"",INDEX(pipot!J:J,SMALL(pipot!$Z:$Z,ROW($A86)))),"")</f>
        <v>51.08</v>
      </c>
      <c r="L90">
        <f>IFERROR(IF(COUNT(pipot!$Z:$Z)&lt;&gt;"",INDEX(pipot!K:K,SMALL(pipot!$Z:$Z,ROW($A86)))),"")</f>
        <v>0</v>
      </c>
      <c r="M90">
        <f>IFERROR(IF(COUNT(pipot!$Z:$Z)&lt;&gt;"",INDEX(pipot!L:L,SMALL(pipot!$Z:$Z,ROW($A86)))),"")</f>
        <v>10</v>
      </c>
      <c r="N90">
        <f>IFERROR(IF(COUNT(pipot!$Z:$Z)&lt;&gt;"",INDEX(pipot!M:M,SMALL(pipot!$Z:$Z,ROW($A86)))),"")</f>
        <v>20</v>
      </c>
      <c r="O90">
        <f>IFERROR(IF(COUNT(pipot!$Z:$Z)&lt;&gt;"",INDEX(pipot!N:N,SMALL(pipot!$Z:$Z,ROW($A86)))),"")</f>
        <v>66</v>
      </c>
      <c r="P90">
        <f>IFERROR(IF(COUNT(pipot!$Z:$Z)&lt;&gt;"",INDEX(pipot!O:O,SMALL(pipot!$Z:$Z,ROW($A86)))),"")</f>
        <v>23.3874</v>
      </c>
      <c r="Q90">
        <f>IFERROR(IF(COUNT(pipot!$Z:$Z)&lt;&gt;"",INDEX(pipot!P:P,SMALL(pipot!$Z:$Z,ROW($A86)))),"")</f>
        <v>5</v>
      </c>
      <c r="R90">
        <f>IFERROR(IF(COUNT(pipot!$Z:$Z)&lt;&gt;"",INDEX(pipot!Q:Q,SMALL(pipot!$Z:$Z,ROW($A86)))),"")</f>
        <v>189</v>
      </c>
      <c r="S90">
        <f>IFERROR(IF(COUNT(pipot!$Z:$Z)&lt;&gt;"",INDEX(pipot!R:R,SMALL(pipot!$Z:$Z,ROW($A86)))),"")</f>
        <v>132.58036000000001</v>
      </c>
    </row>
    <row r="91" spans="2:19" hidden="1">
      <c r="B91" t="str">
        <f>IFERROR(IF(COUNT(pipot!$Z:$Z)&lt;&gt;"",INDEX(pipot!A:A,SMALL(pipot!$Z:$Z,ROW($A87)))),"")</f>
        <v>Harune Takayama</v>
      </c>
      <c r="C91" s="13">
        <f>IFERROR(IF(COUNT(pipot!$Z:$Z)&lt;&gt;"",INDEX(pipot!B:B,SMALL(pipot!$Z:$Z,ROW($A87)))),"")</f>
        <v>44139</v>
      </c>
      <c r="D91" s="15">
        <f>IFERROR(IF(COUNT(pipot!$Z:$Z)&lt;&gt;"",INDEX(pipot!C:C,SMALL(pipot!$Z:$Z,ROW($A87)))),"")</f>
        <v>9.0856481481481469E-2</v>
      </c>
      <c r="E91">
        <f>IFERROR(IF(COUNT(pipot!$Z:$Z)&lt;&gt;"",INDEX(pipot!D:D,SMALL(pipot!$Z:$Z,ROW($A87)))),"")</f>
        <v>6116.6329299999998</v>
      </c>
      <c r="F91">
        <f>IFERROR(IF(COUNT(pipot!$Z:$Z)&lt;&gt;"",INDEX(pipot!E:E,SMALL(pipot!$Z:$Z,ROW($A87)))),"")</f>
        <v>723.01374999999996</v>
      </c>
      <c r="G91">
        <f>IFERROR(IF(COUNT(pipot!$Z:$Z)&lt;&gt;"",INDEX(pipot!F:F,SMALL(pipot!$Z:$Z,ROW($A87)))),"")</f>
        <v>5.5262200000000004</v>
      </c>
      <c r="H91">
        <f>IFERROR(IF(COUNT(pipot!$Z:$Z)&lt;&gt;"",INDEX(pipot!G:G,SMALL(pipot!$Z:$Z,ROW($A87)))),"")</f>
        <v>416.91998999999998</v>
      </c>
      <c r="I91">
        <f>IFERROR(IF(COUNT(pipot!$Z:$Z)&lt;&gt;"",INDEX(pipot!H:H,SMALL(pipot!$Z:$Z,ROW($A87)))),"")</f>
        <v>277.75999000000002</v>
      </c>
      <c r="J91">
        <f>IFERROR(IF(COUNT(pipot!$Z:$Z)&lt;&gt;"",INDEX(pipot!I:I,SMALL(pipot!$Z:$Z,ROW($A87)))),"")</f>
        <v>125.51</v>
      </c>
      <c r="K91">
        <f>IFERROR(IF(COUNT(pipot!$Z:$Z)&lt;&gt;"",INDEX(pipot!J:J,SMALL(pipot!$Z:$Z,ROW($A87)))),"")</f>
        <v>13.65</v>
      </c>
      <c r="L91">
        <f>IFERROR(IF(COUNT(pipot!$Z:$Z)&lt;&gt;"",INDEX(pipot!K:K,SMALL(pipot!$Z:$Z,ROW($A87)))),"")</f>
        <v>0</v>
      </c>
      <c r="M91">
        <f>IFERROR(IF(COUNT(pipot!$Z:$Z)&lt;&gt;"",INDEX(pipot!L:L,SMALL(pipot!$Z:$Z,ROW($A87)))),"")</f>
        <v>12</v>
      </c>
      <c r="N91">
        <f>IFERROR(IF(COUNT(pipot!$Z:$Z)&lt;&gt;"",INDEX(pipot!M:M,SMALL(pipot!$Z:$Z,ROW($A87)))),"")</f>
        <v>8</v>
      </c>
      <c r="O91">
        <f>IFERROR(IF(COUNT(pipot!$Z:$Z)&lt;&gt;"",INDEX(pipot!N:N,SMALL(pipot!$Z:$Z,ROW($A87)))),"")</f>
        <v>37</v>
      </c>
      <c r="P91">
        <f>IFERROR(IF(COUNT(pipot!$Z:$Z)&lt;&gt;"",INDEX(pipot!O:O,SMALL(pipot!$Z:$Z,ROW($A87)))),"")</f>
        <v>22.2102</v>
      </c>
      <c r="Q91">
        <f>IFERROR(IF(COUNT(pipot!$Z:$Z)&lt;&gt;"",INDEX(pipot!P:P,SMALL(pipot!$Z:$Z,ROW($A87)))),"")</f>
        <v>0</v>
      </c>
      <c r="R91">
        <f>IFERROR(IF(COUNT(pipot!$Z:$Z)&lt;&gt;"",INDEX(pipot!Q:Q,SMALL(pipot!$Z:$Z,ROW($A87)))),"")</f>
        <v>194</v>
      </c>
      <c r="S91">
        <f>IFERROR(IF(COUNT(pipot!$Z:$Z)&lt;&gt;"",INDEX(pipot!R:R,SMALL(pipot!$Z:$Z,ROW($A87)))),"")</f>
        <v>116.31747</v>
      </c>
    </row>
    <row r="92" spans="2:19" hidden="1">
      <c r="B92" t="str">
        <f>IFERROR(IF(COUNT(pipot!$Z:$Z)&lt;&gt;"",INDEX(pipot!A:A,SMALL(pipot!$Z:$Z,ROW($A88)))),"")</f>
        <v>Rio Kubota</v>
      </c>
      <c r="C92" s="13">
        <f>IFERROR(IF(COUNT(pipot!$Z:$Z)&lt;&gt;"",INDEX(pipot!B:B,SMALL(pipot!$Z:$Z,ROW($A88)))),"")</f>
        <v>44139</v>
      </c>
      <c r="D92" s="15">
        <f>IFERROR(IF(COUNT(pipot!$Z:$Z)&lt;&gt;"",INDEX(pipot!C:C,SMALL(pipot!$Z:$Z,ROW($A88)))),"")</f>
        <v>6.5162037037037032E-2</v>
      </c>
      <c r="E92">
        <f>IFERROR(IF(COUNT(pipot!$Z:$Z)&lt;&gt;"",INDEX(pipot!D:D,SMALL(pipot!$Z:$Z,ROW($A88)))),"")</f>
        <v>5082.1061399999999</v>
      </c>
      <c r="F92">
        <f>IFERROR(IF(COUNT(pipot!$Z:$Z)&lt;&gt;"",INDEX(pipot!E:E,SMALL(pipot!$Z:$Z,ROW($A88)))),"")</f>
        <v>664.61108000000002</v>
      </c>
      <c r="G92">
        <f>IFERROR(IF(COUNT(pipot!$Z:$Z)&lt;&gt;"",INDEX(pipot!F:F,SMALL(pipot!$Z:$Z,ROW($A88)))),"")</f>
        <v>7.0828899999999999</v>
      </c>
      <c r="H92">
        <f>IFERROR(IF(COUNT(pipot!$Z:$Z)&lt;&gt;"",INDEX(pipot!G:G,SMALL(pipot!$Z:$Z,ROW($A88)))),"")</f>
        <v>350.17000999999999</v>
      </c>
      <c r="I92">
        <f>IFERROR(IF(COUNT(pipot!$Z:$Z)&lt;&gt;"",INDEX(pipot!H:H,SMALL(pipot!$Z:$Z,ROW($A88)))),"")</f>
        <v>201.86000999999999</v>
      </c>
      <c r="J92">
        <f>IFERROR(IF(COUNT(pipot!$Z:$Z)&lt;&gt;"",INDEX(pipot!I:I,SMALL(pipot!$Z:$Z,ROW($A88)))),"")</f>
        <v>95.87</v>
      </c>
      <c r="K92">
        <f>IFERROR(IF(COUNT(pipot!$Z:$Z)&lt;&gt;"",INDEX(pipot!J:J,SMALL(pipot!$Z:$Z,ROW($A88)))),"")</f>
        <v>43.61</v>
      </c>
      <c r="L92">
        <f>IFERROR(IF(COUNT(pipot!$Z:$Z)&lt;&gt;"",INDEX(pipot!K:K,SMALL(pipot!$Z:$Z,ROW($A88)))),"")</f>
        <v>8.83</v>
      </c>
      <c r="M92">
        <f>IFERROR(IF(COUNT(pipot!$Z:$Z)&lt;&gt;"",INDEX(pipot!L:L,SMALL(pipot!$Z:$Z,ROW($A88)))),"")</f>
        <v>16</v>
      </c>
      <c r="N92">
        <f>IFERROR(IF(COUNT(pipot!$Z:$Z)&lt;&gt;"",INDEX(pipot!M:M,SMALL(pipot!$Z:$Z,ROW($A88)))),"")</f>
        <v>7</v>
      </c>
      <c r="O92">
        <f>IFERROR(IF(COUNT(pipot!$Z:$Z)&lt;&gt;"",INDEX(pipot!N:N,SMALL(pipot!$Z:$Z,ROW($A88)))),"")</f>
        <v>30</v>
      </c>
      <c r="P92">
        <f>IFERROR(IF(COUNT(pipot!$Z:$Z)&lt;&gt;"",INDEX(pipot!O:O,SMALL(pipot!$Z:$Z,ROW($A88)))),"")</f>
        <v>24.982199999999999</v>
      </c>
      <c r="Q92">
        <f>IFERROR(IF(COUNT(pipot!$Z:$Z)&lt;&gt;"",INDEX(pipot!P:P,SMALL(pipot!$Z:$Z,ROW($A88)))),"")</f>
        <v>5</v>
      </c>
      <c r="R92">
        <f>IFERROR(IF(COUNT(pipot!$Z:$Z)&lt;&gt;"",INDEX(pipot!Q:Q,SMALL(pipot!$Z:$Z,ROW($A88)))),"")</f>
        <v>0</v>
      </c>
      <c r="S92">
        <f>IFERROR(IF(COUNT(pipot!$Z:$Z)&lt;&gt;"",INDEX(pipot!R:R,SMALL(pipot!$Z:$Z,ROW($A88)))),"")</f>
        <v>0</v>
      </c>
    </row>
    <row r="93" spans="2:19" hidden="1">
      <c r="B93" t="str">
        <f>IFERROR(IF(COUNT(pipot!$Z:$Z)&lt;&gt;"",INDEX(pipot!A:A,SMALL(pipot!$Z:$Z,ROW($A89)))),"")</f>
        <v>Ikumi Matushima</v>
      </c>
      <c r="C93" s="13">
        <f>IFERROR(IF(COUNT(pipot!$Z:$Z)&lt;&gt;"",INDEX(pipot!B:B,SMALL(pipot!$Z:$Z,ROW($A89)))),"")</f>
        <v>44139</v>
      </c>
      <c r="D93" s="15">
        <f>IFERROR(IF(COUNT(pipot!$Z:$Z)&lt;&gt;"",INDEX(pipot!C:C,SMALL(pipot!$Z:$Z,ROW($A89)))),"")</f>
        <v>9.0856481481481469E-2</v>
      </c>
      <c r="E93">
        <f>IFERROR(IF(COUNT(pipot!$Z:$Z)&lt;&gt;"",INDEX(pipot!D:D,SMALL(pipot!$Z:$Z,ROW($A89)))),"")</f>
        <v>5144.4768700000004</v>
      </c>
      <c r="F93">
        <f>IFERROR(IF(COUNT(pipot!$Z:$Z)&lt;&gt;"",INDEX(pipot!E:E,SMALL(pipot!$Z:$Z,ROW($A89)))),"")</f>
        <v>656.59667999999999</v>
      </c>
      <c r="G93">
        <f>IFERROR(IF(COUNT(pipot!$Z:$Z)&lt;&gt;"",INDEX(pipot!F:F,SMALL(pipot!$Z:$Z,ROW($A89)))),"")</f>
        <v>5.0185700000000004</v>
      </c>
      <c r="H93">
        <f>IFERROR(IF(COUNT(pipot!$Z:$Z)&lt;&gt;"",INDEX(pipot!G:G,SMALL(pipot!$Z:$Z,ROW($A89)))),"")</f>
        <v>163.26</v>
      </c>
      <c r="I93">
        <f>IFERROR(IF(COUNT(pipot!$Z:$Z)&lt;&gt;"",INDEX(pipot!H:H,SMALL(pipot!$Z:$Z,ROW($A89)))),"")</f>
        <v>143.36000000000001</v>
      </c>
      <c r="J93">
        <f>IFERROR(IF(COUNT(pipot!$Z:$Z)&lt;&gt;"",INDEX(pipot!I:I,SMALL(pipot!$Z:$Z,ROW($A89)))),"")</f>
        <v>19.899999999999999</v>
      </c>
      <c r="K93">
        <f>IFERROR(IF(COUNT(pipot!$Z:$Z)&lt;&gt;"",INDEX(pipot!J:J,SMALL(pipot!$Z:$Z,ROW($A89)))),"")</f>
        <v>0</v>
      </c>
      <c r="L93">
        <f>IFERROR(IF(COUNT(pipot!$Z:$Z)&lt;&gt;"",INDEX(pipot!K:K,SMALL(pipot!$Z:$Z,ROW($A89)))),"")</f>
        <v>0</v>
      </c>
      <c r="M93">
        <f>IFERROR(IF(COUNT(pipot!$Z:$Z)&lt;&gt;"",INDEX(pipot!L:L,SMALL(pipot!$Z:$Z,ROW($A89)))),"")</f>
        <v>11</v>
      </c>
      <c r="N93">
        <f>IFERROR(IF(COUNT(pipot!$Z:$Z)&lt;&gt;"",INDEX(pipot!M:M,SMALL(pipot!$Z:$Z,ROW($A89)))),"")</f>
        <v>9</v>
      </c>
      <c r="O93">
        <f>IFERROR(IF(COUNT(pipot!$Z:$Z)&lt;&gt;"",INDEX(pipot!N:N,SMALL(pipot!$Z:$Z,ROW($A89)))),"")</f>
        <v>56</v>
      </c>
      <c r="P93">
        <f>IFERROR(IF(COUNT(pipot!$Z:$Z)&lt;&gt;"",INDEX(pipot!O:O,SMALL(pipot!$Z:$Z,ROW($A89)))),"")</f>
        <v>20.169</v>
      </c>
      <c r="Q93">
        <f>IFERROR(IF(COUNT(pipot!$Z:$Z)&lt;&gt;"",INDEX(pipot!P:P,SMALL(pipot!$Z:$Z,ROW($A89)))),"")</f>
        <v>0</v>
      </c>
      <c r="R93">
        <f>IFERROR(IF(COUNT(pipot!$Z:$Z)&lt;&gt;"",INDEX(pipot!Q:Q,SMALL(pipot!$Z:$Z,ROW($A89)))),"")</f>
        <v>211</v>
      </c>
      <c r="S93">
        <f>IFERROR(IF(COUNT(pipot!$Z:$Z)&lt;&gt;"",INDEX(pipot!R:R,SMALL(pipot!$Z:$Z,ROW($A89)))),"")</f>
        <v>115.30428000000001</v>
      </c>
    </row>
    <row r="94" spans="2:19" hidden="1">
      <c r="B94" t="str">
        <f>IFERROR(IF(COUNT(pipot!$Z:$Z)&lt;&gt;"",INDEX(pipot!A:A,SMALL(pipot!$Z:$Z,ROW($A90)))),"")</f>
        <v>Mizuki Kajiwara</v>
      </c>
      <c r="C94" s="13">
        <f>IFERROR(IF(COUNT(pipot!$Z:$Z)&lt;&gt;"",INDEX(pipot!B:B,SMALL(pipot!$Z:$Z,ROW($A90)))),"")</f>
        <v>44139</v>
      </c>
      <c r="D94" s="15">
        <f>IFERROR(IF(COUNT(pipot!$Z:$Z)&lt;&gt;"",INDEX(pipot!C:C,SMALL(pipot!$Z:$Z,ROW($A90)))),"")</f>
        <v>9.0856481481481469E-2</v>
      </c>
      <c r="E94">
        <f>IFERROR(IF(COUNT(pipot!$Z:$Z)&lt;&gt;"",INDEX(pipot!D:D,SMALL(pipot!$Z:$Z,ROW($A90)))),"")</f>
        <v>5099.2370000000001</v>
      </c>
      <c r="F94">
        <f>IFERROR(IF(COUNT(pipot!$Z:$Z)&lt;&gt;"",INDEX(pipot!E:E,SMALL(pipot!$Z:$Z,ROW($A90)))),"")</f>
        <v>644.00136999999995</v>
      </c>
      <c r="G94">
        <f>IFERROR(IF(COUNT(pipot!$Z:$Z)&lt;&gt;"",INDEX(pipot!F:F,SMALL(pipot!$Z:$Z,ROW($A90)))),"")</f>
        <v>4.9222999999999999</v>
      </c>
      <c r="H94">
        <f>IFERROR(IF(COUNT(pipot!$Z:$Z)&lt;&gt;"",INDEX(pipot!G:G,SMALL(pipot!$Z:$Z,ROW($A90)))),"")</f>
        <v>15.86</v>
      </c>
      <c r="I94">
        <f>IFERROR(IF(COUNT(pipot!$Z:$Z)&lt;&gt;"",INDEX(pipot!H:H,SMALL(pipot!$Z:$Z,ROW($A90)))),"")</f>
        <v>15.86</v>
      </c>
      <c r="J94">
        <f>IFERROR(IF(COUNT(pipot!$Z:$Z)&lt;&gt;"",INDEX(pipot!I:I,SMALL(pipot!$Z:$Z,ROW($A90)))),"")</f>
        <v>0</v>
      </c>
      <c r="K94">
        <f>IFERROR(IF(COUNT(pipot!$Z:$Z)&lt;&gt;"",INDEX(pipot!J:J,SMALL(pipot!$Z:$Z,ROW($A90)))),"")</f>
        <v>0</v>
      </c>
      <c r="L94">
        <f>IFERROR(IF(COUNT(pipot!$Z:$Z)&lt;&gt;"",INDEX(pipot!K:K,SMALL(pipot!$Z:$Z,ROW($A90)))),"")</f>
        <v>0</v>
      </c>
      <c r="M94">
        <f>IFERROR(IF(COUNT(pipot!$Z:$Z)&lt;&gt;"",INDEX(pipot!L:L,SMALL(pipot!$Z:$Z,ROW($A90)))),"")</f>
        <v>34</v>
      </c>
      <c r="N94">
        <f>IFERROR(IF(COUNT(pipot!$Z:$Z)&lt;&gt;"",INDEX(pipot!M:M,SMALL(pipot!$Z:$Z,ROW($A90)))),"")</f>
        <v>18</v>
      </c>
      <c r="O94">
        <f>IFERROR(IF(COUNT(pipot!$Z:$Z)&lt;&gt;"",INDEX(pipot!N:N,SMALL(pipot!$Z:$Z,ROW($A90)))),"")</f>
        <v>74</v>
      </c>
      <c r="P94">
        <f>IFERROR(IF(COUNT(pipot!$Z:$Z)&lt;&gt;"",INDEX(pipot!O:O,SMALL(pipot!$Z:$Z,ROW($A90)))),"")</f>
        <v>17.289000000000001</v>
      </c>
      <c r="Q94">
        <f>IFERROR(IF(COUNT(pipot!$Z:$Z)&lt;&gt;"",INDEX(pipot!P:P,SMALL(pipot!$Z:$Z,ROW($A90)))),"")</f>
        <v>0</v>
      </c>
      <c r="R94">
        <f>IFERROR(IF(COUNT(pipot!$Z:$Z)&lt;&gt;"",INDEX(pipot!Q:Q,SMALL(pipot!$Z:$Z,ROW($A90)))),"")</f>
        <v>196</v>
      </c>
      <c r="S94">
        <f>IFERROR(IF(COUNT(pipot!$Z:$Z)&lt;&gt;"",INDEX(pipot!R:R,SMALL(pipot!$Z:$Z,ROW($A90)))),"")</f>
        <v>134.79472999999999</v>
      </c>
    </row>
    <row r="95" spans="2:19" hidden="1">
      <c r="B95" t="str">
        <f>IFERROR(IF(COUNT(pipot!$Z:$Z)&lt;&gt;"",INDEX(pipot!A:A,SMALL(pipot!$Z:$Z,ROW($A91)))),"")</f>
        <v>Haruna Oyanai</v>
      </c>
      <c r="C95" s="13">
        <f>IFERROR(IF(COUNT(pipot!$Z:$Z)&lt;&gt;"",INDEX(pipot!B:B,SMALL(pipot!$Z:$Z,ROW($A91)))),"")</f>
        <v>44139</v>
      </c>
      <c r="D95" s="15">
        <f>IFERROR(IF(COUNT(pipot!$Z:$Z)&lt;&gt;"",INDEX(pipot!C:C,SMALL(pipot!$Z:$Z,ROW($A91)))),"")</f>
        <v>9.0856481481481469E-2</v>
      </c>
      <c r="E95">
        <f>IFERROR(IF(COUNT(pipot!$Z:$Z)&lt;&gt;"",INDEX(pipot!D:D,SMALL(pipot!$Z:$Z,ROW($A91)))),"")</f>
        <v>4663.0861800000002</v>
      </c>
      <c r="F95">
        <f>IFERROR(IF(COUNT(pipot!$Z:$Z)&lt;&gt;"",INDEX(pipot!E:E,SMALL(pipot!$Z:$Z,ROW($A91)))),"")</f>
        <v>633.33208999999999</v>
      </c>
      <c r="G95">
        <f>IFERROR(IF(COUNT(pipot!$Z:$Z)&lt;&gt;"",INDEX(pipot!F:F,SMALL(pipot!$Z:$Z,ROW($A91)))),"")</f>
        <v>4.8407499999999999</v>
      </c>
      <c r="H95">
        <f>IFERROR(IF(COUNT(pipot!$Z:$Z)&lt;&gt;"",INDEX(pipot!G:G,SMALL(pipot!$Z:$Z,ROW($A91)))),"")</f>
        <v>33.51</v>
      </c>
      <c r="I95">
        <f>IFERROR(IF(COUNT(pipot!$Z:$Z)&lt;&gt;"",INDEX(pipot!H:H,SMALL(pipot!$Z:$Z,ROW($A91)))),"")</f>
        <v>33.1</v>
      </c>
      <c r="J95">
        <f>IFERROR(IF(COUNT(pipot!$Z:$Z)&lt;&gt;"",INDEX(pipot!I:I,SMALL(pipot!$Z:$Z,ROW($A91)))),"")</f>
        <v>0.41</v>
      </c>
      <c r="K95">
        <f>IFERROR(IF(COUNT(pipot!$Z:$Z)&lt;&gt;"",INDEX(pipot!J:J,SMALL(pipot!$Z:$Z,ROW($A91)))),"")</f>
        <v>0</v>
      </c>
      <c r="L95">
        <f>IFERROR(IF(COUNT(pipot!$Z:$Z)&lt;&gt;"",INDEX(pipot!K:K,SMALL(pipot!$Z:$Z,ROW($A91)))),"")</f>
        <v>0</v>
      </c>
      <c r="M95">
        <f>IFERROR(IF(COUNT(pipot!$Z:$Z)&lt;&gt;"",INDEX(pipot!L:L,SMALL(pipot!$Z:$Z,ROW($A91)))),"")</f>
        <v>65</v>
      </c>
      <c r="N95">
        <f>IFERROR(IF(COUNT(pipot!$Z:$Z)&lt;&gt;"",INDEX(pipot!M:M,SMALL(pipot!$Z:$Z,ROW($A91)))),"")</f>
        <v>21</v>
      </c>
      <c r="O95">
        <f>IFERROR(IF(COUNT(pipot!$Z:$Z)&lt;&gt;"",INDEX(pipot!N:N,SMALL(pipot!$Z:$Z,ROW($A91)))),"")</f>
        <v>128</v>
      </c>
      <c r="P95">
        <f>IFERROR(IF(COUNT(pipot!$Z:$Z)&lt;&gt;"",INDEX(pipot!O:O,SMALL(pipot!$Z:$Z,ROW($A91)))),"")</f>
        <v>18.2178</v>
      </c>
      <c r="Q95">
        <f>IFERROR(IF(COUNT(pipot!$Z:$Z)&lt;&gt;"",INDEX(pipot!P:P,SMALL(pipot!$Z:$Z,ROW($A91)))),"")</f>
        <v>0</v>
      </c>
      <c r="R95">
        <f>IFERROR(IF(COUNT(pipot!$Z:$Z)&lt;&gt;"",INDEX(pipot!Q:Q,SMALL(pipot!$Z:$Z,ROW($A91)))),"")</f>
        <v>185</v>
      </c>
      <c r="S95">
        <f>IFERROR(IF(COUNT(pipot!$Z:$Z)&lt;&gt;"",INDEX(pipot!R:R,SMALL(pipot!$Z:$Z,ROW($A91)))),"")</f>
        <v>129.07903999999999</v>
      </c>
    </row>
    <row r="96" spans="2:19" hidden="1">
      <c r="B96" t="str">
        <f>IFERROR(IF(COUNT(pipot!$Z:$Z)&lt;&gt;"",INDEX(pipot!A:A,SMALL(pipot!$Z:$Z,ROW($A92)))),"")</f>
        <v>Nanako Ebine</v>
      </c>
      <c r="C96" s="13">
        <f>IFERROR(IF(COUNT(pipot!$Z:$Z)&lt;&gt;"",INDEX(pipot!B:B,SMALL(pipot!$Z:$Z,ROW($A92)))),"")</f>
        <v>44139</v>
      </c>
      <c r="D96" s="15">
        <f>IFERROR(IF(COUNT(pipot!$Z:$Z)&lt;&gt;"",INDEX(pipot!C:C,SMALL(pipot!$Z:$Z,ROW($A92)))),"")</f>
        <v>9.0856481481481469E-2</v>
      </c>
      <c r="E96">
        <f>IFERROR(IF(COUNT(pipot!$Z:$Z)&lt;&gt;"",INDEX(pipot!D:D,SMALL(pipot!$Z:$Z,ROW($A92)))),"")</f>
        <v>4064.0466299999998</v>
      </c>
      <c r="F96">
        <f>IFERROR(IF(COUNT(pipot!$Z:$Z)&lt;&gt;"",INDEX(pipot!E:E,SMALL(pipot!$Z:$Z,ROW($A92)))),"")</f>
        <v>511.62267000000003</v>
      </c>
      <c r="G96">
        <f>IFERROR(IF(COUNT(pipot!$Z:$Z)&lt;&gt;"",INDEX(pipot!F:F,SMALL(pipot!$Z:$Z,ROW($A92)))),"")</f>
        <v>3.9104899999999998</v>
      </c>
      <c r="H96">
        <f>IFERROR(IF(COUNT(pipot!$Z:$Z)&lt;&gt;"",INDEX(pipot!G:G,SMALL(pipot!$Z:$Z,ROW($A92)))),"")</f>
        <v>33.39</v>
      </c>
      <c r="I96">
        <f>IFERROR(IF(COUNT(pipot!$Z:$Z)&lt;&gt;"",INDEX(pipot!H:H,SMALL(pipot!$Z:$Z,ROW($A92)))),"")</f>
        <v>27.43</v>
      </c>
      <c r="J96">
        <f>IFERROR(IF(COUNT(pipot!$Z:$Z)&lt;&gt;"",INDEX(pipot!I:I,SMALL(pipot!$Z:$Z,ROW($A92)))),"")</f>
        <v>5.96</v>
      </c>
      <c r="K96">
        <f>IFERROR(IF(COUNT(pipot!$Z:$Z)&lt;&gt;"",INDEX(pipot!J:J,SMALL(pipot!$Z:$Z,ROW($A92)))),"")</f>
        <v>0</v>
      </c>
      <c r="L96">
        <f>IFERROR(IF(COUNT(pipot!$Z:$Z)&lt;&gt;"",INDEX(pipot!K:K,SMALL(pipot!$Z:$Z,ROW($A92)))),"")</f>
        <v>0</v>
      </c>
      <c r="M96">
        <f>IFERROR(IF(COUNT(pipot!$Z:$Z)&lt;&gt;"",INDEX(pipot!L:L,SMALL(pipot!$Z:$Z,ROW($A92)))),"")</f>
        <v>11</v>
      </c>
      <c r="N96">
        <f>IFERROR(IF(COUNT(pipot!$Z:$Z)&lt;&gt;"",INDEX(pipot!M:M,SMALL(pipot!$Z:$Z,ROW($A92)))),"")</f>
        <v>23</v>
      </c>
      <c r="O96">
        <f>IFERROR(IF(COUNT(pipot!$Z:$Z)&lt;&gt;"",INDEX(pipot!N:N,SMALL(pipot!$Z:$Z,ROW($A92)))),"")</f>
        <v>52</v>
      </c>
      <c r="P96">
        <f>IFERROR(IF(COUNT(pipot!$Z:$Z)&lt;&gt;"",INDEX(pipot!O:O,SMALL(pipot!$Z:$Z,ROW($A92)))),"")</f>
        <v>18.9954</v>
      </c>
      <c r="Q96">
        <f>IFERROR(IF(COUNT(pipot!$Z:$Z)&lt;&gt;"",INDEX(pipot!P:P,SMALL(pipot!$Z:$Z,ROW($A92)))),"")</f>
        <v>0</v>
      </c>
      <c r="R96">
        <f>IFERROR(IF(COUNT(pipot!$Z:$Z)&lt;&gt;"",INDEX(pipot!Q:Q,SMALL(pipot!$Z:$Z,ROW($A92)))),"")</f>
        <v>199</v>
      </c>
      <c r="S96">
        <f>IFERROR(IF(COUNT(pipot!$Z:$Z)&lt;&gt;"",INDEX(pipot!R:R,SMALL(pipot!$Z:$Z,ROW($A92)))),"")</f>
        <v>124.47125</v>
      </c>
    </row>
    <row r="97" spans="2:19" hidden="1">
      <c r="B97" t="str">
        <f>IFERROR(IF(COUNT(pipot!$Z:$Z)&lt;&gt;"",INDEX(pipot!A:A,SMALL(pipot!$Z:$Z,ROW($A93)))),"")</f>
        <v>Miharu Hibino</v>
      </c>
      <c r="C97" s="13">
        <f>IFERROR(IF(COUNT(pipot!$Z:$Z)&lt;&gt;"",INDEX(pipot!B:B,SMALL(pipot!$Z:$Z,ROW($A93)))),"")</f>
        <v>44139</v>
      </c>
      <c r="D97" s="15">
        <f>IFERROR(IF(COUNT(pipot!$Z:$Z)&lt;&gt;"",INDEX(pipot!C:C,SMALL(pipot!$Z:$Z,ROW($A93)))),"")</f>
        <v>9.0856481481481469E-2</v>
      </c>
      <c r="E97">
        <f>IFERROR(IF(COUNT(pipot!$Z:$Z)&lt;&gt;"",INDEX(pipot!D:D,SMALL(pipot!$Z:$Z,ROW($A93)))),"")</f>
        <v>6.5369999999999999</v>
      </c>
      <c r="F97">
        <f>IFERROR(IF(COUNT(pipot!$Z:$Z)&lt;&gt;"",INDEX(pipot!E:E,SMALL(pipot!$Z:$Z,ROW($A93)))),"")</f>
        <v>13.911199999999999</v>
      </c>
      <c r="G97">
        <f>IFERROR(IF(COUNT(pipot!$Z:$Z)&lt;&gt;"",INDEX(pipot!F:F,SMALL(pipot!$Z:$Z,ROW($A93)))),"")</f>
        <v>0.10632999999999999</v>
      </c>
      <c r="H97">
        <f>IFERROR(IF(COUNT(pipot!$Z:$Z)&lt;&gt;"",INDEX(pipot!G:G,SMALL(pipot!$Z:$Z,ROW($A93)))),"")</f>
        <v>0</v>
      </c>
      <c r="I97">
        <f>IFERROR(IF(COUNT(pipot!$Z:$Z)&lt;&gt;"",INDEX(pipot!H:H,SMALL(pipot!$Z:$Z,ROW($A93)))),"")</f>
        <v>0</v>
      </c>
      <c r="J97">
        <f>IFERROR(IF(COUNT(pipot!$Z:$Z)&lt;&gt;"",INDEX(pipot!I:I,SMALL(pipot!$Z:$Z,ROW($A93)))),"")</f>
        <v>0</v>
      </c>
      <c r="K97">
        <f>IFERROR(IF(COUNT(pipot!$Z:$Z)&lt;&gt;"",INDEX(pipot!J:J,SMALL(pipot!$Z:$Z,ROW($A93)))),"")</f>
        <v>0</v>
      </c>
      <c r="L97">
        <f>IFERROR(IF(COUNT(pipot!$Z:$Z)&lt;&gt;"",INDEX(pipot!K:K,SMALL(pipot!$Z:$Z,ROW($A93)))),"")</f>
        <v>0</v>
      </c>
      <c r="M97">
        <f>IFERROR(IF(COUNT(pipot!$Z:$Z)&lt;&gt;"",INDEX(pipot!L:L,SMALL(pipot!$Z:$Z,ROW($A93)))),"")</f>
        <v>0</v>
      </c>
      <c r="N97">
        <f>IFERROR(IF(COUNT(pipot!$Z:$Z)&lt;&gt;"",INDEX(pipot!M:M,SMALL(pipot!$Z:$Z,ROW($A93)))),"")</f>
        <v>0</v>
      </c>
      <c r="O97">
        <f>IFERROR(IF(COUNT(pipot!$Z:$Z)&lt;&gt;"",INDEX(pipot!N:N,SMALL(pipot!$Z:$Z,ROW($A93)))),"")</f>
        <v>0</v>
      </c>
      <c r="P97">
        <f>IFERROR(IF(COUNT(pipot!$Z:$Z)&lt;&gt;"",INDEX(pipot!O:O,SMALL(pipot!$Z:$Z,ROW($A93)))),"")</f>
        <v>3.2886000000000002</v>
      </c>
      <c r="Q97">
        <f>IFERROR(IF(COUNT(pipot!$Z:$Z)&lt;&gt;"",INDEX(pipot!P:P,SMALL(pipot!$Z:$Z,ROW($A93)))),"")</f>
        <v>0</v>
      </c>
      <c r="R97">
        <f>IFERROR(IF(COUNT(pipot!$Z:$Z)&lt;&gt;"",INDEX(pipot!Q:Q,SMALL(pipot!$Z:$Z,ROW($A93)))),"")</f>
        <v>0</v>
      </c>
      <c r="S97">
        <f>IFERROR(IF(COUNT(pipot!$Z:$Z)&lt;&gt;"",INDEX(pipot!R:R,SMALL(pipot!$Z:$Z,ROW($A93)))),"")</f>
        <v>0</v>
      </c>
    </row>
    <row r="98" spans="2:19" hidden="1">
      <c r="B98" t="str">
        <f>IFERROR(IF(COUNT(pipot!$Z:$Z)&lt;&gt;"",INDEX(pipot!A:A,SMALL(pipot!$Z:$Z,ROW($A94)))),"")</f>
        <v>Total</v>
      </c>
      <c r="C98" s="13">
        <f>IFERROR(IF(COUNT(pipot!$Z:$Z)&lt;&gt;"",INDEX(pipot!B:B,SMALL(pipot!$Z:$Z,ROW($A94)))),"")</f>
        <v>44139</v>
      </c>
      <c r="D98" s="15">
        <f>IFERROR(IF(COUNT(pipot!$Z:$Z)&lt;&gt;"",INDEX(pipot!C:C,SMALL(pipot!$Z:$Z,ROW($A94)))),"")</f>
        <v>2.6999999999999997</v>
      </c>
      <c r="E98">
        <f>IFERROR(IF(COUNT(pipot!$Z:$Z)&lt;&gt;"",INDEX(pipot!D:D,SMALL(pipot!$Z:$Z,ROW($A94)))),"")</f>
        <v>189066</v>
      </c>
      <c r="F98">
        <f>IFERROR(IF(COUNT(pipot!$Z:$Z)&lt;&gt;"",INDEX(pipot!E:E,SMALL(pipot!$Z:$Z,ROW($A94)))),"")</f>
        <v>23528</v>
      </c>
      <c r="G98">
        <f>IFERROR(IF(COUNT(pipot!$Z:$Z)&lt;&gt;"",INDEX(pipot!F:F,SMALL(pipot!$Z:$Z,ROW($A94)))),"")</f>
        <v>6.05</v>
      </c>
      <c r="H98">
        <f>IFERROR(IF(COUNT(pipot!$Z:$Z)&lt;&gt;"",INDEX(pipot!G:G,SMALL(pipot!$Z:$Z,ROW($A94)))),"")</f>
        <v>11882</v>
      </c>
      <c r="I98">
        <f>IFERROR(IF(COUNT(pipot!$Z:$Z)&lt;&gt;"",INDEX(pipot!H:H,SMALL(pipot!$Z:$Z,ROW($A94)))),"")</f>
        <v>7796</v>
      </c>
      <c r="J98">
        <f>IFERROR(IF(COUNT(pipot!$Z:$Z)&lt;&gt;"",INDEX(pipot!I:I,SMALL(pipot!$Z:$Z,ROW($A94)))),"")</f>
        <v>3389</v>
      </c>
      <c r="K98">
        <f>IFERROR(IF(COUNT(pipot!$Z:$Z)&lt;&gt;"",INDEX(pipot!J:J,SMALL(pipot!$Z:$Z,ROW($A94)))),"")</f>
        <v>681</v>
      </c>
      <c r="L98">
        <f>IFERROR(IF(COUNT(pipot!$Z:$Z)&lt;&gt;"",INDEX(pipot!K:K,SMALL(pipot!$Z:$Z,ROW($A94)))),"")</f>
        <v>16</v>
      </c>
      <c r="M98">
        <f>IFERROR(IF(COUNT(pipot!$Z:$Z)&lt;&gt;"",INDEX(pipot!L:L,SMALL(pipot!$Z:$Z,ROW($A94)))),"")</f>
        <v>576</v>
      </c>
      <c r="N98">
        <f>IFERROR(IF(COUNT(pipot!$Z:$Z)&lt;&gt;"",INDEX(pipot!M:M,SMALL(pipot!$Z:$Z,ROW($A94)))),"")</f>
        <v>458</v>
      </c>
      <c r="O98">
        <f>IFERROR(IF(COUNT(pipot!$Z:$Z)&lt;&gt;"",INDEX(pipot!N:N,SMALL(pipot!$Z:$Z,ROW($A94)))),"")</f>
        <v>1782</v>
      </c>
      <c r="P98">
        <f>IFERROR(IF(COUNT(pipot!$Z:$Z)&lt;&gt;"",INDEX(pipot!O:O,SMALL(pipot!$Z:$Z,ROW($A94)))),"")</f>
        <v>25</v>
      </c>
      <c r="Q98">
        <f>IFERROR(IF(COUNT(pipot!$Z:$Z)&lt;&gt;"",INDEX(pipot!P:P,SMALL(pipot!$Z:$Z,ROW($A94)))),"")</f>
        <v>52</v>
      </c>
      <c r="R98">
        <f>IFERROR(IF(COUNT(pipot!$Z:$Z)&lt;&gt;"",INDEX(pipot!Q:Q,SMALL(pipot!$Z:$Z,ROW($A94)))),"")</f>
        <v>217</v>
      </c>
      <c r="S98">
        <f>IFERROR(IF(COUNT(pipot!$Z:$Z)&lt;&gt;"",INDEX(pipot!R:R,SMALL(pipot!$Z:$Z,ROW($A94)))),"")</f>
        <v>113</v>
      </c>
    </row>
    <row r="99" spans="2:19" hidden="1">
      <c r="B99" t="str">
        <f>IFERROR(IF(COUNT(pipot!$Z:$Z)&lt;&gt;"",INDEX(pipot!A:A,SMALL(pipot!$Z:$Z,ROW($A95)))),"")</f>
        <v>Average</v>
      </c>
      <c r="C99" s="13">
        <f>IFERROR(IF(COUNT(pipot!$Z:$Z)&lt;&gt;"",INDEX(pipot!B:B,SMALL(pipot!$Z:$Z,ROW($A95)))),"")</f>
        <v>44139</v>
      </c>
      <c r="D99" s="15">
        <f>IFERROR(IF(COUNT(pipot!$Z:$Z)&lt;&gt;"",INDEX(pipot!C:C,SMALL(pipot!$Z:$Z,ROW($A95)))),"")</f>
        <v>9.0000000000000011E-2</v>
      </c>
      <c r="E99">
        <f>IFERROR(IF(COUNT(pipot!$Z:$Z)&lt;&gt;"",INDEX(pipot!D:D,SMALL(pipot!$Z:$Z,ROW($A95)))),"")</f>
        <v>6302</v>
      </c>
      <c r="F99">
        <f>IFERROR(IF(COUNT(pipot!$Z:$Z)&lt;&gt;"",INDEX(pipot!E:E,SMALL(pipot!$Z:$Z,ROW($A95)))),"")</f>
        <v>784</v>
      </c>
      <c r="G99">
        <f>IFERROR(IF(COUNT(pipot!$Z:$Z)&lt;&gt;"",INDEX(pipot!F:F,SMALL(pipot!$Z:$Z,ROW($A95)))),"")</f>
        <v>6.05</v>
      </c>
      <c r="H99">
        <f>IFERROR(IF(COUNT(pipot!$Z:$Z)&lt;&gt;"",INDEX(pipot!G:G,SMALL(pipot!$Z:$Z,ROW($A95)))),"")</f>
        <v>396</v>
      </c>
      <c r="I99">
        <f>IFERROR(IF(COUNT(pipot!$Z:$Z)&lt;&gt;"",INDEX(pipot!H:H,SMALL(pipot!$Z:$Z,ROW($A95)))),"")</f>
        <v>260</v>
      </c>
      <c r="J99">
        <f>IFERROR(IF(COUNT(pipot!$Z:$Z)&lt;&gt;"",INDEX(pipot!I:I,SMALL(pipot!$Z:$Z,ROW($A95)))),"")</f>
        <v>113</v>
      </c>
      <c r="K99">
        <f>IFERROR(IF(COUNT(pipot!$Z:$Z)&lt;&gt;"",INDEX(pipot!J:J,SMALL(pipot!$Z:$Z,ROW($A95)))),"")</f>
        <v>23</v>
      </c>
      <c r="L99">
        <f>IFERROR(IF(COUNT(pipot!$Z:$Z)&lt;&gt;"",INDEX(pipot!K:K,SMALL(pipot!$Z:$Z,ROW($A95)))),"")</f>
        <v>1</v>
      </c>
      <c r="M99">
        <f>IFERROR(IF(COUNT(pipot!$Z:$Z)&lt;&gt;"",INDEX(pipot!L:L,SMALL(pipot!$Z:$Z,ROW($A95)))),"")</f>
        <v>19</v>
      </c>
      <c r="N99">
        <f>IFERROR(IF(COUNT(pipot!$Z:$Z)&lt;&gt;"",INDEX(pipot!M:M,SMALL(pipot!$Z:$Z,ROW($A95)))),"")</f>
        <v>15</v>
      </c>
      <c r="O99">
        <f>IFERROR(IF(COUNT(pipot!$Z:$Z)&lt;&gt;"",INDEX(pipot!N:N,SMALL(pipot!$Z:$Z,ROW($A95)))),"")</f>
        <v>59</v>
      </c>
      <c r="P99">
        <f>IFERROR(IF(COUNT(pipot!$Z:$Z)&lt;&gt;"",INDEX(pipot!O:O,SMALL(pipot!$Z:$Z,ROW($A95)))),"")</f>
        <v>21</v>
      </c>
      <c r="Q99">
        <f>IFERROR(IF(COUNT(pipot!$Z:$Z)&lt;&gt;"",INDEX(pipot!P:P,SMALL(pipot!$Z:$Z,ROW($A95)))),"")</f>
        <v>2</v>
      </c>
      <c r="R99">
        <f>IFERROR(IF(COUNT(pipot!$Z:$Z)&lt;&gt;"",INDEX(pipot!Q:Q,SMALL(pipot!$Z:$Z,ROW($A95)))),"")</f>
        <v>166</v>
      </c>
      <c r="S99">
        <f>IFERROR(IF(COUNT(pipot!$Z:$Z)&lt;&gt;"",INDEX(pipot!R:R,SMALL(pipot!$Z:$Z,ROW($A95)))),"")</f>
        <v>113</v>
      </c>
    </row>
    <row r="100" spans="2:19" hidden="1">
      <c r="B100" t="str">
        <f>IFERROR(IF(COUNT(pipot!$Z:$Z)&lt;&gt;"",INDEX(pipot!A:A,SMALL(pipot!$Z:$Z,ROW($A96)))),"")</f>
        <v>Stdev</v>
      </c>
      <c r="C100" s="13">
        <f>IFERROR(IF(COUNT(pipot!$Z:$Z)&lt;&gt;"",INDEX(pipot!B:B,SMALL(pipot!$Z:$Z,ROW($A96)))),"")</f>
        <v>44139</v>
      </c>
      <c r="D100" s="15">
        <f>IFERROR(IF(COUNT(pipot!$Z:$Z)&lt;&gt;"",INDEX(pipot!C:C,SMALL(pipot!$Z:$Z,ROW($A96)))),"")</f>
        <v>4.6874999999999998E-3</v>
      </c>
      <c r="E100">
        <f>IFERROR(IF(COUNT(pipot!$Z:$Z)&lt;&gt;"",INDEX(pipot!D:D,SMALL(pipot!$Z:$Z,ROW($A96)))),"")</f>
        <v>1501.4</v>
      </c>
      <c r="F100">
        <f>IFERROR(IF(COUNT(pipot!$Z:$Z)&lt;&gt;"",INDEX(pipot!E:E,SMALL(pipot!$Z:$Z,ROW($A96)))),"")</f>
        <v>187</v>
      </c>
      <c r="G100">
        <f>IFERROR(IF(COUNT(pipot!$Z:$Z)&lt;&gt;"",INDEX(pipot!F:F,SMALL(pipot!$Z:$Z,ROW($A96)))),"")</f>
        <v>1.4</v>
      </c>
      <c r="H100">
        <f>IFERROR(IF(COUNT(pipot!$Z:$Z)&lt;&gt;"",INDEX(pipot!G:G,SMALL(pipot!$Z:$Z,ROW($A96)))),"")</f>
        <v>195.5</v>
      </c>
      <c r="I100">
        <f>IFERROR(IF(COUNT(pipot!$Z:$Z)&lt;&gt;"",INDEX(pipot!H:H,SMALL(pipot!$Z:$Z,ROW($A96)))),"")</f>
        <v>114.7</v>
      </c>
      <c r="J100">
        <f>IFERROR(IF(COUNT(pipot!$Z:$Z)&lt;&gt;"",INDEX(pipot!I:I,SMALL(pipot!$Z:$Z,ROW($A96)))),"")</f>
        <v>70.400000000000006</v>
      </c>
      <c r="K100">
        <f>IFERROR(IF(COUNT(pipot!$Z:$Z)&lt;&gt;"",INDEX(pipot!J:J,SMALL(pipot!$Z:$Z,ROW($A96)))),"")</f>
        <v>31.8</v>
      </c>
      <c r="L100">
        <f>IFERROR(IF(COUNT(pipot!$Z:$Z)&lt;&gt;"",INDEX(pipot!K:K,SMALL(pipot!$Z:$Z,ROW($A96)))),"")</f>
        <v>1.9</v>
      </c>
      <c r="M100">
        <f>IFERROR(IF(COUNT(pipot!$Z:$Z)&lt;&gt;"",INDEX(pipot!L:L,SMALL(pipot!$Z:$Z,ROW($A96)))),"")</f>
        <v>12.7</v>
      </c>
      <c r="N100">
        <f>IFERROR(IF(COUNT(pipot!$Z:$Z)&lt;&gt;"",INDEX(pipot!M:M,SMALL(pipot!$Z:$Z,ROW($A96)))),"")</f>
        <v>5.4</v>
      </c>
      <c r="O100">
        <f>IFERROR(IF(COUNT(pipot!$Z:$Z)&lt;&gt;"",INDEX(pipot!N:N,SMALL(pipot!$Z:$Z,ROW($A96)))),"")</f>
        <v>21.6</v>
      </c>
      <c r="P100">
        <f>IFERROR(IF(COUNT(pipot!$Z:$Z)&lt;&gt;"",INDEX(pipot!O:O,SMALL(pipot!$Z:$Z,ROW($A96)))),"")</f>
        <v>3.8</v>
      </c>
      <c r="Q100">
        <f>IFERROR(IF(COUNT(pipot!$Z:$Z)&lt;&gt;"",INDEX(pipot!P:P,SMALL(pipot!$Z:$Z,ROW($A96)))),"")</f>
        <v>2.8</v>
      </c>
      <c r="R100">
        <f>IFERROR(IF(COUNT(pipot!$Z:$Z)&lt;&gt;"",INDEX(pipot!Q:Q,SMALL(pipot!$Z:$Z,ROW($A96)))),"")</f>
        <v>70.2</v>
      </c>
      <c r="S100">
        <f>IFERROR(IF(COUNT(pipot!$Z:$Z)&lt;&gt;"",INDEX(pipot!R:R,SMALL(pipot!$Z:$Z,ROW($A96)))),"")</f>
        <v>48.8</v>
      </c>
    </row>
    <row r="101" spans="2:19" hidden="1">
      <c r="B101" t="str">
        <f>IFERROR(IF(COUNT(pipot!$Z:$Z)&lt;&gt;"",INDEX(pipot!A:A,SMALL(pipot!$Z:$Z,ROW($A97)))),"")</f>
        <v>Yuina Matsumoto</v>
      </c>
      <c r="C101" s="13">
        <f>IFERROR(IF(COUNT(pipot!$Z:$Z)&lt;&gt;"",INDEX(pipot!B:B,SMALL(pipot!$Z:$Z,ROW($A97)))),"")</f>
        <v>44140</v>
      </c>
      <c r="D101" s="15">
        <f>IFERROR(IF(COUNT(pipot!$Z:$Z)&lt;&gt;"",INDEX(pipot!C:C,SMALL(pipot!$Z:$Z,ROW($A97)))),"")</f>
        <v>7.5891203703703711E-2</v>
      </c>
      <c r="E101">
        <f>IFERROR(IF(COUNT(pipot!$Z:$Z)&lt;&gt;"",INDEX(pipot!D:D,SMALL(pipot!$Z:$Z,ROW($A97)))),"")</f>
        <v>9887.1931299999997</v>
      </c>
      <c r="F101">
        <f>IFERROR(IF(COUNT(pipot!$Z:$Z)&lt;&gt;"",INDEX(pipot!E:E,SMALL(pipot!$Z:$Z,ROW($A97)))),"")</f>
        <v>1175.48819</v>
      </c>
      <c r="G101">
        <f>IFERROR(IF(COUNT(pipot!$Z:$Z)&lt;&gt;"",INDEX(pipot!F:F,SMALL(pipot!$Z:$Z,ROW($A97)))),"")</f>
        <v>10.75634</v>
      </c>
      <c r="H101">
        <f>IFERROR(IF(COUNT(pipot!$Z:$Z)&lt;&gt;"",INDEX(pipot!G:G,SMALL(pipot!$Z:$Z,ROW($A97)))),"")</f>
        <v>877.2</v>
      </c>
      <c r="I101">
        <f>IFERROR(IF(COUNT(pipot!$Z:$Z)&lt;&gt;"",INDEX(pipot!H:H,SMALL(pipot!$Z:$Z,ROW($A97)))),"")</f>
        <v>658.42</v>
      </c>
      <c r="J101">
        <f>IFERROR(IF(COUNT(pipot!$Z:$Z)&lt;&gt;"",INDEX(pipot!I:I,SMALL(pipot!$Z:$Z,ROW($A97)))),"")</f>
        <v>180.96</v>
      </c>
      <c r="K101">
        <f>IFERROR(IF(COUNT(pipot!$Z:$Z)&lt;&gt;"",INDEX(pipot!J:J,SMALL(pipot!$Z:$Z,ROW($A97)))),"")</f>
        <v>37.82</v>
      </c>
      <c r="L101">
        <f>IFERROR(IF(COUNT(pipot!$Z:$Z)&lt;&gt;"",INDEX(pipot!K:K,SMALL(pipot!$Z:$Z,ROW($A97)))),"")</f>
        <v>0</v>
      </c>
      <c r="M101">
        <f>IFERROR(IF(COUNT(pipot!$Z:$Z)&lt;&gt;"",INDEX(pipot!L:L,SMALL(pipot!$Z:$Z,ROW($A97)))),"")</f>
        <v>15</v>
      </c>
      <c r="N101">
        <f>IFERROR(IF(COUNT(pipot!$Z:$Z)&lt;&gt;"",INDEX(pipot!M:M,SMALL(pipot!$Z:$Z,ROW($A97)))),"")</f>
        <v>23</v>
      </c>
      <c r="O101">
        <f>IFERROR(IF(COUNT(pipot!$Z:$Z)&lt;&gt;"",INDEX(pipot!N:N,SMALL(pipot!$Z:$Z,ROW($A97)))),"")</f>
        <v>59</v>
      </c>
      <c r="P101">
        <f>IFERROR(IF(COUNT(pipot!$Z:$Z)&lt;&gt;"",INDEX(pipot!O:O,SMALL(pipot!$Z:$Z,ROW($A97)))),"")</f>
        <v>22.177800000000001</v>
      </c>
      <c r="Q101">
        <f>IFERROR(IF(COUNT(pipot!$Z:$Z)&lt;&gt;"",INDEX(pipot!P:P,SMALL(pipot!$Z:$Z,ROW($A97)))),"")</f>
        <v>2</v>
      </c>
      <c r="R101">
        <f>IFERROR(IF(COUNT(pipot!$Z:$Z)&lt;&gt;"",INDEX(pipot!Q:Q,SMALL(pipot!$Z:$Z,ROW($A97)))),"")</f>
        <v>207</v>
      </c>
      <c r="S101">
        <f>IFERROR(IF(COUNT(pipot!$Z:$Z)&lt;&gt;"",INDEX(pipot!R:R,SMALL(pipot!$Z:$Z,ROW($A97)))),"")</f>
        <v>147.29257000000001</v>
      </c>
    </row>
    <row r="102" spans="2:19" hidden="1">
      <c r="B102" t="str">
        <f>IFERROR(IF(COUNT(pipot!$Z:$Z)&lt;&gt;"",INDEX(pipot!A:A,SMALL(pipot!$Z:$Z,ROW($A98)))),"")</f>
        <v>Ayane Nakajima</v>
      </c>
      <c r="C102" s="13">
        <f>IFERROR(IF(COUNT(pipot!$Z:$Z)&lt;&gt;"",INDEX(pipot!B:B,SMALL(pipot!$Z:$Z,ROW($A98)))),"")</f>
        <v>44140</v>
      </c>
      <c r="D102" s="15">
        <f>IFERROR(IF(COUNT(pipot!$Z:$Z)&lt;&gt;"",INDEX(pipot!C:C,SMALL(pipot!$Z:$Z,ROW($A98)))),"")</f>
        <v>7.4768518518518512E-2</v>
      </c>
      <c r="E102">
        <f>IFERROR(IF(COUNT(pipot!$Z:$Z)&lt;&gt;"",INDEX(pipot!D:D,SMALL(pipot!$Z:$Z,ROW($A98)))),"")</f>
        <v>8887.8628499999995</v>
      </c>
      <c r="F102">
        <f>IFERROR(IF(COUNT(pipot!$Z:$Z)&lt;&gt;"",INDEX(pipot!E:E,SMALL(pipot!$Z:$Z,ROW($A98)))),"")</f>
        <v>1154.66409</v>
      </c>
      <c r="G102">
        <f>IFERROR(IF(COUNT(pipot!$Z:$Z)&lt;&gt;"",INDEX(pipot!F:F,SMALL(pipot!$Z:$Z,ROW($A98)))),"")</f>
        <v>10.72443</v>
      </c>
      <c r="H102">
        <f>IFERROR(IF(COUNT(pipot!$Z:$Z)&lt;&gt;"",INDEX(pipot!G:G,SMALL(pipot!$Z:$Z,ROW($A98)))),"")</f>
        <v>1200.77</v>
      </c>
      <c r="I102">
        <f>IFERROR(IF(COUNT(pipot!$Z:$Z)&lt;&gt;"",INDEX(pipot!H:H,SMALL(pipot!$Z:$Z,ROW($A98)))),"")</f>
        <v>548.54999999999995</v>
      </c>
      <c r="J102">
        <f>IFERROR(IF(COUNT(pipot!$Z:$Z)&lt;&gt;"",INDEX(pipot!I:I,SMALL(pipot!$Z:$Z,ROW($A98)))),"")</f>
        <v>364.67</v>
      </c>
      <c r="K102">
        <f>IFERROR(IF(COUNT(pipot!$Z:$Z)&lt;&gt;"",INDEX(pipot!J:J,SMALL(pipot!$Z:$Z,ROW($A98)))),"")</f>
        <v>256.04000000000002</v>
      </c>
      <c r="L102">
        <f>IFERROR(IF(COUNT(pipot!$Z:$Z)&lt;&gt;"",INDEX(pipot!K:K,SMALL(pipot!$Z:$Z,ROW($A98)))),"")</f>
        <v>31.51</v>
      </c>
      <c r="M102">
        <f>IFERROR(IF(COUNT(pipot!$Z:$Z)&lt;&gt;"",INDEX(pipot!L:L,SMALL(pipot!$Z:$Z,ROW($A98)))),"")</f>
        <v>24</v>
      </c>
      <c r="N102">
        <f>IFERROR(IF(COUNT(pipot!$Z:$Z)&lt;&gt;"",INDEX(pipot!M:M,SMALL(pipot!$Z:$Z,ROW($A98)))),"")</f>
        <v>13</v>
      </c>
      <c r="O102">
        <f>IFERROR(IF(COUNT(pipot!$Z:$Z)&lt;&gt;"",INDEX(pipot!N:N,SMALL(pipot!$Z:$Z,ROW($A98)))),"")</f>
        <v>62</v>
      </c>
      <c r="P102">
        <f>IFERROR(IF(COUNT(pipot!$Z:$Z)&lt;&gt;"",INDEX(pipot!O:O,SMALL(pipot!$Z:$Z,ROW($A98)))),"")</f>
        <v>25.572600000000001</v>
      </c>
      <c r="Q102">
        <f>IFERROR(IF(COUNT(pipot!$Z:$Z)&lt;&gt;"",INDEX(pipot!P:P,SMALL(pipot!$Z:$Z,ROW($A98)))),"")</f>
        <v>17</v>
      </c>
      <c r="R102">
        <f>IFERROR(IF(COUNT(pipot!$Z:$Z)&lt;&gt;"",INDEX(pipot!Q:Q,SMALL(pipot!$Z:$Z,ROW($A98)))),"")</f>
        <v>205</v>
      </c>
      <c r="S102">
        <f>IFERROR(IF(COUNT(pipot!$Z:$Z)&lt;&gt;"",INDEX(pipot!R:R,SMALL(pipot!$Z:$Z,ROW($A98)))),"")</f>
        <v>148.40574000000001</v>
      </c>
    </row>
    <row r="103" spans="2:19" hidden="1">
      <c r="B103" t="str">
        <f>IFERROR(IF(COUNT(pipot!$Z:$Z)&lt;&gt;"",INDEX(pipot!A:A,SMALL(pipot!$Z:$Z,ROW($A99)))),"")</f>
        <v>Moe Nakamura</v>
      </c>
      <c r="C103" s="13">
        <f>IFERROR(IF(COUNT(pipot!$Z:$Z)&lt;&gt;"",INDEX(pipot!B:B,SMALL(pipot!$Z:$Z,ROW($A99)))),"")</f>
        <v>44140</v>
      </c>
      <c r="D103" s="15">
        <f>IFERROR(IF(COUNT(pipot!$Z:$Z)&lt;&gt;"",INDEX(pipot!C:C,SMALL(pipot!$Z:$Z,ROW($A99)))),"")</f>
        <v>7.4768518518518512E-2</v>
      </c>
      <c r="E103">
        <f>IFERROR(IF(COUNT(pipot!$Z:$Z)&lt;&gt;"",INDEX(pipot!D:D,SMALL(pipot!$Z:$Z,ROW($A99)))),"")</f>
        <v>8798.6969499999996</v>
      </c>
      <c r="F103">
        <f>IFERROR(IF(COUNT(pipot!$Z:$Z)&lt;&gt;"",INDEX(pipot!E:E,SMALL(pipot!$Z:$Z,ROW($A99)))),"")</f>
        <v>1098.7795000000001</v>
      </c>
      <c r="G103">
        <f>IFERROR(IF(COUNT(pipot!$Z:$Z)&lt;&gt;"",INDEX(pipot!F:F,SMALL(pipot!$Z:$Z,ROW($A99)))),"")</f>
        <v>10.20538</v>
      </c>
      <c r="H103">
        <f>IFERROR(IF(COUNT(pipot!$Z:$Z)&lt;&gt;"",INDEX(pipot!G:G,SMALL(pipot!$Z:$Z,ROW($A99)))),"")</f>
        <v>1120.8399999999999</v>
      </c>
      <c r="I103">
        <f>IFERROR(IF(COUNT(pipot!$Z:$Z)&lt;&gt;"",INDEX(pipot!H:H,SMALL(pipot!$Z:$Z,ROW($A99)))),"")</f>
        <v>703.52</v>
      </c>
      <c r="J103">
        <f>IFERROR(IF(COUNT(pipot!$Z:$Z)&lt;&gt;"",INDEX(pipot!I:I,SMALL(pipot!$Z:$Z,ROW($A99)))),"")</f>
        <v>323.82</v>
      </c>
      <c r="K103">
        <f>IFERROR(IF(COUNT(pipot!$Z:$Z)&lt;&gt;"",INDEX(pipot!J:J,SMALL(pipot!$Z:$Z,ROW($A99)))),"")</f>
        <v>90.33</v>
      </c>
      <c r="L103">
        <f>IFERROR(IF(COUNT(pipot!$Z:$Z)&lt;&gt;"",INDEX(pipot!K:K,SMALL(pipot!$Z:$Z,ROW($A99)))),"")</f>
        <v>3.17</v>
      </c>
      <c r="M103">
        <f>IFERROR(IF(COUNT(pipot!$Z:$Z)&lt;&gt;"",INDEX(pipot!L:L,SMALL(pipot!$Z:$Z,ROW($A99)))),"")</f>
        <v>24</v>
      </c>
      <c r="N103">
        <f>IFERROR(IF(COUNT(pipot!$Z:$Z)&lt;&gt;"",INDEX(pipot!M:M,SMALL(pipot!$Z:$Z,ROW($A99)))),"")</f>
        <v>13</v>
      </c>
      <c r="O103">
        <f>IFERROR(IF(COUNT(pipot!$Z:$Z)&lt;&gt;"",INDEX(pipot!N:N,SMALL(pipot!$Z:$Z,ROW($A99)))),"")</f>
        <v>53</v>
      </c>
      <c r="P103">
        <f>IFERROR(IF(COUNT(pipot!$Z:$Z)&lt;&gt;"",INDEX(pipot!O:O,SMALL(pipot!$Z:$Z,ROW($A99)))),"")</f>
        <v>24.4422</v>
      </c>
      <c r="Q103">
        <f>IFERROR(IF(COUNT(pipot!$Z:$Z)&lt;&gt;"",INDEX(pipot!P:P,SMALL(pipot!$Z:$Z,ROW($A99)))),"")</f>
        <v>5</v>
      </c>
      <c r="R103">
        <f>IFERROR(IF(COUNT(pipot!$Z:$Z)&lt;&gt;"",INDEX(pipot!Q:Q,SMALL(pipot!$Z:$Z,ROW($A99)))),"")</f>
        <v>193</v>
      </c>
      <c r="S103">
        <f>IFERROR(IF(COUNT(pipot!$Z:$Z)&lt;&gt;"",INDEX(pipot!R:R,SMALL(pipot!$Z:$Z,ROW($A99)))),"")</f>
        <v>151.45465999999999</v>
      </c>
    </row>
    <row r="104" spans="2:19" hidden="1">
      <c r="B104" t="str">
        <f>IFERROR(IF(COUNT(pipot!$Z:$Z)&lt;&gt;"",INDEX(pipot!A:A,SMALL(pipot!$Z:$Z,ROW($A100)))),"")</f>
        <v>Ayaka Hira</v>
      </c>
      <c r="C104" s="13">
        <f>IFERROR(IF(COUNT(pipot!$Z:$Z)&lt;&gt;"",INDEX(pipot!B:B,SMALL(pipot!$Z:$Z,ROW($A100)))),"")</f>
        <v>44140</v>
      </c>
      <c r="D104" s="15">
        <f>IFERROR(IF(COUNT(pipot!$Z:$Z)&lt;&gt;"",INDEX(pipot!C:C,SMALL(pipot!$Z:$Z,ROW($A100)))),"")</f>
        <v>7.5405092592592593E-2</v>
      </c>
      <c r="E104">
        <f>IFERROR(IF(COUNT(pipot!$Z:$Z)&lt;&gt;"",INDEX(pipot!D:D,SMALL(pipot!$Z:$Z,ROW($A100)))),"")</f>
        <v>9084.6569</v>
      </c>
      <c r="F104">
        <f>IFERROR(IF(COUNT(pipot!$Z:$Z)&lt;&gt;"",INDEX(pipot!E:E,SMALL(pipot!$Z:$Z,ROW($A100)))),"")</f>
        <v>1093.32583</v>
      </c>
      <c r="G104">
        <f>IFERROR(IF(COUNT(pipot!$Z:$Z)&lt;&gt;"",INDEX(pipot!F:F,SMALL(pipot!$Z:$Z,ROW($A100)))),"")</f>
        <v>10.069000000000001</v>
      </c>
      <c r="H104">
        <f>IFERROR(IF(COUNT(pipot!$Z:$Z)&lt;&gt;"",INDEX(pipot!G:G,SMALL(pipot!$Z:$Z,ROW($A100)))),"")</f>
        <v>804.86</v>
      </c>
      <c r="I104">
        <f>IFERROR(IF(COUNT(pipot!$Z:$Z)&lt;&gt;"",INDEX(pipot!H:H,SMALL(pipot!$Z:$Z,ROW($A100)))),"")</f>
        <v>519.78</v>
      </c>
      <c r="J104">
        <f>IFERROR(IF(COUNT(pipot!$Z:$Z)&lt;&gt;"",INDEX(pipot!I:I,SMALL(pipot!$Z:$Z,ROW($A100)))),"")</f>
        <v>260.29000000000002</v>
      </c>
      <c r="K104">
        <f>IFERROR(IF(COUNT(pipot!$Z:$Z)&lt;&gt;"",INDEX(pipot!J:J,SMALL(pipot!$Z:$Z,ROW($A100)))),"")</f>
        <v>24.79</v>
      </c>
      <c r="L104">
        <f>IFERROR(IF(COUNT(pipot!$Z:$Z)&lt;&gt;"",INDEX(pipot!K:K,SMALL(pipot!$Z:$Z,ROW($A100)))),"")</f>
        <v>0</v>
      </c>
      <c r="M104">
        <f>IFERROR(IF(COUNT(pipot!$Z:$Z)&lt;&gt;"",INDEX(pipot!L:L,SMALL(pipot!$Z:$Z,ROW($A100)))),"")</f>
        <v>17</v>
      </c>
      <c r="N104">
        <f>IFERROR(IF(COUNT(pipot!$Z:$Z)&lt;&gt;"",INDEX(pipot!M:M,SMALL(pipot!$Z:$Z,ROW($A100)))),"")</f>
        <v>16</v>
      </c>
      <c r="O104">
        <f>IFERROR(IF(COUNT(pipot!$Z:$Z)&lt;&gt;"",INDEX(pipot!N:N,SMALL(pipot!$Z:$Z,ROW($A100)))),"")</f>
        <v>47</v>
      </c>
      <c r="P104">
        <f>IFERROR(IF(COUNT(pipot!$Z:$Z)&lt;&gt;"",INDEX(pipot!O:O,SMALL(pipot!$Z:$Z,ROW($A100)))),"")</f>
        <v>21.986999999999998</v>
      </c>
      <c r="Q104">
        <f>IFERROR(IF(COUNT(pipot!$Z:$Z)&lt;&gt;"",INDEX(pipot!P:P,SMALL(pipot!$Z:$Z,ROW($A100)))),"")</f>
        <v>1</v>
      </c>
      <c r="R104">
        <f>IFERROR(IF(COUNT(pipot!$Z:$Z)&lt;&gt;"",INDEX(pipot!Q:Q,SMALL(pipot!$Z:$Z,ROW($A100)))),"")</f>
        <v>85</v>
      </c>
      <c r="S104">
        <f>IFERROR(IF(COUNT(pipot!$Z:$Z)&lt;&gt;"",INDEX(pipot!R:R,SMALL(pipot!$Z:$Z,ROW($A100)))),"")</f>
        <v>85</v>
      </c>
    </row>
    <row r="105" spans="2:19" hidden="1">
      <c r="B105" t="str">
        <f>IFERROR(IF(COUNT(pipot!$Z:$Z)&lt;&gt;"",INDEX(pipot!A:A,SMALL(pipot!$Z:$Z,ROW($A101)))),"")</f>
        <v>Yuriko Takeda</v>
      </c>
      <c r="C105" s="13">
        <f>IFERROR(IF(COUNT(pipot!$Z:$Z)&lt;&gt;"",INDEX(pipot!B:B,SMALL(pipot!$Z:$Z,ROW($A101)))),"")</f>
        <v>44140</v>
      </c>
      <c r="D105" s="15">
        <f>IFERROR(IF(COUNT(pipot!$Z:$Z)&lt;&gt;"",INDEX(pipot!C:C,SMALL(pipot!$Z:$Z,ROW($A101)))),"")</f>
        <v>7.4768518518518512E-2</v>
      </c>
      <c r="E105">
        <f>IFERROR(IF(COUNT(pipot!$Z:$Z)&lt;&gt;"",INDEX(pipot!D:D,SMALL(pipot!$Z:$Z,ROW($A101)))),"")</f>
        <v>8711.2598300000009</v>
      </c>
      <c r="F105">
        <f>IFERROR(IF(COUNT(pipot!$Z:$Z)&lt;&gt;"",INDEX(pipot!E:E,SMALL(pipot!$Z:$Z,ROW($A101)))),"")</f>
        <v>1083.6449399999999</v>
      </c>
      <c r="G105">
        <f>IFERROR(IF(COUNT(pipot!$Z:$Z)&lt;&gt;"",INDEX(pipot!F:F,SMALL(pipot!$Z:$Z,ROW($A101)))),"")</f>
        <v>10.06481</v>
      </c>
      <c r="H105">
        <f>IFERROR(IF(COUNT(pipot!$Z:$Z)&lt;&gt;"",INDEX(pipot!G:G,SMALL(pipot!$Z:$Z,ROW($A101)))),"")</f>
        <v>746.18998999999997</v>
      </c>
      <c r="I105">
        <f>IFERROR(IF(COUNT(pipot!$Z:$Z)&lt;&gt;"",INDEX(pipot!H:H,SMALL(pipot!$Z:$Z,ROW($A101)))),"")</f>
        <v>452.62999000000002</v>
      </c>
      <c r="J105">
        <f>IFERROR(IF(COUNT(pipot!$Z:$Z)&lt;&gt;"",INDEX(pipot!I:I,SMALL(pipot!$Z:$Z,ROW($A101)))),"")</f>
        <v>172.78</v>
      </c>
      <c r="K105">
        <f>IFERROR(IF(COUNT(pipot!$Z:$Z)&lt;&gt;"",INDEX(pipot!J:J,SMALL(pipot!$Z:$Z,ROW($A101)))),"")</f>
        <v>113.15</v>
      </c>
      <c r="L105">
        <f>IFERROR(IF(COUNT(pipot!$Z:$Z)&lt;&gt;"",INDEX(pipot!K:K,SMALL(pipot!$Z:$Z,ROW($A101)))),"")</f>
        <v>7.63</v>
      </c>
      <c r="M105">
        <f>IFERROR(IF(COUNT(pipot!$Z:$Z)&lt;&gt;"",INDEX(pipot!L:L,SMALL(pipot!$Z:$Z,ROW($A101)))),"")</f>
        <v>40</v>
      </c>
      <c r="N105">
        <f>IFERROR(IF(COUNT(pipot!$Z:$Z)&lt;&gt;"",INDEX(pipot!M:M,SMALL(pipot!$Z:$Z,ROW($A101)))),"")</f>
        <v>15</v>
      </c>
      <c r="O105">
        <f>IFERROR(IF(COUNT(pipot!$Z:$Z)&lt;&gt;"",INDEX(pipot!N:N,SMALL(pipot!$Z:$Z,ROW($A101)))),"")</f>
        <v>69</v>
      </c>
      <c r="P105">
        <f>IFERROR(IF(COUNT(pipot!$Z:$Z)&lt;&gt;"",INDEX(pipot!O:O,SMALL(pipot!$Z:$Z,ROW($A101)))),"")</f>
        <v>25.165800000000001</v>
      </c>
      <c r="Q105">
        <f>IFERROR(IF(COUNT(pipot!$Z:$Z)&lt;&gt;"",INDEX(pipot!P:P,SMALL(pipot!$Z:$Z,ROW($A101)))),"")</f>
        <v>6</v>
      </c>
      <c r="R105">
        <f>IFERROR(IF(COUNT(pipot!$Z:$Z)&lt;&gt;"",INDEX(pipot!Q:Q,SMALL(pipot!$Z:$Z,ROW($A101)))),"")</f>
        <v>217</v>
      </c>
      <c r="S105">
        <f>IFERROR(IF(COUNT(pipot!$Z:$Z)&lt;&gt;"",INDEX(pipot!R:R,SMALL(pipot!$Z:$Z,ROW($A101)))),"")</f>
        <v>151.10121000000001</v>
      </c>
    </row>
    <row r="106" spans="2:19" hidden="1">
      <c r="B106" t="str">
        <f>IFERROR(IF(COUNT(pipot!$Z:$Z)&lt;&gt;"",INDEX(pipot!A:A,SMALL(pipot!$Z:$Z,ROW($A102)))),"")</f>
        <v>Arisa Okada</v>
      </c>
      <c r="C106" s="13">
        <f>IFERROR(IF(COUNT(pipot!$Z:$Z)&lt;&gt;"",INDEX(pipot!B:B,SMALL(pipot!$Z:$Z,ROW($A102)))),"")</f>
        <v>44140</v>
      </c>
      <c r="D106" s="15">
        <f>IFERROR(IF(COUNT(pipot!$Z:$Z)&lt;&gt;"",INDEX(pipot!C:C,SMALL(pipot!$Z:$Z,ROW($A102)))),"")</f>
        <v>7.4768518518518512E-2</v>
      </c>
      <c r="E106">
        <f>IFERROR(IF(COUNT(pipot!$Z:$Z)&lt;&gt;"",INDEX(pipot!D:D,SMALL(pipot!$Z:$Z,ROW($A102)))),"")</f>
        <v>8932.7994699999999</v>
      </c>
      <c r="F106">
        <f>IFERROR(IF(COUNT(pipot!$Z:$Z)&lt;&gt;"",INDEX(pipot!E:E,SMALL(pipot!$Z:$Z,ROW($A102)))),"")</f>
        <v>1049.5731699999999</v>
      </c>
      <c r="G106">
        <f>IFERROR(IF(COUNT(pipot!$Z:$Z)&lt;&gt;"",INDEX(pipot!F:F,SMALL(pipot!$Z:$Z,ROW($A102)))),"")</f>
        <v>9.7483599999999999</v>
      </c>
      <c r="H106">
        <f>IFERROR(IF(COUNT(pipot!$Z:$Z)&lt;&gt;"",INDEX(pipot!G:G,SMALL(pipot!$Z:$Z,ROW($A102)))),"")</f>
        <v>1347.4000100000001</v>
      </c>
      <c r="I106">
        <f>IFERROR(IF(COUNT(pipot!$Z:$Z)&lt;&gt;"",INDEX(pipot!H:H,SMALL(pipot!$Z:$Z,ROW($A102)))),"")</f>
        <v>806.84</v>
      </c>
      <c r="J106">
        <f>IFERROR(IF(COUNT(pipot!$Z:$Z)&lt;&gt;"",INDEX(pipot!I:I,SMALL(pipot!$Z:$Z,ROW($A102)))),"")</f>
        <v>438.00000999999997</v>
      </c>
      <c r="K106">
        <f>IFERROR(IF(COUNT(pipot!$Z:$Z)&lt;&gt;"",INDEX(pipot!J:J,SMALL(pipot!$Z:$Z,ROW($A102)))),"")</f>
        <v>95.47</v>
      </c>
      <c r="L106">
        <f>IFERROR(IF(COUNT(pipot!$Z:$Z)&lt;&gt;"",INDEX(pipot!K:K,SMALL(pipot!$Z:$Z,ROW($A102)))),"")</f>
        <v>7.09</v>
      </c>
      <c r="M106">
        <f>IFERROR(IF(COUNT(pipot!$Z:$Z)&lt;&gt;"",INDEX(pipot!L:L,SMALL(pipot!$Z:$Z,ROW($A102)))),"")</f>
        <v>21</v>
      </c>
      <c r="N106">
        <f>IFERROR(IF(COUNT(pipot!$Z:$Z)&lt;&gt;"",INDEX(pipot!M:M,SMALL(pipot!$Z:$Z,ROW($A102)))),"")</f>
        <v>11</v>
      </c>
      <c r="O106">
        <f>IFERROR(IF(COUNT(pipot!$Z:$Z)&lt;&gt;"",INDEX(pipot!N:N,SMALL(pipot!$Z:$Z,ROW($A102)))),"")</f>
        <v>57</v>
      </c>
      <c r="P106">
        <f>IFERROR(IF(COUNT(pipot!$Z:$Z)&lt;&gt;"",INDEX(pipot!O:O,SMALL(pipot!$Z:$Z,ROW($A102)))),"")</f>
        <v>25.0794</v>
      </c>
      <c r="Q106">
        <f>IFERROR(IF(COUNT(pipot!$Z:$Z)&lt;&gt;"",INDEX(pipot!P:P,SMALL(pipot!$Z:$Z,ROW($A102)))),"")</f>
        <v>6</v>
      </c>
      <c r="R106">
        <f>IFERROR(IF(COUNT(pipot!$Z:$Z)&lt;&gt;"",INDEX(pipot!Q:Q,SMALL(pipot!$Z:$Z,ROW($A102)))),"")</f>
        <v>216</v>
      </c>
      <c r="S106">
        <f>IFERROR(IF(COUNT(pipot!$Z:$Z)&lt;&gt;"",INDEX(pipot!R:R,SMALL(pipot!$Z:$Z,ROW($A102)))),"")</f>
        <v>145.6183</v>
      </c>
    </row>
    <row r="107" spans="2:19" hidden="1">
      <c r="B107" t="str">
        <f>IFERROR(IF(COUNT(pipot!$Z:$Z)&lt;&gt;"",INDEX(pipot!A:A,SMALL(pipot!$Z:$Z,ROW($A103)))),"")</f>
        <v>Azumi Esashi</v>
      </c>
      <c r="C107" s="13">
        <f>IFERROR(IF(COUNT(pipot!$Z:$Z)&lt;&gt;"",INDEX(pipot!B:B,SMALL(pipot!$Z:$Z,ROW($A103)))),"")</f>
        <v>44140</v>
      </c>
      <c r="D107" s="15">
        <f>IFERROR(IF(COUNT(pipot!$Z:$Z)&lt;&gt;"",INDEX(pipot!C:C,SMALL(pipot!$Z:$Z,ROW($A103)))),"")</f>
        <v>6.6296296296296298E-2</v>
      </c>
      <c r="E107">
        <f>IFERROR(IF(COUNT(pipot!$Z:$Z)&lt;&gt;"",INDEX(pipot!D:D,SMALL(pipot!$Z:$Z,ROW($A103)))),"")</f>
        <v>8301.9426299999996</v>
      </c>
      <c r="F107">
        <f>IFERROR(IF(COUNT(pipot!$Z:$Z)&lt;&gt;"",INDEX(pipot!E:E,SMALL(pipot!$Z:$Z,ROW($A103)))),"")</f>
        <v>991.46559999999999</v>
      </c>
      <c r="G107">
        <f>IFERROR(IF(COUNT(pipot!$Z:$Z)&lt;&gt;"",INDEX(pipot!F:F,SMALL(pipot!$Z:$Z,ROW($A103)))),"")</f>
        <v>10.38546</v>
      </c>
      <c r="H107">
        <f>IFERROR(IF(COUNT(pipot!$Z:$Z)&lt;&gt;"",INDEX(pipot!G:G,SMALL(pipot!$Z:$Z,ROW($A103)))),"")</f>
        <v>1086.1500000000001</v>
      </c>
      <c r="I107">
        <f>IFERROR(IF(COUNT(pipot!$Z:$Z)&lt;&gt;"",INDEX(pipot!H:H,SMALL(pipot!$Z:$Z,ROW($A103)))),"")</f>
        <v>631.71999000000005</v>
      </c>
      <c r="J107">
        <f>IFERROR(IF(COUNT(pipot!$Z:$Z)&lt;&gt;"",INDEX(pipot!I:I,SMALL(pipot!$Z:$Z,ROW($A103)))),"")</f>
        <v>319.97001</v>
      </c>
      <c r="K107">
        <f>IFERROR(IF(COUNT(pipot!$Z:$Z)&lt;&gt;"",INDEX(pipot!J:J,SMALL(pipot!$Z:$Z,ROW($A103)))),"")</f>
        <v>134.46</v>
      </c>
      <c r="L107">
        <f>IFERROR(IF(COUNT(pipot!$Z:$Z)&lt;&gt;"",INDEX(pipot!K:K,SMALL(pipot!$Z:$Z,ROW($A103)))),"")</f>
        <v>0</v>
      </c>
      <c r="M107">
        <f>IFERROR(IF(COUNT(pipot!$Z:$Z)&lt;&gt;"",INDEX(pipot!L:L,SMALL(pipot!$Z:$Z,ROW($A103)))),"")</f>
        <v>19</v>
      </c>
      <c r="N107">
        <f>IFERROR(IF(COUNT(pipot!$Z:$Z)&lt;&gt;"",INDEX(pipot!M:M,SMALL(pipot!$Z:$Z,ROW($A103)))),"")</f>
        <v>28</v>
      </c>
      <c r="O107">
        <f>IFERROR(IF(COUNT(pipot!$Z:$Z)&lt;&gt;"",INDEX(pipot!N:N,SMALL(pipot!$Z:$Z,ROW($A103)))),"")</f>
        <v>50</v>
      </c>
      <c r="P107">
        <f>IFERROR(IF(COUNT(pipot!$Z:$Z)&lt;&gt;"",INDEX(pipot!O:O,SMALL(pipot!$Z:$Z,ROW($A103)))),"")</f>
        <v>23.898599999999998</v>
      </c>
      <c r="Q107">
        <f>IFERROR(IF(COUNT(pipot!$Z:$Z)&lt;&gt;"",INDEX(pipot!P:P,SMALL(pipot!$Z:$Z,ROW($A103)))),"")</f>
        <v>8</v>
      </c>
      <c r="R107">
        <f>IFERROR(IF(COUNT(pipot!$Z:$Z)&lt;&gt;"",INDEX(pipot!Q:Q,SMALL(pipot!$Z:$Z,ROW($A103)))),"")</f>
        <v>195</v>
      </c>
      <c r="S107">
        <f>IFERROR(IF(COUNT(pipot!$Z:$Z)&lt;&gt;"",INDEX(pipot!R:R,SMALL(pipot!$Z:$Z,ROW($A103)))),"")</f>
        <v>152.78801000000001</v>
      </c>
    </row>
    <row r="108" spans="2:19" hidden="1">
      <c r="B108" t="str">
        <f>IFERROR(IF(COUNT(pipot!$Z:$Z)&lt;&gt;"",INDEX(pipot!A:A,SMALL(pipot!$Z:$Z,ROW($A104)))),"")</f>
        <v>Kaoru Houchi</v>
      </c>
      <c r="C108" s="13">
        <f>IFERROR(IF(COUNT(pipot!$Z:$Z)&lt;&gt;"",INDEX(pipot!B:B,SMALL(pipot!$Z:$Z,ROW($A104)))),"")</f>
        <v>44140</v>
      </c>
      <c r="D108" s="15">
        <f>IFERROR(IF(COUNT(pipot!$Z:$Z)&lt;&gt;"",INDEX(pipot!C:C,SMALL(pipot!$Z:$Z,ROW($A104)))),"")</f>
        <v>7.4768518518518512E-2</v>
      </c>
      <c r="E108">
        <f>IFERROR(IF(COUNT(pipot!$Z:$Z)&lt;&gt;"",INDEX(pipot!D:D,SMALL(pipot!$Z:$Z,ROW($A104)))),"")</f>
        <v>8704.7408400000004</v>
      </c>
      <c r="F108">
        <f>IFERROR(IF(COUNT(pipot!$Z:$Z)&lt;&gt;"",INDEX(pipot!E:E,SMALL(pipot!$Z:$Z,ROW($A104)))),"")</f>
        <v>986.09811000000002</v>
      </c>
      <c r="G108">
        <f>IFERROR(IF(COUNT(pipot!$Z:$Z)&lt;&gt;"",INDEX(pipot!F:F,SMALL(pipot!$Z:$Z,ROW($A104)))),"")</f>
        <v>9.1588100000000008</v>
      </c>
      <c r="H108">
        <f>IFERROR(IF(COUNT(pipot!$Z:$Z)&lt;&gt;"",INDEX(pipot!G:G,SMALL(pipot!$Z:$Z,ROW($A104)))),"")</f>
        <v>1031.31999</v>
      </c>
      <c r="I108">
        <f>IFERROR(IF(COUNT(pipot!$Z:$Z)&lt;&gt;"",INDEX(pipot!H:H,SMALL(pipot!$Z:$Z,ROW($A104)))),"")</f>
        <v>621.41998999999998</v>
      </c>
      <c r="J108">
        <f>IFERROR(IF(COUNT(pipot!$Z:$Z)&lt;&gt;"",INDEX(pipot!I:I,SMALL(pipot!$Z:$Z,ROW($A104)))),"")</f>
        <v>261.38</v>
      </c>
      <c r="K108">
        <f>IFERROR(IF(COUNT(pipot!$Z:$Z)&lt;&gt;"",INDEX(pipot!J:J,SMALL(pipot!$Z:$Z,ROW($A104)))),"")</f>
        <v>129.34</v>
      </c>
      <c r="L108">
        <f>IFERROR(IF(COUNT(pipot!$Z:$Z)&lt;&gt;"",INDEX(pipot!K:K,SMALL(pipot!$Z:$Z,ROW($A104)))),"")</f>
        <v>19.18</v>
      </c>
      <c r="M108">
        <f>IFERROR(IF(COUNT(pipot!$Z:$Z)&lt;&gt;"",INDEX(pipot!L:L,SMALL(pipot!$Z:$Z,ROW($A104)))),"")</f>
        <v>10</v>
      </c>
      <c r="N108">
        <f>IFERROR(IF(COUNT(pipot!$Z:$Z)&lt;&gt;"",INDEX(pipot!M:M,SMALL(pipot!$Z:$Z,ROW($A104)))),"")</f>
        <v>27</v>
      </c>
      <c r="O108">
        <f>IFERROR(IF(COUNT(pipot!$Z:$Z)&lt;&gt;"",INDEX(pipot!N:N,SMALL(pipot!$Z:$Z,ROW($A104)))),"")</f>
        <v>63</v>
      </c>
      <c r="P108">
        <f>IFERROR(IF(COUNT(pipot!$Z:$Z)&lt;&gt;"",INDEX(pipot!O:O,SMALL(pipot!$Z:$Z,ROW($A104)))),"")</f>
        <v>25.309799999999999</v>
      </c>
      <c r="Q108">
        <f>IFERROR(IF(COUNT(pipot!$Z:$Z)&lt;&gt;"",INDEX(pipot!P:P,SMALL(pipot!$Z:$Z,ROW($A104)))),"")</f>
        <v>7</v>
      </c>
      <c r="R108">
        <f>IFERROR(IF(COUNT(pipot!$Z:$Z)&lt;&gt;"",INDEX(pipot!Q:Q,SMALL(pipot!$Z:$Z,ROW($A104)))),"")</f>
        <v>183</v>
      </c>
      <c r="S108">
        <f>IFERROR(IF(COUNT(pipot!$Z:$Z)&lt;&gt;"",INDEX(pipot!R:R,SMALL(pipot!$Z:$Z,ROW($A104)))),"")</f>
        <v>134.87484000000001</v>
      </c>
    </row>
    <row r="109" spans="2:19" hidden="1">
      <c r="B109" t="str">
        <f>IFERROR(IF(COUNT(pipot!$Z:$Z)&lt;&gt;"",INDEX(pipot!A:A,SMALL(pipot!$Z:$Z,ROW($A105)))),"")</f>
        <v>Rio Kubota</v>
      </c>
      <c r="C109" s="13">
        <f>IFERROR(IF(COUNT(pipot!$Z:$Z)&lt;&gt;"",INDEX(pipot!B:B,SMALL(pipot!$Z:$Z,ROW($A105)))),"")</f>
        <v>44140</v>
      </c>
      <c r="D109" s="15">
        <f>IFERROR(IF(COUNT(pipot!$Z:$Z)&lt;&gt;"",INDEX(pipot!C:C,SMALL(pipot!$Z:$Z,ROW($A105)))),"")</f>
        <v>7.076388888888889E-2</v>
      </c>
      <c r="E109">
        <f>IFERROR(IF(COUNT(pipot!$Z:$Z)&lt;&gt;"",INDEX(pipot!D:D,SMALL(pipot!$Z:$Z,ROW($A105)))),"")</f>
        <v>8085.1976299999997</v>
      </c>
      <c r="F109">
        <f>IFERROR(IF(COUNT(pipot!$Z:$Z)&lt;&gt;"",INDEX(pipot!E:E,SMALL(pipot!$Z:$Z,ROW($A105)))),"")</f>
        <v>967.82659999999998</v>
      </c>
      <c r="G109">
        <f>IFERROR(IF(COUNT(pipot!$Z:$Z)&lt;&gt;"",INDEX(pipot!F:F,SMALL(pipot!$Z:$Z,ROW($A105)))),"")</f>
        <v>9.4978099999999994</v>
      </c>
      <c r="H109">
        <f>IFERROR(IF(COUNT(pipot!$Z:$Z)&lt;&gt;"",INDEX(pipot!G:G,SMALL(pipot!$Z:$Z,ROW($A105)))),"")</f>
        <v>1007.81</v>
      </c>
      <c r="I109">
        <f>IFERROR(IF(COUNT(pipot!$Z:$Z)&lt;&gt;"",INDEX(pipot!H:H,SMALL(pipot!$Z:$Z,ROW($A105)))),"")</f>
        <v>428.29</v>
      </c>
      <c r="J109">
        <f>IFERROR(IF(COUNT(pipot!$Z:$Z)&lt;&gt;"",INDEX(pipot!I:I,SMALL(pipot!$Z:$Z,ROW($A105)))),"")</f>
        <v>281.83999999999997</v>
      </c>
      <c r="K109">
        <f>IFERROR(IF(COUNT(pipot!$Z:$Z)&lt;&gt;"",INDEX(pipot!J:J,SMALL(pipot!$Z:$Z,ROW($A105)))),"")</f>
        <v>202.39</v>
      </c>
      <c r="L109">
        <f>IFERROR(IF(COUNT(pipot!$Z:$Z)&lt;&gt;"",INDEX(pipot!K:K,SMALL(pipot!$Z:$Z,ROW($A105)))),"")</f>
        <v>95.29</v>
      </c>
      <c r="M109">
        <f>IFERROR(IF(COUNT(pipot!$Z:$Z)&lt;&gt;"",INDEX(pipot!L:L,SMALL(pipot!$Z:$Z,ROW($A105)))),"")</f>
        <v>25</v>
      </c>
      <c r="N109">
        <f>IFERROR(IF(COUNT(pipot!$Z:$Z)&lt;&gt;"",INDEX(pipot!M:M,SMALL(pipot!$Z:$Z,ROW($A105)))),"")</f>
        <v>20</v>
      </c>
      <c r="O109">
        <f>IFERROR(IF(COUNT(pipot!$Z:$Z)&lt;&gt;"",INDEX(pipot!N:N,SMALL(pipot!$Z:$Z,ROW($A105)))),"")</f>
        <v>64</v>
      </c>
      <c r="P109">
        <f>IFERROR(IF(COUNT(pipot!$Z:$Z)&lt;&gt;"",INDEX(pipot!O:O,SMALL(pipot!$Z:$Z,ROW($A105)))),"")</f>
        <v>26.4834</v>
      </c>
      <c r="Q109">
        <f>IFERROR(IF(COUNT(pipot!$Z:$Z)&lt;&gt;"",INDEX(pipot!P:P,SMALL(pipot!$Z:$Z,ROW($A105)))),"")</f>
        <v>20</v>
      </c>
      <c r="R109">
        <f>IFERROR(IF(COUNT(pipot!$Z:$Z)&lt;&gt;"",INDEX(pipot!Q:Q,SMALL(pipot!$Z:$Z,ROW($A105)))),"")</f>
        <v>0</v>
      </c>
      <c r="S109">
        <f>IFERROR(IF(COUNT(pipot!$Z:$Z)&lt;&gt;"",INDEX(pipot!R:R,SMALL(pipot!$Z:$Z,ROW($A105)))),"")</f>
        <v>0</v>
      </c>
    </row>
    <row r="110" spans="2:19" hidden="1">
      <c r="B110" t="str">
        <f>IFERROR(IF(COUNT(pipot!$Z:$Z)&lt;&gt;"",INDEX(pipot!A:A,SMALL(pipot!$Z:$Z,ROW($A106)))),"")</f>
        <v>Ikumi Matushima</v>
      </c>
      <c r="C110" s="13">
        <f>IFERROR(IF(COUNT(pipot!$Z:$Z)&lt;&gt;"",INDEX(pipot!B:B,SMALL(pipot!$Z:$Z,ROW($A106)))),"")</f>
        <v>44140</v>
      </c>
      <c r="D110" s="15">
        <f>IFERROR(IF(COUNT(pipot!$Z:$Z)&lt;&gt;"",INDEX(pipot!C:C,SMALL(pipot!$Z:$Z,ROW($A106)))),"")</f>
        <v>7.4768518518518512E-2</v>
      </c>
      <c r="E110">
        <f>IFERROR(IF(COUNT(pipot!$Z:$Z)&lt;&gt;"",INDEX(pipot!D:D,SMALL(pipot!$Z:$Z,ROW($A106)))),"")</f>
        <v>8003.3442999999997</v>
      </c>
      <c r="F110">
        <f>IFERROR(IF(COUNT(pipot!$Z:$Z)&lt;&gt;"",INDEX(pipot!E:E,SMALL(pipot!$Z:$Z,ROW($A106)))),"")</f>
        <v>948.55534999999998</v>
      </c>
      <c r="G110">
        <f>IFERROR(IF(COUNT(pipot!$Z:$Z)&lt;&gt;"",INDEX(pipot!F:F,SMALL(pipot!$Z:$Z,ROW($A106)))),"")</f>
        <v>8.8101099999999999</v>
      </c>
      <c r="H110">
        <f>IFERROR(IF(COUNT(pipot!$Z:$Z)&lt;&gt;"",INDEX(pipot!G:G,SMALL(pipot!$Z:$Z,ROW($A106)))),"")</f>
        <v>984.76000999999997</v>
      </c>
      <c r="I110">
        <f>IFERROR(IF(COUNT(pipot!$Z:$Z)&lt;&gt;"",INDEX(pipot!H:H,SMALL(pipot!$Z:$Z,ROW($A106)))),"")</f>
        <v>492.66</v>
      </c>
      <c r="J110">
        <f>IFERROR(IF(COUNT(pipot!$Z:$Z)&lt;&gt;"",INDEX(pipot!I:I,SMALL(pipot!$Z:$Z,ROW($A106)))),"")</f>
        <v>316.40001000000001</v>
      </c>
      <c r="K110">
        <f>IFERROR(IF(COUNT(pipot!$Z:$Z)&lt;&gt;"",INDEX(pipot!J:J,SMALL(pipot!$Z:$Z,ROW($A106)))),"")</f>
        <v>125.97</v>
      </c>
      <c r="L110">
        <f>IFERROR(IF(COUNT(pipot!$Z:$Z)&lt;&gt;"",INDEX(pipot!K:K,SMALL(pipot!$Z:$Z,ROW($A106)))),"")</f>
        <v>49.73</v>
      </c>
      <c r="M110">
        <f>IFERROR(IF(COUNT(pipot!$Z:$Z)&lt;&gt;"",INDEX(pipot!L:L,SMALL(pipot!$Z:$Z,ROW($A106)))),"")</f>
        <v>29</v>
      </c>
      <c r="N110">
        <f>IFERROR(IF(COUNT(pipot!$Z:$Z)&lt;&gt;"",INDEX(pipot!M:M,SMALL(pipot!$Z:$Z,ROW($A106)))),"")</f>
        <v>15</v>
      </c>
      <c r="O110">
        <f>IFERROR(IF(COUNT(pipot!$Z:$Z)&lt;&gt;"",INDEX(pipot!N:N,SMALL(pipot!$Z:$Z,ROW($A106)))),"")</f>
        <v>53</v>
      </c>
      <c r="P110">
        <f>IFERROR(IF(COUNT(pipot!$Z:$Z)&lt;&gt;"",INDEX(pipot!O:O,SMALL(pipot!$Z:$Z,ROW($A106)))),"")</f>
        <v>26.836200000000002</v>
      </c>
      <c r="Q110">
        <f>IFERROR(IF(COUNT(pipot!$Z:$Z)&lt;&gt;"",INDEX(pipot!P:P,SMALL(pipot!$Z:$Z,ROW($A106)))),"")</f>
        <v>10</v>
      </c>
      <c r="R110">
        <f>IFERROR(IF(COUNT(pipot!$Z:$Z)&lt;&gt;"",INDEX(pipot!Q:Q,SMALL(pipot!$Z:$Z,ROW($A106)))),"")</f>
        <v>199</v>
      </c>
      <c r="S110">
        <f>IFERROR(IF(COUNT(pipot!$Z:$Z)&lt;&gt;"",INDEX(pipot!R:R,SMALL(pipot!$Z:$Z,ROW($A106)))),"")</f>
        <v>143.08816999999999</v>
      </c>
    </row>
    <row r="111" spans="2:19" hidden="1">
      <c r="B111" t="str">
        <f>IFERROR(IF(COUNT(pipot!$Z:$Z)&lt;&gt;"",INDEX(pipot!A:A,SMALL(pipot!$Z:$Z,ROW($A107)))),"")</f>
        <v>Yuki Tsunoda</v>
      </c>
      <c r="C111" s="13">
        <f>IFERROR(IF(COUNT(pipot!$Z:$Z)&lt;&gt;"",INDEX(pipot!B:B,SMALL(pipot!$Z:$Z,ROW($A107)))),"")</f>
        <v>44140</v>
      </c>
      <c r="D111" s="15">
        <f>IFERROR(IF(COUNT(pipot!$Z:$Z)&lt;&gt;"",INDEX(pipot!C:C,SMALL(pipot!$Z:$Z,ROW($A107)))),"")</f>
        <v>8.4166666666666667E-2</v>
      </c>
      <c r="E111">
        <f>IFERROR(IF(COUNT(pipot!$Z:$Z)&lt;&gt;"",INDEX(pipot!D:D,SMALL(pipot!$Z:$Z,ROW($A107)))),"")</f>
        <v>9423.1871300000003</v>
      </c>
      <c r="F111">
        <f>IFERROR(IF(COUNT(pipot!$Z:$Z)&lt;&gt;"",INDEX(pipot!E:E,SMALL(pipot!$Z:$Z,ROW($A107)))),"")</f>
        <v>931.30984000000001</v>
      </c>
      <c r="G111">
        <f>IFERROR(IF(COUNT(pipot!$Z:$Z)&lt;&gt;"",INDEX(pipot!F:F,SMALL(pipot!$Z:$Z,ROW($A107)))),"")</f>
        <v>7.6840700000000002</v>
      </c>
      <c r="H111">
        <f>IFERROR(IF(COUNT(pipot!$Z:$Z)&lt;&gt;"",INDEX(pipot!G:G,SMALL(pipot!$Z:$Z,ROW($A107)))),"")</f>
        <v>1135.28998</v>
      </c>
      <c r="I111">
        <f>IFERROR(IF(COUNT(pipot!$Z:$Z)&lt;&gt;"",INDEX(pipot!H:H,SMALL(pipot!$Z:$Z,ROW($A107)))),"")</f>
        <v>917.65998000000002</v>
      </c>
      <c r="J111">
        <f>IFERROR(IF(COUNT(pipot!$Z:$Z)&lt;&gt;"",INDEX(pipot!I:I,SMALL(pipot!$Z:$Z,ROW($A107)))),"")</f>
        <v>198.25</v>
      </c>
      <c r="K111">
        <f>IFERROR(IF(COUNT(pipot!$Z:$Z)&lt;&gt;"",INDEX(pipot!J:J,SMALL(pipot!$Z:$Z,ROW($A107)))),"")</f>
        <v>19.38</v>
      </c>
      <c r="L111">
        <f>IFERROR(IF(COUNT(pipot!$Z:$Z)&lt;&gt;"",INDEX(pipot!K:K,SMALL(pipot!$Z:$Z,ROW($A107)))),"")</f>
        <v>0</v>
      </c>
      <c r="M111">
        <f>IFERROR(IF(COUNT(pipot!$Z:$Z)&lt;&gt;"",INDEX(pipot!L:L,SMALL(pipot!$Z:$Z,ROW($A107)))),"")</f>
        <v>14</v>
      </c>
      <c r="N111">
        <f>IFERROR(IF(COUNT(pipot!$Z:$Z)&lt;&gt;"",INDEX(pipot!M:M,SMALL(pipot!$Z:$Z,ROW($A107)))),"")</f>
        <v>23</v>
      </c>
      <c r="O111">
        <f>IFERROR(IF(COUNT(pipot!$Z:$Z)&lt;&gt;"",INDEX(pipot!N:N,SMALL(pipot!$Z:$Z,ROW($A107)))),"")</f>
        <v>81</v>
      </c>
      <c r="P111">
        <f>IFERROR(IF(COUNT(pipot!$Z:$Z)&lt;&gt;"",INDEX(pipot!O:O,SMALL(pipot!$Z:$Z,ROW($A107)))),"")</f>
        <v>21.940200000000001</v>
      </c>
      <c r="Q111">
        <f>IFERROR(IF(COUNT(pipot!$Z:$Z)&lt;&gt;"",INDEX(pipot!P:P,SMALL(pipot!$Z:$Z,ROW($A107)))),"")</f>
        <v>2</v>
      </c>
      <c r="R111">
        <f>IFERROR(IF(COUNT(pipot!$Z:$Z)&lt;&gt;"",INDEX(pipot!Q:Q,SMALL(pipot!$Z:$Z,ROW($A107)))),"")</f>
        <v>205</v>
      </c>
      <c r="S111">
        <f>IFERROR(IF(COUNT(pipot!$Z:$Z)&lt;&gt;"",INDEX(pipot!R:R,SMALL(pipot!$Z:$Z,ROW($A107)))),"")</f>
        <v>137.06173000000001</v>
      </c>
    </row>
    <row r="112" spans="2:19" hidden="1">
      <c r="B112" t="str">
        <f>IFERROR(IF(COUNT(pipot!$Z:$Z)&lt;&gt;"",INDEX(pipot!A:A,SMALL(pipot!$Z:$Z,ROW($A108)))),"")</f>
        <v>Tamami Sato</v>
      </c>
      <c r="C112" s="13">
        <f>IFERROR(IF(COUNT(pipot!$Z:$Z)&lt;&gt;"",INDEX(pipot!B:B,SMALL(pipot!$Z:$Z,ROW($A108)))),"")</f>
        <v>44140</v>
      </c>
      <c r="D112" s="15">
        <f>IFERROR(IF(COUNT(pipot!$Z:$Z)&lt;&gt;"",INDEX(pipot!C:C,SMALL(pipot!$Z:$Z,ROW($A108)))),"")</f>
        <v>6.9560185185185183E-2</v>
      </c>
      <c r="E112">
        <f>IFERROR(IF(COUNT(pipot!$Z:$Z)&lt;&gt;"",INDEX(pipot!D:D,SMALL(pipot!$Z:$Z,ROW($A108)))),"")</f>
        <v>8189.3073700000004</v>
      </c>
      <c r="F112">
        <f>IFERROR(IF(COUNT(pipot!$Z:$Z)&lt;&gt;"",INDEX(pipot!E:E,SMALL(pipot!$Z:$Z,ROW($A108)))),"")</f>
        <v>931.24382000000003</v>
      </c>
      <c r="G112">
        <f>IFERROR(IF(COUNT(pipot!$Z:$Z)&lt;&gt;"",INDEX(pipot!F:F,SMALL(pipot!$Z:$Z,ROW($A108)))),"")</f>
        <v>9.2969399999999993</v>
      </c>
      <c r="H112">
        <f>IFERROR(IF(COUNT(pipot!$Z:$Z)&lt;&gt;"",INDEX(pipot!G:G,SMALL(pipot!$Z:$Z,ROW($A108)))),"")</f>
        <v>1046.75001</v>
      </c>
      <c r="I112">
        <f>IFERROR(IF(COUNT(pipot!$Z:$Z)&lt;&gt;"",INDEX(pipot!H:H,SMALL(pipot!$Z:$Z,ROW($A108)))),"")</f>
        <v>653.73000999999999</v>
      </c>
      <c r="J112">
        <f>IFERROR(IF(COUNT(pipot!$Z:$Z)&lt;&gt;"",INDEX(pipot!I:I,SMALL(pipot!$Z:$Z,ROW($A108)))),"")</f>
        <v>316.16000000000003</v>
      </c>
      <c r="K112">
        <f>IFERROR(IF(COUNT(pipot!$Z:$Z)&lt;&gt;"",INDEX(pipot!J:J,SMALL(pipot!$Z:$Z,ROW($A108)))),"")</f>
        <v>68.23</v>
      </c>
      <c r="L112">
        <f>IFERROR(IF(COUNT(pipot!$Z:$Z)&lt;&gt;"",INDEX(pipot!K:K,SMALL(pipot!$Z:$Z,ROW($A108)))),"")</f>
        <v>8.6300000000000008</v>
      </c>
      <c r="M112">
        <f>IFERROR(IF(COUNT(pipot!$Z:$Z)&lt;&gt;"",INDEX(pipot!L:L,SMALL(pipot!$Z:$Z,ROW($A108)))),"")</f>
        <v>21</v>
      </c>
      <c r="N112">
        <f>IFERROR(IF(COUNT(pipot!$Z:$Z)&lt;&gt;"",INDEX(pipot!M:M,SMALL(pipot!$Z:$Z,ROW($A108)))),"")</f>
        <v>12</v>
      </c>
      <c r="O112">
        <f>IFERROR(IF(COUNT(pipot!$Z:$Z)&lt;&gt;"",INDEX(pipot!N:N,SMALL(pipot!$Z:$Z,ROW($A108)))),"")</f>
        <v>40</v>
      </c>
      <c r="P112">
        <f>IFERROR(IF(COUNT(pipot!$Z:$Z)&lt;&gt;"",INDEX(pipot!O:O,SMALL(pipot!$Z:$Z,ROW($A108)))),"")</f>
        <v>25.0182</v>
      </c>
      <c r="Q112">
        <f>IFERROR(IF(COUNT(pipot!$Z:$Z)&lt;&gt;"",INDEX(pipot!P:P,SMALL(pipot!$Z:$Z,ROW($A108)))),"")</f>
        <v>7</v>
      </c>
      <c r="R112">
        <f>IFERROR(IF(COUNT(pipot!$Z:$Z)&lt;&gt;"",INDEX(pipot!Q:Q,SMALL(pipot!$Z:$Z,ROW($A108)))),"")</f>
        <v>192</v>
      </c>
      <c r="S112">
        <f>IFERROR(IF(COUNT(pipot!$Z:$Z)&lt;&gt;"",INDEX(pipot!R:R,SMALL(pipot!$Z:$Z,ROW($A108)))),"")</f>
        <v>140.88499999999999</v>
      </c>
    </row>
    <row r="113" spans="2:19" hidden="1">
      <c r="B113" t="str">
        <f>IFERROR(IF(COUNT(pipot!$Z:$Z)&lt;&gt;"",INDEX(pipot!A:A,SMALL(pipot!$Z:$Z,ROW($A109)))),"")</f>
        <v>Kaho Takahashi</v>
      </c>
      <c r="C113" s="13">
        <f>IFERROR(IF(COUNT(pipot!$Z:$Z)&lt;&gt;"",INDEX(pipot!B:B,SMALL(pipot!$Z:$Z,ROW($A109)))),"")</f>
        <v>44140</v>
      </c>
      <c r="D113" s="15">
        <f>IFERROR(IF(COUNT(pipot!$Z:$Z)&lt;&gt;"",INDEX(pipot!C:C,SMALL(pipot!$Z:$Z,ROW($A109)))),"")</f>
        <v>6.6493055555555555E-2</v>
      </c>
      <c r="E113">
        <f>IFERROR(IF(COUNT(pipot!$Z:$Z)&lt;&gt;"",INDEX(pipot!D:D,SMALL(pipot!$Z:$Z,ROW($A109)))),"")</f>
        <v>6242.5133100000003</v>
      </c>
      <c r="F113">
        <f>IFERROR(IF(COUNT(pipot!$Z:$Z)&lt;&gt;"",INDEX(pipot!E:E,SMALL(pipot!$Z:$Z,ROW($A109)))),"")</f>
        <v>908.80600000000004</v>
      </c>
      <c r="G113">
        <f>IFERROR(IF(COUNT(pipot!$Z:$Z)&lt;&gt;"",INDEX(pipot!F:F,SMALL(pipot!$Z:$Z,ROW($A109)))),"")</f>
        <v>9.4914500000000004</v>
      </c>
      <c r="H113">
        <f>IFERROR(IF(COUNT(pipot!$Z:$Z)&lt;&gt;"",INDEX(pipot!G:G,SMALL(pipot!$Z:$Z,ROW($A109)))),"")</f>
        <v>856.67001000000005</v>
      </c>
      <c r="I113">
        <f>IFERROR(IF(COUNT(pipot!$Z:$Z)&lt;&gt;"",INDEX(pipot!H:H,SMALL(pipot!$Z:$Z,ROW($A109)))),"")</f>
        <v>566.49</v>
      </c>
      <c r="J113">
        <f>IFERROR(IF(COUNT(pipot!$Z:$Z)&lt;&gt;"",INDEX(pipot!I:I,SMALL(pipot!$Z:$Z,ROW($A109)))),"")</f>
        <v>220.74001000000001</v>
      </c>
      <c r="K113">
        <f>IFERROR(IF(COUNT(pipot!$Z:$Z)&lt;&gt;"",INDEX(pipot!J:J,SMALL(pipot!$Z:$Z,ROW($A109)))),"")</f>
        <v>69.44</v>
      </c>
      <c r="L113">
        <f>IFERROR(IF(COUNT(pipot!$Z:$Z)&lt;&gt;"",INDEX(pipot!K:K,SMALL(pipot!$Z:$Z,ROW($A109)))),"")</f>
        <v>0</v>
      </c>
      <c r="M113">
        <f>IFERROR(IF(COUNT(pipot!$Z:$Z)&lt;&gt;"",INDEX(pipot!L:L,SMALL(pipot!$Z:$Z,ROW($A109)))),"")</f>
        <v>19</v>
      </c>
      <c r="N113">
        <f>IFERROR(IF(COUNT(pipot!$Z:$Z)&lt;&gt;"",INDEX(pipot!M:M,SMALL(pipot!$Z:$Z,ROW($A109)))),"")</f>
        <v>17</v>
      </c>
      <c r="O113">
        <f>IFERROR(IF(COUNT(pipot!$Z:$Z)&lt;&gt;"",INDEX(pipot!N:N,SMALL(pipot!$Z:$Z,ROW($A109)))),"")</f>
        <v>61</v>
      </c>
      <c r="P113">
        <f>IFERROR(IF(COUNT(pipot!$Z:$Z)&lt;&gt;"",INDEX(pipot!O:O,SMALL(pipot!$Z:$Z,ROW($A109)))),"")</f>
        <v>23.5746</v>
      </c>
      <c r="Q113">
        <f>IFERROR(IF(COUNT(pipot!$Z:$Z)&lt;&gt;"",INDEX(pipot!P:P,SMALL(pipot!$Z:$Z,ROW($A109)))),"")</f>
        <v>3</v>
      </c>
      <c r="R113">
        <f>IFERROR(IF(COUNT(pipot!$Z:$Z)&lt;&gt;"",INDEX(pipot!Q:Q,SMALL(pipot!$Z:$Z,ROW($A109)))),"")</f>
        <v>184</v>
      </c>
      <c r="S113">
        <f>IFERROR(IF(COUNT(pipot!$Z:$Z)&lt;&gt;"",INDEX(pipot!R:R,SMALL(pipot!$Z:$Z,ROW($A109)))),"")</f>
        <v>120.97658</v>
      </c>
    </row>
    <row r="114" spans="2:19" hidden="1">
      <c r="B114" t="str">
        <f>IFERROR(IF(COUNT(pipot!$Z:$Z)&lt;&gt;"",INDEX(pipot!A:A,SMALL(pipot!$Z:$Z,ROW($A110)))),"")</f>
        <v>Hinako Takahashi</v>
      </c>
      <c r="C114" s="13">
        <f>IFERROR(IF(COUNT(pipot!$Z:$Z)&lt;&gt;"",INDEX(pipot!B:B,SMALL(pipot!$Z:$Z,ROW($A110)))),"")</f>
        <v>44140</v>
      </c>
      <c r="D114" s="15">
        <f>IFERROR(IF(COUNT(pipot!$Z:$Z)&lt;&gt;"",INDEX(pipot!C:C,SMALL(pipot!$Z:$Z,ROW($A110)))),"")</f>
        <v>6.0497685185185189E-2</v>
      </c>
      <c r="E114">
        <f>IFERROR(IF(COUNT(pipot!$Z:$Z)&lt;&gt;"",INDEX(pipot!D:D,SMALL(pipot!$Z:$Z,ROW($A110)))),"")</f>
        <v>6809.6677200000004</v>
      </c>
      <c r="F114">
        <f>IFERROR(IF(COUNT(pipot!$Z:$Z)&lt;&gt;"",INDEX(pipot!E:E,SMALL(pipot!$Z:$Z,ROW($A110)))),"")</f>
        <v>822.83482000000004</v>
      </c>
      <c r="G114">
        <f>IFERROR(IF(COUNT(pipot!$Z:$Z)&lt;&gt;"",INDEX(pipot!F:F,SMALL(pipot!$Z:$Z,ROW($A110)))),"")</f>
        <v>9.4452099999999994</v>
      </c>
      <c r="H114">
        <f>IFERROR(IF(COUNT(pipot!$Z:$Z)&lt;&gt;"",INDEX(pipot!G:G,SMALL(pipot!$Z:$Z,ROW($A110)))),"")</f>
        <v>658.59001000000001</v>
      </c>
      <c r="I114">
        <f>IFERROR(IF(COUNT(pipot!$Z:$Z)&lt;&gt;"",INDEX(pipot!H:H,SMALL(pipot!$Z:$Z,ROW($A110)))),"")</f>
        <v>535.28000999999995</v>
      </c>
      <c r="J114">
        <f>IFERROR(IF(COUNT(pipot!$Z:$Z)&lt;&gt;"",INDEX(pipot!I:I,SMALL(pipot!$Z:$Z,ROW($A110)))),"")</f>
        <v>115.06</v>
      </c>
      <c r="K114">
        <f>IFERROR(IF(COUNT(pipot!$Z:$Z)&lt;&gt;"",INDEX(pipot!J:J,SMALL(pipot!$Z:$Z,ROW($A110)))),"")</f>
        <v>8.25</v>
      </c>
      <c r="L114">
        <f>IFERROR(IF(COUNT(pipot!$Z:$Z)&lt;&gt;"",INDEX(pipot!K:K,SMALL(pipot!$Z:$Z,ROW($A110)))),"")</f>
        <v>0</v>
      </c>
      <c r="M114">
        <f>IFERROR(IF(COUNT(pipot!$Z:$Z)&lt;&gt;"",INDEX(pipot!L:L,SMALL(pipot!$Z:$Z,ROW($A110)))),"")</f>
        <v>20</v>
      </c>
      <c r="N114">
        <f>IFERROR(IF(COUNT(pipot!$Z:$Z)&lt;&gt;"",INDEX(pipot!M:M,SMALL(pipot!$Z:$Z,ROW($A110)))),"")</f>
        <v>9</v>
      </c>
      <c r="O114">
        <f>IFERROR(IF(COUNT(pipot!$Z:$Z)&lt;&gt;"",INDEX(pipot!N:N,SMALL(pipot!$Z:$Z,ROW($A110)))),"")</f>
        <v>45</v>
      </c>
      <c r="P114">
        <f>IFERROR(IF(COUNT(pipot!$Z:$Z)&lt;&gt;"",INDEX(pipot!O:O,SMALL(pipot!$Z:$Z,ROW($A110)))),"")</f>
        <v>21.562200000000001</v>
      </c>
      <c r="Q114">
        <f>IFERROR(IF(COUNT(pipot!$Z:$Z)&lt;&gt;"",INDEX(pipot!P:P,SMALL(pipot!$Z:$Z,ROW($A110)))),"")</f>
        <v>1</v>
      </c>
      <c r="R114">
        <f>IFERROR(IF(COUNT(pipot!$Z:$Z)&lt;&gt;"",INDEX(pipot!Q:Q,SMALL(pipot!$Z:$Z,ROW($A110)))),"")</f>
        <v>204</v>
      </c>
      <c r="S114">
        <f>IFERROR(IF(COUNT(pipot!$Z:$Z)&lt;&gt;"",INDEX(pipot!R:R,SMALL(pipot!$Z:$Z,ROW($A110)))),"")</f>
        <v>145.54755</v>
      </c>
    </row>
    <row r="115" spans="2:19" hidden="1">
      <c r="B115" t="str">
        <f>IFERROR(IF(COUNT(pipot!$Z:$Z)&lt;&gt;"",INDEX(pipot!A:A,SMALL(pipot!$Z:$Z,ROW($A111)))),"")</f>
        <v>Kotone Tanigawa</v>
      </c>
      <c r="C115" s="13">
        <f>IFERROR(IF(COUNT(pipot!$Z:$Z)&lt;&gt;"",INDEX(pipot!B:B,SMALL(pipot!$Z:$Z,ROW($A111)))),"")</f>
        <v>44140</v>
      </c>
      <c r="D115" s="15">
        <f>IFERROR(IF(COUNT(pipot!$Z:$Z)&lt;&gt;"",INDEX(pipot!C:C,SMALL(pipot!$Z:$Z,ROW($A111)))),"")</f>
        <v>6.128472222222222E-2</v>
      </c>
      <c r="E115">
        <f>IFERROR(IF(COUNT(pipot!$Z:$Z)&lt;&gt;"",INDEX(pipot!D:D,SMALL(pipot!$Z:$Z,ROW($A111)))),"")</f>
        <v>7221.87842</v>
      </c>
      <c r="F115">
        <f>IFERROR(IF(COUNT(pipot!$Z:$Z)&lt;&gt;"",INDEX(pipot!E:E,SMALL(pipot!$Z:$Z,ROW($A111)))),"")</f>
        <v>768.02733999999998</v>
      </c>
      <c r="G115">
        <f>IFERROR(IF(COUNT(pipot!$Z:$Z)&lt;&gt;"",INDEX(pipot!F:F,SMALL(pipot!$Z:$Z,ROW($A111)))),"")</f>
        <v>8.7028599999999994</v>
      </c>
      <c r="H115">
        <f>IFERROR(IF(COUNT(pipot!$Z:$Z)&lt;&gt;"",INDEX(pipot!G:G,SMALL(pipot!$Z:$Z,ROW($A111)))),"")</f>
        <v>722.14000999999996</v>
      </c>
      <c r="I115">
        <f>IFERROR(IF(COUNT(pipot!$Z:$Z)&lt;&gt;"",INDEX(pipot!H:H,SMALL(pipot!$Z:$Z,ROW($A111)))),"")</f>
        <v>433.46</v>
      </c>
      <c r="J115">
        <f>IFERROR(IF(COUNT(pipot!$Z:$Z)&lt;&gt;"",INDEX(pipot!I:I,SMALL(pipot!$Z:$Z,ROW($A111)))),"")</f>
        <v>234.07001</v>
      </c>
      <c r="K115">
        <f>IFERROR(IF(COUNT(pipot!$Z:$Z)&lt;&gt;"",INDEX(pipot!J:J,SMALL(pipot!$Z:$Z,ROW($A111)))),"")</f>
        <v>54.61</v>
      </c>
      <c r="L115">
        <f>IFERROR(IF(COUNT(pipot!$Z:$Z)&lt;&gt;"",INDEX(pipot!K:K,SMALL(pipot!$Z:$Z,ROW($A111)))),"")</f>
        <v>0</v>
      </c>
      <c r="M115">
        <f>IFERROR(IF(COUNT(pipot!$Z:$Z)&lt;&gt;"",INDEX(pipot!L:L,SMALL(pipot!$Z:$Z,ROW($A111)))),"")</f>
        <v>6</v>
      </c>
      <c r="N115">
        <f>IFERROR(IF(COUNT(pipot!$Z:$Z)&lt;&gt;"",INDEX(pipot!M:M,SMALL(pipot!$Z:$Z,ROW($A111)))),"")</f>
        <v>19</v>
      </c>
      <c r="O115">
        <f>IFERROR(IF(COUNT(pipot!$Z:$Z)&lt;&gt;"",INDEX(pipot!N:N,SMALL(pipot!$Z:$Z,ROW($A111)))),"")</f>
        <v>33</v>
      </c>
      <c r="P115">
        <f>IFERROR(IF(COUNT(pipot!$Z:$Z)&lt;&gt;"",INDEX(pipot!O:O,SMALL(pipot!$Z:$Z,ROW($A111)))),"")</f>
        <v>23.661000000000001</v>
      </c>
      <c r="Q115">
        <f>IFERROR(IF(COUNT(pipot!$Z:$Z)&lt;&gt;"",INDEX(pipot!P:P,SMALL(pipot!$Z:$Z,ROW($A111)))),"")</f>
        <v>3</v>
      </c>
      <c r="R115">
        <f>IFERROR(IF(COUNT(pipot!$Z:$Z)&lt;&gt;"",INDEX(pipot!Q:Q,SMALL(pipot!$Z:$Z,ROW($A111)))),"")</f>
        <v>223</v>
      </c>
      <c r="S115">
        <f>IFERROR(IF(COUNT(pipot!$Z:$Z)&lt;&gt;"",INDEX(pipot!R:R,SMALL(pipot!$Z:$Z,ROW($A111)))),"")</f>
        <v>159.62778</v>
      </c>
    </row>
    <row r="116" spans="2:19" hidden="1">
      <c r="B116" t="str">
        <f>IFERROR(IF(COUNT(pipot!$Z:$Z)&lt;&gt;"",INDEX(pipot!A:A,SMALL(pipot!$Z:$Z,ROW($A112)))),"")</f>
        <v>Monami Takuno</v>
      </c>
      <c r="C116" s="13">
        <f>IFERROR(IF(COUNT(pipot!$Z:$Z)&lt;&gt;"",INDEX(pipot!B:B,SMALL(pipot!$Z:$Z,ROW($A112)))),"")</f>
        <v>44140</v>
      </c>
      <c r="D116" s="15">
        <f>IFERROR(IF(COUNT(pipot!$Z:$Z)&lt;&gt;"",INDEX(pipot!C:C,SMALL(pipot!$Z:$Z,ROW($A112)))),"")</f>
        <v>5.6412037037037038E-2</v>
      </c>
      <c r="E116">
        <f>IFERROR(IF(COUNT(pipot!$Z:$Z)&lt;&gt;"",INDEX(pipot!D:D,SMALL(pipot!$Z:$Z,ROW($A112)))),"")</f>
        <v>6053.53784</v>
      </c>
      <c r="F116">
        <f>IFERROR(IF(COUNT(pipot!$Z:$Z)&lt;&gt;"",INDEX(pipot!E:E,SMALL(pipot!$Z:$Z,ROW($A112)))),"")</f>
        <v>726.96310000000005</v>
      </c>
      <c r="G116">
        <f>IFERROR(IF(COUNT(pipot!$Z:$Z)&lt;&gt;"",INDEX(pipot!F:F,SMALL(pipot!$Z:$Z,ROW($A112)))),"")</f>
        <v>8.9490700000000007</v>
      </c>
      <c r="H116">
        <f>IFERROR(IF(COUNT(pipot!$Z:$Z)&lt;&gt;"",INDEX(pipot!G:G,SMALL(pipot!$Z:$Z,ROW($A112)))),"")</f>
        <v>593.80999999999995</v>
      </c>
      <c r="I116">
        <f>IFERROR(IF(COUNT(pipot!$Z:$Z)&lt;&gt;"",INDEX(pipot!H:H,SMALL(pipot!$Z:$Z,ROW($A112)))),"")</f>
        <v>418.38</v>
      </c>
      <c r="J116">
        <f>IFERROR(IF(COUNT(pipot!$Z:$Z)&lt;&gt;"",INDEX(pipot!I:I,SMALL(pipot!$Z:$Z,ROW($A112)))),"")</f>
        <v>158.13999999999999</v>
      </c>
      <c r="K116">
        <f>IFERROR(IF(COUNT(pipot!$Z:$Z)&lt;&gt;"",INDEX(pipot!J:J,SMALL(pipot!$Z:$Z,ROW($A112)))),"")</f>
        <v>17.29</v>
      </c>
      <c r="L116">
        <f>IFERROR(IF(COUNT(pipot!$Z:$Z)&lt;&gt;"",INDEX(pipot!K:K,SMALL(pipot!$Z:$Z,ROW($A112)))),"")</f>
        <v>0</v>
      </c>
      <c r="M116">
        <f>IFERROR(IF(COUNT(pipot!$Z:$Z)&lt;&gt;"",INDEX(pipot!L:L,SMALL(pipot!$Z:$Z,ROW($A112)))),"")</f>
        <v>3</v>
      </c>
      <c r="N116">
        <f>IFERROR(IF(COUNT(pipot!$Z:$Z)&lt;&gt;"",INDEX(pipot!M:M,SMALL(pipot!$Z:$Z,ROW($A112)))),"")</f>
        <v>23</v>
      </c>
      <c r="O116">
        <f>IFERROR(IF(COUNT(pipot!$Z:$Z)&lt;&gt;"",INDEX(pipot!N:N,SMALL(pipot!$Z:$Z,ROW($A112)))),"")</f>
        <v>50</v>
      </c>
      <c r="P116">
        <f>IFERROR(IF(COUNT(pipot!$Z:$Z)&lt;&gt;"",INDEX(pipot!O:O,SMALL(pipot!$Z:$Z,ROW($A112)))),"")</f>
        <v>21.940200000000001</v>
      </c>
      <c r="Q116">
        <f>IFERROR(IF(COUNT(pipot!$Z:$Z)&lt;&gt;"",INDEX(pipot!P:P,SMALL(pipot!$Z:$Z,ROW($A112)))),"")</f>
        <v>2</v>
      </c>
      <c r="R116">
        <f>IFERROR(IF(COUNT(pipot!$Z:$Z)&lt;&gt;"",INDEX(pipot!Q:Q,SMALL(pipot!$Z:$Z,ROW($A112)))),"")</f>
        <v>178</v>
      </c>
      <c r="S116">
        <f>IFERROR(IF(COUNT(pipot!$Z:$Z)&lt;&gt;"",INDEX(pipot!R:R,SMALL(pipot!$Z:$Z,ROW($A112)))),"")</f>
        <v>137.25650999999999</v>
      </c>
    </row>
    <row r="117" spans="2:19" hidden="1">
      <c r="B117" t="str">
        <f>IFERROR(IF(COUNT(pipot!$Z:$Z)&lt;&gt;"",INDEX(pipot!A:A,SMALL(pipot!$Z:$Z,ROW($A113)))),"")</f>
        <v>Nei Tanabe</v>
      </c>
      <c r="C117" s="13">
        <f>IFERROR(IF(COUNT(pipot!$Z:$Z)&lt;&gt;"",INDEX(pipot!B:B,SMALL(pipot!$Z:$Z,ROW($A113)))),"")</f>
        <v>44140</v>
      </c>
      <c r="D117" s="15">
        <f>IFERROR(IF(COUNT(pipot!$Z:$Z)&lt;&gt;"",INDEX(pipot!C:C,SMALL(pipot!$Z:$Z,ROW($A113)))),"")</f>
        <v>5.6597222222222222E-2</v>
      </c>
      <c r="E117">
        <f>IFERROR(IF(COUNT(pipot!$Z:$Z)&lt;&gt;"",INDEX(pipot!D:D,SMALL(pipot!$Z:$Z,ROW($A113)))),"")</f>
        <v>6429.28107</v>
      </c>
      <c r="F117">
        <f>IFERROR(IF(COUNT(pipot!$Z:$Z)&lt;&gt;"",INDEX(pipot!E:E,SMALL(pipot!$Z:$Z,ROW($A113)))),"")</f>
        <v>718.84195</v>
      </c>
      <c r="G117">
        <f>IFERROR(IF(COUNT(pipot!$Z:$Z)&lt;&gt;"",INDEX(pipot!F:F,SMALL(pipot!$Z:$Z,ROW($A113)))),"")</f>
        <v>8.8201499999999999</v>
      </c>
      <c r="H117">
        <f>IFERROR(IF(COUNT(pipot!$Z:$Z)&lt;&gt;"",INDEX(pipot!G:G,SMALL(pipot!$Z:$Z,ROW($A113)))),"")</f>
        <v>899.96999000000005</v>
      </c>
      <c r="I117">
        <f>IFERROR(IF(COUNT(pipot!$Z:$Z)&lt;&gt;"",INDEX(pipot!H:H,SMALL(pipot!$Z:$Z,ROW($A113)))),"")</f>
        <v>557.42998999999998</v>
      </c>
      <c r="J117">
        <f>IFERROR(IF(COUNT(pipot!$Z:$Z)&lt;&gt;"",INDEX(pipot!I:I,SMALL(pipot!$Z:$Z,ROW($A113)))),"")</f>
        <v>307.70999999999998</v>
      </c>
      <c r="K117">
        <f>IFERROR(IF(COUNT(pipot!$Z:$Z)&lt;&gt;"",INDEX(pipot!J:J,SMALL(pipot!$Z:$Z,ROW($A113)))),"")</f>
        <v>34.83</v>
      </c>
      <c r="L117">
        <f>IFERROR(IF(COUNT(pipot!$Z:$Z)&lt;&gt;"",INDEX(pipot!K:K,SMALL(pipot!$Z:$Z,ROW($A113)))),"")</f>
        <v>0</v>
      </c>
      <c r="M117">
        <f>IFERROR(IF(COUNT(pipot!$Z:$Z)&lt;&gt;"",INDEX(pipot!L:L,SMALL(pipot!$Z:$Z,ROW($A113)))),"")</f>
        <v>24</v>
      </c>
      <c r="N117">
        <f>IFERROR(IF(COUNT(pipot!$Z:$Z)&lt;&gt;"",INDEX(pipot!M:M,SMALL(pipot!$Z:$Z,ROW($A113)))),"")</f>
        <v>14</v>
      </c>
      <c r="O117">
        <f>IFERROR(IF(COUNT(pipot!$Z:$Z)&lt;&gt;"",INDEX(pipot!N:N,SMALL(pipot!$Z:$Z,ROW($A113)))),"")</f>
        <v>43</v>
      </c>
      <c r="P117">
        <f>IFERROR(IF(COUNT(pipot!$Z:$Z)&lt;&gt;"",INDEX(pipot!O:O,SMALL(pipot!$Z:$Z,ROW($A113)))),"")</f>
        <v>22.793399999999998</v>
      </c>
      <c r="Q117">
        <f>IFERROR(IF(COUNT(pipot!$Z:$Z)&lt;&gt;"",INDEX(pipot!P:P,SMALL(pipot!$Z:$Z,ROW($A113)))),"")</f>
        <v>4</v>
      </c>
      <c r="R117">
        <f>IFERROR(IF(COUNT(pipot!$Z:$Z)&lt;&gt;"",INDEX(pipot!Q:Q,SMALL(pipot!$Z:$Z,ROW($A113)))),"")</f>
        <v>180</v>
      </c>
      <c r="S117">
        <f>IFERROR(IF(COUNT(pipot!$Z:$Z)&lt;&gt;"",INDEX(pipot!R:R,SMALL(pipot!$Z:$Z,ROW($A113)))),"")</f>
        <v>117.69333</v>
      </c>
    </row>
    <row r="118" spans="2:19" hidden="1">
      <c r="B118" t="str">
        <f>IFERROR(IF(COUNT(pipot!$Z:$Z)&lt;&gt;"",INDEX(pipot!A:A,SMALL(pipot!$Z:$Z,ROW($A114)))),"")</f>
        <v>Harune Takayama</v>
      </c>
      <c r="C118" s="13">
        <f>IFERROR(IF(COUNT(pipot!$Z:$Z)&lt;&gt;"",INDEX(pipot!B:B,SMALL(pipot!$Z:$Z,ROW($A114)))),"")</f>
        <v>44140</v>
      </c>
      <c r="D118" s="15">
        <f>IFERROR(IF(COUNT(pipot!$Z:$Z)&lt;&gt;"",INDEX(pipot!C:C,SMALL(pipot!$Z:$Z,ROW($A114)))),"")</f>
        <v>5.9861111111111108E-2</v>
      </c>
      <c r="E118">
        <f>IFERROR(IF(COUNT(pipot!$Z:$Z)&lt;&gt;"",INDEX(pipot!D:D,SMALL(pipot!$Z:$Z,ROW($A114)))),"")</f>
        <v>5962.8828999999996</v>
      </c>
      <c r="F118">
        <f>IFERROR(IF(COUNT(pipot!$Z:$Z)&lt;&gt;"",INDEX(pipot!E:E,SMALL(pipot!$Z:$Z,ROW($A114)))),"")</f>
        <v>714.56759</v>
      </c>
      <c r="G118">
        <f>IFERROR(IF(COUNT(pipot!$Z:$Z)&lt;&gt;"",INDEX(pipot!F:F,SMALL(pipot!$Z:$Z,ROW($A114)))),"")</f>
        <v>8.28965</v>
      </c>
      <c r="H118">
        <f>IFERROR(IF(COUNT(pipot!$Z:$Z)&lt;&gt;"",INDEX(pipot!G:G,SMALL(pipot!$Z:$Z,ROW($A114)))),"")</f>
        <v>375.57</v>
      </c>
      <c r="I118">
        <f>IFERROR(IF(COUNT(pipot!$Z:$Z)&lt;&gt;"",INDEX(pipot!H:H,SMALL(pipot!$Z:$Z,ROW($A114)))),"")</f>
        <v>219.09</v>
      </c>
      <c r="J118">
        <f>IFERROR(IF(COUNT(pipot!$Z:$Z)&lt;&gt;"",INDEX(pipot!I:I,SMALL(pipot!$Z:$Z,ROW($A114)))),"")</f>
        <v>80.040000000000006</v>
      </c>
      <c r="K118">
        <f>IFERROR(IF(COUNT(pipot!$Z:$Z)&lt;&gt;"",INDEX(pipot!J:J,SMALL(pipot!$Z:$Z,ROW($A114)))),"")</f>
        <v>75.88</v>
      </c>
      <c r="L118">
        <f>IFERROR(IF(COUNT(pipot!$Z:$Z)&lt;&gt;"",INDEX(pipot!K:K,SMALL(pipot!$Z:$Z,ROW($A114)))),"")</f>
        <v>0.56000000000000005</v>
      </c>
      <c r="M118">
        <f>IFERROR(IF(COUNT(pipot!$Z:$Z)&lt;&gt;"",INDEX(pipot!L:L,SMALL(pipot!$Z:$Z,ROW($A114)))),"")</f>
        <v>20</v>
      </c>
      <c r="N118">
        <f>IFERROR(IF(COUNT(pipot!$Z:$Z)&lt;&gt;"",INDEX(pipot!M:M,SMALL(pipot!$Z:$Z,ROW($A114)))),"")</f>
        <v>18</v>
      </c>
      <c r="O118">
        <f>IFERROR(IF(COUNT(pipot!$Z:$Z)&lt;&gt;"",INDEX(pipot!N:N,SMALL(pipot!$Z:$Z,ROW($A114)))),"")</f>
        <v>37</v>
      </c>
      <c r="P118">
        <f>IFERROR(IF(COUNT(pipot!$Z:$Z)&lt;&gt;"",INDEX(pipot!O:O,SMALL(pipot!$Z:$Z,ROW($A114)))),"")</f>
        <v>24.298200000000001</v>
      </c>
      <c r="Q118">
        <f>IFERROR(IF(COUNT(pipot!$Z:$Z)&lt;&gt;"",INDEX(pipot!P:P,SMALL(pipot!$Z:$Z,ROW($A114)))),"")</f>
        <v>5</v>
      </c>
      <c r="R118">
        <f>IFERROR(IF(COUNT(pipot!$Z:$Z)&lt;&gt;"",INDEX(pipot!Q:Q,SMALL(pipot!$Z:$Z,ROW($A114)))),"")</f>
        <v>210</v>
      </c>
      <c r="S118">
        <f>IFERROR(IF(COUNT(pipot!$Z:$Z)&lt;&gt;"",INDEX(pipot!R:R,SMALL(pipot!$Z:$Z,ROW($A114)))),"")</f>
        <v>134.36291</v>
      </c>
    </row>
    <row r="119" spans="2:19" hidden="1">
      <c r="B119" t="str">
        <f>IFERROR(IF(COUNT(pipot!$Z:$Z)&lt;&gt;"",INDEX(pipot!A:A,SMALL(pipot!$Z:$Z,ROW($A115)))),"")</f>
        <v>Nanako Fujita</v>
      </c>
      <c r="C119" s="13">
        <f>IFERROR(IF(COUNT(pipot!$Z:$Z)&lt;&gt;"",INDEX(pipot!B:B,SMALL(pipot!$Z:$Z,ROW($A115)))),"")</f>
        <v>44140</v>
      </c>
      <c r="D119" s="15">
        <f>IFERROR(IF(COUNT(pipot!$Z:$Z)&lt;&gt;"",INDEX(pipot!C:C,SMALL(pipot!$Z:$Z,ROW($A115)))),"")</f>
        <v>5.0902777777777776E-2</v>
      </c>
      <c r="E119">
        <f>IFERROR(IF(COUNT(pipot!$Z:$Z)&lt;&gt;"",INDEX(pipot!D:D,SMALL(pipot!$Z:$Z,ROW($A115)))),"")</f>
        <v>4967.3672900000001</v>
      </c>
      <c r="F119">
        <f>IFERROR(IF(COUNT(pipot!$Z:$Z)&lt;&gt;"",INDEX(pipot!E:E,SMALL(pipot!$Z:$Z,ROW($A115)))),"")</f>
        <v>677.94241999999997</v>
      </c>
      <c r="G119">
        <f>IFERROR(IF(COUNT(pipot!$Z:$Z)&lt;&gt;"",INDEX(pipot!F:F,SMALL(pipot!$Z:$Z,ROW($A115)))),"")</f>
        <v>9.2488700000000001</v>
      </c>
      <c r="H119">
        <f>IFERROR(IF(COUNT(pipot!$Z:$Z)&lt;&gt;"",INDEX(pipot!G:G,SMALL(pipot!$Z:$Z,ROW($A115)))),"")</f>
        <v>475.75</v>
      </c>
      <c r="I119">
        <f>IFERROR(IF(COUNT(pipot!$Z:$Z)&lt;&gt;"",INDEX(pipot!H:H,SMALL(pipot!$Z:$Z,ROW($A115)))),"")</f>
        <v>276.17</v>
      </c>
      <c r="J119">
        <f>IFERROR(IF(COUNT(pipot!$Z:$Z)&lt;&gt;"",INDEX(pipot!I:I,SMALL(pipot!$Z:$Z,ROW($A115)))),"")</f>
        <v>141.51</v>
      </c>
      <c r="K119">
        <f>IFERROR(IF(COUNT(pipot!$Z:$Z)&lt;&gt;"",INDEX(pipot!J:J,SMALL(pipot!$Z:$Z,ROW($A115)))),"")</f>
        <v>57.44</v>
      </c>
      <c r="L119">
        <f>IFERROR(IF(COUNT(pipot!$Z:$Z)&lt;&gt;"",INDEX(pipot!K:K,SMALL(pipot!$Z:$Z,ROW($A115)))),"")</f>
        <v>0.63</v>
      </c>
      <c r="M119">
        <f>IFERROR(IF(COUNT(pipot!$Z:$Z)&lt;&gt;"",INDEX(pipot!L:L,SMALL(pipot!$Z:$Z,ROW($A115)))),"")</f>
        <v>3</v>
      </c>
      <c r="N119">
        <f>IFERROR(IF(COUNT(pipot!$Z:$Z)&lt;&gt;"",INDEX(pipot!M:M,SMALL(pipot!$Z:$Z,ROW($A115)))),"")</f>
        <v>11</v>
      </c>
      <c r="O119">
        <f>IFERROR(IF(COUNT(pipot!$Z:$Z)&lt;&gt;"",INDEX(pipot!N:N,SMALL(pipot!$Z:$Z,ROW($A115)))),"")</f>
        <v>28</v>
      </c>
      <c r="P119">
        <f>IFERROR(IF(COUNT(pipot!$Z:$Z)&lt;&gt;"",INDEX(pipot!O:O,SMALL(pipot!$Z:$Z,ROW($A115)))),"")</f>
        <v>24.1722</v>
      </c>
      <c r="Q119">
        <f>IFERROR(IF(COUNT(pipot!$Z:$Z)&lt;&gt;"",INDEX(pipot!P:P,SMALL(pipot!$Z:$Z,ROW($A115)))),"")</f>
        <v>4</v>
      </c>
      <c r="R119">
        <f>IFERROR(IF(COUNT(pipot!$Z:$Z)&lt;&gt;"",INDEX(pipot!Q:Q,SMALL(pipot!$Z:$Z,ROW($A115)))),"")</f>
        <v>0</v>
      </c>
      <c r="S119">
        <f>IFERROR(IF(COUNT(pipot!$Z:$Z)&lt;&gt;"",INDEX(pipot!R:R,SMALL(pipot!$Z:$Z,ROW($A115)))),"")</f>
        <v>0</v>
      </c>
    </row>
    <row r="120" spans="2:19" hidden="1">
      <c r="B120" s="1" t="s">
        <v>17</v>
      </c>
      <c r="C120" s="13">
        <f>IFERROR(IF(COUNT(pipot!$Z:$Z)&lt;&gt;"",INDEX(pipot!B:B,SMALL(pipot!$Z:$Z,ROW($A116)))),"")</f>
        <v>44140</v>
      </c>
      <c r="D120" s="15">
        <f>IFERROR(IF(COUNT(pipot!$Z:$Z)&lt;&gt;"",INDEX(pipot!C:C,SMALL(pipot!$Z:$Z,ROW($A116)))),"")</f>
        <v>4.2627314814814819E-2</v>
      </c>
      <c r="E120">
        <f>IFERROR(IF(COUNT(pipot!$Z:$Z)&lt;&gt;"",INDEX(pipot!D:D,SMALL(pipot!$Z:$Z,ROW($A116)))),"")</f>
        <v>4304.1336899999997</v>
      </c>
      <c r="F120">
        <f>IFERROR(IF(COUNT(pipot!$Z:$Z)&lt;&gt;"",INDEX(pipot!E:E,SMALL(pipot!$Z:$Z,ROW($A116)))),"")</f>
        <v>556.05454999999995</v>
      </c>
      <c r="G120">
        <f>IFERROR(IF(COUNT(pipot!$Z:$Z)&lt;&gt;"",INDEX(pipot!F:F,SMALL(pipot!$Z:$Z,ROW($A116)))),"")</f>
        <v>9.0587199999999992</v>
      </c>
      <c r="H120">
        <f>IFERROR(IF(COUNT(pipot!$Z:$Z)&lt;&gt;"",INDEX(pipot!G:G,SMALL(pipot!$Z:$Z,ROW($A116)))),"")</f>
        <v>274.36000999999999</v>
      </c>
      <c r="I120">
        <f>IFERROR(IF(COUNT(pipot!$Z:$Z)&lt;&gt;"",INDEX(pipot!H:H,SMALL(pipot!$Z:$Z,ROW($A116)))),"")</f>
        <v>221.64000999999999</v>
      </c>
      <c r="J120">
        <f>IFERROR(IF(COUNT(pipot!$Z:$Z)&lt;&gt;"",INDEX(pipot!I:I,SMALL(pipot!$Z:$Z,ROW($A116)))),"")</f>
        <v>47.39</v>
      </c>
      <c r="K120">
        <f>IFERROR(IF(COUNT(pipot!$Z:$Z)&lt;&gt;"",INDEX(pipot!J:J,SMALL(pipot!$Z:$Z,ROW($A116)))),"")</f>
        <v>5.33</v>
      </c>
      <c r="L120">
        <f>IFERROR(IF(COUNT(pipot!$Z:$Z)&lt;&gt;"",INDEX(pipot!K:K,SMALL(pipot!$Z:$Z,ROW($A116)))),"")</f>
        <v>0</v>
      </c>
      <c r="M120">
        <f>IFERROR(IF(COUNT(pipot!$Z:$Z)&lt;&gt;"",INDEX(pipot!L:L,SMALL(pipot!$Z:$Z,ROW($A116)))),"")</f>
        <v>21</v>
      </c>
      <c r="N120">
        <f>IFERROR(IF(COUNT(pipot!$Z:$Z)&lt;&gt;"",INDEX(pipot!M:M,SMALL(pipot!$Z:$Z,ROW($A116)))),"")</f>
        <v>16</v>
      </c>
      <c r="O120">
        <f>IFERROR(IF(COUNT(pipot!$Z:$Z)&lt;&gt;"",INDEX(pipot!N:N,SMALL(pipot!$Z:$Z,ROW($A116)))),"")</f>
        <v>55</v>
      </c>
      <c r="P120">
        <f>IFERROR(IF(COUNT(pipot!$Z:$Z)&lt;&gt;"",INDEX(pipot!O:O,SMALL(pipot!$Z:$Z,ROW($A116)))),"")</f>
        <v>21.688199999999998</v>
      </c>
      <c r="Q120">
        <f>IFERROR(IF(COUNT(pipot!$Z:$Z)&lt;&gt;"",INDEX(pipot!P:P,SMALL(pipot!$Z:$Z,ROW($A116)))),"")</f>
        <v>0</v>
      </c>
      <c r="R120">
        <f>IFERROR(IF(COUNT(pipot!$Z:$Z)&lt;&gt;"",INDEX(pipot!Q:Q,SMALL(pipot!$Z:$Z,ROW($A116)))),"")</f>
        <v>200</v>
      </c>
      <c r="S120">
        <f>IFERROR(IF(COUNT(pipot!$Z:$Z)&lt;&gt;"",INDEX(pipot!R:R,SMALL(pipot!$Z:$Z,ROW($A116)))),"")</f>
        <v>118.04067000000001</v>
      </c>
    </row>
    <row r="121" spans="2:19" hidden="1">
      <c r="B121" t="str">
        <f>IFERROR(IF(COUNT(pipot!$Z:$Z)&lt;&gt;"",INDEX(pipot!A:A,SMALL(pipot!$Z:$Z,ROW($A117)))),"")</f>
        <v>Nanako Ebine</v>
      </c>
      <c r="C121" s="13">
        <f>IFERROR(IF(COUNT(pipot!$Z:$Z)&lt;&gt;"",INDEX(pipot!B:B,SMALL(pipot!$Z:$Z,ROW($A117)))),"")</f>
        <v>44140</v>
      </c>
      <c r="D121" s="15">
        <f>IFERROR(IF(COUNT(pipot!$Z:$Z)&lt;&gt;"",INDEX(pipot!C:C,SMALL(pipot!$Z:$Z,ROW($A117)))),"")</f>
        <v>8.4166666666666667E-2</v>
      </c>
      <c r="E121">
        <f>IFERROR(IF(COUNT(pipot!$Z:$Z)&lt;&gt;"",INDEX(pipot!D:D,SMALL(pipot!$Z:$Z,ROW($A117)))),"")</f>
        <v>5107.75864</v>
      </c>
      <c r="F121">
        <f>IFERROR(IF(COUNT(pipot!$Z:$Z)&lt;&gt;"",INDEX(pipot!E:E,SMALL(pipot!$Z:$Z,ROW($A117)))),"")</f>
        <v>546.42478000000006</v>
      </c>
      <c r="G121">
        <f>IFERROR(IF(COUNT(pipot!$Z:$Z)&lt;&gt;"",INDEX(pipot!F:F,SMALL(pipot!$Z:$Z,ROW($A117)))),"")</f>
        <v>4.5084600000000004</v>
      </c>
      <c r="H121">
        <f>IFERROR(IF(COUNT(pipot!$Z:$Z)&lt;&gt;"",INDEX(pipot!G:G,SMALL(pipot!$Z:$Z,ROW($A117)))),"")</f>
        <v>203.9</v>
      </c>
      <c r="I121">
        <f>IFERROR(IF(COUNT(pipot!$Z:$Z)&lt;&gt;"",INDEX(pipot!H:H,SMALL(pipot!$Z:$Z,ROW($A117)))),"")</f>
        <v>113.61</v>
      </c>
      <c r="J121">
        <f>IFERROR(IF(COUNT(pipot!$Z:$Z)&lt;&gt;"",INDEX(pipot!I:I,SMALL(pipot!$Z:$Z,ROW($A117)))),"")</f>
        <v>64.959999999999994</v>
      </c>
      <c r="K121">
        <f>IFERROR(IF(COUNT(pipot!$Z:$Z)&lt;&gt;"",INDEX(pipot!J:J,SMALL(pipot!$Z:$Z,ROW($A117)))),"")</f>
        <v>25.33</v>
      </c>
      <c r="L121">
        <f>IFERROR(IF(COUNT(pipot!$Z:$Z)&lt;&gt;"",INDEX(pipot!K:K,SMALL(pipot!$Z:$Z,ROW($A117)))),"")</f>
        <v>0</v>
      </c>
      <c r="M121">
        <f>IFERROR(IF(COUNT(pipot!$Z:$Z)&lt;&gt;"",INDEX(pipot!L:L,SMALL(pipot!$Z:$Z,ROW($A117)))),"")</f>
        <v>9</v>
      </c>
      <c r="N121">
        <f>IFERROR(IF(COUNT(pipot!$Z:$Z)&lt;&gt;"",INDEX(pipot!M:M,SMALL(pipot!$Z:$Z,ROW($A117)))),"")</f>
        <v>11</v>
      </c>
      <c r="O121">
        <f>IFERROR(IF(COUNT(pipot!$Z:$Z)&lt;&gt;"",INDEX(pipot!N:N,SMALL(pipot!$Z:$Z,ROW($A117)))),"")</f>
        <v>30</v>
      </c>
      <c r="P121">
        <f>IFERROR(IF(COUNT(pipot!$Z:$Z)&lt;&gt;"",INDEX(pipot!O:O,SMALL(pipot!$Z:$Z,ROW($A117)))),"")</f>
        <v>22.771799999999999</v>
      </c>
      <c r="Q121">
        <f>IFERROR(IF(COUNT(pipot!$Z:$Z)&lt;&gt;"",INDEX(pipot!P:P,SMALL(pipot!$Z:$Z,ROW($A117)))),"")</f>
        <v>2</v>
      </c>
      <c r="R121">
        <f>IFERROR(IF(COUNT(pipot!$Z:$Z)&lt;&gt;"",INDEX(pipot!Q:Q,SMALL(pipot!$Z:$Z,ROW($A117)))),"")</f>
        <v>209</v>
      </c>
      <c r="S121">
        <f>IFERROR(IF(COUNT(pipot!$Z:$Z)&lt;&gt;"",INDEX(pipot!R:R,SMALL(pipot!$Z:$Z,ROW($A117)))),"")</f>
        <v>132.10903999999999</v>
      </c>
    </row>
    <row r="122" spans="2:19" hidden="1">
      <c r="B122" t="str">
        <f>IFERROR(IF(COUNT(pipot!$Z:$Z)&lt;&gt;"",INDEX(pipot!A:A,SMALL(pipot!$Z:$Z,ROW($A118)))),"")</f>
        <v>Haruna Oyanai</v>
      </c>
      <c r="C122" s="13">
        <f>IFERROR(IF(COUNT(pipot!$Z:$Z)&lt;&gt;"",INDEX(pipot!B:B,SMALL(pipot!$Z:$Z,ROW($A118)))),"")</f>
        <v>44140</v>
      </c>
      <c r="D122" s="15">
        <f>IFERROR(IF(COUNT(pipot!$Z:$Z)&lt;&gt;"",INDEX(pipot!C:C,SMALL(pipot!$Z:$Z,ROW($A118)))),"")</f>
        <v>7.4768518518518512E-2</v>
      </c>
      <c r="E122">
        <f>IFERROR(IF(COUNT(pipot!$Z:$Z)&lt;&gt;"",INDEX(pipot!D:D,SMALL(pipot!$Z:$Z,ROW($A118)))),"")</f>
        <v>4927.1893</v>
      </c>
      <c r="F122">
        <f>IFERROR(IF(COUNT(pipot!$Z:$Z)&lt;&gt;"",INDEX(pipot!E:E,SMALL(pipot!$Z:$Z,ROW($A118)))),"")</f>
        <v>545.38610000000006</v>
      </c>
      <c r="G122">
        <f>IFERROR(IF(COUNT(pipot!$Z:$Z)&lt;&gt;"",INDEX(pipot!F:F,SMALL(pipot!$Z:$Z,ROW($A118)))),"")</f>
        <v>5.0655099999999997</v>
      </c>
      <c r="H122">
        <f>IFERROR(IF(COUNT(pipot!$Z:$Z)&lt;&gt;"",INDEX(pipot!G:G,SMALL(pipot!$Z:$Z,ROW($A118)))),"")</f>
        <v>155.03</v>
      </c>
      <c r="I122">
        <f>IFERROR(IF(COUNT(pipot!$Z:$Z)&lt;&gt;"",INDEX(pipot!H:H,SMALL(pipot!$Z:$Z,ROW($A118)))),"")</f>
        <v>126.7</v>
      </c>
      <c r="J122">
        <f>IFERROR(IF(COUNT(pipot!$Z:$Z)&lt;&gt;"",INDEX(pipot!I:I,SMALL(pipot!$Z:$Z,ROW($A118)))),"")</f>
        <v>28.33</v>
      </c>
      <c r="K122">
        <f>IFERROR(IF(COUNT(pipot!$Z:$Z)&lt;&gt;"",INDEX(pipot!J:J,SMALL(pipot!$Z:$Z,ROW($A118)))),"")</f>
        <v>0</v>
      </c>
      <c r="L122">
        <f>IFERROR(IF(COUNT(pipot!$Z:$Z)&lt;&gt;"",INDEX(pipot!K:K,SMALL(pipot!$Z:$Z,ROW($A118)))),"")</f>
        <v>0</v>
      </c>
      <c r="M122">
        <f>IFERROR(IF(COUNT(pipot!$Z:$Z)&lt;&gt;"",INDEX(pipot!L:L,SMALL(pipot!$Z:$Z,ROW($A118)))),"")</f>
        <v>52</v>
      </c>
      <c r="N122">
        <f>IFERROR(IF(COUNT(pipot!$Z:$Z)&lt;&gt;"",INDEX(pipot!M:M,SMALL(pipot!$Z:$Z,ROW($A118)))),"")</f>
        <v>14</v>
      </c>
      <c r="O122">
        <f>IFERROR(IF(COUNT(pipot!$Z:$Z)&lt;&gt;"",INDEX(pipot!N:N,SMALL(pipot!$Z:$Z,ROW($A118)))),"")</f>
        <v>56</v>
      </c>
      <c r="P122">
        <f>IFERROR(IF(COUNT(pipot!$Z:$Z)&lt;&gt;"",INDEX(pipot!O:O,SMALL(pipot!$Z:$Z,ROW($A118)))),"")</f>
        <v>20.385000000000002</v>
      </c>
      <c r="Q122">
        <f>IFERROR(IF(COUNT(pipot!$Z:$Z)&lt;&gt;"",INDEX(pipot!P:P,SMALL(pipot!$Z:$Z,ROW($A118)))),"")</f>
        <v>0</v>
      </c>
      <c r="R122">
        <f>IFERROR(IF(COUNT(pipot!$Z:$Z)&lt;&gt;"",INDEX(pipot!Q:Q,SMALL(pipot!$Z:$Z,ROW($A118)))),"")</f>
        <v>183</v>
      </c>
      <c r="S122">
        <f>IFERROR(IF(COUNT(pipot!$Z:$Z)&lt;&gt;"",INDEX(pipot!R:R,SMALL(pipot!$Z:$Z,ROW($A118)))),"")</f>
        <v>130.67435</v>
      </c>
    </row>
    <row r="123" spans="2:19" hidden="1">
      <c r="B123" t="str">
        <f>IFERROR(IF(COUNT(pipot!$Z:$Z)&lt;&gt;"",INDEX(pipot!A:A,SMALL(pipot!$Z:$Z,ROW($A119)))),"")</f>
        <v>Mao Miyake</v>
      </c>
      <c r="C123" s="13">
        <f>IFERROR(IF(COUNT(pipot!$Z:$Z)&lt;&gt;"",INDEX(pipot!B:B,SMALL(pipot!$Z:$Z,ROW($A119)))),"")</f>
        <v>44140</v>
      </c>
      <c r="D123" s="15">
        <f>IFERROR(IF(COUNT(pipot!$Z:$Z)&lt;&gt;"",INDEX(pipot!C:C,SMALL(pipot!$Z:$Z,ROW($A119)))),"")</f>
        <v>4.2627314814814819E-2</v>
      </c>
      <c r="E123">
        <f>IFERROR(IF(COUNT(pipot!$Z:$Z)&lt;&gt;"",INDEX(pipot!D:D,SMALL(pipot!$Z:$Z,ROW($A119)))),"")</f>
        <v>4319.6752299999998</v>
      </c>
      <c r="F123">
        <f>IFERROR(IF(COUNT(pipot!$Z:$Z)&lt;&gt;"",INDEX(pipot!E:E,SMALL(pipot!$Z:$Z,ROW($A119)))),"")</f>
        <v>530.93200999999999</v>
      </c>
      <c r="G123">
        <f>IFERROR(IF(COUNT(pipot!$Z:$Z)&lt;&gt;"",INDEX(pipot!F:F,SMALL(pipot!$Z:$Z,ROW($A119)))),"")</f>
        <v>8.6494499999999999</v>
      </c>
      <c r="H123">
        <f>IFERROR(IF(COUNT(pipot!$Z:$Z)&lt;&gt;"",INDEX(pipot!G:G,SMALL(pipot!$Z:$Z,ROW($A119)))),"")</f>
        <v>284.85000000000002</v>
      </c>
      <c r="I123">
        <f>IFERROR(IF(COUNT(pipot!$Z:$Z)&lt;&gt;"",INDEX(pipot!H:H,SMALL(pipot!$Z:$Z,ROW($A119)))),"")</f>
        <v>172.79</v>
      </c>
      <c r="J123">
        <f>IFERROR(IF(COUNT(pipot!$Z:$Z)&lt;&gt;"",INDEX(pipot!I:I,SMALL(pipot!$Z:$Z,ROW($A119)))),"")</f>
        <v>111.59</v>
      </c>
      <c r="K123">
        <f>IFERROR(IF(COUNT(pipot!$Z:$Z)&lt;&gt;"",INDEX(pipot!J:J,SMALL(pipot!$Z:$Z,ROW($A119)))),"")</f>
        <v>0.47</v>
      </c>
      <c r="L123">
        <f>IFERROR(IF(COUNT(pipot!$Z:$Z)&lt;&gt;"",INDEX(pipot!K:K,SMALL(pipot!$Z:$Z,ROW($A119)))),"")</f>
        <v>0</v>
      </c>
      <c r="M123">
        <f>IFERROR(IF(COUNT(pipot!$Z:$Z)&lt;&gt;"",INDEX(pipot!L:L,SMALL(pipot!$Z:$Z,ROW($A119)))),"")</f>
        <v>11</v>
      </c>
      <c r="N123">
        <f>IFERROR(IF(COUNT(pipot!$Z:$Z)&lt;&gt;"",INDEX(pipot!M:M,SMALL(pipot!$Z:$Z,ROW($A119)))),"")</f>
        <v>8</v>
      </c>
      <c r="O123">
        <f>IFERROR(IF(COUNT(pipot!$Z:$Z)&lt;&gt;"",INDEX(pipot!N:N,SMALL(pipot!$Z:$Z,ROW($A119)))),"")</f>
        <v>58</v>
      </c>
      <c r="P123">
        <f>IFERROR(IF(COUNT(pipot!$Z:$Z)&lt;&gt;"",INDEX(pipot!O:O,SMALL(pipot!$Z:$Z,ROW($A119)))),"")</f>
        <v>20.925000000000001</v>
      </c>
      <c r="Q123">
        <f>IFERROR(IF(COUNT(pipot!$Z:$Z)&lt;&gt;"",INDEX(pipot!P:P,SMALL(pipot!$Z:$Z,ROW($A119)))),"")</f>
        <v>0</v>
      </c>
      <c r="R123">
        <f>IFERROR(IF(COUNT(pipot!$Z:$Z)&lt;&gt;"",INDEX(pipot!Q:Q,SMALL(pipot!$Z:$Z,ROW($A119)))),"")</f>
        <v>183</v>
      </c>
      <c r="S123">
        <f>IFERROR(IF(COUNT(pipot!$Z:$Z)&lt;&gt;"",INDEX(pipot!R:R,SMALL(pipot!$Z:$Z,ROW($A119)))),"")</f>
        <v>144.22554</v>
      </c>
    </row>
    <row r="124" spans="2:19" hidden="1">
      <c r="B124" s="1" t="s">
        <v>20</v>
      </c>
      <c r="C124" s="13">
        <f>IFERROR(IF(COUNT(pipot!$Z:$Z)&lt;&gt;"",INDEX(pipot!B:B,SMALL(pipot!$Z:$Z,ROW($A120)))),"")</f>
        <v>44140</v>
      </c>
      <c r="D124" s="15">
        <f>IFERROR(IF(COUNT(pipot!$Z:$Z)&lt;&gt;"",INDEX(pipot!C:C,SMALL(pipot!$Z:$Z,ROW($A120)))),"")</f>
        <v>4.2627314814814819E-2</v>
      </c>
      <c r="E124">
        <f>IFERROR(IF(COUNT(pipot!$Z:$Z)&lt;&gt;"",INDEX(pipot!D:D,SMALL(pipot!$Z:$Z,ROW($A120)))),"")</f>
        <v>3958.2856400000001</v>
      </c>
      <c r="F124">
        <f>IFERROR(IF(COUNT(pipot!$Z:$Z)&lt;&gt;"",INDEX(pipot!E:E,SMALL(pipot!$Z:$Z,ROW($A120)))),"")</f>
        <v>526.77828</v>
      </c>
      <c r="G124">
        <f>IFERROR(IF(COUNT(pipot!$Z:$Z)&lt;&gt;"",INDEX(pipot!F:F,SMALL(pipot!$Z:$Z,ROW($A120)))),"")</f>
        <v>8.5817800000000002</v>
      </c>
      <c r="H124">
        <f>IFERROR(IF(COUNT(pipot!$Z:$Z)&lt;&gt;"",INDEX(pipot!G:G,SMALL(pipot!$Z:$Z,ROW($A120)))),"")</f>
        <v>233.7</v>
      </c>
      <c r="I124">
        <f>IFERROR(IF(COUNT(pipot!$Z:$Z)&lt;&gt;"",INDEX(pipot!H:H,SMALL(pipot!$Z:$Z,ROW($A120)))),"")</f>
        <v>144.47999999999999</v>
      </c>
      <c r="J124">
        <f>IFERROR(IF(COUNT(pipot!$Z:$Z)&lt;&gt;"",INDEX(pipot!I:I,SMALL(pipot!$Z:$Z,ROW($A120)))),"")</f>
        <v>67.5</v>
      </c>
      <c r="K124">
        <f>IFERROR(IF(COUNT(pipot!$Z:$Z)&lt;&gt;"",INDEX(pipot!J:J,SMALL(pipot!$Z:$Z,ROW($A120)))),"")</f>
        <v>20.5</v>
      </c>
      <c r="L124">
        <f>IFERROR(IF(COUNT(pipot!$Z:$Z)&lt;&gt;"",INDEX(pipot!K:K,SMALL(pipot!$Z:$Z,ROW($A120)))),"")</f>
        <v>1.22</v>
      </c>
      <c r="M124">
        <f>IFERROR(IF(COUNT(pipot!$Z:$Z)&lt;&gt;"",INDEX(pipot!L:L,SMALL(pipot!$Z:$Z,ROW($A120)))),"")</f>
        <v>17</v>
      </c>
      <c r="N124">
        <f>IFERROR(IF(COUNT(pipot!$Z:$Z)&lt;&gt;"",INDEX(pipot!M:M,SMALL(pipot!$Z:$Z,ROW($A120)))),"")</f>
        <v>14</v>
      </c>
      <c r="O124">
        <f>IFERROR(IF(COUNT(pipot!$Z:$Z)&lt;&gt;"",INDEX(pipot!N:N,SMALL(pipot!$Z:$Z,ROW($A120)))),"")</f>
        <v>26</v>
      </c>
      <c r="P124">
        <f>IFERROR(IF(COUNT(pipot!$Z:$Z)&lt;&gt;"",INDEX(pipot!O:O,SMALL(pipot!$Z:$Z,ROW($A120)))),"")</f>
        <v>24.226199999999999</v>
      </c>
      <c r="Q124">
        <f>IFERROR(IF(COUNT(pipot!$Z:$Z)&lt;&gt;"",INDEX(pipot!P:P,SMALL(pipot!$Z:$Z,ROW($A120)))),"")</f>
        <v>2</v>
      </c>
      <c r="R124">
        <f>IFERROR(IF(COUNT(pipot!$Z:$Z)&lt;&gt;"",INDEX(pipot!Q:Q,SMALL(pipot!$Z:$Z,ROW($A120)))),"")</f>
        <v>0</v>
      </c>
      <c r="S124">
        <f>IFERROR(IF(COUNT(pipot!$Z:$Z)&lt;&gt;"",INDEX(pipot!R:R,SMALL(pipot!$Z:$Z,ROW($A120)))),"")</f>
        <v>0</v>
      </c>
    </row>
    <row r="125" spans="2:19" hidden="1">
      <c r="B125" t="str">
        <f>IFERROR(IF(COUNT(pipot!$Z:$Z)&lt;&gt;"",INDEX(pipot!A:A,SMALL(pipot!$Z:$Z,ROW($A121)))),"")</f>
        <v>Kiyomi Kamijyo</v>
      </c>
      <c r="C125" s="13">
        <f>IFERROR(IF(COUNT(pipot!$Z:$Z)&lt;&gt;"",INDEX(pipot!B:B,SMALL(pipot!$Z:$Z,ROW($A121)))),"")</f>
        <v>44140</v>
      </c>
      <c r="D125" s="15">
        <f>IFERROR(IF(COUNT(pipot!$Z:$Z)&lt;&gt;"",INDEX(pipot!C:C,SMALL(pipot!$Z:$Z,ROW($A121)))),"")</f>
        <v>4.2627314814814819E-2</v>
      </c>
      <c r="E125">
        <f>IFERROR(IF(COUNT(pipot!$Z:$Z)&lt;&gt;"",INDEX(pipot!D:D,SMALL(pipot!$Z:$Z,ROW($A121)))),"")</f>
        <v>4217.6789099999996</v>
      </c>
      <c r="F125">
        <f>IFERROR(IF(COUNT(pipot!$Z:$Z)&lt;&gt;"",INDEX(pipot!E:E,SMALL(pipot!$Z:$Z,ROW($A121)))),"")</f>
        <v>521.48216000000002</v>
      </c>
      <c r="G125">
        <f>IFERROR(IF(COUNT(pipot!$Z:$Z)&lt;&gt;"",INDEX(pipot!F:F,SMALL(pipot!$Z:$Z,ROW($A121)))),"")</f>
        <v>8.4954999999999998</v>
      </c>
      <c r="H125">
        <f>IFERROR(IF(COUNT(pipot!$Z:$Z)&lt;&gt;"",INDEX(pipot!G:G,SMALL(pipot!$Z:$Z,ROW($A121)))),"")</f>
        <v>351.08</v>
      </c>
      <c r="I125">
        <f>IFERROR(IF(COUNT(pipot!$Z:$Z)&lt;&gt;"",INDEX(pipot!H:H,SMALL(pipot!$Z:$Z,ROW($A121)))),"")</f>
        <v>180.61</v>
      </c>
      <c r="J125">
        <f>IFERROR(IF(COUNT(pipot!$Z:$Z)&lt;&gt;"",INDEX(pipot!I:I,SMALL(pipot!$Z:$Z,ROW($A121)))),"")</f>
        <v>130.44</v>
      </c>
      <c r="K125">
        <f>IFERROR(IF(COUNT(pipot!$Z:$Z)&lt;&gt;"",INDEX(pipot!J:J,SMALL(pipot!$Z:$Z,ROW($A121)))),"")</f>
        <v>40.03</v>
      </c>
      <c r="L125">
        <f>IFERROR(IF(COUNT(pipot!$Z:$Z)&lt;&gt;"",INDEX(pipot!K:K,SMALL(pipot!$Z:$Z,ROW($A121)))),"")</f>
        <v>0</v>
      </c>
      <c r="M125">
        <f>IFERROR(IF(COUNT(pipot!$Z:$Z)&lt;&gt;"",INDEX(pipot!L:L,SMALL(pipot!$Z:$Z,ROW($A121)))),"")</f>
        <v>15</v>
      </c>
      <c r="N125">
        <f>IFERROR(IF(COUNT(pipot!$Z:$Z)&lt;&gt;"",INDEX(pipot!M:M,SMALL(pipot!$Z:$Z,ROW($A121)))),"")</f>
        <v>17</v>
      </c>
      <c r="O125">
        <f>IFERROR(IF(COUNT(pipot!$Z:$Z)&lt;&gt;"",INDEX(pipot!N:N,SMALL(pipot!$Z:$Z,ROW($A121)))),"")</f>
        <v>32</v>
      </c>
      <c r="P125">
        <f>IFERROR(IF(COUNT(pipot!$Z:$Z)&lt;&gt;"",INDEX(pipot!O:O,SMALL(pipot!$Z:$Z,ROW($A121)))),"")</f>
        <v>22.9482</v>
      </c>
      <c r="Q125">
        <f>IFERROR(IF(COUNT(pipot!$Z:$Z)&lt;&gt;"",INDEX(pipot!P:P,SMALL(pipot!$Z:$Z,ROW($A121)))),"")</f>
        <v>2</v>
      </c>
      <c r="R125">
        <f>IFERROR(IF(COUNT(pipot!$Z:$Z)&lt;&gt;"",INDEX(pipot!Q:Q,SMALL(pipot!$Z:$Z,ROW($A121)))),"")</f>
        <v>213</v>
      </c>
      <c r="S125">
        <f>IFERROR(IF(COUNT(pipot!$Z:$Z)&lt;&gt;"",INDEX(pipot!R:R,SMALL(pipot!$Z:$Z,ROW($A121)))),"")</f>
        <v>127.83896</v>
      </c>
    </row>
    <row r="126" spans="2:19" hidden="1">
      <c r="B126" t="str">
        <f>IFERROR(IF(COUNT(pipot!$Z:$Z)&lt;&gt;"",INDEX(pipot!A:A,SMALL(pipot!$Z:$Z,ROW($A122)))),"")</f>
        <v>Fuka Yamashita</v>
      </c>
      <c r="C126" s="13">
        <f>IFERROR(IF(COUNT(pipot!$Z:$Z)&lt;&gt;"",INDEX(pipot!B:B,SMALL(pipot!$Z:$Z,ROW($A122)))),"")</f>
        <v>44140</v>
      </c>
      <c r="D126" s="15">
        <f>IFERROR(IF(COUNT(pipot!$Z:$Z)&lt;&gt;"",INDEX(pipot!C:C,SMALL(pipot!$Z:$Z,ROW($A122)))),"")</f>
        <v>4.2627314814814819E-2</v>
      </c>
      <c r="E126">
        <f>IFERROR(IF(COUNT(pipot!$Z:$Z)&lt;&gt;"",INDEX(pipot!D:D,SMALL(pipot!$Z:$Z,ROW($A122)))),"")</f>
        <v>3877.5571100000002</v>
      </c>
      <c r="F126">
        <f>IFERROR(IF(COUNT(pipot!$Z:$Z)&lt;&gt;"",INDEX(pipot!E:E,SMALL(pipot!$Z:$Z,ROW($A122)))),"")</f>
        <v>484.10005999999998</v>
      </c>
      <c r="G126">
        <f>IFERROR(IF(COUNT(pipot!$Z:$Z)&lt;&gt;"",INDEX(pipot!F:F,SMALL(pipot!$Z:$Z,ROW($A122)))),"")</f>
        <v>7.8865100000000004</v>
      </c>
      <c r="H126">
        <f>IFERROR(IF(COUNT(pipot!$Z:$Z)&lt;&gt;"",INDEX(pipot!G:G,SMALL(pipot!$Z:$Z,ROW($A122)))),"")</f>
        <v>216.42</v>
      </c>
      <c r="I126">
        <f>IFERROR(IF(COUNT(pipot!$Z:$Z)&lt;&gt;"",INDEX(pipot!H:H,SMALL(pipot!$Z:$Z,ROW($A122)))),"")</f>
        <v>161.22999999999999</v>
      </c>
      <c r="J126">
        <f>IFERROR(IF(COUNT(pipot!$Z:$Z)&lt;&gt;"",INDEX(pipot!I:I,SMALL(pipot!$Z:$Z,ROW($A122)))),"")</f>
        <v>55.19</v>
      </c>
      <c r="K126">
        <f>IFERROR(IF(COUNT(pipot!$Z:$Z)&lt;&gt;"",INDEX(pipot!J:J,SMALL(pipot!$Z:$Z,ROW($A122)))),"")</f>
        <v>0</v>
      </c>
      <c r="L126">
        <f>IFERROR(IF(COUNT(pipot!$Z:$Z)&lt;&gt;"",INDEX(pipot!K:K,SMALL(pipot!$Z:$Z,ROW($A122)))),"")</f>
        <v>0</v>
      </c>
      <c r="M126">
        <f>IFERROR(IF(COUNT(pipot!$Z:$Z)&lt;&gt;"",INDEX(pipot!L:L,SMALL(pipot!$Z:$Z,ROW($A122)))),"")</f>
        <v>1</v>
      </c>
      <c r="N126">
        <f>IFERROR(IF(COUNT(pipot!$Z:$Z)&lt;&gt;"",INDEX(pipot!M:M,SMALL(pipot!$Z:$Z,ROW($A122)))),"")</f>
        <v>2</v>
      </c>
      <c r="O126">
        <f>IFERROR(IF(COUNT(pipot!$Z:$Z)&lt;&gt;"",INDEX(pipot!N:N,SMALL(pipot!$Z:$Z,ROW($A122)))),"")</f>
        <v>30</v>
      </c>
      <c r="P126">
        <f>IFERROR(IF(COUNT(pipot!$Z:$Z)&lt;&gt;"",INDEX(pipot!O:O,SMALL(pipot!$Z:$Z,ROW($A122)))),"")</f>
        <v>20.492999999999999</v>
      </c>
      <c r="Q126">
        <f>IFERROR(IF(COUNT(pipot!$Z:$Z)&lt;&gt;"",INDEX(pipot!P:P,SMALL(pipot!$Z:$Z,ROW($A122)))),"")</f>
        <v>0</v>
      </c>
      <c r="R126">
        <f>IFERROR(IF(COUNT(pipot!$Z:$Z)&lt;&gt;"",INDEX(pipot!Q:Q,SMALL(pipot!$Z:$Z,ROW($A122)))),"")</f>
        <v>195</v>
      </c>
      <c r="S126">
        <f>IFERROR(IF(COUNT(pipot!$Z:$Z)&lt;&gt;"",INDEX(pipot!R:R,SMALL(pipot!$Z:$Z,ROW($A122)))),"")</f>
        <v>137.53605999999999</v>
      </c>
    </row>
    <row r="127" spans="2:19" hidden="1">
      <c r="B127" t="str">
        <f>IFERROR(IF(COUNT(pipot!$Z:$Z)&lt;&gt;"",INDEX(pipot!A:A,SMALL(pipot!$Z:$Z,ROW($A123)))),"")</f>
        <v>Naho Hayashi</v>
      </c>
      <c r="C127" s="13">
        <f>IFERROR(IF(COUNT(pipot!$Z:$Z)&lt;&gt;"",INDEX(pipot!B:B,SMALL(pipot!$Z:$Z,ROW($A123)))),"")</f>
        <v>44140</v>
      </c>
      <c r="D127" s="15">
        <f>IFERROR(IF(COUNT(pipot!$Z:$Z)&lt;&gt;"",INDEX(pipot!C:C,SMALL(pipot!$Z:$Z,ROW($A123)))),"")</f>
        <v>4.2627314814814819E-2</v>
      </c>
      <c r="E127">
        <f>IFERROR(IF(COUNT(pipot!$Z:$Z)&lt;&gt;"",INDEX(pipot!D:D,SMALL(pipot!$Z:$Z,ROW($A123)))),"")</f>
        <v>3839.83356</v>
      </c>
      <c r="F127">
        <f>IFERROR(IF(COUNT(pipot!$Z:$Z)&lt;&gt;"",INDEX(pipot!E:E,SMALL(pipot!$Z:$Z,ROW($A123)))),"")</f>
        <v>483.45922999999999</v>
      </c>
      <c r="G127">
        <f>IFERROR(IF(COUNT(pipot!$Z:$Z)&lt;&gt;"",INDEX(pipot!F:F,SMALL(pipot!$Z:$Z,ROW($A123)))),"")</f>
        <v>7.8760700000000003</v>
      </c>
      <c r="H127">
        <f>IFERROR(IF(COUNT(pipot!$Z:$Z)&lt;&gt;"",INDEX(pipot!G:G,SMALL(pipot!$Z:$Z,ROW($A123)))),"")</f>
        <v>289.95999999999998</v>
      </c>
      <c r="I127">
        <f>IFERROR(IF(COUNT(pipot!$Z:$Z)&lt;&gt;"",INDEX(pipot!H:H,SMALL(pipot!$Z:$Z,ROW($A123)))),"")</f>
        <v>159.24</v>
      </c>
      <c r="J127">
        <f>IFERROR(IF(COUNT(pipot!$Z:$Z)&lt;&gt;"",INDEX(pipot!I:I,SMALL(pipot!$Z:$Z,ROW($A123)))),"")</f>
        <v>76.25</v>
      </c>
      <c r="K127">
        <f>IFERROR(IF(COUNT(pipot!$Z:$Z)&lt;&gt;"",INDEX(pipot!J:J,SMALL(pipot!$Z:$Z,ROW($A123)))),"")</f>
        <v>54.47</v>
      </c>
      <c r="L127">
        <f>IFERROR(IF(COUNT(pipot!$Z:$Z)&lt;&gt;"",INDEX(pipot!K:K,SMALL(pipot!$Z:$Z,ROW($A123)))),"")</f>
        <v>0</v>
      </c>
      <c r="M127">
        <f>IFERROR(IF(COUNT(pipot!$Z:$Z)&lt;&gt;"",INDEX(pipot!L:L,SMALL(pipot!$Z:$Z,ROW($A123)))),"")</f>
        <v>15</v>
      </c>
      <c r="N127">
        <f>IFERROR(IF(COUNT(pipot!$Z:$Z)&lt;&gt;"",INDEX(pipot!M:M,SMALL(pipot!$Z:$Z,ROW($A123)))),"")</f>
        <v>5</v>
      </c>
      <c r="O127">
        <f>IFERROR(IF(COUNT(pipot!$Z:$Z)&lt;&gt;"",INDEX(pipot!N:N,SMALL(pipot!$Z:$Z,ROW($A123)))),"")</f>
        <v>16</v>
      </c>
      <c r="P127">
        <f>IFERROR(IF(COUNT(pipot!$Z:$Z)&lt;&gt;"",INDEX(pipot!O:O,SMALL(pipot!$Z:$Z,ROW($A123)))),"")</f>
        <v>23.221800000000002</v>
      </c>
      <c r="Q127">
        <f>IFERROR(IF(COUNT(pipot!$Z:$Z)&lt;&gt;"",INDEX(pipot!P:P,SMALL(pipot!$Z:$Z,ROW($A123)))),"")</f>
        <v>3</v>
      </c>
      <c r="R127">
        <f>IFERROR(IF(COUNT(pipot!$Z:$Z)&lt;&gt;"",INDEX(pipot!Q:Q,SMALL(pipot!$Z:$Z,ROW($A123)))),"")</f>
        <v>197</v>
      </c>
      <c r="S127">
        <f>IFERROR(IF(COUNT(pipot!$Z:$Z)&lt;&gt;"",INDEX(pipot!R:R,SMALL(pipot!$Z:$Z,ROW($A123)))),"")</f>
        <v>125.16139</v>
      </c>
    </row>
    <row r="128" spans="2:19" hidden="1">
      <c r="B128" s="1" t="s">
        <v>25</v>
      </c>
      <c r="C128" s="13">
        <f>IFERROR(IF(COUNT(pipot!$Z:$Z)&lt;&gt;"",INDEX(pipot!B:B,SMALL(pipot!$Z:$Z,ROW($A124)))),"")</f>
        <v>44140</v>
      </c>
      <c r="D128" s="15">
        <f>IFERROR(IF(COUNT(pipot!$Z:$Z)&lt;&gt;"",INDEX(pipot!C:C,SMALL(pipot!$Z:$Z,ROW($A124)))),"")</f>
        <v>4.2627314814814819E-2</v>
      </c>
      <c r="E128">
        <f>IFERROR(IF(COUNT(pipot!$Z:$Z)&lt;&gt;"",INDEX(pipot!D:D,SMALL(pipot!$Z:$Z,ROW($A124)))),"")</f>
        <v>4207.1093799999999</v>
      </c>
      <c r="F128">
        <f>IFERROR(IF(COUNT(pipot!$Z:$Z)&lt;&gt;"",INDEX(pipot!E:E,SMALL(pipot!$Z:$Z,ROW($A124)))),"")</f>
        <v>432.24606</v>
      </c>
      <c r="G128">
        <f>IFERROR(IF(COUNT(pipot!$Z:$Z)&lt;&gt;"",INDEX(pipot!F:F,SMALL(pipot!$Z:$Z,ROW($A124)))),"")</f>
        <v>7.0417500000000004</v>
      </c>
      <c r="H128">
        <f>IFERROR(IF(COUNT(pipot!$Z:$Z)&lt;&gt;"",INDEX(pipot!G:G,SMALL(pipot!$Z:$Z,ROW($A124)))),"")</f>
        <v>312.02001000000001</v>
      </c>
      <c r="I128">
        <f>IFERROR(IF(COUNT(pipot!$Z:$Z)&lt;&gt;"",INDEX(pipot!H:H,SMALL(pipot!$Z:$Z,ROW($A124)))),"")</f>
        <v>190.96001000000001</v>
      </c>
      <c r="J128">
        <f>IFERROR(IF(COUNT(pipot!$Z:$Z)&lt;&gt;"",INDEX(pipot!I:I,SMALL(pipot!$Z:$Z,ROW($A124)))),"")</f>
        <v>76.62</v>
      </c>
      <c r="K128">
        <f>IFERROR(IF(COUNT(pipot!$Z:$Z)&lt;&gt;"",INDEX(pipot!J:J,SMALL(pipot!$Z:$Z,ROW($A124)))),"")</f>
        <v>35.549999999999997</v>
      </c>
      <c r="L128">
        <f>IFERROR(IF(COUNT(pipot!$Z:$Z)&lt;&gt;"",INDEX(pipot!K:K,SMALL(pipot!$Z:$Z,ROW($A124)))),"")</f>
        <v>8.89</v>
      </c>
      <c r="M128">
        <f>IFERROR(IF(COUNT(pipot!$Z:$Z)&lt;&gt;"",INDEX(pipot!L:L,SMALL(pipot!$Z:$Z,ROW($A124)))),"")</f>
        <v>14</v>
      </c>
      <c r="N128">
        <f>IFERROR(IF(COUNT(pipot!$Z:$Z)&lt;&gt;"",INDEX(pipot!M:M,SMALL(pipot!$Z:$Z,ROW($A124)))),"")</f>
        <v>11</v>
      </c>
      <c r="O128">
        <f>IFERROR(IF(COUNT(pipot!$Z:$Z)&lt;&gt;"",INDEX(pipot!N:N,SMALL(pipot!$Z:$Z,ROW($A124)))),"")</f>
        <v>17</v>
      </c>
      <c r="P128">
        <f>IFERROR(IF(COUNT(pipot!$Z:$Z)&lt;&gt;"",INDEX(pipot!O:O,SMALL(pipot!$Z:$Z,ROW($A124)))),"")</f>
        <v>25.263000000000002</v>
      </c>
      <c r="Q128">
        <f>IFERROR(IF(COUNT(pipot!$Z:$Z)&lt;&gt;"",INDEX(pipot!P:P,SMALL(pipot!$Z:$Z,ROW($A124)))),"")</f>
        <v>3</v>
      </c>
      <c r="R128">
        <f>IFERROR(IF(COUNT(pipot!$Z:$Z)&lt;&gt;"",INDEX(pipot!Q:Q,SMALL(pipot!$Z:$Z,ROW($A124)))),"")</f>
        <v>202</v>
      </c>
      <c r="S128">
        <f>IFERROR(IF(COUNT(pipot!$Z:$Z)&lt;&gt;"",INDEX(pipot!R:R,SMALL(pipot!$Z:$Z,ROW($A124)))),"")</f>
        <v>136.33072000000001</v>
      </c>
    </row>
    <row r="129" spans="2:19" hidden="1">
      <c r="B129" t="str">
        <f>IFERROR(IF(COUNT(pipot!$Z:$Z)&lt;&gt;"",INDEX(pipot!A:A,SMALL(pipot!$Z:$Z,ROW($A125)))),"")</f>
        <v>Miharu Hibino</v>
      </c>
      <c r="C129" s="13">
        <f>IFERROR(IF(COUNT(pipot!$Z:$Z)&lt;&gt;"",INDEX(pipot!B:B,SMALL(pipot!$Z:$Z,ROW($A125)))),"")</f>
        <v>44140</v>
      </c>
      <c r="D129" s="15">
        <f>IFERROR(IF(COUNT(pipot!$Z:$Z)&lt;&gt;"",INDEX(pipot!C:C,SMALL(pipot!$Z:$Z,ROW($A125)))),"")</f>
        <v>4.2627314814814819E-2</v>
      </c>
      <c r="E129">
        <f>IFERROR(IF(COUNT(pipot!$Z:$Z)&lt;&gt;"",INDEX(pipot!D:D,SMALL(pipot!$Z:$Z,ROW($A125)))),"")</f>
        <v>3702.1716799999999</v>
      </c>
      <c r="F129">
        <f>IFERROR(IF(COUNT(pipot!$Z:$Z)&lt;&gt;"",INDEX(pipot!E:E,SMALL(pipot!$Z:$Z,ROW($A125)))),"")</f>
        <v>430.14274999999998</v>
      </c>
      <c r="G129">
        <f>IFERROR(IF(COUNT(pipot!$Z:$Z)&lt;&gt;"",INDEX(pipot!F:F,SMALL(pipot!$Z:$Z,ROW($A125)))),"")</f>
        <v>7.0074800000000002</v>
      </c>
      <c r="H129">
        <f>IFERROR(IF(COUNT(pipot!$Z:$Z)&lt;&gt;"",INDEX(pipot!G:G,SMALL(pipot!$Z:$Z,ROW($A125)))),"")</f>
        <v>77.209999999999994</v>
      </c>
      <c r="I129">
        <f>IFERROR(IF(COUNT(pipot!$Z:$Z)&lt;&gt;"",INDEX(pipot!H:H,SMALL(pipot!$Z:$Z,ROW($A125)))),"")</f>
        <v>70.739999999999995</v>
      </c>
      <c r="J129">
        <f>IFERROR(IF(COUNT(pipot!$Z:$Z)&lt;&gt;"",INDEX(pipot!I:I,SMALL(pipot!$Z:$Z,ROW($A125)))),"")</f>
        <v>6.47</v>
      </c>
      <c r="K129">
        <f>IFERROR(IF(COUNT(pipot!$Z:$Z)&lt;&gt;"",INDEX(pipot!J:J,SMALL(pipot!$Z:$Z,ROW($A125)))),"")</f>
        <v>0</v>
      </c>
      <c r="L129">
        <f>IFERROR(IF(COUNT(pipot!$Z:$Z)&lt;&gt;"",INDEX(pipot!K:K,SMALL(pipot!$Z:$Z,ROW($A125)))),"")</f>
        <v>0</v>
      </c>
      <c r="M129">
        <f>IFERROR(IF(COUNT(pipot!$Z:$Z)&lt;&gt;"",INDEX(pipot!L:L,SMALL(pipot!$Z:$Z,ROW($A125)))),"")</f>
        <v>14</v>
      </c>
      <c r="N129">
        <f>IFERROR(IF(COUNT(pipot!$Z:$Z)&lt;&gt;"",INDEX(pipot!M:M,SMALL(pipot!$Z:$Z,ROW($A125)))),"")</f>
        <v>12</v>
      </c>
      <c r="O129">
        <f>IFERROR(IF(COUNT(pipot!$Z:$Z)&lt;&gt;"",INDEX(pipot!N:N,SMALL(pipot!$Z:$Z,ROW($A125)))),"")</f>
        <v>20</v>
      </c>
      <c r="P129">
        <f>IFERROR(IF(COUNT(pipot!$Z:$Z)&lt;&gt;"",INDEX(pipot!O:O,SMALL(pipot!$Z:$Z,ROW($A125)))),"")</f>
        <v>18.7866</v>
      </c>
      <c r="Q129">
        <f>IFERROR(IF(COUNT(pipot!$Z:$Z)&lt;&gt;"",INDEX(pipot!P:P,SMALL(pipot!$Z:$Z,ROW($A125)))),"")</f>
        <v>0</v>
      </c>
      <c r="R129">
        <f>IFERROR(IF(COUNT(pipot!$Z:$Z)&lt;&gt;"",INDEX(pipot!Q:Q,SMALL(pipot!$Z:$Z,ROW($A125)))),"")</f>
        <v>199</v>
      </c>
      <c r="S129">
        <f>IFERROR(IF(COUNT(pipot!$Z:$Z)&lt;&gt;"",INDEX(pipot!R:R,SMALL(pipot!$Z:$Z,ROW($A125)))),"")</f>
        <v>124.10657999999999</v>
      </c>
    </row>
    <row r="130" spans="2:19" hidden="1">
      <c r="B130" t="str">
        <f>IFERROR(IF(COUNT(pipot!$Z:$Z)&lt;&gt;"",INDEX(pipot!A:A,SMALL(pipot!$Z:$Z,ROW($A126)))),"")</f>
        <v>Mizuki Kajiwara</v>
      </c>
      <c r="C130" s="13">
        <f>IFERROR(IF(COUNT(pipot!$Z:$Z)&lt;&gt;"",INDEX(pipot!B:B,SMALL(pipot!$Z:$Z,ROW($A126)))),"")</f>
        <v>44140</v>
      </c>
      <c r="D130" s="15">
        <f>IFERROR(IF(COUNT(pipot!$Z:$Z)&lt;&gt;"",INDEX(pipot!C:C,SMALL(pipot!$Z:$Z,ROW($A126)))),"")</f>
        <v>4.2627314814814819E-2</v>
      </c>
      <c r="E130">
        <f>IFERROR(IF(COUNT(pipot!$Z:$Z)&lt;&gt;"",INDEX(pipot!D:D,SMALL(pipot!$Z:$Z,ROW($A126)))),"")</f>
        <v>3378.0804600000001</v>
      </c>
      <c r="F130">
        <f>IFERROR(IF(COUNT(pipot!$Z:$Z)&lt;&gt;"",INDEX(pipot!E:E,SMALL(pipot!$Z:$Z,ROW($A126)))),"")</f>
        <v>417.93257</v>
      </c>
      <c r="G130">
        <f>IFERROR(IF(COUNT(pipot!$Z:$Z)&lt;&gt;"",INDEX(pipot!F:F,SMALL(pipot!$Z:$Z,ROW($A126)))),"")</f>
        <v>6.8085699999999996</v>
      </c>
      <c r="H130">
        <f>IFERROR(IF(COUNT(pipot!$Z:$Z)&lt;&gt;"",INDEX(pipot!G:G,SMALL(pipot!$Z:$Z,ROW($A126)))),"")</f>
        <v>103.5</v>
      </c>
      <c r="I130">
        <f>IFERROR(IF(COUNT(pipot!$Z:$Z)&lt;&gt;"",INDEX(pipot!H:H,SMALL(pipot!$Z:$Z,ROW($A126)))),"")</f>
        <v>59.68</v>
      </c>
      <c r="J130">
        <f>IFERROR(IF(COUNT(pipot!$Z:$Z)&lt;&gt;"",INDEX(pipot!I:I,SMALL(pipot!$Z:$Z,ROW($A126)))),"")</f>
        <v>43.82</v>
      </c>
      <c r="K130">
        <f>IFERROR(IF(COUNT(pipot!$Z:$Z)&lt;&gt;"",INDEX(pipot!J:J,SMALL(pipot!$Z:$Z,ROW($A126)))),"")</f>
        <v>0</v>
      </c>
      <c r="L130">
        <f>IFERROR(IF(COUNT(pipot!$Z:$Z)&lt;&gt;"",INDEX(pipot!K:K,SMALL(pipot!$Z:$Z,ROW($A126)))),"")</f>
        <v>0</v>
      </c>
      <c r="M130">
        <f>IFERROR(IF(COUNT(pipot!$Z:$Z)&lt;&gt;"",INDEX(pipot!L:L,SMALL(pipot!$Z:$Z,ROW($A126)))),"")</f>
        <v>14</v>
      </c>
      <c r="N130">
        <f>IFERROR(IF(COUNT(pipot!$Z:$Z)&lt;&gt;"",INDEX(pipot!M:M,SMALL(pipot!$Z:$Z,ROW($A126)))),"")</f>
        <v>19</v>
      </c>
      <c r="O130">
        <f>IFERROR(IF(COUNT(pipot!$Z:$Z)&lt;&gt;"",INDEX(pipot!N:N,SMALL(pipot!$Z:$Z,ROW($A126)))),"")</f>
        <v>22</v>
      </c>
      <c r="P130">
        <f>IFERROR(IF(COUNT(pipot!$Z:$Z)&lt;&gt;"",INDEX(pipot!O:O,SMALL(pipot!$Z:$Z,ROW($A126)))),"")</f>
        <v>20.683800000000002</v>
      </c>
      <c r="Q130">
        <f>IFERROR(IF(COUNT(pipot!$Z:$Z)&lt;&gt;"",INDEX(pipot!P:P,SMALL(pipot!$Z:$Z,ROW($A126)))),"")</f>
        <v>0</v>
      </c>
      <c r="R130">
        <f>IFERROR(IF(COUNT(pipot!$Z:$Z)&lt;&gt;"",INDEX(pipot!Q:Q,SMALL(pipot!$Z:$Z,ROW($A126)))),"")</f>
        <v>172</v>
      </c>
      <c r="S130">
        <f>IFERROR(IF(COUNT(pipot!$Z:$Z)&lt;&gt;"",INDEX(pipot!R:R,SMALL(pipot!$Z:$Z,ROW($A126)))),"")</f>
        <v>130.45146</v>
      </c>
    </row>
    <row r="131" spans="2:19" hidden="1">
      <c r="B131" t="str">
        <f>IFERROR(IF(COUNT(pipot!$Z:$Z)&lt;&gt;"",INDEX(pipot!A:A,SMALL(pipot!$Z:$Z,ROW($A127)))),"")</f>
        <v>Total</v>
      </c>
      <c r="C131" s="13">
        <f>IFERROR(IF(COUNT(pipot!$Z:$Z)&lt;&gt;"",INDEX(pipot!B:B,SMALL(pipot!$Z:$Z,ROW($A127)))),"")</f>
        <v>44140</v>
      </c>
      <c r="D131" s="15">
        <f>IFERROR(IF(COUNT(pipot!$Z:$Z)&lt;&gt;"",INDEX(pipot!C:C,SMALL(pipot!$Z:$Z,ROW($A127)))),"")</f>
        <v>1.845324074074074</v>
      </c>
      <c r="E131">
        <f>IFERROR(IF(COUNT(pipot!$Z:$Z)&lt;&gt;"",INDEX(pipot!D:D,SMALL(pipot!$Z:$Z,ROW($A127)))),"")</f>
        <v>194537</v>
      </c>
      <c r="F131">
        <f>IFERROR(IF(COUNT(pipot!$Z:$Z)&lt;&gt;"",INDEX(pipot!E:E,SMALL(pipot!$Z:$Z,ROW($A127)))),"")</f>
        <v>23225</v>
      </c>
      <c r="G131">
        <f>IFERROR(IF(COUNT(pipot!$Z:$Z)&lt;&gt;"",INDEX(pipot!F:F,SMALL(pipot!$Z:$Z,ROW($A127)))),"")</f>
        <v>8.74</v>
      </c>
      <c r="H131">
        <f>IFERROR(IF(COUNT(pipot!$Z:$Z)&lt;&gt;"",INDEX(pipot!G:G,SMALL(pipot!$Z:$Z,ROW($A127)))),"")</f>
        <v>19474</v>
      </c>
      <c r="I131">
        <f>IFERROR(IF(COUNT(pipot!$Z:$Z)&lt;&gt;"",INDEX(pipot!H:H,SMALL(pipot!$Z:$Z,ROW($A127)))),"")</f>
        <v>12043</v>
      </c>
      <c r="J131">
        <f>IFERROR(IF(COUNT(pipot!$Z:$Z)&lt;&gt;"",INDEX(pipot!I:I,SMALL(pipot!$Z:$Z,ROW($A127)))),"")</f>
        <v>5400</v>
      </c>
      <c r="K131">
        <f>IFERROR(IF(COUNT(pipot!$Z:$Z)&lt;&gt;"",INDEX(pipot!J:J,SMALL(pipot!$Z:$Z,ROW($A127)))),"")</f>
        <v>1797</v>
      </c>
      <c r="L131">
        <f>IFERROR(IF(COUNT(pipot!$Z:$Z)&lt;&gt;"",INDEX(pipot!K:K,SMALL(pipot!$Z:$Z,ROW($A127)))),"")</f>
        <v>234</v>
      </c>
      <c r="M131">
        <f>IFERROR(IF(COUNT(pipot!$Z:$Z)&lt;&gt;"",INDEX(pipot!L:L,SMALL(pipot!$Z:$Z,ROW($A127)))),"")</f>
        <v>537</v>
      </c>
      <c r="N131">
        <f>IFERROR(IF(COUNT(pipot!$Z:$Z)&lt;&gt;"",INDEX(pipot!M:M,SMALL(pipot!$Z:$Z,ROW($A127)))),"")</f>
        <v>456</v>
      </c>
      <c r="O131">
        <f>IFERROR(IF(COUNT(pipot!$Z:$Z)&lt;&gt;"",INDEX(pipot!N:N,SMALL(pipot!$Z:$Z,ROW($A127)))),"")</f>
        <v>1357</v>
      </c>
      <c r="P131">
        <f>IFERROR(IF(COUNT(pipot!$Z:$Z)&lt;&gt;"",INDEX(pipot!O:O,SMALL(pipot!$Z:$Z,ROW($A127)))),"")</f>
        <v>27</v>
      </c>
      <c r="Q131">
        <f>IFERROR(IF(COUNT(pipot!$Z:$Z)&lt;&gt;"",INDEX(pipot!P:P,SMALL(pipot!$Z:$Z,ROW($A127)))),"")</f>
        <v>125</v>
      </c>
      <c r="R131">
        <f>IFERROR(IF(COUNT(pipot!$Z:$Z)&lt;&gt;"",INDEX(pipot!Q:Q,SMALL(pipot!$Z:$Z,ROW($A127)))),"")</f>
        <v>223</v>
      </c>
      <c r="S131">
        <f>IFERROR(IF(COUNT(pipot!$Z:$Z)&lt;&gt;"",INDEX(pipot!R:R,SMALL(pipot!$Z:$Z,ROW($A127)))),"")</f>
        <v>122</v>
      </c>
    </row>
    <row r="132" spans="2:19" hidden="1">
      <c r="B132" t="str">
        <f>IFERROR(IF(COUNT(pipot!$Z:$Z)&lt;&gt;"",INDEX(pipot!A:A,SMALL(pipot!$Z:$Z,ROW($A128)))),"")</f>
        <v>Average</v>
      </c>
      <c r="C132" s="13">
        <f>IFERROR(IF(COUNT(pipot!$Z:$Z)&lt;&gt;"",INDEX(pipot!B:B,SMALL(pipot!$Z:$Z,ROW($A128)))),"")</f>
        <v>44140</v>
      </c>
      <c r="D132" s="15">
        <f>IFERROR(IF(COUNT(pipot!$Z:$Z)&lt;&gt;"",INDEX(pipot!C:C,SMALL(pipot!$Z:$Z,ROW($A128)))),"")</f>
        <v>6.1504629629629631E-2</v>
      </c>
      <c r="E132">
        <f>IFERROR(IF(COUNT(pipot!$Z:$Z)&lt;&gt;"",INDEX(pipot!D:D,SMALL(pipot!$Z:$Z,ROW($A128)))),"")</f>
        <v>6485</v>
      </c>
      <c r="F132">
        <f>IFERROR(IF(COUNT(pipot!$Z:$Z)&lt;&gt;"",INDEX(pipot!E:E,SMALL(pipot!$Z:$Z,ROW($A128)))),"")</f>
        <v>774</v>
      </c>
      <c r="G132">
        <f>IFERROR(IF(COUNT(pipot!$Z:$Z)&lt;&gt;"",INDEX(pipot!F:F,SMALL(pipot!$Z:$Z,ROW($A128)))),"")</f>
        <v>8.74</v>
      </c>
      <c r="H132">
        <f>IFERROR(IF(COUNT(pipot!$Z:$Z)&lt;&gt;"",INDEX(pipot!G:G,SMALL(pipot!$Z:$Z,ROW($A128)))),"")</f>
        <v>649</v>
      </c>
      <c r="I132">
        <f>IFERROR(IF(COUNT(pipot!$Z:$Z)&lt;&gt;"",INDEX(pipot!H:H,SMALL(pipot!$Z:$Z,ROW($A128)))),"")</f>
        <v>401</v>
      </c>
      <c r="J132">
        <f>IFERROR(IF(COUNT(pipot!$Z:$Z)&lt;&gt;"",INDEX(pipot!I:I,SMALL(pipot!$Z:$Z,ROW($A128)))),"")</f>
        <v>180</v>
      </c>
      <c r="K132">
        <f>IFERROR(IF(COUNT(pipot!$Z:$Z)&lt;&gt;"",INDEX(pipot!J:J,SMALL(pipot!$Z:$Z,ROW($A128)))),"")</f>
        <v>60</v>
      </c>
      <c r="L132">
        <f>IFERROR(IF(COUNT(pipot!$Z:$Z)&lt;&gt;"",INDEX(pipot!K:K,SMALL(pipot!$Z:$Z,ROW($A128)))),"")</f>
        <v>8</v>
      </c>
      <c r="M132">
        <f>IFERROR(IF(COUNT(pipot!$Z:$Z)&lt;&gt;"",INDEX(pipot!L:L,SMALL(pipot!$Z:$Z,ROW($A128)))),"")</f>
        <v>18</v>
      </c>
      <c r="N132">
        <f>IFERROR(IF(COUNT(pipot!$Z:$Z)&lt;&gt;"",INDEX(pipot!M:M,SMALL(pipot!$Z:$Z,ROW($A128)))),"")</f>
        <v>15</v>
      </c>
      <c r="O132">
        <f>IFERROR(IF(COUNT(pipot!$Z:$Z)&lt;&gt;"",INDEX(pipot!N:N,SMALL(pipot!$Z:$Z,ROW($A128)))),"")</f>
        <v>45</v>
      </c>
      <c r="P132">
        <f>IFERROR(IF(COUNT(pipot!$Z:$Z)&lt;&gt;"",INDEX(pipot!O:O,SMALL(pipot!$Z:$Z,ROW($A128)))),"")</f>
        <v>23</v>
      </c>
      <c r="Q132">
        <f>IFERROR(IF(COUNT(pipot!$Z:$Z)&lt;&gt;"",INDEX(pipot!P:P,SMALL(pipot!$Z:$Z,ROW($A128)))),"")</f>
        <v>4</v>
      </c>
      <c r="R132">
        <f>IFERROR(IF(COUNT(pipot!$Z:$Z)&lt;&gt;"",INDEX(pipot!Q:Q,SMALL(pipot!$Z:$Z,ROW($A128)))),"")</f>
        <v>174</v>
      </c>
      <c r="S132">
        <f>IFERROR(IF(COUNT(pipot!$Z:$Z)&lt;&gt;"",INDEX(pipot!R:R,SMALL(pipot!$Z:$Z,ROW($A128)))),"")</f>
        <v>122</v>
      </c>
    </row>
    <row r="133" spans="2:19" hidden="1">
      <c r="B133" t="str">
        <f>IFERROR(IF(COUNT(pipot!$Z:$Z)&lt;&gt;"",INDEX(pipot!A:A,SMALL(pipot!$Z:$Z,ROW($A129)))),"")</f>
        <v>Stdev</v>
      </c>
      <c r="C133" s="13">
        <f>IFERROR(IF(COUNT(pipot!$Z:$Z)&lt;&gt;"",INDEX(pipot!B:B,SMALL(pipot!$Z:$Z,ROW($A129)))),"")</f>
        <v>44140</v>
      </c>
      <c r="D133" s="15">
        <f>IFERROR(IF(COUNT(pipot!$Z:$Z)&lt;&gt;"",INDEX(pipot!C:C,SMALL(pipot!$Z:$Z,ROW($A129)))),"")</f>
        <v>1.4652777777777778E-2</v>
      </c>
      <c r="E133">
        <f>IFERROR(IF(COUNT(pipot!$Z:$Z)&lt;&gt;"",INDEX(pipot!D:D,SMALL(pipot!$Z:$Z,ROW($A129)))),"")</f>
        <v>2118.8000000000002</v>
      </c>
      <c r="F133">
        <f>IFERROR(IF(COUNT(pipot!$Z:$Z)&lt;&gt;"",INDEX(pipot!E:E,SMALL(pipot!$Z:$Z,ROW($A129)))),"")</f>
        <v>249.1</v>
      </c>
      <c r="G133">
        <f>IFERROR(IF(COUNT(pipot!$Z:$Z)&lt;&gt;"",INDEX(pipot!F:F,SMALL(pipot!$Z:$Z,ROW($A129)))),"")</f>
        <v>1.5</v>
      </c>
      <c r="H133">
        <f>IFERROR(IF(COUNT(pipot!$Z:$Z)&lt;&gt;"",INDEX(pipot!G:G,SMALL(pipot!$Z:$Z,ROW($A129)))),"")</f>
        <v>386.1</v>
      </c>
      <c r="I133">
        <f>IFERROR(IF(COUNT(pipot!$Z:$Z)&lt;&gt;"",INDEX(pipot!H:H,SMALL(pipot!$Z:$Z,ROW($A129)))),"")</f>
        <v>239.6</v>
      </c>
      <c r="J133">
        <f>IFERROR(IF(COUNT(pipot!$Z:$Z)&lt;&gt;"",INDEX(pipot!I:I,SMALL(pipot!$Z:$Z,ROW($A129)))),"")</f>
        <v>117.2</v>
      </c>
      <c r="K133">
        <f>IFERROR(IF(COUNT(pipot!$Z:$Z)&lt;&gt;"",INDEX(pipot!J:J,SMALL(pipot!$Z:$Z,ROW($A129)))),"")</f>
        <v>62.2</v>
      </c>
      <c r="L133">
        <f>IFERROR(IF(COUNT(pipot!$Z:$Z)&lt;&gt;"",INDEX(pipot!K:K,SMALL(pipot!$Z:$Z,ROW($A129)))),"")</f>
        <v>19.8</v>
      </c>
      <c r="M133">
        <f>IFERROR(IF(COUNT(pipot!$Z:$Z)&lt;&gt;"",INDEX(pipot!L:L,SMALL(pipot!$Z:$Z,ROW($A129)))),"")</f>
        <v>10.4</v>
      </c>
      <c r="N133">
        <f>IFERROR(IF(COUNT(pipot!$Z:$Z)&lt;&gt;"",INDEX(pipot!M:M,SMALL(pipot!$Z:$Z,ROW($A129)))),"")</f>
        <v>6</v>
      </c>
      <c r="O133">
        <f>IFERROR(IF(COUNT(pipot!$Z:$Z)&lt;&gt;"",INDEX(pipot!N:N,SMALL(pipot!$Z:$Z,ROW($A129)))),"")</f>
        <v>16.899999999999999</v>
      </c>
      <c r="P133">
        <f>IFERROR(IF(COUNT(pipot!$Z:$Z)&lt;&gt;"",INDEX(pipot!O:O,SMALL(pipot!$Z:$Z,ROW($A129)))),"")</f>
        <v>2</v>
      </c>
      <c r="Q133">
        <f>IFERROR(IF(COUNT(pipot!$Z:$Z)&lt;&gt;"",INDEX(pipot!P:P,SMALL(pipot!$Z:$Z,ROW($A129)))),"")</f>
        <v>4.7</v>
      </c>
      <c r="R133">
        <f>IFERROR(IF(COUNT(pipot!$Z:$Z)&lt;&gt;"",INDEX(pipot!Q:Q,SMALL(pipot!$Z:$Z,ROW($A129)))),"")</f>
        <v>63.8</v>
      </c>
      <c r="S133">
        <f>IFERROR(IF(COUNT(pipot!$Z:$Z)&lt;&gt;"",INDEX(pipot!R:R,SMALL(pipot!$Z:$Z,ROW($A129)))),"")</f>
        <v>43.7</v>
      </c>
    </row>
    <row r="134" spans="2:19" hidden="1">
      <c r="B134" t="str">
        <f>IFERROR(IF(COUNT(pipot!$Z:$Z)&lt;&gt;"",INDEX(pipot!A:A,SMALL(pipot!$Z:$Z,ROW($A130)))),"")</f>
        <v>Yuina Matsumoto</v>
      </c>
      <c r="C134" s="13">
        <f>IFERROR(IF(COUNT(pipot!$Z:$Z)&lt;&gt;"",INDEX(pipot!B:B,SMALL(pipot!$Z:$Z,ROW($A130)))),"")</f>
        <v>44141</v>
      </c>
      <c r="D134" s="15">
        <f>IFERROR(IF(COUNT(pipot!$Z:$Z)&lt;&gt;"",INDEX(pipot!C:C,SMALL(pipot!$Z:$Z,ROW($A130)))),"")</f>
        <v>9.1550925925925938E-2</v>
      </c>
      <c r="E134">
        <f>IFERROR(IF(COUNT(pipot!$Z:$Z)&lt;&gt;"",INDEX(pipot!D:D,SMALL(pipot!$Z:$Z,ROW($A130)))),"")</f>
        <v>7497.2863500000003</v>
      </c>
      <c r="F134">
        <f>IFERROR(IF(COUNT(pipot!$Z:$Z)&lt;&gt;"",INDEX(pipot!E:E,SMALL(pipot!$Z:$Z,ROW($A130)))),"")</f>
        <v>983.24901</v>
      </c>
      <c r="G134">
        <f>IFERROR(IF(COUNT(pipot!$Z:$Z)&lt;&gt;"",INDEX(pipot!F:F,SMALL(pipot!$Z:$Z,ROW($A130)))),"")</f>
        <v>7.4582699999999997</v>
      </c>
      <c r="H134">
        <f>IFERROR(IF(COUNT(pipot!$Z:$Z)&lt;&gt;"",INDEX(pipot!G:G,SMALL(pipot!$Z:$Z,ROW($A130)))),"")</f>
        <v>200.85</v>
      </c>
      <c r="I134">
        <f>IFERROR(IF(COUNT(pipot!$Z:$Z)&lt;&gt;"",INDEX(pipot!H:H,SMALL(pipot!$Z:$Z,ROW($A130)))),"")</f>
        <v>165.12</v>
      </c>
      <c r="J134">
        <f>IFERROR(IF(COUNT(pipot!$Z:$Z)&lt;&gt;"",INDEX(pipot!I:I,SMALL(pipot!$Z:$Z,ROW($A130)))),"")</f>
        <v>18.649999999999999</v>
      </c>
      <c r="K134">
        <f>IFERROR(IF(COUNT(pipot!$Z:$Z)&lt;&gt;"",INDEX(pipot!J:J,SMALL(pipot!$Z:$Z,ROW($A130)))),"")</f>
        <v>17.079999999999998</v>
      </c>
      <c r="L134">
        <f>IFERROR(IF(COUNT(pipot!$Z:$Z)&lt;&gt;"",INDEX(pipot!K:K,SMALL(pipot!$Z:$Z,ROW($A130)))),"")</f>
        <v>0</v>
      </c>
      <c r="M134">
        <f>IFERROR(IF(COUNT(pipot!$Z:$Z)&lt;&gt;"",INDEX(pipot!L:L,SMALL(pipot!$Z:$Z,ROW($A130)))),"")</f>
        <v>25</v>
      </c>
      <c r="N134">
        <f>IFERROR(IF(COUNT(pipot!$Z:$Z)&lt;&gt;"",INDEX(pipot!M:M,SMALL(pipot!$Z:$Z,ROW($A130)))),"")</f>
        <v>29</v>
      </c>
      <c r="O134">
        <f>IFERROR(IF(COUNT(pipot!$Z:$Z)&lt;&gt;"",INDEX(pipot!N:N,SMALL(pipot!$Z:$Z,ROW($A130)))),"")</f>
        <v>76</v>
      </c>
      <c r="P134">
        <f>IFERROR(IF(COUNT(pipot!$Z:$Z)&lt;&gt;"",INDEX(pipot!O:O,SMALL(pipot!$Z:$Z,ROW($A130)))),"")</f>
        <v>23.808599999999998</v>
      </c>
      <c r="Q134">
        <f>IFERROR(IF(COUNT(pipot!$Z:$Z)&lt;&gt;"",INDEX(pipot!P:P,SMALL(pipot!$Z:$Z,ROW($A130)))),"")</f>
        <v>1</v>
      </c>
      <c r="R134">
        <f>IFERROR(IF(COUNT(pipot!$Z:$Z)&lt;&gt;"",INDEX(pipot!Q:Q,SMALL(pipot!$Z:$Z,ROW($A130)))),"")</f>
        <v>192</v>
      </c>
      <c r="S134">
        <f>IFERROR(IF(COUNT(pipot!$Z:$Z)&lt;&gt;"",INDEX(pipot!R:R,SMALL(pipot!$Z:$Z,ROW($A130)))),"")</f>
        <v>131.40528</v>
      </c>
    </row>
    <row r="135" spans="2:19" hidden="1">
      <c r="B135" t="str">
        <f>IFERROR(IF(COUNT(pipot!$Z:$Z)&lt;&gt;"",INDEX(pipot!A:A,SMALL(pipot!$Z:$Z,ROW($A131)))),"")</f>
        <v>Ayane Nakajima</v>
      </c>
      <c r="C135" s="13">
        <f>IFERROR(IF(COUNT(pipot!$Z:$Z)&lt;&gt;"",INDEX(pipot!B:B,SMALL(pipot!$Z:$Z,ROW($A131)))),"")</f>
        <v>44141</v>
      </c>
      <c r="D135" s="15">
        <f>IFERROR(IF(COUNT(pipot!$Z:$Z)&lt;&gt;"",INDEX(pipot!C:C,SMALL(pipot!$Z:$Z,ROW($A131)))),"")</f>
        <v>9.1550925925925938E-2</v>
      </c>
      <c r="E135">
        <f>IFERROR(IF(COUNT(pipot!$Z:$Z)&lt;&gt;"",INDEX(pipot!D:D,SMALL(pipot!$Z:$Z,ROW($A131)))),"")</f>
        <v>6419.5036600000003</v>
      </c>
      <c r="F135">
        <f>IFERROR(IF(COUNT(pipot!$Z:$Z)&lt;&gt;"",INDEX(pipot!E:E,SMALL(pipot!$Z:$Z,ROW($A131)))),"")</f>
        <v>938.81656999999996</v>
      </c>
      <c r="G135">
        <f>IFERROR(IF(COUNT(pipot!$Z:$Z)&lt;&gt;"",INDEX(pipot!F:F,SMALL(pipot!$Z:$Z,ROW($A131)))),"")</f>
        <v>7.1212400000000002</v>
      </c>
      <c r="H135">
        <f>IFERROR(IF(COUNT(pipot!$Z:$Z)&lt;&gt;"",INDEX(pipot!G:G,SMALL(pipot!$Z:$Z,ROW($A131)))),"")</f>
        <v>163.16</v>
      </c>
      <c r="I135">
        <f>IFERROR(IF(COUNT(pipot!$Z:$Z)&lt;&gt;"",INDEX(pipot!H:H,SMALL(pipot!$Z:$Z,ROW($A131)))),"")</f>
        <v>112.86</v>
      </c>
      <c r="J135">
        <f>IFERROR(IF(COUNT(pipot!$Z:$Z)&lt;&gt;"",INDEX(pipot!I:I,SMALL(pipot!$Z:$Z,ROW($A131)))),"")</f>
        <v>36.01</v>
      </c>
      <c r="K135">
        <f>IFERROR(IF(COUNT(pipot!$Z:$Z)&lt;&gt;"",INDEX(pipot!J:J,SMALL(pipot!$Z:$Z,ROW($A131)))),"")</f>
        <v>14.29</v>
      </c>
      <c r="L135">
        <f>IFERROR(IF(COUNT(pipot!$Z:$Z)&lt;&gt;"",INDEX(pipot!K:K,SMALL(pipot!$Z:$Z,ROW($A131)))),"")</f>
        <v>0</v>
      </c>
      <c r="M135">
        <f>IFERROR(IF(COUNT(pipot!$Z:$Z)&lt;&gt;"",INDEX(pipot!L:L,SMALL(pipot!$Z:$Z,ROW($A131)))),"")</f>
        <v>33</v>
      </c>
      <c r="N135">
        <f>IFERROR(IF(COUNT(pipot!$Z:$Z)&lt;&gt;"",INDEX(pipot!M:M,SMALL(pipot!$Z:$Z,ROW($A131)))),"")</f>
        <v>18</v>
      </c>
      <c r="O135">
        <f>IFERROR(IF(COUNT(pipot!$Z:$Z)&lt;&gt;"",INDEX(pipot!N:N,SMALL(pipot!$Z:$Z,ROW($A131)))),"")</f>
        <v>74</v>
      </c>
      <c r="P135">
        <f>IFERROR(IF(COUNT(pipot!$Z:$Z)&lt;&gt;"",INDEX(pipot!O:O,SMALL(pipot!$Z:$Z,ROW($A131)))),"")</f>
        <v>22.285799999999998</v>
      </c>
      <c r="Q135">
        <f>IFERROR(IF(COUNT(pipot!$Z:$Z)&lt;&gt;"",INDEX(pipot!P:P,SMALL(pipot!$Z:$Z,ROW($A131)))),"")</f>
        <v>1</v>
      </c>
      <c r="R135">
        <f>IFERROR(IF(COUNT(pipot!$Z:$Z)&lt;&gt;"",INDEX(pipot!Q:Q,SMALL(pipot!$Z:$Z,ROW($A131)))),"")</f>
        <v>186</v>
      </c>
      <c r="S135">
        <f>IFERROR(IF(COUNT(pipot!$Z:$Z)&lt;&gt;"",INDEX(pipot!R:R,SMALL(pipot!$Z:$Z,ROW($A131)))),"")</f>
        <v>136.8152</v>
      </c>
    </row>
    <row r="136" spans="2:19" hidden="1">
      <c r="B136" t="str">
        <f>IFERROR(IF(COUNT(pipot!$Z:$Z)&lt;&gt;"",INDEX(pipot!A:A,SMALL(pipot!$Z:$Z,ROW($A132)))),"")</f>
        <v>Kaho Takahashi</v>
      </c>
      <c r="C136" s="13">
        <f>IFERROR(IF(COUNT(pipot!$Z:$Z)&lt;&gt;"",INDEX(pipot!B:B,SMALL(pipot!$Z:$Z,ROW($A132)))),"")</f>
        <v>44141</v>
      </c>
      <c r="D136" s="15">
        <f>IFERROR(IF(COUNT(pipot!$Z:$Z)&lt;&gt;"",INDEX(pipot!C:C,SMALL(pipot!$Z:$Z,ROW($A132)))),"")</f>
        <v>8.9502314814814812E-2</v>
      </c>
      <c r="E136">
        <f>IFERROR(IF(COUNT(pipot!$Z:$Z)&lt;&gt;"",INDEX(pipot!D:D,SMALL(pipot!$Z:$Z,ROW($A132)))),"")</f>
        <v>6580.2741699999997</v>
      </c>
      <c r="F136">
        <f>IFERROR(IF(COUNT(pipot!$Z:$Z)&lt;&gt;"",INDEX(pipot!E:E,SMALL(pipot!$Z:$Z,ROW($A132)))),"")</f>
        <v>935.65606000000002</v>
      </c>
      <c r="G136">
        <f>IFERROR(IF(COUNT(pipot!$Z:$Z)&lt;&gt;"",INDEX(pipot!F:F,SMALL(pipot!$Z:$Z,ROW($A132)))),"")</f>
        <v>7.2597100000000001</v>
      </c>
      <c r="H136">
        <f>IFERROR(IF(COUNT(pipot!$Z:$Z)&lt;&gt;"",INDEX(pipot!G:G,SMALL(pipot!$Z:$Z,ROW($A132)))),"")</f>
        <v>352.35</v>
      </c>
      <c r="I136">
        <f>IFERROR(IF(COUNT(pipot!$Z:$Z)&lt;&gt;"",INDEX(pipot!H:H,SMALL(pipot!$Z:$Z,ROW($A132)))),"")</f>
        <v>226.61</v>
      </c>
      <c r="J136">
        <f>IFERROR(IF(COUNT(pipot!$Z:$Z)&lt;&gt;"",INDEX(pipot!I:I,SMALL(pipot!$Z:$Z,ROW($A132)))),"")</f>
        <v>100.58</v>
      </c>
      <c r="K136">
        <f>IFERROR(IF(COUNT(pipot!$Z:$Z)&lt;&gt;"",INDEX(pipot!J:J,SMALL(pipot!$Z:$Z,ROW($A132)))),"")</f>
        <v>25.16</v>
      </c>
      <c r="L136">
        <f>IFERROR(IF(COUNT(pipot!$Z:$Z)&lt;&gt;"",INDEX(pipot!K:K,SMALL(pipot!$Z:$Z,ROW($A132)))),"")</f>
        <v>0</v>
      </c>
      <c r="M136">
        <f>IFERROR(IF(COUNT(pipot!$Z:$Z)&lt;&gt;"",INDEX(pipot!L:L,SMALL(pipot!$Z:$Z,ROW($A132)))),"")</f>
        <v>22</v>
      </c>
      <c r="N136">
        <f>IFERROR(IF(COUNT(pipot!$Z:$Z)&lt;&gt;"",INDEX(pipot!M:M,SMALL(pipot!$Z:$Z,ROW($A132)))),"")</f>
        <v>23</v>
      </c>
      <c r="O136">
        <f>IFERROR(IF(COUNT(pipot!$Z:$Z)&lt;&gt;"",INDEX(pipot!N:N,SMALL(pipot!$Z:$Z,ROW($A132)))),"")</f>
        <v>93</v>
      </c>
      <c r="P136">
        <f>IFERROR(IF(COUNT(pipot!$Z:$Z)&lt;&gt;"",INDEX(pipot!O:O,SMALL(pipot!$Z:$Z,ROW($A132)))),"")</f>
        <v>22.663799999999998</v>
      </c>
      <c r="Q136">
        <f>IFERROR(IF(COUNT(pipot!$Z:$Z)&lt;&gt;"",INDEX(pipot!P:P,SMALL(pipot!$Z:$Z,ROW($A132)))),"")</f>
        <v>2</v>
      </c>
      <c r="R136">
        <f>IFERROR(IF(COUNT(pipot!$Z:$Z)&lt;&gt;"",INDEX(pipot!Q:Q,SMALL(pipot!$Z:$Z,ROW($A132)))),"")</f>
        <v>180</v>
      </c>
      <c r="S136">
        <f>IFERROR(IF(COUNT(pipot!$Z:$Z)&lt;&gt;"",INDEX(pipot!R:R,SMALL(pipot!$Z:$Z,ROW($A132)))),"")</f>
        <v>113.89131</v>
      </c>
    </row>
    <row r="137" spans="2:19" hidden="1">
      <c r="B137" t="str">
        <f>IFERROR(IF(COUNT(pipot!$Z:$Z)&lt;&gt;"",INDEX(pipot!A:A,SMALL(pipot!$Z:$Z,ROW($A133)))),"")</f>
        <v>Moe Nakamura</v>
      </c>
      <c r="C137" s="13">
        <f>IFERROR(IF(COUNT(pipot!$Z:$Z)&lt;&gt;"",INDEX(pipot!B:B,SMALL(pipot!$Z:$Z,ROW($A133)))),"")</f>
        <v>44141</v>
      </c>
      <c r="D137" s="15">
        <f>IFERROR(IF(COUNT(pipot!$Z:$Z)&lt;&gt;"",INDEX(pipot!C:C,SMALL(pipot!$Z:$Z,ROW($A133)))),"")</f>
        <v>9.1550925925925938E-2</v>
      </c>
      <c r="E137">
        <f>IFERROR(IF(COUNT(pipot!$Z:$Z)&lt;&gt;"",INDEX(pipot!D:D,SMALL(pipot!$Z:$Z,ROW($A133)))),"")</f>
        <v>7275.0229399999998</v>
      </c>
      <c r="F137">
        <f>IFERROR(IF(COUNT(pipot!$Z:$Z)&lt;&gt;"",INDEX(pipot!E:E,SMALL(pipot!$Z:$Z,ROW($A133)))),"")</f>
        <v>934.06097999999997</v>
      </c>
      <c r="G137">
        <f>IFERROR(IF(COUNT(pipot!$Z:$Z)&lt;&gt;"",INDEX(pipot!F:F,SMALL(pipot!$Z:$Z,ROW($A133)))),"")</f>
        <v>7.0851699999999997</v>
      </c>
      <c r="H137">
        <f>IFERROR(IF(COUNT(pipot!$Z:$Z)&lt;&gt;"",INDEX(pipot!G:G,SMALL(pipot!$Z:$Z,ROW($A133)))),"")</f>
        <v>343.87000999999998</v>
      </c>
      <c r="I137">
        <f>IFERROR(IF(COUNT(pipot!$Z:$Z)&lt;&gt;"",INDEX(pipot!H:H,SMALL(pipot!$Z:$Z,ROW($A133)))),"")</f>
        <v>269.43000999999998</v>
      </c>
      <c r="J137">
        <f>IFERROR(IF(COUNT(pipot!$Z:$Z)&lt;&gt;"",INDEX(pipot!I:I,SMALL(pipot!$Z:$Z,ROW($A133)))),"")</f>
        <v>51.43</v>
      </c>
      <c r="K137">
        <f>IFERROR(IF(COUNT(pipot!$Z:$Z)&lt;&gt;"",INDEX(pipot!J:J,SMALL(pipot!$Z:$Z,ROW($A133)))),"")</f>
        <v>23.01</v>
      </c>
      <c r="L137">
        <f>IFERROR(IF(COUNT(pipot!$Z:$Z)&lt;&gt;"",INDEX(pipot!K:K,SMALL(pipot!$Z:$Z,ROW($A133)))),"")</f>
        <v>0</v>
      </c>
      <c r="M137">
        <f>IFERROR(IF(COUNT(pipot!$Z:$Z)&lt;&gt;"",INDEX(pipot!L:L,SMALL(pipot!$Z:$Z,ROW($A133)))),"")</f>
        <v>19</v>
      </c>
      <c r="N137">
        <f>IFERROR(IF(COUNT(pipot!$Z:$Z)&lt;&gt;"",INDEX(pipot!M:M,SMALL(pipot!$Z:$Z,ROW($A133)))),"")</f>
        <v>14</v>
      </c>
      <c r="O137">
        <f>IFERROR(IF(COUNT(pipot!$Z:$Z)&lt;&gt;"",INDEX(pipot!N:N,SMALL(pipot!$Z:$Z,ROW($A133)))),"")</f>
        <v>58</v>
      </c>
      <c r="P137">
        <f>IFERROR(IF(COUNT(pipot!$Z:$Z)&lt;&gt;"",INDEX(pipot!O:O,SMALL(pipot!$Z:$Z,ROW($A133)))),"")</f>
        <v>22.854600000000001</v>
      </c>
      <c r="Q137">
        <f>IFERROR(IF(COUNT(pipot!$Z:$Z)&lt;&gt;"",INDEX(pipot!P:P,SMALL(pipot!$Z:$Z,ROW($A133)))),"")</f>
        <v>2</v>
      </c>
      <c r="R137">
        <f>IFERROR(IF(COUNT(pipot!$Z:$Z)&lt;&gt;"",INDEX(pipot!Q:Q,SMALL(pipot!$Z:$Z,ROW($A133)))),"")</f>
        <v>189</v>
      </c>
      <c r="S137">
        <f>IFERROR(IF(COUNT(pipot!$Z:$Z)&lt;&gt;"",INDEX(pipot!R:R,SMALL(pipot!$Z:$Z,ROW($A133)))),"")</f>
        <v>137.49671000000001</v>
      </c>
    </row>
    <row r="138" spans="2:19" hidden="1">
      <c r="B138" t="str">
        <f>IFERROR(IF(COUNT(pipot!$Z:$Z)&lt;&gt;"",INDEX(pipot!A:A,SMALL(pipot!$Z:$Z,ROW($A134)))),"")</f>
        <v>Yuriko Takeda</v>
      </c>
      <c r="C138" s="13">
        <f>IFERROR(IF(COUNT(pipot!$Z:$Z)&lt;&gt;"",INDEX(pipot!B:B,SMALL(pipot!$Z:$Z,ROW($A134)))),"")</f>
        <v>44141</v>
      </c>
      <c r="D138" s="15">
        <f>IFERROR(IF(COUNT(pipot!$Z:$Z)&lt;&gt;"",INDEX(pipot!C:C,SMALL(pipot!$Z:$Z,ROW($A134)))),"")</f>
        <v>9.1550925925925938E-2</v>
      </c>
      <c r="E138">
        <f>IFERROR(IF(COUNT(pipot!$Z:$Z)&lt;&gt;"",INDEX(pipot!D:D,SMALL(pipot!$Z:$Z,ROW($A134)))),"")</f>
        <v>6942.2484400000003</v>
      </c>
      <c r="F138">
        <f>IFERROR(IF(COUNT(pipot!$Z:$Z)&lt;&gt;"",INDEX(pipot!E:E,SMALL(pipot!$Z:$Z,ROW($A134)))),"")</f>
        <v>911.97339999999997</v>
      </c>
      <c r="G138">
        <f>IFERROR(IF(COUNT(pipot!$Z:$Z)&lt;&gt;"",INDEX(pipot!F:F,SMALL(pipot!$Z:$Z,ROW($A134)))),"")</f>
        <v>6.9176200000000003</v>
      </c>
      <c r="H138">
        <f>IFERROR(IF(COUNT(pipot!$Z:$Z)&lt;&gt;"",INDEX(pipot!G:G,SMALL(pipot!$Z:$Z,ROW($A134)))),"")</f>
        <v>386.86000999999999</v>
      </c>
      <c r="I138">
        <f>IFERROR(IF(COUNT(pipot!$Z:$Z)&lt;&gt;"",INDEX(pipot!H:H,SMALL(pipot!$Z:$Z,ROW($A134)))),"")</f>
        <v>290.92000999999999</v>
      </c>
      <c r="J138">
        <f>IFERROR(IF(COUNT(pipot!$Z:$Z)&lt;&gt;"",INDEX(pipot!I:I,SMALL(pipot!$Z:$Z,ROW($A134)))),"")</f>
        <v>94.29</v>
      </c>
      <c r="K138">
        <f>IFERROR(IF(COUNT(pipot!$Z:$Z)&lt;&gt;"",INDEX(pipot!J:J,SMALL(pipot!$Z:$Z,ROW($A134)))),"")</f>
        <v>1.65</v>
      </c>
      <c r="L138">
        <f>IFERROR(IF(COUNT(pipot!$Z:$Z)&lt;&gt;"",INDEX(pipot!K:K,SMALL(pipot!$Z:$Z,ROW($A134)))),"")</f>
        <v>0</v>
      </c>
      <c r="M138">
        <f>IFERROR(IF(COUNT(pipot!$Z:$Z)&lt;&gt;"",INDEX(pipot!L:L,SMALL(pipot!$Z:$Z,ROW($A134)))),"")</f>
        <v>39</v>
      </c>
      <c r="N138">
        <f>IFERROR(IF(COUNT(pipot!$Z:$Z)&lt;&gt;"",INDEX(pipot!M:M,SMALL(pipot!$Z:$Z,ROW($A134)))),"")</f>
        <v>11</v>
      </c>
      <c r="O138">
        <f>IFERROR(IF(COUNT(pipot!$Z:$Z)&lt;&gt;"",INDEX(pipot!N:N,SMALL(pipot!$Z:$Z,ROW($A134)))),"")</f>
        <v>68</v>
      </c>
      <c r="P138">
        <f>IFERROR(IF(COUNT(pipot!$Z:$Z)&lt;&gt;"",INDEX(pipot!O:O,SMALL(pipot!$Z:$Z,ROW($A134)))),"")</f>
        <v>21.266999999999999</v>
      </c>
      <c r="Q138">
        <f>IFERROR(IF(COUNT(pipot!$Z:$Z)&lt;&gt;"",INDEX(pipot!P:P,SMALL(pipot!$Z:$Z,ROW($A134)))),"")</f>
        <v>0</v>
      </c>
      <c r="R138">
        <f>IFERROR(IF(COUNT(pipot!$Z:$Z)&lt;&gt;"",INDEX(pipot!Q:Q,SMALL(pipot!$Z:$Z,ROW($A134)))),"")</f>
        <v>220</v>
      </c>
      <c r="S138">
        <f>IFERROR(IF(COUNT(pipot!$Z:$Z)&lt;&gt;"",INDEX(pipot!R:R,SMALL(pipot!$Z:$Z,ROW($A134)))),"")</f>
        <v>149.15123</v>
      </c>
    </row>
    <row r="139" spans="2:19" hidden="1">
      <c r="B139" t="str">
        <f>IFERROR(IF(COUNT(pipot!$Z:$Z)&lt;&gt;"",INDEX(pipot!A:A,SMALL(pipot!$Z:$Z,ROW($A135)))),"")</f>
        <v>Monami Takuno</v>
      </c>
      <c r="C139" s="13">
        <f>IFERROR(IF(COUNT(pipot!$Z:$Z)&lt;&gt;"",INDEX(pipot!B:B,SMALL(pipot!$Z:$Z,ROW($A135)))),"")</f>
        <v>44141</v>
      </c>
      <c r="D139" s="15">
        <f>IFERROR(IF(COUNT(pipot!$Z:$Z)&lt;&gt;"",INDEX(pipot!C:C,SMALL(pipot!$Z:$Z,ROW($A135)))),"")</f>
        <v>9.1550925925925938E-2</v>
      </c>
      <c r="E139">
        <f>IFERROR(IF(COUNT(pipot!$Z:$Z)&lt;&gt;"",INDEX(pipot!D:D,SMALL(pipot!$Z:$Z,ROW($A135)))),"")</f>
        <v>7000.0720300000003</v>
      </c>
      <c r="F139">
        <f>IFERROR(IF(COUNT(pipot!$Z:$Z)&lt;&gt;"",INDEX(pipot!E:E,SMALL(pipot!$Z:$Z,ROW($A135)))),"")</f>
        <v>880.53818999999999</v>
      </c>
      <c r="G139">
        <f>IFERROR(IF(COUNT(pipot!$Z:$Z)&lt;&gt;"",INDEX(pipot!F:F,SMALL(pipot!$Z:$Z,ROW($A135)))),"")</f>
        <v>6.6791799999999997</v>
      </c>
      <c r="H139">
        <f>IFERROR(IF(COUNT(pipot!$Z:$Z)&lt;&gt;"",INDEX(pipot!G:G,SMALL(pipot!$Z:$Z,ROW($A135)))),"")</f>
        <v>292.26</v>
      </c>
      <c r="I139">
        <f>IFERROR(IF(COUNT(pipot!$Z:$Z)&lt;&gt;"",INDEX(pipot!H:H,SMALL(pipot!$Z:$Z,ROW($A135)))),"")</f>
        <v>205.27</v>
      </c>
      <c r="J139">
        <f>IFERROR(IF(COUNT(pipot!$Z:$Z)&lt;&gt;"",INDEX(pipot!I:I,SMALL(pipot!$Z:$Z,ROW($A135)))),"")</f>
        <v>65.05</v>
      </c>
      <c r="K139">
        <f>IFERROR(IF(COUNT(pipot!$Z:$Z)&lt;&gt;"",INDEX(pipot!J:J,SMALL(pipot!$Z:$Z,ROW($A135)))),"")</f>
        <v>21.94</v>
      </c>
      <c r="L139">
        <f>IFERROR(IF(COUNT(pipot!$Z:$Z)&lt;&gt;"",INDEX(pipot!K:K,SMALL(pipot!$Z:$Z,ROW($A135)))),"")</f>
        <v>0</v>
      </c>
      <c r="M139">
        <f>IFERROR(IF(COUNT(pipot!$Z:$Z)&lt;&gt;"",INDEX(pipot!L:L,SMALL(pipot!$Z:$Z,ROW($A135)))),"")</f>
        <v>4</v>
      </c>
      <c r="N139">
        <f>IFERROR(IF(COUNT(pipot!$Z:$Z)&lt;&gt;"",INDEX(pipot!M:M,SMALL(pipot!$Z:$Z,ROW($A135)))),"")</f>
        <v>28</v>
      </c>
      <c r="O139">
        <f>IFERROR(IF(COUNT(pipot!$Z:$Z)&lt;&gt;"",INDEX(pipot!N:N,SMALL(pipot!$Z:$Z,ROW($A135)))),"")</f>
        <v>77</v>
      </c>
      <c r="P139">
        <f>IFERROR(IF(COUNT(pipot!$Z:$Z)&lt;&gt;"",INDEX(pipot!O:O,SMALL(pipot!$Z:$Z,ROW($A135)))),"")</f>
        <v>22.613399999999999</v>
      </c>
      <c r="Q139">
        <f>IFERROR(IF(COUNT(pipot!$Z:$Z)&lt;&gt;"",INDEX(pipot!P:P,SMALL(pipot!$Z:$Z,ROW($A135)))),"")</f>
        <v>1</v>
      </c>
      <c r="R139">
        <f>IFERROR(IF(COUNT(pipot!$Z:$Z)&lt;&gt;"",INDEX(pipot!Q:Q,SMALL(pipot!$Z:$Z,ROW($A135)))),"")</f>
        <v>178</v>
      </c>
      <c r="S139">
        <f>IFERROR(IF(COUNT(pipot!$Z:$Z)&lt;&gt;"",INDEX(pipot!R:R,SMALL(pipot!$Z:$Z,ROW($A135)))),"")</f>
        <v>129.89051000000001</v>
      </c>
    </row>
    <row r="140" spans="2:19" hidden="1">
      <c r="B140" t="str">
        <f>IFERROR(IF(COUNT(pipot!$Z:$Z)&lt;&gt;"",INDEX(pipot!A:A,SMALL(pipot!$Z:$Z,ROW($A136)))),"")</f>
        <v>Ayaka Hira</v>
      </c>
      <c r="C140" s="13">
        <f>IFERROR(IF(COUNT(pipot!$Z:$Z)&lt;&gt;"",INDEX(pipot!B:B,SMALL(pipot!$Z:$Z,ROW($A136)))),"")</f>
        <v>44141</v>
      </c>
      <c r="D140" s="15">
        <f>IFERROR(IF(COUNT(pipot!$Z:$Z)&lt;&gt;"",INDEX(pipot!C:C,SMALL(pipot!$Z:$Z,ROW($A136)))),"")</f>
        <v>9.1550925925925938E-2</v>
      </c>
      <c r="E140">
        <f>IFERROR(IF(COUNT(pipot!$Z:$Z)&lt;&gt;"",INDEX(pipot!D:D,SMALL(pipot!$Z:$Z,ROW($A136)))),"")</f>
        <v>6540.7098599999999</v>
      </c>
      <c r="F140">
        <f>IFERROR(IF(COUNT(pipot!$Z:$Z)&lt;&gt;"",INDEX(pipot!E:E,SMALL(pipot!$Z:$Z,ROW($A136)))),"")</f>
        <v>875.33542</v>
      </c>
      <c r="G140">
        <f>IFERROR(IF(COUNT(pipot!$Z:$Z)&lt;&gt;"",INDEX(pipot!F:F,SMALL(pipot!$Z:$Z,ROW($A136)))),"")</f>
        <v>6.63971</v>
      </c>
      <c r="H140">
        <f>IFERROR(IF(COUNT(pipot!$Z:$Z)&lt;&gt;"",INDEX(pipot!G:G,SMALL(pipot!$Z:$Z,ROW($A136)))),"")</f>
        <v>185.64</v>
      </c>
      <c r="I140">
        <f>IFERROR(IF(COUNT(pipot!$Z:$Z)&lt;&gt;"",INDEX(pipot!H:H,SMALL(pipot!$Z:$Z,ROW($A136)))),"")</f>
        <v>158.56</v>
      </c>
      <c r="J140">
        <f>IFERROR(IF(COUNT(pipot!$Z:$Z)&lt;&gt;"",INDEX(pipot!I:I,SMALL(pipot!$Z:$Z,ROW($A136)))),"")</f>
        <v>27.08</v>
      </c>
      <c r="K140">
        <f>IFERROR(IF(COUNT(pipot!$Z:$Z)&lt;&gt;"",INDEX(pipot!J:J,SMALL(pipot!$Z:$Z,ROW($A136)))),"")</f>
        <v>0</v>
      </c>
      <c r="L140">
        <f>IFERROR(IF(COUNT(pipot!$Z:$Z)&lt;&gt;"",INDEX(pipot!K:K,SMALL(pipot!$Z:$Z,ROW($A136)))),"")</f>
        <v>0</v>
      </c>
      <c r="M140">
        <f>IFERROR(IF(COUNT(pipot!$Z:$Z)&lt;&gt;"",INDEX(pipot!L:L,SMALL(pipot!$Z:$Z,ROW($A136)))),"")</f>
        <v>21</v>
      </c>
      <c r="N140">
        <f>IFERROR(IF(COUNT(pipot!$Z:$Z)&lt;&gt;"",INDEX(pipot!M:M,SMALL(pipot!$Z:$Z,ROW($A136)))),"")</f>
        <v>10</v>
      </c>
      <c r="O140">
        <f>IFERROR(IF(COUNT(pipot!$Z:$Z)&lt;&gt;"",INDEX(pipot!N:N,SMALL(pipot!$Z:$Z,ROW($A136)))),"")</f>
        <v>88</v>
      </c>
      <c r="P140">
        <f>IFERROR(IF(COUNT(pipot!$Z:$Z)&lt;&gt;"",INDEX(pipot!O:O,SMALL(pipot!$Z:$Z,ROW($A136)))),"")</f>
        <v>20.633400000000002</v>
      </c>
      <c r="Q140">
        <f>IFERROR(IF(COUNT(pipot!$Z:$Z)&lt;&gt;"",INDEX(pipot!P:P,SMALL(pipot!$Z:$Z,ROW($A136)))),"")</f>
        <v>0</v>
      </c>
      <c r="R140">
        <f>IFERROR(IF(COUNT(pipot!$Z:$Z)&lt;&gt;"",INDEX(pipot!Q:Q,SMALL(pipot!$Z:$Z,ROW($A136)))),"")</f>
        <v>189</v>
      </c>
      <c r="S140">
        <f>IFERROR(IF(COUNT(pipot!$Z:$Z)&lt;&gt;"",INDEX(pipot!R:R,SMALL(pipot!$Z:$Z,ROW($A136)))),"")</f>
        <v>126.33453</v>
      </c>
    </row>
    <row r="141" spans="2:19" hidden="1">
      <c r="B141" t="str">
        <f>IFERROR(IF(COUNT(pipot!$Z:$Z)&lt;&gt;"",INDEX(pipot!A:A,SMALL(pipot!$Z:$Z,ROW($A137)))),"")</f>
        <v>Kaoru Houchi</v>
      </c>
      <c r="C141" s="13">
        <f>IFERROR(IF(COUNT(pipot!$Z:$Z)&lt;&gt;"",INDEX(pipot!B:B,SMALL(pipot!$Z:$Z,ROW($A137)))),"")</f>
        <v>44141</v>
      </c>
      <c r="D141" s="15">
        <f>IFERROR(IF(COUNT(pipot!$Z:$Z)&lt;&gt;"",INDEX(pipot!C:C,SMALL(pipot!$Z:$Z,ROW($A137)))),"")</f>
        <v>9.1550925925925938E-2</v>
      </c>
      <c r="E141">
        <f>IFERROR(IF(COUNT(pipot!$Z:$Z)&lt;&gt;"",INDEX(pipot!D:D,SMALL(pipot!$Z:$Z,ROW($A137)))),"")</f>
        <v>7266.3417099999997</v>
      </c>
      <c r="F141">
        <f>IFERROR(IF(COUNT(pipot!$Z:$Z)&lt;&gt;"",INDEX(pipot!E:E,SMALL(pipot!$Z:$Z,ROW($A137)))),"")</f>
        <v>851.12771999999995</v>
      </c>
      <c r="G141">
        <f>IFERROR(IF(COUNT(pipot!$Z:$Z)&lt;&gt;"",INDEX(pipot!F:F,SMALL(pipot!$Z:$Z,ROW($A137)))),"")</f>
        <v>6.4560899999999997</v>
      </c>
      <c r="H141">
        <f>IFERROR(IF(COUNT(pipot!$Z:$Z)&lt;&gt;"",INDEX(pipot!G:G,SMALL(pipot!$Z:$Z,ROW($A137)))),"")</f>
        <v>329.38</v>
      </c>
      <c r="I141">
        <f>IFERROR(IF(COUNT(pipot!$Z:$Z)&lt;&gt;"",INDEX(pipot!H:H,SMALL(pipot!$Z:$Z,ROW($A137)))),"")</f>
        <v>266.7</v>
      </c>
      <c r="J141">
        <f>IFERROR(IF(COUNT(pipot!$Z:$Z)&lt;&gt;"",INDEX(pipot!I:I,SMALL(pipot!$Z:$Z,ROW($A137)))),"")</f>
        <v>62.68</v>
      </c>
      <c r="K141">
        <f>IFERROR(IF(COUNT(pipot!$Z:$Z)&lt;&gt;"",INDEX(pipot!J:J,SMALL(pipot!$Z:$Z,ROW($A137)))),"")</f>
        <v>0</v>
      </c>
      <c r="L141">
        <f>IFERROR(IF(COUNT(pipot!$Z:$Z)&lt;&gt;"",INDEX(pipot!K:K,SMALL(pipot!$Z:$Z,ROW($A137)))),"")</f>
        <v>0</v>
      </c>
      <c r="M141">
        <f>IFERROR(IF(COUNT(pipot!$Z:$Z)&lt;&gt;"",INDEX(pipot!L:L,SMALL(pipot!$Z:$Z,ROW($A137)))),"")</f>
        <v>16</v>
      </c>
      <c r="N141">
        <f>IFERROR(IF(COUNT(pipot!$Z:$Z)&lt;&gt;"",INDEX(pipot!M:M,SMALL(pipot!$Z:$Z,ROW($A137)))),"")</f>
        <v>27</v>
      </c>
      <c r="O141">
        <f>IFERROR(IF(COUNT(pipot!$Z:$Z)&lt;&gt;"",INDEX(pipot!N:N,SMALL(pipot!$Z:$Z,ROW($A137)))),"")</f>
        <v>84</v>
      </c>
      <c r="P141">
        <f>IFERROR(IF(COUNT(pipot!$Z:$Z)&lt;&gt;"",INDEX(pipot!O:O,SMALL(pipot!$Z:$Z,ROW($A137)))),"")</f>
        <v>20.305800000000001</v>
      </c>
      <c r="Q141">
        <f>IFERROR(IF(COUNT(pipot!$Z:$Z)&lt;&gt;"",INDEX(pipot!P:P,SMALL(pipot!$Z:$Z,ROW($A137)))),"")</f>
        <v>0</v>
      </c>
      <c r="R141">
        <f>IFERROR(IF(COUNT(pipot!$Z:$Z)&lt;&gt;"",INDEX(pipot!Q:Q,SMALL(pipot!$Z:$Z,ROW($A137)))),"")</f>
        <v>181</v>
      </c>
      <c r="S141">
        <f>IFERROR(IF(COUNT(pipot!$Z:$Z)&lt;&gt;"",INDEX(pipot!R:R,SMALL(pipot!$Z:$Z,ROW($A137)))),"")</f>
        <v>128.29324</v>
      </c>
    </row>
    <row r="142" spans="2:19" hidden="1">
      <c r="B142" t="str">
        <f>IFERROR(IF(COUNT(pipot!$Z:$Z)&lt;&gt;"",INDEX(pipot!A:A,SMALL(pipot!$Z:$Z,ROW($A138)))),"")</f>
        <v>Mao Miyake</v>
      </c>
      <c r="C142" s="13">
        <f>IFERROR(IF(COUNT(pipot!$Z:$Z)&lt;&gt;"",INDEX(pipot!B:B,SMALL(pipot!$Z:$Z,ROW($A138)))),"")</f>
        <v>44141</v>
      </c>
      <c r="D142" s="15">
        <f>IFERROR(IF(COUNT(pipot!$Z:$Z)&lt;&gt;"",INDEX(pipot!C:C,SMALL(pipot!$Z:$Z,ROW($A138)))),"")</f>
        <v>9.2847222222222234E-2</v>
      </c>
      <c r="E142">
        <f>IFERROR(IF(COUNT(pipot!$Z:$Z)&lt;&gt;"",INDEX(pipot!D:D,SMALL(pipot!$Z:$Z,ROW($A138)))),"")</f>
        <v>6494.7354500000001</v>
      </c>
      <c r="F142">
        <f>IFERROR(IF(COUNT(pipot!$Z:$Z)&lt;&gt;"",INDEX(pipot!E:E,SMALL(pipot!$Z:$Z,ROW($A138)))),"")</f>
        <v>830.35749999999996</v>
      </c>
      <c r="G142">
        <f>IFERROR(IF(COUNT(pipot!$Z:$Z)&lt;&gt;"",INDEX(pipot!F:F,SMALL(pipot!$Z:$Z,ROW($A138)))),"")</f>
        <v>6.2106000000000003</v>
      </c>
      <c r="H142">
        <f>IFERROR(IF(COUNT(pipot!$Z:$Z)&lt;&gt;"",INDEX(pipot!G:G,SMALL(pipot!$Z:$Z,ROW($A138)))),"")</f>
        <v>300.5</v>
      </c>
      <c r="I142">
        <f>IFERROR(IF(COUNT(pipot!$Z:$Z)&lt;&gt;"",INDEX(pipot!H:H,SMALL(pipot!$Z:$Z,ROW($A138)))),"")</f>
        <v>171.63</v>
      </c>
      <c r="J142">
        <f>IFERROR(IF(COUNT(pipot!$Z:$Z)&lt;&gt;"",INDEX(pipot!I:I,SMALL(pipot!$Z:$Z,ROW($A138)))),"")</f>
        <v>98.8</v>
      </c>
      <c r="K142">
        <f>IFERROR(IF(COUNT(pipot!$Z:$Z)&lt;&gt;"",INDEX(pipot!J:J,SMALL(pipot!$Z:$Z,ROW($A138)))),"")</f>
        <v>19.440000000000001</v>
      </c>
      <c r="L142">
        <f>IFERROR(IF(COUNT(pipot!$Z:$Z)&lt;&gt;"",INDEX(pipot!K:K,SMALL(pipot!$Z:$Z,ROW($A138)))),"")</f>
        <v>10.63</v>
      </c>
      <c r="M142">
        <f>IFERROR(IF(COUNT(pipot!$Z:$Z)&lt;&gt;"",INDEX(pipot!L:L,SMALL(pipot!$Z:$Z,ROW($A138)))),"")</f>
        <v>23</v>
      </c>
      <c r="N142">
        <f>IFERROR(IF(COUNT(pipot!$Z:$Z)&lt;&gt;"",INDEX(pipot!M:M,SMALL(pipot!$Z:$Z,ROW($A138)))),"")</f>
        <v>24</v>
      </c>
      <c r="O142">
        <f>IFERROR(IF(COUNT(pipot!$Z:$Z)&lt;&gt;"",INDEX(pipot!N:N,SMALL(pipot!$Z:$Z,ROW($A138)))),"")</f>
        <v>93</v>
      </c>
      <c r="P142">
        <f>IFERROR(IF(COUNT(pipot!$Z:$Z)&lt;&gt;"",INDEX(pipot!O:O,SMALL(pipot!$Z:$Z,ROW($A138)))),"")</f>
        <v>25.428599999999999</v>
      </c>
      <c r="Q142">
        <f>IFERROR(IF(COUNT(pipot!$Z:$Z)&lt;&gt;"",INDEX(pipot!P:P,SMALL(pipot!$Z:$Z,ROW($A138)))),"")</f>
        <v>3</v>
      </c>
      <c r="R142">
        <f>IFERROR(IF(COUNT(pipot!$Z:$Z)&lt;&gt;"",INDEX(pipot!Q:Q,SMALL(pipot!$Z:$Z,ROW($A138)))),"")</f>
        <v>0</v>
      </c>
      <c r="S142">
        <f>IFERROR(IF(COUNT(pipot!$Z:$Z)&lt;&gt;"",INDEX(pipot!R:R,SMALL(pipot!$Z:$Z,ROW($A138)))),"")</f>
        <v>0</v>
      </c>
    </row>
    <row r="143" spans="2:19" hidden="1">
      <c r="B143" t="str">
        <f>IFERROR(IF(COUNT(pipot!$Z:$Z)&lt;&gt;"",INDEX(pipot!A:A,SMALL(pipot!$Z:$Z,ROW($A139)))),"")</f>
        <v>Nei Tanabe</v>
      </c>
      <c r="C143" s="13">
        <f>IFERROR(IF(COUNT(pipot!$Z:$Z)&lt;&gt;"",INDEX(pipot!B:B,SMALL(pipot!$Z:$Z,ROW($A139)))),"")</f>
        <v>44141</v>
      </c>
      <c r="D143" s="15">
        <f>IFERROR(IF(COUNT(pipot!$Z:$Z)&lt;&gt;"",INDEX(pipot!C:C,SMALL(pipot!$Z:$Z,ROW($A139)))),"")</f>
        <v>9.1550925925925938E-2</v>
      </c>
      <c r="E143">
        <f>IFERROR(IF(COUNT(pipot!$Z:$Z)&lt;&gt;"",INDEX(pipot!D:D,SMALL(pipot!$Z:$Z,ROW($A139)))),"")</f>
        <v>6571.0111100000004</v>
      </c>
      <c r="F143">
        <f>IFERROR(IF(COUNT(pipot!$Z:$Z)&lt;&gt;"",INDEX(pipot!E:E,SMALL(pipot!$Z:$Z,ROW($A139)))),"")</f>
        <v>822.23837000000003</v>
      </c>
      <c r="G143">
        <f>IFERROR(IF(COUNT(pipot!$Z:$Z)&lt;&gt;"",INDEX(pipot!F:F,SMALL(pipot!$Z:$Z,ROW($A139)))),"")</f>
        <v>6.2369500000000002</v>
      </c>
      <c r="H143">
        <f>IFERROR(IF(COUNT(pipot!$Z:$Z)&lt;&gt;"",INDEX(pipot!G:G,SMALL(pipot!$Z:$Z,ROW($A139)))),"")</f>
        <v>445.8</v>
      </c>
      <c r="I143">
        <f>IFERROR(IF(COUNT(pipot!$Z:$Z)&lt;&gt;"",INDEX(pipot!H:H,SMALL(pipot!$Z:$Z,ROW($A139)))),"")</f>
        <v>347.72</v>
      </c>
      <c r="J143">
        <f>IFERROR(IF(COUNT(pipot!$Z:$Z)&lt;&gt;"",INDEX(pipot!I:I,SMALL(pipot!$Z:$Z,ROW($A139)))),"")</f>
        <v>82.34</v>
      </c>
      <c r="K143">
        <f>IFERROR(IF(COUNT(pipot!$Z:$Z)&lt;&gt;"",INDEX(pipot!J:J,SMALL(pipot!$Z:$Z,ROW($A139)))),"")</f>
        <v>15.74</v>
      </c>
      <c r="L143">
        <f>IFERROR(IF(COUNT(pipot!$Z:$Z)&lt;&gt;"",INDEX(pipot!K:K,SMALL(pipot!$Z:$Z,ROW($A139)))),"")</f>
        <v>0</v>
      </c>
      <c r="M143">
        <f>IFERROR(IF(COUNT(pipot!$Z:$Z)&lt;&gt;"",INDEX(pipot!L:L,SMALL(pipot!$Z:$Z,ROW($A139)))),"")</f>
        <v>31</v>
      </c>
      <c r="N143">
        <f>IFERROR(IF(COUNT(pipot!$Z:$Z)&lt;&gt;"",INDEX(pipot!M:M,SMALL(pipot!$Z:$Z,ROW($A139)))),"")</f>
        <v>16</v>
      </c>
      <c r="O143">
        <f>IFERROR(IF(COUNT(pipot!$Z:$Z)&lt;&gt;"",INDEX(pipot!N:N,SMALL(pipot!$Z:$Z,ROW($A139)))),"")</f>
        <v>56</v>
      </c>
      <c r="P143">
        <f>IFERROR(IF(COUNT(pipot!$Z:$Z)&lt;&gt;"",INDEX(pipot!O:O,SMALL(pipot!$Z:$Z,ROW($A139)))),"")</f>
        <v>22.876200000000001</v>
      </c>
      <c r="Q143">
        <f>IFERROR(IF(COUNT(pipot!$Z:$Z)&lt;&gt;"",INDEX(pipot!P:P,SMALL(pipot!$Z:$Z,ROW($A139)))),"")</f>
        <v>1</v>
      </c>
      <c r="R143">
        <f>IFERROR(IF(COUNT(pipot!$Z:$Z)&lt;&gt;"",INDEX(pipot!Q:Q,SMALL(pipot!$Z:$Z,ROW($A139)))),"")</f>
        <v>195</v>
      </c>
      <c r="S143">
        <f>IFERROR(IF(COUNT(pipot!$Z:$Z)&lt;&gt;"",INDEX(pipot!R:R,SMALL(pipot!$Z:$Z,ROW($A139)))),"")</f>
        <v>107.61781000000001</v>
      </c>
    </row>
    <row r="144" spans="2:19" hidden="1">
      <c r="B144" t="str">
        <f>IFERROR(IF(COUNT(pipot!$Z:$Z)&lt;&gt;"",INDEX(pipot!A:A,SMALL(pipot!$Z:$Z,ROW($A140)))),"")</f>
        <v>Kotone Tanigawa</v>
      </c>
      <c r="C144" s="13">
        <f>IFERROR(IF(COUNT(pipot!$Z:$Z)&lt;&gt;"",INDEX(pipot!B:B,SMALL(pipot!$Z:$Z,ROW($A140)))),"")</f>
        <v>44141</v>
      </c>
      <c r="D144" s="15">
        <f>IFERROR(IF(COUNT(pipot!$Z:$Z)&lt;&gt;"",INDEX(pipot!C:C,SMALL(pipot!$Z:$Z,ROW($A140)))),"")</f>
        <v>9.2847222222222234E-2</v>
      </c>
      <c r="E144">
        <f>IFERROR(IF(COUNT(pipot!$Z:$Z)&lt;&gt;"",INDEX(pipot!D:D,SMALL(pipot!$Z:$Z,ROW($A140)))),"")</f>
        <v>6695.0709200000001</v>
      </c>
      <c r="F144">
        <f>IFERROR(IF(COUNT(pipot!$Z:$Z)&lt;&gt;"",INDEX(pipot!E:E,SMALL(pipot!$Z:$Z,ROW($A140)))),"")</f>
        <v>819.37536</v>
      </c>
      <c r="G144">
        <f>IFERROR(IF(COUNT(pipot!$Z:$Z)&lt;&gt;"",INDEX(pipot!F:F,SMALL(pipot!$Z:$Z,ROW($A140)))),"")</f>
        <v>6.1284599999999996</v>
      </c>
      <c r="H144">
        <f>IFERROR(IF(COUNT(pipot!$Z:$Z)&lt;&gt;"",INDEX(pipot!G:G,SMALL(pipot!$Z:$Z,ROW($A140)))),"")</f>
        <v>214.13</v>
      </c>
      <c r="I144">
        <f>IFERROR(IF(COUNT(pipot!$Z:$Z)&lt;&gt;"",INDEX(pipot!H:H,SMALL(pipot!$Z:$Z,ROW($A140)))),"")</f>
        <v>167.33</v>
      </c>
      <c r="J144">
        <f>IFERROR(IF(COUNT(pipot!$Z:$Z)&lt;&gt;"",INDEX(pipot!I:I,SMALL(pipot!$Z:$Z,ROW($A140)))),"")</f>
        <v>46.8</v>
      </c>
      <c r="K144">
        <f>IFERROR(IF(COUNT(pipot!$Z:$Z)&lt;&gt;"",INDEX(pipot!J:J,SMALL(pipot!$Z:$Z,ROW($A140)))),"")</f>
        <v>0</v>
      </c>
      <c r="L144">
        <f>IFERROR(IF(COUNT(pipot!$Z:$Z)&lt;&gt;"",INDEX(pipot!K:K,SMALL(pipot!$Z:$Z,ROW($A140)))),"")</f>
        <v>0</v>
      </c>
      <c r="M144">
        <f>IFERROR(IF(COUNT(pipot!$Z:$Z)&lt;&gt;"",INDEX(pipot!L:L,SMALL(pipot!$Z:$Z,ROW($A140)))),"")</f>
        <v>20</v>
      </c>
      <c r="N144">
        <f>IFERROR(IF(COUNT(pipot!$Z:$Z)&lt;&gt;"",INDEX(pipot!M:M,SMALL(pipot!$Z:$Z,ROW($A140)))),"")</f>
        <v>47</v>
      </c>
      <c r="O144">
        <f>IFERROR(IF(COUNT(pipot!$Z:$Z)&lt;&gt;"",INDEX(pipot!N:N,SMALL(pipot!$Z:$Z,ROW($A140)))),"")</f>
        <v>76</v>
      </c>
      <c r="P144">
        <f>IFERROR(IF(COUNT(pipot!$Z:$Z)&lt;&gt;"",INDEX(pipot!O:O,SMALL(pipot!$Z:$Z,ROW($A140)))),"")</f>
        <v>20.075399999999998</v>
      </c>
      <c r="Q144">
        <f>IFERROR(IF(COUNT(pipot!$Z:$Z)&lt;&gt;"",INDEX(pipot!P:P,SMALL(pipot!$Z:$Z,ROW($A140)))),"")</f>
        <v>0</v>
      </c>
      <c r="R144">
        <f>IFERROR(IF(COUNT(pipot!$Z:$Z)&lt;&gt;"",INDEX(pipot!Q:Q,SMALL(pipot!$Z:$Z,ROW($A140)))),"")</f>
        <v>199</v>
      </c>
      <c r="S144">
        <f>IFERROR(IF(COUNT(pipot!$Z:$Z)&lt;&gt;"",INDEX(pipot!R:R,SMALL(pipot!$Z:$Z,ROW($A140)))),"")</f>
        <v>138.39442</v>
      </c>
    </row>
    <row r="145" spans="2:19" hidden="1">
      <c r="B145" t="str">
        <f>IFERROR(IF(COUNT(pipot!$Z:$Z)&lt;&gt;"",INDEX(pipot!A:A,SMALL(pipot!$Z:$Z,ROW($A141)))),"")</f>
        <v>Nanako Fujita</v>
      </c>
      <c r="C145" s="13">
        <f>IFERROR(IF(COUNT(pipot!$Z:$Z)&lt;&gt;"",INDEX(pipot!B:B,SMALL(pipot!$Z:$Z,ROW($A141)))),"")</f>
        <v>44141</v>
      </c>
      <c r="D145" s="15">
        <f>IFERROR(IF(COUNT(pipot!$Z:$Z)&lt;&gt;"",INDEX(pipot!C:C,SMALL(pipot!$Z:$Z,ROW($A141)))),"")</f>
        <v>9.1550925925925938E-2</v>
      </c>
      <c r="E145">
        <f>IFERROR(IF(COUNT(pipot!$Z:$Z)&lt;&gt;"",INDEX(pipot!D:D,SMALL(pipot!$Z:$Z,ROW($A141)))),"")</f>
        <v>5372.9669800000001</v>
      </c>
      <c r="F145">
        <f>IFERROR(IF(COUNT(pipot!$Z:$Z)&lt;&gt;"",INDEX(pipot!E:E,SMALL(pipot!$Z:$Z,ROW($A141)))),"")</f>
        <v>814.83006</v>
      </c>
      <c r="G145">
        <f>IFERROR(IF(COUNT(pipot!$Z:$Z)&lt;&gt;"",INDEX(pipot!F:F,SMALL(pipot!$Z:$Z,ROW($A141)))),"")</f>
        <v>6.1807600000000003</v>
      </c>
      <c r="H145">
        <f>IFERROR(IF(COUNT(pipot!$Z:$Z)&lt;&gt;"",INDEX(pipot!G:G,SMALL(pipot!$Z:$Z,ROW($A141)))),"")</f>
        <v>217.56</v>
      </c>
      <c r="I145">
        <f>IFERROR(IF(COUNT(pipot!$Z:$Z)&lt;&gt;"",INDEX(pipot!H:H,SMALL(pipot!$Z:$Z,ROW($A141)))),"")</f>
        <v>161.99</v>
      </c>
      <c r="J145">
        <f>IFERROR(IF(COUNT(pipot!$Z:$Z)&lt;&gt;"",INDEX(pipot!I:I,SMALL(pipot!$Z:$Z,ROW($A141)))),"")</f>
        <v>43.11</v>
      </c>
      <c r="K145">
        <f>IFERROR(IF(COUNT(pipot!$Z:$Z)&lt;&gt;"",INDEX(pipot!J:J,SMALL(pipot!$Z:$Z,ROW($A141)))),"")</f>
        <v>12.46</v>
      </c>
      <c r="L145">
        <f>IFERROR(IF(COUNT(pipot!$Z:$Z)&lt;&gt;"",INDEX(pipot!K:K,SMALL(pipot!$Z:$Z,ROW($A141)))),"")</f>
        <v>0</v>
      </c>
      <c r="M145">
        <f>IFERROR(IF(COUNT(pipot!$Z:$Z)&lt;&gt;"",INDEX(pipot!L:L,SMALL(pipot!$Z:$Z,ROW($A141)))),"")</f>
        <v>10</v>
      </c>
      <c r="N145">
        <f>IFERROR(IF(COUNT(pipot!$Z:$Z)&lt;&gt;"",INDEX(pipot!M:M,SMALL(pipot!$Z:$Z,ROW($A141)))),"")</f>
        <v>13</v>
      </c>
      <c r="O145">
        <f>IFERROR(IF(COUNT(pipot!$Z:$Z)&lt;&gt;"",INDEX(pipot!N:N,SMALL(pipot!$Z:$Z,ROW($A141)))),"")</f>
        <v>45</v>
      </c>
      <c r="P145">
        <f>IFERROR(IF(COUNT(pipot!$Z:$Z)&lt;&gt;"",INDEX(pipot!O:O,SMALL(pipot!$Z:$Z,ROW($A141)))),"")</f>
        <v>21.727799999999998</v>
      </c>
      <c r="Q145">
        <f>IFERROR(IF(COUNT(pipot!$Z:$Z)&lt;&gt;"",INDEX(pipot!P:P,SMALL(pipot!$Z:$Z,ROW($A141)))),"")</f>
        <v>1</v>
      </c>
      <c r="R145">
        <f>IFERROR(IF(COUNT(pipot!$Z:$Z)&lt;&gt;"",INDEX(pipot!Q:Q,SMALL(pipot!$Z:$Z,ROW($A141)))),"")</f>
        <v>200</v>
      </c>
      <c r="S145">
        <f>IFERROR(IF(COUNT(pipot!$Z:$Z)&lt;&gt;"",INDEX(pipot!R:R,SMALL(pipot!$Z:$Z,ROW($A141)))),"")</f>
        <v>132.03619</v>
      </c>
    </row>
    <row r="146" spans="2:19" hidden="1">
      <c r="B146" t="str">
        <f>IFERROR(IF(COUNT(pipot!$Z:$Z)&lt;&gt;"",INDEX(pipot!A:A,SMALL(pipot!$Z:$Z,ROW($A142)))),"")</f>
        <v>Fuka Yamashita</v>
      </c>
      <c r="C146" s="13">
        <f>IFERROR(IF(COUNT(pipot!$Z:$Z)&lt;&gt;"",INDEX(pipot!B:B,SMALL(pipot!$Z:$Z,ROW($A142)))),"")</f>
        <v>44141</v>
      </c>
      <c r="D146" s="15">
        <f>IFERROR(IF(COUNT(pipot!$Z:$Z)&lt;&gt;"",INDEX(pipot!C:C,SMALL(pipot!$Z:$Z,ROW($A142)))),"")</f>
        <v>9.2847222222222234E-2</v>
      </c>
      <c r="E146">
        <f>IFERROR(IF(COUNT(pipot!$Z:$Z)&lt;&gt;"",INDEX(pipot!D:D,SMALL(pipot!$Z:$Z,ROW($A142)))),"")</f>
        <v>6104.4009599999999</v>
      </c>
      <c r="F146">
        <f>IFERROR(IF(COUNT(pipot!$Z:$Z)&lt;&gt;"",INDEX(pipot!E:E,SMALL(pipot!$Z:$Z,ROW($A142)))),"")</f>
        <v>811.49010999999996</v>
      </c>
      <c r="G146">
        <f>IFERROR(IF(COUNT(pipot!$Z:$Z)&lt;&gt;"",INDEX(pipot!F:F,SMALL(pipot!$Z:$Z,ROW($A142)))),"")</f>
        <v>6.0694800000000004</v>
      </c>
      <c r="H146">
        <f>IFERROR(IF(COUNT(pipot!$Z:$Z)&lt;&gt;"",INDEX(pipot!G:G,SMALL(pipot!$Z:$Z,ROW($A142)))),"")</f>
        <v>179.22</v>
      </c>
      <c r="I146">
        <f>IFERROR(IF(COUNT(pipot!$Z:$Z)&lt;&gt;"",INDEX(pipot!H:H,SMALL(pipot!$Z:$Z,ROW($A142)))),"")</f>
        <v>129.69999999999999</v>
      </c>
      <c r="J146">
        <f>IFERROR(IF(COUNT(pipot!$Z:$Z)&lt;&gt;"",INDEX(pipot!I:I,SMALL(pipot!$Z:$Z,ROW($A142)))),"")</f>
        <v>34.04</v>
      </c>
      <c r="K146">
        <f>IFERROR(IF(COUNT(pipot!$Z:$Z)&lt;&gt;"",INDEX(pipot!J:J,SMALL(pipot!$Z:$Z,ROW($A142)))),"")</f>
        <v>15.48</v>
      </c>
      <c r="L146">
        <f>IFERROR(IF(COUNT(pipot!$Z:$Z)&lt;&gt;"",INDEX(pipot!K:K,SMALL(pipot!$Z:$Z,ROW($A142)))),"")</f>
        <v>0</v>
      </c>
      <c r="M146">
        <f>IFERROR(IF(COUNT(pipot!$Z:$Z)&lt;&gt;"",INDEX(pipot!L:L,SMALL(pipot!$Z:$Z,ROW($A142)))),"")</f>
        <v>17</v>
      </c>
      <c r="N146">
        <f>IFERROR(IF(COUNT(pipot!$Z:$Z)&lt;&gt;"",INDEX(pipot!M:M,SMALL(pipot!$Z:$Z,ROW($A142)))),"")</f>
        <v>12</v>
      </c>
      <c r="O146">
        <f>IFERROR(IF(COUNT(pipot!$Z:$Z)&lt;&gt;"",INDEX(pipot!N:N,SMALL(pipot!$Z:$Z,ROW($A142)))),"")</f>
        <v>90</v>
      </c>
      <c r="P146">
        <f>IFERROR(IF(COUNT(pipot!$Z:$Z)&lt;&gt;"",INDEX(pipot!O:O,SMALL(pipot!$Z:$Z,ROW($A142)))),"")</f>
        <v>21.652200000000001</v>
      </c>
      <c r="Q146">
        <f>IFERROR(IF(COUNT(pipot!$Z:$Z)&lt;&gt;"",INDEX(pipot!P:P,SMALL(pipot!$Z:$Z,ROW($A142)))),"")</f>
        <v>1</v>
      </c>
      <c r="R146">
        <f>IFERROR(IF(COUNT(pipot!$Z:$Z)&lt;&gt;"",INDEX(pipot!Q:Q,SMALL(pipot!$Z:$Z,ROW($A142)))),"")</f>
        <v>186</v>
      </c>
      <c r="S146">
        <f>IFERROR(IF(COUNT(pipot!$Z:$Z)&lt;&gt;"",INDEX(pipot!R:R,SMALL(pipot!$Z:$Z,ROW($A142)))),"")</f>
        <v>127.36257999999999</v>
      </c>
    </row>
    <row r="147" spans="2:19" hidden="1">
      <c r="B147" t="str">
        <f>IFERROR(IF(COUNT(pipot!$Z:$Z)&lt;&gt;"",INDEX(pipot!A:A,SMALL(pipot!$Z:$Z,ROW($A143)))),"")</f>
        <v>Azumi Esashi</v>
      </c>
      <c r="C147" s="13">
        <f>IFERROR(IF(COUNT(pipot!$Z:$Z)&lt;&gt;"",INDEX(pipot!B:B,SMALL(pipot!$Z:$Z,ROW($A143)))),"")</f>
        <v>44141</v>
      </c>
      <c r="D147" s="15">
        <f>IFERROR(IF(COUNT(pipot!$Z:$Z)&lt;&gt;"",INDEX(pipot!C:C,SMALL(pipot!$Z:$Z,ROW($A143)))),"")</f>
        <v>9.2847222222222234E-2</v>
      </c>
      <c r="E147">
        <f>IFERROR(IF(COUNT(pipot!$Z:$Z)&lt;&gt;"",INDEX(pipot!D:D,SMALL(pipot!$Z:$Z,ROW($A143)))),"")</f>
        <v>6356.56268</v>
      </c>
      <c r="F147">
        <f>IFERROR(IF(COUNT(pipot!$Z:$Z)&lt;&gt;"",INDEX(pipot!E:E,SMALL(pipot!$Z:$Z,ROW($A143)))),"")</f>
        <v>803.46545000000003</v>
      </c>
      <c r="G147">
        <f>IFERROR(IF(COUNT(pipot!$Z:$Z)&lt;&gt;"",INDEX(pipot!F:F,SMALL(pipot!$Z:$Z,ROW($A143)))),"")</f>
        <v>6.0094599999999998</v>
      </c>
      <c r="H147">
        <f>IFERROR(IF(COUNT(pipot!$Z:$Z)&lt;&gt;"",INDEX(pipot!G:G,SMALL(pipot!$Z:$Z,ROW($A143)))),"")</f>
        <v>271.81</v>
      </c>
      <c r="I147">
        <f>IFERROR(IF(COUNT(pipot!$Z:$Z)&lt;&gt;"",INDEX(pipot!H:H,SMALL(pipot!$Z:$Z,ROW($A143)))),"")</f>
        <v>201.32</v>
      </c>
      <c r="J147">
        <f>IFERROR(IF(COUNT(pipot!$Z:$Z)&lt;&gt;"",INDEX(pipot!I:I,SMALL(pipot!$Z:$Z,ROW($A143)))),"")</f>
        <v>37.21</v>
      </c>
      <c r="K147">
        <f>IFERROR(IF(COUNT(pipot!$Z:$Z)&lt;&gt;"",INDEX(pipot!J:J,SMALL(pipot!$Z:$Z,ROW($A143)))),"")</f>
        <v>33.28</v>
      </c>
      <c r="L147">
        <f>IFERROR(IF(COUNT(pipot!$Z:$Z)&lt;&gt;"",INDEX(pipot!K:K,SMALL(pipot!$Z:$Z,ROW($A143)))),"")</f>
        <v>0</v>
      </c>
      <c r="M147">
        <f>IFERROR(IF(COUNT(pipot!$Z:$Z)&lt;&gt;"",INDEX(pipot!L:L,SMALL(pipot!$Z:$Z,ROW($A143)))),"")</f>
        <v>14</v>
      </c>
      <c r="N147">
        <f>IFERROR(IF(COUNT(pipot!$Z:$Z)&lt;&gt;"",INDEX(pipot!M:M,SMALL(pipot!$Z:$Z,ROW($A143)))),"")</f>
        <v>20</v>
      </c>
      <c r="O147">
        <f>IFERROR(IF(COUNT(pipot!$Z:$Z)&lt;&gt;"",INDEX(pipot!N:N,SMALL(pipot!$Z:$Z,ROW($A143)))),"")</f>
        <v>74</v>
      </c>
      <c r="P147">
        <f>IFERROR(IF(COUNT(pipot!$Z:$Z)&lt;&gt;"",INDEX(pipot!O:O,SMALL(pipot!$Z:$Z,ROW($A143)))),"")</f>
        <v>23.390999999999998</v>
      </c>
      <c r="Q147">
        <f>IFERROR(IF(COUNT(pipot!$Z:$Z)&lt;&gt;"",INDEX(pipot!P:P,SMALL(pipot!$Z:$Z,ROW($A143)))),"")</f>
        <v>2</v>
      </c>
      <c r="R147">
        <f>IFERROR(IF(COUNT(pipot!$Z:$Z)&lt;&gt;"",INDEX(pipot!Q:Q,SMALL(pipot!$Z:$Z,ROW($A143)))),"")</f>
        <v>189</v>
      </c>
      <c r="S147">
        <f>IFERROR(IF(COUNT(pipot!$Z:$Z)&lt;&gt;"",INDEX(pipot!R:R,SMALL(pipot!$Z:$Z,ROW($A143)))),"")</f>
        <v>132.65870000000001</v>
      </c>
    </row>
    <row r="148" spans="2:19" hidden="1">
      <c r="B148" s="1" t="s">
        <v>17</v>
      </c>
      <c r="C148" s="13">
        <f>IFERROR(IF(COUNT(pipot!$Z:$Z)&lt;&gt;"",INDEX(pipot!B:B,SMALL(pipot!$Z:$Z,ROW($A144)))),"")</f>
        <v>44141</v>
      </c>
      <c r="D148" s="15">
        <f>IFERROR(IF(COUNT(pipot!$Z:$Z)&lt;&gt;"",INDEX(pipot!C:C,SMALL(pipot!$Z:$Z,ROW($A144)))),"")</f>
        <v>9.2847222222222234E-2</v>
      </c>
      <c r="E148">
        <f>IFERROR(IF(COUNT(pipot!$Z:$Z)&lt;&gt;"",INDEX(pipot!D:D,SMALL(pipot!$Z:$Z,ROW($A144)))),"")</f>
        <v>6252.98416</v>
      </c>
      <c r="F148">
        <f>IFERROR(IF(COUNT(pipot!$Z:$Z)&lt;&gt;"",INDEX(pipot!E:E,SMALL(pipot!$Z:$Z,ROW($A144)))),"")</f>
        <v>782.78584000000001</v>
      </c>
      <c r="G148">
        <f>IFERROR(IF(COUNT(pipot!$Z:$Z)&lt;&gt;"",INDEX(pipot!F:F,SMALL(pipot!$Z:$Z,ROW($A144)))),"")</f>
        <v>5.8547900000000004</v>
      </c>
      <c r="H148">
        <f>IFERROR(IF(COUNT(pipot!$Z:$Z)&lt;&gt;"",INDEX(pipot!G:G,SMALL(pipot!$Z:$Z,ROW($A144)))),"")</f>
        <v>238.49</v>
      </c>
      <c r="I148">
        <f>IFERROR(IF(COUNT(pipot!$Z:$Z)&lt;&gt;"",INDEX(pipot!H:H,SMALL(pipot!$Z:$Z,ROW($A144)))),"")</f>
        <v>190.55</v>
      </c>
      <c r="J148">
        <f>IFERROR(IF(COUNT(pipot!$Z:$Z)&lt;&gt;"",INDEX(pipot!I:I,SMALL(pipot!$Z:$Z,ROW($A144)))),"")</f>
        <v>47.94</v>
      </c>
      <c r="K148">
        <f>IFERROR(IF(COUNT(pipot!$Z:$Z)&lt;&gt;"",INDEX(pipot!J:J,SMALL(pipot!$Z:$Z,ROW($A144)))),"")</f>
        <v>0</v>
      </c>
      <c r="L148">
        <f>IFERROR(IF(COUNT(pipot!$Z:$Z)&lt;&gt;"",INDEX(pipot!K:K,SMALL(pipot!$Z:$Z,ROW($A144)))),"")</f>
        <v>0</v>
      </c>
      <c r="M148">
        <f>IFERROR(IF(COUNT(pipot!$Z:$Z)&lt;&gt;"",INDEX(pipot!L:L,SMALL(pipot!$Z:$Z,ROW($A144)))),"")</f>
        <v>24</v>
      </c>
      <c r="N148">
        <f>IFERROR(IF(COUNT(pipot!$Z:$Z)&lt;&gt;"",INDEX(pipot!M:M,SMALL(pipot!$Z:$Z,ROW($A144)))),"")</f>
        <v>12</v>
      </c>
      <c r="O148">
        <f>IFERROR(IF(COUNT(pipot!$Z:$Z)&lt;&gt;"",INDEX(pipot!N:N,SMALL(pipot!$Z:$Z,ROW($A144)))),"")</f>
        <v>75</v>
      </c>
      <c r="P148">
        <f>IFERROR(IF(COUNT(pipot!$Z:$Z)&lt;&gt;"",INDEX(pipot!O:O,SMALL(pipot!$Z:$Z,ROW($A144)))),"")</f>
        <v>20.222999999999999</v>
      </c>
      <c r="Q148">
        <f>IFERROR(IF(COUNT(pipot!$Z:$Z)&lt;&gt;"",INDEX(pipot!P:P,SMALL(pipot!$Z:$Z,ROW($A144)))),"")</f>
        <v>0</v>
      </c>
      <c r="R148">
        <f>IFERROR(IF(COUNT(pipot!$Z:$Z)&lt;&gt;"",INDEX(pipot!Q:Q,SMALL(pipot!$Z:$Z,ROW($A144)))),"")</f>
        <v>200</v>
      </c>
      <c r="S148">
        <f>IFERROR(IF(COUNT(pipot!$Z:$Z)&lt;&gt;"",INDEX(pipot!R:R,SMALL(pipot!$Z:$Z,ROW($A144)))),"")</f>
        <v>110.74147000000001</v>
      </c>
    </row>
    <row r="149" spans="2:19" hidden="1">
      <c r="B149" t="str">
        <f>IFERROR(IF(COUNT(pipot!$Z:$Z)&lt;&gt;"",INDEX(pipot!A:A,SMALL(pipot!$Z:$Z,ROW($A145)))),"")</f>
        <v>Tamami Sato</v>
      </c>
      <c r="C149" s="13">
        <f>IFERROR(IF(COUNT(pipot!$Z:$Z)&lt;&gt;"",INDEX(pipot!B:B,SMALL(pipot!$Z:$Z,ROW($A145)))),"")</f>
        <v>44141</v>
      </c>
      <c r="D149" s="15">
        <f>IFERROR(IF(COUNT(pipot!$Z:$Z)&lt;&gt;"",INDEX(pipot!C:C,SMALL(pipot!$Z:$Z,ROW($A145)))),"")</f>
        <v>9.1550925925925938E-2</v>
      </c>
      <c r="E149">
        <f>IFERROR(IF(COUNT(pipot!$Z:$Z)&lt;&gt;"",INDEX(pipot!D:D,SMALL(pipot!$Z:$Z,ROW($A145)))),"")</f>
        <v>6567.4271900000003</v>
      </c>
      <c r="F149">
        <f>IFERROR(IF(COUNT(pipot!$Z:$Z)&lt;&gt;"",INDEX(pipot!E:E,SMALL(pipot!$Z:$Z,ROW($A145)))),"")</f>
        <v>776.81521999999995</v>
      </c>
      <c r="G149">
        <f>IFERROR(IF(COUNT(pipot!$Z:$Z)&lt;&gt;"",INDEX(pipot!F:F,SMALL(pipot!$Z:$Z,ROW($A145)))),"")</f>
        <v>5.8924000000000003</v>
      </c>
      <c r="H149">
        <f>IFERROR(IF(COUNT(pipot!$Z:$Z)&lt;&gt;"",INDEX(pipot!G:G,SMALL(pipot!$Z:$Z,ROW($A145)))),"")</f>
        <v>499.39999</v>
      </c>
      <c r="I149">
        <f>IFERROR(IF(COUNT(pipot!$Z:$Z)&lt;&gt;"",INDEX(pipot!H:H,SMALL(pipot!$Z:$Z,ROW($A145)))),"")</f>
        <v>335.80999000000003</v>
      </c>
      <c r="J149">
        <f>IFERROR(IF(COUNT(pipot!$Z:$Z)&lt;&gt;"",INDEX(pipot!I:I,SMALL(pipot!$Z:$Z,ROW($A145)))),"")</f>
        <v>128</v>
      </c>
      <c r="K149">
        <f>IFERROR(IF(COUNT(pipot!$Z:$Z)&lt;&gt;"",INDEX(pipot!J:J,SMALL(pipot!$Z:$Z,ROW($A145)))),"")</f>
        <v>35.590000000000003</v>
      </c>
      <c r="L149">
        <f>IFERROR(IF(COUNT(pipot!$Z:$Z)&lt;&gt;"",INDEX(pipot!K:K,SMALL(pipot!$Z:$Z,ROW($A145)))),"")</f>
        <v>0</v>
      </c>
      <c r="M149">
        <f>IFERROR(IF(COUNT(pipot!$Z:$Z)&lt;&gt;"",INDEX(pipot!L:L,SMALL(pipot!$Z:$Z,ROW($A145)))),"")</f>
        <v>16</v>
      </c>
      <c r="N149">
        <f>IFERROR(IF(COUNT(pipot!$Z:$Z)&lt;&gt;"",INDEX(pipot!M:M,SMALL(pipot!$Z:$Z,ROW($A145)))),"")</f>
        <v>18</v>
      </c>
      <c r="O149">
        <f>IFERROR(IF(COUNT(pipot!$Z:$Z)&lt;&gt;"",INDEX(pipot!N:N,SMALL(pipot!$Z:$Z,ROW($A145)))),"")</f>
        <v>56</v>
      </c>
      <c r="P149">
        <f>IFERROR(IF(COUNT(pipot!$Z:$Z)&lt;&gt;"",INDEX(pipot!O:O,SMALL(pipot!$Z:$Z,ROW($A145)))),"")</f>
        <v>23.538599999999999</v>
      </c>
      <c r="Q149">
        <f>IFERROR(IF(COUNT(pipot!$Z:$Z)&lt;&gt;"",INDEX(pipot!P:P,SMALL(pipot!$Z:$Z,ROW($A145)))),"")</f>
        <v>2</v>
      </c>
      <c r="R149">
        <f>IFERROR(IF(COUNT(pipot!$Z:$Z)&lt;&gt;"",INDEX(pipot!Q:Q,SMALL(pipot!$Z:$Z,ROW($A145)))),"")</f>
        <v>183</v>
      </c>
      <c r="S149">
        <f>IFERROR(IF(COUNT(pipot!$Z:$Z)&lt;&gt;"",INDEX(pipot!R:R,SMALL(pipot!$Z:$Z,ROW($A145)))),"")</f>
        <v>124.09658</v>
      </c>
    </row>
    <row r="150" spans="2:19" hidden="1">
      <c r="B150" t="str">
        <f>IFERROR(IF(COUNT(pipot!$Z:$Z)&lt;&gt;"",INDEX(pipot!A:A,SMALL(pipot!$Z:$Z,ROW($A146)))),"")</f>
        <v>Arisa Okada</v>
      </c>
      <c r="C150" s="13">
        <f>IFERROR(IF(COUNT(pipot!$Z:$Z)&lt;&gt;"",INDEX(pipot!B:B,SMALL(pipot!$Z:$Z,ROW($A146)))),"")</f>
        <v>44141</v>
      </c>
      <c r="D150" s="15">
        <f>IFERROR(IF(COUNT(pipot!$Z:$Z)&lt;&gt;"",INDEX(pipot!C:C,SMALL(pipot!$Z:$Z,ROW($A146)))),"")</f>
        <v>9.1550925925925938E-2</v>
      </c>
      <c r="E150">
        <f>IFERROR(IF(COUNT(pipot!$Z:$Z)&lt;&gt;"",INDEX(pipot!D:D,SMALL(pipot!$Z:$Z,ROW($A146)))),"")</f>
        <v>5773.8753299999998</v>
      </c>
      <c r="F150">
        <f>IFERROR(IF(COUNT(pipot!$Z:$Z)&lt;&gt;"",INDEX(pipot!E:E,SMALL(pipot!$Z:$Z,ROW($A146)))),"")</f>
        <v>751.69077000000004</v>
      </c>
      <c r="G150">
        <f>IFERROR(IF(COUNT(pipot!$Z:$Z)&lt;&gt;"",INDEX(pipot!F:F,SMALL(pipot!$Z:$Z,ROW($A146)))),"")</f>
        <v>5.7018300000000002</v>
      </c>
      <c r="H150">
        <f>IFERROR(IF(COUNT(pipot!$Z:$Z)&lt;&gt;"",INDEX(pipot!G:G,SMALL(pipot!$Z:$Z,ROW($A146)))),"")</f>
        <v>230.99</v>
      </c>
      <c r="I150">
        <f>IFERROR(IF(COUNT(pipot!$Z:$Z)&lt;&gt;"",INDEX(pipot!H:H,SMALL(pipot!$Z:$Z,ROW($A146)))),"")</f>
        <v>169.7</v>
      </c>
      <c r="J150">
        <f>IFERROR(IF(COUNT(pipot!$Z:$Z)&lt;&gt;"",INDEX(pipot!I:I,SMALL(pipot!$Z:$Z,ROW($A146)))),"")</f>
        <v>57.81</v>
      </c>
      <c r="K150">
        <f>IFERROR(IF(COUNT(pipot!$Z:$Z)&lt;&gt;"",INDEX(pipot!J:J,SMALL(pipot!$Z:$Z,ROW($A146)))),"")</f>
        <v>3.48</v>
      </c>
      <c r="L150">
        <f>IFERROR(IF(COUNT(pipot!$Z:$Z)&lt;&gt;"",INDEX(pipot!K:K,SMALL(pipot!$Z:$Z,ROW($A146)))),"")</f>
        <v>0</v>
      </c>
      <c r="M150">
        <f>IFERROR(IF(COUNT(pipot!$Z:$Z)&lt;&gt;"",INDEX(pipot!L:L,SMALL(pipot!$Z:$Z,ROW($A146)))),"")</f>
        <v>6</v>
      </c>
      <c r="N150">
        <f>IFERROR(IF(COUNT(pipot!$Z:$Z)&lt;&gt;"",INDEX(pipot!M:M,SMALL(pipot!$Z:$Z,ROW($A146)))),"")</f>
        <v>16</v>
      </c>
      <c r="O150">
        <f>IFERROR(IF(COUNT(pipot!$Z:$Z)&lt;&gt;"",INDEX(pipot!N:N,SMALL(pipot!$Z:$Z,ROW($A146)))),"")</f>
        <v>81</v>
      </c>
      <c r="P150">
        <f>IFERROR(IF(COUNT(pipot!$Z:$Z)&lt;&gt;"",INDEX(pipot!O:O,SMALL(pipot!$Z:$Z,ROW($A146)))),"")</f>
        <v>21.540600000000001</v>
      </c>
      <c r="Q150">
        <f>IFERROR(IF(COUNT(pipot!$Z:$Z)&lt;&gt;"",INDEX(pipot!P:P,SMALL(pipot!$Z:$Z,ROW($A146)))),"")</f>
        <v>0</v>
      </c>
      <c r="R150">
        <f>IFERROR(IF(COUNT(pipot!$Z:$Z)&lt;&gt;"",INDEX(pipot!Q:Q,SMALL(pipot!$Z:$Z,ROW($A146)))),"")</f>
        <v>202</v>
      </c>
      <c r="S150">
        <f>IFERROR(IF(COUNT(pipot!$Z:$Z)&lt;&gt;"",INDEX(pipot!R:R,SMALL(pipot!$Z:$Z,ROW($A146)))),"")</f>
        <v>124.66007999999999</v>
      </c>
    </row>
    <row r="151" spans="2:19" hidden="1">
      <c r="B151" s="1" t="s">
        <v>20</v>
      </c>
      <c r="C151" s="13">
        <f>IFERROR(IF(COUNT(pipot!$Z:$Z)&lt;&gt;"",INDEX(pipot!B:B,SMALL(pipot!$Z:$Z,ROW($A147)))),"")</f>
        <v>44141</v>
      </c>
      <c r="D151" s="15">
        <f>IFERROR(IF(COUNT(pipot!$Z:$Z)&lt;&gt;"",INDEX(pipot!C:C,SMALL(pipot!$Z:$Z,ROW($A147)))),"")</f>
        <v>9.2847222222222234E-2</v>
      </c>
      <c r="E151">
        <f>IFERROR(IF(COUNT(pipot!$Z:$Z)&lt;&gt;"",INDEX(pipot!D:D,SMALL(pipot!$Z:$Z,ROW($A147)))),"")</f>
        <v>5499.4304899999997</v>
      </c>
      <c r="F151">
        <f>IFERROR(IF(COUNT(pipot!$Z:$Z)&lt;&gt;"",INDEX(pipot!E:E,SMALL(pipot!$Z:$Z,ROW($A147)))),"")</f>
        <v>748.19749000000002</v>
      </c>
      <c r="G151">
        <f>IFERROR(IF(COUNT(pipot!$Z:$Z)&lt;&gt;"",INDEX(pipot!F:F,SMALL(pipot!$Z:$Z,ROW($A147)))),"")</f>
        <v>5.5960900000000002</v>
      </c>
      <c r="H151">
        <f>IFERROR(IF(COUNT(pipot!$Z:$Z)&lt;&gt;"",INDEX(pipot!G:G,SMALL(pipot!$Z:$Z,ROW($A147)))),"")</f>
        <v>319.62</v>
      </c>
      <c r="I151">
        <f>IFERROR(IF(COUNT(pipot!$Z:$Z)&lt;&gt;"",INDEX(pipot!H:H,SMALL(pipot!$Z:$Z,ROW($A147)))),"")</f>
        <v>191.25</v>
      </c>
      <c r="J151">
        <f>IFERROR(IF(COUNT(pipot!$Z:$Z)&lt;&gt;"",INDEX(pipot!I:I,SMALL(pipot!$Z:$Z,ROW($A147)))),"")</f>
        <v>107.55</v>
      </c>
      <c r="K151">
        <f>IFERROR(IF(COUNT(pipot!$Z:$Z)&lt;&gt;"",INDEX(pipot!J:J,SMALL(pipot!$Z:$Z,ROW($A147)))),"")</f>
        <v>20.82</v>
      </c>
      <c r="L151">
        <f>IFERROR(IF(COUNT(pipot!$Z:$Z)&lt;&gt;"",INDEX(pipot!K:K,SMALL(pipot!$Z:$Z,ROW($A147)))),"")</f>
        <v>0</v>
      </c>
      <c r="M151">
        <f>IFERROR(IF(COUNT(pipot!$Z:$Z)&lt;&gt;"",INDEX(pipot!L:L,SMALL(pipot!$Z:$Z,ROW($A147)))),"")</f>
        <v>33</v>
      </c>
      <c r="N151">
        <f>IFERROR(IF(COUNT(pipot!$Z:$Z)&lt;&gt;"",INDEX(pipot!M:M,SMALL(pipot!$Z:$Z,ROW($A147)))),"")</f>
        <v>10</v>
      </c>
      <c r="O151">
        <f>IFERROR(IF(COUNT(pipot!$Z:$Z)&lt;&gt;"",INDEX(pipot!N:N,SMALL(pipot!$Z:$Z,ROW($A147)))),"")</f>
        <v>86</v>
      </c>
      <c r="P151">
        <f>IFERROR(IF(COUNT(pipot!$Z:$Z)&lt;&gt;"",INDEX(pipot!O:O,SMALL(pipot!$Z:$Z,ROW($A147)))),"")</f>
        <v>22.760999999999999</v>
      </c>
      <c r="Q151">
        <f>IFERROR(IF(COUNT(pipot!$Z:$Z)&lt;&gt;"",INDEX(pipot!P:P,SMALL(pipot!$Z:$Z,ROW($A147)))),"")</f>
        <v>1</v>
      </c>
      <c r="R151">
        <f>IFERROR(IF(COUNT(pipot!$Z:$Z)&lt;&gt;"",INDEX(pipot!Q:Q,SMALL(pipot!$Z:$Z,ROW($A147)))),"")</f>
        <v>209</v>
      </c>
      <c r="S151">
        <f>IFERROR(IF(COUNT(pipot!$Z:$Z)&lt;&gt;"",INDEX(pipot!R:R,SMALL(pipot!$Z:$Z,ROW($A147)))),"")</f>
        <v>142.00686999999999</v>
      </c>
    </row>
    <row r="152" spans="2:19" hidden="1">
      <c r="B152" t="str">
        <f>IFERROR(IF(COUNT(pipot!$Z:$Z)&lt;&gt;"",INDEX(pipot!A:A,SMALL(pipot!$Z:$Z,ROW($A148)))),"")</f>
        <v>Hinako Takahashi</v>
      </c>
      <c r="C152" s="13">
        <f>IFERROR(IF(COUNT(pipot!$Z:$Z)&lt;&gt;"",INDEX(pipot!B:B,SMALL(pipot!$Z:$Z,ROW($A148)))),"")</f>
        <v>44141</v>
      </c>
      <c r="D152" s="15">
        <f>IFERROR(IF(COUNT(pipot!$Z:$Z)&lt;&gt;"",INDEX(pipot!C:C,SMALL(pipot!$Z:$Z,ROW($A148)))),"")</f>
        <v>9.1550925925925938E-2</v>
      </c>
      <c r="E152">
        <f>IFERROR(IF(COUNT(pipot!$Z:$Z)&lt;&gt;"",INDEX(pipot!D:D,SMALL(pipot!$Z:$Z,ROW($A148)))),"")</f>
        <v>5790.6134400000001</v>
      </c>
      <c r="F152">
        <f>IFERROR(IF(COUNT(pipot!$Z:$Z)&lt;&gt;"",INDEX(pipot!E:E,SMALL(pipot!$Z:$Z,ROW($A148)))),"")</f>
        <v>742.23463000000004</v>
      </c>
      <c r="G152">
        <f>IFERROR(IF(COUNT(pipot!$Z:$Z)&lt;&gt;"",INDEX(pipot!F:F,SMALL(pipot!$Z:$Z,ROW($A148)))),"")</f>
        <v>5.6300999999999997</v>
      </c>
      <c r="H152">
        <f>IFERROR(IF(COUNT(pipot!$Z:$Z)&lt;&gt;"",INDEX(pipot!G:G,SMALL(pipot!$Z:$Z,ROW($A148)))),"")</f>
        <v>200.17</v>
      </c>
      <c r="I152">
        <f>IFERROR(IF(COUNT(pipot!$Z:$Z)&lt;&gt;"",INDEX(pipot!H:H,SMALL(pipot!$Z:$Z,ROW($A148)))),"")</f>
        <v>162.69999999999999</v>
      </c>
      <c r="J152">
        <f>IFERROR(IF(COUNT(pipot!$Z:$Z)&lt;&gt;"",INDEX(pipot!I:I,SMALL(pipot!$Z:$Z,ROW($A148)))),"")</f>
        <v>36.36</v>
      </c>
      <c r="K152">
        <f>IFERROR(IF(COUNT(pipot!$Z:$Z)&lt;&gt;"",INDEX(pipot!J:J,SMALL(pipot!$Z:$Z,ROW($A148)))),"")</f>
        <v>1.1100000000000001</v>
      </c>
      <c r="L152">
        <f>IFERROR(IF(COUNT(pipot!$Z:$Z)&lt;&gt;"",INDEX(pipot!K:K,SMALL(pipot!$Z:$Z,ROW($A148)))),"")</f>
        <v>0</v>
      </c>
      <c r="M152">
        <f>IFERROR(IF(COUNT(pipot!$Z:$Z)&lt;&gt;"",INDEX(pipot!L:L,SMALL(pipot!$Z:$Z,ROW($A148)))),"")</f>
        <v>20</v>
      </c>
      <c r="N152">
        <f>IFERROR(IF(COUNT(pipot!$Z:$Z)&lt;&gt;"",INDEX(pipot!M:M,SMALL(pipot!$Z:$Z,ROW($A148)))),"")</f>
        <v>15</v>
      </c>
      <c r="O152">
        <f>IFERROR(IF(COUNT(pipot!$Z:$Z)&lt;&gt;"",INDEX(pipot!N:N,SMALL(pipot!$Z:$Z,ROW($A148)))),"")</f>
        <v>55</v>
      </c>
      <c r="P152">
        <f>IFERROR(IF(COUNT(pipot!$Z:$Z)&lt;&gt;"",INDEX(pipot!O:O,SMALL(pipot!$Z:$Z,ROW($A148)))),"")</f>
        <v>20.932200000000002</v>
      </c>
      <c r="Q152">
        <f>IFERROR(IF(COUNT(pipot!$Z:$Z)&lt;&gt;"",INDEX(pipot!P:P,SMALL(pipot!$Z:$Z,ROW($A148)))),"")</f>
        <v>0</v>
      </c>
      <c r="R152">
        <f>IFERROR(IF(COUNT(pipot!$Z:$Z)&lt;&gt;"",INDEX(pipot!Q:Q,SMALL(pipot!$Z:$Z,ROW($A148)))),"")</f>
        <v>193</v>
      </c>
      <c r="S152">
        <f>IFERROR(IF(COUNT(pipot!$Z:$Z)&lt;&gt;"",INDEX(pipot!R:R,SMALL(pipot!$Z:$Z,ROW($A148)))),"")</f>
        <v>127.327</v>
      </c>
    </row>
    <row r="153" spans="2:19" hidden="1">
      <c r="B153" t="str">
        <f>IFERROR(IF(COUNT(pipot!$Z:$Z)&lt;&gt;"",INDEX(pipot!A:A,SMALL(pipot!$Z:$Z,ROW($A149)))),"")</f>
        <v>Mizuki Kajiwara</v>
      </c>
      <c r="C153" s="13">
        <f>IFERROR(IF(COUNT(pipot!$Z:$Z)&lt;&gt;"",INDEX(pipot!B:B,SMALL(pipot!$Z:$Z,ROW($A149)))),"")</f>
        <v>44141</v>
      </c>
      <c r="D153" s="15">
        <f>IFERROR(IF(COUNT(pipot!$Z:$Z)&lt;&gt;"",INDEX(pipot!C:C,SMALL(pipot!$Z:$Z,ROW($A149)))),"")</f>
        <v>9.1550925925925938E-2</v>
      </c>
      <c r="E153">
        <f>IFERROR(IF(COUNT(pipot!$Z:$Z)&lt;&gt;"",INDEX(pipot!D:D,SMALL(pipot!$Z:$Z,ROW($A149)))),"")</f>
        <v>5440.6220899999998</v>
      </c>
      <c r="F153">
        <f>IFERROR(IF(COUNT(pipot!$Z:$Z)&lt;&gt;"",INDEX(pipot!E:E,SMALL(pipot!$Z:$Z,ROW($A149)))),"")</f>
        <v>720.78137000000004</v>
      </c>
      <c r="G153">
        <f>IFERROR(IF(COUNT(pipot!$Z:$Z)&lt;&gt;"",INDEX(pipot!F:F,SMALL(pipot!$Z:$Z,ROW($A149)))),"")</f>
        <v>5.4673699999999998</v>
      </c>
      <c r="H153">
        <f>IFERROR(IF(COUNT(pipot!$Z:$Z)&lt;&gt;"",INDEX(pipot!G:G,SMALL(pipot!$Z:$Z,ROW($A149)))),"")</f>
        <v>92.3</v>
      </c>
      <c r="I153">
        <f>IFERROR(IF(COUNT(pipot!$Z:$Z)&lt;&gt;"",INDEX(pipot!H:H,SMALL(pipot!$Z:$Z,ROW($A149)))),"")</f>
        <v>58.51</v>
      </c>
      <c r="J153">
        <f>IFERROR(IF(COUNT(pipot!$Z:$Z)&lt;&gt;"",INDEX(pipot!I:I,SMALL(pipot!$Z:$Z,ROW($A149)))),"")</f>
        <v>23.28</v>
      </c>
      <c r="K153">
        <f>IFERROR(IF(COUNT(pipot!$Z:$Z)&lt;&gt;"",INDEX(pipot!J:J,SMALL(pipot!$Z:$Z,ROW($A149)))),"")</f>
        <v>10.51</v>
      </c>
      <c r="L153">
        <f>IFERROR(IF(COUNT(pipot!$Z:$Z)&lt;&gt;"",INDEX(pipot!K:K,SMALL(pipot!$Z:$Z,ROW($A149)))),"")</f>
        <v>0</v>
      </c>
      <c r="M153">
        <f>IFERROR(IF(COUNT(pipot!$Z:$Z)&lt;&gt;"",INDEX(pipot!L:L,SMALL(pipot!$Z:$Z,ROW($A149)))),"")</f>
        <v>33</v>
      </c>
      <c r="N153">
        <f>IFERROR(IF(COUNT(pipot!$Z:$Z)&lt;&gt;"",INDEX(pipot!M:M,SMALL(pipot!$Z:$Z,ROW($A149)))),"")</f>
        <v>23</v>
      </c>
      <c r="O153">
        <f>IFERROR(IF(COUNT(pipot!$Z:$Z)&lt;&gt;"",INDEX(pipot!N:N,SMALL(pipot!$Z:$Z,ROW($A149)))),"")</f>
        <v>61</v>
      </c>
      <c r="P153">
        <f>IFERROR(IF(COUNT(pipot!$Z:$Z)&lt;&gt;"",INDEX(pipot!O:O,SMALL(pipot!$Z:$Z,ROW($A149)))),"")</f>
        <v>22.120200000000001</v>
      </c>
      <c r="Q153">
        <f>IFERROR(IF(COUNT(pipot!$Z:$Z)&lt;&gt;"",INDEX(pipot!P:P,SMALL(pipot!$Z:$Z,ROW($A149)))),"")</f>
        <v>1</v>
      </c>
      <c r="R153">
        <f>IFERROR(IF(COUNT(pipot!$Z:$Z)&lt;&gt;"",INDEX(pipot!Q:Q,SMALL(pipot!$Z:$Z,ROW($A149)))),"")</f>
        <v>194</v>
      </c>
      <c r="S153">
        <f>IFERROR(IF(COUNT(pipot!$Z:$Z)&lt;&gt;"",INDEX(pipot!R:R,SMALL(pipot!$Z:$Z,ROW($A149)))),"")</f>
        <v>126.06859</v>
      </c>
    </row>
    <row r="154" spans="2:19" hidden="1">
      <c r="B154" t="str">
        <f>IFERROR(IF(COUNT(pipot!$Z:$Z)&lt;&gt;"",INDEX(pipot!A:A,SMALL(pipot!$Z:$Z,ROW($A150)))),"")</f>
        <v>Yuki Tsunoda</v>
      </c>
      <c r="C154" s="13">
        <f>IFERROR(IF(COUNT(pipot!$Z:$Z)&lt;&gt;"",INDEX(pipot!B:B,SMALL(pipot!$Z:$Z,ROW($A150)))),"")</f>
        <v>44141</v>
      </c>
      <c r="D154" s="15">
        <f>IFERROR(IF(COUNT(pipot!$Z:$Z)&lt;&gt;"",INDEX(pipot!C:C,SMALL(pipot!$Z:$Z,ROW($A150)))),"")</f>
        <v>9.1550925925925938E-2</v>
      </c>
      <c r="E154">
        <f>IFERROR(IF(COUNT(pipot!$Z:$Z)&lt;&gt;"",INDEX(pipot!D:D,SMALL(pipot!$Z:$Z,ROW($A150)))),"")</f>
        <v>6264.3388699999996</v>
      </c>
      <c r="F154">
        <f>IFERROR(IF(COUNT(pipot!$Z:$Z)&lt;&gt;"",INDEX(pipot!E:E,SMALL(pipot!$Z:$Z,ROW($A150)))),"")</f>
        <v>714.75451999999996</v>
      </c>
      <c r="G154">
        <f>IFERROR(IF(COUNT(pipot!$Z:$Z)&lt;&gt;"",INDEX(pipot!F:F,SMALL(pipot!$Z:$Z,ROW($A150)))),"")</f>
        <v>5.4216499999999996</v>
      </c>
      <c r="H154">
        <f>IFERROR(IF(COUNT(pipot!$Z:$Z)&lt;&gt;"",INDEX(pipot!G:G,SMALL(pipot!$Z:$Z,ROW($A150)))),"")</f>
        <v>200.51</v>
      </c>
      <c r="I154">
        <f>IFERROR(IF(COUNT(pipot!$Z:$Z)&lt;&gt;"",INDEX(pipot!H:H,SMALL(pipot!$Z:$Z,ROW($A150)))),"")</f>
        <v>168.6</v>
      </c>
      <c r="J154">
        <f>IFERROR(IF(COUNT(pipot!$Z:$Z)&lt;&gt;"",INDEX(pipot!I:I,SMALL(pipot!$Z:$Z,ROW($A150)))),"")</f>
        <v>31.91</v>
      </c>
      <c r="K154">
        <f>IFERROR(IF(COUNT(pipot!$Z:$Z)&lt;&gt;"",INDEX(pipot!J:J,SMALL(pipot!$Z:$Z,ROW($A150)))),"")</f>
        <v>0</v>
      </c>
      <c r="L154">
        <f>IFERROR(IF(COUNT(pipot!$Z:$Z)&lt;&gt;"",INDEX(pipot!K:K,SMALL(pipot!$Z:$Z,ROW($A150)))),"")</f>
        <v>0</v>
      </c>
      <c r="M154">
        <f>IFERROR(IF(COUNT(pipot!$Z:$Z)&lt;&gt;"",INDEX(pipot!L:L,SMALL(pipot!$Z:$Z,ROW($A150)))),"")</f>
        <v>12</v>
      </c>
      <c r="N154">
        <f>IFERROR(IF(COUNT(pipot!$Z:$Z)&lt;&gt;"",INDEX(pipot!M:M,SMALL(pipot!$Z:$Z,ROW($A150)))),"")</f>
        <v>27</v>
      </c>
      <c r="O154">
        <f>IFERROR(IF(COUNT(pipot!$Z:$Z)&lt;&gt;"",INDEX(pipot!N:N,SMALL(pipot!$Z:$Z,ROW($A150)))),"")</f>
        <v>83</v>
      </c>
      <c r="P154">
        <f>IFERROR(IF(COUNT(pipot!$Z:$Z)&lt;&gt;"",INDEX(pipot!O:O,SMALL(pipot!$Z:$Z,ROW($A150)))),"")</f>
        <v>20.377800000000001</v>
      </c>
      <c r="Q154">
        <f>IFERROR(IF(COUNT(pipot!$Z:$Z)&lt;&gt;"",INDEX(pipot!P:P,SMALL(pipot!$Z:$Z,ROW($A150)))),"")</f>
        <v>0</v>
      </c>
      <c r="R154">
        <f>IFERROR(IF(COUNT(pipot!$Z:$Z)&lt;&gt;"",INDEX(pipot!Q:Q,SMALL(pipot!$Z:$Z,ROW($A150)))),"")</f>
        <v>207</v>
      </c>
      <c r="S154">
        <f>IFERROR(IF(COUNT(pipot!$Z:$Z)&lt;&gt;"",INDEX(pipot!R:R,SMALL(pipot!$Z:$Z,ROW($A150)))),"")</f>
        <v>127.04652</v>
      </c>
    </row>
    <row r="155" spans="2:19" hidden="1">
      <c r="B155" t="str">
        <f>IFERROR(IF(COUNT(pipot!$Z:$Z)&lt;&gt;"",INDEX(pipot!A:A,SMALL(pipot!$Z:$Z,ROW($A151)))),"")</f>
        <v>Naho Hayashi</v>
      </c>
      <c r="C155" s="13">
        <f>IFERROR(IF(COUNT(pipot!$Z:$Z)&lt;&gt;"",INDEX(pipot!B:B,SMALL(pipot!$Z:$Z,ROW($A151)))),"")</f>
        <v>44141</v>
      </c>
      <c r="D155" s="15">
        <f>IFERROR(IF(COUNT(pipot!$Z:$Z)&lt;&gt;"",INDEX(pipot!C:C,SMALL(pipot!$Z:$Z,ROW($A151)))),"")</f>
        <v>9.2847222222222234E-2</v>
      </c>
      <c r="E155">
        <f>IFERROR(IF(COUNT(pipot!$Z:$Z)&lt;&gt;"",INDEX(pipot!D:D,SMALL(pipot!$Z:$Z,ROW($A151)))),"")</f>
        <v>5420.3152499999997</v>
      </c>
      <c r="F155">
        <f>IFERROR(IF(COUNT(pipot!$Z:$Z)&lt;&gt;"",INDEX(pipot!E:E,SMALL(pipot!$Z:$Z,ROW($A151)))),"")</f>
        <v>711.97502999999995</v>
      </c>
      <c r="G155">
        <f>IFERROR(IF(COUNT(pipot!$Z:$Z)&lt;&gt;"",INDEX(pipot!F:F,SMALL(pipot!$Z:$Z,ROW($A151)))),"")</f>
        <v>5.32517</v>
      </c>
      <c r="H155">
        <f>IFERROR(IF(COUNT(pipot!$Z:$Z)&lt;&gt;"",INDEX(pipot!G:G,SMALL(pipot!$Z:$Z,ROW($A151)))),"")</f>
        <v>149.59</v>
      </c>
      <c r="I155">
        <f>IFERROR(IF(COUNT(pipot!$Z:$Z)&lt;&gt;"",INDEX(pipot!H:H,SMALL(pipot!$Z:$Z,ROW($A151)))),"")</f>
        <v>99.05</v>
      </c>
      <c r="J155">
        <f>IFERROR(IF(COUNT(pipot!$Z:$Z)&lt;&gt;"",INDEX(pipot!I:I,SMALL(pipot!$Z:$Z,ROW($A151)))),"")</f>
        <v>42.3</v>
      </c>
      <c r="K155">
        <f>IFERROR(IF(COUNT(pipot!$Z:$Z)&lt;&gt;"",INDEX(pipot!J:J,SMALL(pipot!$Z:$Z,ROW($A151)))),"")</f>
        <v>8.24</v>
      </c>
      <c r="L155">
        <f>IFERROR(IF(COUNT(pipot!$Z:$Z)&lt;&gt;"",INDEX(pipot!K:K,SMALL(pipot!$Z:$Z,ROW($A151)))),"")</f>
        <v>0</v>
      </c>
      <c r="M155">
        <f>IFERROR(IF(COUNT(pipot!$Z:$Z)&lt;&gt;"",INDEX(pipot!L:L,SMALL(pipot!$Z:$Z,ROW($A151)))),"")</f>
        <v>23</v>
      </c>
      <c r="N155">
        <f>IFERROR(IF(COUNT(pipot!$Z:$Z)&lt;&gt;"",INDEX(pipot!M:M,SMALL(pipot!$Z:$Z,ROW($A151)))),"")</f>
        <v>10</v>
      </c>
      <c r="O155">
        <f>IFERROR(IF(COUNT(pipot!$Z:$Z)&lt;&gt;"",INDEX(pipot!N:N,SMALL(pipot!$Z:$Z,ROW($A151)))),"")</f>
        <v>51</v>
      </c>
      <c r="P155">
        <f>IFERROR(IF(COUNT(pipot!$Z:$Z)&lt;&gt;"",INDEX(pipot!O:O,SMALL(pipot!$Z:$Z,ROW($A151)))),"")</f>
        <v>21.824999999999999</v>
      </c>
      <c r="Q155">
        <f>IFERROR(IF(COUNT(pipot!$Z:$Z)&lt;&gt;"",INDEX(pipot!P:P,SMALL(pipot!$Z:$Z,ROW($A151)))),"")</f>
        <v>1</v>
      </c>
      <c r="R155">
        <f>IFERROR(IF(COUNT(pipot!$Z:$Z)&lt;&gt;"",INDEX(pipot!Q:Q,SMALL(pipot!$Z:$Z,ROW($A151)))),"")</f>
        <v>189</v>
      </c>
      <c r="S155">
        <f>IFERROR(IF(COUNT(pipot!$Z:$Z)&lt;&gt;"",INDEX(pipot!R:R,SMALL(pipot!$Z:$Z,ROW($A151)))),"")</f>
        <v>122.03355000000001</v>
      </c>
    </row>
    <row r="156" spans="2:19" hidden="1">
      <c r="B156" t="str">
        <f>IFERROR(IF(COUNT(pipot!$Z:$Z)&lt;&gt;"",INDEX(pipot!A:A,SMALL(pipot!$Z:$Z,ROW($A152)))),"")</f>
        <v>Kiyomi Kamijyo</v>
      </c>
      <c r="C156" s="13">
        <f>IFERROR(IF(COUNT(pipot!$Z:$Z)&lt;&gt;"",INDEX(pipot!B:B,SMALL(pipot!$Z:$Z,ROW($A152)))),"")</f>
        <v>44141</v>
      </c>
      <c r="D156" s="15">
        <f>IFERROR(IF(COUNT(pipot!$Z:$Z)&lt;&gt;"",INDEX(pipot!C:C,SMALL(pipot!$Z:$Z,ROW($A152)))),"")</f>
        <v>9.2847222222222234E-2</v>
      </c>
      <c r="E156">
        <f>IFERROR(IF(COUNT(pipot!$Z:$Z)&lt;&gt;"",INDEX(pipot!D:D,SMALL(pipot!$Z:$Z,ROW($A152)))),"")</f>
        <v>5556.8084900000003</v>
      </c>
      <c r="F156">
        <f>IFERROR(IF(COUNT(pipot!$Z:$Z)&lt;&gt;"",INDEX(pipot!E:E,SMALL(pipot!$Z:$Z,ROW($A152)))),"")</f>
        <v>691.03054999999995</v>
      </c>
      <c r="G156">
        <f>IFERROR(IF(COUNT(pipot!$Z:$Z)&lt;&gt;"",INDEX(pipot!F:F,SMALL(pipot!$Z:$Z,ROW($A152)))),"")</f>
        <v>5.16852</v>
      </c>
      <c r="H156">
        <f>IFERROR(IF(COUNT(pipot!$Z:$Z)&lt;&gt;"",INDEX(pipot!G:G,SMALL(pipot!$Z:$Z,ROW($A152)))),"")</f>
        <v>154.63</v>
      </c>
      <c r="I156">
        <f>IFERROR(IF(COUNT(pipot!$Z:$Z)&lt;&gt;"",INDEX(pipot!H:H,SMALL(pipot!$Z:$Z,ROW($A152)))),"")</f>
        <v>122.2</v>
      </c>
      <c r="J156">
        <f>IFERROR(IF(COUNT(pipot!$Z:$Z)&lt;&gt;"",INDEX(pipot!I:I,SMALL(pipot!$Z:$Z,ROW($A152)))),"")</f>
        <v>29.79</v>
      </c>
      <c r="K156">
        <f>IFERROR(IF(COUNT(pipot!$Z:$Z)&lt;&gt;"",INDEX(pipot!J:J,SMALL(pipot!$Z:$Z,ROW($A152)))),"")</f>
        <v>2.64</v>
      </c>
      <c r="L156">
        <f>IFERROR(IF(COUNT(pipot!$Z:$Z)&lt;&gt;"",INDEX(pipot!K:K,SMALL(pipot!$Z:$Z,ROW($A152)))),"")</f>
        <v>0</v>
      </c>
      <c r="M156">
        <f>IFERROR(IF(COUNT(pipot!$Z:$Z)&lt;&gt;"",INDEX(pipot!L:L,SMALL(pipot!$Z:$Z,ROW($A152)))),"")</f>
        <v>19</v>
      </c>
      <c r="N156">
        <f>IFERROR(IF(COUNT(pipot!$Z:$Z)&lt;&gt;"",INDEX(pipot!M:M,SMALL(pipot!$Z:$Z,ROW($A152)))),"")</f>
        <v>42</v>
      </c>
      <c r="O156">
        <f>IFERROR(IF(COUNT(pipot!$Z:$Z)&lt;&gt;"",INDEX(pipot!N:N,SMALL(pipot!$Z:$Z,ROW($A152)))),"")</f>
        <v>70</v>
      </c>
      <c r="P156">
        <f>IFERROR(IF(COUNT(pipot!$Z:$Z)&lt;&gt;"",INDEX(pipot!O:O,SMALL(pipot!$Z:$Z,ROW($A152)))),"")</f>
        <v>21.202200000000001</v>
      </c>
      <c r="Q156">
        <f>IFERROR(IF(COUNT(pipot!$Z:$Z)&lt;&gt;"",INDEX(pipot!P:P,SMALL(pipot!$Z:$Z,ROW($A152)))),"")</f>
        <v>0</v>
      </c>
      <c r="R156">
        <f>IFERROR(IF(COUNT(pipot!$Z:$Z)&lt;&gt;"",INDEX(pipot!Q:Q,SMALL(pipot!$Z:$Z,ROW($A152)))),"")</f>
        <v>206</v>
      </c>
      <c r="S156">
        <f>IFERROR(IF(COUNT(pipot!$Z:$Z)&lt;&gt;"",INDEX(pipot!R:R,SMALL(pipot!$Z:$Z,ROW($A152)))),"")</f>
        <v>107.76309999999999</v>
      </c>
    </row>
    <row r="157" spans="2:19" hidden="1">
      <c r="B157" t="str">
        <f>IFERROR(IF(COUNT(pipot!$Z:$Z)&lt;&gt;"",INDEX(pipot!A:A,SMALL(pipot!$Z:$Z,ROW($A153)))),"")</f>
        <v>Rio Kubota</v>
      </c>
      <c r="C157" s="13">
        <f>IFERROR(IF(COUNT(pipot!$Z:$Z)&lt;&gt;"",INDEX(pipot!B:B,SMALL(pipot!$Z:$Z,ROW($A153)))),"")</f>
        <v>44141</v>
      </c>
      <c r="D157" s="15">
        <f>IFERROR(IF(COUNT(pipot!$Z:$Z)&lt;&gt;"",INDEX(pipot!C:C,SMALL(pipot!$Z:$Z,ROW($A153)))),"")</f>
        <v>8.9502314814814812E-2</v>
      </c>
      <c r="E157">
        <f>IFERROR(IF(COUNT(pipot!$Z:$Z)&lt;&gt;"",INDEX(pipot!D:D,SMALL(pipot!$Z:$Z,ROW($A153)))),"")</f>
        <v>5046.0715899999996</v>
      </c>
      <c r="F157">
        <f>IFERROR(IF(COUNT(pipot!$Z:$Z)&lt;&gt;"",INDEX(pipot!E:E,SMALL(pipot!$Z:$Z,ROW($A153)))),"")</f>
        <v>675.49310000000003</v>
      </c>
      <c r="G157">
        <f>IFERROR(IF(COUNT(pipot!$Z:$Z)&lt;&gt;"",INDEX(pipot!F:F,SMALL(pipot!$Z:$Z,ROW($A153)))),"")</f>
        <v>5.2411199999999996</v>
      </c>
      <c r="H157">
        <f>IFERROR(IF(COUNT(pipot!$Z:$Z)&lt;&gt;"",INDEX(pipot!G:G,SMALL(pipot!$Z:$Z,ROW($A153)))),"")</f>
        <v>87.9</v>
      </c>
      <c r="I157">
        <f>IFERROR(IF(COUNT(pipot!$Z:$Z)&lt;&gt;"",INDEX(pipot!H:H,SMALL(pipot!$Z:$Z,ROW($A153)))),"")</f>
        <v>80.239999999999995</v>
      </c>
      <c r="J157">
        <f>IFERROR(IF(COUNT(pipot!$Z:$Z)&lt;&gt;"",INDEX(pipot!I:I,SMALL(pipot!$Z:$Z,ROW($A153)))),"")</f>
        <v>7.66</v>
      </c>
      <c r="K157">
        <f>IFERROR(IF(COUNT(pipot!$Z:$Z)&lt;&gt;"",INDEX(pipot!J:J,SMALL(pipot!$Z:$Z,ROW($A153)))),"")</f>
        <v>0</v>
      </c>
      <c r="L157">
        <f>IFERROR(IF(COUNT(pipot!$Z:$Z)&lt;&gt;"",INDEX(pipot!K:K,SMALL(pipot!$Z:$Z,ROW($A153)))),"")</f>
        <v>0</v>
      </c>
      <c r="M157">
        <f>IFERROR(IF(COUNT(pipot!$Z:$Z)&lt;&gt;"",INDEX(pipot!L:L,SMALL(pipot!$Z:$Z,ROW($A153)))),"")</f>
        <v>24</v>
      </c>
      <c r="N157">
        <f>IFERROR(IF(COUNT(pipot!$Z:$Z)&lt;&gt;"",INDEX(pipot!M:M,SMALL(pipot!$Z:$Z,ROW($A153)))),"")</f>
        <v>15</v>
      </c>
      <c r="O157">
        <f>IFERROR(IF(COUNT(pipot!$Z:$Z)&lt;&gt;"",INDEX(pipot!N:N,SMALL(pipot!$Z:$Z,ROW($A153)))),"")</f>
        <v>64</v>
      </c>
      <c r="P157">
        <f>IFERROR(IF(COUNT(pipot!$Z:$Z)&lt;&gt;"",INDEX(pipot!O:O,SMALL(pipot!$Z:$Z,ROW($A153)))),"")</f>
        <v>19.0854</v>
      </c>
      <c r="Q157">
        <f>IFERROR(IF(COUNT(pipot!$Z:$Z)&lt;&gt;"",INDEX(pipot!P:P,SMALL(pipot!$Z:$Z,ROW($A153)))),"")</f>
        <v>0</v>
      </c>
      <c r="R157">
        <f>IFERROR(IF(COUNT(pipot!$Z:$Z)&lt;&gt;"",INDEX(pipot!Q:Q,SMALL(pipot!$Z:$Z,ROW($A153)))),"")</f>
        <v>0</v>
      </c>
      <c r="S157">
        <f>IFERROR(IF(COUNT(pipot!$Z:$Z)&lt;&gt;"",INDEX(pipot!R:R,SMALL(pipot!$Z:$Z,ROW($A153)))),"")</f>
        <v>0</v>
      </c>
    </row>
    <row r="158" spans="2:19" hidden="1">
      <c r="B158" t="str">
        <f>IFERROR(IF(COUNT(pipot!$Z:$Z)&lt;&gt;"",INDEX(pipot!A:A,SMALL(pipot!$Z:$Z,ROW($A154)))),"")</f>
        <v>Harune Takayama</v>
      </c>
      <c r="C158" s="13">
        <f>IFERROR(IF(COUNT(pipot!$Z:$Z)&lt;&gt;"",INDEX(pipot!B:B,SMALL(pipot!$Z:$Z,ROW($A154)))),"")</f>
        <v>44141</v>
      </c>
      <c r="D158" s="15">
        <f>IFERROR(IF(COUNT(pipot!$Z:$Z)&lt;&gt;"",INDEX(pipot!C:C,SMALL(pipot!$Z:$Z,ROW($A154)))),"")</f>
        <v>9.1550925925925938E-2</v>
      </c>
      <c r="E158">
        <f>IFERROR(IF(COUNT(pipot!$Z:$Z)&lt;&gt;"",INDEX(pipot!D:D,SMALL(pipot!$Z:$Z,ROW($A154)))),"")</f>
        <v>4896.7354500000001</v>
      </c>
      <c r="F158">
        <f>IFERROR(IF(COUNT(pipot!$Z:$Z)&lt;&gt;"",INDEX(pipot!E:E,SMALL(pipot!$Z:$Z,ROW($A154)))),"")</f>
        <v>615.83106999999995</v>
      </c>
      <c r="G158">
        <f>IFERROR(IF(COUNT(pipot!$Z:$Z)&lt;&gt;"",INDEX(pipot!F:F,SMALL(pipot!$Z:$Z,ROW($A154)))),"")</f>
        <v>4.6712800000000003</v>
      </c>
      <c r="H158">
        <f>IFERROR(IF(COUNT(pipot!$Z:$Z)&lt;&gt;"",INDEX(pipot!G:G,SMALL(pipot!$Z:$Z,ROW($A154)))),"")</f>
        <v>159.32</v>
      </c>
      <c r="I158">
        <f>IFERROR(IF(COUNT(pipot!$Z:$Z)&lt;&gt;"",INDEX(pipot!H:H,SMALL(pipot!$Z:$Z,ROW($A154)))),"")</f>
        <v>86.57</v>
      </c>
      <c r="J158">
        <f>IFERROR(IF(COUNT(pipot!$Z:$Z)&lt;&gt;"",INDEX(pipot!I:I,SMALL(pipot!$Z:$Z,ROW($A154)))),"")</f>
        <v>47.61</v>
      </c>
      <c r="K158">
        <f>IFERROR(IF(COUNT(pipot!$Z:$Z)&lt;&gt;"",INDEX(pipot!J:J,SMALL(pipot!$Z:$Z,ROW($A154)))),"")</f>
        <v>25.14</v>
      </c>
      <c r="L158">
        <f>IFERROR(IF(COUNT(pipot!$Z:$Z)&lt;&gt;"",INDEX(pipot!K:K,SMALL(pipot!$Z:$Z,ROW($A154)))),"")</f>
        <v>0</v>
      </c>
      <c r="M158">
        <f>IFERROR(IF(COUNT(pipot!$Z:$Z)&lt;&gt;"",INDEX(pipot!L:L,SMALL(pipot!$Z:$Z,ROW($A154)))),"")</f>
        <v>16</v>
      </c>
      <c r="N158">
        <f>IFERROR(IF(COUNT(pipot!$Z:$Z)&lt;&gt;"",INDEX(pipot!M:M,SMALL(pipot!$Z:$Z,ROW($A154)))),"")</f>
        <v>16</v>
      </c>
      <c r="O158">
        <f>IFERROR(IF(COUNT(pipot!$Z:$Z)&lt;&gt;"",INDEX(pipot!N:N,SMALL(pipot!$Z:$Z,ROW($A154)))),"")</f>
        <v>28</v>
      </c>
      <c r="P158">
        <f>IFERROR(IF(COUNT(pipot!$Z:$Z)&lt;&gt;"",INDEX(pipot!O:O,SMALL(pipot!$Z:$Z,ROW($A154)))),"")</f>
        <v>22.566600000000001</v>
      </c>
      <c r="Q158">
        <f>IFERROR(IF(COUNT(pipot!$Z:$Z)&lt;&gt;"",INDEX(pipot!P:P,SMALL(pipot!$Z:$Z,ROW($A154)))),"")</f>
        <v>3</v>
      </c>
      <c r="R158">
        <f>IFERROR(IF(COUNT(pipot!$Z:$Z)&lt;&gt;"",INDEX(pipot!Q:Q,SMALL(pipot!$Z:$Z,ROW($A154)))),"")</f>
        <v>205</v>
      </c>
      <c r="S158">
        <f>IFERROR(IF(COUNT(pipot!$Z:$Z)&lt;&gt;"",INDEX(pipot!R:R,SMALL(pipot!$Z:$Z,ROW($A154)))),"")</f>
        <v>109.6357</v>
      </c>
    </row>
    <row r="159" spans="2:19" hidden="1">
      <c r="B159" t="s">
        <v>120</v>
      </c>
      <c r="C159" s="13">
        <f>IFERROR(IF(COUNT(pipot!$Z:$Z)&lt;&gt;"",INDEX(pipot!B:B,SMALL(pipot!$Z:$Z,ROW($A155)))),"")</f>
        <v>44141</v>
      </c>
      <c r="D159" s="15">
        <f>IFERROR(IF(COUNT(pipot!$Z:$Z)&lt;&gt;"",INDEX(pipot!C:C,SMALL(pipot!$Z:$Z,ROW($A155)))),"")</f>
        <v>7.4513888888888893E-2</v>
      </c>
      <c r="E159">
        <f>IFERROR(IF(COUNT(pipot!$Z:$Z)&lt;&gt;"",INDEX(pipot!D:D,SMALL(pipot!$Z:$Z,ROW($A155)))),"")</f>
        <v>5994.3643099999999</v>
      </c>
      <c r="F159">
        <f>IFERROR(IF(COUNT(pipot!$Z:$Z)&lt;&gt;"",INDEX(pipot!E:E,SMALL(pipot!$Z:$Z,ROW($A155)))),"")</f>
        <v>610.30078000000003</v>
      </c>
      <c r="G159">
        <f>IFERROR(IF(COUNT(pipot!$Z:$Z)&lt;&gt;"",INDEX(pipot!F:F,SMALL(pipot!$Z:$Z,ROW($A155)))),"")</f>
        <v>5.6878000000000002</v>
      </c>
      <c r="H159">
        <f>IFERROR(IF(COUNT(pipot!$Z:$Z)&lt;&gt;"",INDEX(pipot!G:G,SMALL(pipot!$Z:$Z,ROW($A155)))),"")</f>
        <v>550.41998999999998</v>
      </c>
      <c r="I159">
        <f>IFERROR(IF(COUNT(pipot!$Z:$Z)&lt;&gt;"",INDEX(pipot!H:H,SMALL(pipot!$Z:$Z,ROW($A155)))),"")</f>
        <v>295.18999000000002</v>
      </c>
      <c r="J159">
        <f>IFERROR(IF(COUNT(pipot!$Z:$Z)&lt;&gt;"",INDEX(pipot!I:I,SMALL(pipot!$Z:$Z,ROW($A155)))),"")</f>
        <v>176.81</v>
      </c>
      <c r="K159">
        <f>IFERROR(IF(COUNT(pipot!$Z:$Z)&lt;&gt;"",INDEX(pipot!J:J,SMALL(pipot!$Z:$Z,ROW($A155)))),"")</f>
        <v>78.42</v>
      </c>
      <c r="L159">
        <f>IFERROR(IF(COUNT(pipot!$Z:$Z)&lt;&gt;"",INDEX(pipot!K:K,SMALL(pipot!$Z:$Z,ROW($A155)))),"")</f>
        <v>0</v>
      </c>
      <c r="M159">
        <f>IFERROR(IF(COUNT(pipot!$Z:$Z)&lt;&gt;"",INDEX(pipot!L:L,SMALL(pipot!$Z:$Z,ROW($A155)))),"")</f>
        <v>21</v>
      </c>
      <c r="N159">
        <f>IFERROR(IF(COUNT(pipot!$Z:$Z)&lt;&gt;"",INDEX(pipot!M:M,SMALL(pipot!$Z:$Z,ROW($A155)))),"")</f>
        <v>14</v>
      </c>
      <c r="O159">
        <f>IFERROR(IF(COUNT(pipot!$Z:$Z)&lt;&gt;"",INDEX(pipot!N:N,SMALL(pipot!$Z:$Z,ROW($A155)))),"")</f>
        <v>89</v>
      </c>
      <c r="P159">
        <f>IFERROR(IF(COUNT(pipot!$Z:$Z)&lt;&gt;"",INDEX(pipot!O:O,SMALL(pipot!$Z:$Z,ROW($A155)))),"")</f>
        <v>23.095800000000001</v>
      </c>
      <c r="Q159">
        <f>IFERROR(IF(COUNT(pipot!$Z:$Z)&lt;&gt;"",INDEX(pipot!P:P,SMALL(pipot!$Z:$Z,ROW($A155)))),"")</f>
        <v>6</v>
      </c>
      <c r="R159">
        <f>IFERROR(IF(COUNT(pipot!$Z:$Z)&lt;&gt;"",INDEX(pipot!Q:Q,SMALL(pipot!$Z:$Z,ROW($A155)))),"")</f>
        <v>0</v>
      </c>
      <c r="S159">
        <f>IFERROR(IF(COUNT(pipot!$Z:$Z)&lt;&gt;"",INDEX(pipot!R:R,SMALL(pipot!$Z:$Z,ROW($A155)))),"")</f>
        <v>0</v>
      </c>
    </row>
    <row r="160" spans="2:19" hidden="1">
      <c r="B160" s="1" t="s">
        <v>25</v>
      </c>
      <c r="C160" s="13">
        <f>IFERROR(IF(COUNT(pipot!$Z:$Z)&lt;&gt;"",INDEX(pipot!B:B,SMALL(pipot!$Z:$Z,ROW($A156)))),"")</f>
        <v>44141</v>
      </c>
      <c r="D160" s="15">
        <f>IFERROR(IF(COUNT(pipot!$Z:$Z)&lt;&gt;"",INDEX(pipot!C:C,SMALL(pipot!$Z:$Z,ROW($A156)))),"")</f>
        <v>7.2835648148148149E-2</v>
      </c>
      <c r="E160">
        <f>IFERROR(IF(COUNT(pipot!$Z:$Z)&lt;&gt;"",INDEX(pipot!D:D,SMALL(pipot!$Z:$Z,ROW($A156)))),"")</f>
        <v>5198.2056599999996</v>
      </c>
      <c r="F160">
        <f>IFERROR(IF(COUNT(pipot!$Z:$Z)&lt;&gt;"",INDEX(pipot!E:E,SMALL(pipot!$Z:$Z,ROW($A156)))),"")</f>
        <v>562.02719000000002</v>
      </c>
      <c r="G160">
        <f>IFERROR(IF(COUNT(pipot!$Z:$Z)&lt;&gt;"",INDEX(pipot!F:F,SMALL(pipot!$Z:$Z,ROW($A156)))),"")</f>
        <v>5.3585900000000004</v>
      </c>
      <c r="H160">
        <f>IFERROR(IF(COUNT(pipot!$Z:$Z)&lt;&gt;"",INDEX(pipot!G:G,SMALL(pipot!$Z:$Z,ROW($A156)))),"")</f>
        <v>178.39</v>
      </c>
      <c r="I160">
        <f>IFERROR(IF(COUNT(pipot!$Z:$Z)&lt;&gt;"",INDEX(pipot!H:H,SMALL(pipot!$Z:$Z,ROW($A156)))),"")</f>
        <v>90.57</v>
      </c>
      <c r="J160">
        <f>IFERROR(IF(COUNT(pipot!$Z:$Z)&lt;&gt;"",INDEX(pipot!I:I,SMALL(pipot!$Z:$Z,ROW($A156)))),"")</f>
        <v>51.91</v>
      </c>
      <c r="K160">
        <f>IFERROR(IF(COUNT(pipot!$Z:$Z)&lt;&gt;"",INDEX(pipot!J:J,SMALL(pipot!$Z:$Z,ROW($A156)))),"")</f>
        <v>35.32</v>
      </c>
      <c r="L160">
        <f>IFERROR(IF(COUNT(pipot!$Z:$Z)&lt;&gt;"",INDEX(pipot!K:K,SMALL(pipot!$Z:$Z,ROW($A156)))),"")</f>
        <v>0.59</v>
      </c>
      <c r="M160">
        <f>IFERROR(IF(COUNT(pipot!$Z:$Z)&lt;&gt;"",INDEX(pipot!L:L,SMALL(pipot!$Z:$Z,ROW($A156)))),"")</f>
        <v>13</v>
      </c>
      <c r="N160">
        <f>IFERROR(IF(COUNT(pipot!$Z:$Z)&lt;&gt;"",INDEX(pipot!M:M,SMALL(pipot!$Z:$Z,ROW($A156)))),"")</f>
        <v>23</v>
      </c>
      <c r="O160">
        <f>IFERROR(IF(COUNT(pipot!$Z:$Z)&lt;&gt;"",INDEX(pipot!N:N,SMALL(pipot!$Z:$Z,ROW($A156)))),"")</f>
        <v>37</v>
      </c>
      <c r="P160">
        <f>IFERROR(IF(COUNT(pipot!$Z:$Z)&lt;&gt;"",INDEX(pipot!O:O,SMALL(pipot!$Z:$Z,ROW($A156)))),"")</f>
        <v>24.298200000000001</v>
      </c>
      <c r="Q160">
        <f>IFERROR(IF(COUNT(pipot!$Z:$Z)&lt;&gt;"",INDEX(pipot!P:P,SMALL(pipot!$Z:$Z,ROW($A156)))),"")</f>
        <v>2</v>
      </c>
      <c r="R160">
        <f>IFERROR(IF(COUNT(pipot!$Z:$Z)&lt;&gt;"",INDEX(pipot!Q:Q,SMALL(pipot!$Z:$Z,ROW($A156)))),"")</f>
        <v>190</v>
      </c>
      <c r="S160">
        <f>IFERROR(IF(COUNT(pipot!$Z:$Z)&lt;&gt;"",INDEX(pipot!R:R,SMALL(pipot!$Z:$Z,ROW($A156)))),"")</f>
        <v>138.14095</v>
      </c>
    </row>
    <row r="161" spans="2:19" hidden="1">
      <c r="B161" t="str">
        <f>IFERROR(IF(COUNT(pipot!$Z:$Z)&lt;&gt;"",INDEX(pipot!A:A,SMALL(pipot!$Z:$Z,ROW($A157)))),"")</f>
        <v>Haruna Oyanai</v>
      </c>
      <c r="C161" s="13">
        <f>IFERROR(IF(COUNT(pipot!$Z:$Z)&lt;&gt;"",INDEX(pipot!B:B,SMALL(pipot!$Z:$Z,ROW($A157)))),"")</f>
        <v>44141</v>
      </c>
      <c r="D161" s="15">
        <f>IFERROR(IF(COUNT(pipot!$Z:$Z)&lt;&gt;"",INDEX(pipot!C:C,SMALL(pipot!$Z:$Z,ROW($A157)))),"")</f>
        <v>9.1550925925925938E-2</v>
      </c>
      <c r="E161">
        <f>IFERROR(IF(COUNT(pipot!$Z:$Z)&lt;&gt;"",INDEX(pipot!D:D,SMALL(pipot!$Z:$Z,ROW($A157)))),"")</f>
        <v>3980.4347200000002</v>
      </c>
      <c r="F161">
        <f>IFERROR(IF(COUNT(pipot!$Z:$Z)&lt;&gt;"",INDEX(pipot!E:E,SMALL(pipot!$Z:$Z,ROW($A157)))),"")</f>
        <v>524.06836999999996</v>
      </c>
      <c r="G161">
        <f>IFERROR(IF(COUNT(pipot!$Z:$Z)&lt;&gt;"",INDEX(pipot!F:F,SMALL(pipot!$Z:$Z,ROW($A157)))),"")</f>
        <v>3.9752299999999998</v>
      </c>
      <c r="H161">
        <f>IFERROR(IF(COUNT(pipot!$Z:$Z)&lt;&gt;"",INDEX(pipot!G:G,SMALL(pipot!$Z:$Z,ROW($A157)))),"")</f>
        <v>48.37</v>
      </c>
      <c r="I161">
        <f>IFERROR(IF(COUNT(pipot!$Z:$Z)&lt;&gt;"",INDEX(pipot!H:H,SMALL(pipot!$Z:$Z,ROW($A157)))),"")</f>
        <v>20.68</v>
      </c>
      <c r="J161">
        <f>IFERROR(IF(COUNT(pipot!$Z:$Z)&lt;&gt;"",INDEX(pipot!I:I,SMALL(pipot!$Z:$Z,ROW($A157)))),"")</f>
        <v>15.4</v>
      </c>
      <c r="K161">
        <f>IFERROR(IF(COUNT(pipot!$Z:$Z)&lt;&gt;"",INDEX(pipot!J:J,SMALL(pipot!$Z:$Z,ROW($A157)))),"")</f>
        <v>12.29</v>
      </c>
      <c r="L161">
        <f>IFERROR(IF(COUNT(pipot!$Z:$Z)&lt;&gt;"",INDEX(pipot!K:K,SMALL(pipot!$Z:$Z,ROW($A157)))),"")</f>
        <v>0</v>
      </c>
      <c r="M161">
        <f>IFERROR(IF(COUNT(pipot!$Z:$Z)&lt;&gt;"",INDEX(pipot!L:L,SMALL(pipot!$Z:$Z,ROW($A157)))),"")</f>
        <v>45</v>
      </c>
      <c r="N161">
        <f>IFERROR(IF(COUNT(pipot!$Z:$Z)&lt;&gt;"",INDEX(pipot!M:M,SMALL(pipot!$Z:$Z,ROW($A157)))),"")</f>
        <v>14</v>
      </c>
      <c r="O161">
        <f>IFERROR(IF(COUNT(pipot!$Z:$Z)&lt;&gt;"",INDEX(pipot!N:N,SMALL(pipot!$Z:$Z,ROW($A157)))),"")</f>
        <v>127</v>
      </c>
      <c r="P161">
        <f>IFERROR(IF(COUNT(pipot!$Z:$Z)&lt;&gt;"",INDEX(pipot!O:O,SMALL(pipot!$Z:$Z,ROW($A157)))),"")</f>
        <v>21.861000000000001</v>
      </c>
      <c r="Q161">
        <f>IFERROR(IF(COUNT(pipot!$Z:$Z)&lt;&gt;"",INDEX(pipot!P:P,SMALL(pipot!$Z:$Z,ROW($A157)))),"")</f>
        <v>1</v>
      </c>
      <c r="R161">
        <f>IFERROR(IF(COUNT(pipot!$Z:$Z)&lt;&gt;"",INDEX(pipot!Q:Q,SMALL(pipot!$Z:$Z,ROW($A157)))),"")</f>
        <v>180</v>
      </c>
      <c r="S161">
        <f>IFERROR(IF(COUNT(pipot!$Z:$Z)&lt;&gt;"",INDEX(pipot!R:R,SMALL(pipot!$Z:$Z,ROW($A157)))),"")</f>
        <v>121.67872</v>
      </c>
    </row>
    <row r="162" spans="2:19" hidden="1">
      <c r="B162" t="str">
        <f>IFERROR(IF(COUNT(pipot!$Z:$Z)&lt;&gt;"",INDEX(pipot!A:A,SMALL(pipot!$Z:$Z,ROW($A158)))),"")</f>
        <v>Nanako Ebine</v>
      </c>
      <c r="C162" s="13">
        <f>IFERROR(IF(COUNT(pipot!$Z:$Z)&lt;&gt;"",INDEX(pipot!B:B,SMALL(pipot!$Z:$Z,ROW($A158)))),"")</f>
        <v>44141</v>
      </c>
      <c r="D162" s="15">
        <f>IFERROR(IF(COUNT(pipot!$Z:$Z)&lt;&gt;"",INDEX(pipot!C:C,SMALL(pipot!$Z:$Z,ROW($A158)))),"")</f>
        <v>9.1550925925925938E-2</v>
      </c>
      <c r="E162">
        <f>IFERROR(IF(COUNT(pipot!$Z:$Z)&lt;&gt;"",INDEX(pipot!D:D,SMALL(pipot!$Z:$Z,ROW($A158)))),"")</f>
        <v>3217.8416999999999</v>
      </c>
      <c r="F162">
        <f>IFERROR(IF(COUNT(pipot!$Z:$Z)&lt;&gt;"",INDEX(pipot!E:E,SMALL(pipot!$Z:$Z,ROW($A158)))),"")</f>
        <v>425.39765999999997</v>
      </c>
      <c r="G162">
        <f>IFERROR(IF(COUNT(pipot!$Z:$Z)&lt;&gt;"",INDEX(pipot!F:F,SMALL(pipot!$Z:$Z,ROW($A158)))),"")</f>
        <v>3.2267800000000002</v>
      </c>
      <c r="H162">
        <f>IFERROR(IF(COUNT(pipot!$Z:$Z)&lt;&gt;"",INDEX(pipot!G:G,SMALL(pipot!$Z:$Z,ROW($A158)))),"")</f>
        <v>60.13</v>
      </c>
      <c r="I162">
        <f>IFERROR(IF(COUNT(pipot!$Z:$Z)&lt;&gt;"",INDEX(pipot!H:H,SMALL(pipot!$Z:$Z,ROW($A158)))),"")</f>
        <v>39.090000000000003</v>
      </c>
      <c r="J162">
        <f>IFERROR(IF(COUNT(pipot!$Z:$Z)&lt;&gt;"",INDEX(pipot!I:I,SMALL(pipot!$Z:$Z,ROW($A158)))),"")</f>
        <v>21.04</v>
      </c>
      <c r="K162">
        <f>IFERROR(IF(COUNT(pipot!$Z:$Z)&lt;&gt;"",INDEX(pipot!J:J,SMALL(pipot!$Z:$Z,ROW($A158)))),"")</f>
        <v>0</v>
      </c>
      <c r="L162">
        <f>IFERROR(IF(COUNT(pipot!$Z:$Z)&lt;&gt;"",INDEX(pipot!K:K,SMALL(pipot!$Z:$Z,ROW($A158)))),"")</f>
        <v>0</v>
      </c>
      <c r="M162">
        <f>IFERROR(IF(COUNT(pipot!$Z:$Z)&lt;&gt;"",INDEX(pipot!L:L,SMALL(pipot!$Z:$Z,ROW($A158)))),"")</f>
        <v>9</v>
      </c>
      <c r="N162">
        <f>IFERROR(IF(COUNT(pipot!$Z:$Z)&lt;&gt;"",INDEX(pipot!M:M,SMALL(pipot!$Z:$Z,ROW($A158)))),"")</f>
        <v>17</v>
      </c>
      <c r="O162">
        <f>IFERROR(IF(COUNT(pipot!$Z:$Z)&lt;&gt;"",INDEX(pipot!N:N,SMALL(pipot!$Z:$Z,ROW($A158)))),"")</f>
        <v>28</v>
      </c>
      <c r="P162">
        <f>IFERROR(IF(COUNT(pipot!$Z:$Z)&lt;&gt;"",INDEX(pipot!O:O,SMALL(pipot!$Z:$Z,ROW($A158)))),"")</f>
        <v>20.593800000000002</v>
      </c>
      <c r="Q162">
        <f>IFERROR(IF(COUNT(pipot!$Z:$Z)&lt;&gt;"",INDEX(pipot!P:P,SMALL(pipot!$Z:$Z,ROW($A158)))),"")</f>
        <v>0</v>
      </c>
      <c r="R162">
        <f>IFERROR(IF(COUNT(pipot!$Z:$Z)&lt;&gt;"",INDEX(pipot!Q:Q,SMALL(pipot!$Z:$Z,ROW($A158)))),"")</f>
        <v>195</v>
      </c>
      <c r="S162">
        <f>IFERROR(IF(COUNT(pipot!$Z:$Z)&lt;&gt;"",INDEX(pipot!R:R,SMALL(pipot!$Z:$Z,ROW($A158)))),"")</f>
        <v>118.07879</v>
      </c>
    </row>
    <row r="163" spans="2:19" hidden="1">
      <c r="B163" t="str">
        <f>IFERROR(IF(COUNT(pipot!$Z:$Z)&lt;&gt;"",INDEX(pipot!A:A,SMALL(pipot!$Z:$Z,ROW($A159)))),"")</f>
        <v>Ikumi Matushima</v>
      </c>
      <c r="C163" s="13">
        <f>IFERROR(IF(COUNT(pipot!$Z:$Z)&lt;&gt;"",INDEX(pipot!B:B,SMALL(pipot!$Z:$Z,ROW($A159)))),"")</f>
        <v>44141</v>
      </c>
      <c r="D163" s="15">
        <f>IFERROR(IF(COUNT(pipot!$Z:$Z)&lt;&gt;"",INDEX(pipot!C:C,SMALL(pipot!$Z:$Z,ROW($A159)))),"")</f>
        <v>3.8831018518518515E-2</v>
      </c>
      <c r="E163">
        <f>IFERROR(IF(COUNT(pipot!$Z:$Z)&lt;&gt;"",INDEX(pipot!D:D,SMALL(pipot!$Z:$Z,ROW($A159)))),"")</f>
        <v>2975.3015099999998</v>
      </c>
      <c r="F163">
        <f>IFERROR(IF(COUNT(pipot!$Z:$Z)&lt;&gt;"",INDEX(pipot!E:E,SMALL(pipot!$Z:$Z,ROW($A159)))),"")</f>
        <v>412.53719000000001</v>
      </c>
      <c r="G163">
        <f>IFERROR(IF(COUNT(pipot!$Z:$Z)&lt;&gt;"",INDEX(pipot!F:F,SMALL(pipot!$Z:$Z,ROW($A159)))),"")</f>
        <v>7.3777100000000004</v>
      </c>
      <c r="H163">
        <f>IFERROR(IF(COUNT(pipot!$Z:$Z)&lt;&gt;"",INDEX(pipot!G:G,SMALL(pipot!$Z:$Z,ROW($A159)))),"")</f>
        <v>40.93</v>
      </c>
      <c r="I163">
        <f>IFERROR(IF(COUNT(pipot!$Z:$Z)&lt;&gt;"",INDEX(pipot!H:H,SMALL(pipot!$Z:$Z,ROW($A159)))),"")</f>
        <v>33.33</v>
      </c>
      <c r="J163">
        <f>IFERROR(IF(COUNT(pipot!$Z:$Z)&lt;&gt;"",INDEX(pipot!I:I,SMALL(pipot!$Z:$Z,ROW($A159)))),"")</f>
        <v>7.6</v>
      </c>
      <c r="K163">
        <f>IFERROR(IF(COUNT(pipot!$Z:$Z)&lt;&gt;"",INDEX(pipot!J:J,SMALL(pipot!$Z:$Z,ROW($A159)))),"")</f>
        <v>0</v>
      </c>
      <c r="L163">
        <f>IFERROR(IF(COUNT(pipot!$Z:$Z)&lt;&gt;"",INDEX(pipot!K:K,SMALL(pipot!$Z:$Z,ROW($A159)))),"")</f>
        <v>0</v>
      </c>
      <c r="M163">
        <f>IFERROR(IF(COUNT(pipot!$Z:$Z)&lt;&gt;"",INDEX(pipot!L:L,SMALL(pipot!$Z:$Z,ROW($A159)))),"")</f>
        <v>6</v>
      </c>
      <c r="N163">
        <f>IFERROR(IF(COUNT(pipot!$Z:$Z)&lt;&gt;"",INDEX(pipot!M:M,SMALL(pipot!$Z:$Z,ROW($A159)))),"")</f>
        <v>3</v>
      </c>
      <c r="O163">
        <f>IFERROR(IF(COUNT(pipot!$Z:$Z)&lt;&gt;"",INDEX(pipot!N:N,SMALL(pipot!$Z:$Z,ROW($A159)))),"")</f>
        <v>27</v>
      </c>
      <c r="P163">
        <f>IFERROR(IF(COUNT(pipot!$Z:$Z)&lt;&gt;"",INDEX(pipot!O:O,SMALL(pipot!$Z:$Z,ROW($A159)))),"")</f>
        <v>19.765799999999999</v>
      </c>
      <c r="Q163">
        <f>IFERROR(IF(COUNT(pipot!$Z:$Z)&lt;&gt;"",INDEX(pipot!P:P,SMALL(pipot!$Z:$Z,ROW($A159)))),"")</f>
        <v>0</v>
      </c>
      <c r="R163">
        <f>IFERROR(IF(COUNT(pipot!$Z:$Z)&lt;&gt;"",INDEX(pipot!Q:Q,SMALL(pipot!$Z:$Z,ROW($A159)))),"")</f>
        <v>0</v>
      </c>
      <c r="S163">
        <f>IFERROR(IF(COUNT(pipot!$Z:$Z)&lt;&gt;"",INDEX(pipot!R:R,SMALL(pipot!$Z:$Z,ROW($A159)))),"")</f>
        <v>0</v>
      </c>
    </row>
    <row r="164" spans="2:19" hidden="1">
      <c r="B164" t="str">
        <f>IFERROR(IF(COUNT(pipot!$Z:$Z)&lt;&gt;"",INDEX(pipot!A:A,SMALL(pipot!$Z:$Z,ROW($A160)))),"")</f>
        <v>Miharu Hibino</v>
      </c>
      <c r="C164" s="13">
        <f>IFERROR(IF(COUNT(pipot!$Z:$Z)&lt;&gt;"",INDEX(pipot!B:B,SMALL(pipot!$Z:$Z,ROW($A160)))),"")</f>
        <v>44141</v>
      </c>
      <c r="D164" s="15">
        <f>IFERROR(IF(COUNT(pipot!$Z:$Z)&lt;&gt;"",INDEX(pipot!C:C,SMALL(pipot!$Z:$Z,ROW($A160)))),"")</f>
        <v>2.2164351851851852E-2</v>
      </c>
      <c r="E164">
        <f>IFERROR(IF(COUNT(pipot!$Z:$Z)&lt;&gt;"",INDEX(pipot!D:D,SMALL(pipot!$Z:$Z,ROW($A160)))),"")</f>
        <v>1109.18335</v>
      </c>
      <c r="F164">
        <f>IFERROR(IF(COUNT(pipot!$Z:$Z)&lt;&gt;"",INDEX(pipot!E:E,SMALL(pipot!$Z:$Z,ROW($A160)))),"")</f>
        <v>153.51089999999999</v>
      </c>
      <c r="G164">
        <f>IFERROR(IF(COUNT(pipot!$Z:$Z)&lt;&gt;"",INDEX(pipot!F:F,SMALL(pipot!$Z:$Z,ROW($A160)))),"")</f>
        <v>4.8097399999999997</v>
      </c>
      <c r="H164">
        <f>IFERROR(IF(COUNT(pipot!$Z:$Z)&lt;&gt;"",INDEX(pipot!G:G,SMALL(pipot!$Z:$Z,ROW($A160)))),"")</f>
        <v>22.03</v>
      </c>
      <c r="I164">
        <f>IFERROR(IF(COUNT(pipot!$Z:$Z)&lt;&gt;"",INDEX(pipot!H:H,SMALL(pipot!$Z:$Z,ROW($A160)))),"")</f>
        <v>22.03</v>
      </c>
      <c r="J164">
        <f>IFERROR(IF(COUNT(pipot!$Z:$Z)&lt;&gt;"",INDEX(pipot!I:I,SMALL(pipot!$Z:$Z,ROW($A160)))),"")</f>
        <v>0</v>
      </c>
      <c r="K164">
        <f>IFERROR(IF(COUNT(pipot!$Z:$Z)&lt;&gt;"",INDEX(pipot!J:J,SMALL(pipot!$Z:$Z,ROW($A160)))),"")</f>
        <v>0</v>
      </c>
      <c r="L164">
        <f>IFERROR(IF(COUNT(pipot!$Z:$Z)&lt;&gt;"",INDEX(pipot!K:K,SMALL(pipot!$Z:$Z,ROW($A160)))),"")</f>
        <v>0</v>
      </c>
      <c r="M164">
        <f>IFERROR(IF(COUNT(pipot!$Z:$Z)&lt;&gt;"",INDEX(pipot!L:L,SMALL(pipot!$Z:$Z,ROW($A160)))),"")</f>
        <v>2</v>
      </c>
      <c r="N164">
        <f>IFERROR(IF(COUNT(pipot!$Z:$Z)&lt;&gt;"",INDEX(pipot!M:M,SMALL(pipot!$Z:$Z,ROW($A160)))),"")</f>
        <v>1</v>
      </c>
      <c r="O164">
        <f>IFERROR(IF(COUNT(pipot!$Z:$Z)&lt;&gt;"",INDEX(pipot!N:N,SMALL(pipot!$Z:$Z,ROW($A160)))),"")</f>
        <v>10</v>
      </c>
      <c r="P164">
        <f>IFERROR(IF(COUNT(pipot!$Z:$Z)&lt;&gt;"",INDEX(pipot!O:O,SMALL(pipot!$Z:$Z,ROW($A160)))),"")</f>
        <v>17.533799999999999</v>
      </c>
      <c r="Q164">
        <f>IFERROR(IF(COUNT(pipot!$Z:$Z)&lt;&gt;"",INDEX(pipot!P:P,SMALL(pipot!$Z:$Z,ROW($A160)))),"")</f>
        <v>0</v>
      </c>
      <c r="R164">
        <f>IFERROR(IF(COUNT(pipot!$Z:$Z)&lt;&gt;"",INDEX(pipot!Q:Q,SMALL(pipot!$Z:$Z,ROW($A160)))),"")</f>
        <v>107</v>
      </c>
      <c r="S164">
        <f>IFERROR(IF(COUNT(pipot!$Z:$Z)&lt;&gt;"",INDEX(pipot!R:R,SMALL(pipot!$Z:$Z,ROW($A160)))),"")</f>
        <v>104.84201</v>
      </c>
    </row>
    <row r="165" spans="2:19" hidden="1">
      <c r="B165" t="str">
        <f>IFERROR(IF(COUNT(pipot!$Z:$Z)&lt;&gt;"",INDEX(pipot!A:A,SMALL(pipot!$Z:$Z,ROW($A161)))),"")</f>
        <v>Total</v>
      </c>
      <c r="C165" s="13">
        <f>IFERROR(IF(COUNT(pipot!$Z:$Z)&lt;&gt;"",INDEX(pipot!B:B,SMALL(pipot!$Z:$Z,ROW($A161)))),"")</f>
        <v>44141</v>
      </c>
      <c r="D165" s="15">
        <f>IFERROR(IF(COUNT(pipot!$Z:$Z)&lt;&gt;"",INDEX(pipot!C:C,SMALL(pipot!$Z:$Z,ROW($A161)))),"")</f>
        <v>2.6864930555555553</v>
      </c>
      <c r="E165">
        <f>IFERROR(IF(COUNT(pipot!$Z:$Z)&lt;&gt;"",INDEX(pipot!D:D,SMALL(pipot!$Z:$Z,ROW($A161)))),"")</f>
        <v>178101</v>
      </c>
      <c r="F165">
        <f>IFERROR(IF(COUNT(pipot!$Z:$Z)&lt;&gt;"",INDEX(pipot!E:E,SMALL(pipot!$Z:$Z,ROW($A161)))),"")</f>
        <v>22832</v>
      </c>
      <c r="G165">
        <f>IFERROR(IF(COUNT(pipot!$Z:$Z)&lt;&gt;"",INDEX(pipot!F:F,SMALL(pipot!$Z:$Z,ROW($A161)))),"")</f>
        <v>5.9</v>
      </c>
      <c r="H165">
        <f>IFERROR(IF(COUNT(pipot!$Z:$Z)&lt;&gt;"",INDEX(pipot!G:G,SMALL(pipot!$Z:$Z,ROW($A161)))),"")</f>
        <v>7117</v>
      </c>
      <c r="I165">
        <f>IFERROR(IF(COUNT(pipot!$Z:$Z)&lt;&gt;"",INDEX(pipot!H:H,SMALL(pipot!$Z:$Z,ROW($A161)))),"")</f>
        <v>5041</v>
      </c>
      <c r="J165">
        <f>IFERROR(IF(COUNT(pipot!$Z:$Z)&lt;&gt;"",INDEX(pipot!I:I,SMALL(pipot!$Z:$Z,ROW($A161)))),"")</f>
        <v>1631</v>
      </c>
      <c r="K165">
        <f>IFERROR(IF(COUNT(pipot!$Z:$Z)&lt;&gt;"",INDEX(pipot!J:J,SMALL(pipot!$Z:$Z,ROW($A161)))),"")</f>
        <v>433</v>
      </c>
      <c r="L165">
        <f>IFERROR(IF(COUNT(pipot!$Z:$Z)&lt;&gt;"",INDEX(pipot!K:K,SMALL(pipot!$Z:$Z,ROW($A161)))),"")</f>
        <v>11</v>
      </c>
      <c r="M165">
        <f>IFERROR(IF(COUNT(pipot!$Z:$Z)&lt;&gt;"",INDEX(pipot!L:L,SMALL(pipot!$Z:$Z,ROW($A161)))),"")</f>
        <v>616</v>
      </c>
      <c r="N165">
        <f>IFERROR(IF(COUNT(pipot!$Z:$Z)&lt;&gt;"",INDEX(pipot!M:M,SMALL(pipot!$Z:$Z,ROW($A161)))),"")</f>
        <v>568</v>
      </c>
      <c r="O165">
        <f>IFERROR(IF(COUNT(pipot!$Z:$Z)&lt;&gt;"",INDEX(pipot!N:N,SMALL(pipot!$Z:$Z,ROW($A161)))),"")</f>
        <v>2080</v>
      </c>
      <c r="P165">
        <f>IFERROR(IF(COUNT(pipot!$Z:$Z)&lt;&gt;"",INDEX(pipot!O:O,SMALL(pipot!$Z:$Z,ROW($A161)))),"")</f>
        <v>25</v>
      </c>
      <c r="Q165">
        <f>IFERROR(IF(COUNT(pipot!$Z:$Z)&lt;&gt;"",INDEX(pipot!P:P,SMALL(pipot!$Z:$Z,ROW($A161)))),"")</f>
        <v>32</v>
      </c>
      <c r="R165">
        <f>IFERROR(IF(COUNT(pipot!$Z:$Z)&lt;&gt;"",INDEX(pipot!Q:Q,SMALL(pipot!$Z:$Z,ROW($A161)))),"")</f>
        <v>220</v>
      </c>
      <c r="S165">
        <f>IFERROR(IF(COUNT(pipot!$Z:$Z)&lt;&gt;"",INDEX(pipot!R:R,SMALL(pipot!$Z:$Z,ROW($A161)))),"")</f>
        <v>110</v>
      </c>
    </row>
    <row r="166" spans="2:19" hidden="1">
      <c r="B166" t="str">
        <f>IFERROR(IF(COUNT(pipot!$Z:$Z)&lt;&gt;"",INDEX(pipot!A:A,SMALL(pipot!$Z:$Z,ROW($A162)))),"")</f>
        <v>Average</v>
      </c>
      <c r="C166" s="13">
        <f>IFERROR(IF(COUNT(pipot!$Z:$Z)&lt;&gt;"",INDEX(pipot!B:B,SMALL(pipot!$Z:$Z,ROW($A162)))),"")</f>
        <v>44141</v>
      </c>
      <c r="D166" s="15">
        <f>IFERROR(IF(COUNT(pipot!$Z:$Z)&lt;&gt;"",INDEX(pipot!C:C,SMALL(pipot!$Z:$Z,ROW($A162)))),"")</f>
        <v>8.6655092592592589E-2</v>
      </c>
      <c r="E166">
        <f>IFERROR(IF(COUNT(pipot!$Z:$Z)&lt;&gt;"",INDEX(pipot!D:D,SMALL(pipot!$Z:$Z,ROW($A162)))),"")</f>
        <v>5745</v>
      </c>
      <c r="F166">
        <f>IFERROR(IF(COUNT(pipot!$Z:$Z)&lt;&gt;"",INDEX(pipot!E:E,SMALL(pipot!$Z:$Z,ROW($A162)))),"")</f>
        <v>737</v>
      </c>
      <c r="G166">
        <f>IFERROR(IF(COUNT(pipot!$Z:$Z)&lt;&gt;"",INDEX(pipot!F:F,SMALL(pipot!$Z:$Z,ROW($A162)))),"")</f>
        <v>5.9</v>
      </c>
      <c r="H166">
        <f>IFERROR(IF(COUNT(pipot!$Z:$Z)&lt;&gt;"",INDEX(pipot!G:G,SMALL(pipot!$Z:$Z,ROW($A162)))),"")</f>
        <v>230</v>
      </c>
      <c r="I166">
        <f>IFERROR(IF(COUNT(pipot!$Z:$Z)&lt;&gt;"",INDEX(pipot!H:H,SMALL(pipot!$Z:$Z,ROW($A162)))),"")</f>
        <v>163</v>
      </c>
      <c r="J166">
        <f>IFERROR(IF(COUNT(pipot!$Z:$Z)&lt;&gt;"",INDEX(pipot!I:I,SMALL(pipot!$Z:$Z,ROW($A162)))),"")</f>
        <v>53</v>
      </c>
      <c r="K166">
        <f>IFERROR(IF(COUNT(pipot!$Z:$Z)&lt;&gt;"",INDEX(pipot!J:J,SMALL(pipot!$Z:$Z,ROW($A162)))),"")</f>
        <v>14</v>
      </c>
      <c r="L166">
        <f>IFERROR(IF(COUNT(pipot!$Z:$Z)&lt;&gt;"",INDEX(pipot!K:K,SMALL(pipot!$Z:$Z,ROW($A162)))),"")</f>
        <v>0</v>
      </c>
      <c r="M166">
        <f>IFERROR(IF(COUNT(pipot!$Z:$Z)&lt;&gt;"",INDEX(pipot!L:L,SMALL(pipot!$Z:$Z,ROW($A162)))),"")</f>
        <v>20</v>
      </c>
      <c r="N166">
        <f>IFERROR(IF(COUNT(pipot!$Z:$Z)&lt;&gt;"",INDEX(pipot!M:M,SMALL(pipot!$Z:$Z,ROW($A162)))),"")</f>
        <v>18</v>
      </c>
      <c r="O166">
        <f>IFERROR(IF(COUNT(pipot!$Z:$Z)&lt;&gt;"",INDEX(pipot!N:N,SMALL(pipot!$Z:$Z,ROW($A162)))),"")</f>
        <v>67</v>
      </c>
      <c r="P166">
        <f>IFERROR(IF(COUNT(pipot!$Z:$Z)&lt;&gt;"",INDEX(pipot!O:O,SMALL(pipot!$Z:$Z,ROW($A162)))),"")</f>
        <v>22</v>
      </c>
      <c r="Q166">
        <f>IFERROR(IF(COUNT(pipot!$Z:$Z)&lt;&gt;"",INDEX(pipot!P:P,SMALL(pipot!$Z:$Z,ROW($A162)))),"")</f>
        <v>1</v>
      </c>
      <c r="R166">
        <f>IFERROR(IF(COUNT(pipot!$Z:$Z)&lt;&gt;"",INDEX(pipot!Q:Q,SMALL(pipot!$Z:$Z,ROW($A162)))),"")</f>
        <v>166</v>
      </c>
      <c r="S166">
        <f>IFERROR(IF(COUNT(pipot!$Z:$Z)&lt;&gt;"",INDEX(pipot!R:R,SMALL(pipot!$Z:$Z,ROW($A162)))),"")</f>
        <v>110</v>
      </c>
    </row>
    <row r="167" spans="2:19" hidden="1">
      <c r="B167" t="str">
        <f>IFERROR(IF(COUNT(pipot!$Z:$Z)&lt;&gt;"",INDEX(pipot!A:A,SMALL(pipot!$Z:$Z,ROW($A163)))),"")</f>
        <v>Stdev</v>
      </c>
      <c r="C167" s="13">
        <f>IFERROR(IF(COUNT(pipot!$Z:$Z)&lt;&gt;"",INDEX(pipot!B:B,SMALL(pipot!$Z:$Z,ROW($A163)))),"")</f>
        <v>44141</v>
      </c>
      <c r="D167" s="15">
        <f>IFERROR(IF(COUNT(pipot!$Z:$Z)&lt;&gt;"",INDEX(pipot!C:C,SMALL(pipot!$Z:$Z,ROW($A163)))),"")</f>
        <v>1.5821759259259261E-2</v>
      </c>
      <c r="E167">
        <f>IFERROR(IF(COUNT(pipot!$Z:$Z)&lt;&gt;"",INDEX(pipot!D:D,SMALL(pipot!$Z:$Z,ROW($A163)))),"")</f>
        <v>1378.9</v>
      </c>
      <c r="F167">
        <f>IFERROR(IF(COUNT(pipot!$Z:$Z)&lt;&gt;"",INDEX(pipot!E:E,SMALL(pipot!$Z:$Z,ROW($A163)))),"")</f>
        <v>179.1</v>
      </c>
      <c r="G167">
        <f>IFERROR(IF(COUNT(pipot!$Z:$Z)&lt;&gt;"",INDEX(pipot!F:F,SMALL(pipot!$Z:$Z,ROW($A163)))),"")</f>
        <v>1</v>
      </c>
      <c r="H167">
        <f>IFERROR(IF(COUNT(pipot!$Z:$Z)&lt;&gt;"",INDEX(pipot!G:G,SMALL(pipot!$Z:$Z,ROW($A163)))),"")</f>
        <v>131</v>
      </c>
      <c r="I167">
        <f>IFERROR(IF(COUNT(pipot!$Z:$Z)&lt;&gt;"",INDEX(pipot!H:H,SMALL(pipot!$Z:$Z,ROW($A163)))),"")</f>
        <v>89.3</v>
      </c>
      <c r="J167">
        <f>IFERROR(IF(COUNT(pipot!$Z:$Z)&lt;&gt;"",INDEX(pipot!I:I,SMALL(pipot!$Z:$Z,ROW($A163)))),"")</f>
        <v>39</v>
      </c>
      <c r="K167">
        <f>IFERROR(IF(COUNT(pipot!$Z:$Z)&lt;&gt;"",INDEX(pipot!J:J,SMALL(pipot!$Z:$Z,ROW($A163)))),"")</f>
        <v>16.600000000000001</v>
      </c>
      <c r="L167">
        <f>IFERROR(IF(COUNT(pipot!$Z:$Z)&lt;&gt;"",INDEX(pipot!K:K,SMALL(pipot!$Z:$Z,ROW($A163)))),"")</f>
        <v>1.9</v>
      </c>
      <c r="M167">
        <f>IFERROR(IF(COUNT(pipot!$Z:$Z)&lt;&gt;"",INDEX(pipot!L:L,SMALL(pipot!$Z:$Z,ROW($A163)))),"")</f>
        <v>10.199999999999999</v>
      </c>
      <c r="N167">
        <f>IFERROR(IF(COUNT(pipot!$Z:$Z)&lt;&gt;"",INDEX(pipot!M:M,SMALL(pipot!$Z:$Z,ROW($A163)))),"")</f>
        <v>9.6999999999999993</v>
      </c>
      <c r="O167">
        <f>IFERROR(IF(COUNT(pipot!$Z:$Z)&lt;&gt;"",INDEX(pipot!N:N,SMALL(pipot!$Z:$Z,ROW($A163)))),"")</f>
        <v>24.5</v>
      </c>
      <c r="P167">
        <f>IFERROR(IF(COUNT(pipot!$Z:$Z)&lt;&gt;"",INDEX(pipot!O:O,SMALL(pipot!$Z:$Z,ROW($A163)))),"")</f>
        <v>1.6</v>
      </c>
      <c r="Q167">
        <f>IFERROR(IF(COUNT(pipot!$Z:$Z)&lt;&gt;"",INDEX(pipot!P:P,SMALL(pipot!$Z:$Z,ROW($A163)))),"")</f>
        <v>1.3</v>
      </c>
      <c r="R167">
        <f>IFERROR(IF(COUNT(pipot!$Z:$Z)&lt;&gt;"",INDEX(pipot!Q:Q,SMALL(pipot!$Z:$Z,ROW($A163)))),"")</f>
        <v>67.400000000000006</v>
      </c>
      <c r="S167">
        <f>IFERROR(IF(COUNT(pipot!$Z:$Z)&lt;&gt;"",INDEX(pipot!R:R,SMALL(pipot!$Z:$Z,ROW($A163)))),"")</f>
        <v>44.1</v>
      </c>
    </row>
    <row r="168" spans="2:19" hidden="1">
      <c r="B168" t="str">
        <f>IFERROR(IF(COUNT(pipot!$Z:$Z)&lt;&gt;"",INDEX(pipot!A:A,SMALL(pipot!$Z:$Z,ROW($A164)))),"")</f>
        <v>Ayane Nakajima</v>
      </c>
      <c r="C168" s="13">
        <f>IFERROR(IF(COUNT(pipot!$Z:$Z)&lt;&gt;"",INDEX(pipot!B:B,SMALL(pipot!$Z:$Z,ROW($A164)))),"")</f>
        <v>44142</v>
      </c>
      <c r="D168" s="15">
        <f>IFERROR(IF(COUNT(pipot!$Z:$Z)&lt;&gt;"",INDEX(pipot!C:C,SMALL(pipot!$Z:$Z,ROW($A164)))),"")</f>
        <v>7.0451388888888897E-2</v>
      </c>
      <c r="E168">
        <f>IFERROR(IF(COUNT(pipot!$Z:$Z)&lt;&gt;"",INDEX(pipot!D:D,SMALL(pipot!$Z:$Z,ROW($A164)))),"")</f>
        <v>6004.9019799999996</v>
      </c>
      <c r="F168">
        <f>IFERROR(IF(COUNT(pipot!$Z:$Z)&lt;&gt;"",INDEX(pipot!E:E,SMALL(pipot!$Z:$Z,ROW($A164)))),"")</f>
        <v>827.27364</v>
      </c>
      <c r="G168">
        <f>IFERROR(IF(COUNT(pipot!$Z:$Z)&lt;&gt;"",INDEX(pipot!F:F,SMALL(pipot!$Z:$Z,ROW($A164)))),"")</f>
        <v>8.1545000000000005</v>
      </c>
      <c r="H168">
        <f>IFERROR(IF(COUNT(pipot!$Z:$Z)&lt;&gt;"",INDEX(pipot!G:G,SMALL(pipot!$Z:$Z,ROW($A164)))),"")</f>
        <v>678.29998999999998</v>
      </c>
      <c r="I168">
        <f>IFERROR(IF(COUNT(pipot!$Z:$Z)&lt;&gt;"",INDEX(pipot!H:H,SMALL(pipot!$Z:$Z,ROW($A164)))),"")</f>
        <v>310.76999000000001</v>
      </c>
      <c r="J168">
        <f>IFERROR(IF(COUNT(pipot!$Z:$Z)&lt;&gt;"",INDEX(pipot!I:I,SMALL(pipot!$Z:$Z,ROW($A164)))),"")</f>
        <v>212.02</v>
      </c>
      <c r="K168">
        <f>IFERROR(IF(COUNT(pipot!$Z:$Z)&lt;&gt;"",INDEX(pipot!J:J,SMALL(pipot!$Z:$Z,ROW($A164)))),"")</f>
        <v>129.56</v>
      </c>
      <c r="L168">
        <f>IFERROR(IF(COUNT(pipot!$Z:$Z)&lt;&gt;"",INDEX(pipot!K:K,SMALL(pipot!$Z:$Z,ROW($A164)))),"")</f>
        <v>25.95</v>
      </c>
      <c r="M168">
        <f>IFERROR(IF(COUNT(pipot!$Z:$Z)&lt;&gt;"",INDEX(pipot!L:L,SMALL(pipot!$Z:$Z,ROW($A164)))),"")</f>
        <v>12</v>
      </c>
      <c r="N168">
        <f>IFERROR(IF(COUNT(pipot!$Z:$Z)&lt;&gt;"",INDEX(pipot!M:M,SMALL(pipot!$Z:$Z,ROW($A164)))),"")</f>
        <v>18</v>
      </c>
      <c r="O168">
        <f>IFERROR(IF(COUNT(pipot!$Z:$Z)&lt;&gt;"",INDEX(pipot!N:N,SMALL(pipot!$Z:$Z,ROW($A164)))),"")</f>
        <v>53</v>
      </c>
      <c r="P168">
        <f>IFERROR(IF(COUNT(pipot!$Z:$Z)&lt;&gt;"",INDEX(pipot!O:O,SMALL(pipot!$Z:$Z,ROW($A164)))),"")</f>
        <v>26.458200000000001</v>
      </c>
      <c r="Q168">
        <f>IFERROR(IF(COUNT(pipot!$Z:$Z)&lt;&gt;"",INDEX(pipot!P:P,SMALL(pipot!$Z:$Z,ROW($A164)))),"")</f>
        <v>8</v>
      </c>
      <c r="R168">
        <f>IFERROR(IF(COUNT(pipot!$Z:$Z)&lt;&gt;"",INDEX(pipot!Q:Q,SMALL(pipot!$Z:$Z,ROW($A164)))),"")</f>
        <v>193</v>
      </c>
      <c r="S168">
        <f>IFERROR(IF(COUNT(pipot!$Z:$Z)&lt;&gt;"",INDEX(pipot!R:R,SMALL(pipot!$Z:$Z,ROW($A164)))),"")</f>
        <v>145.17075</v>
      </c>
    </row>
    <row r="169" spans="2:19" hidden="1">
      <c r="B169" t="str">
        <f>IFERROR(IF(COUNT(pipot!$Z:$Z)&lt;&gt;"",INDEX(pipot!A:A,SMALL(pipot!$Z:$Z,ROW($A165)))),"")</f>
        <v>Yuina Matsumoto</v>
      </c>
      <c r="C169" s="13">
        <f>IFERROR(IF(COUNT(pipot!$Z:$Z)&lt;&gt;"",INDEX(pipot!B:B,SMALL(pipot!$Z:$Z,ROW($A165)))),"")</f>
        <v>44142</v>
      </c>
      <c r="D169" s="15">
        <f>IFERROR(IF(COUNT(pipot!$Z:$Z)&lt;&gt;"",INDEX(pipot!C:C,SMALL(pipot!$Z:$Z,ROW($A165)))),"")</f>
        <v>7.0451388888888897E-2</v>
      </c>
      <c r="E169">
        <f>IFERROR(IF(COUNT(pipot!$Z:$Z)&lt;&gt;"",INDEX(pipot!D:D,SMALL(pipot!$Z:$Z,ROW($A165)))),"")</f>
        <v>6024.83475</v>
      </c>
      <c r="F169">
        <f>IFERROR(IF(COUNT(pipot!$Z:$Z)&lt;&gt;"",INDEX(pipot!E:E,SMALL(pipot!$Z:$Z,ROW($A165)))),"")</f>
        <v>782.96618000000001</v>
      </c>
      <c r="G169">
        <f>IFERROR(IF(COUNT(pipot!$Z:$Z)&lt;&gt;"",INDEX(pipot!F:F,SMALL(pipot!$Z:$Z,ROW($A165)))),"")</f>
        <v>7.7177499999999997</v>
      </c>
      <c r="H169">
        <f>IFERROR(IF(COUNT(pipot!$Z:$Z)&lt;&gt;"",INDEX(pipot!G:G,SMALL(pipot!$Z:$Z,ROW($A165)))),"")</f>
        <v>385.25</v>
      </c>
      <c r="I169">
        <f>IFERROR(IF(COUNT(pipot!$Z:$Z)&lt;&gt;"",INDEX(pipot!H:H,SMALL(pipot!$Z:$Z,ROW($A165)))),"")</f>
        <v>294.42</v>
      </c>
      <c r="J169">
        <f>IFERROR(IF(COUNT(pipot!$Z:$Z)&lt;&gt;"",INDEX(pipot!I:I,SMALL(pipot!$Z:$Z,ROW($A165)))),"")</f>
        <v>70.33</v>
      </c>
      <c r="K169">
        <f>IFERROR(IF(COUNT(pipot!$Z:$Z)&lt;&gt;"",INDEX(pipot!J:J,SMALL(pipot!$Z:$Z,ROW($A165)))),"")</f>
        <v>20.5</v>
      </c>
      <c r="L169">
        <f>IFERROR(IF(COUNT(pipot!$Z:$Z)&lt;&gt;"",INDEX(pipot!K:K,SMALL(pipot!$Z:$Z,ROW($A165)))),"")</f>
        <v>0</v>
      </c>
      <c r="M169">
        <f>IFERROR(IF(COUNT(pipot!$Z:$Z)&lt;&gt;"",INDEX(pipot!L:L,SMALL(pipot!$Z:$Z,ROW($A165)))),"")</f>
        <v>33</v>
      </c>
      <c r="N169">
        <f>IFERROR(IF(COUNT(pipot!$Z:$Z)&lt;&gt;"",INDEX(pipot!M:M,SMALL(pipot!$Z:$Z,ROW($A165)))),"")</f>
        <v>24</v>
      </c>
      <c r="O169">
        <f>IFERROR(IF(COUNT(pipot!$Z:$Z)&lt;&gt;"",INDEX(pipot!N:N,SMALL(pipot!$Z:$Z,ROW($A165)))),"")</f>
        <v>71</v>
      </c>
      <c r="P169">
        <f>IFERROR(IF(COUNT(pipot!$Z:$Z)&lt;&gt;"",INDEX(pipot!O:O,SMALL(pipot!$Z:$Z,ROW($A165)))),"")</f>
        <v>23.617799999999999</v>
      </c>
      <c r="Q169">
        <f>IFERROR(IF(COUNT(pipot!$Z:$Z)&lt;&gt;"",INDEX(pipot!P:P,SMALL(pipot!$Z:$Z,ROW($A165)))),"")</f>
        <v>2</v>
      </c>
      <c r="R169">
        <f>IFERROR(IF(COUNT(pipot!$Z:$Z)&lt;&gt;"",INDEX(pipot!Q:Q,SMALL(pipot!$Z:$Z,ROW($A165)))),"")</f>
        <v>215</v>
      </c>
      <c r="S169">
        <f>IFERROR(IF(COUNT(pipot!$Z:$Z)&lt;&gt;"",INDEX(pipot!R:R,SMALL(pipot!$Z:$Z,ROW($A165)))),"")</f>
        <v>135.40566000000001</v>
      </c>
    </row>
    <row r="170" spans="2:19" hidden="1">
      <c r="B170" t="str">
        <f>IFERROR(IF(COUNT(pipot!$Z:$Z)&lt;&gt;"",INDEX(pipot!A:A,SMALL(pipot!$Z:$Z,ROW($A166)))),"")</f>
        <v>Azumi Esashi</v>
      </c>
      <c r="C170" s="13">
        <f>IFERROR(IF(COUNT(pipot!$Z:$Z)&lt;&gt;"",INDEX(pipot!B:B,SMALL(pipot!$Z:$Z,ROW($A166)))),"")</f>
        <v>44142</v>
      </c>
      <c r="D170" s="15">
        <f>IFERROR(IF(COUNT(pipot!$Z:$Z)&lt;&gt;"",INDEX(pipot!C:C,SMALL(pipot!$Z:$Z,ROW($A166)))),"")</f>
        <v>7.0451388888888897E-2</v>
      </c>
      <c r="E170">
        <f>IFERROR(IF(COUNT(pipot!$Z:$Z)&lt;&gt;"",INDEX(pipot!D:D,SMALL(pipot!$Z:$Z,ROW($A166)))),"")</f>
        <v>5886.0798599999998</v>
      </c>
      <c r="F170">
        <f>IFERROR(IF(COUNT(pipot!$Z:$Z)&lt;&gt;"",INDEX(pipot!E:E,SMALL(pipot!$Z:$Z,ROW($A166)))),"")</f>
        <v>765.51660000000004</v>
      </c>
      <c r="G170">
        <f>IFERROR(IF(COUNT(pipot!$Z:$Z)&lt;&gt;"",INDEX(pipot!F:F,SMALL(pipot!$Z:$Z,ROW($A166)))),"")</f>
        <v>7.54575</v>
      </c>
      <c r="H170">
        <f>IFERROR(IF(COUNT(pipot!$Z:$Z)&lt;&gt;"",INDEX(pipot!G:G,SMALL(pipot!$Z:$Z,ROW($A166)))),"")</f>
        <v>677.01000999999997</v>
      </c>
      <c r="I170">
        <f>IFERROR(IF(COUNT(pipot!$Z:$Z)&lt;&gt;"",INDEX(pipot!H:H,SMALL(pipot!$Z:$Z,ROW($A166)))),"")</f>
        <v>368.39001000000002</v>
      </c>
      <c r="J170">
        <f>IFERROR(IF(COUNT(pipot!$Z:$Z)&lt;&gt;"",INDEX(pipot!I:I,SMALL(pipot!$Z:$Z,ROW($A166)))),"")</f>
        <v>238.9</v>
      </c>
      <c r="K170">
        <f>IFERROR(IF(COUNT(pipot!$Z:$Z)&lt;&gt;"",INDEX(pipot!J:J,SMALL(pipot!$Z:$Z,ROW($A166)))),"")</f>
        <v>69.72</v>
      </c>
      <c r="L170">
        <f>IFERROR(IF(COUNT(pipot!$Z:$Z)&lt;&gt;"",INDEX(pipot!K:K,SMALL(pipot!$Z:$Z,ROW($A166)))),"")</f>
        <v>0</v>
      </c>
      <c r="M170">
        <f>IFERROR(IF(COUNT(pipot!$Z:$Z)&lt;&gt;"",INDEX(pipot!L:L,SMALL(pipot!$Z:$Z,ROW($A166)))),"")</f>
        <v>15</v>
      </c>
      <c r="N170">
        <f>IFERROR(IF(COUNT(pipot!$Z:$Z)&lt;&gt;"",INDEX(pipot!M:M,SMALL(pipot!$Z:$Z,ROW($A166)))),"")</f>
        <v>14</v>
      </c>
      <c r="O170">
        <f>IFERROR(IF(COUNT(pipot!$Z:$Z)&lt;&gt;"",INDEX(pipot!N:N,SMALL(pipot!$Z:$Z,ROW($A166)))),"")</f>
        <v>55</v>
      </c>
      <c r="P170">
        <f>IFERROR(IF(COUNT(pipot!$Z:$Z)&lt;&gt;"",INDEX(pipot!O:O,SMALL(pipot!$Z:$Z,ROW($A166)))),"")</f>
        <v>23.408999999999999</v>
      </c>
      <c r="Q170">
        <f>IFERROR(IF(COUNT(pipot!$Z:$Z)&lt;&gt;"",INDEX(pipot!P:P,SMALL(pipot!$Z:$Z,ROW($A166)))),"")</f>
        <v>4</v>
      </c>
      <c r="R170">
        <f>IFERROR(IF(COUNT(pipot!$Z:$Z)&lt;&gt;"",INDEX(pipot!Q:Q,SMALL(pipot!$Z:$Z,ROW($A166)))),"")</f>
        <v>193</v>
      </c>
      <c r="S170">
        <f>IFERROR(IF(COUNT(pipot!$Z:$Z)&lt;&gt;"",INDEX(pipot!R:R,SMALL(pipot!$Z:$Z,ROW($A166)))),"")</f>
        <v>138.01474999999999</v>
      </c>
    </row>
    <row r="171" spans="2:19" hidden="1">
      <c r="B171" t="str">
        <f>IFERROR(IF(COUNT(pipot!$Z:$Z)&lt;&gt;"",INDEX(pipot!A:A,SMALL(pipot!$Z:$Z,ROW($A167)))),"")</f>
        <v>Moe Nakamura</v>
      </c>
      <c r="C171" s="13">
        <f>IFERROR(IF(COUNT(pipot!$Z:$Z)&lt;&gt;"",INDEX(pipot!B:B,SMALL(pipot!$Z:$Z,ROW($A167)))),"")</f>
        <v>44142</v>
      </c>
      <c r="D171" s="15">
        <f>IFERROR(IF(COUNT(pipot!$Z:$Z)&lt;&gt;"",INDEX(pipot!C:C,SMALL(pipot!$Z:$Z,ROW($A167)))),"")</f>
        <v>7.0451388888888897E-2</v>
      </c>
      <c r="E171">
        <f>IFERROR(IF(COUNT(pipot!$Z:$Z)&lt;&gt;"",INDEX(pipot!D:D,SMALL(pipot!$Z:$Z,ROW($A167)))),"")</f>
        <v>6149.1571000000004</v>
      </c>
      <c r="F171">
        <f>IFERROR(IF(COUNT(pipot!$Z:$Z)&lt;&gt;"",INDEX(pipot!E:E,SMALL(pipot!$Z:$Z,ROW($A167)))),"")</f>
        <v>760.22109</v>
      </c>
      <c r="G171">
        <f>IFERROR(IF(COUNT(pipot!$Z:$Z)&lt;&gt;"",INDEX(pipot!F:F,SMALL(pipot!$Z:$Z,ROW($A167)))),"")</f>
        <v>7.4935499999999999</v>
      </c>
      <c r="H171">
        <f>IFERROR(IF(COUNT(pipot!$Z:$Z)&lt;&gt;"",INDEX(pipot!G:G,SMALL(pipot!$Z:$Z,ROW($A167)))),"")</f>
        <v>528.96999000000005</v>
      </c>
      <c r="I171">
        <f>IFERROR(IF(COUNT(pipot!$Z:$Z)&lt;&gt;"",INDEX(pipot!H:H,SMALL(pipot!$Z:$Z,ROW($A167)))),"")</f>
        <v>348.75</v>
      </c>
      <c r="J171">
        <f>IFERROR(IF(COUNT(pipot!$Z:$Z)&lt;&gt;"",INDEX(pipot!I:I,SMALL(pipot!$Z:$Z,ROW($A167)))),"")</f>
        <v>170.63999000000001</v>
      </c>
      <c r="K171">
        <f>IFERROR(IF(COUNT(pipot!$Z:$Z)&lt;&gt;"",INDEX(pipot!J:J,SMALL(pipot!$Z:$Z,ROW($A167)))),"")</f>
        <v>9.58</v>
      </c>
      <c r="L171">
        <f>IFERROR(IF(COUNT(pipot!$Z:$Z)&lt;&gt;"",INDEX(pipot!K:K,SMALL(pipot!$Z:$Z,ROW($A167)))),"")</f>
        <v>0</v>
      </c>
      <c r="M171">
        <f>IFERROR(IF(COUNT(pipot!$Z:$Z)&lt;&gt;"",INDEX(pipot!L:L,SMALL(pipot!$Z:$Z,ROW($A167)))),"")</f>
        <v>14</v>
      </c>
      <c r="N171">
        <f>IFERROR(IF(COUNT(pipot!$Z:$Z)&lt;&gt;"",INDEX(pipot!M:M,SMALL(pipot!$Z:$Z,ROW($A167)))),"")</f>
        <v>12</v>
      </c>
      <c r="O171">
        <f>IFERROR(IF(COUNT(pipot!$Z:$Z)&lt;&gt;"",INDEX(pipot!N:N,SMALL(pipot!$Z:$Z,ROW($A167)))),"")</f>
        <v>58</v>
      </c>
      <c r="P171">
        <f>IFERROR(IF(COUNT(pipot!$Z:$Z)&lt;&gt;"",INDEX(pipot!O:O,SMALL(pipot!$Z:$Z,ROW($A167)))),"")</f>
        <v>21.677399999999999</v>
      </c>
      <c r="Q171">
        <f>IFERROR(IF(COUNT(pipot!$Z:$Z)&lt;&gt;"",INDEX(pipot!P:P,SMALL(pipot!$Z:$Z,ROW($A167)))),"")</f>
        <v>0</v>
      </c>
      <c r="R171">
        <f>IFERROR(IF(COUNT(pipot!$Z:$Z)&lt;&gt;"",INDEX(pipot!Q:Q,SMALL(pipot!$Z:$Z,ROW($A167)))),"")</f>
        <v>190</v>
      </c>
      <c r="S171">
        <f>IFERROR(IF(COUNT(pipot!$Z:$Z)&lt;&gt;"",INDEX(pipot!R:R,SMALL(pipot!$Z:$Z,ROW($A167)))),"")</f>
        <v>146.04586</v>
      </c>
    </row>
    <row r="172" spans="2:19" hidden="1">
      <c r="B172" t="str">
        <f>IFERROR(IF(COUNT(pipot!$Z:$Z)&lt;&gt;"",INDEX(pipot!A:A,SMALL(pipot!$Z:$Z,ROW($A168)))),"")</f>
        <v>Arisa Okada</v>
      </c>
      <c r="C172" s="13">
        <f>IFERROR(IF(COUNT(pipot!$Z:$Z)&lt;&gt;"",INDEX(pipot!B:B,SMALL(pipot!$Z:$Z,ROW($A168)))),"")</f>
        <v>44142</v>
      </c>
      <c r="D172" s="15">
        <f>IFERROR(IF(COUNT(pipot!$Z:$Z)&lt;&gt;"",INDEX(pipot!C:C,SMALL(pipot!$Z:$Z,ROW($A168)))),"")</f>
        <v>7.0451388888888897E-2</v>
      </c>
      <c r="E172">
        <f>IFERROR(IF(COUNT(pipot!$Z:$Z)&lt;&gt;"",INDEX(pipot!D:D,SMALL(pipot!$Z:$Z,ROW($A168)))),"")</f>
        <v>5482.3262599999998</v>
      </c>
      <c r="F172">
        <f>IFERROR(IF(COUNT(pipot!$Z:$Z)&lt;&gt;"",INDEX(pipot!E:E,SMALL(pipot!$Z:$Z,ROW($A168)))),"")</f>
        <v>712.62031000000002</v>
      </c>
      <c r="G172">
        <f>IFERROR(IF(COUNT(pipot!$Z:$Z)&lt;&gt;"",INDEX(pipot!F:F,SMALL(pipot!$Z:$Z,ROW($A168)))),"")</f>
        <v>7.0243500000000001</v>
      </c>
      <c r="H172">
        <f>IFERROR(IF(COUNT(pipot!$Z:$Z)&lt;&gt;"",INDEX(pipot!G:G,SMALL(pipot!$Z:$Z,ROW($A168)))),"")</f>
        <v>722.71001000000001</v>
      </c>
      <c r="I172">
        <f>IFERROR(IF(COUNT(pipot!$Z:$Z)&lt;&gt;"",INDEX(pipot!H:H,SMALL(pipot!$Z:$Z,ROW($A168)))),"")</f>
        <v>448.32</v>
      </c>
      <c r="J172">
        <f>IFERROR(IF(COUNT(pipot!$Z:$Z)&lt;&gt;"",INDEX(pipot!I:I,SMALL(pipot!$Z:$Z,ROW($A168)))),"")</f>
        <v>185.32001</v>
      </c>
      <c r="K172">
        <f>IFERROR(IF(COUNT(pipot!$Z:$Z)&lt;&gt;"",INDEX(pipot!J:J,SMALL(pipot!$Z:$Z,ROW($A168)))),"")</f>
        <v>74.760000000000005</v>
      </c>
      <c r="L172">
        <f>IFERROR(IF(COUNT(pipot!$Z:$Z)&lt;&gt;"",INDEX(pipot!K:K,SMALL(pipot!$Z:$Z,ROW($A168)))),"")</f>
        <v>14.31</v>
      </c>
      <c r="M172">
        <f>IFERROR(IF(COUNT(pipot!$Z:$Z)&lt;&gt;"",INDEX(pipot!L:L,SMALL(pipot!$Z:$Z,ROW($A168)))),"")</f>
        <v>19</v>
      </c>
      <c r="N172">
        <f>IFERROR(IF(COUNT(pipot!$Z:$Z)&lt;&gt;"",INDEX(pipot!M:M,SMALL(pipot!$Z:$Z,ROW($A168)))),"")</f>
        <v>18</v>
      </c>
      <c r="O172">
        <f>IFERROR(IF(COUNT(pipot!$Z:$Z)&lt;&gt;"",INDEX(pipot!N:N,SMALL(pipot!$Z:$Z,ROW($A168)))),"")</f>
        <v>59</v>
      </c>
      <c r="P172">
        <f>IFERROR(IF(COUNT(pipot!$Z:$Z)&lt;&gt;"",INDEX(pipot!O:O,SMALL(pipot!$Z:$Z,ROW($A168)))),"")</f>
        <v>26.0442</v>
      </c>
      <c r="Q172">
        <f>IFERROR(IF(COUNT(pipot!$Z:$Z)&lt;&gt;"",INDEX(pipot!P:P,SMALL(pipot!$Z:$Z,ROW($A168)))),"")</f>
        <v>7</v>
      </c>
      <c r="R172">
        <f>IFERROR(IF(COUNT(pipot!$Z:$Z)&lt;&gt;"",INDEX(pipot!Q:Q,SMALL(pipot!$Z:$Z,ROW($A168)))),"")</f>
        <v>213</v>
      </c>
      <c r="S172">
        <f>IFERROR(IF(COUNT(pipot!$Z:$Z)&lt;&gt;"",INDEX(pipot!R:R,SMALL(pipot!$Z:$Z,ROW($A168)))),"")</f>
        <v>138.77318</v>
      </c>
    </row>
    <row r="173" spans="2:19" hidden="1">
      <c r="B173" t="str">
        <f>IFERROR(IF(COUNT(pipot!$Z:$Z)&lt;&gt;"",INDEX(pipot!A:A,SMALL(pipot!$Z:$Z,ROW($A169)))),"")</f>
        <v>Ayaka Hira</v>
      </c>
      <c r="C173" s="13">
        <f>IFERROR(IF(COUNT(pipot!$Z:$Z)&lt;&gt;"",INDEX(pipot!B:B,SMALL(pipot!$Z:$Z,ROW($A169)))),"")</f>
        <v>44142</v>
      </c>
      <c r="D173" s="15">
        <f>IFERROR(IF(COUNT(pipot!$Z:$Z)&lt;&gt;"",INDEX(pipot!C:C,SMALL(pipot!$Z:$Z,ROW($A169)))),"")</f>
        <v>7.0451388888888897E-2</v>
      </c>
      <c r="E173">
        <f>IFERROR(IF(COUNT(pipot!$Z:$Z)&lt;&gt;"",INDEX(pipot!D:D,SMALL(pipot!$Z:$Z,ROW($A169)))),"")</f>
        <v>5576.7710999999999</v>
      </c>
      <c r="F173">
        <f>IFERROR(IF(COUNT(pipot!$Z:$Z)&lt;&gt;"",INDEX(pipot!E:E,SMALL(pipot!$Z:$Z,ROW($A169)))),"")</f>
        <v>698.54376999999999</v>
      </c>
      <c r="G173">
        <f>IFERROR(IF(COUNT(pipot!$Z:$Z)&lt;&gt;"",INDEX(pipot!F:F,SMALL(pipot!$Z:$Z,ROW($A169)))),"")</f>
        <v>6.8856000000000002</v>
      </c>
      <c r="H173">
        <f>IFERROR(IF(COUNT(pipot!$Z:$Z)&lt;&gt;"",INDEX(pipot!G:G,SMALL(pipot!$Z:$Z,ROW($A169)))),"")</f>
        <v>406.31</v>
      </c>
      <c r="I173">
        <f>IFERROR(IF(COUNT(pipot!$Z:$Z)&lt;&gt;"",INDEX(pipot!H:H,SMALL(pipot!$Z:$Z,ROW($A169)))),"")</f>
        <v>298.60000000000002</v>
      </c>
      <c r="J173">
        <f>IFERROR(IF(COUNT(pipot!$Z:$Z)&lt;&gt;"",INDEX(pipot!I:I,SMALL(pipot!$Z:$Z,ROW($A169)))),"")</f>
        <v>102.21</v>
      </c>
      <c r="K173">
        <f>IFERROR(IF(COUNT(pipot!$Z:$Z)&lt;&gt;"",INDEX(pipot!J:J,SMALL(pipot!$Z:$Z,ROW($A169)))),"")</f>
        <v>5.5</v>
      </c>
      <c r="L173">
        <f>IFERROR(IF(COUNT(pipot!$Z:$Z)&lt;&gt;"",INDEX(pipot!K:K,SMALL(pipot!$Z:$Z,ROW($A169)))),"")</f>
        <v>0</v>
      </c>
      <c r="M173">
        <f>IFERROR(IF(COUNT(pipot!$Z:$Z)&lt;&gt;"",INDEX(pipot!L:L,SMALL(pipot!$Z:$Z,ROW($A169)))),"")</f>
        <v>13</v>
      </c>
      <c r="N173">
        <f>IFERROR(IF(COUNT(pipot!$Z:$Z)&lt;&gt;"",INDEX(pipot!M:M,SMALL(pipot!$Z:$Z,ROW($A169)))),"")</f>
        <v>10</v>
      </c>
      <c r="O173">
        <f>IFERROR(IF(COUNT(pipot!$Z:$Z)&lt;&gt;"",INDEX(pipot!N:N,SMALL(pipot!$Z:$Z,ROW($A169)))),"")</f>
        <v>66</v>
      </c>
      <c r="P173">
        <f>IFERROR(IF(COUNT(pipot!$Z:$Z)&lt;&gt;"",INDEX(pipot!O:O,SMALL(pipot!$Z:$Z,ROW($A169)))),"")</f>
        <v>21.551400000000001</v>
      </c>
      <c r="Q173">
        <f>IFERROR(IF(COUNT(pipot!$Z:$Z)&lt;&gt;"",INDEX(pipot!P:P,SMALL(pipot!$Z:$Z,ROW($A169)))),"")</f>
        <v>0</v>
      </c>
      <c r="R173">
        <f>IFERROR(IF(COUNT(pipot!$Z:$Z)&lt;&gt;"",INDEX(pipot!Q:Q,SMALL(pipot!$Z:$Z,ROW($A169)))),"")</f>
        <v>0</v>
      </c>
      <c r="S173">
        <f>IFERROR(IF(COUNT(pipot!$Z:$Z)&lt;&gt;"",INDEX(pipot!R:R,SMALL(pipot!$Z:$Z,ROW($A169)))),"")</f>
        <v>0</v>
      </c>
    </row>
    <row r="174" spans="2:19" hidden="1">
      <c r="B174" t="str">
        <f>IFERROR(IF(COUNT(pipot!$Z:$Z)&lt;&gt;"",INDEX(pipot!A:A,SMALL(pipot!$Z:$Z,ROW($A170)))),"")</f>
        <v>Yuki Tsunoda</v>
      </c>
      <c r="C174" s="13">
        <f>IFERROR(IF(COUNT(pipot!$Z:$Z)&lt;&gt;"",INDEX(pipot!B:B,SMALL(pipot!$Z:$Z,ROW($A170)))),"")</f>
        <v>44142</v>
      </c>
      <c r="D174" s="15">
        <f>IFERROR(IF(COUNT(pipot!$Z:$Z)&lt;&gt;"",INDEX(pipot!C:C,SMALL(pipot!$Z:$Z,ROW($A170)))),"")</f>
        <v>7.0451388888888897E-2</v>
      </c>
      <c r="E174">
        <f>IFERROR(IF(COUNT(pipot!$Z:$Z)&lt;&gt;"",INDEX(pipot!D:D,SMALL(pipot!$Z:$Z,ROW($A170)))),"")</f>
        <v>6286.90049</v>
      </c>
      <c r="F174">
        <f>IFERROR(IF(COUNT(pipot!$Z:$Z)&lt;&gt;"",INDEX(pipot!E:E,SMALL(pipot!$Z:$Z,ROW($A170)))),"")</f>
        <v>695.38945999999999</v>
      </c>
      <c r="G174">
        <f>IFERROR(IF(COUNT(pipot!$Z:$Z)&lt;&gt;"",INDEX(pipot!F:F,SMALL(pipot!$Z:$Z,ROW($A170)))),"")</f>
        <v>6.8544999999999998</v>
      </c>
      <c r="H174">
        <f>IFERROR(IF(COUNT(pipot!$Z:$Z)&lt;&gt;"",INDEX(pipot!G:G,SMALL(pipot!$Z:$Z,ROW($A170)))),"")</f>
        <v>368.62</v>
      </c>
      <c r="I174">
        <f>IFERROR(IF(COUNT(pipot!$Z:$Z)&lt;&gt;"",INDEX(pipot!H:H,SMALL(pipot!$Z:$Z,ROW($A170)))),"")</f>
        <v>339.76</v>
      </c>
      <c r="J174">
        <f>IFERROR(IF(COUNT(pipot!$Z:$Z)&lt;&gt;"",INDEX(pipot!I:I,SMALL(pipot!$Z:$Z,ROW($A170)))),"")</f>
        <v>28.86</v>
      </c>
      <c r="K174">
        <f>IFERROR(IF(COUNT(pipot!$Z:$Z)&lt;&gt;"",INDEX(pipot!J:J,SMALL(pipot!$Z:$Z,ROW($A170)))),"")</f>
        <v>0</v>
      </c>
      <c r="L174">
        <f>IFERROR(IF(COUNT(pipot!$Z:$Z)&lt;&gt;"",INDEX(pipot!K:K,SMALL(pipot!$Z:$Z,ROW($A170)))),"")</f>
        <v>0</v>
      </c>
      <c r="M174">
        <f>IFERROR(IF(COUNT(pipot!$Z:$Z)&lt;&gt;"",INDEX(pipot!L:L,SMALL(pipot!$Z:$Z,ROW($A170)))),"")</f>
        <v>13</v>
      </c>
      <c r="N174">
        <f>IFERROR(IF(COUNT(pipot!$Z:$Z)&lt;&gt;"",INDEX(pipot!M:M,SMALL(pipot!$Z:$Z,ROW($A170)))),"")</f>
        <v>16</v>
      </c>
      <c r="O174">
        <f>IFERROR(IF(COUNT(pipot!$Z:$Z)&lt;&gt;"",INDEX(pipot!N:N,SMALL(pipot!$Z:$Z,ROW($A170)))),"")</f>
        <v>62</v>
      </c>
      <c r="P174">
        <f>IFERROR(IF(COUNT(pipot!$Z:$Z)&lt;&gt;"",INDEX(pipot!O:O,SMALL(pipot!$Z:$Z,ROW($A170)))),"")</f>
        <v>19.4634</v>
      </c>
      <c r="Q174">
        <f>IFERROR(IF(COUNT(pipot!$Z:$Z)&lt;&gt;"",INDEX(pipot!P:P,SMALL(pipot!$Z:$Z,ROW($A170)))),"")</f>
        <v>0</v>
      </c>
      <c r="R174">
        <f>IFERROR(IF(COUNT(pipot!$Z:$Z)&lt;&gt;"",INDEX(pipot!Q:Q,SMALL(pipot!$Z:$Z,ROW($A170)))),"")</f>
        <v>180</v>
      </c>
      <c r="S174">
        <f>IFERROR(IF(COUNT(pipot!$Z:$Z)&lt;&gt;"",INDEX(pipot!R:R,SMALL(pipot!$Z:$Z,ROW($A170)))),"")</f>
        <v>137.33000000000001</v>
      </c>
    </row>
    <row r="175" spans="2:19" hidden="1">
      <c r="B175" t="str">
        <f>IFERROR(IF(COUNT(pipot!$Z:$Z)&lt;&gt;"",INDEX(pipot!A:A,SMALL(pipot!$Z:$Z,ROW($A171)))),"")</f>
        <v>Kaoru Houchi</v>
      </c>
      <c r="C175" s="13">
        <f>IFERROR(IF(COUNT(pipot!$Z:$Z)&lt;&gt;"",INDEX(pipot!B:B,SMALL(pipot!$Z:$Z,ROW($A171)))),"")</f>
        <v>44142</v>
      </c>
      <c r="D175" s="15">
        <f>IFERROR(IF(COUNT(pipot!$Z:$Z)&lt;&gt;"",INDEX(pipot!C:C,SMALL(pipot!$Z:$Z,ROW($A171)))),"")</f>
        <v>7.0451388888888897E-2</v>
      </c>
      <c r="E175">
        <f>IFERROR(IF(COUNT(pipot!$Z:$Z)&lt;&gt;"",INDEX(pipot!D:D,SMALL(pipot!$Z:$Z,ROW($A171)))),"")</f>
        <v>5863.5704299999998</v>
      </c>
      <c r="F175">
        <f>IFERROR(IF(COUNT(pipot!$Z:$Z)&lt;&gt;"",INDEX(pipot!E:E,SMALL(pipot!$Z:$Z,ROW($A171)))),"")</f>
        <v>687.91101000000003</v>
      </c>
      <c r="G175">
        <f>IFERROR(IF(COUNT(pipot!$Z:$Z)&lt;&gt;"",INDEX(pipot!F:F,SMALL(pipot!$Z:$Z,ROW($A171)))),"")</f>
        <v>6.7807899999999997</v>
      </c>
      <c r="H175">
        <f>IFERROR(IF(COUNT(pipot!$Z:$Z)&lt;&gt;"",INDEX(pipot!G:G,SMALL(pipot!$Z:$Z,ROW($A171)))),"")</f>
        <v>421.36</v>
      </c>
      <c r="I175">
        <f>IFERROR(IF(COUNT(pipot!$Z:$Z)&lt;&gt;"",INDEX(pipot!H:H,SMALL(pipot!$Z:$Z,ROW($A171)))),"")</f>
        <v>337.78</v>
      </c>
      <c r="J175">
        <f>IFERROR(IF(COUNT(pipot!$Z:$Z)&lt;&gt;"",INDEX(pipot!I:I,SMALL(pipot!$Z:$Z,ROW($A171)))),"")</f>
        <v>75.61</v>
      </c>
      <c r="K175">
        <f>IFERROR(IF(COUNT(pipot!$Z:$Z)&lt;&gt;"",INDEX(pipot!J:J,SMALL(pipot!$Z:$Z,ROW($A171)))),"")</f>
        <v>7.97</v>
      </c>
      <c r="L175">
        <f>IFERROR(IF(COUNT(pipot!$Z:$Z)&lt;&gt;"",INDEX(pipot!K:K,SMALL(pipot!$Z:$Z,ROW($A171)))),"")</f>
        <v>0</v>
      </c>
      <c r="M175">
        <f>IFERROR(IF(COUNT(pipot!$Z:$Z)&lt;&gt;"",INDEX(pipot!L:L,SMALL(pipot!$Z:$Z,ROW($A171)))),"")</f>
        <v>16</v>
      </c>
      <c r="N175">
        <f>IFERROR(IF(COUNT(pipot!$Z:$Z)&lt;&gt;"",INDEX(pipot!M:M,SMALL(pipot!$Z:$Z,ROW($A171)))),"")</f>
        <v>22</v>
      </c>
      <c r="O175">
        <f>IFERROR(IF(COUNT(pipot!$Z:$Z)&lt;&gt;"",INDEX(pipot!N:N,SMALL(pipot!$Z:$Z,ROW($A171)))),"")</f>
        <v>66</v>
      </c>
      <c r="P175">
        <f>IFERROR(IF(COUNT(pipot!$Z:$Z)&lt;&gt;"",INDEX(pipot!O:O,SMALL(pipot!$Z:$Z,ROW($A171)))),"")</f>
        <v>21.630600000000001</v>
      </c>
      <c r="Q175">
        <f>IFERROR(IF(COUNT(pipot!$Z:$Z)&lt;&gt;"",INDEX(pipot!P:P,SMALL(pipot!$Z:$Z,ROW($A171)))),"")</f>
        <v>0</v>
      </c>
      <c r="R175">
        <f>IFERROR(IF(COUNT(pipot!$Z:$Z)&lt;&gt;"",INDEX(pipot!Q:Q,SMALL(pipot!$Z:$Z,ROW($A171)))),"")</f>
        <v>175</v>
      </c>
      <c r="S175">
        <f>IFERROR(IF(COUNT(pipot!$Z:$Z)&lt;&gt;"",INDEX(pipot!R:R,SMALL(pipot!$Z:$Z,ROW($A171)))),"")</f>
        <v>122.92348</v>
      </c>
    </row>
    <row r="176" spans="2:19" hidden="1">
      <c r="B176" t="str">
        <f>IFERROR(IF(COUNT(pipot!$Z:$Z)&lt;&gt;"",INDEX(pipot!A:A,SMALL(pipot!$Z:$Z,ROW($A172)))),"")</f>
        <v>Yuriko Takeda</v>
      </c>
      <c r="C176" s="13">
        <f>IFERROR(IF(COUNT(pipot!$Z:$Z)&lt;&gt;"",INDEX(pipot!B:B,SMALL(pipot!$Z:$Z,ROW($A172)))),"")</f>
        <v>44142</v>
      </c>
      <c r="D176" s="15">
        <f>IFERROR(IF(COUNT(pipot!$Z:$Z)&lt;&gt;"",INDEX(pipot!C:C,SMALL(pipot!$Z:$Z,ROW($A172)))),"")</f>
        <v>7.0451388888888897E-2</v>
      </c>
      <c r="E176">
        <f>IFERROR(IF(COUNT(pipot!$Z:$Z)&lt;&gt;"",INDEX(pipot!D:D,SMALL(pipot!$Z:$Z,ROW($A172)))),"")</f>
        <v>5424.4844499999999</v>
      </c>
      <c r="F176">
        <f>IFERROR(IF(COUNT(pipot!$Z:$Z)&lt;&gt;"",INDEX(pipot!E:E,SMALL(pipot!$Z:$Z,ROW($A172)))),"")</f>
        <v>687.49293</v>
      </c>
      <c r="G176">
        <f>IFERROR(IF(COUNT(pipot!$Z:$Z)&lt;&gt;"",INDEX(pipot!F:F,SMALL(pipot!$Z:$Z,ROW($A172)))),"")</f>
        <v>6.7766700000000002</v>
      </c>
      <c r="H176">
        <f>IFERROR(IF(COUNT(pipot!$Z:$Z)&lt;&gt;"",INDEX(pipot!G:G,SMALL(pipot!$Z:$Z,ROW($A172)))),"")</f>
        <v>438.95</v>
      </c>
      <c r="I176">
        <f>IFERROR(IF(COUNT(pipot!$Z:$Z)&lt;&gt;"",INDEX(pipot!H:H,SMALL(pipot!$Z:$Z,ROW($A172)))),"")</f>
        <v>234.18</v>
      </c>
      <c r="J176">
        <f>IFERROR(IF(COUNT(pipot!$Z:$Z)&lt;&gt;"",INDEX(pipot!I:I,SMALL(pipot!$Z:$Z,ROW($A172)))),"")</f>
        <v>123.64</v>
      </c>
      <c r="K176">
        <f>IFERROR(IF(COUNT(pipot!$Z:$Z)&lt;&gt;"",INDEX(pipot!J:J,SMALL(pipot!$Z:$Z,ROW($A172)))),"")</f>
        <v>80.5</v>
      </c>
      <c r="L176">
        <f>IFERROR(IF(COUNT(pipot!$Z:$Z)&lt;&gt;"",INDEX(pipot!K:K,SMALL(pipot!$Z:$Z,ROW($A172)))),"")</f>
        <v>0.63</v>
      </c>
      <c r="M176">
        <f>IFERROR(IF(COUNT(pipot!$Z:$Z)&lt;&gt;"",INDEX(pipot!L:L,SMALL(pipot!$Z:$Z,ROW($A172)))),"")</f>
        <v>17</v>
      </c>
      <c r="N176">
        <f>IFERROR(IF(COUNT(pipot!$Z:$Z)&lt;&gt;"",INDEX(pipot!M:M,SMALL(pipot!$Z:$Z,ROW($A172)))),"")</f>
        <v>12</v>
      </c>
      <c r="O176">
        <f>IFERROR(IF(COUNT(pipot!$Z:$Z)&lt;&gt;"",INDEX(pipot!N:N,SMALL(pipot!$Z:$Z,ROW($A172)))),"")</f>
        <v>42</v>
      </c>
      <c r="P176">
        <f>IFERROR(IF(COUNT(pipot!$Z:$Z)&lt;&gt;"",INDEX(pipot!O:O,SMALL(pipot!$Z:$Z,ROW($A172)))),"")</f>
        <v>24.179400000000001</v>
      </c>
      <c r="Q176">
        <f>IFERROR(IF(COUNT(pipot!$Z:$Z)&lt;&gt;"",INDEX(pipot!P:P,SMALL(pipot!$Z:$Z,ROW($A172)))),"")</f>
        <v>5</v>
      </c>
      <c r="R176">
        <f>IFERROR(IF(COUNT(pipot!$Z:$Z)&lt;&gt;"",INDEX(pipot!Q:Q,SMALL(pipot!$Z:$Z,ROW($A172)))),"")</f>
        <v>221</v>
      </c>
      <c r="S176">
        <f>IFERROR(IF(COUNT(pipot!$Z:$Z)&lt;&gt;"",INDEX(pipot!R:R,SMALL(pipot!$Z:$Z,ROW($A172)))),"")</f>
        <v>156.1508</v>
      </c>
    </row>
    <row r="177" spans="2:19" hidden="1">
      <c r="B177" t="str">
        <f>IFERROR(IF(COUNT(pipot!$Z:$Z)&lt;&gt;"",INDEX(pipot!A:A,SMALL(pipot!$Z:$Z,ROW($A173)))),"")</f>
        <v>Ikumi Matushima</v>
      </c>
      <c r="C177" s="13">
        <f>IFERROR(IF(COUNT(pipot!$Z:$Z)&lt;&gt;"",INDEX(pipot!B:B,SMALL(pipot!$Z:$Z,ROW($A173)))),"")</f>
        <v>44142</v>
      </c>
      <c r="D177" s="15">
        <f>IFERROR(IF(COUNT(pipot!$Z:$Z)&lt;&gt;"",INDEX(pipot!C:C,SMALL(pipot!$Z:$Z,ROW($A173)))),"")</f>
        <v>7.0451388888888897E-2</v>
      </c>
      <c r="E177">
        <f>IFERROR(IF(COUNT(pipot!$Z:$Z)&lt;&gt;"",INDEX(pipot!D:D,SMALL(pipot!$Z:$Z,ROW($A173)))),"")</f>
        <v>5463.0757100000001</v>
      </c>
      <c r="F177">
        <f>IFERROR(IF(COUNT(pipot!$Z:$Z)&lt;&gt;"",INDEX(pipot!E:E,SMALL(pipot!$Z:$Z,ROW($A173)))),"")</f>
        <v>681.93678999999997</v>
      </c>
      <c r="G177">
        <f>IFERROR(IF(COUNT(pipot!$Z:$Z)&lt;&gt;"",INDEX(pipot!F:F,SMALL(pipot!$Z:$Z,ROW($A173)))),"")</f>
        <v>6.7218999999999998</v>
      </c>
      <c r="H177">
        <f>IFERROR(IF(COUNT(pipot!$Z:$Z)&lt;&gt;"",INDEX(pipot!G:G,SMALL(pipot!$Z:$Z,ROW($A173)))),"")</f>
        <v>410.9</v>
      </c>
      <c r="I177">
        <f>IFERROR(IF(COUNT(pipot!$Z:$Z)&lt;&gt;"",INDEX(pipot!H:H,SMALL(pipot!$Z:$Z,ROW($A173)))),"")</f>
        <v>238.43</v>
      </c>
      <c r="J177">
        <f>IFERROR(IF(COUNT(pipot!$Z:$Z)&lt;&gt;"",INDEX(pipot!I:I,SMALL(pipot!$Z:$Z,ROW($A173)))),"")</f>
        <v>132.33000000000001</v>
      </c>
      <c r="K177">
        <f>IFERROR(IF(COUNT(pipot!$Z:$Z)&lt;&gt;"",INDEX(pipot!J:J,SMALL(pipot!$Z:$Z,ROW($A173)))),"")</f>
        <v>36.18</v>
      </c>
      <c r="L177">
        <f>IFERROR(IF(COUNT(pipot!$Z:$Z)&lt;&gt;"",INDEX(pipot!K:K,SMALL(pipot!$Z:$Z,ROW($A173)))),"")</f>
        <v>3.96</v>
      </c>
      <c r="M177">
        <f>IFERROR(IF(COUNT(pipot!$Z:$Z)&lt;&gt;"",INDEX(pipot!L:L,SMALL(pipot!$Z:$Z,ROW($A173)))),"")</f>
        <v>20</v>
      </c>
      <c r="N177">
        <f>IFERROR(IF(COUNT(pipot!$Z:$Z)&lt;&gt;"",INDEX(pipot!M:M,SMALL(pipot!$Z:$Z,ROW($A173)))),"")</f>
        <v>13</v>
      </c>
      <c r="O177">
        <f>IFERROR(IF(COUNT(pipot!$Z:$Z)&lt;&gt;"",INDEX(pipot!N:N,SMALL(pipot!$Z:$Z,ROW($A173)))),"")</f>
        <v>43</v>
      </c>
      <c r="P177">
        <f>IFERROR(IF(COUNT(pipot!$Z:$Z)&lt;&gt;"",INDEX(pipot!O:O,SMALL(pipot!$Z:$Z,ROW($A173)))),"")</f>
        <v>24.812999999999999</v>
      </c>
      <c r="Q177">
        <f>IFERROR(IF(COUNT(pipot!$Z:$Z)&lt;&gt;"",INDEX(pipot!P:P,SMALL(pipot!$Z:$Z,ROW($A173)))),"")</f>
        <v>2</v>
      </c>
      <c r="R177">
        <f>IFERROR(IF(COUNT(pipot!$Z:$Z)&lt;&gt;"",INDEX(pipot!Q:Q,SMALL(pipot!$Z:$Z,ROW($A173)))),"")</f>
        <v>183</v>
      </c>
      <c r="S177">
        <f>IFERROR(IF(COUNT(pipot!$Z:$Z)&lt;&gt;"",INDEX(pipot!R:R,SMALL(pipot!$Z:$Z,ROW($A173)))),"")</f>
        <v>132.75765999999999</v>
      </c>
    </row>
    <row r="178" spans="2:19" hidden="1">
      <c r="B178" t="str">
        <f>IFERROR(IF(COUNT(pipot!$Z:$Z)&lt;&gt;"",INDEX(pipot!A:A,SMALL(pipot!$Z:$Z,ROW($A174)))),"")</f>
        <v>Nei Tanabe</v>
      </c>
      <c r="C178" s="13">
        <f>IFERROR(IF(COUNT(pipot!$Z:$Z)&lt;&gt;"",INDEX(pipot!B:B,SMALL(pipot!$Z:$Z,ROW($A174)))),"")</f>
        <v>44142</v>
      </c>
      <c r="D178" s="15">
        <f>IFERROR(IF(COUNT(pipot!$Z:$Z)&lt;&gt;"",INDEX(pipot!C:C,SMALL(pipot!$Z:$Z,ROW($A174)))),"")</f>
        <v>7.0451388888888897E-2</v>
      </c>
      <c r="E178">
        <f>IFERROR(IF(COUNT(pipot!$Z:$Z)&lt;&gt;"",INDEX(pipot!D:D,SMALL(pipot!$Z:$Z,ROW($A174)))),"")</f>
        <v>5762.1714300000003</v>
      </c>
      <c r="F178">
        <f>IFERROR(IF(COUNT(pipot!$Z:$Z)&lt;&gt;"",INDEX(pipot!E:E,SMALL(pipot!$Z:$Z,ROW($A174)))),"")</f>
        <v>674.30826000000002</v>
      </c>
      <c r="G178">
        <f>IFERROR(IF(COUNT(pipot!$Z:$Z)&lt;&gt;"",INDEX(pipot!F:F,SMALL(pipot!$Z:$Z,ROW($A174)))),"")</f>
        <v>6.6467099999999997</v>
      </c>
      <c r="H178">
        <f>IFERROR(IF(COUNT(pipot!$Z:$Z)&lt;&gt;"",INDEX(pipot!G:G,SMALL(pipot!$Z:$Z,ROW($A174)))),"")</f>
        <v>867.94998999999996</v>
      </c>
      <c r="I178">
        <f>IFERROR(IF(COUNT(pipot!$Z:$Z)&lt;&gt;"",INDEX(pipot!H:H,SMALL(pipot!$Z:$Z,ROW($A174)))),"")</f>
        <v>537.48</v>
      </c>
      <c r="J178">
        <f>IFERROR(IF(COUNT(pipot!$Z:$Z)&lt;&gt;"",INDEX(pipot!I:I,SMALL(pipot!$Z:$Z,ROW($A174)))),"")</f>
        <v>273.21999</v>
      </c>
      <c r="K178">
        <f>IFERROR(IF(COUNT(pipot!$Z:$Z)&lt;&gt;"",INDEX(pipot!J:J,SMALL(pipot!$Z:$Z,ROW($A174)))),"")</f>
        <v>57.25</v>
      </c>
      <c r="L178">
        <f>IFERROR(IF(COUNT(pipot!$Z:$Z)&lt;&gt;"",INDEX(pipot!K:K,SMALL(pipot!$Z:$Z,ROW($A174)))),"")</f>
        <v>0</v>
      </c>
      <c r="M178">
        <f>IFERROR(IF(COUNT(pipot!$Z:$Z)&lt;&gt;"",INDEX(pipot!L:L,SMALL(pipot!$Z:$Z,ROW($A174)))),"")</f>
        <v>23</v>
      </c>
      <c r="N178">
        <f>IFERROR(IF(COUNT(pipot!$Z:$Z)&lt;&gt;"",INDEX(pipot!M:M,SMALL(pipot!$Z:$Z,ROW($A174)))),"")</f>
        <v>11</v>
      </c>
      <c r="O178">
        <f>IFERROR(IF(COUNT(pipot!$Z:$Z)&lt;&gt;"",INDEX(pipot!N:N,SMALL(pipot!$Z:$Z,ROW($A174)))),"")</f>
        <v>47</v>
      </c>
      <c r="P178">
        <f>IFERROR(IF(COUNT(pipot!$Z:$Z)&lt;&gt;"",INDEX(pipot!O:O,SMALL(pipot!$Z:$Z,ROW($A174)))),"")</f>
        <v>23.311800000000002</v>
      </c>
      <c r="Q178">
        <f>IFERROR(IF(COUNT(pipot!$Z:$Z)&lt;&gt;"",INDEX(pipot!P:P,SMALL(pipot!$Z:$Z,ROW($A174)))),"")</f>
        <v>3</v>
      </c>
      <c r="R178">
        <f>IFERROR(IF(COUNT(pipot!$Z:$Z)&lt;&gt;"",INDEX(pipot!Q:Q,SMALL(pipot!$Z:$Z,ROW($A174)))),"")</f>
        <v>218</v>
      </c>
      <c r="S178">
        <f>IFERROR(IF(COUNT(pipot!$Z:$Z)&lt;&gt;"",INDEX(pipot!R:R,SMALL(pipot!$Z:$Z,ROW($A174)))),"")</f>
        <v>105.82844</v>
      </c>
    </row>
    <row r="179" spans="2:19" hidden="1">
      <c r="B179" t="str">
        <f>IFERROR(IF(COUNT(pipot!$Z:$Z)&lt;&gt;"",INDEX(pipot!A:A,SMALL(pipot!$Z:$Z,ROW($A175)))),"")</f>
        <v>Hinako Takahashi</v>
      </c>
      <c r="C179" s="13">
        <f>IFERROR(IF(COUNT(pipot!$Z:$Z)&lt;&gt;"",INDEX(pipot!B:B,SMALL(pipot!$Z:$Z,ROW($A175)))),"")</f>
        <v>44142</v>
      </c>
      <c r="D179" s="15">
        <f>IFERROR(IF(COUNT(pipot!$Z:$Z)&lt;&gt;"",INDEX(pipot!C:C,SMALL(pipot!$Z:$Z,ROW($A175)))),"")</f>
        <v>7.0451388888888897E-2</v>
      </c>
      <c r="E179">
        <f>IFERROR(IF(COUNT(pipot!$Z:$Z)&lt;&gt;"",INDEX(pipot!D:D,SMALL(pipot!$Z:$Z,ROW($A175)))),"")</f>
        <v>5380.8986199999999</v>
      </c>
      <c r="F179">
        <f>IFERROR(IF(COUNT(pipot!$Z:$Z)&lt;&gt;"",INDEX(pipot!E:E,SMALL(pipot!$Z:$Z,ROW($A175)))),"")</f>
        <v>660.72958000000006</v>
      </c>
      <c r="G179">
        <f>IFERROR(IF(COUNT(pipot!$Z:$Z)&lt;&gt;"",INDEX(pipot!F:F,SMALL(pipot!$Z:$Z,ROW($A175)))),"")</f>
        <v>6.5128599999999999</v>
      </c>
      <c r="H179">
        <f>IFERROR(IF(COUNT(pipot!$Z:$Z)&lt;&gt;"",INDEX(pipot!G:G,SMALL(pipot!$Z:$Z,ROW($A175)))),"")</f>
        <v>334.49</v>
      </c>
      <c r="I179">
        <f>IFERROR(IF(COUNT(pipot!$Z:$Z)&lt;&gt;"",INDEX(pipot!H:H,SMALL(pipot!$Z:$Z,ROW($A175)))),"")</f>
        <v>256.36</v>
      </c>
      <c r="J179">
        <f>IFERROR(IF(COUNT(pipot!$Z:$Z)&lt;&gt;"",INDEX(pipot!I:I,SMALL(pipot!$Z:$Z,ROW($A175)))),"")</f>
        <v>76.64</v>
      </c>
      <c r="K179">
        <f>IFERROR(IF(COUNT(pipot!$Z:$Z)&lt;&gt;"",INDEX(pipot!J:J,SMALL(pipot!$Z:$Z,ROW($A175)))),"")</f>
        <v>1.49</v>
      </c>
      <c r="L179">
        <f>IFERROR(IF(COUNT(pipot!$Z:$Z)&lt;&gt;"",INDEX(pipot!K:K,SMALL(pipot!$Z:$Z,ROW($A175)))),"")</f>
        <v>0</v>
      </c>
      <c r="M179">
        <f>IFERROR(IF(COUNT(pipot!$Z:$Z)&lt;&gt;"",INDEX(pipot!L:L,SMALL(pipot!$Z:$Z,ROW($A175)))),"")</f>
        <v>18</v>
      </c>
      <c r="N179">
        <f>IFERROR(IF(COUNT(pipot!$Z:$Z)&lt;&gt;"",INDEX(pipot!M:M,SMALL(pipot!$Z:$Z,ROW($A175)))),"")</f>
        <v>16</v>
      </c>
      <c r="O179">
        <f>IFERROR(IF(COUNT(pipot!$Z:$Z)&lt;&gt;"",INDEX(pipot!N:N,SMALL(pipot!$Z:$Z,ROW($A175)))),"")</f>
        <v>34</v>
      </c>
      <c r="P179">
        <f>IFERROR(IF(COUNT(pipot!$Z:$Z)&lt;&gt;"",INDEX(pipot!O:O,SMALL(pipot!$Z:$Z,ROW($A175)))),"")</f>
        <v>21.231000000000002</v>
      </c>
      <c r="Q179">
        <f>IFERROR(IF(COUNT(pipot!$Z:$Z)&lt;&gt;"",INDEX(pipot!P:P,SMALL(pipot!$Z:$Z,ROW($A175)))),"")</f>
        <v>0</v>
      </c>
      <c r="R179">
        <f>IFERROR(IF(COUNT(pipot!$Z:$Z)&lt;&gt;"",INDEX(pipot!Q:Q,SMALL(pipot!$Z:$Z,ROW($A175)))),"")</f>
        <v>208</v>
      </c>
      <c r="S179">
        <f>IFERROR(IF(COUNT(pipot!$Z:$Z)&lt;&gt;"",INDEX(pipot!R:R,SMALL(pipot!$Z:$Z,ROW($A175)))),"")</f>
        <v>135.03207</v>
      </c>
    </row>
    <row r="180" spans="2:19" hidden="1">
      <c r="B180" t="str">
        <f>IFERROR(IF(COUNT(pipot!$Z:$Z)&lt;&gt;"",INDEX(pipot!A:A,SMALL(pipot!$Z:$Z,ROW($A176)))),"")</f>
        <v>Rio Kubota</v>
      </c>
      <c r="C180" s="13">
        <f>IFERROR(IF(COUNT(pipot!$Z:$Z)&lt;&gt;"",INDEX(pipot!B:B,SMALL(pipot!$Z:$Z,ROW($A176)))),"")</f>
        <v>44142</v>
      </c>
      <c r="D180" s="15">
        <f>IFERROR(IF(COUNT(pipot!$Z:$Z)&lt;&gt;"",INDEX(pipot!C:C,SMALL(pipot!$Z:$Z,ROW($A176)))),"")</f>
        <v>7.0451388888888897E-2</v>
      </c>
      <c r="E180">
        <f>IFERROR(IF(COUNT(pipot!$Z:$Z)&lt;&gt;"",INDEX(pipot!D:D,SMALL(pipot!$Z:$Z,ROW($A176)))),"")</f>
        <v>5282.5713699999997</v>
      </c>
      <c r="F180">
        <f>IFERROR(IF(COUNT(pipot!$Z:$Z)&lt;&gt;"",INDEX(pipot!E:E,SMALL(pipot!$Z:$Z,ROW($A176)))),"")</f>
        <v>643.99081999999999</v>
      </c>
      <c r="G180">
        <f>IFERROR(IF(COUNT(pipot!$Z:$Z)&lt;&gt;"",INDEX(pipot!F:F,SMALL(pipot!$Z:$Z,ROW($A176)))),"")</f>
        <v>6.3478599999999998</v>
      </c>
      <c r="H180">
        <f>IFERROR(IF(COUNT(pipot!$Z:$Z)&lt;&gt;"",INDEX(pipot!G:G,SMALL(pipot!$Z:$Z,ROW($A176)))),"")</f>
        <v>346.01</v>
      </c>
      <c r="I180">
        <f>IFERROR(IF(COUNT(pipot!$Z:$Z)&lt;&gt;"",INDEX(pipot!H:H,SMALL(pipot!$Z:$Z,ROW($A176)))),"")</f>
        <v>173.25</v>
      </c>
      <c r="J180">
        <f>IFERROR(IF(COUNT(pipot!$Z:$Z)&lt;&gt;"",INDEX(pipot!I:I,SMALL(pipot!$Z:$Z,ROW($A176)))),"")</f>
        <v>82.38</v>
      </c>
      <c r="K180">
        <f>IFERROR(IF(COUNT(pipot!$Z:$Z)&lt;&gt;"",INDEX(pipot!J:J,SMALL(pipot!$Z:$Z,ROW($A176)))),"")</f>
        <v>90.38</v>
      </c>
      <c r="L180">
        <f>IFERROR(IF(COUNT(pipot!$Z:$Z)&lt;&gt;"",INDEX(pipot!K:K,SMALL(pipot!$Z:$Z,ROW($A176)))),"")</f>
        <v>0</v>
      </c>
      <c r="M180">
        <f>IFERROR(IF(COUNT(pipot!$Z:$Z)&lt;&gt;"",INDEX(pipot!L:L,SMALL(pipot!$Z:$Z,ROW($A176)))),"")</f>
        <v>16</v>
      </c>
      <c r="N180">
        <f>IFERROR(IF(COUNT(pipot!$Z:$Z)&lt;&gt;"",INDEX(pipot!M:M,SMALL(pipot!$Z:$Z,ROW($A176)))),"")</f>
        <v>12</v>
      </c>
      <c r="O180">
        <f>IFERROR(IF(COUNT(pipot!$Z:$Z)&lt;&gt;"",INDEX(pipot!N:N,SMALL(pipot!$Z:$Z,ROW($A176)))),"")</f>
        <v>44</v>
      </c>
      <c r="P180">
        <f>IFERROR(IF(COUNT(pipot!$Z:$Z)&lt;&gt;"",INDEX(pipot!O:O,SMALL(pipot!$Z:$Z,ROW($A176)))),"")</f>
        <v>23.812200000000001</v>
      </c>
      <c r="Q180">
        <f>IFERROR(IF(COUNT(pipot!$Z:$Z)&lt;&gt;"",INDEX(pipot!P:P,SMALL(pipot!$Z:$Z,ROW($A176)))),"")</f>
        <v>5</v>
      </c>
      <c r="R180">
        <f>IFERROR(IF(COUNT(pipot!$Z:$Z)&lt;&gt;"",INDEX(pipot!Q:Q,SMALL(pipot!$Z:$Z,ROW($A176)))),"")</f>
        <v>0</v>
      </c>
      <c r="S180">
        <f>IFERROR(IF(COUNT(pipot!$Z:$Z)&lt;&gt;"",INDEX(pipot!R:R,SMALL(pipot!$Z:$Z,ROW($A176)))),"")</f>
        <v>0</v>
      </c>
    </row>
    <row r="181" spans="2:19" hidden="1">
      <c r="B181" t="str">
        <f>IFERROR(IF(COUNT(pipot!$Z:$Z)&lt;&gt;"",INDEX(pipot!A:A,SMALL(pipot!$Z:$Z,ROW($A177)))),"")</f>
        <v>Kotone Tanigawa</v>
      </c>
      <c r="C181" s="13">
        <f>IFERROR(IF(COUNT(pipot!$Z:$Z)&lt;&gt;"",INDEX(pipot!B:B,SMALL(pipot!$Z:$Z,ROW($A177)))),"")</f>
        <v>44142</v>
      </c>
      <c r="D181" s="15">
        <f>IFERROR(IF(COUNT(pipot!$Z:$Z)&lt;&gt;"",INDEX(pipot!C:C,SMALL(pipot!$Z:$Z,ROW($A177)))),"")</f>
        <v>7.0451388888888897E-2</v>
      </c>
      <c r="E181">
        <f>IFERROR(IF(COUNT(pipot!$Z:$Z)&lt;&gt;"",INDEX(pipot!D:D,SMALL(pipot!$Z:$Z,ROW($A177)))),"")</f>
        <v>6012.9453000000003</v>
      </c>
      <c r="F181">
        <f>IFERROR(IF(COUNT(pipot!$Z:$Z)&lt;&gt;"",INDEX(pipot!E:E,SMALL(pipot!$Z:$Z,ROW($A177)))),"")</f>
        <v>634.83298000000002</v>
      </c>
      <c r="G181">
        <f>IFERROR(IF(COUNT(pipot!$Z:$Z)&lt;&gt;"",INDEX(pipot!F:F,SMALL(pipot!$Z:$Z,ROW($A177)))),"")</f>
        <v>6.2575900000000004</v>
      </c>
      <c r="H181">
        <f>IFERROR(IF(COUNT(pipot!$Z:$Z)&lt;&gt;"",INDEX(pipot!G:G,SMALL(pipot!$Z:$Z,ROW($A177)))),"")</f>
        <v>393.86998999999997</v>
      </c>
      <c r="I181">
        <f>IFERROR(IF(COUNT(pipot!$Z:$Z)&lt;&gt;"",INDEX(pipot!H:H,SMALL(pipot!$Z:$Z,ROW($A177)))),"")</f>
        <v>253.31998999999999</v>
      </c>
      <c r="J181">
        <f>IFERROR(IF(COUNT(pipot!$Z:$Z)&lt;&gt;"",INDEX(pipot!I:I,SMALL(pipot!$Z:$Z,ROW($A177)))),"")</f>
        <v>121.64</v>
      </c>
      <c r="K181">
        <f>IFERROR(IF(COUNT(pipot!$Z:$Z)&lt;&gt;"",INDEX(pipot!J:J,SMALL(pipot!$Z:$Z,ROW($A177)))),"")</f>
        <v>17.34</v>
      </c>
      <c r="L181">
        <f>IFERROR(IF(COUNT(pipot!$Z:$Z)&lt;&gt;"",INDEX(pipot!K:K,SMALL(pipot!$Z:$Z,ROW($A177)))),"")</f>
        <v>1.57</v>
      </c>
      <c r="M181">
        <f>IFERROR(IF(COUNT(pipot!$Z:$Z)&lt;&gt;"",INDEX(pipot!L:L,SMALL(pipot!$Z:$Z,ROW($A177)))),"")</f>
        <v>14</v>
      </c>
      <c r="N181">
        <f>IFERROR(IF(COUNT(pipot!$Z:$Z)&lt;&gt;"",INDEX(pipot!M:M,SMALL(pipot!$Z:$Z,ROW($A177)))),"")</f>
        <v>21</v>
      </c>
      <c r="O181">
        <f>IFERROR(IF(COUNT(pipot!$Z:$Z)&lt;&gt;"",INDEX(pipot!N:N,SMALL(pipot!$Z:$Z,ROW($A177)))),"")</f>
        <v>46</v>
      </c>
      <c r="P181">
        <f>IFERROR(IF(COUNT(pipot!$Z:$Z)&lt;&gt;"",INDEX(pipot!O:O,SMALL(pipot!$Z:$Z,ROW($A177)))),"")</f>
        <v>24.388200000000001</v>
      </c>
      <c r="Q181">
        <f>IFERROR(IF(COUNT(pipot!$Z:$Z)&lt;&gt;"",INDEX(pipot!P:P,SMALL(pipot!$Z:$Z,ROW($A177)))),"")</f>
        <v>1</v>
      </c>
      <c r="R181">
        <f>IFERROR(IF(COUNT(pipot!$Z:$Z)&lt;&gt;"",INDEX(pipot!Q:Q,SMALL(pipot!$Z:$Z,ROW($A177)))),"")</f>
        <v>193</v>
      </c>
      <c r="S181">
        <f>IFERROR(IF(COUNT(pipot!$Z:$Z)&lt;&gt;"",INDEX(pipot!R:R,SMALL(pipot!$Z:$Z,ROW($A177)))),"")</f>
        <v>142.72384</v>
      </c>
    </row>
    <row r="182" spans="2:19" hidden="1">
      <c r="B182" t="str">
        <f>IFERROR(IF(COUNT(pipot!$Z:$Z)&lt;&gt;"",INDEX(pipot!A:A,SMALL(pipot!$Z:$Z,ROW($A178)))),"")</f>
        <v>Kiyomi Kamijyo</v>
      </c>
      <c r="C182" s="13">
        <f>IFERROR(IF(COUNT(pipot!$Z:$Z)&lt;&gt;"",INDEX(pipot!B:B,SMALL(pipot!$Z:$Z,ROW($A178)))),"")</f>
        <v>44142</v>
      </c>
      <c r="D182" s="15">
        <f>IFERROR(IF(COUNT(pipot!$Z:$Z)&lt;&gt;"",INDEX(pipot!C:C,SMALL(pipot!$Z:$Z,ROW($A178)))),"")</f>
        <v>6.2824074074074074E-2</v>
      </c>
      <c r="E182">
        <f>IFERROR(IF(COUNT(pipot!$Z:$Z)&lt;&gt;"",INDEX(pipot!D:D,SMALL(pipot!$Z:$Z,ROW($A178)))),"")</f>
        <v>4760.0585899999996</v>
      </c>
      <c r="F182">
        <f>IFERROR(IF(COUNT(pipot!$Z:$Z)&lt;&gt;"",INDEX(pipot!E:E,SMALL(pipot!$Z:$Z,ROW($A178)))),"")</f>
        <v>594.37705000000005</v>
      </c>
      <c r="G182">
        <f>IFERROR(IF(COUNT(pipot!$Z:$Z)&lt;&gt;"",INDEX(pipot!F:F,SMALL(pipot!$Z:$Z,ROW($A178)))),"")</f>
        <v>6.5701200000000002</v>
      </c>
      <c r="H182">
        <f>IFERROR(IF(COUNT(pipot!$Z:$Z)&lt;&gt;"",INDEX(pipot!G:G,SMALL(pipot!$Z:$Z,ROW($A178)))),"")</f>
        <v>314.58</v>
      </c>
      <c r="I182">
        <f>IFERROR(IF(COUNT(pipot!$Z:$Z)&lt;&gt;"",INDEX(pipot!H:H,SMALL(pipot!$Z:$Z,ROW($A178)))),"")</f>
        <v>225.33</v>
      </c>
      <c r="J182">
        <f>IFERROR(IF(COUNT(pipot!$Z:$Z)&lt;&gt;"",INDEX(pipot!I:I,SMALL(pipot!$Z:$Z,ROW($A178)))),"")</f>
        <v>67.709999999999994</v>
      </c>
      <c r="K182">
        <f>IFERROR(IF(COUNT(pipot!$Z:$Z)&lt;&gt;"",INDEX(pipot!J:J,SMALL(pipot!$Z:$Z,ROW($A178)))),"")</f>
        <v>21.54</v>
      </c>
      <c r="L182">
        <f>IFERROR(IF(COUNT(pipot!$Z:$Z)&lt;&gt;"",INDEX(pipot!K:K,SMALL(pipot!$Z:$Z,ROW($A178)))),"")</f>
        <v>0</v>
      </c>
      <c r="M182">
        <f>IFERROR(IF(COUNT(pipot!$Z:$Z)&lt;&gt;"",INDEX(pipot!L:L,SMALL(pipot!$Z:$Z,ROW($A178)))),"")</f>
        <v>15</v>
      </c>
      <c r="N182">
        <f>IFERROR(IF(COUNT(pipot!$Z:$Z)&lt;&gt;"",INDEX(pipot!M:M,SMALL(pipot!$Z:$Z,ROW($A178)))),"")</f>
        <v>27</v>
      </c>
      <c r="O182">
        <f>IFERROR(IF(COUNT(pipot!$Z:$Z)&lt;&gt;"",INDEX(pipot!N:N,SMALL(pipot!$Z:$Z,ROW($A178)))),"")</f>
        <v>59</v>
      </c>
      <c r="P182">
        <f>IFERROR(IF(COUNT(pipot!$Z:$Z)&lt;&gt;"",INDEX(pipot!O:O,SMALL(pipot!$Z:$Z,ROW($A178)))),"")</f>
        <v>22.8474</v>
      </c>
      <c r="Q182">
        <f>IFERROR(IF(COUNT(pipot!$Z:$Z)&lt;&gt;"",INDEX(pipot!P:P,SMALL(pipot!$Z:$Z,ROW($A178)))),"")</f>
        <v>2</v>
      </c>
      <c r="R182">
        <f>IFERROR(IF(COUNT(pipot!$Z:$Z)&lt;&gt;"",INDEX(pipot!Q:Q,SMALL(pipot!$Z:$Z,ROW($A178)))),"")</f>
        <v>205</v>
      </c>
      <c r="S182">
        <f>IFERROR(IF(COUNT(pipot!$Z:$Z)&lt;&gt;"",INDEX(pipot!R:R,SMALL(pipot!$Z:$Z,ROW($A178)))),"")</f>
        <v>121.13077</v>
      </c>
    </row>
    <row r="183" spans="2:19" hidden="1">
      <c r="B183" t="str">
        <f>IFERROR(IF(COUNT(pipot!$Z:$Z)&lt;&gt;"",INDEX(pipot!A:A,SMALL(pipot!$Z:$Z,ROW($A179)))),"")</f>
        <v>Harune Takayama</v>
      </c>
      <c r="C183" s="13">
        <f>IFERROR(IF(COUNT(pipot!$Z:$Z)&lt;&gt;"",INDEX(pipot!B:B,SMALL(pipot!$Z:$Z,ROW($A179)))),"")</f>
        <v>44142</v>
      </c>
      <c r="D183" s="15">
        <f>IFERROR(IF(COUNT(pipot!$Z:$Z)&lt;&gt;"",INDEX(pipot!C:C,SMALL(pipot!$Z:$Z,ROW($A179)))),"")</f>
        <v>7.0451388888888897E-2</v>
      </c>
      <c r="E183">
        <f>IFERROR(IF(COUNT(pipot!$Z:$Z)&lt;&gt;"",INDEX(pipot!D:D,SMALL(pipot!$Z:$Z,ROW($A179)))),"")</f>
        <v>4924.2929100000001</v>
      </c>
      <c r="F183">
        <f>IFERROR(IF(COUNT(pipot!$Z:$Z)&lt;&gt;"",INDEX(pipot!E:E,SMALL(pipot!$Z:$Z,ROW($A179)))),"")</f>
        <v>561.58887000000004</v>
      </c>
      <c r="G183">
        <f>IFERROR(IF(COUNT(pipot!$Z:$Z)&lt;&gt;"",INDEX(pipot!F:F,SMALL(pipot!$Z:$Z,ROW($A179)))),"")</f>
        <v>5.5356199999999998</v>
      </c>
      <c r="H183">
        <f>IFERROR(IF(COUNT(pipot!$Z:$Z)&lt;&gt;"",INDEX(pipot!G:G,SMALL(pipot!$Z:$Z,ROW($A179)))),"")</f>
        <v>370.83</v>
      </c>
      <c r="I183">
        <f>IFERROR(IF(COUNT(pipot!$Z:$Z)&lt;&gt;"",INDEX(pipot!H:H,SMALL(pipot!$Z:$Z,ROW($A179)))),"")</f>
        <v>194.51</v>
      </c>
      <c r="J183">
        <f>IFERROR(IF(COUNT(pipot!$Z:$Z)&lt;&gt;"",INDEX(pipot!I:I,SMALL(pipot!$Z:$Z,ROW($A179)))),"")</f>
        <v>133.28</v>
      </c>
      <c r="K183">
        <f>IFERROR(IF(COUNT(pipot!$Z:$Z)&lt;&gt;"",INDEX(pipot!J:J,SMALL(pipot!$Z:$Z,ROW($A179)))),"")</f>
        <v>33.04</v>
      </c>
      <c r="L183">
        <f>IFERROR(IF(COUNT(pipot!$Z:$Z)&lt;&gt;"",INDEX(pipot!K:K,SMALL(pipot!$Z:$Z,ROW($A179)))),"")</f>
        <v>10</v>
      </c>
      <c r="M183">
        <f>IFERROR(IF(COUNT(pipot!$Z:$Z)&lt;&gt;"",INDEX(pipot!L:L,SMALL(pipot!$Z:$Z,ROW($A179)))),"")</f>
        <v>12</v>
      </c>
      <c r="N183">
        <f>IFERROR(IF(COUNT(pipot!$Z:$Z)&lt;&gt;"",INDEX(pipot!M:M,SMALL(pipot!$Z:$Z,ROW($A179)))),"")</f>
        <v>11</v>
      </c>
      <c r="O183">
        <f>IFERROR(IF(COUNT(pipot!$Z:$Z)&lt;&gt;"",INDEX(pipot!N:N,SMALL(pipot!$Z:$Z,ROW($A179)))),"")</f>
        <v>18</v>
      </c>
      <c r="P183">
        <f>IFERROR(IF(COUNT(pipot!$Z:$Z)&lt;&gt;"",INDEX(pipot!O:O,SMALL(pipot!$Z:$Z,ROW($A179)))),"")</f>
        <v>25.0398</v>
      </c>
      <c r="Q183">
        <f>IFERROR(IF(COUNT(pipot!$Z:$Z)&lt;&gt;"",INDEX(pipot!P:P,SMALL(pipot!$Z:$Z,ROW($A179)))),"")</f>
        <v>4</v>
      </c>
      <c r="R183">
        <f>IFERROR(IF(COUNT(pipot!$Z:$Z)&lt;&gt;"",INDEX(pipot!Q:Q,SMALL(pipot!$Z:$Z,ROW($A179)))),"")</f>
        <v>188</v>
      </c>
      <c r="S183">
        <f>IFERROR(IF(COUNT(pipot!$Z:$Z)&lt;&gt;"",INDEX(pipot!R:R,SMALL(pipot!$Z:$Z,ROW($A179)))),"")</f>
        <v>120.65328</v>
      </c>
    </row>
    <row r="184" spans="2:19" hidden="1">
      <c r="B184" t="str">
        <f>IFERROR(IF(COUNT(pipot!$Z:$Z)&lt;&gt;"",INDEX(pipot!A:A,SMALL(pipot!$Z:$Z,ROW($A180)))),"")</f>
        <v>Kaho Takahashi</v>
      </c>
      <c r="C184" s="13">
        <f>IFERROR(IF(COUNT(pipot!$Z:$Z)&lt;&gt;"",INDEX(pipot!B:B,SMALL(pipot!$Z:$Z,ROW($A180)))),"")</f>
        <v>44142</v>
      </c>
      <c r="D184" s="15">
        <f>IFERROR(IF(COUNT(pipot!$Z:$Z)&lt;&gt;"",INDEX(pipot!C:C,SMALL(pipot!$Z:$Z,ROW($A180)))),"")</f>
        <v>6.2824074074074074E-2</v>
      </c>
      <c r="E184">
        <f>IFERROR(IF(COUNT(pipot!$Z:$Z)&lt;&gt;"",INDEX(pipot!D:D,SMALL(pipot!$Z:$Z,ROW($A180)))),"")</f>
        <v>4240.4709199999998</v>
      </c>
      <c r="F184">
        <f>IFERROR(IF(COUNT(pipot!$Z:$Z)&lt;&gt;"",INDEX(pipot!E:E,SMALL(pipot!$Z:$Z,ROW($A180)))),"")</f>
        <v>541.12527</v>
      </c>
      <c r="G184">
        <f>IFERROR(IF(COUNT(pipot!$Z:$Z)&lt;&gt;"",INDEX(pipot!F:F,SMALL(pipot!$Z:$Z,ROW($A180)))),"")</f>
        <v>5.98149</v>
      </c>
      <c r="H184">
        <f>IFERROR(IF(COUNT(pipot!$Z:$Z)&lt;&gt;"",INDEX(pipot!G:G,SMALL(pipot!$Z:$Z,ROW($A180)))),"")</f>
        <v>347.82</v>
      </c>
      <c r="I184">
        <f>IFERROR(IF(COUNT(pipot!$Z:$Z)&lt;&gt;"",INDEX(pipot!H:H,SMALL(pipot!$Z:$Z,ROW($A180)))),"")</f>
        <v>212.15</v>
      </c>
      <c r="J184">
        <f>IFERROR(IF(COUNT(pipot!$Z:$Z)&lt;&gt;"",INDEX(pipot!I:I,SMALL(pipot!$Z:$Z,ROW($A180)))),"")</f>
        <v>114.38</v>
      </c>
      <c r="K184">
        <f>IFERROR(IF(COUNT(pipot!$Z:$Z)&lt;&gt;"",INDEX(pipot!J:J,SMALL(pipot!$Z:$Z,ROW($A180)))),"")</f>
        <v>21.29</v>
      </c>
      <c r="L184">
        <f>IFERROR(IF(COUNT(pipot!$Z:$Z)&lt;&gt;"",INDEX(pipot!K:K,SMALL(pipot!$Z:$Z,ROW($A180)))),"")</f>
        <v>0</v>
      </c>
      <c r="M184">
        <f>IFERROR(IF(COUNT(pipot!$Z:$Z)&lt;&gt;"",INDEX(pipot!L:L,SMALL(pipot!$Z:$Z,ROW($A180)))),"")</f>
        <v>13</v>
      </c>
      <c r="N184">
        <f>IFERROR(IF(COUNT(pipot!$Z:$Z)&lt;&gt;"",INDEX(pipot!M:M,SMALL(pipot!$Z:$Z,ROW($A180)))),"")</f>
        <v>20</v>
      </c>
      <c r="O184">
        <f>IFERROR(IF(COUNT(pipot!$Z:$Z)&lt;&gt;"",INDEX(pipot!N:N,SMALL(pipot!$Z:$Z,ROW($A180)))),"")</f>
        <v>54</v>
      </c>
      <c r="P184">
        <f>IFERROR(IF(COUNT(pipot!$Z:$Z)&lt;&gt;"",INDEX(pipot!O:O,SMALL(pipot!$Z:$Z,ROW($A180)))),"")</f>
        <v>22.458600000000001</v>
      </c>
      <c r="Q184">
        <f>IFERROR(IF(COUNT(pipot!$Z:$Z)&lt;&gt;"",INDEX(pipot!P:P,SMALL(pipot!$Z:$Z,ROW($A180)))),"")</f>
        <v>2</v>
      </c>
      <c r="R184">
        <f>IFERROR(IF(COUNT(pipot!$Z:$Z)&lt;&gt;"",INDEX(pipot!Q:Q,SMALL(pipot!$Z:$Z,ROW($A180)))),"")</f>
        <v>221</v>
      </c>
      <c r="S184">
        <f>IFERROR(IF(COUNT(pipot!$Z:$Z)&lt;&gt;"",INDEX(pipot!R:R,SMALL(pipot!$Z:$Z,ROW($A180)))),"")</f>
        <v>120.96784</v>
      </c>
    </row>
    <row r="185" spans="2:19" hidden="1">
      <c r="B185" t="str">
        <f>IFERROR(IF(COUNT(pipot!$Z:$Z)&lt;&gt;"",INDEX(pipot!A:A,SMALL(pipot!$Z:$Z,ROW($A181)))),"")</f>
        <v>Nanako Fujita</v>
      </c>
      <c r="C185" s="13">
        <f>IFERROR(IF(COUNT(pipot!$Z:$Z)&lt;&gt;"",INDEX(pipot!B:B,SMALL(pipot!$Z:$Z,ROW($A181)))),"")</f>
        <v>44142</v>
      </c>
      <c r="D185" s="15">
        <f>IFERROR(IF(COUNT(pipot!$Z:$Z)&lt;&gt;"",INDEX(pipot!C:C,SMALL(pipot!$Z:$Z,ROW($A181)))),"")</f>
        <v>6.2824074074074074E-2</v>
      </c>
      <c r="E185">
        <f>IFERROR(IF(COUNT(pipot!$Z:$Z)&lt;&gt;"",INDEX(pipot!D:D,SMALL(pipot!$Z:$Z,ROW($A181)))),"")</f>
        <v>3396.35806</v>
      </c>
      <c r="F185">
        <f>IFERROR(IF(COUNT(pipot!$Z:$Z)&lt;&gt;"",INDEX(pipot!E:E,SMALL(pipot!$Z:$Z,ROW($A181)))),"")</f>
        <v>489.98464000000001</v>
      </c>
      <c r="G185">
        <f>IFERROR(IF(COUNT(pipot!$Z:$Z)&lt;&gt;"",INDEX(pipot!F:F,SMALL(pipot!$Z:$Z,ROW($A181)))),"")</f>
        <v>5.4161900000000003</v>
      </c>
      <c r="H185">
        <f>IFERROR(IF(COUNT(pipot!$Z:$Z)&lt;&gt;"",INDEX(pipot!G:G,SMALL(pipot!$Z:$Z,ROW($A181)))),"")</f>
        <v>237.8</v>
      </c>
      <c r="I185">
        <f>IFERROR(IF(COUNT(pipot!$Z:$Z)&lt;&gt;"",INDEX(pipot!H:H,SMALL(pipot!$Z:$Z,ROW($A181)))),"")</f>
        <v>179.48</v>
      </c>
      <c r="J185">
        <f>IFERROR(IF(COUNT(pipot!$Z:$Z)&lt;&gt;"",INDEX(pipot!I:I,SMALL(pipot!$Z:$Z,ROW($A181)))),"")</f>
        <v>58.32</v>
      </c>
      <c r="K185">
        <f>IFERROR(IF(COUNT(pipot!$Z:$Z)&lt;&gt;"",INDEX(pipot!J:J,SMALL(pipot!$Z:$Z,ROW($A181)))),"")</f>
        <v>0</v>
      </c>
      <c r="L185">
        <f>IFERROR(IF(COUNT(pipot!$Z:$Z)&lt;&gt;"",INDEX(pipot!K:K,SMALL(pipot!$Z:$Z,ROW($A181)))),"")</f>
        <v>0</v>
      </c>
      <c r="M185">
        <f>IFERROR(IF(COUNT(pipot!$Z:$Z)&lt;&gt;"",INDEX(pipot!L:L,SMALL(pipot!$Z:$Z,ROW($A181)))),"")</f>
        <v>5</v>
      </c>
      <c r="N185">
        <f>IFERROR(IF(COUNT(pipot!$Z:$Z)&lt;&gt;"",INDEX(pipot!M:M,SMALL(pipot!$Z:$Z,ROW($A181)))),"")</f>
        <v>8</v>
      </c>
      <c r="O185">
        <f>IFERROR(IF(COUNT(pipot!$Z:$Z)&lt;&gt;"",INDEX(pipot!N:N,SMALL(pipot!$Z:$Z,ROW($A181)))),"")</f>
        <v>20</v>
      </c>
      <c r="P185">
        <f>IFERROR(IF(COUNT(pipot!$Z:$Z)&lt;&gt;"",INDEX(pipot!O:O,SMALL(pipot!$Z:$Z,ROW($A181)))),"")</f>
        <v>20.586600000000001</v>
      </c>
      <c r="Q185">
        <f>IFERROR(IF(COUNT(pipot!$Z:$Z)&lt;&gt;"",INDEX(pipot!P:P,SMALL(pipot!$Z:$Z,ROW($A181)))),"")</f>
        <v>0</v>
      </c>
      <c r="R185">
        <f>IFERROR(IF(COUNT(pipot!$Z:$Z)&lt;&gt;"",INDEX(pipot!Q:Q,SMALL(pipot!$Z:$Z,ROW($A181)))),"")</f>
        <v>175</v>
      </c>
      <c r="S185">
        <f>IFERROR(IF(COUNT(pipot!$Z:$Z)&lt;&gt;"",INDEX(pipot!R:R,SMALL(pipot!$Z:$Z,ROW($A181)))),"")</f>
        <v>115.14418000000001</v>
      </c>
    </row>
    <row r="186" spans="2:19" hidden="1">
      <c r="B186" t="str">
        <f>IFERROR(IF(COUNT(pipot!$Z:$Z)&lt;&gt;"",INDEX(pipot!A:A,SMALL(pipot!$Z:$Z,ROW($A182)))),"")</f>
        <v>Haruna Oyanai</v>
      </c>
      <c r="C186" s="13">
        <f>IFERROR(IF(COUNT(pipot!$Z:$Z)&lt;&gt;"",INDEX(pipot!B:B,SMALL(pipot!$Z:$Z,ROW($A182)))),"")</f>
        <v>44142</v>
      </c>
      <c r="D186" s="15">
        <f>IFERROR(IF(COUNT(pipot!$Z:$Z)&lt;&gt;"",INDEX(pipot!C:C,SMALL(pipot!$Z:$Z,ROW($A182)))),"")</f>
        <v>7.0451388888888897E-2</v>
      </c>
      <c r="E186">
        <f>IFERROR(IF(COUNT(pipot!$Z:$Z)&lt;&gt;"",INDEX(pipot!D:D,SMALL(pipot!$Z:$Z,ROW($A182)))),"")</f>
        <v>3773.7647700000002</v>
      </c>
      <c r="F186">
        <f>IFERROR(IF(COUNT(pipot!$Z:$Z)&lt;&gt;"",INDEX(pipot!E:E,SMALL(pipot!$Z:$Z,ROW($A182)))),"")</f>
        <v>431.61610000000002</v>
      </c>
      <c r="G186">
        <f>IFERROR(IF(COUNT(pipot!$Z:$Z)&lt;&gt;"",INDEX(pipot!F:F,SMALL(pipot!$Z:$Z,ROW($A182)))),"")</f>
        <v>4.2544700000000004</v>
      </c>
      <c r="H186">
        <f>IFERROR(IF(COUNT(pipot!$Z:$Z)&lt;&gt;"",INDEX(pipot!G:G,SMALL(pipot!$Z:$Z,ROW($A182)))),"")</f>
        <v>178.99</v>
      </c>
      <c r="I186">
        <f>IFERROR(IF(COUNT(pipot!$Z:$Z)&lt;&gt;"",INDEX(pipot!H:H,SMALL(pipot!$Z:$Z,ROW($A182)))),"")</f>
        <v>126.63</v>
      </c>
      <c r="J186">
        <f>IFERROR(IF(COUNT(pipot!$Z:$Z)&lt;&gt;"",INDEX(pipot!I:I,SMALL(pipot!$Z:$Z,ROW($A182)))),"")</f>
        <v>42.86</v>
      </c>
      <c r="K186">
        <f>IFERROR(IF(COUNT(pipot!$Z:$Z)&lt;&gt;"",INDEX(pipot!J:J,SMALL(pipot!$Z:$Z,ROW($A182)))),"")</f>
        <v>9.5</v>
      </c>
      <c r="L186">
        <f>IFERROR(IF(COUNT(pipot!$Z:$Z)&lt;&gt;"",INDEX(pipot!K:K,SMALL(pipot!$Z:$Z,ROW($A182)))),"")</f>
        <v>0</v>
      </c>
      <c r="M186">
        <f>IFERROR(IF(COUNT(pipot!$Z:$Z)&lt;&gt;"",INDEX(pipot!L:L,SMALL(pipot!$Z:$Z,ROW($A182)))),"")</f>
        <v>22</v>
      </c>
      <c r="N186">
        <f>IFERROR(IF(COUNT(pipot!$Z:$Z)&lt;&gt;"",INDEX(pipot!M:M,SMALL(pipot!$Z:$Z,ROW($A182)))),"")</f>
        <v>11</v>
      </c>
      <c r="O186">
        <f>IFERROR(IF(COUNT(pipot!$Z:$Z)&lt;&gt;"",INDEX(pipot!N:N,SMALL(pipot!$Z:$Z,ROW($A182)))),"")</f>
        <v>67</v>
      </c>
      <c r="P186">
        <f>IFERROR(IF(COUNT(pipot!$Z:$Z)&lt;&gt;"",INDEX(pipot!O:O,SMALL(pipot!$Z:$Z,ROW($A182)))),"")</f>
        <v>21.681000000000001</v>
      </c>
      <c r="Q186">
        <f>IFERROR(IF(COUNT(pipot!$Z:$Z)&lt;&gt;"",INDEX(pipot!P:P,SMALL(pipot!$Z:$Z,ROW($A182)))),"")</f>
        <v>1</v>
      </c>
      <c r="R186">
        <f>IFERROR(IF(COUNT(pipot!$Z:$Z)&lt;&gt;"",INDEX(pipot!Q:Q,SMALL(pipot!$Z:$Z,ROW($A182)))),"")</f>
        <v>175</v>
      </c>
      <c r="S186">
        <f>IFERROR(IF(COUNT(pipot!$Z:$Z)&lt;&gt;"",INDEX(pipot!R:R,SMALL(pipot!$Z:$Z,ROW($A182)))),"")</f>
        <v>128.77579</v>
      </c>
    </row>
    <row r="187" spans="2:19" hidden="1">
      <c r="B187" t="str">
        <f>IFERROR(IF(COUNT(pipot!$Z:$Z)&lt;&gt;"",INDEX(pipot!A:A,SMALL(pipot!$Z:$Z,ROW($A183)))),"")</f>
        <v>Monami Takuno</v>
      </c>
      <c r="C187" s="13">
        <f>IFERROR(IF(COUNT(pipot!$Z:$Z)&lt;&gt;"",INDEX(pipot!B:B,SMALL(pipot!$Z:$Z,ROW($A183)))),"")</f>
        <v>44142</v>
      </c>
      <c r="D187" s="15">
        <f>IFERROR(IF(COUNT(pipot!$Z:$Z)&lt;&gt;"",INDEX(pipot!C:C,SMALL(pipot!$Z:$Z,ROW($A183)))),"")</f>
        <v>5.5E-2</v>
      </c>
      <c r="E187">
        <f>IFERROR(IF(COUNT(pipot!$Z:$Z)&lt;&gt;"",INDEX(pipot!D:D,SMALL(pipot!$Z:$Z,ROW($A183)))),"")</f>
        <v>3474.9536800000001</v>
      </c>
      <c r="F187">
        <f>IFERROR(IF(COUNT(pipot!$Z:$Z)&lt;&gt;"",INDEX(pipot!E:E,SMALL(pipot!$Z:$Z,ROW($A183)))),"")</f>
        <v>423.07112999999998</v>
      </c>
      <c r="G187">
        <f>IFERROR(IF(COUNT(pipot!$Z:$Z)&lt;&gt;"",INDEX(pipot!F:F,SMALL(pipot!$Z:$Z,ROW($A183)))),"")</f>
        <v>5.3418099999999997</v>
      </c>
      <c r="H187">
        <f>IFERROR(IF(COUNT(pipot!$Z:$Z)&lt;&gt;"",INDEX(pipot!G:G,SMALL(pipot!$Z:$Z,ROW($A183)))),"")</f>
        <v>180.73</v>
      </c>
      <c r="I187">
        <f>IFERROR(IF(COUNT(pipot!$Z:$Z)&lt;&gt;"",INDEX(pipot!H:H,SMALL(pipot!$Z:$Z,ROW($A183)))),"")</f>
        <v>110.02</v>
      </c>
      <c r="J187">
        <f>IFERROR(IF(COUNT(pipot!$Z:$Z)&lt;&gt;"",INDEX(pipot!I:I,SMALL(pipot!$Z:$Z,ROW($A183)))),"")</f>
        <v>59.52</v>
      </c>
      <c r="K187">
        <f>IFERROR(IF(COUNT(pipot!$Z:$Z)&lt;&gt;"",INDEX(pipot!J:J,SMALL(pipot!$Z:$Z,ROW($A183)))),"")</f>
        <v>11.19</v>
      </c>
      <c r="L187">
        <f>IFERROR(IF(COUNT(pipot!$Z:$Z)&lt;&gt;"",INDEX(pipot!K:K,SMALL(pipot!$Z:$Z,ROW($A183)))),"")</f>
        <v>0</v>
      </c>
      <c r="M187">
        <f>IFERROR(IF(COUNT(pipot!$Z:$Z)&lt;&gt;"",INDEX(pipot!L:L,SMALL(pipot!$Z:$Z,ROW($A183)))),"")</f>
        <v>3</v>
      </c>
      <c r="N187">
        <f>IFERROR(IF(COUNT(pipot!$Z:$Z)&lt;&gt;"",INDEX(pipot!M:M,SMALL(pipot!$Z:$Z,ROW($A183)))),"")</f>
        <v>12</v>
      </c>
      <c r="O187">
        <f>IFERROR(IF(COUNT(pipot!$Z:$Z)&lt;&gt;"",INDEX(pipot!N:N,SMALL(pipot!$Z:$Z,ROW($A183)))),"")</f>
        <v>35</v>
      </c>
      <c r="P187">
        <f>IFERROR(IF(COUNT(pipot!$Z:$Z)&lt;&gt;"",INDEX(pipot!O:O,SMALL(pipot!$Z:$Z,ROW($A183)))),"")</f>
        <v>23.700600000000001</v>
      </c>
      <c r="Q187">
        <f>IFERROR(IF(COUNT(pipot!$Z:$Z)&lt;&gt;"",INDEX(pipot!P:P,SMALL(pipot!$Z:$Z,ROW($A183)))),"")</f>
        <v>1</v>
      </c>
      <c r="R187">
        <f>IFERROR(IF(COUNT(pipot!$Z:$Z)&lt;&gt;"",INDEX(pipot!Q:Q,SMALL(pipot!$Z:$Z,ROW($A183)))),"")</f>
        <v>178</v>
      </c>
      <c r="S187">
        <f>IFERROR(IF(COUNT(pipot!$Z:$Z)&lt;&gt;"",INDEX(pipot!R:R,SMALL(pipot!$Z:$Z,ROW($A183)))),"")</f>
        <v>115.81622</v>
      </c>
    </row>
    <row r="188" spans="2:19" hidden="1">
      <c r="B188" t="str">
        <f>IFERROR(IF(COUNT(pipot!$Z:$Z)&lt;&gt;"",INDEX(pipot!A:A,SMALL(pipot!$Z:$Z,ROW($A184)))),"")</f>
        <v>Tamami Sato</v>
      </c>
      <c r="C188" s="13">
        <f>IFERROR(IF(COUNT(pipot!$Z:$Z)&lt;&gt;"",INDEX(pipot!B:B,SMALL(pipot!$Z:$Z,ROW($A184)))),"")</f>
        <v>44142</v>
      </c>
      <c r="D188" s="15">
        <f>IFERROR(IF(COUNT(pipot!$Z:$Z)&lt;&gt;"",INDEX(pipot!C:C,SMALL(pipot!$Z:$Z,ROW($A184)))),"")</f>
        <v>6.2824074074074074E-2</v>
      </c>
      <c r="E188">
        <f>IFERROR(IF(COUNT(pipot!$Z:$Z)&lt;&gt;"",INDEX(pipot!D:D,SMALL(pipot!$Z:$Z,ROW($A184)))),"")</f>
        <v>3054.93073</v>
      </c>
      <c r="F188">
        <f>IFERROR(IF(COUNT(pipot!$Z:$Z)&lt;&gt;"",INDEX(pipot!E:E,SMALL(pipot!$Z:$Z,ROW($A184)))),"")</f>
        <v>398.21706999999998</v>
      </c>
      <c r="G188">
        <f>IFERROR(IF(COUNT(pipot!$Z:$Z)&lt;&gt;"",INDEX(pipot!F:F,SMALL(pipot!$Z:$Z,ROW($A184)))),"")</f>
        <v>4.4018100000000002</v>
      </c>
      <c r="H188">
        <f>IFERROR(IF(COUNT(pipot!$Z:$Z)&lt;&gt;"",INDEX(pipot!G:G,SMALL(pipot!$Z:$Z,ROW($A184)))),"")</f>
        <v>262.48</v>
      </c>
      <c r="I188">
        <f>IFERROR(IF(COUNT(pipot!$Z:$Z)&lt;&gt;"",INDEX(pipot!H:H,SMALL(pipot!$Z:$Z,ROW($A184)))),"")</f>
        <v>161.99</v>
      </c>
      <c r="J188">
        <f>IFERROR(IF(COUNT(pipot!$Z:$Z)&lt;&gt;"",INDEX(pipot!I:I,SMALL(pipot!$Z:$Z,ROW($A184)))),"")</f>
        <v>57.44</v>
      </c>
      <c r="K188">
        <f>IFERROR(IF(COUNT(pipot!$Z:$Z)&lt;&gt;"",INDEX(pipot!J:J,SMALL(pipot!$Z:$Z,ROW($A184)))),"")</f>
        <v>43.05</v>
      </c>
      <c r="L188">
        <f>IFERROR(IF(COUNT(pipot!$Z:$Z)&lt;&gt;"",INDEX(pipot!K:K,SMALL(pipot!$Z:$Z,ROW($A184)))),"")</f>
        <v>0</v>
      </c>
      <c r="M188">
        <f>IFERROR(IF(COUNT(pipot!$Z:$Z)&lt;&gt;"",INDEX(pipot!L:L,SMALL(pipot!$Z:$Z,ROW($A184)))),"")</f>
        <v>6</v>
      </c>
      <c r="N188">
        <f>IFERROR(IF(COUNT(pipot!$Z:$Z)&lt;&gt;"",INDEX(pipot!M:M,SMALL(pipot!$Z:$Z,ROW($A184)))),"")</f>
        <v>5</v>
      </c>
      <c r="O188">
        <f>IFERROR(IF(COUNT(pipot!$Z:$Z)&lt;&gt;"",INDEX(pipot!N:N,SMALL(pipot!$Z:$Z,ROW($A184)))),"")</f>
        <v>32</v>
      </c>
      <c r="P188">
        <f>IFERROR(IF(COUNT(pipot!$Z:$Z)&lt;&gt;"",INDEX(pipot!O:O,SMALL(pipot!$Z:$Z,ROW($A184)))),"")</f>
        <v>22.991399999999999</v>
      </c>
      <c r="Q188">
        <f>IFERROR(IF(COUNT(pipot!$Z:$Z)&lt;&gt;"",INDEX(pipot!P:P,SMALL(pipot!$Z:$Z,ROW($A184)))),"")</f>
        <v>3</v>
      </c>
      <c r="R188">
        <f>IFERROR(IF(COUNT(pipot!$Z:$Z)&lt;&gt;"",INDEX(pipot!Q:Q,SMALL(pipot!$Z:$Z,ROW($A184)))),"")</f>
        <v>213</v>
      </c>
      <c r="S188">
        <f>IFERROR(IF(COUNT(pipot!$Z:$Z)&lt;&gt;"",INDEX(pipot!R:R,SMALL(pipot!$Z:$Z,ROW($A184)))),"")</f>
        <v>115.0772</v>
      </c>
    </row>
    <row r="189" spans="2:19" hidden="1">
      <c r="B189" s="1" t="s">
        <v>20</v>
      </c>
      <c r="C189" s="13">
        <f>IFERROR(IF(COUNT(pipot!$Z:$Z)&lt;&gt;"",INDEX(pipot!B:B,SMALL(pipot!$Z:$Z,ROW($A185)))),"")</f>
        <v>44142</v>
      </c>
      <c r="D189" s="15">
        <f>IFERROR(IF(COUNT(pipot!$Z:$Z)&lt;&gt;"",INDEX(pipot!C:C,SMALL(pipot!$Z:$Z,ROW($A185)))),"")</f>
        <v>4.7372685185185191E-2</v>
      </c>
      <c r="E189">
        <f>IFERROR(IF(COUNT(pipot!$Z:$Z)&lt;&gt;"",INDEX(pipot!D:D,SMALL(pipot!$Z:$Z,ROW($A185)))),"")</f>
        <v>2631.67362</v>
      </c>
      <c r="F189">
        <f>IFERROR(IF(COUNT(pipot!$Z:$Z)&lt;&gt;"",INDEX(pipot!E:E,SMALL(pipot!$Z:$Z,ROW($A185)))),"")</f>
        <v>345.82080999999999</v>
      </c>
      <c r="G189">
        <f>IFERROR(IF(COUNT(pipot!$Z:$Z)&lt;&gt;"",INDEX(pipot!F:F,SMALL(pipot!$Z:$Z,ROW($A185)))),"")</f>
        <v>5.0694499999999998</v>
      </c>
      <c r="H189">
        <f>IFERROR(IF(COUNT(pipot!$Z:$Z)&lt;&gt;"",INDEX(pipot!G:G,SMALL(pipot!$Z:$Z,ROW($A185)))),"")</f>
        <v>202.63</v>
      </c>
      <c r="I189">
        <f>IFERROR(IF(COUNT(pipot!$Z:$Z)&lt;&gt;"",INDEX(pipot!H:H,SMALL(pipot!$Z:$Z,ROW($A185)))),"")</f>
        <v>119.5</v>
      </c>
      <c r="J189">
        <f>IFERROR(IF(COUNT(pipot!$Z:$Z)&lt;&gt;"",INDEX(pipot!I:I,SMALL(pipot!$Z:$Z,ROW($A185)))),"")</f>
        <v>80.349999999999994</v>
      </c>
      <c r="K189">
        <f>IFERROR(IF(COUNT(pipot!$Z:$Z)&lt;&gt;"",INDEX(pipot!J:J,SMALL(pipot!$Z:$Z,ROW($A185)))),"")</f>
        <v>2.78</v>
      </c>
      <c r="L189">
        <f>IFERROR(IF(COUNT(pipot!$Z:$Z)&lt;&gt;"",INDEX(pipot!K:K,SMALL(pipot!$Z:$Z,ROW($A185)))),"")</f>
        <v>0</v>
      </c>
      <c r="M189">
        <f>IFERROR(IF(COUNT(pipot!$Z:$Z)&lt;&gt;"",INDEX(pipot!L:L,SMALL(pipot!$Z:$Z,ROW($A185)))),"")</f>
        <v>9</v>
      </c>
      <c r="N189">
        <f>IFERROR(IF(COUNT(pipot!$Z:$Z)&lt;&gt;"",INDEX(pipot!M:M,SMALL(pipot!$Z:$Z,ROW($A185)))),"")</f>
        <v>8</v>
      </c>
      <c r="O189">
        <f>IFERROR(IF(COUNT(pipot!$Z:$Z)&lt;&gt;"",INDEX(pipot!N:N,SMALL(pipot!$Z:$Z,ROW($A185)))),"")</f>
        <v>40</v>
      </c>
      <c r="P189">
        <f>IFERROR(IF(COUNT(pipot!$Z:$Z)&lt;&gt;"",INDEX(pipot!O:O,SMALL(pipot!$Z:$Z,ROW($A185)))),"")</f>
        <v>21.565799999999999</v>
      </c>
      <c r="Q189">
        <f>IFERROR(IF(COUNT(pipot!$Z:$Z)&lt;&gt;"",INDEX(pipot!P:P,SMALL(pipot!$Z:$Z,ROW($A185)))),"")</f>
        <v>0</v>
      </c>
      <c r="R189">
        <f>IFERROR(IF(COUNT(pipot!$Z:$Z)&lt;&gt;"",INDEX(pipot!Q:Q,SMALL(pipot!$Z:$Z,ROW($A185)))),"")</f>
        <v>197</v>
      </c>
      <c r="S189">
        <f>IFERROR(IF(COUNT(pipot!$Z:$Z)&lt;&gt;"",INDEX(pipot!R:R,SMALL(pipot!$Z:$Z,ROW($A185)))),"")</f>
        <v>134.40764999999999</v>
      </c>
    </row>
    <row r="190" spans="2:19" hidden="1">
      <c r="B190" t="str">
        <f>IFERROR(IF(COUNT(pipot!$Z:$Z)&lt;&gt;"",INDEX(pipot!A:A,SMALL(pipot!$Z:$Z,ROW($A186)))),"")</f>
        <v>Fuka Yamashita</v>
      </c>
      <c r="C190" s="13">
        <f>IFERROR(IF(COUNT(pipot!$Z:$Z)&lt;&gt;"",INDEX(pipot!B:B,SMALL(pipot!$Z:$Z,ROW($A186)))),"")</f>
        <v>44142</v>
      </c>
      <c r="D190" s="15">
        <f>IFERROR(IF(COUNT(pipot!$Z:$Z)&lt;&gt;"",INDEX(pipot!C:C,SMALL(pipot!$Z:$Z,ROW($A186)))),"")</f>
        <v>4.7372685185185191E-2</v>
      </c>
      <c r="E190">
        <f>IFERROR(IF(COUNT(pipot!$Z:$Z)&lt;&gt;"",INDEX(pipot!D:D,SMALL(pipot!$Z:$Z,ROW($A186)))),"")</f>
        <v>2144.72694</v>
      </c>
      <c r="F190">
        <f>IFERROR(IF(COUNT(pipot!$Z:$Z)&lt;&gt;"",INDEX(pipot!E:E,SMALL(pipot!$Z:$Z,ROW($A186)))),"")</f>
        <v>304.10833000000002</v>
      </c>
      <c r="G190">
        <f>IFERROR(IF(COUNT(pipot!$Z:$Z)&lt;&gt;"",INDEX(pipot!F:F,SMALL(pipot!$Z:$Z,ROW($A186)))),"")</f>
        <v>4.4579800000000001</v>
      </c>
      <c r="H190">
        <f>IFERROR(IF(COUNT(pipot!$Z:$Z)&lt;&gt;"",INDEX(pipot!G:G,SMALL(pipot!$Z:$Z,ROW($A186)))),"")</f>
        <v>19.64</v>
      </c>
      <c r="I190">
        <f>IFERROR(IF(COUNT(pipot!$Z:$Z)&lt;&gt;"",INDEX(pipot!H:H,SMALL(pipot!$Z:$Z,ROW($A186)))),"")</f>
        <v>17.72</v>
      </c>
      <c r="J190">
        <f>IFERROR(IF(COUNT(pipot!$Z:$Z)&lt;&gt;"",INDEX(pipot!I:I,SMALL(pipot!$Z:$Z,ROW($A186)))),"")</f>
        <v>1.92</v>
      </c>
      <c r="K190">
        <f>IFERROR(IF(COUNT(pipot!$Z:$Z)&lt;&gt;"",INDEX(pipot!J:J,SMALL(pipot!$Z:$Z,ROW($A186)))),"")</f>
        <v>0</v>
      </c>
      <c r="L190">
        <f>IFERROR(IF(COUNT(pipot!$Z:$Z)&lt;&gt;"",INDEX(pipot!K:K,SMALL(pipot!$Z:$Z,ROW($A186)))),"")</f>
        <v>0</v>
      </c>
      <c r="M190">
        <f>IFERROR(IF(COUNT(pipot!$Z:$Z)&lt;&gt;"",INDEX(pipot!L:L,SMALL(pipot!$Z:$Z,ROW($A186)))),"")</f>
        <v>4</v>
      </c>
      <c r="N190">
        <f>IFERROR(IF(COUNT(pipot!$Z:$Z)&lt;&gt;"",INDEX(pipot!M:M,SMALL(pipot!$Z:$Z,ROW($A186)))),"")</f>
        <v>2</v>
      </c>
      <c r="O190">
        <f>IFERROR(IF(COUNT(pipot!$Z:$Z)&lt;&gt;"",INDEX(pipot!N:N,SMALL(pipot!$Z:$Z,ROW($A186)))),"")</f>
        <v>31</v>
      </c>
      <c r="P190">
        <f>IFERROR(IF(COUNT(pipot!$Z:$Z)&lt;&gt;"",INDEX(pipot!O:O,SMALL(pipot!$Z:$Z,ROW($A186)))),"")</f>
        <v>18.574200000000001</v>
      </c>
      <c r="Q190">
        <f>IFERROR(IF(COUNT(pipot!$Z:$Z)&lt;&gt;"",INDEX(pipot!P:P,SMALL(pipot!$Z:$Z,ROW($A186)))),"")</f>
        <v>0</v>
      </c>
      <c r="R190">
        <f>IFERROR(IF(COUNT(pipot!$Z:$Z)&lt;&gt;"",INDEX(pipot!Q:Q,SMALL(pipot!$Z:$Z,ROW($A186)))),"")</f>
        <v>175</v>
      </c>
      <c r="S190">
        <f>IFERROR(IF(COUNT(pipot!$Z:$Z)&lt;&gt;"",INDEX(pipot!R:R,SMALL(pipot!$Z:$Z,ROW($A186)))),"")</f>
        <v>111.80347</v>
      </c>
    </row>
    <row r="191" spans="2:19" hidden="1">
      <c r="B191" t="str">
        <f>IFERROR(IF(COUNT(pipot!$Z:$Z)&lt;&gt;"",INDEX(pipot!A:A,SMALL(pipot!$Z:$Z,ROW($A187)))),"")</f>
        <v>Nanako Ebine</v>
      </c>
      <c r="C191" s="13">
        <f>IFERROR(IF(COUNT(pipot!$Z:$Z)&lt;&gt;"",INDEX(pipot!B:B,SMALL(pipot!$Z:$Z,ROW($A187)))),"")</f>
        <v>44142</v>
      </c>
      <c r="D191" s="15">
        <f>IFERROR(IF(COUNT(pipot!$Z:$Z)&lt;&gt;"",INDEX(pipot!C:C,SMALL(pipot!$Z:$Z,ROW($A187)))),"")</f>
        <v>7.0451388888888897E-2</v>
      </c>
      <c r="E191">
        <f>IFERROR(IF(COUNT(pipot!$Z:$Z)&lt;&gt;"",INDEX(pipot!D:D,SMALL(pipot!$Z:$Z,ROW($A187)))),"")</f>
        <v>2332.0605999999998</v>
      </c>
      <c r="F191">
        <f>IFERROR(IF(COUNT(pipot!$Z:$Z)&lt;&gt;"",INDEX(pipot!E:E,SMALL(pipot!$Z:$Z,ROW($A187)))),"")</f>
        <v>295.28825000000001</v>
      </c>
      <c r="G191">
        <f>IFERROR(IF(COUNT(pipot!$Z:$Z)&lt;&gt;"",INDEX(pipot!F:F,SMALL(pipot!$Z:$Z,ROW($A187)))),"")</f>
        <v>2.9106800000000002</v>
      </c>
      <c r="H191">
        <f>IFERROR(IF(COUNT(pipot!$Z:$Z)&lt;&gt;"",INDEX(pipot!G:G,SMALL(pipot!$Z:$Z,ROW($A187)))),"")</f>
        <v>46.17</v>
      </c>
      <c r="I191">
        <f>IFERROR(IF(COUNT(pipot!$Z:$Z)&lt;&gt;"",INDEX(pipot!H:H,SMALL(pipot!$Z:$Z,ROW($A187)))),"")</f>
        <v>40.340000000000003</v>
      </c>
      <c r="J191">
        <f>IFERROR(IF(COUNT(pipot!$Z:$Z)&lt;&gt;"",INDEX(pipot!I:I,SMALL(pipot!$Z:$Z,ROW($A187)))),"")</f>
        <v>5.83</v>
      </c>
      <c r="K191">
        <f>IFERROR(IF(COUNT(pipot!$Z:$Z)&lt;&gt;"",INDEX(pipot!J:J,SMALL(pipot!$Z:$Z,ROW($A187)))),"")</f>
        <v>0</v>
      </c>
      <c r="L191">
        <f>IFERROR(IF(COUNT(pipot!$Z:$Z)&lt;&gt;"",INDEX(pipot!K:K,SMALL(pipot!$Z:$Z,ROW($A187)))),"")</f>
        <v>0</v>
      </c>
      <c r="M191">
        <f>IFERROR(IF(COUNT(pipot!$Z:$Z)&lt;&gt;"",INDEX(pipot!L:L,SMALL(pipot!$Z:$Z,ROW($A187)))),"")</f>
        <v>8</v>
      </c>
      <c r="N191">
        <f>IFERROR(IF(COUNT(pipot!$Z:$Z)&lt;&gt;"",INDEX(pipot!M:M,SMALL(pipot!$Z:$Z,ROW($A187)))),"")</f>
        <v>10</v>
      </c>
      <c r="O191">
        <f>IFERROR(IF(COUNT(pipot!$Z:$Z)&lt;&gt;"",INDEX(pipot!N:N,SMALL(pipot!$Z:$Z,ROW($A187)))),"")</f>
        <v>26</v>
      </c>
      <c r="P191">
        <f>IFERROR(IF(COUNT(pipot!$Z:$Z)&lt;&gt;"",INDEX(pipot!O:O,SMALL(pipot!$Z:$Z,ROW($A187)))),"")</f>
        <v>19.103400000000001</v>
      </c>
      <c r="Q191">
        <f>IFERROR(IF(COUNT(pipot!$Z:$Z)&lt;&gt;"",INDEX(pipot!P:P,SMALL(pipot!$Z:$Z,ROW($A187)))),"")</f>
        <v>0</v>
      </c>
      <c r="R191">
        <f>IFERROR(IF(COUNT(pipot!$Z:$Z)&lt;&gt;"",INDEX(pipot!Q:Q,SMALL(pipot!$Z:$Z,ROW($A187)))),"")</f>
        <v>199</v>
      </c>
      <c r="S191">
        <f>IFERROR(IF(COUNT(pipot!$Z:$Z)&lt;&gt;"",INDEX(pipot!R:R,SMALL(pipot!$Z:$Z,ROW($A187)))),"")</f>
        <v>116.70769</v>
      </c>
    </row>
    <row r="192" spans="2:19" hidden="1">
      <c r="B192" t="str">
        <f>IFERROR(IF(COUNT(pipot!$Z:$Z)&lt;&gt;"",INDEX(pipot!A:A,SMALL(pipot!$Z:$Z,ROW($A188)))),"")</f>
        <v>Sayuri Yamamoto</v>
      </c>
      <c r="C192" s="13">
        <f>IFERROR(IF(COUNT(pipot!$Z:$Z)&lt;&gt;"",INDEX(pipot!B:B,SMALL(pipot!$Z:$Z,ROW($A188)))),"")</f>
        <v>44142</v>
      </c>
      <c r="D192" s="15">
        <f>IFERROR(IF(COUNT(pipot!$Z:$Z)&lt;&gt;"",INDEX(pipot!C:C,SMALL(pipot!$Z:$Z,ROW($A188)))),"")</f>
        <v>4.7372685185185191E-2</v>
      </c>
      <c r="E192">
        <f>IFERROR(IF(COUNT(pipot!$Z:$Z)&lt;&gt;"",INDEX(pipot!D:D,SMALL(pipot!$Z:$Z,ROW($A188)))),"")</f>
        <v>2422.2057</v>
      </c>
      <c r="F192">
        <f>IFERROR(IF(COUNT(pipot!$Z:$Z)&lt;&gt;"",INDEX(pipot!E:E,SMALL(pipot!$Z:$Z,ROW($A188)))),"")</f>
        <v>291.32843000000003</v>
      </c>
      <c r="G192">
        <f>IFERROR(IF(COUNT(pipot!$Z:$Z)&lt;&gt;"",INDEX(pipot!F:F,SMALL(pipot!$Z:$Z,ROW($A188)))),"")</f>
        <v>4.2706299999999997</v>
      </c>
      <c r="H192">
        <f>IFERROR(IF(COUNT(pipot!$Z:$Z)&lt;&gt;"",INDEX(pipot!G:G,SMALL(pipot!$Z:$Z,ROW($A188)))),"")</f>
        <v>83.22</v>
      </c>
      <c r="I192">
        <f>IFERROR(IF(COUNT(pipot!$Z:$Z)&lt;&gt;"",INDEX(pipot!H:H,SMALL(pipot!$Z:$Z,ROW($A188)))),"")</f>
        <v>63.37</v>
      </c>
      <c r="J192">
        <f>IFERROR(IF(COUNT(pipot!$Z:$Z)&lt;&gt;"",INDEX(pipot!I:I,SMALL(pipot!$Z:$Z,ROW($A188)))),"")</f>
        <v>19.850000000000001</v>
      </c>
      <c r="K192">
        <f>IFERROR(IF(COUNT(pipot!$Z:$Z)&lt;&gt;"",INDEX(pipot!J:J,SMALL(pipot!$Z:$Z,ROW($A188)))),"")</f>
        <v>0</v>
      </c>
      <c r="L192">
        <f>IFERROR(IF(COUNT(pipot!$Z:$Z)&lt;&gt;"",INDEX(pipot!K:K,SMALL(pipot!$Z:$Z,ROW($A188)))),"")</f>
        <v>0</v>
      </c>
      <c r="M192">
        <f>IFERROR(IF(COUNT(pipot!$Z:$Z)&lt;&gt;"",INDEX(pipot!L:L,SMALL(pipot!$Z:$Z,ROW($A188)))),"")</f>
        <v>7</v>
      </c>
      <c r="N192">
        <f>IFERROR(IF(COUNT(pipot!$Z:$Z)&lt;&gt;"",INDEX(pipot!M:M,SMALL(pipot!$Z:$Z,ROW($A188)))),"")</f>
        <v>9</v>
      </c>
      <c r="O192">
        <f>IFERROR(IF(COUNT(pipot!$Z:$Z)&lt;&gt;"",INDEX(pipot!N:N,SMALL(pipot!$Z:$Z,ROW($A188)))),"")</f>
        <v>14</v>
      </c>
      <c r="P192">
        <f>IFERROR(IF(COUNT(pipot!$Z:$Z)&lt;&gt;"",INDEX(pipot!O:O,SMALL(pipot!$Z:$Z,ROW($A188)))),"")</f>
        <v>19.5642</v>
      </c>
      <c r="Q192">
        <f>IFERROR(IF(COUNT(pipot!$Z:$Z)&lt;&gt;"",INDEX(pipot!P:P,SMALL(pipot!$Z:$Z,ROW($A188)))),"")</f>
        <v>0</v>
      </c>
      <c r="R192">
        <f>IFERROR(IF(COUNT(pipot!$Z:$Z)&lt;&gt;"",INDEX(pipot!Q:Q,SMALL(pipot!$Z:$Z,ROW($A188)))),"")</f>
        <v>178</v>
      </c>
      <c r="S192">
        <f>IFERROR(IF(COUNT(pipot!$Z:$Z)&lt;&gt;"",INDEX(pipot!R:R,SMALL(pipot!$Z:$Z,ROW($A188)))),"")</f>
        <v>121.34954999999999</v>
      </c>
    </row>
    <row r="193" spans="2:19" hidden="1">
      <c r="B193" s="1" t="s">
        <v>17</v>
      </c>
      <c r="C193" s="13">
        <f>IFERROR(IF(COUNT(pipot!$Z:$Z)&lt;&gt;"",INDEX(pipot!B:B,SMALL(pipot!$Z:$Z,ROW($A189)))),"")</f>
        <v>44142</v>
      </c>
      <c r="D193" s="15">
        <f>IFERROR(IF(COUNT(pipot!$Z:$Z)&lt;&gt;"",INDEX(pipot!C:C,SMALL(pipot!$Z:$Z,ROW($A189)))),"")</f>
        <v>4.7372685185185191E-2</v>
      </c>
      <c r="E193">
        <f>IFERROR(IF(COUNT(pipot!$Z:$Z)&lt;&gt;"",INDEX(pipot!D:D,SMALL(pipot!$Z:$Z,ROW($A189)))),"")</f>
        <v>1901.23767</v>
      </c>
      <c r="F193">
        <f>IFERROR(IF(COUNT(pipot!$Z:$Z)&lt;&gt;"",INDEX(pipot!E:E,SMALL(pipot!$Z:$Z,ROW($A189)))),"")</f>
        <v>280.99468000000002</v>
      </c>
      <c r="G193">
        <f>IFERROR(IF(COUNT(pipot!$Z:$Z)&lt;&gt;"",INDEX(pipot!F:F,SMALL(pipot!$Z:$Z,ROW($A189)))),"")</f>
        <v>4.1191500000000003</v>
      </c>
      <c r="H193">
        <f>IFERROR(IF(COUNT(pipot!$Z:$Z)&lt;&gt;"",INDEX(pipot!G:G,SMALL(pipot!$Z:$Z,ROW($A189)))),"")</f>
        <v>77.37</v>
      </c>
      <c r="I193">
        <f>IFERROR(IF(COUNT(pipot!$Z:$Z)&lt;&gt;"",INDEX(pipot!H:H,SMALL(pipot!$Z:$Z,ROW($A189)))),"")</f>
        <v>58.54</v>
      </c>
      <c r="J193">
        <f>IFERROR(IF(COUNT(pipot!$Z:$Z)&lt;&gt;"",INDEX(pipot!I:I,SMALL(pipot!$Z:$Z,ROW($A189)))),"")</f>
        <v>18.829999999999998</v>
      </c>
      <c r="K193">
        <f>IFERROR(IF(COUNT(pipot!$Z:$Z)&lt;&gt;"",INDEX(pipot!J:J,SMALL(pipot!$Z:$Z,ROW($A189)))),"")</f>
        <v>0</v>
      </c>
      <c r="L193">
        <f>IFERROR(IF(COUNT(pipot!$Z:$Z)&lt;&gt;"",INDEX(pipot!K:K,SMALL(pipot!$Z:$Z,ROW($A189)))),"")</f>
        <v>0</v>
      </c>
      <c r="M193">
        <f>IFERROR(IF(COUNT(pipot!$Z:$Z)&lt;&gt;"",INDEX(pipot!L:L,SMALL(pipot!$Z:$Z,ROW($A189)))),"")</f>
        <v>5</v>
      </c>
      <c r="N193">
        <f>IFERROR(IF(COUNT(pipot!$Z:$Z)&lt;&gt;"",INDEX(pipot!M:M,SMALL(pipot!$Z:$Z,ROW($A189)))),"")</f>
        <v>6</v>
      </c>
      <c r="O193">
        <f>IFERROR(IF(COUNT(pipot!$Z:$Z)&lt;&gt;"",INDEX(pipot!N:N,SMALL(pipot!$Z:$Z,ROW($A189)))),"")</f>
        <v>27</v>
      </c>
      <c r="P193">
        <f>IFERROR(IF(COUNT(pipot!$Z:$Z)&lt;&gt;"",INDEX(pipot!O:O,SMALL(pipot!$Z:$Z,ROW($A189)))),"")</f>
        <v>19.416599999999999</v>
      </c>
      <c r="Q193">
        <f>IFERROR(IF(COUNT(pipot!$Z:$Z)&lt;&gt;"",INDEX(pipot!P:P,SMALL(pipot!$Z:$Z,ROW($A189)))),"")</f>
        <v>0</v>
      </c>
      <c r="R193">
        <f>IFERROR(IF(COUNT(pipot!$Z:$Z)&lt;&gt;"",INDEX(pipot!Q:Q,SMALL(pipot!$Z:$Z,ROW($A189)))),"")</f>
        <v>213</v>
      </c>
      <c r="S193">
        <f>IFERROR(IF(COUNT(pipot!$Z:$Z)&lt;&gt;"",INDEX(pipot!R:R,SMALL(pipot!$Z:$Z,ROW($A189)))),"")</f>
        <v>92.861930000000001</v>
      </c>
    </row>
    <row r="194" spans="2:19" hidden="1">
      <c r="B194" t="str">
        <f>IFERROR(IF(COUNT(pipot!$Z:$Z)&lt;&gt;"",INDEX(pipot!A:A,SMALL(pipot!$Z:$Z,ROW($A190)))),"")</f>
        <v>Mao Miyake</v>
      </c>
      <c r="C194" s="13">
        <f>IFERROR(IF(COUNT(pipot!$Z:$Z)&lt;&gt;"",INDEX(pipot!B:B,SMALL(pipot!$Z:$Z,ROW($A190)))),"")</f>
        <v>44142</v>
      </c>
      <c r="D194" s="15">
        <f>IFERROR(IF(COUNT(pipot!$Z:$Z)&lt;&gt;"",INDEX(pipot!C:C,SMALL(pipot!$Z:$Z,ROW($A190)))),"")</f>
        <v>4.7372685185185191E-2</v>
      </c>
      <c r="E194">
        <f>IFERROR(IF(COUNT(pipot!$Z:$Z)&lt;&gt;"",INDEX(pipot!D:D,SMALL(pipot!$Z:$Z,ROW($A190)))),"")</f>
        <v>1910.41833</v>
      </c>
      <c r="F194">
        <f>IFERROR(IF(COUNT(pipot!$Z:$Z)&lt;&gt;"",INDEX(pipot!E:E,SMALL(pipot!$Z:$Z,ROW($A190)))),"")</f>
        <v>251.34062</v>
      </c>
      <c r="G194">
        <f>IFERROR(IF(COUNT(pipot!$Z:$Z)&lt;&gt;"",INDEX(pipot!F:F,SMALL(pipot!$Z:$Z,ROW($A190)))),"")</f>
        <v>3.68445</v>
      </c>
      <c r="H194">
        <f>IFERROR(IF(COUNT(pipot!$Z:$Z)&lt;&gt;"",INDEX(pipot!G:G,SMALL(pipot!$Z:$Z,ROW($A190)))),"")</f>
        <v>99.13</v>
      </c>
      <c r="I194">
        <f>IFERROR(IF(COUNT(pipot!$Z:$Z)&lt;&gt;"",INDEX(pipot!H:H,SMALL(pipot!$Z:$Z,ROW($A190)))),"")</f>
        <v>50.99</v>
      </c>
      <c r="J194">
        <f>IFERROR(IF(COUNT(pipot!$Z:$Z)&lt;&gt;"",INDEX(pipot!I:I,SMALL(pipot!$Z:$Z,ROW($A190)))),"")</f>
        <v>32.840000000000003</v>
      </c>
      <c r="K194">
        <f>IFERROR(IF(COUNT(pipot!$Z:$Z)&lt;&gt;"",INDEX(pipot!J:J,SMALL(pipot!$Z:$Z,ROW($A190)))),"")</f>
        <v>15.3</v>
      </c>
      <c r="L194">
        <f>IFERROR(IF(COUNT(pipot!$Z:$Z)&lt;&gt;"",INDEX(pipot!K:K,SMALL(pipot!$Z:$Z,ROW($A190)))),"")</f>
        <v>0</v>
      </c>
      <c r="M194">
        <f>IFERROR(IF(COUNT(pipot!$Z:$Z)&lt;&gt;"",INDEX(pipot!L:L,SMALL(pipot!$Z:$Z,ROW($A190)))),"")</f>
        <v>9</v>
      </c>
      <c r="N194">
        <f>IFERROR(IF(COUNT(pipot!$Z:$Z)&lt;&gt;"",INDEX(pipot!M:M,SMALL(pipot!$Z:$Z,ROW($A190)))),"")</f>
        <v>4</v>
      </c>
      <c r="O194">
        <f>IFERROR(IF(COUNT(pipot!$Z:$Z)&lt;&gt;"",INDEX(pipot!N:N,SMALL(pipot!$Z:$Z,ROW($A190)))),"")</f>
        <v>31</v>
      </c>
      <c r="P194">
        <f>IFERROR(IF(COUNT(pipot!$Z:$Z)&lt;&gt;"",INDEX(pipot!O:O,SMALL(pipot!$Z:$Z,ROW($A190)))),"")</f>
        <v>23.448599999999999</v>
      </c>
      <c r="Q194">
        <f>IFERROR(IF(COUNT(pipot!$Z:$Z)&lt;&gt;"",INDEX(pipot!P:P,SMALL(pipot!$Z:$Z,ROW($A190)))),"")</f>
        <v>2</v>
      </c>
      <c r="R194">
        <f>IFERROR(IF(COUNT(pipot!$Z:$Z)&lt;&gt;"",INDEX(pipot!Q:Q,SMALL(pipot!$Z:$Z,ROW($A190)))),"")</f>
        <v>171</v>
      </c>
      <c r="S194">
        <f>IFERROR(IF(COUNT(pipot!$Z:$Z)&lt;&gt;"",INDEX(pipot!R:R,SMALL(pipot!$Z:$Z,ROW($A190)))),"")</f>
        <v>105.93052</v>
      </c>
    </row>
    <row r="195" spans="2:19" hidden="1">
      <c r="B195" t="str">
        <f>IFERROR(IF(COUNT(pipot!$Z:$Z)&lt;&gt;"",INDEX(pipot!A:A,SMALL(pipot!$Z:$Z,ROW($A191)))),"")</f>
        <v>Mizuki Kajiwara</v>
      </c>
      <c r="C195" s="13">
        <f>IFERROR(IF(COUNT(pipot!$Z:$Z)&lt;&gt;"",INDEX(pipot!B:B,SMALL(pipot!$Z:$Z,ROW($A191)))),"")</f>
        <v>44142</v>
      </c>
      <c r="D195" s="15">
        <f>IFERROR(IF(COUNT(pipot!$Z:$Z)&lt;&gt;"",INDEX(pipot!C:C,SMALL(pipot!$Z:$Z,ROW($A191)))),"")</f>
        <v>4.7372685185185191E-2</v>
      </c>
      <c r="E195">
        <f>IFERROR(IF(COUNT(pipot!$Z:$Z)&lt;&gt;"",INDEX(pipot!D:D,SMALL(pipot!$Z:$Z,ROW($A191)))),"")</f>
        <v>1662.88</v>
      </c>
      <c r="F195">
        <f>IFERROR(IF(COUNT(pipot!$Z:$Z)&lt;&gt;"",INDEX(pipot!E:E,SMALL(pipot!$Z:$Z,ROW($A191)))),"")</f>
        <v>238.05953</v>
      </c>
      <c r="G195">
        <f>IFERROR(IF(COUNT(pipot!$Z:$Z)&lt;&gt;"",INDEX(pipot!F:F,SMALL(pipot!$Z:$Z,ROW($A191)))),"")</f>
        <v>3.48976</v>
      </c>
      <c r="H195">
        <f>IFERROR(IF(COUNT(pipot!$Z:$Z)&lt;&gt;"",INDEX(pipot!G:G,SMALL(pipot!$Z:$Z,ROW($A191)))),"")</f>
        <v>18.71</v>
      </c>
      <c r="I195">
        <f>IFERROR(IF(COUNT(pipot!$Z:$Z)&lt;&gt;"",INDEX(pipot!H:H,SMALL(pipot!$Z:$Z,ROW($A191)))),"")</f>
        <v>18.71</v>
      </c>
      <c r="J195">
        <f>IFERROR(IF(COUNT(pipot!$Z:$Z)&lt;&gt;"",INDEX(pipot!I:I,SMALL(pipot!$Z:$Z,ROW($A191)))),"")</f>
        <v>0</v>
      </c>
      <c r="K195">
        <f>IFERROR(IF(COUNT(pipot!$Z:$Z)&lt;&gt;"",INDEX(pipot!J:J,SMALL(pipot!$Z:$Z,ROW($A191)))),"")</f>
        <v>0</v>
      </c>
      <c r="L195">
        <f>IFERROR(IF(COUNT(pipot!$Z:$Z)&lt;&gt;"",INDEX(pipot!K:K,SMALL(pipot!$Z:$Z,ROW($A191)))),"")</f>
        <v>0</v>
      </c>
      <c r="M195">
        <f>IFERROR(IF(COUNT(pipot!$Z:$Z)&lt;&gt;"",INDEX(pipot!L:L,SMALL(pipot!$Z:$Z,ROW($A191)))),"")</f>
        <v>8</v>
      </c>
      <c r="N195">
        <f>IFERROR(IF(COUNT(pipot!$Z:$Z)&lt;&gt;"",INDEX(pipot!M:M,SMALL(pipot!$Z:$Z,ROW($A191)))),"")</f>
        <v>3</v>
      </c>
      <c r="O195">
        <f>IFERROR(IF(COUNT(pipot!$Z:$Z)&lt;&gt;"",INDEX(pipot!N:N,SMALL(pipot!$Z:$Z,ROW($A191)))),"")</f>
        <v>11</v>
      </c>
      <c r="P195">
        <f>IFERROR(IF(COUNT(pipot!$Z:$Z)&lt;&gt;"",INDEX(pipot!O:O,SMALL(pipot!$Z:$Z,ROW($A191)))),"")</f>
        <v>17.663399999999999</v>
      </c>
      <c r="Q195">
        <f>IFERROR(IF(COUNT(pipot!$Z:$Z)&lt;&gt;"",INDEX(pipot!P:P,SMALL(pipot!$Z:$Z,ROW($A191)))),"")</f>
        <v>0</v>
      </c>
      <c r="R195">
        <f>IFERROR(IF(COUNT(pipot!$Z:$Z)&lt;&gt;"",INDEX(pipot!Q:Q,SMALL(pipot!$Z:$Z,ROW($A191)))),"")</f>
        <v>181</v>
      </c>
      <c r="S195">
        <f>IFERROR(IF(COUNT(pipot!$Z:$Z)&lt;&gt;"",INDEX(pipot!R:R,SMALL(pipot!$Z:$Z,ROW($A191)))),"")</f>
        <v>102.56833</v>
      </c>
    </row>
    <row r="196" spans="2:19" hidden="1">
      <c r="B196" t="str">
        <f>IFERROR(IF(COUNT(pipot!$Z:$Z)&lt;&gt;"",INDEX(pipot!A:A,SMALL(pipot!$Z:$Z,ROW($A192)))),"")</f>
        <v>Total</v>
      </c>
      <c r="C196" s="13">
        <f>IFERROR(IF(COUNT(pipot!$Z:$Z)&lt;&gt;"",INDEX(pipot!B:B,SMALL(pipot!$Z:$Z,ROW($A192)))),"")</f>
        <v>44142</v>
      </c>
      <c r="D196" s="15">
        <f>IFERROR(IF(COUNT(pipot!$Z:$Z)&lt;&gt;"",INDEX(pipot!C:C,SMALL(pipot!$Z:$Z,ROW($A192)))),"")</f>
        <v>1.7882060185185187</v>
      </c>
      <c r="E196">
        <f>IFERROR(IF(COUNT(pipot!$Z:$Z)&lt;&gt;"",INDEX(pipot!D:D,SMALL(pipot!$Z:$Z,ROW($A192)))),"")</f>
        <v>123231</v>
      </c>
      <c r="F196">
        <f>IFERROR(IF(COUNT(pipot!$Z:$Z)&lt;&gt;"",INDEX(pipot!E:E,SMALL(pipot!$Z:$Z,ROW($A192)))),"")</f>
        <v>15361</v>
      </c>
      <c r="G196">
        <f>IFERROR(IF(COUNT(pipot!$Z:$Z)&lt;&gt;"",INDEX(pipot!F:F,SMALL(pipot!$Z:$Z,ROW($A192)))),"")</f>
        <v>5.97</v>
      </c>
      <c r="H196">
        <f>IFERROR(IF(COUNT(pipot!$Z:$Z)&lt;&gt;"",INDEX(pipot!G:G,SMALL(pipot!$Z:$Z,ROW($A192)))),"")</f>
        <v>9421</v>
      </c>
      <c r="I196">
        <f>IFERROR(IF(COUNT(pipot!$Z:$Z)&lt;&gt;"",INDEX(pipot!H:H,SMALL(pipot!$Z:$Z,ROW($A192)))),"")</f>
        <v>6019</v>
      </c>
      <c r="J196">
        <f>IFERROR(IF(COUNT(pipot!$Z:$Z)&lt;&gt;"",INDEX(pipot!I:I,SMALL(pipot!$Z:$Z,ROW($A192)))),"")</f>
        <v>2587</v>
      </c>
      <c r="K196">
        <f>IFERROR(IF(COUNT(pipot!$Z:$Z)&lt;&gt;"",INDEX(pipot!J:J,SMALL(pipot!$Z:$Z,ROW($A192)))),"")</f>
        <v>758</v>
      </c>
      <c r="L196">
        <f>IFERROR(IF(COUNT(pipot!$Z:$Z)&lt;&gt;"",INDEX(pipot!K:K,SMALL(pipot!$Z:$Z,ROW($A192)))),"")</f>
        <v>56</v>
      </c>
      <c r="M196">
        <f>IFERROR(IF(COUNT(pipot!$Z:$Z)&lt;&gt;"",INDEX(pipot!L:L,SMALL(pipot!$Z:$Z,ROW($A192)))),"")</f>
        <v>369</v>
      </c>
      <c r="N196">
        <f>IFERROR(IF(COUNT(pipot!$Z:$Z)&lt;&gt;"",INDEX(pipot!M:M,SMALL(pipot!$Z:$Z,ROW($A192)))),"")</f>
        <v>355</v>
      </c>
      <c r="O196">
        <f>IFERROR(IF(COUNT(pipot!$Z:$Z)&lt;&gt;"",INDEX(pipot!N:N,SMALL(pipot!$Z:$Z,ROW($A192)))),"")</f>
        <v>1211</v>
      </c>
      <c r="P196">
        <f>IFERROR(IF(COUNT(pipot!$Z:$Z)&lt;&gt;"",INDEX(pipot!O:O,SMALL(pipot!$Z:$Z,ROW($A192)))),"")</f>
        <v>26</v>
      </c>
      <c r="Q196">
        <f>IFERROR(IF(COUNT(pipot!$Z:$Z)&lt;&gt;"",INDEX(pipot!P:P,SMALL(pipot!$Z:$Z,ROW($A192)))),"")</f>
        <v>52</v>
      </c>
      <c r="R196">
        <f>IFERROR(IF(COUNT(pipot!$Z:$Z)&lt;&gt;"",INDEX(pipot!Q:Q,SMALL(pipot!$Z:$Z,ROW($A192)))),"")</f>
        <v>221</v>
      </c>
      <c r="S196">
        <f>IFERROR(IF(COUNT(pipot!$Z:$Z)&lt;&gt;"",INDEX(pipot!R:R,SMALL(pipot!$Z:$Z,ROW($A192)))),"")</f>
        <v>116</v>
      </c>
    </row>
    <row r="197" spans="2:19" hidden="1">
      <c r="B197" t="str">
        <f>IFERROR(IF(COUNT(pipot!$Z:$Z)&lt;&gt;"",INDEX(pipot!A:A,SMALL(pipot!$Z:$Z,ROW($A193)))),"")</f>
        <v>Average</v>
      </c>
      <c r="C197" s="13">
        <f>IFERROR(IF(COUNT(pipot!$Z:$Z)&lt;&gt;"",INDEX(pipot!B:B,SMALL(pipot!$Z:$Z,ROW($A193)))),"")</f>
        <v>44142</v>
      </c>
      <c r="D197" s="15">
        <f>IFERROR(IF(COUNT(pipot!$Z:$Z)&lt;&gt;"",INDEX(pipot!C:C,SMALL(pipot!$Z:$Z,ROW($A193)))),"")</f>
        <v>6.385416666666667E-2</v>
      </c>
      <c r="E197">
        <f>IFERROR(IF(COUNT(pipot!$Z:$Z)&lt;&gt;"",INDEX(pipot!D:D,SMALL(pipot!$Z:$Z,ROW($A193)))),"")</f>
        <v>4401</v>
      </c>
      <c r="F197">
        <f>IFERROR(IF(COUNT(pipot!$Z:$Z)&lt;&gt;"",INDEX(pipot!E:E,SMALL(pipot!$Z:$Z,ROW($A193)))),"")</f>
        <v>549</v>
      </c>
      <c r="G197">
        <f>IFERROR(IF(COUNT(pipot!$Z:$Z)&lt;&gt;"",INDEX(pipot!F:F,SMALL(pipot!$Z:$Z,ROW($A193)))),"")</f>
        <v>5.97</v>
      </c>
      <c r="H197">
        <f>IFERROR(IF(COUNT(pipot!$Z:$Z)&lt;&gt;"",INDEX(pipot!G:G,SMALL(pipot!$Z:$Z,ROW($A193)))),"")</f>
        <v>336</v>
      </c>
      <c r="I197">
        <f>IFERROR(IF(COUNT(pipot!$Z:$Z)&lt;&gt;"",INDEX(pipot!H:H,SMALL(pipot!$Z:$Z,ROW($A193)))),"")</f>
        <v>215</v>
      </c>
      <c r="J197">
        <f>IFERROR(IF(COUNT(pipot!$Z:$Z)&lt;&gt;"",INDEX(pipot!I:I,SMALL(pipot!$Z:$Z,ROW($A193)))),"")</f>
        <v>92</v>
      </c>
      <c r="K197">
        <f>IFERROR(IF(COUNT(pipot!$Z:$Z)&lt;&gt;"",INDEX(pipot!J:J,SMALL(pipot!$Z:$Z,ROW($A193)))),"")</f>
        <v>27</v>
      </c>
      <c r="L197">
        <f>IFERROR(IF(COUNT(pipot!$Z:$Z)&lt;&gt;"",INDEX(pipot!K:K,SMALL(pipot!$Z:$Z,ROW($A193)))),"")</f>
        <v>2</v>
      </c>
      <c r="M197">
        <f>IFERROR(IF(COUNT(pipot!$Z:$Z)&lt;&gt;"",INDEX(pipot!L:L,SMALL(pipot!$Z:$Z,ROW($A193)))),"")</f>
        <v>13</v>
      </c>
      <c r="N197">
        <f>IFERROR(IF(COUNT(pipot!$Z:$Z)&lt;&gt;"",INDEX(pipot!M:M,SMALL(pipot!$Z:$Z,ROW($A193)))),"")</f>
        <v>13</v>
      </c>
      <c r="O197">
        <f>IFERROR(IF(COUNT(pipot!$Z:$Z)&lt;&gt;"",INDEX(pipot!N:N,SMALL(pipot!$Z:$Z,ROW($A193)))),"")</f>
        <v>43</v>
      </c>
      <c r="P197">
        <f>IFERROR(IF(COUNT(pipot!$Z:$Z)&lt;&gt;"",INDEX(pipot!O:O,SMALL(pipot!$Z:$Z,ROW($A193)))),"")</f>
        <v>22</v>
      </c>
      <c r="Q197">
        <f>IFERROR(IF(COUNT(pipot!$Z:$Z)&lt;&gt;"",INDEX(pipot!P:P,SMALL(pipot!$Z:$Z,ROW($A193)))),"")</f>
        <v>2</v>
      </c>
      <c r="R197">
        <f>IFERROR(IF(COUNT(pipot!$Z:$Z)&lt;&gt;"",INDEX(pipot!Q:Q,SMALL(pipot!$Z:$Z,ROW($A193)))),"")</f>
        <v>180</v>
      </c>
      <c r="S197">
        <f>IFERROR(IF(COUNT(pipot!$Z:$Z)&lt;&gt;"",INDEX(pipot!R:R,SMALL(pipot!$Z:$Z,ROW($A193)))),"")</f>
        <v>116</v>
      </c>
    </row>
    <row r="198" spans="2:19" hidden="1">
      <c r="B198" t="str">
        <f>IFERROR(IF(COUNT(pipot!$Z:$Z)&lt;&gt;"",INDEX(pipot!A:A,SMALL(pipot!$Z:$Z,ROW($A194)))),"")</f>
        <v>Stdev</v>
      </c>
      <c r="C198" s="13">
        <f>IFERROR(IF(COUNT(pipot!$Z:$Z)&lt;&gt;"",INDEX(pipot!B:B,SMALL(pipot!$Z:$Z,ROW($A194)))),"")</f>
        <v>44142</v>
      </c>
      <c r="D198" s="15">
        <f>IFERROR(IF(COUNT(pipot!$Z:$Z)&lt;&gt;"",INDEX(pipot!C:C,SMALL(pipot!$Z:$Z,ROW($A194)))),"")</f>
        <v>9.525462962962963E-3</v>
      </c>
      <c r="E198">
        <f>IFERROR(IF(COUNT(pipot!$Z:$Z)&lt;&gt;"",INDEX(pipot!D:D,SMALL(pipot!$Z:$Z,ROW($A194)))),"")</f>
        <v>1586.4</v>
      </c>
      <c r="F198">
        <f>IFERROR(IF(COUNT(pipot!$Z:$Z)&lt;&gt;"",INDEX(pipot!E:E,SMALL(pipot!$Z:$Z,ROW($A194)))),"")</f>
        <v>186.8</v>
      </c>
      <c r="G198">
        <f>IFERROR(IF(COUNT(pipot!$Z:$Z)&lt;&gt;"",INDEX(pipot!F:F,SMALL(pipot!$Z:$Z,ROW($A194)))),"")</f>
        <v>1.4</v>
      </c>
      <c r="H198">
        <f>IFERROR(IF(COUNT(pipot!$Z:$Z)&lt;&gt;"",INDEX(pipot!G:G,SMALL(pipot!$Z:$Z,ROW($A194)))),"")</f>
        <v>218.9</v>
      </c>
      <c r="I198">
        <f>IFERROR(IF(COUNT(pipot!$Z:$Z)&lt;&gt;"",INDEX(pipot!H:H,SMALL(pipot!$Z:$Z,ROW($A194)))),"")</f>
        <v>132.5</v>
      </c>
      <c r="J198">
        <f>IFERROR(IF(COUNT(pipot!$Z:$Z)&lt;&gt;"",INDEX(pipot!I:I,SMALL(pipot!$Z:$Z,ROW($A194)))),"")</f>
        <v>71.8</v>
      </c>
      <c r="K198">
        <f>IFERROR(IF(COUNT(pipot!$Z:$Z)&lt;&gt;"",INDEX(pipot!J:J,SMALL(pipot!$Z:$Z,ROW($A194)))),"")</f>
        <v>34</v>
      </c>
      <c r="L198">
        <f>IFERROR(IF(COUNT(pipot!$Z:$Z)&lt;&gt;"",INDEX(pipot!K:K,SMALL(pipot!$Z:$Z,ROW($A194)))),"")</f>
        <v>5.7</v>
      </c>
      <c r="M198">
        <f>IFERROR(IF(COUNT(pipot!$Z:$Z)&lt;&gt;"",INDEX(pipot!L:L,SMALL(pipot!$Z:$Z,ROW($A194)))),"")</f>
        <v>6.7</v>
      </c>
      <c r="N198">
        <f>IFERROR(IF(COUNT(pipot!$Z:$Z)&lt;&gt;"",INDEX(pipot!M:M,SMALL(pipot!$Z:$Z,ROW($A194)))),"")</f>
        <v>6.4</v>
      </c>
      <c r="O198">
        <f>IFERROR(IF(COUNT(pipot!$Z:$Z)&lt;&gt;"",INDEX(pipot!N:N,SMALL(pipot!$Z:$Z,ROW($A194)))),"")</f>
        <v>17.2</v>
      </c>
      <c r="P198">
        <f>IFERROR(IF(COUNT(pipot!$Z:$Z)&lt;&gt;"",INDEX(pipot!O:O,SMALL(pipot!$Z:$Z,ROW($A194)))),"")</f>
        <v>2.2999999999999998</v>
      </c>
      <c r="Q198">
        <f>IFERROR(IF(COUNT(pipot!$Z:$Z)&lt;&gt;"",INDEX(pipot!P:P,SMALL(pipot!$Z:$Z,ROW($A194)))),"")</f>
        <v>2.2999999999999998</v>
      </c>
      <c r="R198">
        <f>IFERROR(IF(COUNT(pipot!$Z:$Z)&lt;&gt;"",INDEX(pipot!Q:Q,SMALL(pipot!$Z:$Z,ROW($A194)))),"")</f>
        <v>53.4</v>
      </c>
      <c r="S198">
        <f>IFERROR(IF(COUNT(pipot!$Z:$Z)&lt;&gt;"",INDEX(pipot!R:R,SMALL(pipot!$Z:$Z,ROW($A194)))),"")</f>
        <v>36</v>
      </c>
    </row>
    <row r="199" spans="2:19" hidden="1">
      <c r="B199" t="str">
        <f>IFERROR(IF(COUNT(pipot!$Z:$Z)&lt;&gt;"",INDEX(pipot!A:A,SMALL(pipot!$Z:$Z,ROW($A195)))),"")</f>
        <v>Yuriko Takeda</v>
      </c>
      <c r="C199" s="13">
        <f>IFERROR(IF(COUNT(pipot!$Z:$Z)&lt;&gt;"",INDEX(pipot!B:B,SMALL(pipot!$Z:$Z,ROW($A195)))),"")</f>
        <v>44147</v>
      </c>
      <c r="D199" s="15">
        <f>IFERROR(IF(COUNT(pipot!$Z:$Z)&lt;&gt;"",INDEX(pipot!C:C,SMALL(pipot!$Z:$Z,ROW($A195)))),"")</f>
        <v>8.4027777777777771E-2</v>
      </c>
      <c r="E199">
        <f>IFERROR(IF(COUNT(pipot!$Z:$Z)&lt;&gt;"",INDEX(pipot!D:D,SMALL(pipot!$Z:$Z,ROW($A195)))),"")</f>
        <v>8419.4037200000002</v>
      </c>
      <c r="F199">
        <f>IFERROR(IF(COUNT(pipot!$Z:$Z)&lt;&gt;"",INDEX(pipot!E:E,SMALL(pipot!$Z:$Z,ROW($A195)))),"")</f>
        <v>1124.3747699999999</v>
      </c>
      <c r="G199">
        <f>IFERROR(IF(COUNT(pipot!$Z:$Z)&lt;&gt;"",INDEX(pipot!F:F,SMALL(pipot!$Z:$Z,ROW($A195)))),"")</f>
        <v>9.2923500000000008</v>
      </c>
      <c r="H199">
        <f>IFERROR(IF(COUNT(pipot!$Z:$Z)&lt;&gt;"",INDEX(pipot!G:G,SMALL(pipot!$Z:$Z,ROW($A195)))),"")</f>
        <v>115.71</v>
      </c>
      <c r="I199">
        <f>IFERROR(IF(COUNT(pipot!$Z:$Z)&lt;&gt;"",INDEX(pipot!H:H,SMALL(pipot!$Z:$Z,ROW($A195)))),"")</f>
        <v>99.12</v>
      </c>
      <c r="J199">
        <f>IFERROR(IF(COUNT(pipot!$Z:$Z)&lt;&gt;"",INDEX(pipot!I:I,SMALL(pipot!$Z:$Z,ROW($A195)))),"")</f>
        <v>16.59</v>
      </c>
      <c r="K199">
        <f>IFERROR(IF(COUNT(pipot!$Z:$Z)&lt;&gt;"",INDEX(pipot!J:J,SMALL(pipot!$Z:$Z,ROW($A195)))),"")</f>
        <v>0</v>
      </c>
      <c r="L199">
        <f>IFERROR(IF(COUNT(pipot!$Z:$Z)&lt;&gt;"",INDEX(pipot!K:K,SMALL(pipot!$Z:$Z,ROW($A195)))),"")</f>
        <v>0</v>
      </c>
      <c r="M199">
        <f>IFERROR(IF(COUNT(pipot!$Z:$Z)&lt;&gt;"",INDEX(pipot!L:L,SMALL(pipot!$Z:$Z,ROW($A195)))),"")</f>
        <v>22</v>
      </c>
      <c r="N199">
        <f>IFERROR(IF(COUNT(pipot!$Z:$Z)&lt;&gt;"",INDEX(pipot!M:M,SMALL(pipot!$Z:$Z,ROW($A195)))),"")</f>
        <v>12</v>
      </c>
      <c r="O199">
        <f>IFERROR(IF(COUNT(pipot!$Z:$Z)&lt;&gt;"",INDEX(pipot!N:N,SMALL(pipot!$Z:$Z,ROW($A195)))),"")</f>
        <v>90</v>
      </c>
      <c r="P199">
        <f>IFERROR(IF(COUNT(pipot!$Z:$Z)&lt;&gt;"",INDEX(pipot!O:O,SMALL(pipot!$Z:$Z,ROW($A195)))),"")</f>
        <v>19.546199999999999</v>
      </c>
      <c r="Q199">
        <f>IFERROR(IF(COUNT(pipot!$Z:$Z)&lt;&gt;"",INDEX(pipot!P:P,SMALL(pipot!$Z:$Z,ROW($A195)))),"")</f>
        <v>0</v>
      </c>
      <c r="R199">
        <f>IFERROR(IF(COUNT(pipot!$Z:$Z)&lt;&gt;"",INDEX(pipot!Q:Q,SMALL(pipot!$Z:$Z,ROW($A195)))),"")</f>
        <v>93</v>
      </c>
      <c r="S199">
        <f>IFERROR(IF(COUNT(pipot!$Z:$Z)&lt;&gt;"",INDEX(pipot!R:R,SMALL(pipot!$Z:$Z,ROW($A195)))),"")</f>
        <v>92.892889999999994</v>
      </c>
    </row>
    <row r="200" spans="2:19" hidden="1">
      <c r="B200" t="str">
        <f>IFERROR(IF(COUNT(pipot!$Z:$Z)&lt;&gt;"",INDEX(pipot!A:A,SMALL(pipot!$Z:$Z,ROW($A196)))),"")</f>
        <v>Kaho Takahashi</v>
      </c>
      <c r="C200" s="13">
        <f>IFERROR(IF(COUNT(pipot!$Z:$Z)&lt;&gt;"",INDEX(pipot!B:B,SMALL(pipot!$Z:$Z,ROW($A196)))),"")</f>
        <v>44147</v>
      </c>
      <c r="D200" s="15">
        <f>IFERROR(IF(COUNT(pipot!$Z:$Z)&lt;&gt;"",INDEX(pipot!C:C,SMALL(pipot!$Z:$Z,ROW($A196)))),"")</f>
        <v>8.4027777777777771E-2</v>
      </c>
      <c r="E200">
        <f>IFERROR(IF(COUNT(pipot!$Z:$Z)&lt;&gt;"",INDEX(pipot!D:D,SMALL(pipot!$Z:$Z,ROW($A196)))),"")</f>
        <v>7429.1852399999998</v>
      </c>
      <c r="F200">
        <f>IFERROR(IF(COUNT(pipot!$Z:$Z)&lt;&gt;"",INDEX(pipot!E:E,SMALL(pipot!$Z:$Z,ROW($A196)))),"")</f>
        <v>1032.1419000000001</v>
      </c>
      <c r="G200">
        <f>IFERROR(IF(COUNT(pipot!$Z:$Z)&lt;&gt;"",INDEX(pipot!F:F,SMALL(pipot!$Z:$Z,ROW($A196)))),"")</f>
        <v>8.5300999999999991</v>
      </c>
      <c r="H200">
        <f>IFERROR(IF(COUNT(pipot!$Z:$Z)&lt;&gt;"",INDEX(pipot!G:G,SMALL(pipot!$Z:$Z,ROW($A196)))),"")</f>
        <v>130.28</v>
      </c>
      <c r="I200">
        <f>IFERROR(IF(COUNT(pipot!$Z:$Z)&lt;&gt;"",INDEX(pipot!H:H,SMALL(pipot!$Z:$Z,ROW($A196)))),"")</f>
        <v>104.87</v>
      </c>
      <c r="J200">
        <f>IFERROR(IF(COUNT(pipot!$Z:$Z)&lt;&gt;"",INDEX(pipot!I:I,SMALL(pipot!$Z:$Z,ROW($A196)))),"")</f>
        <v>25.41</v>
      </c>
      <c r="K200">
        <f>IFERROR(IF(COUNT(pipot!$Z:$Z)&lt;&gt;"",INDEX(pipot!J:J,SMALL(pipot!$Z:$Z,ROW($A196)))),"")</f>
        <v>0</v>
      </c>
      <c r="L200">
        <f>IFERROR(IF(COUNT(pipot!$Z:$Z)&lt;&gt;"",INDEX(pipot!K:K,SMALL(pipot!$Z:$Z,ROW($A196)))),"")</f>
        <v>0</v>
      </c>
      <c r="M200">
        <f>IFERROR(IF(COUNT(pipot!$Z:$Z)&lt;&gt;"",INDEX(pipot!L:L,SMALL(pipot!$Z:$Z,ROW($A196)))),"")</f>
        <v>22</v>
      </c>
      <c r="N200">
        <f>IFERROR(IF(COUNT(pipot!$Z:$Z)&lt;&gt;"",INDEX(pipot!M:M,SMALL(pipot!$Z:$Z,ROW($A196)))),"")</f>
        <v>26</v>
      </c>
      <c r="O200">
        <f>IFERROR(IF(COUNT(pipot!$Z:$Z)&lt;&gt;"",INDEX(pipot!N:N,SMALL(pipot!$Z:$Z,ROW($A196)))),"")</f>
        <v>59</v>
      </c>
      <c r="P200">
        <f>IFERROR(IF(COUNT(pipot!$Z:$Z)&lt;&gt;"",INDEX(pipot!O:O,SMALL(pipot!$Z:$Z,ROW($A196)))),"")</f>
        <v>19.593</v>
      </c>
      <c r="Q200">
        <f>IFERROR(IF(COUNT(pipot!$Z:$Z)&lt;&gt;"",INDEX(pipot!P:P,SMALL(pipot!$Z:$Z,ROW($A196)))),"")</f>
        <v>0</v>
      </c>
      <c r="R200">
        <f>IFERROR(IF(COUNT(pipot!$Z:$Z)&lt;&gt;"",INDEX(pipot!Q:Q,SMALL(pipot!$Z:$Z,ROW($A196)))),"")</f>
        <v>183</v>
      </c>
      <c r="S200">
        <f>IFERROR(IF(COUNT(pipot!$Z:$Z)&lt;&gt;"",INDEX(pipot!R:R,SMALL(pipot!$Z:$Z,ROW($A196)))),"")</f>
        <v>106.21346</v>
      </c>
    </row>
    <row r="201" spans="2:19" hidden="1">
      <c r="B201" s="1" t="s">
        <v>17</v>
      </c>
      <c r="C201" s="13">
        <f>IFERROR(IF(COUNT(pipot!$Z:$Z)&lt;&gt;"",INDEX(pipot!B:B,SMALL(pipot!$Z:$Z,ROW($A197)))),"")</f>
        <v>44147</v>
      </c>
      <c r="D201" s="15">
        <f>IFERROR(IF(COUNT(pipot!$Z:$Z)&lt;&gt;"",INDEX(pipot!C:C,SMALL(pipot!$Z:$Z,ROW($A197)))),"")</f>
        <v>8.4027777777777771E-2</v>
      </c>
      <c r="E201">
        <f>IFERROR(IF(COUNT(pipot!$Z:$Z)&lt;&gt;"",INDEX(pipot!D:D,SMALL(pipot!$Z:$Z,ROW($A197)))),"")</f>
        <v>8270.98279</v>
      </c>
      <c r="F201">
        <f>IFERROR(IF(COUNT(pipot!$Z:$Z)&lt;&gt;"",INDEX(pipot!E:E,SMALL(pipot!$Z:$Z,ROW($A197)))),"")</f>
        <v>1001.56294</v>
      </c>
      <c r="G201">
        <f>IFERROR(IF(COUNT(pipot!$Z:$Z)&lt;&gt;"",INDEX(pipot!F:F,SMALL(pipot!$Z:$Z,ROW($A197)))),"")</f>
        <v>8.2773800000000008</v>
      </c>
      <c r="H201">
        <f>IFERROR(IF(COUNT(pipot!$Z:$Z)&lt;&gt;"",INDEX(pipot!G:G,SMALL(pipot!$Z:$Z,ROW($A197)))),"")</f>
        <v>129.79</v>
      </c>
      <c r="I201">
        <f>IFERROR(IF(COUNT(pipot!$Z:$Z)&lt;&gt;"",INDEX(pipot!H:H,SMALL(pipot!$Z:$Z,ROW($A197)))),"")</f>
        <v>113.83</v>
      </c>
      <c r="J201">
        <f>IFERROR(IF(COUNT(pipot!$Z:$Z)&lt;&gt;"",INDEX(pipot!I:I,SMALL(pipot!$Z:$Z,ROW($A197)))),"")</f>
        <v>15.96</v>
      </c>
      <c r="K201">
        <f>IFERROR(IF(COUNT(pipot!$Z:$Z)&lt;&gt;"",INDEX(pipot!J:J,SMALL(pipot!$Z:$Z,ROW($A197)))),"")</f>
        <v>0</v>
      </c>
      <c r="L201">
        <f>IFERROR(IF(COUNT(pipot!$Z:$Z)&lt;&gt;"",INDEX(pipot!K:K,SMALL(pipot!$Z:$Z,ROW($A197)))),"")</f>
        <v>0</v>
      </c>
      <c r="M201">
        <f>IFERROR(IF(COUNT(pipot!$Z:$Z)&lt;&gt;"",INDEX(pipot!L:L,SMALL(pipot!$Z:$Z,ROW($A197)))),"")</f>
        <v>16</v>
      </c>
      <c r="N201">
        <f>IFERROR(IF(COUNT(pipot!$Z:$Z)&lt;&gt;"",INDEX(pipot!M:M,SMALL(pipot!$Z:$Z,ROW($A197)))),"")</f>
        <v>16</v>
      </c>
      <c r="O201">
        <f>IFERROR(IF(COUNT(pipot!$Z:$Z)&lt;&gt;"",INDEX(pipot!N:N,SMALL(pipot!$Z:$Z,ROW($A197)))),"")</f>
        <v>68</v>
      </c>
      <c r="P201">
        <f>IFERROR(IF(COUNT(pipot!$Z:$Z)&lt;&gt;"",INDEX(pipot!O:O,SMALL(pipot!$Z:$Z,ROW($A197)))),"")</f>
        <v>20.759399999999999</v>
      </c>
      <c r="Q201">
        <f>IFERROR(IF(COUNT(pipot!$Z:$Z)&lt;&gt;"",INDEX(pipot!P:P,SMALL(pipot!$Z:$Z,ROW($A197)))),"")</f>
        <v>0</v>
      </c>
      <c r="R201">
        <f>IFERROR(IF(COUNT(pipot!$Z:$Z)&lt;&gt;"",INDEX(pipot!Q:Q,SMALL(pipot!$Z:$Z,ROW($A197)))),"")</f>
        <v>197</v>
      </c>
      <c r="S201">
        <f>IFERROR(IF(COUNT(pipot!$Z:$Z)&lt;&gt;"",INDEX(pipot!R:R,SMALL(pipot!$Z:$Z,ROW($A197)))),"")</f>
        <v>118.56086999999999</v>
      </c>
    </row>
    <row r="202" spans="2:19" hidden="1">
      <c r="B202" t="str">
        <f>IFERROR(IF(COUNT(pipot!$Z:$Z)&lt;&gt;"",INDEX(pipot!A:A,SMALL(pipot!$Z:$Z,ROW($A198)))),"")</f>
        <v>Moe Nakamura</v>
      </c>
      <c r="C202" s="13">
        <f>IFERROR(IF(COUNT(pipot!$Z:$Z)&lt;&gt;"",INDEX(pipot!B:B,SMALL(pipot!$Z:$Z,ROW($A198)))),"")</f>
        <v>44147</v>
      </c>
      <c r="D202" s="15">
        <f>IFERROR(IF(COUNT(pipot!$Z:$Z)&lt;&gt;"",INDEX(pipot!C:C,SMALL(pipot!$Z:$Z,ROW($A198)))),"")</f>
        <v>8.4027777777777771E-2</v>
      </c>
      <c r="E202">
        <f>IFERROR(IF(COUNT(pipot!$Z:$Z)&lt;&gt;"",INDEX(pipot!D:D,SMALL(pipot!$Z:$Z,ROW($A198)))),"")</f>
        <v>8284.3729899999998</v>
      </c>
      <c r="F202">
        <f>IFERROR(IF(COUNT(pipot!$Z:$Z)&lt;&gt;"",INDEX(pipot!E:E,SMALL(pipot!$Z:$Z,ROW($A198)))),"")</f>
        <v>998.84929999999997</v>
      </c>
      <c r="G202">
        <f>IFERROR(IF(COUNT(pipot!$Z:$Z)&lt;&gt;"",INDEX(pipot!F:F,SMALL(pipot!$Z:$Z,ROW($A198)))),"")</f>
        <v>8.2549499999999991</v>
      </c>
      <c r="H202">
        <f>IFERROR(IF(COUNT(pipot!$Z:$Z)&lt;&gt;"",INDEX(pipot!G:G,SMALL(pipot!$Z:$Z,ROW($A198)))),"")</f>
        <v>134.93</v>
      </c>
      <c r="I202">
        <f>IFERROR(IF(COUNT(pipot!$Z:$Z)&lt;&gt;"",INDEX(pipot!H:H,SMALL(pipot!$Z:$Z,ROW($A198)))),"")</f>
        <v>83.08</v>
      </c>
      <c r="J202">
        <f>IFERROR(IF(COUNT(pipot!$Z:$Z)&lt;&gt;"",INDEX(pipot!I:I,SMALL(pipot!$Z:$Z,ROW($A198)))),"")</f>
        <v>42.08</v>
      </c>
      <c r="K202">
        <f>IFERROR(IF(COUNT(pipot!$Z:$Z)&lt;&gt;"",INDEX(pipot!J:J,SMALL(pipot!$Z:$Z,ROW($A198)))),"")</f>
        <v>9.77</v>
      </c>
      <c r="L202">
        <f>IFERROR(IF(COUNT(pipot!$Z:$Z)&lt;&gt;"",INDEX(pipot!K:K,SMALL(pipot!$Z:$Z,ROW($A198)))),"")</f>
        <v>0</v>
      </c>
      <c r="M202">
        <f>IFERROR(IF(COUNT(pipot!$Z:$Z)&lt;&gt;"",INDEX(pipot!L:L,SMALL(pipot!$Z:$Z,ROW($A198)))),"")</f>
        <v>29</v>
      </c>
      <c r="N202">
        <f>IFERROR(IF(COUNT(pipot!$Z:$Z)&lt;&gt;"",INDEX(pipot!M:M,SMALL(pipot!$Z:$Z,ROW($A198)))),"")</f>
        <v>16</v>
      </c>
      <c r="O202">
        <f>IFERROR(IF(COUNT(pipot!$Z:$Z)&lt;&gt;"",INDEX(pipot!N:N,SMALL(pipot!$Z:$Z,ROW($A198)))),"")</f>
        <v>71</v>
      </c>
      <c r="P202">
        <f>IFERROR(IF(COUNT(pipot!$Z:$Z)&lt;&gt;"",INDEX(pipot!O:O,SMALL(pipot!$Z:$Z,ROW($A198)))),"")</f>
        <v>22.242599999999999</v>
      </c>
      <c r="Q202">
        <f>IFERROR(IF(COUNT(pipot!$Z:$Z)&lt;&gt;"",INDEX(pipot!P:P,SMALL(pipot!$Z:$Z,ROW($A198)))),"")</f>
        <v>1</v>
      </c>
      <c r="R202">
        <f>IFERROR(IF(COUNT(pipot!$Z:$Z)&lt;&gt;"",INDEX(pipot!Q:Q,SMALL(pipot!$Z:$Z,ROW($A198)))),"")</f>
        <v>193</v>
      </c>
      <c r="S202">
        <f>IFERROR(IF(COUNT(pipot!$Z:$Z)&lt;&gt;"",INDEX(pipot!R:R,SMALL(pipot!$Z:$Z,ROW($A198)))),"")</f>
        <v>149.45321999999999</v>
      </c>
    </row>
    <row r="203" spans="2:19" hidden="1">
      <c r="B203" t="str">
        <f>IFERROR(IF(COUNT(pipot!$Z:$Z)&lt;&gt;"",INDEX(pipot!A:A,SMALL(pipot!$Z:$Z,ROW($A199)))),"")</f>
        <v>Mizuki Kajiwara</v>
      </c>
      <c r="C203" s="13">
        <f>IFERROR(IF(COUNT(pipot!$Z:$Z)&lt;&gt;"",INDEX(pipot!B:B,SMALL(pipot!$Z:$Z,ROW($A199)))),"")</f>
        <v>44147</v>
      </c>
      <c r="D203" s="15">
        <f>IFERROR(IF(COUNT(pipot!$Z:$Z)&lt;&gt;"",INDEX(pipot!C:C,SMALL(pipot!$Z:$Z,ROW($A199)))),"")</f>
        <v>8.4027777777777771E-2</v>
      </c>
      <c r="E203">
        <f>IFERROR(IF(COUNT(pipot!$Z:$Z)&lt;&gt;"",INDEX(pipot!D:D,SMALL(pipot!$Z:$Z,ROW($A199)))),"")</f>
        <v>8897.0538899999992</v>
      </c>
      <c r="F203">
        <f>IFERROR(IF(COUNT(pipot!$Z:$Z)&lt;&gt;"",INDEX(pipot!E:E,SMALL(pipot!$Z:$Z,ROW($A199)))),"")</f>
        <v>997.86644999999999</v>
      </c>
      <c r="G203">
        <f>IFERROR(IF(COUNT(pipot!$Z:$Z)&lt;&gt;"",INDEX(pipot!F:F,SMALL(pipot!$Z:$Z,ROW($A199)))),"")</f>
        <v>8.2468299999999992</v>
      </c>
      <c r="H203">
        <f>IFERROR(IF(COUNT(pipot!$Z:$Z)&lt;&gt;"",INDEX(pipot!G:G,SMALL(pipot!$Z:$Z,ROW($A199)))),"")</f>
        <v>214.14</v>
      </c>
      <c r="I203">
        <f>IFERROR(IF(COUNT(pipot!$Z:$Z)&lt;&gt;"",INDEX(pipot!H:H,SMALL(pipot!$Z:$Z,ROW($A199)))),"")</f>
        <v>154.33000000000001</v>
      </c>
      <c r="J203">
        <f>IFERROR(IF(COUNT(pipot!$Z:$Z)&lt;&gt;"",INDEX(pipot!I:I,SMALL(pipot!$Z:$Z,ROW($A199)))),"")</f>
        <v>59.81</v>
      </c>
      <c r="K203">
        <f>IFERROR(IF(COUNT(pipot!$Z:$Z)&lt;&gt;"",INDEX(pipot!J:J,SMALL(pipot!$Z:$Z,ROW($A199)))),"")</f>
        <v>0</v>
      </c>
      <c r="L203">
        <f>IFERROR(IF(COUNT(pipot!$Z:$Z)&lt;&gt;"",INDEX(pipot!K:K,SMALL(pipot!$Z:$Z,ROW($A199)))),"")</f>
        <v>0</v>
      </c>
      <c r="M203">
        <f>IFERROR(IF(COUNT(pipot!$Z:$Z)&lt;&gt;"",INDEX(pipot!L:L,SMALL(pipot!$Z:$Z,ROW($A199)))),"")</f>
        <v>11</v>
      </c>
      <c r="N203">
        <f>IFERROR(IF(COUNT(pipot!$Z:$Z)&lt;&gt;"",INDEX(pipot!M:M,SMALL(pipot!$Z:$Z,ROW($A199)))),"")</f>
        <v>21</v>
      </c>
      <c r="O203">
        <f>IFERROR(IF(COUNT(pipot!$Z:$Z)&lt;&gt;"",INDEX(pipot!N:N,SMALL(pipot!$Z:$Z,ROW($A199)))),"")</f>
        <v>21</v>
      </c>
      <c r="P203">
        <f>IFERROR(IF(COUNT(pipot!$Z:$Z)&lt;&gt;"",INDEX(pipot!O:O,SMALL(pipot!$Z:$Z,ROW($A199)))),"")</f>
        <v>20.780999999999999</v>
      </c>
      <c r="Q203">
        <f>IFERROR(IF(COUNT(pipot!$Z:$Z)&lt;&gt;"",INDEX(pipot!P:P,SMALL(pipot!$Z:$Z,ROW($A199)))),"")</f>
        <v>0</v>
      </c>
      <c r="R203">
        <f>IFERROR(IF(COUNT(pipot!$Z:$Z)&lt;&gt;"",INDEX(pipot!Q:Q,SMALL(pipot!$Z:$Z,ROW($A199)))),"")</f>
        <v>189</v>
      </c>
      <c r="S203">
        <f>IFERROR(IF(COUNT(pipot!$Z:$Z)&lt;&gt;"",INDEX(pipot!R:R,SMALL(pipot!$Z:$Z,ROW($A199)))),"")</f>
        <v>136.27437</v>
      </c>
    </row>
    <row r="204" spans="2:19" hidden="1">
      <c r="B204" t="str">
        <f>IFERROR(IF(COUNT(pipot!$Z:$Z)&lt;&gt;"",INDEX(pipot!A:A,SMALL(pipot!$Z:$Z,ROW($A200)))),"")</f>
        <v>Fuka Yamashita</v>
      </c>
      <c r="C204" s="13">
        <f>IFERROR(IF(COUNT(pipot!$Z:$Z)&lt;&gt;"",INDEX(pipot!B:B,SMALL(pipot!$Z:$Z,ROW($A200)))),"")</f>
        <v>44147</v>
      </c>
      <c r="D204" s="15">
        <f>IFERROR(IF(COUNT(pipot!$Z:$Z)&lt;&gt;"",INDEX(pipot!C:C,SMALL(pipot!$Z:$Z,ROW($A200)))),"")</f>
        <v>8.4027777777777771E-2</v>
      </c>
      <c r="E204">
        <f>IFERROR(IF(COUNT(pipot!$Z:$Z)&lt;&gt;"",INDEX(pipot!D:D,SMALL(pipot!$Z:$Z,ROW($A200)))),"")</f>
        <v>8380.1507000000001</v>
      </c>
      <c r="F204">
        <f>IFERROR(IF(COUNT(pipot!$Z:$Z)&lt;&gt;"",INDEX(pipot!E:E,SMALL(pipot!$Z:$Z,ROW($A200)))),"")</f>
        <v>993.62858000000006</v>
      </c>
      <c r="G204">
        <f>IFERROR(IF(COUNT(pipot!$Z:$Z)&lt;&gt;"",INDEX(pipot!F:F,SMALL(pipot!$Z:$Z,ROW($A200)))),"")</f>
        <v>8.2118099999999998</v>
      </c>
      <c r="H204">
        <f>IFERROR(IF(COUNT(pipot!$Z:$Z)&lt;&gt;"",INDEX(pipot!G:G,SMALL(pipot!$Z:$Z,ROW($A200)))),"")</f>
        <v>137.1</v>
      </c>
      <c r="I204">
        <f>IFERROR(IF(COUNT(pipot!$Z:$Z)&lt;&gt;"",INDEX(pipot!H:H,SMALL(pipot!$Z:$Z,ROW($A200)))),"")</f>
        <v>79.11</v>
      </c>
      <c r="J204">
        <f>IFERROR(IF(COUNT(pipot!$Z:$Z)&lt;&gt;"",INDEX(pipot!I:I,SMALL(pipot!$Z:$Z,ROW($A200)))),"")</f>
        <v>19.010000000000002</v>
      </c>
      <c r="K204">
        <f>IFERROR(IF(COUNT(pipot!$Z:$Z)&lt;&gt;"",INDEX(pipot!J:J,SMALL(pipot!$Z:$Z,ROW($A200)))),"")</f>
        <v>31.47</v>
      </c>
      <c r="L204">
        <f>IFERROR(IF(COUNT(pipot!$Z:$Z)&lt;&gt;"",INDEX(pipot!K:K,SMALL(pipot!$Z:$Z,ROW($A200)))),"")</f>
        <v>7.51</v>
      </c>
      <c r="M204">
        <f>IFERROR(IF(COUNT(pipot!$Z:$Z)&lt;&gt;"",INDEX(pipot!L:L,SMALL(pipot!$Z:$Z,ROW($A200)))),"")</f>
        <v>17</v>
      </c>
      <c r="N204">
        <f>IFERROR(IF(COUNT(pipot!$Z:$Z)&lt;&gt;"",INDEX(pipot!M:M,SMALL(pipot!$Z:$Z,ROW($A200)))),"")</f>
        <v>13</v>
      </c>
      <c r="O204">
        <f>IFERROR(IF(COUNT(pipot!$Z:$Z)&lt;&gt;"",INDEX(pipot!N:N,SMALL(pipot!$Z:$Z,ROW($A200)))),"")</f>
        <v>90</v>
      </c>
      <c r="P204">
        <f>IFERROR(IF(COUNT(pipot!$Z:$Z)&lt;&gt;"",INDEX(pipot!O:O,SMALL(pipot!$Z:$Z,ROW($A200)))),"")</f>
        <v>24.489000000000001</v>
      </c>
      <c r="Q204">
        <f>IFERROR(IF(COUNT(pipot!$Z:$Z)&lt;&gt;"",INDEX(pipot!P:P,SMALL(pipot!$Z:$Z,ROW($A200)))),"")</f>
        <v>2</v>
      </c>
      <c r="R204">
        <f>IFERROR(IF(COUNT(pipot!$Z:$Z)&lt;&gt;"",INDEX(pipot!Q:Q,SMALL(pipot!$Z:$Z,ROW($A200)))),"")</f>
        <v>193</v>
      </c>
      <c r="S204">
        <f>IFERROR(IF(COUNT(pipot!$Z:$Z)&lt;&gt;"",INDEX(pipot!R:R,SMALL(pipot!$Z:$Z,ROW($A200)))),"")</f>
        <v>144.10587000000001</v>
      </c>
    </row>
    <row r="205" spans="2:19" hidden="1">
      <c r="B205" t="str">
        <f>IFERROR(IF(COUNT(pipot!$Z:$Z)&lt;&gt;"",INDEX(pipot!A:A,SMALL(pipot!$Z:$Z,ROW($A201)))),"")</f>
        <v>Azumi Esashi</v>
      </c>
      <c r="C205" s="13">
        <f>IFERROR(IF(COUNT(pipot!$Z:$Z)&lt;&gt;"",INDEX(pipot!B:B,SMALL(pipot!$Z:$Z,ROW($A201)))),"")</f>
        <v>44147</v>
      </c>
      <c r="D205" s="15">
        <f>IFERROR(IF(COUNT(pipot!$Z:$Z)&lt;&gt;"",INDEX(pipot!C:C,SMALL(pipot!$Z:$Z,ROW($A201)))),"")</f>
        <v>8.4027777777777771E-2</v>
      </c>
      <c r="E205">
        <f>IFERROR(IF(COUNT(pipot!$Z:$Z)&lt;&gt;"",INDEX(pipot!D:D,SMALL(pipot!$Z:$Z,ROW($A201)))),"")</f>
        <v>8040.5409499999996</v>
      </c>
      <c r="F205">
        <f>IFERROR(IF(COUNT(pipot!$Z:$Z)&lt;&gt;"",INDEX(pipot!E:E,SMALL(pipot!$Z:$Z,ROW($A201)))),"")</f>
        <v>986.32010000000002</v>
      </c>
      <c r="G205">
        <f>IFERROR(IF(COUNT(pipot!$Z:$Z)&lt;&gt;"",INDEX(pipot!F:F,SMALL(pipot!$Z:$Z,ROW($A201)))),"")</f>
        <v>8.1514100000000003</v>
      </c>
      <c r="H205">
        <f>IFERROR(IF(COUNT(pipot!$Z:$Z)&lt;&gt;"",INDEX(pipot!G:G,SMALL(pipot!$Z:$Z,ROW($A201)))),"")</f>
        <v>122.91</v>
      </c>
      <c r="I205">
        <f>IFERROR(IF(COUNT(pipot!$Z:$Z)&lt;&gt;"",INDEX(pipot!H:H,SMALL(pipot!$Z:$Z,ROW($A201)))),"")</f>
        <v>91.72</v>
      </c>
      <c r="J205">
        <f>IFERROR(IF(COUNT(pipot!$Z:$Z)&lt;&gt;"",INDEX(pipot!I:I,SMALL(pipot!$Z:$Z,ROW($A201)))),"")</f>
        <v>24.21</v>
      </c>
      <c r="K205">
        <f>IFERROR(IF(COUNT(pipot!$Z:$Z)&lt;&gt;"",INDEX(pipot!J:J,SMALL(pipot!$Z:$Z,ROW($A201)))),"")</f>
        <v>6.98</v>
      </c>
      <c r="L205">
        <f>IFERROR(IF(COUNT(pipot!$Z:$Z)&lt;&gt;"",INDEX(pipot!K:K,SMALL(pipot!$Z:$Z,ROW($A201)))),"")</f>
        <v>0</v>
      </c>
      <c r="M205">
        <f>IFERROR(IF(COUNT(pipot!$Z:$Z)&lt;&gt;"",INDEX(pipot!L:L,SMALL(pipot!$Z:$Z,ROW($A201)))),"")</f>
        <v>13</v>
      </c>
      <c r="N205">
        <f>IFERROR(IF(COUNT(pipot!$Z:$Z)&lt;&gt;"",INDEX(pipot!M:M,SMALL(pipot!$Z:$Z,ROW($A201)))),"")</f>
        <v>25</v>
      </c>
      <c r="O205">
        <f>IFERROR(IF(COUNT(pipot!$Z:$Z)&lt;&gt;"",INDEX(pipot!N:N,SMALL(pipot!$Z:$Z,ROW($A201)))),"")</f>
        <v>78</v>
      </c>
      <c r="P205">
        <f>IFERROR(IF(COUNT(pipot!$Z:$Z)&lt;&gt;"",INDEX(pipot!O:O,SMALL(pipot!$Z:$Z,ROW($A201)))),"")</f>
        <v>21.7026</v>
      </c>
      <c r="Q205">
        <f>IFERROR(IF(COUNT(pipot!$Z:$Z)&lt;&gt;"",INDEX(pipot!P:P,SMALL(pipot!$Z:$Z,ROW($A201)))),"")</f>
        <v>1</v>
      </c>
      <c r="R205">
        <f>IFERROR(IF(COUNT(pipot!$Z:$Z)&lt;&gt;"",INDEX(pipot!Q:Q,SMALL(pipot!$Z:$Z,ROW($A201)))),"")</f>
        <v>201</v>
      </c>
      <c r="S205">
        <f>IFERROR(IF(COUNT(pipot!$Z:$Z)&lt;&gt;"",INDEX(pipot!R:R,SMALL(pipot!$Z:$Z,ROW($A201)))),"")</f>
        <v>145.90244000000001</v>
      </c>
    </row>
    <row r="206" spans="2:19" hidden="1">
      <c r="B206" t="str">
        <f>IFERROR(IF(COUNT(pipot!$Z:$Z)&lt;&gt;"",INDEX(pipot!A:A,SMALL(pipot!$Z:$Z,ROW($A202)))),"")</f>
        <v>Yuina Matsumoto</v>
      </c>
      <c r="C206" s="13">
        <f>IFERROR(IF(COUNT(pipot!$Z:$Z)&lt;&gt;"",INDEX(pipot!B:B,SMALL(pipot!$Z:$Z,ROW($A202)))),"")</f>
        <v>44147</v>
      </c>
      <c r="D206" s="15">
        <f>IFERROR(IF(COUNT(pipot!$Z:$Z)&lt;&gt;"",INDEX(pipot!C:C,SMALL(pipot!$Z:$Z,ROW($A202)))),"")</f>
        <v>8.4027777777777771E-2</v>
      </c>
      <c r="E206">
        <f>IFERROR(IF(COUNT(pipot!$Z:$Z)&lt;&gt;"",INDEX(pipot!D:D,SMALL(pipot!$Z:$Z,ROW($A202)))),"")</f>
        <v>8373.2679100000005</v>
      </c>
      <c r="F206">
        <f>IFERROR(IF(COUNT(pipot!$Z:$Z)&lt;&gt;"",INDEX(pipot!E:E,SMALL(pipot!$Z:$Z,ROW($A202)))),"")</f>
        <v>979.46110999999996</v>
      </c>
      <c r="G206">
        <f>IFERROR(IF(COUNT(pipot!$Z:$Z)&lt;&gt;"",INDEX(pipot!F:F,SMALL(pipot!$Z:$Z,ROW($A202)))),"")</f>
        <v>8.0947200000000006</v>
      </c>
      <c r="H206">
        <f>IFERROR(IF(COUNT(pipot!$Z:$Z)&lt;&gt;"",INDEX(pipot!G:G,SMALL(pipot!$Z:$Z,ROW($A202)))),"")</f>
        <v>37.57</v>
      </c>
      <c r="I206">
        <f>IFERROR(IF(COUNT(pipot!$Z:$Z)&lt;&gt;"",INDEX(pipot!H:H,SMALL(pipot!$Z:$Z,ROW($A202)))),"")</f>
        <v>37.57</v>
      </c>
      <c r="J206">
        <f>IFERROR(IF(COUNT(pipot!$Z:$Z)&lt;&gt;"",INDEX(pipot!I:I,SMALL(pipot!$Z:$Z,ROW($A202)))),"")</f>
        <v>0</v>
      </c>
      <c r="K206">
        <f>IFERROR(IF(COUNT(pipot!$Z:$Z)&lt;&gt;"",INDEX(pipot!J:J,SMALL(pipot!$Z:$Z,ROW($A202)))),"")</f>
        <v>0</v>
      </c>
      <c r="L206">
        <f>IFERROR(IF(COUNT(pipot!$Z:$Z)&lt;&gt;"",INDEX(pipot!K:K,SMALL(pipot!$Z:$Z,ROW($A202)))),"")</f>
        <v>0</v>
      </c>
      <c r="M206">
        <f>IFERROR(IF(COUNT(pipot!$Z:$Z)&lt;&gt;"",INDEX(pipot!L:L,SMALL(pipot!$Z:$Z,ROW($A202)))),"")</f>
        <v>9</v>
      </c>
      <c r="N206">
        <f>IFERROR(IF(COUNT(pipot!$Z:$Z)&lt;&gt;"",INDEX(pipot!M:M,SMALL(pipot!$Z:$Z,ROW($A202)))),"")</f>
        <v>25</v>
      </c>
      <c r="O206">
        <f>IFERROR(IF(COUNT(pipot!$Z:$Z)&lt;&gt;"",INDEX(pipot!N:N,SMALL(pipot!$Z:$Z,ROW($A202)))),"")</f>
        <v>49</v>
      </c>
      <c r="P206">
        <f>IFERROR(IF(COUNT(pipot!$Z:$Z)&lt;&gt;"",INDEX(pipot!O:O,SMALL(pipot!$Z:$Z,ROW($A202)))),"")</f>
        <v>16.867799999999999</v>
      </c>
      <c r="Q206">
        <f>IFERROR(IF(COUNT(pipot!$Z:$Z)&lt;&gt;"",INDEX(pipot!P:P,SMALL(pipot!$Z:$Z,ROW($A202)))),"")</f>
        <v>0</v>
      </c>
      <c r="R206">
        <f>IFERROR(IF(COUNT(pipot!$Z:$Z)&lt;&gt;"",INDEX(pipot!Q:Q,SMALL(pipot!$Z:$Z,ROW($A202)))),"")</f>
        <v>187</v>
      </c>
      <c r="S206">
        <f>IFERROR(IF(COUNT(pipot!$Z:$Z)&lt;&gt;"",INDEX(pipot!R:R,SMALL(pipot!$Z:$Z,ROW($A202)))),"")</f>
        <v>131.23427000000001</v>
      </c>
    </row>
    <row r="207" spans="2:19" hidden="1">
      <c r="B207" t="str">
        <f>IFERROR(IF(COUNT(pipot!$Z:$Z)&lt;&gt;"",INDEX(pipot!A:A,SMALL(pipot!$Z:$Z,ROW($A203)))),"")</f>
        <v>Kanon Kurimoto</v>
      </c>
      <c r="C207" s="13">
        <f>IFERROR(IF(COUNT(pipot!$Z:$Z)&lt;&gt;"",INDEX(pipot!B:B,SMALL(pipot!$Z:$Z,ROW($A203)))),"")</f>
        <v>44147</v>
      </c>
      <c r="D207" s="15">
        <f>IFERROR(IF(COUNT(pipot!$Z:$Z)&lt;&gt;"",INDEX(pipot!C:C,SMALL(pipot!$Z:$Z,ROW($A203)))),"")</f>
        <v>8.4027777777777771E-2</v>
      </c>
      <c r="E207">
        <f>IFERROR(IF(COUNT(pipot!$Z:$Z)&lt;&gt;"",INDEX(pipot!D:D,SMALL(pipot!$Z:$Z,ROW($A203)))),"")</f>
        <v>8528.7943099999993</v>
      </c>
      <c r="F207">
        <f>IFERROR(IF(COUNT(pipot!$Z:$Z)&lt;&gt;"",INDEX(pipot!E:E,SMALL(pipot!$Z:$Z,ROW($A203)))),"")</f>
        <v>967.95955000000004</v>
      </c>
      <c r="G207">
        <f>IFERROR(IF(COUNT(pipot!$Z:$Z)&lt;&gt;"",INDEX(pipot!F:F,SMALL(pipot!$Z:$Z,ROW($A203)))),"")</f>
        <v>7.9996700000000001</v>
      </c>
      <c r="H207">
        <f>IFERROR(IF(COUNT(pipot!$Z:$Z)&lt;&gt;"",INDEX(pipot!G:G,SMALL(pipot!$Z:$Z,ROW($A203)))),"")</f>
        <v>99.94</v>
      </c>
      <c r="I207">
        <f>IFERROR(IF(COUNT(pipot!$Z:$Z)&lt;&gt;"",INDEX(pipot!H:H,SMALL(pipot!$Z:$Z,ROW($A203)))),"")</f>
        <v>99.94</v>
      </c>
      <c r="J207">
        <f>IFERROR(IF(COUNT(pipot!$Z:$Z)&lt;&gt;"",INDEX(pipot!I:I,SMALL(pipot!$Z:$Z,ROW($A203)))),"")</f>
        <v>0</v>
      </c>
      <c r="K207">
        <f>IFERROR(IF(COUNT(pipot!$Z:$Z)&lt;&gt;"",INDEX(pipot!J:J,SMALL(pipot!$Z:$Z,ROW($A203)))),"")</f>
        <v>0</v>
      </c>
      <c r="L207">
        <f>IFERROR(IF(COUNT(pipot!$Z:$Z)&lt;&gt;"",INDEX(pipot!K:K,SMALL(pipot!$Z:$Z,ROW($A203)))),"")</f>
        <v>0</v>
      </c>
      <c r="M207">
        <f>IFERROR(IF(COUNT(pipot!$Z:$Z)&lt;&gt;"",INDEX(pipot!L:L,SMALL(pipot!$Z:$Z,ROW($A203)))),"")</f>
        <v>18</v>
      </c>
      <c r="N207">
        <f>IFERROR(IF(COUNT(pipot!$Z:$Z)&lt;&gt;"",INDEX(pipot!M:M,SMALL(pipot!$Z:$Z,ROW($A203)))),"")</f>
        <v>10</v>
      </c>
      <c r="O207">
        <f>IFERROR(IF(COUNT(pipot!$Z:$Z)&lt;&gt;"",INDEX(pipot!N:N,SMALL(pipot!$Z:$Z,ROW($A203)))),"")</f>
        <v>37</v>
      </c>
      <c r="P207">
        <f>IFERROR(IF(COUNT(pipot!$Z:$Z)&lt;&gt;"",INDEX(pipot!O:O,SMALL(pipot!$Z:$Z,ROW($A203)))),"")</f>
        <v>17.8794</v>
      </c>
      <c r="Q207">
        <f>IFERROR(IF(COUNT(pipot!$Z:$Z)&lt;&gt;"",INDEX(pipot!P:P,SMALL(pipot!$Z:$Z,ROW($A203)))),"")</f>
        <v>0</v>
      </c>
      <c r="R207">
        <f>IFERROR(IF(COUNT(pipot!$Z:$Z)&lt;&gt;"",INDEX(pipot!Q:Q,SMALL(pipot!$Z:$Z,ROW($A203)))),"")</f>
        <v>220</v>
      </c>
      <c r="S207">
        <f>IFERROR(IF(COUNT(pipot!$Z:$Z)&lt;&gt;"",INDEX(pipot!R:R,SMALL(pipot!$Z:$Z,ROW($A203)))),"")</f>
        <v>116.34796</v>
      </c>
    </row>
    <row r="208" spans="2:19" hidden="1">
      <c r="B208" t="str">
        <f>IFERROR(IF(COUNT(pipot!$Z:$Z)&lt;&gt;"",INDEX(pipot!A:A,SMALL(pipot!$Z:$Z,ROW($A204)))),"")</f>
        <v>Nanako Fujita</v>
      </c>
      <c r="C208" s="13">
        <f>IFERROR(IF(COUNT(pipot!$Z:$Z)&lt;&gt;"",INDEX(pipot!B:B,SMALL(pipot!$Z:$Z,ROW($A204)))),"")</f>
        <v>44147</v>
      </c>
      <c r="D208" s="15">
        <f>IFERROR(IF(COUNT(pipot!$Z:$Z)&lt;&gt;"",INDEX(pipot!C:C,SMALL(pipot!$Z:$Z,ROW($A204)))),"")</f>
        <v>8.4027777777777771E-2</v>
      </c>
      <c r="E208">
        <f>IFERROR(IF(COUNT(pipot!$Z:$Z)&lt;&gt;"",INDEX(pipot!D:D,SMALL(pipot!$Z:$Z,ROW($A204)))),"")</f>
        <v>7500.1156899999996</v>
      </c>
      <c r="F208">
        <f>IFERROR(IF(COUNT(pipot!$Z:$Z)&lt;&gt;"",INDEX(pipot!E:E,SMALL(pipot!$Z:$Z,ROW($A204)))),"")</f>
        <v>964.13081</v>
      </c>
      <c r="G208">
        <f>IFERROR(IF(COUNT(pipot!$Z:$Z)&lt;&gt;"",INDEX(pipot!F:F,SMALL(pipot!$Z:$Z,ROW($A204)))),"")</f>
        <v>7.9680200000000001</v>
      </c>
      <c r="H208">
        <f>IFERROR(IF(COUNT(pipot!$Z:$Z)&lt;&gt;"",INDEX(pipot!G:G,SMALL(pipot!$Z:$Z,ROW($A204)))),"")</f>
        <v>84.78</v>
      </c>
      <c r="I208">
        <f>IFERROR(IF(COUNT(pipot!$Z:$Z)&lt;&gt;"",INDEX(pipot!H:H,SMALL(pipot!$Z:$Z,ROW($A204)))),"")</f>
        <v>82.59</v>
      </c>
      <c r="J208">
        <f>IFERROR(IF(COUNT(pipot!$Z:$Z)&lt;&gt;"",INDEX(pipot!I:I,SMALL(pipot!$Z:$Z,ROW($A204)))),"")</f>
        <v>2.19</v>
      </c>
      <c r="K208">
        <f>IFERROR(IF(COUNT(pipot!$Z:$Z)&lt;&gt;"",INDEX(pipot!J:J,SMALL(pipot!$Z:$Z,ROW($A204)))),"")</f>
        <v>0</v>
      </c>
      <c r="L208">
        <f>IFERROR(IF(COUNT(pipot!$Z:$Z)&lt;&gt;"",INDEX(pipot!K:K,SMALL(pipot!$Z:$Z,ROW($A204)))),"")</f>
        <v>0</v>
      </c>
      <c r="M208">
        <f>IFERROR(IF(COUNT(pipot!$Z:$Z)&lt;&gt;"",INDEX(pipot!L:L,SMALL(pipot!$Z:$Z,ROW($A204)))),"")</f>
        <v>8</v>
      </c>
      <c r="N208">
        <f>IFERROR(IF(COUNT(pipot!$Z:$Z)&lt;&gt;"",INDEX(pipot!M:M,SMALL(pipot!$Z:$Z,ROW($A204)))),"")</f>
        <v>28</v>
      </c>
      <c r="O208">
        <f>IFERROR(IF(COUNT(pipot!$Z:$Z)&lt;&gt;"",INDEX(pipot!N:N,SMALL(pipot!$Z:$Z,ROW($A204)))),"")</f>
        <v>41</v>
      </c>
      <c r="P208">
        <f>IFERROR(IF(COUNT(pipot!$Z:$Z)&lt;&gt;"",INDEX(pipot!O:O,SMALL(pipot!$Z:$Z,ROW($A204)))),"")</f>
        <v>18.192599999999999</v>
      </c>
      <c r="Q208">
        <f>IFERROR(IF(COUNT(pipot!$Z:$Z)&lt;&gt;"",INDEX(pipot!P:P,SMALL(pipot!$Z:$Z,ROW($A204)))),"")</f>
        <v>0</v>
      </c>
      <c r="R208">
        <f>IFERROR(IF(COUNT(pipot!$Z:$Z)&lt;&gt;"",INDEX(pipot!Q:Q,SMALL(pipot!$Z:$Z,ROW($A204)))),"")</f>
        <v>206</v>
      </c>
      <c r="S208">
        <f>IFERROR(IF(COUNT(pipot!$Z:$Z)&lt;&gt;"",INDEX(pipot!R:R,SMALL(pipot!$Z:$Z,ROW($A204)))),"")</f>
        <v>141.22765000000001</v>
      </c>
    </row>
    <row r="209" spans="2:19" hidden="1">
      <c r="B209" t="str">
        <f>IFERROR(IF(COUNT(pipot!$Z:$Z)&lt;&gt;"",INDEX(pipot!A:A,SMALL(pipot!$Z:$Z,ROW($A205)))),"")</f>
        <v>Nei Tanabe</v>
      </c>
      <c r="C209" s="13">
        <f>IFERROR(IF(COUNT(pipot!$Z:$Z)&lt;&gt;"",INDEX(pipot!B:B,SMALL(pipot!$Z:$Z,ROW($A205)))),"")</f>
        <v>44147</v>
      </c>
      <c r="D209" s="15">
        <f>IFERROR(IF(COUNT(pipot!$Z:$Z)&lt;&gt;"",INDEX(pipot!C:C,SMALL(pipot!$Z:$Z,ROW($A205)))),"")</f>
        <v>8.4027777777777771E-2</v>
      </c>
      <c r="E209">
        <f>IFERROR(IF(COUNT(pipot!$Z:$Z)&lt;&gt;"",INDEX(pipot!D:D,SMALL(pipot!$Z:$Z,ROW($A205)))),"")</f>
        <v>8055.3703299999997</v>
      </c>
      <c r="F209">
        <f>IFERROR(IF(COUNT(pipot!$Z:$Z)&lt;&gt;"",INDEX(pipot!E:E,SMALL(pipot!$Z:$Z,ROW($A205)))),"")</f>
        <v>958.94668000000001</v>
      </c>
      <c r="G209">
        <f>IFERROR(IF(COUNT(pipot!$Z:$Z)&lt;&gt;"",INDEX(pipot!F:F,SMALL(pipot!$Z:$Z,ROW($A205)))),"")</f>
        <v>7.9251800000000001</v>
      </c>
      <c r="H209">
        <f>IFERROR(IF(COUNT(pipot!$Z:$Z)&lt;&gt;"",INDEX(pipot!G:G,SMALL(pipot!$Z:$Z,ROW($A205)))),"")</f>
        <v>160.08000000000001</v>
      </c>
      <c r="I209">
        <f>IFERROR(IF(COUNT(pipot!$Z:$Z)&lt;&gt;"",INDEX(pipot!H:H,SMALL(pipot!$Z:$Z,ROW($A205)))),"")</f>
        <v>137.91</v>
      </c>
      <c r="J209">
        <f>IFERROR(IF(COUNT(pipot!$Z:$Z)&lt;&gt;"",INDEX(pipot!I:I,SMALL(pipot!$Z:$Z,ROW($A205)))),"")</f>
        <v>22.17</v>
      </c>
      <c r="K209">
        <f>IFERROR(IF(COUNT(pipot!$Z:$Z)&lt;&gt;"",INDEX(pipot!J:J,SMALL(pipot!$Z:$Z,ROW($A205)))),"")</f>
        <v>0</v>
      </c>
      <c r="L209">
        <f>IFERROR(IF(COUNT(pipot!$Z:$Z)&lt;&gt;"",INDEX(pipot!K:K,SMALL(pipot!$Z:$Z,ROW($A205)))),"")</f>
        <v>0</v>
      </c>
      <c r="M209">
        <f>IFERROR(IF(COUNT(pipot!$Z:$Z)&lt;&gt;"",INDEX(pipot!L:L,SMALL(pipot!$Z:$Z,ROW($A205)))),"")</f>
        <v>11</v>
      </c>
      <c r="N209">
        <f>IFERROR(IF(COUNT(pipot!$Z:$Z)&lt;&gt;"",INDEX(pipot!M:M,SMALL(pipot!$Z:$Z,ROW($A205)))),"")</f>
        <v>18</v>
      </c>
      <c r="O209">
        <f>IFERROR(IF(COUNT(pipot!$Z:$Z)&lt;&gt;"",INDEX(pipot!N:N,SMALL(pipot!$Z:$Z,ROW($A205)))),"")</f>
        <v>52</v>
      </c>
      <c r="P209">
        <f>IFERROR(IF(COUNT(pipot!$Z:$Z)&lt;&gt;"",INDEX(pipot!O:O,SMALL(pipot!$Z:$Z,ROW($A205)))),"")</f>
        <v>20.5578</v>
      </c>
      <c r="Q209">
        <f>IFERROR(IF(COUNT(pipot!$Z:$Z)&lt;&gt;"",INDEX(pipot!P:P,SMALL(pipot!$Z:$Z,ROW($A205)))),"")</f>
        <v>0</v>
      </c>
      <c r="R209">
        <f>IFERROR(IF(COUNT(pipot!$Z:$Z)&lt;&gt;"",INDEX(pipot!Q:Q,SMALL(pipot!$Z:$Z,ROW($A205)))),"")</f>
        <v>199</v>
      </c>
      <c r="S209">
        <f>IFERROR(IF(COUNT(pipot!$Z:$Z)&lt;&gt;"",INDEX(pipot!R:R,SMALL(pipot!$Z:$Z,ROW($A205)))),"")</f>
        <v>122.01379</v>
      </c>
    </row>
    <row r="210" spans="2:19" hidden="1">
      <c r="B210" t="str">
        <f>IFERROR(IF(COUNT(pipot!$Z:$Z)&lt;&gt;"",INDEX(pipot!A:A,SMALL(pipot!$Z:$Z,ROW($A206)))),"")</f>
        <v>Tamami Sato</v>
      </c>
      <c r="C210" s="13">
        <f>IFERROR(IF(COUNT(pipot!$Z:$Z)&lt;&gt;"",INDEX(pipot!B:B,SMALL(pipot!$Z:$Z,ROW($A206)))),"")</f>
        <v>44147</v>
      </c>
      <c r="D210" s="15">
        <f>IFERROR(IF(COUNT(pipot!$Z:$Z)&lt;&gt;"",INDEX(pipot!C:C,SMALL(pipot!$Z:$Z,ROW($A206)))),"")</f>
        <v>8.4027777777777771E-2</v>
      </c>
      <c r="E210">
        <f>IFERROR(IF(COUNT(pipot!$Z:$Z)&lt;&gt;"",INDEX(pipot!D:D,SMALL(pipot!$Z:$Z,ROW($A206)))),"")</f>
        <v>8017.1357099999996</v>
      </c>
      <c r="F210">
        <f>IFERROR(IF(COUNT(pipot!$Z:$Z)&lt;&gt;"",INDEX(pipot!E:E,SMALL(pipot!$Z:$Z,ROW($A206)))),"")</f>
        <v>949.47355000000005</v>
      </c>
      <c r="G210">
        <f>IFERROR(IF(COUNT(pipot!$Z:$Z)&lt;&gt;"",INDEX(pipot!F:F,SMALL(pipot!$Z:$Z,ROW($A206)))),"")</f>
        <v>7.8468900000000001</v>
      </c>
      <c r="H210">
        <f>IFERROR(IF(COUNT(pipot!$Z:$Z)&lt;&gt;"",INDEX(pipot!G:G,SMALL(pipot!$Z:$Z,ROW($A206)))),"")</f>
        <v>152.87</v>
      </c>
      <c r="I210">
        <f>IFERROR(IF(COUNT(pipot!$Z:$Z)&lt;&gt;"",INDEX(pipot!H:H,SMALL(pipot!$Z:$Z,ROW($A206)))),"")</f>
        <v>129.16</v>
      </c>
      <c r="J210">
        <f>IFERROR(IF(COUNT(pipot!$Z:$Z)&lt;&gt;"",INDEX(pipot!I:I,SMALL(pipot!$Z:$Z,ROW($A206)))),"")</f>
        <v>21.56</v>
      </c>
      <c r="K210">
        <f>IFERROR(IF(COUNT(pipot!$Z:$Z)&lt;&gt;"",INDEX(pipot!J:J,SMALL(pipot!$Z:$Z,ROW($A206)))),"")</f>
        <v>2.15</v>
      </c>
      <c r="L210">
        <f>IFERROR(IF(COUNT(pipot!$Z:$Z)&lt;&gt;"",INDEX(pipot!K:K,SMALL(pipot!$Z:$Z,ROW($A206)))),"")</f>
        <v>0</v>
      </c>
      <c r="M210">
        <f>IFERROR(IF(COUNT(pipot!$Z:$Z)&lt;&gt;"",INDEX(pipot!L:L,SMALL(pipot!$Z:$Z,ROW($A206)))),"")</f>
        <v>7</v>
      </c>
      <c r="N210">
        <f>IFERROR(IF(COUNT(pipot!$Z:$Z)&lt;&gt;"",INDEX(pipot!M:M,SMALL(pipot!$Z:$Z,ROW($A206)))),"")</f>
        <v>19</v>
      </c>
      <c r="O210">
        <f>IFERROR(IF(COUNT(pipot!$Z:$Z)&lt;&gt;"",INDEX(pipot!N:N,SMALL(pipot!$Z:$Z,ROW($A206)))),"")</f>
        <v>54</v>
      </c>
      <c r="P210">
        <f>IFERROR(IF(COUNT(pipot!$Z:$Z)&lt;&gt;"",INDEX(pipot!O:O,SMALL(pipot!$Z:$Z,ROW($A206)))),"")</f>
        <v>21.1554</v>
      </c>
      <c r="Q210">
        <f>IFERROR(IF(COUNT(pipot!$Z:$Z)&lt;&gt;"",INDEX(pipot!P:P,SMALL(pipot!$Z:$Z,ROW($A206)))),"")</f>
        <v>0</v>
      </c>
      <c r="R210">
        <f>IFERROR(IF(COUNT(pipot!$Z:$Z)&lt;&gt;"",INDEX(pipot!Q:Q,SMALL(pipot!$Z:$Z,ROW($A206)))),"")</f>
        <v>209</v>
      </c>
      <c r="S210">
        <f>IFERROR(IF(COUNT(pipot!$Z:$Z)&lt;&gt;"",INDEX(pipot!R:R,SMALL(pipot!$Z:$Z,ROW($A206)))),"")</f>
        <v>147.47118</v>
      </c>
    </row>
    <row r="211" spans="2:19" hidden="1">
      <c r="B211" t="str">
        <f>IFERROR(IF(COUNT(pipot!$Z:$Z)&lt;&gt;"",INDEX(pipot!A:A,SMALL(pipot!$Z:$Z,ROW($A207)))),"")</f>
        <v>Miharu Hibino</v>
      </c>
      <c r="C211" s="13">
        <f>IFERROR(IF(COUNT(pipot!$Z:$Z)&lt;&gt;"",INDEX(pipot!B:B,SMALL(pipot!$Z:$Z,ROW($A207)))),"")</f>
        <v>44147</v>
      </c>
      <c r="D211" s="15">
        <f>IFERROR(IF(COUNT(pipot!$Z:$Z)&lt;&gt;"",INDEX(pipot!C:C,SMALL(pipot!$Z:$Z,ROW($A207)))),"")</f>
        <v>8.4027777777777771E-2</v>
      </c>
      <c r="E211">
        <f>IFERROR(IF(COUNT(pipot!$Z:$Z)&lt;&gt;"",INDEX(pipot!D:D,SMALL(pipot!$Z:$Z,ROW($A207)))),"")</f>
        <v>8015.7369399999998</v>
      </c>
      <c r="F211">
        <f>IFERROR(IF(COUNT(pipot!$Z:$Z)&lt;&gt;"",INDEX(pipot!E:E,SMALL(pipot!$Z:$Z,ROW($A207)))),"")</f>
        <v>935.02919999999995</v>
      </c>
      <c r="G211">
        <f>IFERROR(IF(COUNT(pipot!$Z:$Z)&lt;&gt;"",INDEX(pipot!F:F,SMALL(pipot!$Z:$Z,ROW($A207)))),"")</f>
        <v>7.7275099999999997</v>
      </c>
      <c r="H211">
        <f>IFERROR(IF(COUNT(pipot!$Z:$Z)&lt;&gt;"",INDEX(pipot!G:G,SMALL(pipot!$Z:$Z,ROW($A207)))),"")</f>
        <v>105.26</v>
      </c>
      <c r="I211">
        <f>IFERROR(IF(COUNT(pipot!$Z:$Z)&lt;&gt;"",INDEX(pipot!H:H,SMALL(pipot!$Z:$Z,ROW($A207)))),"")</f>
        <v>85.43</v>
      </c>
      <c r="J211">
        <f>IFERROR(IF(COUNT(pipot!$Z:$Z)&lt;&gt;"",INDEX(pipot!I:I,SMALL(pipot!$Z:$Z,ROW($A207)))),"")</f>
        <v>19.829999999999998</v>
      </c>
      <c r="K211">
        <f>IFERROR(IF(COUNT(pipot!$Z:$Z)&lt;&gt;"",INDEX(pipot!J:J,SMALL(pipot!$Z:$Z,ROW($A207)))),"")</f>
        <v>0</v>
      </c>
      <c r="L211">
        <f>IFERROR(IF(COUNT(pipot!$Z:$Z)&lt;&gt;"",INDEX(pipot!K:K,SMALL(pipot!$Z:$Z,ROW($A207)))),"")</f>
        <v>0</v>
      </c>
      <c r="M211">
        <f>IFERROR(IF(COUNT(pipot!$Z:$Z)&lt;&gt;"",INDEX(pipot!L:L,SMALL(pipot!$Z:$Z,ROW($A207)))),"")</f>
        <v>24</v>
      </c>
      <c r="N211">
        <f>IFERROR(IF(COUNT(pipot!$Z:$Z)&lt;&gt;"",INDEX(pipot!M:M,SMALL(pipot!$Z:$Z,ROW($A207)))),"")</f>
        <v>13</v>
      </c>
      <c r="O211">
        <f>IFERROR(IF(COUNT(pipot!$Z:$Z)&lt;&gt;"",INDEX(pipot!N:N,SMALL(pipot!$Z:$Z,ROW($A207)))),"")</f>
        <v>64</v>
      </c>
      <c r="P211">
        <f>IFERROR(IF(COUNT(pipot!$Z:$Z)&lt;&gt;"",INDEX(pipot!O:O,SMALL(pipot!$Z:$Z,ROW($A207)))),"")</f>
        <v>20.8566</v>
      </c>
      <c r="Q211">
        <f>IFERROR(IF(COUNT(pipot!$Z:$Z)&lt;&gt;"",INDEX(pipot!P:P,SMALL(pipot!$Z:$Z,ROW($A207)))),"")</f>
        <v>0</v>
      </c>
      <c r="R211">
        <f>IFERROR(IF(COUNT(pipot!$Z:$Z)&lt;&gt;"",INDEX(pipot!Q:Q,SMALL(pipot!$Z:$Z,ROW($A207)))),"")</f>
        <v>186</v>
      </c>
      <c r="S211">
        <f>IFERROR(IF(COUNT(pipot!$Z:$Z)&lt;&gt;"",INDEX(pipot!R:R,SMALL(pipot!$Z:$Z,ROW($A207)))),"")</f>
        <v>142.83814000000001</v>
      </c>
    </row>
    <row r="212" spans="2:19" hidden="1">
      <c r="B212" t="str">
        <f>IFERROR(IF(COUNT(pipot!$Z:$Z)&lt;&gt;"",INDEX(pipot!A:A,SMALL(pipot!$Z:$Z,ROW($A208)))),"")</f>
        <v>Haruna Oyanai</v>
      </c>
      <c r="C212" s="13">
        <f>IFERROR(IF(COUNT(pipot!$Z:$Z)&lt;&gt;"",INDEX(pipot!B:B,SMALL(pipot!$Z:$Z,ROW($A208)))),"")</f>
        <v>44147</v>
      </c>
      <c r="D212" s="15">
        <f>IFERROR(IF(COUNT(pipot!$Z:$Z)&lt;&gt;"",INDEX(pipot!C:C,SMALL(pipot!$Z:$Z,ROW($A208)))),"")</f>
        <v>8.4027777777777771E-2</v>
      </c>
      <c r="E212">
        <f>IFERROR(IF(COUNT(pipot!$Z:$Z)&lt;&gt;"",INDEX(pipot!D:D,SMALL(pipot!$Z:$Z,ROW($A208)))),"")</f>
        <v>8616.7822899999992</v>
      </c>
      <c r="F212">
        <f>IFERROR(IF(COUNT(pipot!$Z:$Z)&lt;&gt;"",INDEX(pipot!E:E,SMALL(pipot!$Z:$Z,ROW($A208)))),"")</f>
        <v>927.93174999999997</v>
      </c>
      <c r="G212">
        <f>IFERROR(IF(COUNT(pipot!$Z:$Z)&lt;&gt;"",INDEX(pipot!F:F,SMALL(pipot!$Z:$Z,ROW($A208)))),"")</f>
        <v>7.6688599999999996</v>
      </c>
      <c r="H212">
        <f>IFERROR(IF(COUNT(pipot!$Z:$Z)&lt;&gt;"",INDEX(pipot!G:G,SMALL(pipot!$Z:$Z,ROW($A208)))),"")</f>
        <v>204.55999</v>
      </c>
      <c r="I212">
        <f>IFERROR(IF(COUNT(pipot!$Z:$Z)&lt;&gt;"",INDEX(pipot!H:H,SMALL(pipot!$Z:$Z,ROW($A208)))),"")</f>
        <v>163.35999000000001</v>
      </c>
      <c r="J212">
        <f>IFERROR(IF(COUNT(pipot!$Z:$Z)&lt;&gt;"",INDEX(pipot!I:I,SMALL(pipot!$Z:$Z,ROW($A208)))),"")</f>
        <v>40.67</v>
      </c>
      <c r="K212">
        <f>IFERROR(IF(COUNT(pipot!$Z:$Z)&lt;&gt;"",INDEX(pipot!J:J,SMALL(pipot!$Z:$Z,ROW($A208)))),"")</f>
        <v>0.53</v>
      </c>
      <c r="L212">
        <f>IFERROR(IF(COUNT(pipot!$Z:$Z)&lt;&gt;"",INDEX(pipot!K:K,SMALL(pipot!$Z:$Z,ROW($A208)))),"")</f>
        <v>0</v>
      </c>
      <c r="M212">
        <f>IFERROR(IF(COUNT(pipot!$Z:$Z)&lt;&gt;"",INDEX(pipot!L:L,SMALL(pipot!$Z:$Z,ROW($A208)))),"")</f>
        <v>30</v>
      </c>
      <c r="N212">
        <f>IFERROR(IF(COUNT(pipot!$Z:$Z)&lt;&gt;"",INDEX(pipot!M:M,SMALL(pipot!$Z:$Z,ROW($A208)))),"")</f>
        <v>20</v>
      </c>
      <c r="O212">
        <f>IFERROR(IF(COUNT(pipot!$Z:$Z)&lt;&gt;"",INDEX(pipot!N:N,SMALL(pipot!$Z:$Z,ROW($A208)))),"")</f>
        <v>96</v>
      </c>
      <c r="P212">
        <f>IFERROR(IF(COUNT(pipot!$Z:$Z)&lt;&gt;"",INDEX(pipot!O:O,SMALL(pipot!$Z:$Z,ROW($A208)))),"")</f>
        <v>20.9358</v>
      </c>
      <c r="Q212">
        <f>IFERROR(IF(COUNT(pipot!$Z:$Z)&lt;&gt;"",INDEX(pipot!P:P,SMALL(pipot!$Z:$Z,ROW($A208)))),"")</f>
        <v>0</v>
      </c>
      <c r="R212">
        <f>IFERROR(IF(COUNT(pipot!$Z:$Z)&lt;&gt;"",INDEX(pipot!Q:Q,SMALL(pipot!$Z:$Z,ROW($A208)))),"")</f>
        <v>0</v>
      </c>
      <c r="S212">
        <f>IFERROR(IF(COUNT(pipot!$Z:$Z)&lt;&gt;"",INDEX(pipot!R:R,SMALL(pipot!$Z:$Z,ROW($A208)))),"")</f>
        <v>0</v>
      </c>
    </row>
    <row r="213" spans="2:19" hidden="1">
      <c r="B213" t="str">
        <f>IFERROR(IF(COUNT(pipot!$Z:$Z)&lt;&gt;"",INDEX(pipot!A:A,SMALL(pipot!$Z:$Z,ROW($A209)))),"")</f>
        <v>Kotone Tanigawa</v>
      </c>
      <c r="C213" s="13">
        <f>IFERROR(IF(COUNT(pipot!$Z:$Z)&lt;&gt;"",INDEX(pipot!B:B,SMALL(pipot!$Z:$Z,ROW($A209)))),"")</f>
        <v>44147</v>
      </c>
      <c r="D213" s="15">
        <f>IFERROR(IF(COUNT(pipot!$Z:$Z)&lt;&gt;"",INDEX(pipot!C:C,SMALL(pipot!$Z:$Z,ROW($A209)))),"")</f>
        <v>8.4027777777777771E-2</v>
      </c>
      <c r="E213">
        <f>IFERROR(IF(COUNT(pipot!$Z:$Z)&lt;&gt;"",INDEX(pipot!D:D,SMALL(pipot!$Z:$Z,ROW($A209)))),"")</f>
        <v>8290.4964899999995</v>
      </c>
      <c r="F213">
        <f>IFERROR(IF(COUNT(pipot!$Z:$Z)&lt;&gt;"",INDEX(pipot!E:E,SMALL(pipot!$Z:$Z,ROW($A209)))),"")</f>
        <v>911.21060999999997</v>
      </c>
      <c r="G213">
        <f>IFERROR(IF(COUNT(pipot!$Z:$Z)&lt;&gt;"",INDEX(pipot!F:F,SMALL(pipot!$Z:$Z,ROW($A209)))),"")</f>
        <v>7.5306699999999998</v>
      </c>
      <c r="H213">
        <f>IFERROR(IF(COUNT(pipot!$Z:$Z)&lt;&gt;"",INDEX(pipot!G:G,SMALL(pipot!$Z:$Z,ROW($A209)))),"")</f>
        <v>167.33</v>
      </c>
      <c r="I213">
        <f>IFERROR(IF(COUNT(pipot!$Z:$Z)&lt;&gt;"",INDEX(pipot!H:H,SMALL(pipot!$Z:$Z,ROW($A209)))),"")</f>
        <v>139.94999999999999</v>
      </c>
      <c r="J213">
        <f>IFERROR(IF(COUNT(pipot!$Z:$Z)&lt;&gt;"",INDEX(pipot!I:I,SMALL(pipot!$Z:$Z,ROW($A209)))),"")</f>
        <v>27.38</v>
      </c>
      <c r="K213">
        <f>IFERROR(IF(COUNT(pipot!$Z:$Z)&lt;&gt;"",INDEX(pipot!J:J,SMALL(pipot!$Z:$Z,ROW($A209)))),"")</f>
        <v>0</v>
      </c>
      <c r="L213">
        <f>IFERROR(IF(COUNT(pipot!$Z:$Z)&lt;&gt;"",INDEX(pipot!K:K,SMALL(pipot!$Z:$Z,ROW($A209)))),"")</f>
        <v>0</v>
      </c>
      <c r="M213">
        <f>IFERROR(IF(COUNT(pipot!$Z:$Z)&lt;&gt;"",INDEX(pipot!L:L,SMALL(pipot!$Z:$Z,ROW($A209)))),"")</f>
        <v>4</v>
      </c>
      <c r="N213">
        <f>IFERROR(IF(COUNT(pipot!$Z:$Z)&lt;&gt;"",INDEX(pipot!M:M,SMALL(pipot!$Z:$Z,ROW($A209)))),"")</f>
        <v>23</v>
      </c>
      <c r="O213">
        <f>IFERROR(IF(COUNT(pipot!$Z:$Z)&lt;&gt;"",INDEX(pipot!N:N,SMALL(pipot!$Z:$Z,ROW($A209)))),"")</f>
        <v>66</v>
      </c>
      <c r="P213">
        <f>IFERROR(IF(COUNT(pipot!$Z:$Z)&lt;&gt;"",INDEX(pipot!O:O,SMALL(pipot!$Z:$Z,ROW($A209)))),"")</f>
        <v>20.374199999999998</v>
      </c>
      <c r="Q213">
        <f>IFERROR(IF(COUNT(pipot!$Z:$Z)&lt;&gt;"",INDEX(pipot!P:P,SMALL(pipot!$Z:$Z,ROW($A209)))),"")</f>
        <v>0</v>
      </c>
      <c r="R213">
        <f>IFERROR(IF(COUNT(pipot!$Z:$Z)&lt;&gt;"",INDEX(pipot!Q:Q,SMALL(pipot!$Z:$Z,ROW($A209)))),"")</f>
        <v>224</v>
      </c>
      <c r="S213">
        <f>IFERROR(IF(COUNT(pipot!$Z:$Z)&lt;&gt;"",INDEX(pipot!R:R,SMALL(pipot!$Z:$Z,ROW($A209)))),"")</f>
        <v>169.91919999999999</v>
      </c>
    </row>
    <row r="214" spans="2:19" hidden="1">
      <c r="B214" t="str">
        <f>IFERROR(IF(COUNT(pipot!$Z:$Z)&lt;&gt;"",INDEX(pipot!A:A,SMALL(pipot!$Z:$Z,ROW($A210)))),"")</f>
        <v>Misato Nakayama</v>
      </c>
      <c r="C214" s="13">
        <f>IFERROR(IF(COUNT(pipot!$Z:$Z)&lt;&gt;"",INDEX(pipot!B:B,SMALL(pipot!$Z:$Z,ROW($A210)))),"")</f>
        <v>44147</v>
      </c>
      <c r="D214" s="15">
        <f>IFERROR(IF(COUNT(pipot!$Z:$Z)&lt;&gt;"",INDEX(pipot!C:C,SMALL(pipot!$Z:$Z,ROW($A210)))),"")</f>
        <v>8.4027777777777771E-2</v>
      </c>
      <c r="E214">
        <f>IFERROR(IF(COUNT(pipot!$Z:$Z)&lt;&gt;"",INDEX(pipot!D:D,SMALL(pipot!$Z:$Z,ROW($A210)))),"")</f>
        <v>8151.5066800000004</v>
      </c>
      <c r="F214">
        <f>IFERROR(IF(COUNT(pipot!$Z:$Z)&lt;&gt;"",INDEX(pipot!E:E,SMALL(pipot!$Z:$Z,ROW($A210)))),"")</f>
        <v>903.33489999999995</v>
      </c>
      <c r="G214">
        <f>IFERROR(IF(COUNT(pipot!$Z:$Z)&lt;&gt;"",INDEX(pipot!F:F,SMALL(pipot!$Z:$Z,ROW($A210)))),"")</f>
        <v>7.4655800000000001</v>
      </c>
      <c r="H214">
        <f>IFERROR(IF(COUNT(pipot!$Z:$Z)&lt;&gt;"",INDEX(pipot!G:G,SMALL(pipot!$Z:$Z,ROW($A210)))),"")</f>
        <v>189.7</v>
      </c>
      <c r="I214">
        <f>IFERROR(IF(COUNT(pipot!$Z:$Z)&lt;&gt;"",INDEX(pipot!H:H,SMALL(pipot!$Z:$Z,ROW($A210)))),"")</f>
        <v>151.07</v>
      </c>
      <c r="J214">
        <f>IFERROR(IF(COUNT(pipot!$Z:$Z)&lt;&gt;"",INDEX(pipot!I:I,SMALL(pipot!$Z:$Z,ROW($A210)))),"")</f>
        <v>35.380000000000003</v>
      </c>
      <c r="K214">
        <f>IFERROR(IF(COUNT(pipot!$Z:$Z)&lt;&gt;"",INDEX(pipot!J:J,SMALL(pipot!$Z:$Z,ROW($A210)))),"")</f>
        <v>3.25</v>
      </c>
      <c r="L214">
        <f>IFERROR(IF(COUNT(pipot!$Z:$Z)&lt;&gt;"",INDEX(pipot!K:K,SMALL(pipot!$Z:$Z,ROW($A210)))),"")</f>
        <v>0</v>
      </c>
      <c r="M214">
        <f>IFERROR(IF(COUNT(pipot!$Z:$Z)&lt;&gt;"",INDEX(pipot!L:L,SMALL(pipot!$Z:$Z,ROW($A210)))),"")</f>
        <v>20</v>
      </c>
      <c r="N214">
        <f>IFERROR(IF(COUNT(pipot!$Z:$Z)&lt;&gt;"",INDEX(pipot!M:M,SMALL(pipot!$Z:$Z,ROW($A210)))),"")</f>
        <v>20</v>
      </c>
      <c r="O214">
        <f>IFERROR(IF(COUNT(pipot!$Z:$Z)&lt;&gt;"",INDEX(pipot!N:N,SMALL(pipot!$Z:$Z,ROW($A210)))),"")</f>
        <v>69</v>
      </c>
      <c r="P214">
        <f>IFERROR(IF(COUNT(pipot!$Z:$Z)&lt;&gt;"",INDEX(pipot!O:O,SMALL(pipot!$Z:$Z,ROW($A210)))),"")</f>
        <v>21.547799999999999</v>
      </c>
      <c r="Q214">
        <f>IFERROR(IF(COUNT(pipot!$Z:$Z)&lt;&gt;"",INDEX(pipot!P:P,SMALL(pipot!$Z:$Z,ROW($A210)))),"")</f>
        <v>0</v>
      </c>
      <c r="R214">
        <f>IFERROR(IF(COUNT(pipot!$Z:$Z)&lt;&gt;"",INDEX(pipot!Q:Q,SMALL(pipot!$Z:$Z,ROW($A210)))),"")</f>
        <v>211</v>
      </c>
      <c r="S214">
        <f>IFERROR(IF(COUNT(pipot!$Z:$Z)&lt;&gt;"",INDEX(pipot!R:R,SMALL(pipot!$Z:$Z,ROW($A210)))),"")</f>
        <v>152.18366</v>
      </c>
    </row>
    <row r="215" spans="2:19" hidden="1">
      <c r="B215" t="str">
        <f>IFERROR(IF(COUNT(pipot!$Z:$Z)&lt;&gt;"",INDEX(pipot!A:A,SMALL(pipot!$Z:$Z,ROW($A211)))),"")</f>
        <v>Mao Miyake</v>
      </c>
      <c r="C215" s="13">
        <f>IFERROR(IF(COUNT(pipot!$Z:$Z)&lt;&gt;"",INDEX(pipot!B:B,SMALL(pipot!$Z:$Z,ROW($A211)))),"")</f>
        <v>44147</v>
      </c>
      <c r="D215" s="15">
        <f>IFERROR(IF(COUNT(pipot!$Z:$Z)&lt;&gt;"",INDEX(pipot!C:C,SMALL(pipot!$Z:$Z,ROW($A211)))),"")</f>
        <v>8.4027777777777771E-2</v>
      </c>
      <c r="E215">
        <f>IFERROR(IF(COUNT(pipot!$Z:$Z)&lt;&gt;"",INDEX(pipot!D:D,SMALL(pipot!$Z:$Z,ROW($A211)))),"")</f>
        <v>8201.9687200000008</v>
      </c>
      <c r="F215">
        <f>IFERROR(IF(COUNT(pipot!$Z:$Z)&lt;&gt;"",INDEX(pipot!E:E,SMALL(pipot!$Z:$Z,ROW($A211)))),"")</f>
        <v>902.38185999999996</v>
      </c>
      <c r="G215">
        <f>IFERROR(IF(COUNT(pipot!$Z:$Z)&lt;&gt;"",INDEX(pipot!F:F,SMALL(pipot!$Z:$Z,ROW($A211)))),"")</f>
        <v>7.4577</v>
      </c>
      <c r="H215">
        <f>IFERROR(IF(COUNT(pipot!$Z:$Z)&lt;&gt;"",INDEX(pipot!G:G,SMALL(pipot!$Z:$Z,ROW($A211)))),"")</f>
        <v>164.06</v>
      </c>
      <c r="I215">
        <f>IFERROR(IF(COUNT(pipot!$Z:$Z)&lt;&gt;"",INDEX(pipot!H:H,SMALL(pipot!$Z:$Z,ROW($A211)))),"")</f>
        <v>126.28</v>
      </c>
      <c r="J215">
        <f>IFERROR(IF(COUNT(pipot!$Z:$Z)&lt;&gt;"",INDEX(pipot!I:I,SMALL(pipot!$Z:$Z,ROW($A211)))),"")</f>
        <v>37.78</v>
      </c>
      <c r="K215">
        <f>IFERROR(IF(COUNT(pipot!$Z:$Z)&lt;&gt;"",INDEX(pipot!J:J,SMALL(pipot!$Z:$Z,ROW($A211)))),"")</f>
        <v>0</v>
      </c>
      <c r="L215">
        <f>IFERROR(IF(COUNT(pipot!$Z:$Z)&lt;&gt;"",INDEX(pipot!K:K,SMALL(pipot!$Z:$Z,ROW($A211)))),"")</f>
        <v>0</v>
      </c>
      <c r="M215">
        <f>IFERROR(IF(COUNT(pipot!$Z:$Z)&lt;&gt;"",INDEX(pipot!L:L,SMALL(pipot!$Z:$Z,ROW($A211)))),"")</f>
        <v>25</v>
      </c>
      <c r="N215">
        <f>IFERROR(IF(COUNT(pipot!$Z:$Z)&lt;&gt;"",INDEX(pipot!M:M,SMALL(pipot!$Z:$Z,ROW($A211)))),"")</f>
        <v>14</v>
      </c>
      <c r="O215">
        <f>IFERROR(IF(COUNT(pipot!$Z:$Z)&lt;&gt;"",INDEX(pipot!N:N,SMALL(pipot!$Z:$Z,ROW($A211)))),"")</f>
        <v>68</v>
      </c>
      <c r="P215">
        <f>IFERROR(IF(COUNT(pipot!$Z:$Z)&lt;&gt;"",INDEX(pipot!O:O,SMALL(pipot!$Z:$Z,ROW($A211)))),"")</f>
        <v>19.6218</v>
      </c>
      <c r="Q215">
        <f>IFERROR(IF(COUNT(pipot!$Z:$Z)&lt;&gt;"",INDEX(pipot!P:P,SMALL(pipot!$Z:$Z,ROW($A211)))),"")</f>
        <v>0</v>
      </c>
      <c r="R215">
        <f>IFERROR(IF(COUNT(pipot!$Z:$Z)&lt;&gt;"",INDEX(pipot!Q:Q,SMALL(pipot!$Z:$Z,ROW($A211)))),"")</f>
        <v>183</v>
      </c>
      <c r="S215">
        <f>IFERROR(IF(COUNT(pipot!$Z:$Z)&lt;&gt;"",INDEX(pipot!R:R,SMALL(pipot!$Z:$Z,ROW($A211)))),"")</f>
        <v>141.72355999999999</v>
      </c>
    </row>
    <row r="216" spans="2:19" hidden="1">
      <c r="B216" t="str">
        <f>IFERROR(IF(COUNT(pipot!$Z:$Z)&lt;&gt;"",INDEX(pipot!A:A,SMALL(pipot!$Z:$Z,ROW($A212)))),"")</f>
        <v>Monami Takuno</v>
      </c>
      <c r="C216" s="13">
        <f>IFERROR(IF(COUNT(pipot!$Z:$Z)&lt;&gt;"",INDEX(pipot!B:B,SMALL(pipot!$Z:$Z,ROW($A212)))),"")</f>
        <v>44147</v>
      </c>
      <c r="D216" s="15">
        <f>IFERROR(IF(COUNT(pipot!$Z:$Z)&lt;&gt;"",INDEX(pipot!C:C,SMALL(pipot!$Z:$Z,ROW($A212)))),"")</f>
        <v>8.4027777777777771E-2</v>
      </c>
      <c r="E216">
        <f>IFERROR(IF(COUNT(pipot!$Z:$Z)&lt;&gt;"",INDEX(pipot!D:D,SMALL(pipot!$Z:$Z,ROW($A212)))),"")</f>
        <v>7900.2187000000004</v>
      </c>
      <c r="F216">
        <f>IFERROR(IF(COUNT(pipot!$Z:$Z)&lt;&gt;"",INDEX(pipot!E:E,SMALL(pipot!$Z:$Z,ROW($A212)))),"")</f>
        <v>891.48167000000001</v>
      </c>
      <c r="G216">
        <f>IFERROR(IF(COUNT(pipot!$Z:$Z)&lt;&gt;"",INDEX(pipot!F:F,SMALL(pipot!$Z:$Z,ROW($A212)))),"")</f>
        <v>7.3676199999999996</v>
      </c>
      <c r="H216">
        <f>IFERROR(IF(COUNT(pipot!$Z:$Z)&lt;&gt;"",INDEX(pipot!G:G,SMALL(pipot!$Z:$Z,ROW($A212)))),"")</f>
        <v>123.89</v>
      </c>
      <c r="I216">
        <f>IFERROR(IF(COUNT(pipot!$Z:$Z)&lt;&gt;"",INDEX(pipot!H:H,SMALL(pipot!$Z:$Z,ROW($A212)))),"")</f>
        <v>114.76</v>
      </c>
      <c r="J216">
        <f>IFERROR(IF(COUNT(pipot!$Z:$Z)&lt;&gt;"",INDEX(pipot!I:I,SMALL(pipot!$Z:$Z,ROW($A212)))),"")</f>
        <v>9.1300000000000008</v>
      </c>
      <c r="K216">
        <f>IFERROR(IF(COUNT(pipot!$Z:$Z)&lt;&gt;"",INDEX(pipot!J:J,SMALL(pipot!$Z:$Z,ROW($A212)))),"")</f>
        <v>0</v>
      </c>
      <c r="L216">
        <f>IFERROR(IF(COUNT(pipot!$Z:$Z)&lt;&gt;"",INDEX(pipot!K:K,SMALL(pipot!$Z:$Z,ROW($A212)))),"")</f>
        <v>0</v>
      </c>
      <c r="M216">
        <f>IFERROR(IF(COUNT(pipot!$Z:$Z)&lt;&gt;"",INDEX(pipot!L:L,SMALL(pipot!$Z:$Z,ROW($A212)))),"")</f>
        <v>6</v>
      </c>
      <c r="N216">
        <f>IFERROR(IF(COUNT(pipot!$Z:$Z)&lt;&gt;"",INDEX(pipot!M:M,SMALL(pipot!$Z:$Z,ROW($A212)))),"")</f>
        <v>24</v>
      </c>
      <c r="O216">
        <f>IFERROR(IF(COUNT(pipot!$Z:$Z)&lt;&gt;"",INDEX(pipot!N:N,SMALL(pipot!$Z:$Z,ROW($A212)))),"")</f>
        <v>69</v>
      </c>
      <c r="P216">
        <f>IFERROR(IF(COUNT(pipot!$Z:$Z)&lt;&gt;"",INDEX(pipot!O:O,SMALL(pipot!$Z:$Z,ROW($A212)))),"")</f>
        <v>20.158200000000001</v>
      </c>
      <c r="Q216">
        <f>IFERROR(IF(COUNT(pipot!$Z:$Z)&lt;&gt;"",INDEX(pipot!P:P,SMALL(pipot!$Z:$Z,ROW($A212)))),"")</f>
        <v>0</v>
      </c>
      <c r="R216">
        <f>IFERROR(IF(COUNT(pipot!$Z:$Z)&lt;&gt;"",INDEX(pipot!Q:Q,SMALL(pipot!$Z:$Z,ROW($A212)))),"")</f>
        <v>180</v>
      </c>
      <c r="S216">
        <f>IFERROR(IF(COUNT(pipot!$Z:$Z)&lt;&gt;"",INDEX(pipot!R:R,SMALL(pipot!$Z:$Z,ROW($A212)))),"")</f>
        <v>133.1978</v>
      </c>
    </row>
    <row r="217" spans="2:19" hidden="1">
      <c r="B217" t="str">
        <f>IFERROR(IF(COUNT(pipot!$Z:$Z)&lt;&gt;"",INDEX(pipot!A:A,SMALL(pipot!$Z:$Z,ROW($A213)))),"")</f>
        <v>Kaoru Houchi</v>
      </c>
      <c r="C217" s="13">
        <f>IFERROR(IF(COUNT(pipot!$Z:$Z)&lt;&gt;"",INDEX(pipot!B:B,SMALL(pipot!$Z:$Z,ROW($A213)))),"")</f>
        <v>44147</v>
      </c>
      <c r="D217" s="15">
        <f>IFERROR(IF(COUNT(pipot!$Z:$Z)&lt;&gt;"",INDEX(pipot!C:C,SMALL(pipot!$Z:$Z,ROW($A213)))),"")</f>
        <v>8.4027777777777771E-2</v>
      </c>
      <c r="E217">
        <f>IFERROR(IF(COUNT(pipot!$Z:$Z)&lt;&gt;"",INDEX(pipot!D:D,SMALL(pipot!$Z:$Z,ROW($A213)))),"")</f>
        <v>8142.1119099999996</v>
      </c>
      <c r="F217">
        <f>IFERROR(IF(COUNT(pipot!$Z:$Z)&lt;&gt;"",INDEX(pipot!E:E,SMALL(pipot!$Z:$Z,ROW($A213)))),"")</f>
        <v>851.91787999999997</v>
      </c>
      <c r="G217">
        <f>IFERROR(IF(COUNT(pipot!$Z:$Z)&lt;&gt;"",INDEX(pipot!F:F,SMALL(pipot!$Z:$Z,ROW($A213)))),"")</f>
        <v>7.0406399999999998</v>
      </c>
      <c r="H217">
        <f>IFERROR(IF(COUNT(pipot!$Z:$Z)&lt;&gt;"",INDEX(pipot!G:G,SMALL(pipot!$Z:$Z,ROW($A213)))),"")</f>
        <v>93.27</v>
      </c>
      <c r="I217">
        <f>IFERROR(IF(COUNT(pipot!$Z:$Z)&lt;&gt;"",INDEX(pipot!H:H,SMALL(pipot!$Z:$Z,ROW($A213)))),"")</f>
        <v>76.63</v>
      </c>
      <c r="J217">
        <f>IFERROR(IF(COUNT(pipot!$Z:$Z)&lt;&gt;"",INDEX(pipot!I:I,SMALL(pipot!$Z:$Z,ROW($A213)))),"")</f>
        <v>16.64</v>
      </c>
      <c r="K217">
        <f>IFERROR(IF(COUNT(pipot!$Z:$Z)&lt;&gt;"",INDEX(pipot!J:J,SMALL(pipot!$Z:$Z,ROW($A213)))),"")</f>
        <v>0</v>
      </c>
      <c r="L217">
        <f>IFERROR(IF(COUNT(pipot!$Z:$Z)&lt;&gt;"",INDEX(pipot!K:K,SMALL(pipot!$Z:$Z,ROW($A213)))),"")</f>
        <v>0</v>
      </c>
      <c r="M217">
        <f>IFERROR(IF(COUNT(pipot!$Z:$Z)&lt;&gt;"",INDEX(pipot!L:L,SMALL(pipot!$Z:$Z,ROW($A213)))),"")</f>
        <v>9</v>
      </c>
      <c r="N217">
        <f>IFERROR(IF(COUNT(pipot!$Z:$Z)&lt;&gt;"",INDEX(pipot!M:M,SMALL(pipot!$Z:$Z,ROW($A213)))),"")</f>
        <v>33</v>
      </c>
      <c r="O217">
        <f>IFERROR(IF(COUNT(pipot!$Z:$Z)&lt;&gt;"",INDEX(pipot!N:N,SMALL(pipot!$Z:$Z,ROW($A213)))),"")</f>
        <v>75</v>
      </c>
      <c r="P217">
        <f>IFERROR(IF(COUNT(pipot!$Z:$Z)&lt;&gt;"",INDEX(pipot!O:O,SMALL(pipot!$Z:$Z,ROW($A213)))),"")</f>
        <v>20.820599999999999</v>
      </c>
      <c r="Q217">
        <f>IFERROR(IF(COUNT(pipot!$Z:$Z)&lt;&gt;"",INDEX(pipot!P:P,SMALL(pipot!$Z:$Z,ROW($A213)))),"")</f>
        <v>0</v>
      </c>
      <c r="R217">
        <f>IFERROR(IF(COUNT(pipot!$Z:$Z)&lt;&gt;"",INDEX(pipot!Q:Q,SMALL(pipot!$Z:$Z,ROW($A213)))),"")</f>
        <v>200</v>
      </c>
      <c r="S217">
        <f>IFERROR(IF(COUNT(pipot!$Z:$Z)&lt;&gt;"",INDEX(pipot!R:R,SMALL(pipot!$Z:$Z,ROW($A213)))),"")</f>
        <v>141.07548</v>
      </c>
    </row>
    <row r="218" spans="2:19" hidden="1">
      <c r="B218" t="s">
        <v>25</v>
      </c>
      <c r="C218" s="13">
        <f>IFERROR(IF(COUNT(pipot!$Z:$Z)&lt;&gt;"",INDEX(pipot!B:B,SMALL(pipot!$Z:$Z,ROW($A214)))),"")</f>
        <v>44147</v>
      </c>
      <c r="D218" s="15">
        <f>IFERROR(IF(COUNT(pipot!$Z:$Z)&lt;&gt;"",INDEX(pipot!C:C,SMALL(pipot!$Z:$Z,ROW($A214)))),"")</f>
        <v>8.4027777777777771E-2</v>
      </c>
      <c r="E218">
        <f>IFERROR(IF(COUNT(pipot!$Z:$Z)&lt;&gt;"",INDEX(pipot!D:D,SMALL(pipot!$Z:$Z,ROW($A214)))),"")</f>
        <v>8695.1708400000007</v>
      </c>
      <c r="F218">
        <f>IFERROR(IF(COUNT(pipot!$Z:$Z)&lt;&gt;"",INDEX(pipot!E:E,SMALL(pipot!$Z:$Z,ROW($A214)))),"")</f>
        <v>819.42223000000001</v>
      </c>
      <c r="G218">
        <f>IFERROR(IF(COUNT(pipot!$Z:$Z)&lt;&gt;"",INDEX(pipot!F:F,SMALL(pipot!$Z:$Z,ROW($A214)))),"")</f>
        <v>6.7720799999999999</v>
      </c>
      <c r="H218">
        <f>IFERROR(IF(COUNT(pipot!$Z:$Z)&lt;&gt;"",INDEX(pipot!G:G,SMALL(pipot!$Z:$Z,ROW($A214)))),"")</f>
        <v>112.05</v>
      </c>
      <c r="I218">
        <f>IFERROR(IF(COUNT(pipot!$Z:$Z)&lt;&gt;"",INDEX(pipot!H:H,SMALL(pipot!$Z:$Z,ROW($A214)))),"")</f>
        <v>84.1</v>
      </c>
      <c r="J218">
        <f>IFERROR(IF(COUNT(pipot!$Z:$Z)&lt;&gt;"",INDEX(pipot!I:I,SMALL(pipot!$Z:$Z,ROW($A214)))),"")</f>
        <v>24.75</v>
      </c>
      <c r="K218">
        <f>IFERROR(IF(COUNT(pipot!$Z:$Z)&lt;&gt;"",INDEX(pipot!J:J,SMALL(pipot!$Z:$Z,ROW($A214)))),"")</f>
        <v>3.2</v>
      </c>
      <c r="L218">
        <f>IFERROR(IF(COUNT(pipot!$Z:$Z)&lt;&gt;"",INDEX(pipot!K:K,SMALL(pipot!$Z:$Z,ROW($A214)))),"")</f>
        <v>0</v>
      </c>
      <c r="M218">
        <f>IFERROR(IF(COUNT(pipot!$Z:$Z)&lt;&gt;"",INDEX(pipot!L:L,SMALL(pipot!$Z:$Z,ROW($A214)))),"")</f>
        <v>10</v>
      </c>
      <c r="N218">
        <f>IFERROR(IF(COUNT(pipot!$Z:$Z)&lt;&gt;"",INDEX(pipot!M:M,SMALL(pipot!$Z:$Z,ROW($A214)))),"")</f>
        <v>29</v>
      </c>
      <c r="O218">
        <f>IFERROR(IF(COUNT(pipot!$Z:$Z)&lt;&gt;"",INDEX(pipot!N:N,SMALL(pipot!$Z:$Z,ROW($A214)))),"")</f>
        <v>35</v>
      </c>
      <c r="P218">
        <f>IFERROR(IF(COUNT(pipot!$Z:$Z)&lt;&gt;"",INDEX(pipot!O:O,SMALL(pipot!$Z:$Z,ROW($A214)))),"")</f>
        <v>21.299399999999999</v>
      </c>
      <c r="Q218">
        <f>IFERROR(IF(COUNT(pipot!$Z:$Z)&lt;&gt;"",INDEX(pipot!P:P,SMALL(pipot!$Z:$Z,ROW($A214)))),"")</f>
        <v>0</v>
      </c>
      <c r="R218">
        <f>IFERROR(IF(COUNT(pipot!$Z:$Z)&lt;&gt;"",INDEX(pipot!Q:Q,SMALL(pipot!$Z:$Z,ROW($A214)))),"")</f>
        <v>189</v>
      </c>
      <c r="S218">
        <f>IFERROR(IF(COUNT(pipot!$Z:$Z)&lt;&gt;"",INDEX(pipot!R:R,SMALL(pipot!$Z:$Z,ROW($A214)))),"")</f>
        <v>145.48840000000001</v>
      </c>
    </row>
    <row r="219" spans="2:19" hidden="1">
      <c r="B219" t="str">
        <f>IFERROR(IF(COUNT(pipot!$Z:$Z)&lt;&gt;"",INDEX(pipot!A:A,SMALL(pipot!$Z:$Z,ROW($A215)))),"")</f>
        <v>Yuki Tsunoda</v>
      </c>
      <c r="C219" s="13">
        <f>IFERROR(IF(COUNT(pipot!$Z:$Z)&lt;&gt;"",INDEX(pipot!B:B,SMALL(pipot!$Z:$Z,ROW($A215)))),"")</f>
        <v>44147</v>
      </c>
      <c r="D219" s="15">
        <f>IFERROR(IF(COUNT(pipot!$Z:$Z)&lt;&gt;"",INDEX(pipot!C:C,SMALL(pipot!$Z:$Z,ROW($A215)))),"")</f>
        <v>8.4027777777777771E-2</v>
      </c>
      <c r="E219">
        <f>IFERROR(IF(COUNT(pipot!$Z:$Z)&lt;&gt;"",INDEX(pipot!D:D,SMALL(pipot!$Z:$Z,ROW($A215)))),"")</f>
        <v>8237.5320900000006</v>
      </c>
      <c r="F219">
        <f>IFERROR(IF(COUNT(pipot!$Z:$Z)&lt;&gt;"",INDEX(pipot!E:E,SMALL(pipot!$Z:$Z,ROW($A215)))),"")</f>
        <v>791.23988999999995</v>
      </c>
      <c r="G219">
        <f>IFERROR(IF(COUNT(pipot!$Z:$Z)&lt;&gt;"",INDEX(pipot!F:F,SMALL(pipot!$Z:$Z,ROW($A215)))),"")</f>
        <v>6.5391700000000004</v>
      </c>
      <c r="H219">
        <f>IFERROR(IF(COUNT(pipot!$Z:$Z)&lt;&gt;"",INDEX(pipot!G:G,SMALL(pipot!$Z:$Z,ROW($A215)))),"")</f>
        <v>141.72</v>
      </c>
      <c r="I219">
        <f>IFERROR(IF(COUNT(pipot!$Z:$Z)&lt;&gt;"",INDEX(pipot!H:H,SMALL(pipot!$Z:$Z,ROW($A215)))),"")</f>
        <v>109.68</v>
      </c>
      <c r="J219">
        <f>IFERROR(IF(COUNT(pipot!$Z:$Z)&lt;&gt;"",INDEX(pipot!I:I,SMALL(pipot!$Z:$Z,ROW($A215)))),"")</f>
        <v>28.37</v>
      </c>
      <c r="K219">
        <f>IFERROR(IF(COUNT(pipot!$Z:$Z)&lt;&gt;"",INDEX(pipot!J:J,SMALL(pipot!$Z:$Z,ROW($A215)))),"")</f>
        <v>3.67</v>
      </c>
      <c r="L219">
        <f>IFERROR(IF(COUNT(pipot!$Z:$Z)&lt;&gt;"",INDEX(pipot!K:K,SMALL(pipot!$Z:$Z,ROW($A215)))),"")</f>
        <v>0</v>
      </c>
      <c r="M219">
        <f>IFERROR(IF(COUNT(pipot!$Z:$Z)&lt;&gt;"",INDEX(pipot!L:L,SMALL(pipot!$Z:$Z,ROW($A215)))),"")</f>
        <v>19</v>
      </c>
      <c r="N219">
        <f>IFERROR(IF(COUNT(pipot!$Z:$Z)&lt;&gt;"",INDEX(pipot!M:M,SMALL(pipot!$Z:$Z,ROW($A215)))),"")</f>
        <v>23</v>
      </c>
      <c r="O219">
        <f>IFERROR(IF(COUNT(pipot!$Z:$Z)&lt;&gt;"",INDEX(pipot!N:N,SMALL(pipot!$Z:$Z,ROW($A215)))),"")</f>
        <v>63</v>
      </c>
      <c r="P219">
        <f>IFERROR(IF(COUNT(pipot!$Z:$Z)&lt;&gt;"",INDEX(pipot!O:O,SMALL(pipot!$Z:$Z,ROW($A215)))),"")</f>
        <v>21.0762</v>
      </c>
      <c r="Q219">
        <f>IFERROR(IF(COUNT(pipot!$Z:$Z)&lt;&gt;"",INDEX(pipot!P:P,SMALL(pipot!$Z:$Z,ROW($A215)))),"")</f>
        <v>0</v>
      </c>
      <c r="R219">
        <f>IFERROR(IF(COUNT(pipot!$Z:$Z)&lt;&gt;"",INDEX(pipot!Q:Q,SMALL(pipot!$Z:$Z,ROW($A215)))),"")</f>
        <v>213</v>
      </c>
      <c r="S219">
        <f>IFERROR(IF(COUNT(pipot!$Z:$Z)&lt;&gt;"",INDEX(pipot!R:R,SMALL(pipot!$Z:$Z,ROW($A215)))),"")</f>
        <v>132.73056</v>
      </c>
    </row>
    <row r="220" spans="2:19" hidden="1">
      <c r="B220" t="str">
        <f>IFERROR(IF(COUNT(pipot!$Z:$Z)&lt;&gt;"",INDEX(pipot!A:A,SMALL(pipot!$Z:$Z,ROW($A216)))),"")</f>
        <v>Total</v>
      </c>
      <c r="C220" s="13">
        <f>IFERROR(IF(COUNT(pipot!$Z:$Z)&lt;&gt;"",INDEX(pipot!B:B,SMALL(pipot!$Z:$Z,ROW($A216)))),"")</f>
        <v>44147</v>
      </c>
      <c r="D220" s="15">
        <f>IFERROR(IF(COUNT(pipot!$Z:$Z)&lt;&gt;"",INDEX(pipot!C:C,SMALL(pipot!$Z:$Z,ROW($A216)))),"")</f>
        <v>1.7645833333333334</v>
      </c>
      <c r="E220">
        <f>IFERROR(IF(COUNT(pipot!$Z:$Z)&lt;&gt;"",INDEX(pipot!D:D,SMALL(pipot!$Z:$Z,ROW($A216)))),"")</f>
        <v>172448</v>
      </c>
      <c r="F220">
        <f>IFERROR(IF(COUNT(pipot!$Z:$Z)&lt;&gt;"",INDEX(pipot!E:E,SMALL(pipot!$Z:$Z,ROW($A216)))),"")</f>
        <v>19889</v>
      </c>
      <c r="G220">
        <f>IFERROR(IF(COUNT(pipot!$Z:$Z)&lt;&gt;"",INDEX(pipot!F:F,SMALL(pipot!$Z:$Z,ROW($A216)))),"")</f>
        <v>7.83</v>
      </c>
      <c r="H220">
        <f>IFERROR(IF(COUNT(pipot!$Z:$Z)&lt;&gt;"",INDEX(pipot!G:G,SMALL(pipot!$Z:$Z,ROW($A216)))),"")</f>
        <v>2822</v>
      </c>
      <c r="I220">
        <f>IFERROR(IF(COUNT(pipot!$Z:$Z)&lt;&gt;"",INDEX(pipot!H:H,SMALL(pipot!$Z:$Z,ROW($A216)))),"")</f>
        <v>2264</v>
      </c>
      <c r="J220">
        <f>IFERROR(IF(COUNT(pipot!$Z:$Z)&lt;&gt;"",INDEX(pipot!I:I,SMALL(pipot!$Z:$Z,ROW($A216)))),"")</f>
        <v>489</v>
      </c>
      <c r="K220">
        <f>IFERROR(IF(COUNT(pipot!$Z:$Z)&lt;&gt;"",INDEX(pipot!J:J,SMALL(pipot!$Z:$Z,ROW($A216)))),"")</f>
        <v>61</v>
      </c>
      <c r="L220">
        <f>IFERROR(IF(COUNT(pipot!$Z:$Z)&lt;&gt;"",INDEX(pipot!K:K,SMALL(pipot!$Z:$Z,ROW($A216)))),"")</f>
        <v>8</v>
      </c>
      <c r="M220">
        <f>IFERROR(IF(COUNT(pipot!$Z:$Z)&lt;&gt;"",INDEX(pipot!L:L,SMALL(pipot!$Z:$Z,ROW($A216)))),"")</f>
        <v>330</v>
      </c>
      <c r="N220">
        <f>IFERROR(IF(COUNT(pipot!$Z:$Z)&lt;&gt;"",INDEX(pipot!M:M,SMALL(pipot!$Z:$Z,ROW($A216)))),"")</f>
        <v>428</v>
      </c>
      <c r="O220">
        <f>IFERROR(IF(COUNT(pipot!$Z:$Z)&lt;&gt;"",INDEX(pipot!N:N,SMALL(pipot!$Z:$Z,ROW($A216)))),"")</f>
        <v>1315</v>
      </c>
      <c r="P220">
        <f>IFERROR(IF(COUNT(pipot!$Z:$Z)&lt;&gt;"",INDEX(pipot!O:O,SMALL(pipot!$Z:$Z,ROW($A216)))),"")</f>
        <v>24</v>
      </c>
      <c r="Q220">
        <f>IFERROR(IF(COUNT(pipot!$Z:$Z)&lt;&gt;"",INDEX(pipot!P:P,SMALL(pipot!$Z:$Z,ROW($A216)))),"")</f>
        <v>4</v>
      </c>
      <c r="R220">
        <f>IFERROR(IF(COUNT(pipot!$Z:$Z)&lt;&gt;"",INDEX(pipot!Q:Q,SMALL(pipot!$Z:$Z,ROW($A216)))),"")</f>
        <v>224</v>
      </c>
      <c r="S220">
        <f>IFERROR(IF(COUNT(pipot!$Z:$Z)&lt;&gt;"",INDEX(pipot!R:R,SMALL(pipot!$Z:$Z,ROW($A216)))),"")</f>
        <v>129</v>
      </c>
    </row>
    <row r="221" spans="2:19" hidden="1">
      <c r="B221" t="str">
        <f>IFERROR(IF(COUNT(pipot!$Z:$Z)&lt;&gt;"",INDEX(pipot!A:A,SMALL(pipot!$Z:$Z,ROW($A217)))),"")</f>
        <v>Average</v>
      </c>
      <c r="C221" s="13">
        <f>IFERROR(IF(COUNT(pipot!$Z:$Z)&lt;&gt;"",INDEX(pipot!B:B,SMALL(pipot!$Z:$Z,ROW($A217)))),"")</f>
        <v>44147</v>
      </c>
      <c r="D221" s="15">
        <f>IFERROR(IF(COUNT(pipot!$Z:$Z)&lt;&gt;"",INDEX(pipot!C:C,SMALL(pipot!$Z:$Z,ROW($A217)))),"")</f>
        <v>8.4027777777777771E-2</v>
      </c>
      <c r="E221">
        <f>IFERROR(IF(COUNT(pipot!$Z:$Z)&lt;&gt;"",INDEX(pipot!D:D,SMALL(pipot!$Z:$Z,ROW($A217)))),"")</f>
        <v>8212</v>
      </c>
      <c r="F221">
        <f>IFERROR(IF(COUNT(pipot!$Z:$Z)&lt;&gt;"",INDEX(pipot!E:E,SMALL(pipot!$Z:$Z,ROW($A217)))),"")</f>
        <v>947</v>
      </c>
      <c r="G221">
        <f>IFERROR(IF(COUNT(pipot!$Z:$Z)&lt;&gt;"",INDEX(pipot!F:F,SMALL(pipot!$Z:$Z,ROW($A217)))),"")</f>
        <v>7.83</v>
      </c>
      <c r="H221">
        <f>IFERROR(IF(COUNT(pipot!$Z:$Z)&lt;&gt;"",INDEX(pipot!G:G,SMALL(pipot!$Z:$Z,ROW($A217)))),"")</f>
        <v>134</v>
      </c>
      <c r="I221">
        <f>IFERROR(IF(COUNT(pipot!$Z:$Z)&lt;&gt;"",INDEX(pipot!H:H,SMALL(pipot!$Z:$Z,ROW($A217)))),"")</f>
        <v>108</v>
      </c>
      <c r="J221">
        <f>IFERROR(IF(COUNT(pipot!$Z:$Z)&lt;&gt;"",INDEX(pipot!I:I,SMALL(pipot!$Z:$Z,ROW($A217)))),"")</f>
        <v>23</v>
      </c>
      <c r="K221">
        <f>IFERROR(IF(COUNT(pipot!$Z:$Z)&lt;&gt;"",INDEX(pipot!J:J,SMALL(pipot!$Z:$Z,ROW($A217)))),"")</f>
        <v>3</v>
      </c>
      <c r="L221">
        <f>IFERROR(IF(COUNT(pipot!$Z:$Z)&lt;&gt;"",INDEX(pipot!K:K,SMALL(pipot!$Z:$Z,ROW($A217)))),"")</f>
        <v>0</v>
      </c>
      <c r="M221">
        <f>IFERROR(IF(COUNT(pipot!$Z:$Z)&lt;&gt;"",INDEX(pipot!L:L,SMALL(pipot!$Z:$Z,ROW($A217)))),"")</f>
        <v>16</v>
      </c>
      <c r="N221">
        <f>IFERROR(IF(COUNT(pipot!$Z:$Z)&lt;&gt;"",INDEX(pipot!M:M,SMALL(pipot!$Z:$Z,ROW($A217)))),"")</f>
        <v>20</v>
      </c>
      <c r="O221">
        <f>IFERROR(IF(COUNT(pipot!$Z:$Z)&lt;&gt;"",INDEX(pipot!N:N,SMALL(pipot!$Z:$Z,ROW($A217)))),"")</f>
        <v>63</v>
      </c>
      <c r="P221">
        <f>IFERROR(IF(COUNT(pipot!$Z:$Z)&lt;&gt;"",INDEX(pipot!O:O,SMALL(pipot!$Z:$Z,ROW($A217)))),"")</f>
        <v>20</v>
      </c>
      <c r="Q221">
        <f>IFERROR(IF(COUNT(pipot!$Z:$Z)&lt;&gt;"",INDEX(pipot!P:P,SMALL(pipot!$Z:$Z,ROW($A217)))),"")</f>
        <v>0</v>
      </c>
      <c r="R221">
        <f>IFERROR(IF(COUNT(pipot!$Z:$Z)&lt;&gt;"",INDEX(pipot!Q:Q,SMALL(pipot!$Z:$Z,ROW($A217)))),"")</f>
        <v>184</v>
      </c>
      <c r="S221">
        <f>IFERROR(IF(COUNT(pipot!$Z:$Z)&lt;&gt;"",INDEX(pipot!R:R,SMALL(pipot!$Z:$Z,ROW($A217)))),"")</f>
        <v>129</v>
      </c>
    </row>
    <row r="222" spans="2:19" hidden="1">
      <c r="B222" t="str">
        <f>IFERROR(IF(COUNT(pipot!$Z:$Z)&lt;&gt;"",INDEX(pipot!A:A,SMALL(pipot!$Z:$Z,ROW($A218)))),"")</f>
        <v>Stdev</v>
      </c>
      <c r="C222" s="13">
        <f>IFERROR(IF(COUNT(pipot!$Z:$Z)&lt;&gt;"",INDEX(pipot!B:B,SMALL(pipot!$Z:$Z,ROW($A218)))),"")</f>
        <v>44147</v>
      </c>
      <c r="D222" s="15" t="str">
        <f>IFERROR(IF(COUNT(pipot!$Z:$Z)&lt;&gt;"",INDEX(pipot!C:C,SMALL(pipot!$Z:$Z,ROW($A218)))),"")</f>
        <v>NaN</v>
      </c>
      <c r="E222">
        <f>IFERROR(IF(COUNT(pipot!$Z:$Z)&lt;&gt;"",INDEX(pipot!D:D,SMALL(pipot!$Z:$Z,ROW($A218)))),"")</f>
        <v>349</v>
      </c>
      <c r="F222">
        <f>IFERROR(IF(COUNT(pipot!$Z:$Z)&lt;&gt;"",INDEX(pipot!E:E,SMALL(pipot!$Z:$Z,ROW($A218)))),"")</f>
        <v>74.5</v>
      </c>
      <c r="G222">
        <f>IFERROR(IF(COUNT(pipot!$Z:$Z)&lt;&gt;"",INDEX(pipot!F:F,SMALL(pipot!$Z:$Z,ROW($A218)))),"")</f>
        <v>0.6</v>
      </c>
      <c r="H222">
        <f>IFERROR(IF(COUNT(pipot!$Z:$Z)&lt;&gt;"",INDEX(pipot!G:G,SMALL(pipot!$Z:$Z,ROW($A218)))),"")</f>
        <v>41.3</v>
      </c>
      <c r="I222">
        <f>IFERROR(IF(COUNT(pipot!$Z:$Z)&lt;&gt;"",INDEX(pipot!H:H,SMALL(pipot!$Z:$Z,ROW($A218)))),"")</f>
        <v>31.1</v>
      </c>
      <c r="J222">
        <f>IFERROR(IF(COUNT(pipot!$Z:$Z)&lt;&gt;"",INDEX(pipot!I:I,SMALL(pipot!$Z:$Z,ROW($A218)))),"")</f>
        <v>14.7</v>
      </c>
      <c r="K222">
        <f>IFERROR(IF(COUNT(pipot!$Z:$Z)&lt;&gt;"",INDEX(pipot!J:J,SMALL(pipot!$Z:$Z,ROW($A218)))),"")</f>
        <v>7.1</v>
      </c>
      <c r="L222">
        <f>IFERROR(IF(COUNT(pipot!$Z:$Z)&lt;&gt;"",INDEX(pipot!K:K,SMALL(pipot!$Z:$Z,ROW($A218)))),"")</f>
        <v>1.6</v>
      </c>
      <c r="M222">
        <f>IFERROR(IF(COUNT(pipot!$Z:$Z)&lt;&gt;"",INDEX(pipot!L:L,SMALL(pipot!$Z:$Z,ROW($A218)))),"")</f>
        <v>7.7</v>
      </c>
      <c r="N222">
        <f>IFERROR(IF(COUNT(pipot!$Z:$Z)&lt;&gt;"",INDEX(pipot!M:M,SMALL(pipot!$Z:$Z,ROW($A218)))),"")</f>
        <v>6.2</v>
      </c>
      <c r="O222">
        <f>IFERROR(IF(COUNT(pipot!$Z:$Z)&lt;&gt;"",INDEX(pipot!N:N,SMALL(pipot!$Z:$Z,ROW($A218)))),"")</f>
        <v>19</v>
      </c>
      <c r="P222">
        <f>IFERROR(IF(COUNT(pipot!$Z:$Z)&lt;&gt;"",INDEX(pipot!O:O,SMALL(pipot!$Z:$Z,ROW($A218)))),"")</f>
        <v>1.6</v>
      </c>
      <c r="Q222">
        <f>IFERROR(IF(COUNT(pipot!$Z:$Z)&lt;&gt;"",INDEX(pipot!P:P,SMALL(pipot!$Z:$Z,ROW($A218)))),"")</f>
        <v>0.5</v>
      </c>
      <c r="R222">
        <f>IFERROR(IF(COUNT(pipot!$Z:$Z)&lt;&gt;"",INDEX(pipot!Q:Q,SMALL(pipot!$Z:$Z,ROW($A218)))),"")</f>
        <v>49.4</v>
      </c>
      <c r="S222">
        <f>IFERROR(IF(COUNT(pipot!$Z:$Z)&lt;&gt;"",INDEX(pipot!R:R,SMALL(pipot!$Z:$Z,ROW($A218)))),"")</f>
        <v>34.1</v>
      </c>
    </row>
    <row r="223" spans="2:19" hidden="1">
      <c r="B223" t="str">
        <f>IFERROR(IF(COUNT(pipot!$Z:$Z)&lt;&gt;"",INDEX(pipot!A:A,SMALL(pipot!$Z:$Z,ROW($A219)))),"")</f>
        <v>Yuriko Takeda</v>
      </c>
      <c r="C223" s="13">
        <f>IFERROR(IF(COUNT(pipot!$Z:$Z)&lt;&gt;"",INDEX(pipot!B:B,SMALL(pipot!$Z:$Z,ROW($A219)))),"")</f>
        <v>44148</v>
      </c>
      <c r="D223" s="15">
        <f>IFERROR(IF(COUNT(pipot!$Z:$Z)&lt;&gt;"",INDEX(pipot!C:C,SMALL(pipot!$Z:$Z,ROW($A219)))),"")</f>
        <v>7.4837962962962967E-2</v>
      </c>
      <c r="E223">
        <f>IFERROR(IF(COUNT(pipot!$Z:$Z)&lt;&gt;"",INDEX(pipot!D:D,SMALL(pipot!$Z:$Z,ROW($A219)))),"")</f>
        <v>7018.36931</v>
      </c>
      <c r="F223">
        <f>IFERROR(IF(COUNT(pipot!$Z:$Z)&lt;&gt;"",INDEX(pipot!E:E,SMALL(pipot!$Z:$Z,ROW($A219)))),"")</f>
        <v>915.43715999999995</v>
      </c>
      <c r="G223">
        <f>IFERROR(IF(COUNT(pipot!$Z:$Z)&lt;&gt;"",INDEX(pipot!F:F,SMALL(pipot!$Z:$Z,ROW($A219)))),"")</f>
        <v>8.4946199999999994</v>
      </c>
      <c r="H223">
        <f>IFERROR(IF(COUNT(pipot!$Z:$Z)&lt;&gt;"",INDEX(pipot!G:G,SMALL(pipot!$Z:$Z,ROW($A219)))),"")</f>
        <v>194.81</v>
      </c>
      <c r="I223">
        <f>IFERROR(IF(COUNT(pipot!$Z:$Z)&lt;&gt;"",INDEX(pipot!H:H,SMALL(pipot!$Z:$Z,ROW($A219)))),"")</f>
        <v>140.94</v>
      </c>
      <c r="J223">
        <f>IFERROR(IF(COUNT(pipot!$Z:$Z)&lt;&gt;"",INDEX(pipot!I:I,SMALL(pipot!$Z:$Z,ROW($A219)))),"")</f>
        <v>51.55</v>
      </c>
      <c r="K223">
        <f>IFERROR(IF(COUNT(pipot!$Z:$Z)&lt;&gt;"",INDEX(pipot!J:J,SMALL(pipot!$Z:$Z,ROW($A219)))),"")</f>
        <v>2.3199999999999998</v>
      </c>
      <c r="L223">
        <f>IFERROR(IF(COUNT(pipot!$Z:$Z)&lt;&gt;"",INDEX(pipot!K:K,SMALL(pipot!$Z:$Z,ROW($A219)))),"")</f>
        <v>0</v>
      </c>
      <c r="M223">
        <f>IFERROR(IF(COUNT(pipot!$Z:$Z)&lt;&gt;"",INDEX(pipot!L:L,SMALL(pipot!$Z:$Z,ROW($A219)))),"")</f>
        <v>30</v>
      </c>
      <c r="N223">
        <f>IFERROR(IF(COUNT(pipot!$Z:$Z)&lt;&gt;"",INDEX(pipot!M:M,SMALL(pipot!$Z:$Z,ROW($A219)))),"")</f>
        <v>8</v>
      </c>
      <c r="O223">
        <f>IFERROR(IF(COUNT(pipot!$Z:$Z)&lt;&gt;"",INDEX(pipot!N:N,SMALL(pipot!$Z:$Z,ROW($A219)))),"")</f>
        <v>73</v>
      </c>
      <c r="P223">
        <f>IFERROR(IF(COUNT(pipot!$Z:$Z)&lt;&gt;"",INDEX(pipot!O:O,SMALL(pipot!$Z:$Z,ROW($A219)))),"")</f>
        <v>21.375</v>
      </c>
      <c r="Q223">
        <f>IFERROR(IF(COUNT(pipot!$Z:$Z)&lt;&gt;"",INDEX(pipot!P:P,SMALL(pipot!$Z:$Z,ROW($A219)))),"")</f>
        <v>0</v>
      </c>
      <c r="R223">
        <f>IFERROR(IF(COUNT(pipot!$Z:$Z)&lt;&gt;"",INDEX(pipot!Q:Q,SMALL(pipot!$Z:$Z,ROW($A219)))),"")</f>
        <v>113</v>
      </c>
      <c r="S223">
        <f>IFERROR(IF(COUNT(pipot!$Z:$Z)&lt;&gt;"",INDEX(pipot!R:R,SMALL(pipot!$Z:$Z,ROW($A219)))),"")</f>
        <v>96.907799999999995</v>
      </c>
    </row>
    <row r="224" spans="2:19" hidden="1">
      <c r="B224" t="str">
        <f>IFERROR(IF(COUNT(pipot!$Z:$Z)&lt;&gt;"",INDEX(pipot!A:A,SMALL(pipot!$Z:$Z,ROW($A220)))),"")</f>
        <v>Moe Nakamura</v>
      </c>
      <c r="C224" s="13">
        <f>IFERROR(IF(COUNT(pipot!$Z:$Z)&lt;&gt;"",INDEX(pipot!B:B,SMALL(pipot!$Z:$Z,ROW($A220)))),"")</f>
        <v>44148</v>
      </c>
      <c r="D224" s="15">
        <f>IFERROR(IF(COUNT(pipot!$Z:$Z)&lt;&gt;"",INDEX(pipot!C:C,SMALL(pipot!$Z:$Z,ROW($A220)))),"")</f>
        <v>7.4837962962962967E-2</v>
      </c>
      <c r="E224">
        <f>IFERROR(IF(COUNT(pipot!$Z:$Z)&lt;&gt;"",INDEX(pipot!D:D,SMALL(pipot!$Z:$Z,ROW($A220)))),"")</f>
        <v>6934.5869400000001</v>
      </c>
      <c r="F224">
        <f>IFERROR(IF(COUNT(pipot!$Z:$Z)&lt;&gt;"",INDEX(pipot!E:E,SMALL(pipot!$Z:$Z,ROW($A220)))),"")</f>
        <v>902.94068000000004</v>
      </c>
      <c r="G224">
        <f>IFERROR(IF(COUNT(pipot!$Z:$Z)&lt;&gt;"",INDEX(pipot!F:F,SMALL(pipot!$Z:$Z,ROW($A220)))),"")</f>
        <v>8.37866</v>
      </c>
      <c r="H224">
        <f>IFERROR(IF(COUNT(pipot!$Z:$Z)&lt;&gt;"",INDEX(pipot!G:G,SMALL(pipot!$Z:$Z,ROW($A220)))),"")</f>
        <v>166.27</v>
      </c>
      <c r="I224">
        <f>IFERROR(IF(COUNT(pipot!$Z:$Z)&lt;&gt;"",INDEX(pipot!H:H,SMALL(pipot!$Z:$Z,ROW($A220)))),"")</f>
        <v>145.51</v>
      </c>
      <c r="J224">
        <f>IFERROR(IF(COUNT(pipot!$Z:$Z)&lt;&gt;"",INDEX(pipot!I:I,SMALL(pipot!$Z:$Z,ROW($A220)))),"")</f>
        <v>20.76</v>
      </c>
      <c r="K224">
        <f>IFERROR(IF(COUNT(pipot!$Z:$Z)&lt;&gt;"",INDEX(pipot!J:J,SMALL(pipot!$Z:$Z,ROW($A220)))),"")</f>
        <v>0</v>
      </c>
      <c r="L224">
        <f>IFERROR(IF(COUNT(pipot!$Z:$Z)&lt;&gt;"",INDEX(pipot!K:K,SMALL(pipot!$Z:$Z,ROW($A220)))),"")</f>
        <v>0</v>
      </c>
      <c r="M224">
        <f>IFERROR(IF(COUNT(pipot!$Z:$Z)&lt;&gt;"",INDEX(pipot!L:L,SMALL(pipot!$Z:$Z,ROW($A220)))),"")</f>
        <v>19</v>
      </c>
      <c r="N224">
        <f>IFERROR(IF(COUNT(pipot!$Z:$Z)&lt;&gt;"",INDEX(pipot!M:M,SMALL(pipot!$Z:$Z,ROW($A220)))),"")</f>
        <v>15</v>
      </c>
      <c r="O224">
        <f>IFERROR(IF(COUNT(pipot!$Z:$Z)&lt;&gt;"",INDEX(pipot!N:N,SMALL(pipot!$Z:$Z,ROW($A220)))),"")</f>
        <v>62</v>
      </c>
      <c r="P224">
        <f>IFERROR(IF(COUNT(pipot!$Z:$Z)&lt;&gt;"",INDEX(pipot!O:O,SMALL(pipot!$Z:$Z,ROW($A220)))),"")</f>
        <v>19.438199999999998</v>
      </c>
      <c r="Q224">
        <f>IFERROR(IF(COUNT(pipot!$Z:$Z)&lt;&gt;"",INDEX(pipot!P:P,SMALL(pipot!$Z:$Z,ROW($A220)))),"")</f>
        <v>0</v>
      </c>
      <c r="R224">
        <f>IFERROR(IF(COUNT(pipot!$Z:$Z)&lt;&gt;"",INDEX(pipot!Q:Q,SMALL(pipot!$Z:$Z,ROW($A220)))),"")</f>
        <v>193</v>
      </c>
      <c r="S224">
        <f>IFERROR(IF(COUNT(pipot!$Z:$Z)&lt;&gt;"",INDEX(pipot!R:R,SMALL(pipot!$Z:$Z,ROW($A220)))),"")</f>
        <v>139.13879</v>
      </c>
    </row>
    <row r="225" spans="2:19" hidden="1">
      <c r="B225" t="str">
        <f>IFERROR(IF(COUNT(pipot!$Z:$Z)&lt;&gt;"",INDEX(pipot!A:A,SMALL(pipot!$Z:$Z,ROW($A221)))),"")</f>
        <v>Mizuki Kajiwara</v>
      </c>
      <c r="C225" s="13">
        <f>IFERROR(IF(COUNT(pipot!$Z:$Z)&lt;&gt;"",INDEX(pipot!B:B,SMALL(pipot!$Z:$Z,ROW($A221)))),"")</f>
        <v>44148</v>
      </c>
      <c r="D225" s="15">
        <f>IFERROR(IF(COUNT(pipot!$Z:$Z)&lt;&gt;"",INDEX(pipot!C:C,SMALL(pipot!$Z:$Z,ROW($A221)))),"")</f>
        <v>7.4837962962962967E-2</v>
      </c>
      <c r="E225">
        <f>IFERROR(IF(COUNT(pipot!$Z:$Z)&lt;&gt;"",INDEX(pipot!D:D,SMALL(pipot!$Z:$Z,ROW($A221)))),"")</f>
        <v>7044.1357399999997</v>
      </c>
      <c r="F225">
        <f>IFERROR(IF(COUNT(pipot!$Z:$Z)&lt;&gt;"",INDEX(pipot!E:E,SMALL(pipot!$Z:$Z,ROW($A221)))),"")</f>
        <v>887.31379000000004</v>
      </c>
      <c r="G225">
        <f>IFERROR(IF(COUNT(pipot!$Z:$Z)&lt;&gt;"",INDEX(pipot!F:F,SMALL(pipot!$Z:$Z,ROW($A221)))),"")</f>
        <v>8.2336600000000004</v>
      </c>
      <c r="H225">
        <f>IFERROR(IF(COUNT(pipot!$Z:$Z)&lt;&gt;"",INDEX(pipot!G:G,SMALL(pipot!$Z:$Z,ROW($A221)))),"")</f>
        <v>184.77001000000001</v>
      </c>
      <c r="I225">
        <f>IFERROR(IF(COUNT(pipot!$Z:$Z)&lt;&gt;"",INDEX(pipot!H:H,SMALL(pipot!$Z:$Z,ROW($A221)))),"")</f>
        <v>155.07001</v>
      </c>
      <c r="J225">
        <f>IFERROR(IF(COUNT(pipot!$Z:$Z)&lt;&gt;"",INDEX(pipot!I:I,SMALL(pipot!$Z:$Z,ROW($A221)))),"")</f>
        <v>29.7</v>
      </c>
      <c r="K225">
        <f>IFERROR(IF(COUNT(pipot!$Z:$Z)&lt;&gt;"",INDEX(pipot!J:J,SMALL(pipot!$Z:$Z,ROW($A221)))),"")</f>
        <v>0</v>
      </c>
      <c r="L225">
        <f>IFERROR(IF(COUNT(pipot!$Z:$Z)&lt;&gt;"",INDEX(pipot!K:K,SMALL(pipot!$Z:$Z,ROW($A221)))),"")</f>
        <v>0</v>
      </c>
      <c r="M225">
        <f>IFERROR(IF(COUNT(pipot!$Z:$Z)&lt;&gt;"",INDEX(pipot!L:L,SMALL(pipot!$Z:$Z,ROW($A221)))),"")</f>
        <v>11</v>
      </c>
      <c r="N225">
        <f>IFERROR(IF(COUNT(pipot!$Z:$Z)&lt;&gt;"",INDEX(pipot!M:M,SMALL(pipot!$Z:$Z,ROW($A221)))),"")</f>
        <v>11</v>
      </c>
      <c r="O225">
        <f>IFERROR(IF(COUNT(pipot!$Z:$Z)&lt;&gt;"",INDEX(pipot!N:N,SMALL(pipot!$Z:$Z,ROW($A221)))),"")</f>
        <v>28</v>
      </c>
      <c r="P225">
        <f>IFERROR(IF(COUNT(pipot!$Z:$Z)&lt;&gt;"",INDEX(pipot!O:O,SMALL(pipot!$Z:$Z,ROW($A221)))),"")</f>
        <v>20.845800000000001</v>
      </c>
      <c r="Q225">
        <f>IFERROR(IF(COUNT(pipot!$Z:$Z)&lt;&gt;"",INDEX(pipot!P:P,SMALL(pipot!$Z:$Z,ROW($A221)))),"")</f>
        <v>0</v>
      </c>
      <c r="R225">
        <f>IFERROR(IF(COUNT(pipot!$Z:$Z)&lt;&gt;"",INDEX(pipot!Q:Q,SMALL(pipot!$Z:$Z,ROW($A221)))),"")</f>
        <v>183</v>
      </c>
      <c r="S225">
        <f>IFERROR(IF(COUNT(pipot!$Z:$Z)&lt;&gt;"",INDEX(pipot!R:R,SMALL(pipot!$Z:$Z,ROW($A221)))),"")</f>
        <v>137.51474999999999</v>
      </c>
    </row>
    <row r="226" spans="2:19" hidden="1">
      <c r="B226" t="str">
        <f>IFERROR(IF(COUNT(pipot!$Z:$Z)&lt;&gt;"",INDEX(pipot!A:A,SMALL(pipot!$Z:$Z,ROW($A222)))),"")</f>
        <v>Yuina Matsumoto</v>
      </c>
      <c r="C226" s="13">
        <f>IFERROR(IF(COUNT(pipot!$Z:$Z)&lt;&gt;"",INDEX(pipot!B:B,SMALL(pipot!$Z:$Z,ROW($A222)))),"")</f>
        <v>44148</v>
      </c>
      <c r="D226" s="15">
        <f>IFERROR(IF(COUNT(pipot!$Z:$Z)&lt;&gt;"",INDEX(pipot!C:C,SMALL(pipot!$Z:$Z,ROW($A222)))),"")</f>
        <v>7.4837962962962967E-2</v>
      </c>
      <c r="E226">
        <f>IFERROR(IF(COUNT(pipot!$Z:$Z)&lt;&gt;"",INDEX(pipot!D:D,SMALL(pipot!$Z:$Z,ROW($A222)))),"")</f>
        <v>6993.4397600000002</v>
      </c>
      <c r="F226">
        <f>IFERROR(IF(COUNT(pipot!$Z:$Z)&lt;&gt;"",INDEX(pipot!E:E,SMALL(pipot!$Z:$Z,ROW($A222)))),"")</f>
        <v>880.83455000000004</v>
      </c>
      <c r="G226">
        <f>IFERROR(IF(COUNT(pipot!$Z:$Z)&lt;&gt;"",INDEX(pipot!F:F,SMALL(pipot!$Z:$Z,ROW($A222)))),"")</f>
        <v>8.1735299999999995</v>
      </c>
      <c r="H226">
        <f>IFERROR(IF(COUNT(pipot!$Z:$Z)&lt;&gt;"",INDEX(pipot!G:G,SMALL(pipot!$Z:$Z,ROW($A222)))),"")</f>
        <v>162.12</v>
      </c>
      <c r="I226">
        <f>IFERROR(IF(COUNT(pipot!$Z:$Z)&lt;&gt;"",INDEX(pipot!H:H,SMALL(pipot!$Z:$Z,ROW($A222)))),"")</f>
        <v>148.47</v>
      </c>
      <c r="J226">
        <f>IFERROR(IF(COUNT(pipot!$Z:$Z)&lt;&gt;"",INDEX(pipot!I:I,SMALL(pipot!$Z:$Z,ROW($A222)))),"")</f>
        <v>13.65</v>
      </c>
      <c r="K226">
        <f>IFERROR(IF(COUNT(pipot!$Z:$Z)&lt;&gt;"",INDEX(pipot!J:J,SMALL(pipot!$Z:$Z,ROW($A222)))),"")</f>
        <v>0</v>
      </c>
      <c r="L226">
        <f>IFERROR(IF(COUNT(pipot!$Z:$Z)&lt;&gt;"",INDEX(pipot!K:K,SMALL(pipot!$Z:$Z,ROW($A222)))),"")</f>
        <v>0</v>
      </c>
      <c r="M226">
        <f>IFERROR(IF(COUNT(pipot!$Z:$Z)&lt;&gt;"",INDEX(pipot!L:L,SMALL(pipot!$Z:$Z,ROW($A222)))),"")</f>
        <v>18</v>
      </c>
      <c r="N226">
        <f>IFERROR(IF(COUNT(pipot!$Z:$Z)&lt;&gt;"",INDEX(pipot!M:M,SMALL(pipot!$Z:$Z,ROW($A222)))),"")</f>
        <v>25</v>
      </c>
      <c r="O226">
        <f>IFERROR(IF(COUNT(pipot!$Z:$Z)&lt;&gt;"",INDEX(pipot!N:N,SMALL(pipot!$Z:$Z,ROW($A222)))),"")</f>
        <v>49</v>
      </c>
      <c r="P226">
        <f>IFERROR(IF(COUNT(pipot!$Z:$Z)&lt;&gt;"",INDEX(pipot!O:O,SMALL(pipot!$Z:$Z,ROW($A222)))),"")</f>
        <v>18.7974</v>
      </c>
      <c r="Q226">
        <f>IFERROR(IF(COUNT(pipot!$Z:$Z)&lt;&gt;"",INDEX(pipot!P:P,SMALL(pipot!$Z:$Z,ROW($A222)))),"")</f>
        <v>0</v>
      </c>
      <c r="R226">
        <f>IFERROR(IF(COUNT(pipot!$Z:$Z)&lt;&gt;"",INDEX(pipot!Q:Q,SMALL(pipot!$Z:$Z,ROW($A222)))),"")</f>
        <v>192</v>
      </c>
      <c r="S226">
        <f>IFERROR(IF(COUNT(pipot!$Z:$Z)&lt;&gt;"",INDEX(pipot!R:R,SMALL(pipot!$Z:$Z,ROW($A222)))),"")</f>
        <v>132.32783000000001</v>
      </c>
    </row>
    <row r="227" spans="2:19" hidden="1">
      <c r="B227" t="str">
        <f>IFERROR(IF(COUNT(pipot!$Z:$Z)&lt;&gt;"",INDEX(pipot!A:A,SMALL(pipot!$Z:$Z,ROW($A223)))),"")</f>
        <v>Fuka Yamashita</v>
      </c>
      <c r="C227" s="13">
        <f>IFERROR(IF(COUNT(pipot!$Z:$Z)&lt;&gt;"",INDEX(pipot!B:B,SMALL(pipot!$Z:$Z,ROW($A223)))),"")</f>
        <v>44148</v>
      </c>
      <c r="D227" s="15">
        <f>IFERROR(IF(COUNT(pipot!$Z:$Z)&lt;&gt;"",INDEX(pipot!C:C,SMALL(pipot!$Z:$Z,ROW($A223)))),"")</f>
        <v>7.4837962962962967E-2</v>
      </c>
      <c r="E227">
        <f>IFERROR(IF(COUNT(pipot!$Z:$Z)&lt;&gt;"",INDEX(pipot!D:D,SMALL(pipot!$Z:$Z,ROW($A223)))),"")</f>
        <v>6790.98956</v>
      </c>
      <c r="F227">
        <f>IFERROR(IF(COUNT(pipot!$Z:$Z)&lt;&gt;"",INDEX(pipot!E:E,SMALL(pipot!$Z:$Z,ROW($A223)))),"")</f>
        <v>871.89903000000004</v>
      </c>
      <c r="G227">
        <f>IFERROR(IF(COUNT(pipot!$Z:$Z)&lt;&gt;"",INDEX(pipot!F:F,SMALL(pipot!$Z:$Z,ROW($A223)))),"")</f>
        <v>8.0906199999999995</v>
      </c>
      <c r="H227">
        <f>IFERROR(IF(COUNT(pipot!$Z:$Z)&lt;&gt;"",INDEX(pipot!G:G,SMALL(pipot!$Z:$Z,ROW($A223)))),"")</f>
        <v>93.05</v>
      </c>
      <c r="I227">
        <f>IFERROR(IF(COUNT(pipot!$Z:$Z)&lt;&gt;"",INDEX(pipot!H:H,SMALL(pipot!$Z:$Z,ROW($A223)))),"")</f>
        <v>82.66</v>
      </c>
      <c r="J227">
        <f>IFERROR(IF(COUNT(pipot!$Z:$Z)&lt;&gt;"",INDEX(pipot!I:I,SMALL(pipot!$Z:$Z,ROW($A223)))),"")</f>
        <v>10.39</v>
      </c>
      <c r="K227">
        <f>IFERROR(IF(COUNT(pipot!$Z:$Z)&lt;&gt;"",INDEX(pipot!J:J,SMALL(pipot!$Z:$Z,ROW($A223)))),"")</f>
        <v>0</v>
      </c>
      <c r="L227">
        <f>IFERROR(IF(COUNT(pipot!$Z:$Z)&lt;&gt;"",INDEX(pipot!K:K,SMALL(pipot!$Z:$Z,ROW($A223)))),"")</f>
        <v>0</v>
      </c>
      <c r="M227">
        <f>IFERROR(IF(COUNT(pipot!$Z:$Z)&lt;&gt;"",INDEX(pipot!L:L,SMALL(pipot!$Z:$Z,ROW($A223)))),"")</f>
        <v>26</v>
      </c>
      <c r="N227">
        <f>IFERROR(IF(COUNT(pipot!$Z:$Z)&lt;&gt;"",INDEX(pipot!M:M,SMALL(pipot!$Z:$Z,ROW($A223)))),"")</f>
        <v>16</v>
      </c>
      <c r="O227">
        <f>IFERROR(IF(COUNT(pipot!$Z:$Z)&lt;&gt;"",INDEX(pipot!N:N,SMALL(pipot!$Z:$Z,ROW($A223)))),"")</f>
        <v>80</v>
      </c>
      <c r="P227">
        <f>IFERROR(IF(COUNT(pipot!$Z:$Z)&lt;&gt;"",INDEX(pipot!O:O,SMALL(pipot!$Z:$Z,ROW($A223)))),"")</f>
        <v>18.534600000000001</v>
      </c>
      <c r="Q227">
        <f>IFERROR(IF(COUNT(pipot!$Z:$Z)&lt;&gt;"",INDEX(pipot!P:P,SMALL(pipot!$Z:$Z,ROW($A223)))),"")</f>
        <v>0</v>
      </c>
      <c r="R227">
        <f>IFERROR(IF(COUNT(pipot!$Z:$Z)&lt;&gt;"",INDEX(pipot!Q:Q,SMALL(pipot!$Z:$Z,ROW($A223)))),"")</f>
        <v>218</v>
      </c>
      <c r="S227">
        <f>IFERROR(IF(COUNT(pipot!$Z:$Z)&lt;&gt;"",INDEX(pipot!R:R,SMALL(pipot!$Z:$Z,ROW($A223)))),"")</f>
        <v>143.31388999999999</v>
      </c>
    </row>
    <row r="228" spans="2:19" hidden="1">
      <c r="B228" t="str">
        <f>IFERROR(IF(COUNT(pipot!$Z:$Z)&lt;&gt;"",INDEX(pipot!A:A,SMALL(pipot!$Z:$Z,ROW($A224)))),"")</f>
        <v>Nanako Fujita</v>
      </c>
      <c r="C228" s="13">
        <f>IFERROR(IF(COUNT(pipot!$Z:$Z)&lt;&gt;"",INDEX(pipot!B:B,SMALL(pipot!$Z:$Z,ROW($A224)))),"")</f>
        <v>44148</v>
      </c>
      <c r="D228" s="15">
        <f>IFERROR(IF(COUNT(pipot!$Z:$Z)&lt;&gt;"",INDEX(pipot!C:C,SMALL(pipot!$Z:$Z,ROW($A224)))),"")</f>
        <v>7.4837962962962967E-2</v>
      </c>
      <c r="E228">
        <f>IFERROR(IF(COUNT(pipot!$Z:$Z)&lt;&gt;"",INDEX(pipot!D:D,SMALL(pipot!$Z:$Z,ROW($A224)))),"")</f>
        <v>6337.5327100000004</v>
      </c>
      <c r="F228">
        <f>IFERROR(IF(COUNT(pipot!$Z:$Z)&lt;&gt;"",INDEX(pipot!E:E,SMALL(pipot!$Z:$Z,ROW($A224)))),"")</f>
        <v>858.12738999999999</v>
      </c>
      <c r="G228">
        <f>IFERROR(IF(COUNT(pipot!$Z:$Z)&lt;&gt;"",INDEX(pipot!F:F,SMALL(pipot!$Z:$Z,ROW($A224)))),"")</f>
        <v>7.9628300000000003</v>
      </c>
      <c r="H228">
        <f>IFERROR(IF(COUNT(pipot!$Z:$Z)&lt;&gt;"",INDEX(pipot!G:G,SMALL(pipot!$Z:$Z,ROW($A224)))),"")</f>
        <v>93.83</v>
      </c>
      <c r="I228">
        <f>IFERROR(IF(COUNT(pipot!$Z:$Z)&lt;&gt;"",INDEX(pipot!H:H,SMALL(pipot!$Z:$Z,ROW($A224)))),"")</f>
        <v>71.900000000000006</v>
      </c>
      <c r="J228">
        <f>IFERROR(IF(COUNT(pipot!$Z:$Z)&lt;&gt;"",INDEX(pipot!I:I,SMALL(pipot!$Z:$Z,ROW($A224)))),"")</f>
        <v>21.93</v>
      </c>
      <c r="K228">
        <f>IFERROR(IF(COUNT(pipot!$Z:$Z)&lt;&gt;"",INDEX(pipot!J:J,SMALL(pipot!$Z:$Z,ROW($A224)))),"")</f>
        <v>0</v>
      </c>
      <c r="L228">
        <f>IFERROR(IF(COUNT(pipot!$Z:$Z)&lt;&gt;"",INDEX(pipot!K:K,SMALL(pipot!$Z:$Z,ROW($A224)))),"")</f>
        <v>0</v>
      </c>
      <c r="M228">
        <f>IFERROR(IF(COUNT(pipot!$Z:$Z)&lt;&gt;"",INDEX(pipot!L:L,SMALL(pipot!$Z:$Z,ROW($A224)))),"")</f>
        <v>6</v>
      </c>
      <c r="N228">
        <f>IFERROR(IF(COUNT(pipot!$Z:$Z)&lt;&gt;"",INDEX(pipot!M:M,SMALL(pipot!$Z:$Z,ROW($A224)))),"")</f>
        <v>17</v>
      </c>
      <c r="O228">
        <f>IFERROR(IF(COUNT(pipot!$Z:$Z)&lt;&gt;"",INDEX(pipot!N:N,SMALL(pipot!$Z:$Z,ROW($A224)))),"")</f>
        <v>54</v>
      </c>
      <c r="P228">
        <f>IFERROR(IF(COUNT(pipot!$Z:$Z)&lt;&gt;"",INDEX(pipot!O:O,SMALL(pipot!$Z:$Z,ROW($A224)))),"")</f>
        <v>20.4786</v>
      </c>
      <c r="Q228">
        <f>IFERROR(IF(COUNT(pipot!$Z:$Z)&lt;&gt;"",INDEX(pipot!P:P,SMALL(pipot!$Z:$Z,ROW($A224)))),"")</f>
        <v>0</v>
      </c>
      <c r="R228">
        <f>IFERROR(IF(COUNT(pipot!$Z:$Z)&lt;&gt;"",INDEX(pipot!Q:Q,SMALL(pipot!$Z:$Z,ROW($A224)))),"")</f>
        <v>213</v>
      </c>
      <c r="S228">
        <f>IFERROR(IF(COUNT(pipot!$Z:$Z)&lt;&gt;"",INDEX(pipot!R:R,SMALL(pipot!$Z:$Z,ROW($A224)))),"")</f>
        <v>146.66834</v>
      </c>
    </row>
    <row r="229" spans="2:19" hidden="1">
      <c r="B229" s="1" t="s">
        <v>17</v>
      </c>
      <c r="C229" s="13">
        <f>IFERROR(IF(COUNT(pipot!$Z:$Z)&lt;&gt;"",INDEX(pipot!B:B,SMALL(pipot!$Z:$Z,ROW($A225)))),"")</f>
        <v>44148</v>
      </c>
      <c r="D229" s="15">
        <f>IFERROR(IF(COUNT(pipot!$Z:$Z)&lt;&gt;"",INDEX(pipot!C:C,SMALL(pipot!$Z:$Z,ROW($A225)))),"")</f>
        <v>7.4837962962962967E-2</v>
      </c>
      <c r="E229">
        <f>IFERROR(IF(COUNT(pipot!$Z:$Z)&lt;&gt;"",INDEX(pipot!D:D,SMALL(pipot!$Z:$Z,ROW($A225)))),"")</f>
        <v>7288.8307199999999</v>
      </c>
      <c r="F229">
        <f>IFERROR(IF(COUNT(pipot!$Z:$Z)&lt;&gt;"",INDEX(pipot!E:E,SMALL(pipot!$Z:$Z,ROW($A225)))),"")</f>
        <v>857.06921999999997</v>
      </c>
      <c r="G229">
        <f>IFERROR(IF(COUNT(pipot!$Z:$Z)&lt;&gt;"",INDEX(pipot!F:F,SMALL(pipot!$Z:$Z,ROW($A225)))),"")</f>
        <v>7.9530099999999999</v>
      </c>
      <c r="H229">
        <f>IFERROR(IF(COUNT(pipot!$Z:$Z)&lt;&gt;"",INDEX(pipot!G:G,SMALL(pipot!$Z:$Z,ROW($A225)))),"")</f>
        <v>233.31</v>
      </c>
      <c r="I229">
        <f>IFERROR(IF(COUNT(pipot!$Z:$Z)&lt;&gt;"",INDEX(pipot!H:H,SMALL(pipot!$Z:$Z,ROW($A225)))),"")</f>
        <v>175.98</v>
      </c>
      <c r="J229">
        <f>IFERROR(IF(COUNT(pipot!$Z:$Z)&lt;&gt;"",INDEX(pipot!I:I,SMALL(pipot!$Z:$Z,ROW($A225)))),"")</f>
        <v>45</v>
      </c>
      <c r="K229">
        <f>IFERROR(IF(COUNT(pipot!$Z:$Z)&lt;&gt;"",INDEX(pipot!J:J,SMALL(pipot!$Z:$Z,ROW($A225)))),"")</f>
        <v>12.33</v>
      </c>
      <c r="L229">
        <f>IFERROR(IF(COUNT(pipot!$Z:$Z)&lt;&gt;"",INDEX(pipot!K:K,SMALL(pipot!$Z:$Z,ROW($A225)))),"")</f>
        <v>0</v>
      </c>
      <c r="M229">
        <f>IFERROR(IF(COUNT(pipot!$Z:$Z)&lt;&gt;"",INDEX(pipot!L:L,SMALL(pipot!$Z:$Z,ROW($A225)))),"")</f>
        <v>19</v>
      </c>
      <c r="N229">
        <f>IFERROR(IF(COUNT(pipot!$Z:$Z)&lt;&gt;"",INDEX(pipot!M:M,SMALL(pipot!$Z:$Z,ROW($A225)))),"")</f>
        <v>28</v>
      </c>
      <c r="O229">
        <f>IFERROR(IF(COUNT(pipot!$Z:$Z)&lt;&gt;"",INDEX(pipot!N:N,SMALL(pipot!$Z:$Z,ROW($A225)))),"")</f>
        <v>77</v>
      </c>
      <c r="P229">
        <f>IFERROR(IF(COUNT(pipot!$Z:$Z)&lt;&gt;"",INDEX(pipot!O:O,SMALL(pipot!$Z:$Z,ROW($A225)))),"")</f>
        <v>22.624199999999998</v>
      </c>
      <c r="Q229">
        <f>IFERROR(IF(COUNT(pipot!$Z:$Z)&lt;&gt;"",INDEX(pipot!P:P,SMALL(pipot!$Z:$Z,ROW($A225)))),"")</f>
        <v>1</v>
      </c>
      <c r="R229">
        <f>IFERROR(IF(COUNT(pipot!$Z:$Z)&lt;&gt;"",INDEX(pipot!Q:Q,SMALL(pipot!$Z:$Z,ROW($A225)))),"")</f>
        <v>225</v>
      </c>
      <c r="S229">
        <f>IFERROR(IF(COUNT(pipot!$Z:$Z)&lt;&gt;"",INDEX(pipot!R:R,SMALL(pipot!$Z:$Z,ROW($A225)))),"")</f>
        <v>131.72647000000001</v>
      </c>
    </row>
    <row r="230" spans="2:19" hidden="1">
      <c r="B230" t="str">
        <f>IFERROR(IF(COUNT(pipot!$Z:$Z)&lt;&gt;"",INDEX(pipot!A:A,SMALL(pipot!$Z:$Z,ROW($A226)))),"")</f>
        <v>Kaho Takahashi</v>
      </c>
      <c r="C230" s="13">
        <f>IFERROR(IF(COUNT(pipot!$Z:$Z)&lt;&gt;"",INDEX(pipot!B:B,SMALL(pipot!$Z:$Z,ROW($A226)))),"")</f>
        <v>44148</v>
      </c>
      <c r="D230" s="15">
        <f>IFERROR(IF(COUNT(pipot!$Z:$Z)&lt;&gt;"",INDEX(pipot!C:C,SMALL(pipot!$Z:$Z,ROW($A226)))),"")</f>
        <v>7.4837962962962967E-2</v>
      </c>
      <c r="E230">
        <f>IFERROR(IF(COUNT(pipot!$Z:$Z)&lt;&gt;"",INDEX(pipot!D:D,SMALL(pipot!$Z:$Z,ROW($A226)))),"")</f>
        <v>6256.6957199999997</v>
      </c>
      <c r="F230">
        <f>IFERROR(IF(COUNT(pipot!$Z:$Z)&lt;&gt;"",INDEX(pipot!E:E,SMALL(pipot!$Z:$Z,ROW($A226)))),"")</f>
        <v>856.78619000000003</v>
      </c>
      <c r="G230">
        <f>IFERROR(IF(COUNT(pipot!$Z:$Z)&lt;&gt;"",INDEX(pipot!F:F,SMALL(pipot!$Z:$Z,ROW($A226)))),"")</f>
        <v>7.95038</v>
      </c>
      <c r="H230">
        <f>IFERROR(IF(COUNT(pipot!$Z:$Z)&lt;&gt;"",INDEX(pipot!G:G,SMALL(pipot!$Z:$Z,ROW($A226)))),"")</f>
        <v>99.86</v>
      </c>
      <c r="I230">
        <f>IFERROR(IF(COUNT(pipot!$Z:$Z)&lt;&gt;"",INDEX(pipot!H:H,SMALL(pipot!$Z:$Z,ROW($A226)))),"")</f>
        <v>86.34</v>
      </c>
      <c r="J230">
        <f>IFERROR(IF(COUNT(pipot!$Z:$Z)&lt;&gt;"",INDEX(pipot!I:I,SMALL(pipot!$Z:$Z,ROW($A226)))),"")</f>
        <v>13.52</v>
      </c>
      <c r="K230">
        <f>IFERROR(IF(COUNT(pipot!$Z:$Z)&lt;&gt;"",INDEX(pipot!J:J,SMALL(pipot!$Z:$Z,ROW($A226)))),"")</f>
        <v>0</v>
      </c>
      <c r="L230">
        <f>IFERROR(IF(COUNT(pipot!$Z:$Z)&lt;&gt;"",INDEX(pipot!K:K,SMALL(pipot!$Z:$Z,ROW($A226)))),"")</f>
        <v>0</v>
      </c>
      <c r="M230">
        <f>IFERROR(IF(COUNT(pipot!$Z:$Z)&lt;&gt;"",INDEX(pipot!L:L,SMALL(pipot!$Z:$Z,ROW($A226)))),"")</f>
        <v>15</v>
      </c>
      <c r="N230">
        <f>IFERROR(IF(COUNT(pipot!$Z:$Z)&lt;&gt;"",INDEX(pipot!M:M,SMALL(pipot!$Z:$Z,ROW($A226)))),"")</f>
        <v>19</v>
      </c>
      <c r="O230">
        <f>IFERROR(IF(COUNT(pipot!$Z:$Z)&lt;&gt;"",INDEX(pipot!N:N,SMALL(pipot!$Z:$Z,ROW($A226)))),"")</f>
        <v>69</v>
      </c>
      <c r="P230">
        <f>IFERROR(IF(COUNT(pipot!$Z:$Z)&lt;&gt;"",INDEX(pipot!O:O,SMALL(pipot!$Z:$Z,ROW($A226)))),"")</f>
        <v>19.549800000000001</v>
      </c>
      <c r="Q230">
        <f>IFERROR(IF(COUNT(pipot!$Z:$Z)&lt;&gt;"",INDEX(pipot!P:P,SMALL(pipot!$Z:$Z,ROW($A226)))),"")</f>
        <v>0</v>
      </c>
      <c r="R230">
        <f>IFERROR(IF(COUNT(pipot!$Z:$Z)&lt;&gt;"",INDEX(pipot!Q:Q,SMALL(pipot!$Z:$Z,ROW($A226)))),"")</f>
        <v>186</v>
      </c>
      <c r="S230">
        <f>IFERROR(IF(COUNT(pipot!$Z:$Z)&lt;&gt;"",INDEX(pipot!R:R,SMALL(pipot!$Z:$Z,ROW($A226)))),"")</f>
        <v>110.86619</v>
      </c>
    </row>
    <row r="231" spans="2:19" hidden="1">
      <c r="B231" t="str">
        <f>IFERROR(IF(COUNT(pipot!$Z:$Z)&lt;&gt;"",INDEX(pipot!A:A,SMALL(pipot!$Z:$Z,ROW($A227)))),"")</f>
        <v>Azumi Esashi</v>
      </c>
      <c r="C231" s="13">
        <f>IFERROR(IF(COUNT(pipot!$Z:$Z)&lt;&gt;"",INDEX(pipot!B:B,SMALL(pipot!$Z:$Z,ROW($A227)))),"")</f>
        <v>44148</v>
      </c>
      <c r="D231" s="15">
        <f>IFERROR(IF(COUNT(pipot!$Z:$Z)&lt;&gt;"",INDEX(pipot!C:C,SMALL(pipot!$Z:$Z,ROW($A227)))),"")</f>
        <v>7.4837962962962967E-2</v>
      </c>
      <c r="E231">
        <f>IFERROR(IF(COUNT(pipot!$Z:$Z)&lt;&gt;"",INDEX(pipot!D:D,SMALL(pipot!$Z:$Z,ROW($A227)))),"")</f>
        <v>7011.4547300000004</v>
      </c>
      <c r="F231">
        <f>IFERROR(IF(COUNT(pipot!$Z:$Z)&lt;&gt;"",INDEX(pipot!E:E,SMALL(pipot!$Z:$Z,ROW($A227)))),"")</f>
        <v>852.14386999999999</v>
      </c>
      <c r="G231">
        <f>IFERROR(IF(COUNT(pipot!$Z:$Z)&lt;&gt;"",INDEX(pipot!F:F,SMALL(pipot!$Z:$Z,ROW($A227)))),"")</f>
        <v>7.9073000000000002</v>
      </c>
      <c r="H231">
        <f>IFERROR(IF(COUNT(pipot!$Z:$Z)&lt;&gt;"",INDEX(pipot!G:G,SMALL(pipot!$Z:$Z,ROW($A227)))),"")</f>
        <v>142.16</v>
      </c>
      <c r="I231">
        <f>IFERROR(IF(COUNT(pipot!$Z:$Z)&lt;&gt;"",INDEX(pipot!H:H,SMALL(pipot!$Z:$Z,ROW($A227)))),"")</f>
        <v>113.17</v>
      </c>
      <c r="J231">
        <f>IFERROR(IF(COUNT(pipot!$Z:$Z)&lt;&gt;"",INDEX(pipot!I:I,SMALL(pipot!$Z:$Z,ROW($A227)))),"")</f>
        <v>28.99</v>
      </c>
      <c r="K231">
        <f>IFERROR(IF(COUNT(pipot!$Z:$Z)&lt;&gt;"",INDEX(pipot!J:J,SMALL(pipot!$Z:$Z,ROW($A227)))),"")</f>
        <v>0</v>
      </c>
      <c r="L231">
        <f>IFERROR(IF(COUNT(pipot!$Z:$Z)&lt;&gt;"",INDEX(pipot!K:K,SMALL(pipot!$Z:$Z,ROW($A227)))),"")</f>
        <v>0</v>
      </c>
      <c r="M231">
        <f>IFERROR(IF(COUNT(pipot!$Z:$Z)&lt;&gt;"",INDEX(pipot!L:L,SMALL(pipot!$Z:$Z,ROW($A227)))),"")</f>
        <v>17</v>
      </c>
      <c r="N231">
        <f>IFERROR(IF(COUNT(pipot!$Z:$Z)&lt;&gt;"",INDEX(pipot!M:M,SMALL(pipot!$Z:$Z,ROW($A227)))),"")</f>
        <v>36</v>
      </c>
      <c r="O231">
        <f>IFERROR(IF(COUNT(pipot!$Z:$Z)&lt;&gt;"",INDEX(pipot!N:N,SMALL(pipot!$Z:$Z,ROW($A227)))),"")</f>
        <v>58</v>
      </c>
      <c r="P231">
        <f>IFERROR(IF(COUNT(pipot!$Z:$Z)&lt;&gt;"",INDEX(pipot!O:O,SMALL(pipot!$Z:$Z,ROW($A227)))),"")</f>
        <v>20.860199999999999</v>
      </c>
      <c r="Q231">
        <f>IFERROR(IF(COUNT(pipot!$Z:$Z)&lt;&gt;"",INDEX(pipot!P:P,SMALL(pipot!$Z:$Z,ROW($A227)))),"")</f>
        <v>0</v>
      </c>
      <c r="R231">
        <f>IFERROR(IF(COUNT(pipot!$Z:$Z)&lt;&gt;"",INDEX(pipot!Q:Q,SMALL(pipot!$Z:$Z,ROW($A227)))),"")</f>
        <v>193</v>
      </c>
      <c r="S231">
        <f>IFERROR(IF(COUNT(pipot!$Z:$Z)&lt;&gt;"",INDEX(pipot!R:R,SMALL(pipot!$Z:$Z,ROW($A227)))),"")</f>
        <v>146.73975999999999</v>
      </c>
    </row>
    <row r="232" spans="2:19" hidden="1">
      <c r="B232" t="str">
        <f>IFERROR(IF(COUNT(pipot!$Z:$Z)&lt;&gt;"",INDEX(pipot!A:A,SMALL(pipot!$Z:$Z,ROW($A228)))),"")</f>
        <v>Mao Miyake</v>
      </c>
      <c r="C232" s="13">
        <f>IFERROR(IF(COUNT(pipot!$Z:$Z)&lt;&gt;"",INDEX(pipot!B:B,SMALL(pipot!$Z:$Z,ROW($A228)))),"")</f>
        <v>44148</v>
      </c>
      <c r="D232" s="15">
        <f>IFERROR(IF(COUNT(pipot!$Z:$Z)&lt;&gt;"",INDEX(pipot!C:C,SMALL(pipot!$Z:$Z,ROW($A228)))),"")</f>
        <v>7.4837962962962967E-2</v>
      </c>
      <c r="E232">
        <f>IFERROR(IF(COUNT(pipot!$Z:$Z)&lt;&gt;"",INDEX(pipot!D:D,SMALL(pipot!$Z:$Z,ROW($A228)))),"")</f>
        <v>7106.8332200000004</v>
      </c>
      <c r="F232">
        <f>IFERROR(IF(COUNT(pipot!$Z:$Z)&lt;&gt;"",INDEX(pipot!E:E,SMALL(pipot!$Z:$Z,ROW($A228)))),"")</f>
        <v>842.95186999999999</v>
      </c>
      <c r="G232">
        <f>IFERROR(IF(COUNT(pipot!$Z:$Z)&lt;&gt;"",INDEX(pipot!F:F,SMALL(pipot!$Z:$Z,ROW($A228)))),"")</f>
        <v>7.8220099999999997</v>
      </c>
      <c r="H232">
        <f>IFERROR(IF(COUNT(pipot!$Z:$Z)&lt;&gt;"",INDEX(pipot!G:G,SMALL(pipot!$Z:$Z,ROW($A228)))),"")</f>
        <v>316.58999999999997</v>
      </c>
      <c r="I232">
        <f>IFERROR(IF(COUNT(pipot!$Z:$Z)&lt;&gt;"",INDEX(pipot!H:H,SMALL(pipot!$Z:$Z,ROW($A228)))),"")</f>
        <v>237.64</v>
      </c>
      <c r="J232">
        <f>IFERROR(IF(COUNT(pipot!$Z:$Z)&lt;&gt;"",INDEX(pipot!I:I,SMALL(pipot!$Z:$Z,ROW($A228)))),"")</f>
        <v>67.56</v>
      </c>
      <c r="K232">
        <f>IFERROR(IF(COUNT(pipot!$Z:$Z)&lt;&gt;"",INDEX(pipot!J:J,SMALL(pipot!$Z:$Z,ROW($A228)))),"")</f>
        <v>11.39</v>
      </c>
      <c r="L232">
        <f>IFERROR(IF(COUNT(pipot!$Z:$Z)&lt;&gt;"",INDEX(pipot!K:K,SMALL(pipot!$Z:$Z,ROW($A228)))),"")</f>
        <v>0</v>
      </c>
      <c r="M232">
        <f>IFERROR(IF(COUNT(pipot!$Z:$Z)&lt;&gt;"",INDEX(pipot!L:L,SMALL(pipot!$Z:$Z,ROW($A228)))),"")</f>
        <v>17</v>
      </c>
      <c r="N232">
        <f>IFERROR(IF(COUNT(pipot!$Z:$Z)&lt;&gt;"",INDEX(pipot!M:M,SMALL(pipot!$Z:$Z,ROW($A228)))),"")</f>
        <v>31</v>
      </c>
      <c r="O232">
        <f>IFERROR(IF(COUNT(pipot!$Z:$Z)&lt;&gt;"",INDEX(pipot!N:N,SMALL(pipot!$Z:$Z,ROW($A228)))),"")</f>
        <v>89</v>
      </c>
      <c r="P232">
        <f>IFERROR(IF(COUNT(pipot!$Z:$Z)&lt;&gt;"",INDEX(pipot!O:O,SMALL(pipot!$Z:$Z,ROW($A228)))),"")</f>
        <v>23.009399999999999</v>
      </c>
      <c r="Q232">
        <f>IFERROR(IF(COUNT(pipot!$Z:$Z)&lt;&gt;"",INDEX(pipot!P:P,SMALL(pipot!$Z:$Z,ROW($A228)))),"")</f>
        <v>1</v>
      </c>
      <c r="R232">
        <f>IFERROR(IF(COUNT(pipot!$Z:$Z)&lt;&gt;"",INDEX(pipot!Q:Q,SMALL(pipot!$Z:$Z,ROW($A228)))),"")</f>
        <v>189</v>
      </c>
      <c r="S232">
        <f>IFERROR(IF(COUNT(pipot!$Z:$Z)&lt;&gt;"",INDEX(pipot!R:R,SMALL(pipot!$Z:$Z,ROW($A228)))),"")</f>
        <v>145.13803999999999</v>
      </c>
    </row>
    <row r="233" spans="2:19" hidden="1">
      <c r="B233" t="str">
        <f>IFERROR(IF(COUNT(pipot!$Z:$Z)&lt;&gt;"",INDEX(pipot!A:A,SMALL(pipot!$Z:$Z,ROW($A229)))),"")</f>
        <v>Kanon Kurimoto</v>
      </c>
      <c r="C233" s="13">
        <f>IFERROR(IF(COUNT(pipot!$Z:$Z)&lt;&gt;"",INDEX(pipot!B:B,SMALL(pipot!$Z:$Z,ROW($A229)))),"")</f>
        <v>44148</v>
      </c>
      <c r="D233" s="15">
        <f>IFERROR(IF(COUNT(pipot!$Z:$Z)&lt;&gt;"",INDEX(pipot!C:C,SMALL(pipot!$Z:$Z,ROW($A229)))),"")</f>
        <v>7.4837962962962967E-2</v>
      </c>
      <c r="E233">
        <f>IFERROR(IF(COUNT(pipot!$Z:$Z)&lt;&gt;"",INDEX(pipot!D:D,SMALL(pipot!$Z:$Z,ROW($A229)))),"")</f>
        <v>7348.0859099999998</v>
      </c>
      <c r="F233">
        <f>IFERROR(IF(COUNT(pipot!$Z:$Z)&lt;&gt;"",INDEX(pipot!E:E,SMALL(pipot!$Z:$Z,ROW($A229)))),"")</f>
        <v>834.76098000000002</v>
      </c>
      <c r="G233">
        <f>IFERROR(IF(COUNT(pipot!$Z:$Z)&lt;&gt;"",INDEX(pipot!F:F,SMALL(pipot!$Z:$Z,ROW($A229)))),"")</f>
        <v>7.7460000000000004</v>
      </c>
      <c r="H233">
        <f>IFERROR(IF(COUNT(pipot!$Z:$Z)&lt;&gt;"",INDEX(pipot!G:G,SMALL(pipot!$Z:$Z,ROW($A229)))),"")</f>
        <v>144.69999999999999</v>
      </c>
      <c r="I233">
        <f>IFERROR(IF(COUNT(pipot!$Z:$Z)&lt;&gt;"",INDEX(pipot!H:H,SMALL(pipot!$Z:$Z,ROW($A229)))),"")</f>
        <v>144.69999999999999</v>
      </c>
      <c r="J233">
        <f>IFERROR(IF(COUNT(pipot!$Z:$Z)&lt;&gt;"",INDEX(pipot!I:I,SMALL(pipot!$Z:$Z,ROW($A229)))),"")</f>
        <v>0</v>
      </c>
      <c r="K233">
        <f>IFERROR(IF(COUNT(pipot!$Z:$Z)&lt;&gt;"",INDEX(pipot!J:J,SMALL(pipot!$Z:$Z,ROW($A229)))),"")</f>
        <v>0</v>
      </c>
      <c r="L233">
        <f>IFERROR(IF(COUNT(pipot!$Z:$Z)&lt;&gt;"",INDEX(pipot!K:K,SMALL(pipot!$Z:$Z,ROW($A229)))),"")</f>
        <v>0</v>
      </c>
      <c r="M233">
        <f>IFERROR(IF(COUNT(pipot!$Z:$Z)&lt;&gt;"",INDEX(pipot!L:L,SMALL(pipot!$Z:$Z,ROW($A229)))),"")</f>
        <v>16</v>
      </c>
      <c r="N233">
        <f>IFERROR(IF(COUNT(pipot!$Z:$Z)&lt;&gt;"",INDEX(pipot!M:M,SMALL(pipot!$Z:$Z,ROW($A229)))),"")</f>
        <v>7</v>
      </c>
      <c r="O233">
        <f>IFERROR(IF(COUNT(pipot!$Z:$Z)&lt;&gt;"",INDEX(pipot!N:N,SMALL(pipot!$Z:$Z,ROW($A229)))),"")</f>
        <v>38</v>
      </c>
      <c r="P233">
        <f>IFERROR(IF(COUNT(pipot!$Z:$Z)&lt;&gt;"",INDEX(pipot!O:O,SMALL(pipot!$Z:$Z,ROW($A229)))),"")</f>
        <v>17.609400000000001</v>
      </c>
      <c r="Q233">
        <f>IFERROR(IF(COUNT(pipot!$Z:$Z)&lt;&gt;"",INDEX(pipot!P:P,SMALL(pipot!$Z:$Z,ROW($A229)))),"")</f>
        <v>0</v>
      </c>
      <c r="R233">
        <f>IFERROR(IF(COUNT(pipot!$Z:$Z)&lt;&gt;"",INDEX(pipot!Q:Q,SMALL(pipot!$Z:$Z,ROW($A229)))),"")</f>
        <v>168</v>
      </c>
      <c r="S233">
        <f>IFERROR(IF(COUNT(pipot!$Z:$Z)&lt;&gt;"",INDEX(pipot!R:R,SMALL(pipot!$Z:$Z,ROW($A229)))),"")</f>
        <v>145.66568000000001</v>
      </c>
    </row>
    <row r="234" spans="2:19" hidden="1">
      <c r="B234" t="str">
        <f>IFERROR(IF(COUNT(pipot!$Z:$Z)&lt;&gt;"",INDEX(pipot!A:A,SMALL(pipot!$Z:$Z,ROW($A230)))),"")</f>
        <v>Kotone Tanigawa</v>
      </c>
      <c r="C234" s="13">
        <f>IFERROR(IF(COUNT(pipot!$Z:$Z)&lt;&gt;"",INDEX(pipot!B:B,SMALL(pipot!$Z:$Z,ROW($A230)))),"")</f>
        <v>44148</v>
      </c>
      <c r="D234" s="15">
        <f>IFERROR(IF(COUNT(pipot!$Z:$Z)&lt;&gt;"",INDEX(pipot!C:C,SMALL(pipot!$Z:$Z,ROW($A230)))),"")</f>
        <v>7.4837962962962967E-2</v>
      </c>
      <c r="E234">
        <f>IFERROR(IF(COUNT(pipot!$Z:$Z)&lt;&gt;"",INDEX(pipot!D:D,SMALL(pipot!$Z:$Z,ROW($A230)))),"")</f>
        <v>7337.7549600000002</v>
      </c>
      <c r="F234">
        <f>IFERROR(IF(COUNT(pipot!$Z:$Z)&lt;&gt;"",INDEX(pipot!E:E,SMALL(pipot!$Z:$Z,ROW($A230)))),"")</f>
        <v>809.08461999999997</v>
      </c>
      <c r="G234">
        <f>IFERROR(IF(COUNT(pipot!$Z:$Z)&lt;&gt;"",INDEX(pipot!F:F,SMALL(pipot!$Z:$Z,ROW($A230)))),"")</f>
        <v>7.5077400000000001</v>
      </c>
      <c r="H234">
        <f>IFERROR(IF(COUNT(pipot!$Z:$Z)&lt;&gt;"",INDEX(pipot!G:G,SMALL(pipot!$Z:$Z,ROW($A230)))),"")</f>
        <v>180.34998999999999</v>
      </c>
      <c r="I234">
        <f>IFERROR(IF(COUNT(pipot!$Z:$Z)&lt;&gt;"",INDEX(pipot!H:H,SMALL(pipot!$Z:$Z,ROW($A230)))),"")</f>
        <v>166.28998999999999</v>
      </c>
      <c r="J234">
        <f>IFERROR(IF(COUNT(pipot!$Z:$Z)&lt;&gt;"",INDEX(pipot!I:I,SMALL(pipot!$Z:$Z,ROW($A230)))),"")</f>
        <v>14.06</v>
      </c>
      <c r="K234">
        <f>IFERROR(IF(COUNT(pipot!$Z:$Z)&lt;&gt;"",INDEX(pipot!J:J,SMALL(pipot!$Z:$Z,ROW($A230)))),"")</f>
        <v>0</v>
      </c>
      <c r="L234">
        <f>IFERROR(IF(COUNT(pipot!$Z:$Z)&lt;&gt;"",INDEX(pipot!K:K,SMALL(pipot!$Z:$Z,ROW($A230)))),"")</f>
        <v>0</v>
      </c>
      <c r="M234">
        <f>IFERROR(IF(COUNT(pipot!$Z:$Z)&lt;&gt;"",INDEX(pipot!L:L,SMALL(pipot!$Z:$Z,ROW($A230)))),"")</f>
        <v>19</v>
      </c>
      <c r="N234">
        <f>IFERROR(IF(COUNT(pipot!$Z:$Z)&lt;&gt;"",INDEX(pipot!M:M,SMALL(pipot!$Z:$Z,ROW($A230)))),"")</f>
        <v>44</v>
      </c>
      <c r="O234">
        <f>IFERROR(IF(COUNT(pipot!$Z:$Z)&lt;&gt;"",INDEX(pipot!N:N,SMALL(pipot!$Z:$Z,ROW($A230)))),"")</f>
        <v>58</v>
      </c>
      <c r="P234">
        <f>IFERROR(IF(COUNT(pipot!$Z:$Z)&lt;&gt;"",INDEX(pipot!O:O,SMALL(pipot!$Z:$Z,ROW($A230)))),"")</f>
        <v>19.477799999999998</v>
      </c>
      <c r="Q234">
        <f>IFERROR(IF(COUNT(pipot!$Z:$Z)&lt;&gt;"",INDEX(pipot!P:P,SMALL(pipot!$Z:$Z,ROW($A230)))),"")</f>
        <v>0</v>
      </c>
      <c r="R234">
        <f>IFERROR(IF(COUNT(pipot!$Z:$Z)&lt;&gt;"",INDEX(pipot!Q:Q,SMALL(pipot!$Z:$Z,ROW($A230)))),"")</f>
        <v>210</v>
      </c>
      <c r="S234">
        <f>IFERROR(IF(COUNT(pipot!$Z:$Z)&lt;&gt;"",INDEX(pipot!R:R,SMALL(pipot!$Z:$Z,ROW($A230)))),"")</f>
        <v>150.36111</v>
      </c>
    </row>
    <row r="235" spans="2:19" hidden="1">
      <c r="B235" t="str">
        <f>IFERROR(IF(COUNT(pipot!$Z:$Z)&lt;&gt;"",INDEX(pipot!A:A,SMALL(pipot!$Z:$Z,ROW($A231)))),"")</f>
        <v>Misato Nakayama</v>
      </c>
      <c r="C235" s="13">
        <f>IFERROR(IF(COUNT(pipot!$Z:$Z)&lt;&gt;"",INDEX(pipot!B:B,SMALL(pipot!$Z:$Z,ROW($A231)))),"")</f>
        <v>44148</v>
      </c>
      <c r="D235" s="15">
        <f>IFERROR(IF(COUNT(pipot!$Z:$Z)&lt;&gt;"",INDEX(pipot!C:C,SMALL(pipot!$Z:$Z,ROW($A231)))),"")</f>
        <v>7.4837962962962967E-2</v>
      </c>
      <c r="E235">
        <f>IFERROR(IF(COUNT(pipot!$Z:$Z)&lt;&gt;"",INDEX(pipot!D:D,SMALL(pipot!$Z:$Z,ROW($A231)))),"")</f>
        <v>6959.8241099999996</v>
      </c>
      <c r="F235">
        <f>IFERROR(IF(COUNT(pipot!$Z:$Z)&lt;&gt;"",INDEX(pipot!E:E,SMALL(pipot!$Z:$Z,ROW($A231)))),"")</f>
        <v>796.73533999999995</v>
      </c>
      <c r="G235">
        <f>IFERROR(IF(COUNT(pipot!$Z:$Z)&lt;&gt;"",INDEX(pipot!F:F,SMALL(pipot!$Z:$Z,ROW($A231)))),"")</f>
        <v>7.3931500000000003</v>
      </c>
      <c r="H235">
        <f>IFERROR(IF(COUNT(pipot!$Z:$Z)&lt;&gt;"",INDEX(pipot!G:G,SMALL(pipot!$Z:$Z,ROW($A231)))),"")</f>
        <v>145.85</v>
      </c>
      <c r="I235">
        <f>IFERROR(IF(COUNT(pipot!$Z:$Z)&lt;&gt;"",INDEX(pipot!H:H,SMALL(pipot!$Z:$Z,ROW($A231)))),"")</f>
        <v>108.06</v>
      </c>
      <c r="J235">
        <f>IFERROR(IF(COUNT(pipot!$Z:$Z)&lt;&gt;"",INDEX(pipot!I:I,SMALL(pipot!$Z:$Z,ROW($A231)))),"")</f>
        <v>37.79</v>
      </c>
      <c r="K235">
        <f>IFERROR(IF(COUNT(pipot!$Z:$Z)&lt;&gt;"",INDEX(pipot!J:J,SMALL(pipot!$Z:$Z,ROW($A231)))),"")</f>
        <v>0</v>
      </c>
      <c r="L235">
        <f>IFERROR(IF(COUNT(pipot!$Z:$Z)&lt;&gt;"",INDEX(pipot!K:K,SMALL(pipot!$Z:$Z,ROW($A231)))),"")</f>
        <v>0</v>
      </c>
      <c r="M235">
        <f>IFERROR(IF(COUNT(pipot!$Z:$Z)&lt;&gt;"",INDEX(pipot!L:L,SMALL(pipot!$Z:$Z,ROW($A231)))),"")</f>
        <v>22</v>
      </c>
      <c r="N235">
        <f>IFERROR(IF(COUNT(pipot!$Z:$Z)&lt;&gt;"",INDEX(pipot!M:M,SMALL(pipot!$Z:$Z,ROW($A231)))),"")</f>
        <v>21</v>
      </c>
      <c r="O235">
        <f>IFERROR(IF(COUNT(pipot!$Z:$Z)&lt;&gt;"",INDEX(pipot!N:N,SMALL(pipot!$Z:$Z,ROW($A231)))),"")</f>
        <v>85</v>
      </c>
      <c r="P235">
        <f>IFERROR(IF(COUNT(pipot!$Z:$Z)&lt;&gt;"",INDEX(pipot!O:O,SMALL(pipot!$Z:$Z,ROW($A231)))),"")</f>
        <v>20.334599999999998</v>
      </c>
      <c r="Q235">
        <f>IFERROR(IF(COUNT(pipot!$Z:$Z)&lt;&gt;"",INDEX(pipot!P:P,SMALL(pipot!$Z:$Z,ROW($A231)))),"")</f>
        <v>0</v>
      </c>
      <c r="R235">
        <f>IFERROR(IF(COUNT(pipot!$Z:$Z)&lt;&gt;"",INDEX(pipot!Q:Q,SMALL(pipot!$Z:$Z,ROW($A231)))),"")</f>
        <v>209</v>
      </c>
      <c r="S235">
        <f>IFERROR(IF(COUNT(pipot!$Z:$Z)&lt;&gt;"",INDEX(pipot!R:R,SMALL(pipot!$Z:$Z,ROW($A231)))),"")</f>
        <v>151.24108000000001</v>
      </c>
    </row>
    <row r="236" spans="2:19" hidden="1">
      <c r="B236" t="str">
        <f>IFERROR(IF(COUNT(pipot!$Z:$Z)&lt;&gt;"",INDEX(pipot!A:A,SMALL(pipot!$Z:$Z,ROW($A232)))),"")</f>
        <v>Haruna Oyanai</v>
      </c>
      <c r="C236" s="13">
        <f>IFERROR(IF(COUNT(pipot!$Z:$Z)&lt;&gt;"",INDEX(pipot!B:B,SMALL(pipot!$Z:$Z,ROW($A232)))),"")</f>
        <v>44148</v>
      </c>
      <c r="D236" s="15">
        <f>IFERROR(IF(COUNT(pipot!$Z:$Z)&lt;&gt;"",INDEX(pipot!C:C,SMALL(pipot!$Z:$Z,ROW($A232)))),"")</f>
        <v>7.4837962962962967E-2</v>
      </c>
      <c r="E236">
        <f>IFERROR(IF(COUNT(pipot!$Z:$Z)&lt;&gt;"",INDEX(pipot!D:D,SMALL(pipot!$Z:$Z,ROW($A232)))),"")</f>
        <v>6976.8650799999996</v>
      </c>
      <c r="F236">
        <f>IFERROR(IF(COUNT(pipot!$Z:$Z)&lt;&gt;"",INDEX(pipot!E:E,SMALL(pipot!$Z:$Z,ROW($A232)))),"")</f>
        <v>790.91683999999998</v>
      </c>
      <c r="G236">
        <f>IFERROR(IF(COUNT(pipot!$Z:$Z)&lt;&gt;"",INDEX(pipot!F:F,SMALL(pipot!$Z:$Z,ROW($A232)))),"")</f>
        <v>7.3391599999999997</v>
      </c>
      <c r="H236">
        <f>IFERROR(IF(COUNT(pipot!$Z:$Z)&lt;&gt;"",INDEX(pipot!G:G,SMALL(pipot!$Z:$Z,ROW($A232)))),"")</f>
        <v>220.71</v>
      </c>
      <c r="I236">
        <f>IFERROR(IF(COUNT(pipot!$Z:$Z)&lt;&gt;"",INDEX(pipot!H:H,SMALL(pipot!$Z:$Z,ROW($A232)))),"")</f>
        <v>194.49</v>
      </c>
      <c r="J236">
        <f>IFERROR(IF(COUNT(pipot!$Z:$Z)&lt;&gt;"",INDEX(pipot!I:I,SMALL(pipot!$Z:$Z,ROW($A232)))),"")</f>
        <v>26.22</v>
      </c>
      <c r="K236">
        <f>IFERROR(IF(COUNT(pipot!$Z:$Z)&lt;&gt;"",INDEX(pipot!J:J,SMALL(pipot!$Z:$Z,ROW($A232)))),"")</f>
        <v>0</v>
      </c>
      <c r="L236">
        <f>IFERROR(IF(COUNT(pipot!$Z:$Z)&lt;&gt;"",INDEX(pipot!K:K,SMALL(pipot!$Z:$Z,ROW($A232)))),"")</f>
        <v>0</v>
      </c>
      <c r="M236">
        <f>IFERROR(IF(COUNT(pipot!$Z:$Z)&lt;&gt;"",INDEX(pipot!L:L,SMALL(pipot!$Z:$Z,ROW($A232)))),"")</f>
        <v>33</v>
      </c>
      <c r="N236">
        <f>IFERROR(IF(COUNT(pipot!$Z:$Z)&lt;&gt;"",INDEX(pipot!M:M,SMALL(pipot!$Z:$Z,ROW($A232)))),"")</f>
        <v>7</v>
      </c>
      <c r="O236">
        <f>IFERROR(IF(COUNT(pipot!$Z:$Z)&lt;&gt;"",INDEX(pipot!N:N,SMALL(pipot!$Z:$Z,ROW($A232)))),"")</f>
        <v>101</v>
      </c>
      <c r="P236">
        <f>IFERROR(IF(COUNT(pipot!$Z:$Z)&lt;&gt;"",INDEX(pipot!O:O,SMALL(pipot!$Z:$Z,ROW($A232)))),"")</f>
        <v>19.466999999999999</v>
      </c>
      <c r="Q236">
        <f>IFERROR(IF(COUNT(pipot!$Z:$Z)&lt;&gt;"",INDEX(pipot!P:P,SMALL(pipot!$Z:$Z,ROW($A232)))),"")</f>
        <v>0</v>
      </c>
      <c r="R236">
        <f>IFERROR(IF(COUNT(pipot!$Z:$Z)&lt;&gt;"",INDEX(pipot!Q:Q,SMALL(pipot!$Z:$Z,ROW($A232)))),"")</f>
        <v>175</v>
      </c>
      <c r="S236">
        <f>IFERROR(IF(COUNT(pipot!$Z:$Z)&lt;&gt;"",INDEX(pipot!R:R,SMALL(pipot!$Z:$Z,ROW($A232)))),"")</f>
        <v>141.35353000000001</v>
      </c>
    </row>
    <row r="237" spans="2:19" hidden="1">
      <c r="B237" t="str">
        <f>IFERROR(IF(COUNT(pipot!$Z:$Z)&lt;&gt;"",INDEX(pipot!A:A,SMALL(pipot!$Z:$Z,ROW($A233)))),"")</f>
        <v>Nei Tanabe</v>
      </c>
      <c r="C237" s="13">
        <f>IFERROR(IF(COUNT(pipot!$Z:$Z)&lt;&gt;"",INDEX(pipot!B:B,SMALL(pipot!$Z:$Z,ROW($A233)))),"")</f>
        <v>44148</v>
      </c>
      <c r="D237" s="15">
        <f>IFERROR(IF(COUNT(pipot!$Z:$Z)&lt;&gt;"",INDEX(pipot!C:C,SMALL(pipot!$Z:$Z,ROW($A233)))),"")</f>
        <v>7.4837962962962967E-2</v>
      </c>
      <c r="E237">
        <f>IFERROR(IF(COUNT(pipot!$Z:$Z)&lt;&gt;"",INDEX(pipot!D:D,SMALL(pipot!$Z:$Z,ROW($A233)))),"")</f>
        <v>6734.4531900000002</v>
      </c>
      <c r="F237">
        <f>IFERROR(IF(COUNT(pipot!$Z:$Z)&lt;&gt;"",INDEX(pipot!E:E,SMALL(pipot!$Z:$Z,ROW($A233)))),"")</f>
        <v>781.17837999999995</v>
      </c>
      <c r="G237">
        <f>IFERROR(IF(COUNT(pipot!$Z:$Z)&lt;&gt;"",INDEX(pipot!F:F,SMALL(pipot!$Z:$Z,ROW($A233)))),"")</f>
        <v>7.2487899999999996</v>
      </c>
      <c r="H237">
        <f>IFERROR(IF(COUNT(pipot!$Z:$Z)&lt;&gt;"",INDEX(pipot!G:G,SMALL(pipot!$Z:$Z,ROW($A233)))),"")</f>
        <v>207.86</v>
      </c>
      <c r="I237">
        <f>IFERROR(IF(COUNT(pipot!$Z:$Z)&lt;&gt;"",INDEX(pipot!H:H,SMALL(pipot!$Z:$Z,ROW($A233)))),"")</f>
        <v>134.41999999999999</v>
      </c>
      <c r="J237">
        <f>IFERROR(IF(COUNT(pipot!$Z:$Z)&lt;&gt;"",INDEX(pipot!I:I,SMALL(pipot!$Z:$Z,ROW($A233)))),"")</f>
        <v>66.430000000000007</v>
      </c>
      <c r="K237">
        <f>IFERROR(IF(COUNT(pipot!$Z:$Z)&lt;&gt;"",INDEX(pipot!J:J,SMALL(pipot!$Z:$Z,ROW($A233)))),"")</f>
        <v>7.01</v>
      </c>
      <c r="L237">
        <f>IFERROR(IF(COUNT(pipot!$Z:$Z)&lt;&gt;"",INDEX(pipot!K:K,SMALL(pipot!$Z:$Z,ROW($A233)))),"")</f>
        <v>0</v>
      </c>
      <c r="M237">
        <f>IFERROR(IF(COUNT(pipot!$Z:$Z)&lt;&gt;"",INDEX(pipot!L:L,SMALL(pipot!$Z:$Z,ROW($A233)))),"")</f>
        <v>22</v>
      </c>
      <c r="N237">
        <f>IFERROR(IF(COUNT(pipot!$Z:$Z)&lt;&gt;"",INDEX(pipot!M:M,SMALL(pipot!$Z:$Z,ROW($A233)))),"")</f>
        <v>34</v>
      </c>
      <c r="O237">
        <f>IFERROR(IF(COUNT(pipot!$Z:$Z)&lt;&gt;"",INDEX(pipot!N:N,SMALL(pipot!$Z:$Z,ROW($A233)))),"")</f>
        <v>62</v>
      </c>
      <c r="P237">
        <f>IFERROR(IF(COUNT(pipot!$Z:$Z)&lt;&gt;"",INDEX(pipot!O:O,SMALL(pipot!$Z:$Z,ROW($A233)))),"")</f>
        <v>22.980599999999999</v>
      </c>
      <c r="Q237">
        <f>IFERROR(IF(COUNT(pipot!$Z:$Z)&lt;&gt;"",INDEX(pipot!P:P,SMALL(pipot!$Z:$Z,ROW($A233)))),"")</f>
        <v>1</v>
      </c>
      <c r="R237">
        <f>IFERROR(IF(COUNT(pipot!$Z:$Z)&lt;&gt;"",INDEX(pipot!Q:Q,SMALL(pipot!$Z:$Z,ROW($A233)))),"")</f>
        <v>180</v>
      </c>
      <c r="S237">
        <f>IFERROR(IF(COUNT(pipot!$Z:$Z)&lt;&gt;"",INDEX(pipot!R:R,SMALL(pipot!$Z:$Z,ROW($A233)))),"")</f>
        <v>122.48299</v>
      </c>
    </row>
    <row r="238" spans="2:19" hidden="1">
      <c r="B238" t="str">
        <f>IFERROR(IF(COUNT(pipot!$Z:$Z)&lt;&gt;"",INDEX(pipot!A:A,SMALL(pipot!$Z:$Z,ROW($A234)))),"")</f>
        <v>Kaoru Houchi</v>
      </c>
      <c r="C238" s="13">
        <f>IFERROR(IF(COUNT(pipot!$Z:$Z)&lt;&gt;"",INDEX(pipot!B:B,SMALL(pipot!$Z:$Z,ROW($A234)))),"")</f>
        <v>44148</v>
      </c>
      <c r="D238" s="15">
        <f>IFERROR(IF(COUNT(pipot!$Z:$Z)&lt;&gt;"",INDEX(pipot!C:C,SMALL(pipot!$Z:$Z,ROW($A234)))),"")</f>
        <v>7.4837962962962967E-2</v>
      </c>
      <c r="E238">
        <f>IFERROR(IF(COUNT(pipot!$Z:$Z)&lt;&gt;"",INDEX(pipot!D:D,SMALL(pipot!$Z:$Z,ROW($A234)))),"")</f>
        <v>6612.0556100000003</v>
      </c>
      <c r="F238">
        <f>IFERROR(IF(COUNT(pipot!$Z:$Z)&lt;&gt;"",INDEX(pipot!E:E,SMALL(pipot!$Z:$Z,ROW($A234)))),"")</f>
        <v>774.40774999999996</v>
      </c>
      <c r="G238">
        <f>IFERROR(IF(COUNT(pipot!$Z:$Z)&lt;&gt;"",INDEX(pipot!F:F,SMALL(pipot!$Z:$Z,ROW($A234)))),"")</f>
        <v>7.1859700000000002</v>
      </c>
      <c r="H238">
        <f>IFERROR(IF(COUNT(pipot!$Z:$Z)&lt;&gt;"",INDEX(pipot!G:G,SMALL(pipot!$Z:$Z,ROW($A234)))),"")</f>
        <v>228.77</v>
      </c>
      <c r="I238">
        <f>IFERROR(IF(COUNT(pipot!$Z:$Z)&lt;&gt;"",INDEX(pipot!H:H,SMALL(pipot!$Z:$Z,ROW($A234)))),"")</f>
        <v>164.03</v>
      </c>
      <c r="J238">
        <f>IFERROR(IF(COUNT(pipot!$Z:$Z)&lt;&gt;"",INDEX(pipot!I:I,SMALL(pipot!$Z:$Z,ROW($A234)))),"")</f>
        <v>63.64</v>
      </c>
      <c r="K238">
        <f>IFERROR(IF(COUNT(pipot!$Z:$Z)&lt;&gt;"",INDEX(pipot!J:J,SMALL(pipot!$Z:$Z,ROW($A234)))),"")</f>
        <v>1.1000000000000001</v>
      </c>
      <c r="L238">
        <f>IFERROR(IF(COUNT(pipot!$Z:$Z)&lt;&gt;"",INDEX(pipot!K:K,SMALL(pipot!$Z:$Z,ROW($A234)))),"")</f>
        <v>0</v>
      </c>
      <c r="M238">
        <f>IFERROR(IF(COUNT(pipot!$Z:$Z)&lt;&gt;"",INDEX(pipot!L:L,SMALL(pipot!$Z:$Z,ROW($A234)))),"")</f>
        <v>14</v>
      </c>
      <c r="N238">
        <f>IFERROR(IF(COUNT(pipot!$Z:$Z)&lt;&gt;"",INDEX(pipot!M:M,SMALL(pipot!$Z:$Z,ROW($A234)))),"")</f>
        <v>36</v>
      </c>
      <c r="O238">
        <f>IFERROR(IF(COUNT(pipot!$Z:$Z)&lt;&gt;"",INDEX(pipot!N:N,SMALL(pipot!$Z:$Z,ROW($A234)))),"")</f>
        <v>66</v>
      </c>
      <c r="P238">
        <f>IFERROR(IF(COUNT(pipot!$Z:$Z)&lt;&gt;"",INDEX(pipot!O:O,SMALL(pipot!$Z:$Z,ROW($A234)))),"")</f>
        <v>20.960999999999999</v>
      </c>
      <c r="Q238">
        <f>IFERROR(IF(COUNT(pipot!$Z:$Z)&lt;&gt;"",INDEX(pipot!P:P,SMALL(pipot!$Z:$Z,ROW($A234)))),"")</f>
        <v>0</v>
      </c>
      <c r="R238">
        <f>IFERROR(IF(COUNT(pipot!$Z:$Z)&lt;&gt;"",INDEX(pipot!Q:Q,SMALL(pipot!$Z:$Z,ROW($A234)))),"")</f>
        <v>168</v>
      </c>
      <c r="S238">
        <f>IFERROR(IF(COUNT(pipot!$Z:$Z)&lt;&gt;"",INDEX(pipot!R:R,SMALL(pipot!$Z:$Z,ROW($A234)))),"")</f>
        <v>123.68828999999999</v>
      </c>
    </row>
    <row r="239" spans="2:19" hidden="1">
      <c r="B239" t="str">
        <f>IFERROR(IF(COUNT(pipot!$Z:$Z)&lt;&gt;"",INDEX(pipot!A:A,SMALL(pipot!$Z:$Z,ROW($A235)))),"")</f>
        <v>Miharu Hibino</v>
      </c>
      <c r="C239" s="13">
        <f>IFERROR(IF(COUNT(pipot!$Z:$Z)&lt;&gt;"",INDEX(pipot!B:B,SMALL(pipot!$Z:$Z,ROW($A235)))),"")</f>
        <v>44148</v>
      </c>
      <c r="D239" s="15">
        <f>IFERROR(IF(COUNT(pipot!$Z:$Z)&lt;&gt;"",INDEX(pipot!C:C,SMALL(pipot!$Z:$Z,ROW($A235)))),"")</f>
        <v>7.4837962962962967E-2</v>
      </c>
      <c r="E239">
        <f>IFERROR(IF(COUNT(pipot!$Z:$Z)&lt;&gt;"",INDEX(pipot!D:D,SMALL(pipot!$Z:$Z,ROW($A235)))),"")</f>
        <v>6451.1545500000002</v>
      </c>
      <c r="F239">
        <f>IFERROR(IF(COUNT(pipot!$Z:$Z)&lt;&gt;"",INDEX(pipot!E:E,SMALL(pipot!$Z:$Z,ROW($A235)))),"")</f>
        <v>772.17304999999999</v>
      </c>
      <c r="G239">
        <f>IFERROR(IF(COUNT(pipot!$Z:$Z)&lt;&gt;"",INDEX(pipot!F:F,SMALL(pipot!$Z:$Z,ROW($A235)))),"")</f>
        <v>7.1652300000000002</v>
      </c>
      <c r="H239">
        <f>IFERROR(IF(COUNT(pipot!$Z:$Z)&lt;&gt;"",INDEX(pipot!G:G,SMALL(pipot!$Z:$Z,ROW($A235)))),"")</f>
        <v>146.72999999999999</v>
      </c>
      <c r="I239">
        <f>IFERROR(IF(COUNT(pipot!$Z:$Z)&lt;&gt;"",INDEX(pipot!H:H,SMALL(pipot!$Z:$Z,ROW($A235)))),"")</f>
        <v>127.52</v>
      </c>
      <c r="J239">
        <f>IFERROR(IF(COUNT(pipot!$Z:$Z)&lt;&gt;"",INDEX(pipot!I:I,SMALL(pipot!$Z:$Z,ROW($A235)))),"")</f>
        <v>19.21</v>
      </c>
      <c r="K239">
        <f>IFERROR(IF(COUNT(pipot!$Z:$Z)&lt;&gt;"",INDEX(pipot!J:J,SMALL(pipot!$Z:$Z,ROW($A235)))),"")</f>
        <v>0</v>
      </c>
      <c r="L239">
        <f>IFERROR(IF(COUNT(pipot!$Z:$Z)&lt;&gt;"",INDEX(pipot!K:K,SMALL(pipot!$Z:$Z,ROW($A235)))),"")</f>
        <v>0</v>
      </c>
      <c r="M239">
        <f>IFERROR(IF(COUNT(pipot!$Z:$Z)&lt;&gt;"",INDEX(pipot!L:L,SMALL(pipot!$Z:$Z,ROW($A235)))),"")</f>
        <v>11</v>
      </c>
      <c r="N239">
        <f>IFERROR(IF(COUNT(pipot!$Z:$Z)&lt;&gt;"",INDEX(pipot!M:M,SMALL(pipot!$Z:$Z,ROW($A235)))),"")</f>
        <v>14</v>
      </c>
      <c r="O239">
        <f>IFERROR(IF(COUNT(pipot!$Z:$Z)&lt;&gt;"",INDEX(pipot!N:N,SMALL(pipot!$Z:$Z,ROW($A235)))),"")</f>
        <v>52</v>
      </c>
      <c r="P239">
        <f>IFERROR(IF(COUNT(pipot!$Z:$Z)&lt;&gt;"",INDEX(pipot!O:O,SMALL(pipot!$Z:$Z,ROW($A235)))),"")</f>
        <v>19.8126</v>
      </c>
      <c r="Q239">
        <f>IFERROR(IF(COUNT(pipot!$Z:$Z)&lt;&gt;"",INDEX(pipot!P:P,SMALL(pipot!$Z:$Z,ROW($A235)))),"")</f>
        <v>0</v>
      </c>
      <c r="R239">
        <f>IFERROR(IF(COUNT(pipot!$Z:$Z)&lt;&gt;"",INDEX(pipot!Q:Q,SMALL(pipot!$Z:$Z,ROW($A235)))),"")</f>
        <v>183</v>
      </c>
      <c r="S239">
        <f>IFERROR(IF(COUNT(pipot!$Z:$Z)&lt;&gt;"",INDEX(pipot!R:R,SMALL(pipot!$Z:$Z,ROW($A235)))),"")</f>
        <v>129.96059</v>
      </c>
    </row>
    <row r="240" spans="2:19" hidden="1">
      <c r="B240" t="str">
        <f>IFERROR(IF(COUNT(pipot!$Z:$Z)&lt;&gt;"",INDEX(pipot!A:A,SMALL(pipot!$Z:$Z,ROW($A236)))),"")</f>
        <v>Hinako Takahashi</v>
      </c>
      <c r="C240" s="13">
        <f>IFERROR(IF(COUNT(pipot!$Z:$Z)&lt;&gt;"",INDEX(pipot!B:B,SMALL(pipot!$Z:$Z,ROW($A236)))),"")</f>
        <v>44148</v>
      </c>
      <c r="D240" s="15">
        <f>IFERROR(IF(COUNT(pipot!$Z:$Z)&lt;&gt;"",INDEX(pipot!C:C,SMALL(pipot!$Z:$Z,ROW($A236)))),"")</f>
        <v>7.4837962962962967E-2</v>
      </c>
      <c r="E240">
        <f>IFERROR(IF(COUNT(pipot!$Z:$Z)&lt;&gt;"",INDEX(pipot!D:D,SMALL(pipot!$Z:$Z,ROW($A236)))),"")</f>
        <v>6854.20298</v>
      </c>
      <c r="F240">
        <f>IFERROR(IF(COUNT(pipot!$Z:$Z)&lt;&gt;"",INDEX(pipot!E:E,SMALL(pipot!$Z:$Z,ROW($A236)))),"")</f>
        <v>766.84177999999997</v>
      </c>
      <c r="G240">
        <f>IFERROR(IF(COUNT(pipot!$Z:$Z)&lt;&gt;"",INDEX(pipot!F:F,SMALL(pipot!$Z:$Z,ROW($A236)))),"")</f>
        <v>7.1157599999999999</v>
      </c>
      <c r="H240">
        <f>IFERROR(IF(COUNT(pipot!$Z:$Z)&lt;&gt;"",INDEX(pipot!G:G,SMALL(pipot!$Z:$Z,ROW($A236)))),"")</f>
        <v>174.66001</v>
      </c>
      <c r="I240">
        <f>IFERROR(IF(COUNT(pipot!$Z:$Z)&lt;&gt;"",INDEX(pipot!H:H,SMALL(pipot!$Z:$Z,ROW($A236)))),"")</f>
        <v>151.49001000000001</v>
      </c>
      <c r="J240">
        <f>IFERROR(IF(COUNT(pipot!$Z:$Z)&lt;&gt;"",INDEX(pipot!I:I,SMALL(pipot!$Z:$Z,ROW($A236)))),"")</f>
        <v>23.17</v>
      </c>
      <c r="K240">
        <f>IFERROR(IF(COUNT(pipot!$Z:$Z)&lt;&gt;"",INDEX(pipot!J:J,SMALL(pipot!$Z:$Z,ROW($A236)))),"")</f>
        <v>0</v>
      </c>
      <c r="L240">
        <f>IFERROR(IF(COUNT(pipot!$Z:$Z)&lt;&gt;"",INDEX(pipot!K:K,SMALL(pipot!$Z:$Z,ROW($A236)))),"")</f>
        <v>0</v>
      </c>
      <c r="M240">
        <f>IFERROR(IF(COUNT(pipot!$Z:$Z)&lt;&gt;"",INDEX(pipot!L:L,SMALL(pipot!$Z:$Z,ROW($A236)))),"")</f>
        <v>15</v>
      </c>
      <c r="N240">
        <f>IFERROR(IF(COUNT(pipot!$Z:$Z)&lt;&gt;"",INDEX(pipot!M:M,SMALL(pipot!$Z:$Z,ROW($A236)))),"")</f>
        <v>15</v>
      </c>
      <c r="O240">
        <f>IFERROR(IF(COUNT(pipot!$Z:$Z)&lt;&gt;"",INDEX(pipot!N:N,SMALL(pipot!$Z:$Z,ROW($A236)))),"")</f>
        <v>56</v>
      </c>
      <c r="P240">
        <f>IFERROR(IF(COUNT(pipot!$Z:$Z)&lt;&gt;"",INDEX(pipot!O:O,SMALL(pipot!$Z:$Z,ROW($A236)))),"")</f>
        <v>19.744199999999999</v>
      </c>
      <c r="Q240">
        <f>IFERROR(IF(COUNT(pipot!$Z:$Z)&lt;&gt;"",INDEX(pipot!P:P,SMALL(pipot!$Z:$Z,ROW($A236)))),"")</f>
        <v>0</v>
      </c>
      <c r="R240">
        <f>IFERROR(IF(COUNT(pipot!$Z:$Z)&lt;&gt;"",INDEX(pipot!Q:Q,SMALL(pipot!$Z:$Z,ROW($A236)))),"")</f>
        <v>205</v>
      </c>
      <c r="S240">
        <f>IFERROR(IF(COUNT(pipot!$Z:$Z)&lt;&gt;"",INDEX(pipot!R:R,SMALL(pipot!$Z:$Z,ROW($A236)))),"")</f>
        <v>141.29405</v>
      </c>
    </row>
    <row r="241" spans="2:19" hidden="1">
      <c r="B241" t="str">
        <f>IFERROR(IF(COUNT(pipot!$Z:$Z)&lt;&gt;"",INDEX(pipot!A:A,SMALL(pipot!$Z:$Z,ROW($A237)))),"")</f>
        <v>Monami Takuno</v>
      </c>
      <c r="C241" s="13">
        <f>IFERROR(IF(COUNT(pipot!$Z:$Z)&lt;&gt;"",INDEX(pipot!B:B,SMALL(pipot!$Z:$Z,ROW($A237)))),"")</f>
        <v>44148</v>
      </c>
      <c r="D241" s="15">
        <f>IFERROR(IF(COUNT(pipot!$Z:$Z)&lt;&gt;"",INDEX(pipot!C:C,SMALL(pipot!$Z:$Z,ROW($A237)))),"")</f>
        <v>7.4837962962962967E-2</v>
      </c>
      <c r="E241">
        <f>IFERROR(IF(COUNT(pipot!$Z:$Z)&lt;&gt;"",INDEX(pipot!D:D,SMALL(pipot!$Z:$Z,ROW($A237)))),"")</f>
        <v>6556.3211799999999</v>
      </c>
      <c r="F241">
        <f>IFERROR(IF(COUNT(pipot!$Z:$Z)&lt;&gt;"",INDEX(pipot!E:E,SMALL(pipot!$Z:$Z,ROW($A237)))),"")</f>
        <v>753.51607000000001</v>
      </c>
      <c r="G241">
        <f>IFERROR(IF(COUNT(pipot!$Z:$Z)&lt;&gt;"",INDEX(pipot!F:F,SMALL(pipot!$Z:$Z,ROW($A237)))),"")</f>
        <v>6.9921100000000003</v>
      </c>
      <c r="H241">
        <f>IFERROR(IF(COUNT(pipot!$Z:$Z)&lt;&gt;"",INDEX(pipot!G:G,SMALL(pipot!$Z:$Z,ROW($A237)))),"")</f>
        <v>121.26</v>
      </c>
      <c r="I241">
        <f>IFERROR(IF(COUNT(pipot!$Z:$Z)&lt;&gt;"",INDEX(pipot!H:H,SMALL(pipot!$Z:$Z,ROW($A237)))),"")</f>
        <v>104.44</v>
      </c>
      <c r="J241">
        <f>IFERROR(IF(COUNT(pipot!$Z:$Z)&lt;&gt;"",INDEX(pipot!I:I,SMALL(pipot!$Z:$Z,ROW($A237)))),"")</f>
        <v>10.44</v>
      </c>
      <c r="K241">
        <f>IFERROR(IF(COUNT(pipot!$Z:$Z)&lt;&gt;"",INDEX(pipot!J:J,SMALL(pipot!$Z:$Z,ROW($A237)))),"")</f>
        <v>6.38</v>
      </c>
      <c r="L241">
        <f>IFERROR(IF(COUNT(pipot!$Z:$Z)&lt;&gt;"",INDEX(pipot!K:K,SMALL(pipot!$Z:$Z,ROW($A237)))),"")</f>
        <v>0</v>
      </c>
      <c r="M241">
        <f>IFERROR(IF(COUNT(pipot!$Z:$Z)&lt;&gt;"",INDEX(pipot!L:L,SMALL(pipot!$Z:$Z,ROW($A237)))),"")</f>
        <v>10</v>
      </c>
      <c r="N241">
        <f>IFERROR(IF(COUNT(pipot!$Z:$Z)&lt;&gt;"",INDEX(pipot!M:M,SMALL(pipot!$Z:$Z,ROW($A237)))),"")</f>
        <v>18</v>
      </c>
      <c r="O241">
        <f>IFERROR(IF(COUNT(pipot!$Z:$Z)&lt;&gt;"",INDEX(pipot!N:N,SMALL(pipot!$Z:$Z,ROW($A237)))),"")</f>
        <v>77</v>
      </c>
      <c r="P241">
        <f>IFERROR(IF(COUNT(pipot!$Z:$Z)&lt;&gt;"",INDEX(pipot!O:O,SMALL(pipot!$Z:$Z,ROW($A237)))),"")</f>
        <v>21.9114</v>
      </c>
      <c r="Q241">
        <f>IFERROR(IF(COUNT(pipot!$Z:$Z)&lt;&gt;"",INDEX(pipot!P:P,SMALL(pipot!$Z:$Z,ROW($A237)))),"")</f>
        <v>1</v>
      </c>
      <c r="R241">
        <f>IFERROR(IF(COUNT(pipot!$Z:$Z)&lt;&gt;"",INDEX(pipot!Q:Q,SMALL(pipot!$Z:$Z,ROW($A237)))),"")</f>
        <v>178</v>
      </c>
      <c r="S241">
        <f>IFERROR(IF(COUNT(pipot!$Z:$Z)&lt;&gt;"",INDEX(pipot!R:R,SMALL(pipot!$Z:$Z,ROW($A237)))),"")</f>
        <v>131.59876</v>
      </c>
    </row>
    <row r="242" spans="2:19" hidden="1">
      <c r="B242" t="str">
        <f>IFERROR(IF(COUNT(pipot!$Z:$Z)&lt;&gt;"",INDEX(pipot!A:A,SMALL(pipot!$Z:$Z,ROW($A238)))),"")</f>
        <v>Tamami Sato</v>
      </c>
      <c r="C242" s="13">
        <f>IFERROR(IF(COUNT(pipot!$Z:$Z)&lt;&gt;"",INDEX(pipot!B:B,SMALL(pipot!$Z:$Z,ROW($A238)))),"")</f>
        <v>44148</v>
      </c>
      <c r="D242" s="15">
        <f>IFERROR(IF(COUNT(pipot!$Z:$Z)&lt;&gt;"",INDEX(pipot!C:C,SMALL(pipot!$Z:$Z,ROW($A238)))),"")</f>
        <v>7.4837962962962967E-2</v>
      </c>
      <c r="E242">
        <f>IFERROR(IF(COUNT(pipot!$Z:$Z)&lt;&gt;"",INDEX(pipot!D:D,SMALL(pipot!$Z:$Z,ROW($A238)))),"")</f>
        <v>6637.3165099999997</v>
      </c>
      <c r="F242">
        <f>IFERROR(IF(COUNT(pipot!$Z:$Z)&lt;&gt;"",INDEX(pipot!E:E,SMALL(pipot!$Z:$Z,ROW($A238)))),"")</f>
        <v>744.57389000000001</v>
      </c>
      <c r="G242">
        <f>IFERROR(IF(COUNT(pipot!$Z:$Z)&lt;&gt;"",INDEX(pipot!F:F,SMALL(pipot!$Z:$Z,ROW($A238)))),"")</f>
        <v>6.9091300000000002</v>
      </c>
      <c r="H242">
        <f>IFERROR(IF(COUNT(pipot!$Z:$Z)&lt;&gt;"",INDEX(pipot!G:G,SMALL(pipot!$Z:$Z,ROW($A238)))),"")</f>
        <v>150.87</v>
      </c>
      <c r="I242">
        <f>IFERROR(IF(COUNT(pipot!$Z:$Z)&lt;&gt;"",INDEX(pipot!H:H,SMALL(pipot!$Z:$Z,ROW($A238)))),"")</f>
        <v>120.77</v>
      </c>
      <c r="J242">
        <f>IFERROR(IF(COUNT(pipot!$Z:$Z)&lt;&gt;"",INDEX(pipot!I:I,SMALL(pipot!$Z:$Z,ROW($A238)))),"")</f>
        <v>30.1</v>
      </c>
      <c r="K242">
        <f>IFERROR(IF(COUNT(pipot!$Z:$Z)&lt;&gt;"",INDEX(pipot!J:J,SMALL(pipot!$Z:$Z,ROW($A238)))),"")</f>
        <v>0</v>
      </c>
      <c r="L242">
        <f>IFERROR(IF(COUNT(pipot!$Z:$Z)&lt;&gt;"",INDEX(pipot!K:K,SMALL(pipot!$Z:$Z,ROW($A238)))),"")</f>
        <v>0</v>
      </c>
      <c r="M242">
        <f>IFERROR(IF(COUNT(pipot!$Z:$Z)&lt;&gt;"",INDEX(pipot!L:L,SMALL(pipot!$Z:$Z,ROW($A238)))),"")</f>
        <v>7</v>
      </c>
      <c r="N242">
        <f>IFERROR(IF(COUNT(pipot!$Z:$Z)&lt;&gt;"",INDEX(pipot!M:M,SMALL(pipot!$Z:$Z,ROW($A238)))),"")</f>
        <v>25</v>
      </c>
      <c r="O242">
        <f>IFERROR(IF(COUNT(pipot!$Z:$Z)&lt;&gt;"",INDEX(pipot!N:N,SMALL(pipot!$Z:$Z,ROW($A238)))),"")</f>
        <v>52</v>
      </c>
      <c r="P242">
        <f>IFERROR(IF(COUNT(pipot!$Z:$Z)&lt;&gt;"",INDEX(pipot!O:O,SMALL(pipot!$Z:$Z,ROW($A238)))),"")</f>
        <v>20.7486</v>
      </c>
      <c r="Q242">
        <f>IFERROR(IF(COUNT(pipot!$Z:$Z)&lt;&gt;"",INDEX(pipot!P:P,SMALL(pipot!$Z:$Z,ROW($A238)))),"")</f>
        <v>0</v>
      </c>
      <c r="R242">
        <f>IFERROR(IF(COUNT(pipot!$Z:$Z)&lt;&gt;"",INDEX(pipot!Q:Q,SMALL(pipot!$Z:$Z,ROW($A238)))),"")</f>
        <v>194</v>
      </c>
      <c r="S242">
        <f>IFERROR(IF(COUNT(pipot!$Z:$Z)&lt;&gt;"",INDEX(pipot!R:R,SMALL(pipot!$Z:$Z,ROW($A238)))),"")</f>
        <v>138.50597999999999</v>
      </c>
    </row>
    <row r="243" spans="2:19" hidden="1">
      <c r="B243" t="str">
        <f>IFERROR(IF(COUNT(pipot!$Z:$Z)&lt;&gt;"",INDEX(pipot!A:A,SMALL(pipot!$Z:$Z,ROW($A239)))),"")</f>
        <v>Riko Yamazaki</v>
      </c>
      <c r="C243" s="13">
        <f>IFERROR(IF(COUNT(pipot!$Z:$Z)&lt;&gt;"",INDEX(pipot!B:B,SMALL(pipot!$Z:$Z,ROW($A239)))),"")</f>
        <v>44148</v>
      </c>
      <c r="D243" s="15">
        <f>IFERROR(IF(COUNT(pipot!$Z:$Z)&lt;&gt;"",INDEX(pipot!C:C,SMALL(pipot!$Z:$Z,ROW($A239)))),"")</f>
        <v>7.4837962962962967E-2</v>
      </c>
      <c r="E243">
        <f>IFERROR(IF(COUNT(pipot!$Z:$Z)&lt;&gt;"",INDEX(pipot!D:D,SMALL(pipot!$Z:$Z,ROW($A239)))),"")</f>
        <v>6613.89041</v>
      </c>
      <c r="F243">
        <f>IFERROR(IF(COUNT(pipot!$Z:$Z)&lt;&gt;"",INDEX(pipot!E:E,SMALL(pipot!$Z:$Z,ROW($A239)))),"")</f>
        <v>690.15301999999997</v>
      </c>
      <c r="G243">
        <f>IFERROR(IF(COUNT(pipot!$Z:$Z)&lt;&gt;"",INDEX(pipot!F:F,SMALL(pipot!$Z:$Z,ROW($A239)))),"")</f>
        <v>6.4041399999999999</v>
      </c>
      <c r="H243">
        <f>IFERROR(IF(COUNT(pipot!$Z:$Z)&lt;&gt;"",INDEX(pipot!G:G,SMALL(pipot!$Z:$Z,ROW($A239)))),"")</f>
        <v>175.5</v>
      </c>
      <c r="I243">
        <f>IFERROR(IF(COUNT(pipot!$Z:$Z)&lt;&gt;"",INDEX(pipot!H:H,SMALL(pipot!$Z:$Z,ROW($A239)))),"")</f>
        <v>150.15</v>
      </c>
      <c r="J243">
        <f>IFERROR(IF(COUNT(pipot!$Z:$Z)&lt;&gt;"",INDEX(pipot!I:I,SMALL(pipot!$Z:$Z,ROW($A239)))),"")</f>
        <v>25.35</v>
      </c>
      <c r="K243">
        <f>IFERROR(IF(COUNT(pipot!$Z:$Z)&lt;&gt;"",INDEX(pipot!J:J,SMALL(pipot!$Z:$Z,ROW($A239)))),"")</f>
        <v>0</v>
      </c>
      <c r="L243">
        <f>IFERROR(IF(COUNT(pipot!$Z:$Z)&lt;&gt;"",INDEX(pipot!K:K,SMALL(pipot!$Z:$Z,ROW($A239)))),"")</f>
        <v>0</v>
      </c>
      <c r="M243">
        <f>IFERROR(IF(COUNT(pipot!$Z:$Z)&lt;&gt;"",INDEX(pipot!L:L,SMALL(pipot!$Z:$Z,ROW($A239)))),"")</f>
        <v>11</v>
      </c>
      <c r="N243">
        <f>IFERROR(IF(COUNT(pipot!$Z:$Z)&lt;&gt;"",INDEX(pipot!M:M,SMALL(pipot!$Z:$Z,ROW($A239)))),"")</f>
        <v>27</v>
      </c>
      <c r="O243">
        <f>IFERROR(IF(COUNT(pipot!$Z:$Z)&lt;&gt;"",INDEX(pipot!N:N,SMALL(pipot!$Z:$Z,ROW($A239)))),"")</f>
        <v>41</v>
      </c>
      <c r="P243">
        <f>IFERROR(IF(COUNT(pipot!$Z:$Z)&lt;&gt;"",INDEX(pipot!O:O,SMALL(pipot!$Z:$Z,ROW($A239)))),"")</f>
        <v>19.650600000000001</v>
      </c>
      <c r="Q243">
        <f>IFERROR(IF(COUNT(pipot!$Z:$Z)&lt;&gt;"",INDEX(pipot!P:P,SMALL(pipot!$Z:$Z,ROW($A239)))),"")</f>
        <v>0</v>
      </c>
      <c r="R243">
        <f>IFERROR(IF(COUNT(pipot!$Z:$Z)&lt;&gt;"",INDEX(pipot!Q:Q,SMALL(pipot!$Z:$Z,ROW($A239)))),"")</f>
        <v>180</v>
      </c>
      <c r="S243">
        <f>IFERROR(IF(COUNT(pipot!$Z:$Z)&lt;&gt;"",INDEX(pipot!R:R,SMALL(pipot!$Z:$Z,ROW($A239)))),"")</f>
        <v>136.60907</v>
      </c>
    </row>
    <row r="244" spans="2:19" hidden="1">
      <c r="B244" t="str">
        <f>IFERROR(IF(COUNT(pipot!$Z:$Z)&lt;&gt;"",INDEX(pipot!A:A,SMALL(pipot!$Z:$Z,ROW($A240)))),"")</f>
        <v>Total</v>
      </c>
      <c r="C244" s="13">
        <f>IFERROR(IF(COUNT(pipot!$Z:$Z)&lt;&gt;"",INDEX(pipot!B:B,SMALL(pipot!$Z:$Z,ROW($A240)))),"")</f>
        <v>44148</v>
      </c>
      <c r="D244" s="15">
        <f>IFERROR(IF(COUNT(pipot!$Z:$Z)&lt;&gt;"",INDEX(pipot!C:C,SMALL(pipot!$Z:$Z,ROW($A240)))),"")</f>
        <v>1.5715972222222223</v>
      </c>
      <c r="E244">
        <f>IFERROR(IF(COUNT(pipot!$Z:$Z)&lt;&gt;"",INDEX(pipot!D:D,SMALL(pipot!$Z:$Z,ROW($A240)))),"")</f>
        <v>143865</v>
      </c>
      <c r="F244">
        <f>IFERROR(IF(COUNT(pipot!$Z:$Z)&lt;&gt;"",INDEX(pipot!E:E,SMALL(pipot!$Z:$Z,ROW($A240)))),"")</f>
        <v>17240</v>
      </c>
      <c r="G244">
        <f>IFERROR(IF(COUNT(pipot!$Z:$Z)&lt;&gt;"",INDEX(pipot!F:F,SMALL(pipot!$Z:$Z,ROW($A240)))),"")</f>
        <v>7.62</v>
      </c>
      <c r="H244">
        <f>IFERROR(IF(COUNT(pipot!$Z:$Z)&lt;&gt;"",INDEX(pipot!G:G,SMALL(pipot!$Z:$Z,ROW($A240)))),"")</f>
        <v>3584</v>
      </c>
      <c r="I244">
        <f>IFERROR(IF(COUNT(pipot!$Z:$Z)&lt;&gt;"",INDEX(pipot!H:H,SMALL(pipot!$Z:$Z,ROW($A240)))),"")</f>
        <v>2924</v>
      </c>
      <c r="J244">
        <f>IFERROR(IF(COUNT(pipot!$Z:$Z)&lt;&gt;"",INDEX(pipot!I:I,SMALL(pipot!$Z:$Z,ROW($A240)))),"")</f>
        <v>619</v>
      </c>
      <c r="K244">
        <f>IFERROR(IF(COUNT(pipot!$Z:$Z)&lt;&gt;"",INDEX(pipot!J:J,SMALL(pipot!$Z:$Z,ROW($A240)))),"")</f>
        <v>41</v>
      </c>
      <c r="L244">
        <f>IFERROR(IF(COUNT(pipot!$Z:$Z)&lt;&gt;"",INDEX(pipot!K:K,SMALL(pipot!$Z:$Z,ROW($A240)))),"")</f>
        <v>0</v>
      </c>
      <c r="M244">
        <f>IFERROR(IF(COUNT(pipot!$Z:$Z)&lt;&gt;"",INDEX(pipot!L:L,SMALL(pipot!$Z:$Z,ROW($A240)))),"")</f>
        <v>358</v>
      </c>
      <c r="N244">
        <f>IFERROR(IF(COUNT(pipot!$Z:$Z)&lt;&gt;"",INDEX(pipot!M:M,SMALL(pipot!$Z:$Z,ROW($A240)))),"")</f>
        <v>454</v>
      </c>
      <c r="O244">
        <f>IFERROR(IF(COUNT(pipot!$Z:$Z)&lt;&gt;"",INDEX(pipot!N:N,SMALL(pipot!$Z:$Z,ROW($A240)))),"")</f>
        <v>1327</v>
      </c>
      <c r="P244">
        <f>IFERROR(IF(COUNT(pipot!$Z:$Z)&lt;&gt;"",INDEX(pipot!O:O,SMALL(pipot!$Z:$Z,ROW($A240)))),"")</f>
        <v>23</v>
      </c>
      <c r="Q244">
        <f>IFERROR(IF(COUNT(pipot!$Z:$Z)&lt;&gt;"",INDEX(pipot!P:P,SMALL(pipot!$Z:$Z,ROW($A240)))),"")</f>
        <v>4</v>
      </c>
      <c r="R244">
        <f>IFERROR(IF(COUNT(pipot!$Z:$Z)&lt;&gt;"",INDEX(pipot!Q:Q,SMALL(pipot!$Z:$Z,ROW($A240)))),"")</f>
        <v>225</v>
      </c>
      <c r="S244">
        <f>IFERROR(IF(COUNT(pipot!$Z:$Z)&lt;&gt;"",INDEX(pipot!R:R,SMALL(pipot!$Z:$Z,ROW($A240)))),"")</f>
        <v>135</v>
      </c>
    </row>
    <row r="245" spans="2:19" hidden="1">
      <c r="B245" t="str">
        <f>IFERROR(IF(COUNT(pipot!$Z:$Z)&lt;&gt;"",INDEX(pipot!A:A,SMALL(pipot!$Z:$Z,ROW($A241)))),"")</f>
        <v>Average</v>
      </c>
      <c r="C245" s="13">
        <f>IFERROR(IF(COUNT(pipot!$Z:$Z)&lt;&gt;"",INDEX(pipot!B:B,SMALL(pipot!$Z:$Z,ROW($A241)))),"")</f>
        <v>44148</v>
      </c>
      <c r="D245" s="15">
        <f>IFERROR(IF(COUNT(pipot!$Z:$Z)&lt;&gt;"",INDEX(pipot!C:C,SMALL(pipot!$Z:$Z,ROW($A241)))),"")</f>
        <v>7.4837962962962967E-2</v>
      </c>
      <c r="E245">
        <f>IFERROR(IF(COUNT(pipot!$Z:$Z)&lt;&gt;"",INDEX(pipot!D:D,SMALL(pipot!$Z:$Z,ROW($A241)))),"")</f>
        <v>6851</v>
      </c>
      <c r="F245">
        <f>IFERROR(IF(COUNT(pipot!$Z:$Z)&lt;&gt;"",INDEX(pipot!E:E,SMALL(pipot!$Z:$Z,ROW($A241)))),"")</f>
        <v>821</v>
      </c>
      <c r="G245">
        <f>IFERROR(IF(COUNT(pipot!$Z:$Z)&lt;&gt;"",INDEX(pipot!F:F,SMALL(pipot!$Z:$Z,ROW($A241)))),"")</f>
        <v>7.62</v>
      </c>
      <c r="H245">
        <f>IFERROR(IF(COUNT(pipot!$Z:$Z)&lt;&gt;"",INDEX(pipot!G:G,SMALL(pipot!$Z:$Z,ROW($A241)))),"")</f>
        <v>171</v>
      </c>
      <c r="I245">
        <f>IFERROR(IF(COUNT(pipot!$Z:$Z)&lt;&gt;"",INDEX(pipot!H:H,SMALL(pipot!$Z:$Z,ROW($A241)))),"")</f>
        <v>139</v>
      </c>
      <c r="J245">
        <f>IFERROR(IF(COUNT(pipot!$Z:$Z)&lt;&gt;"",INDEX(pipot!I:I,SMALL(pipot!$Z:$Z,ROW($A241)))),"")</f>
        <v>29</v>
      </c>
      <c r="K245">
        <f>IFERROR(IF(COUNT(pipot!$Z:$Z)&lt;&gt;"",INDEX(pipot!J:J,SMALL(pipot!$Z:$Z,ROW($A241)))),"")</f>
        <v>2</v>
      </c>
      <c r="L245">
        <f>IFERROR(IF(COUNT(pipot!$Z:$Z)&lt;&gt;"",INDEX(pipot!K:K,SMALL(pipot!$Z:$Z,ROW($A241)))),"")</f>
        <v>0</v>
      </c>
      <c r="M245">
        <f>IFERROR(IF(COUNT(pipot!$Z:$Z)&lt;&gt;"",INDEX(pipot!L:L,SMALL(pipot!$Z:$Z,ROW($A241)))),"")</f>
        <v>17</v>
      </c>
      <c r="N245">
        <f>IFERROR(IF(COUNT(pipot!$Z:$Z)&lt;&gt;"",INDEX(pipot!M:M,SMALL(pipot!$Z:$Z,ROW($A241)))),"")</f>
        <v>22</v>
      </c>
      <c r="O245">
        <f>IFERROR(IF(COUNT(pipot!$Z:$Z)&lt;&gt;"",INDEX(pipot!N:N,SMALL(pipot!$Z:$Z,ROW($A241)))),"")</f>
        <v>63</v>
      </c>
      <c r="P245">
        <f>IFERROR(IF(COUNT(pipot!$Z:$Z)&lt;&gt;"",INDEX(pipot!O:O,SMALL(pipot!$Z:$Z,ROW($A241)))),"")</f>
        <v>20</v>
      </c>
      <c r="Q245">
        <f>IFERROR(IF(COUNT(pipot!$Z:$Z)&lt;&gt;"",INDEX(pipot!P:P,SMALL(pipot!$Z:$Z,ROW($A241)))),"")</f>
        <v>0</v>
      </c>
      <c r="R245">
        <f>IFERROR(IF(COUNT(pipot!$Z:$Z)&lt;&gt;"",INDEX(pipot!Q:Q,SMALL(pipot!$Z:$Z,ROW($A241)))),"")</f>
        <v>188</v>
      </c>
      <c r="S245">
        <f>IFERROR(IF(COUNT(pipot!$Z:$Z)&lt;&gt;"",INDEX(pipot!R:R,SMALL(pipot!$Z:$Z,ROW($A241)))),"")</f>
        <v>135</v>
      </c>
    </row>
    <row r="246" spans="2:19" hidden="1">
      <c r="B246" t="str">
        <f>IFERROR(IF(COUNT(pipot!$Z:$Z)&lt;&gt;"",INDEX(pipot!A:A,SMALL(pipot!$Z:$Z,ROW($A242)))),"")</f>
        <v>Stdev</v>
      </c>
      <c r="C246" s="13">
        <f>IFERROR(IF(COUNT(pipot!$Z:$Z)&lt;&gt;"",INDEX(pipot!B:B,SMALL(pipot!$Z:$Z,ROW($A242)))),"")</f>
        <v>44148</v>
      </c>
      <c r="D246" s="15" t="str">
        <f>IFERROR(IF(COUNT(pipot!$Z:$Z)&lt;&gt;"",INDEX(pipot!C:C,SMALL(pipot!$Z:$Z,ROW($A242)))),"")</f>
        <v>NaN</v>
      </c>
      <c r="E246">
        <f>IFERROR(IF(COUNT(pipot!$Z:$Z)&lt;&gt;"",INDEX(pipot!D:D,SMALL(pipot!$Z:$Z,ROW($A242)))),"")</f>
        <v>310.39999999999998</v>
      </c>
      <c r="F246">
        <f>IFERROR(IF(COUNT(pipot!$Z:$Z)&lt;&gt;"",INDEX(pipot!E:E,SMALL(pipot!$Z:$Z,ROW($A242)))),"")</f>
        <v>59.2</v>
      </c>
      <c r="G246">
        <f>IFERROR(IF(COUNT(pipot!$Z:$Z)&lt;&gt;"",INDEX(pipot!F:F,SMALL(pipot!$Z:$Z,ROW($A242)))),"")</f>
        <v>0.5</v>
      </c>
      <c r="H246">
        <f>IFERROR(IF(COUNT(pipot!$Z:$Z)&lt;&gt;"",INDEX(pipot!G:G,SMALL(pipot!$Z:$Z,ROW($A242)))),"")</f>
        <v>52.9</v>
      </c>
      <c r="I246">
        <f>IFERROR(IF(COUNT(pipot!$Z:$Z)&lt;&gt;"",INDEX(pipot!H:H,SMALL(pipot!$Z:$Z,ROW($A242)))),"")</f>
        <v>38.700000000000003</v>
      </c>
      <c r="J246">
        <f>IFERROR(IF(COUNT(pipot!$Z:$Z)&lt;&gt;"",INDEX(pipot!I:I,SMALL(pipot!$Z:$Z,ROW($A242)))),"")</f>
        <v>19.3</v>
      </c>
      <c r="K246">
        <f>IFERROR(IF(COUNT(pipot!$Z:$Z)&lt;&gt;"",INDEX(pipot!J:J,SMALL(pipot!$Z:$Z,ROW($A242)))),"")</f>
        <v>3.9</v>
      </c>
      <c r="L246">
        <f>IFERROR(IF(COUNT(pipot!$Z:$Z)&lt;&gt;"",INDEX(pipot!K:K,SMALL(pipot!$Z:$Z,ROW($A242)))),"")</f>
        <v>0</v>
      </c>
      <c r="M246">
        <f>IFERROR(IF(COUNT(pipot!$Z:$Z)&lt;&gt;"",INDEX(pipot!L:L,SMALL(pipot!$Z:$Z,ROW($A242)))),"")</f>
        <v>6.9</v>
      </c>
      <c r="N246">
        <f>IFERROR(IF(COUNT(pipot!$Z:$Z)&lt;&gt;"",INDEX(pipot!M:M,SMALL(pipot!$Z:$Z,ROW($A242)))),"")</f>
        <v>10.5</v>
      </c>
      <c r="O246">
        <f>IFERROR(IF(COUNT(pipot!$Z:$Z)&lt;&gt;"",INDEX(pipot!N:N,SMALL(pipot!$Z:$Z,ROW($A242)))),"")</f>
        <v>17.899999999999999</v>
      </c>
      <c r="P246">
        <f>IFERROR(IF(COUNT(pipot!$Z:$Z)&lt;&gt;"",INDEX(pipot!O:O,SMALL(pipot!$Z:$Z,ROW($A242)))),"")</f>
        <v>1.4</v>
      </c>
      <c r="Q246">
        <f>IFERROR(IF(COUNT(pipot!$Z:$Z)&lt;&gt;"",INDEX(pipot!P:P,SMALL(pipot!$Z:$Z,ROW($A242)))),"")</f>
        <v>0.4</v>
      </c>
      <c r="R246">
        <f>IFERROR(IF(COUNT(pipot!$Z:$Z)&lt;&gt;"",INDEX(pipot!Q:Q,SMALL(pipot!$Z:$Z,ROW($A242)))),"")</f>
        <v>23.5</v>
      </c>
      <c r="S246">
        <f>IFERROR(IF(COUNT(pipot!$Z:$Z)&lt;&gt;"",INDEX(pipot!R:R,SMALL(pipot!$Z:$Z,ROW($A242)))),"")</f>
        <v>13.3</v>
      </c>
    </row>
    <row r="247" spans="2:19" hidden="1">
      <c r="B247" t="str">
        <f>IFERROR(IF(COUNT(pipot!$Z:$Z)&lt;&gt;"",INDEX(pipot!A:A,SMALL(pipot!$Z:$Z,ROW($A243)))),"")</f>
        <v>Kanon Kurimoto</v>
      </c>
      <c r="C247" s="13">
        <f>IFERROR(IF(COUNT(pipot!$Z:$Z)&lt;&gt;"",INDEX(pipot!B:B,SMALL(pipot!$Z:$Z,ROW($A243)))),"")</f>
        <v>44149</v>
      </c>
      <c r="D247" s="15">
        <f>IFERROR(IF(COUNT(pipot!$Z:$Z)&lt;&gt;"",INDEX(pipot!C:C,SMALL(pipot!$Z:$Z,ROW($A243)))),"")</f>
        <v>7.1886574074074075E-2</v>
      </c>
      <c r="E247">
        <f>IFERROR(IF(COUNT(pipot!$Z:$Z)&lt;&gt;"",INDEX(pipot!D:D,SMALL(pipot!$Z:$Z,ROW($A243)))),"")</f>
        <v>7733.5394900000001</v>
      </c>
      <c r="F247">
        <f>IFERROR(IF(COUNT(pipot!$Z:$Z)&lt;&gt;"",INDEX(pipot!E:E,SMALL(pipot!$Z:$Z,ROW($A243)))),"")</f>
        <v>936.97113999999999</v>
      </c>
      <c r="G247">
        <f>IFERROR(IF(COUNT(pipot!$Z:$Z)&lt;&gt;"",INDEX(pipot!F:F,SMALL(pipot!$Z:$Z,ROW($A243)))),"")</f>
        <v>9.0513999999999992</v>
      </c>
      <c r="H247">
        <f>IFERROR(IF(COUNT(pipot!$Z:$Z)&lt;&gt;"",INDEX(pipot!G:G,SMALL(pipot!$Z:$Z,ROW($A243)))),"")</f>
        <v>251.58</v>
      </c>
      <c r="I247">
        <f>IFERROR(IF(COUNT(pipot!$Z:$Z)&lt;&gt;"",INDEX(pipot!H:H,SMALL(pipot!$Z:$Z,ROW($A243)))),"")</f>
        <v>201.5</v>
      </c>
      <c r="J247">
        <f>IFERROR(IF(COUNT(pipot!$Z:$Z)&lt;&gt;"",INDEX(pipot!I:I,SMALL(pipot!$Z:$Z,ROW($A243)))),"")</f>
        <v>50.08</v>
      </c>
      <c r="K247">
        <f>IFERROR(IF(COUNT(pipot!$Z:$Z)&lt;&gt;"",INDEX(pipot!J:J,SMALL(pipot!$Z:$Z,ROW($A243)))),"")</f>
        <v>0</v>
      </c>
      <c r="L247">
        <f>IFERROR(IF(COUNT(pipot!$Z:$Z)&lt;&gt;"",INDEX(pipot!K:K,SMALL(pipot!$Z:$Z,ROW($A243)))),"")</f>
        <v>0</v>
      </c>
      <c r="M247">
        <f>IFERROR(IF(COUNT(pipot!$Z:$Z)&lt;&gt;"",INDEX(pipot!L:L,SMALL(pipot!$Z:$Z,ROW($A243)))),"")</f>
        <v>13</v>
      </c>
      <c r="N247">
        <f>IFERROR(IF(COUNT(pipot!$Z:$Z)&lt;&gt;"",INDEX(pipot!M:M,SMALL(pipot!$Z:$Z,ROW($A243)))),"")</f>
        <v>29</v>
      </c>
      <c r="O247">
        <f>IFERROR(IF(COUNT(pipot!$Z:$Z)&lt;&gt;"",INDEX(pipot!N:N,SMALL(pipot!$Z:$Z,ROW($A243)))),"")</f>
        <v>47</v>
      </c>
      <c r="P247">
        <f>IFERROR(IF(COUNT(pipot!$Z:$Z)&lt;&gt;"",INDEX(pipot!O:O,SMALL(pipot!$Z:$Z,ROW($A243)))),"")</f>
        <v>19.967400000000001</v>
      </c>
      <c r="Q247">
        <f>IFERROR(IF(COUNT(pipot!$Z:$Z)&lt;&gt;"",INDEX(pipot!P:P,SMALL(pipot!$Z:$Z,ROW($A243)))),"")</f>
        <v>0</v>
      </c>
      <c r="R247">
        <f>IFERROR(IF(COUNT(pipot!$Z:$Z)&lt;&gt;"",INDEX(pipot!Q:Q,SMALL(pipot!$Z:$Z,ROW($A243)))),"")</f>
        <v>217</v>
      </c>
      <c r="S247">
        <f>IFERROR(IF(COUNT(pipot!$Z:$Z)&lt;&gt;"",INDEX(pipot!R:R,SMALL(pipot!$Z:$Z,ROW($A243)))),"")</f>
        <v>112.24404</v>
      </c>
    </row>
    <row r="248" spans="2:19" hidden="1">
      <c r="B248" t="str">
        <f>IFERROR(IF(COUNT(pipot!$Z:$Z)&lt;&gt;"",INDEX(pipot!A:A,SMALL(pipot!$Z:$Z,ROW($A244)))),"")</f>
        <v>Azumi Esashi</v>
      </c>
      <c r="C248" s="13">
        <f>IFERROR(IF(COUNT(pipot!$Z:$Z)&lt;&gt;"",INDEX(pipot!B:B,SMALL(pipot!$Z:$Z,ROW($A244)))),"")</f>
        <v>44149</v>
      </c>
      <c r="D248" s="15">
        <f>IFERROR(IF(COUNT(pipot!$Z:$Z)&lt;&gt;"",INDEX(pipot!C:C,SMALL(pipot!$Z:$Z,ROW($A244)))),"")</f>
        <v>7.1886574074074075E-2</v>
      </c>
      <c r="E248">
        <f>IFERROR(IF(COUNT(pipot!$Z:$Z)&lt;&gt;"",INDEX(pipot!D:D,SMALL(pipot!$Z:$Z,ROW($A244)))),"")</f>
        <v>6975.2811000000002</v>
      </c>
      <c r="F248">
        <f>IFERROR(IF(COUNT(pipot!$Z:$Z)&lt;&gt;"",INDEX(pipot!E:E,SMALL(pipot!$Z:$Z,ROW($A244)))),"")</f>
        <v>903.57102999999995</v>
      </c>
      <c r="G248">
        <f>IFERROR(IF(COUNT(pipot!$Z:$Z)&lt;&gt;"",INDEX(pipot!F:F,SMALL(pipot!$Z:$Z,ROW($A244)))),"")</f>
        <v>8.7287499999999998</v>
      </c>
      <c r="H248">
        <f>IFERROR(IF(COUNT(pipot!$Z:$Z)&lt;&gt;"",INDEX(pipot!G:G,SMALL(pipot!$Z:$Z,ROW($A244)))),"")</f>
        <v>166.3</v>
      </c>
      <c r="I248">
        <f>IFERROR(IF(COUNT(pipot!$Z:$Z)&lt;&gt;"",INDEX(pipot!H:H,SMALL(pipot!$Z:$Z,ROW($A244)))),"")</f>
        <v>146.27000000000001</v>
      </c>
      <c r="J248">
        <f>IFERROR(IF(COUNT(pipot!$Z:$Z)&lt;&gt;"",INDEX(pipot!I:I,SMALL(pipot!$Z:$Z,ROW($A244)))),"")</f>
        <v>20.03</v>
      </c>
      <c r="K248">
        <f>IFERROR(IF(COUNT(pipot!$Z:$Z)&lt;&gt;"",INDEX(pipot!J:J,SMALL(pipot!$Z:$Z,ROW($A244)))),"")</f>
        <v>0</v>
      </c>
      <c r="L248">
        <f>IFERROR(IF(COUNT(pipot!$Z:$Z)&lt;&gt;"",INDEX(pipot!K:K,SMALL(pipot!$Z:$Z,ROW($A244)))),"")</f>
        <v>0</v>
      </c>
      <c r="M248">
        <f>IFERROR(IF(COUNT(pipot!$Z:$Z)&lt;&gt;"",INDEX(pipot!L:L,SMALL(pipot!$Z:$Z,ROW($A244)))),"")</f>
        <v>14</v>
      </c>
      <c r="N248">
        <f>IFERROR(IF(COUNT(pipot!$Z:$Z)&lt;&gt;"",INDEX(pipot!M:M,SMALL(pipot!$Z:$Z,ROW($A244)))),"")</f>
        <v>34</v>
      </c>
      <c r="O248">
        <f>IFERROR(IF(COUNT(pipot!$Z:$Z)&lt;&gt;"",INDEX(pipot!N:N,SMALL(pipot!$Z:$Z,ROW($A244)))),"")</f>
        <v>69</v>
      </c>
      <c r="P248">
        <f>IFERROR(IF(COUNT(pipot!$Z:$Z)&lt;&gt;"",INDEX(pipot!O:O,SMALL(pipot!$Z:$Z,ROW($A244)))),"")</f>
        <v>19.708200000000001</v>
      </c>
      <c r="Q248">
        <f>IFERROR(IF(COUNT(pipot!$Z:$Z)&lt;&gt;"",INDEX(pipot!P:P,SMALL(pipot!$Z:$Z,ROW($A244)))),"")</f>
        <v>0</v>
      </c>
      <c r="R248">
        <f>IFERROR(IF(COUNT(pipot!$Z:$Z)&lt;&gt;"",INDEX(pipot!Q:Q,SMALL(pipot!$Z:$Z,ROW($A244)))),"")</f>
        <v>189</v>
      </c>
      <c r="S248">
        <f>IFERROR(IF(COUNT(pipot!$Z:$Z)&lt;&gt;"",INDEX(pipot!R:R,SMALL(pipot!$Z:$Z,ROW($A244)))),"")</f>
        <v>145.63848999999999</v>
      </c>
    </row>
    <row r="249" spans="2:19" hidden="1">
      <c r="B249" t="str">
        <f>IFERROR(IF(COUNT(pipot!$Z:$Z)&lt;&gt;"",INDEX(pipot!A:A,SMALL(pipot!$Z:$Z,ROW($A245)))),"")</f>
        <v>Yuina Matsumoto</v>
      </c>
      <c r="C249" s="13">
        <f>IFERROR(IF(COUNT(pipot!$Z:$Z)&lt;&gt;"",INDEX(pipot!B:B,SMALL(pipot!$Z:$Z,ROW($A245)))),"")</f>
        <v>44149</v>
      </c>
      <c r="D249" s="15">
        <f>IFERROR(IF(COUNT(pipot!$Z:$Z)&lt;&gt;"",INDEX(pipot!C:C,SMALL(pipot!$Z:$Z,ROW($A245)))),"")</f>
        <v>7.1886574074074075E-2</v>
      </c>
      <c r="E249">
        <f>IFERROR(IF(COUNT(pipot!$Z:$Z)&lt;&gt;"",INDEX(pipot!D:D,SMALL(pipot!$Z:$Z,ROW($A245)))),"")</f>
        <v>7246.1046100000003</v>
      </c>
      <c r="F249">
        <f>IFERROR(IF(COUNT(pipot!$Z:$Z)&lt;&gt;"",INDEX(pipot!E:E,SMALL(pipot!$Z:$Z,ROW($A245)))),"")</f>
        <v>890.68568000000005</v>
      </c>
      <c r="G249">
        <f>IFERROR(IF(COUNT(pipot!$Z:$Z)&lt;&gt;"",INDEX(pipot!F:F,SMALL(pipot!$Z:$Z,ROW($A245)))),"")</f>
        <v>8.6042699999999996</v>
      </c>
      <c r="H249">
        <f>IFERROR(IF(COUNT(pipot!$Z:$Z)&lt;&gt;"",INDEX(pipot!G:G,SMALL(pipot!$Z:$Z,ROW($A245)))),"")</f>
        <v>190.63</v>
      </c>
      <c r="I249">
        <f>IFERROR(IF(COUNT(pipot!$Z:$Z)&lt;&gt;"",INDEX(pipot!H:H,SMALL(pipot!$Z:$Z,ROW($A245)))),"")</f>
        <v>161.47</v>
      </c>
      <c r="J249">
        <f>IFERROR(IF(COUNT(pipot!$Z:$Z)&lt;&gt;"",INDEX(pipot!I:I,SMALL(pipot!$Z:$Z,ROW($A245)))),"")</f>
        <v>29.16</v>
      </c>
      <c r="K249">
        <f>IFERROR(IF(COUNT(pipot!$Z:$Z)&lt;&gt;"",INDEX(pipot!J:J,SMALL(pipot!$Z:$Z,ROW($A245)))),"")</f>
        <v>0</v>
      </c>
      <c r="L249">
        <f>IFERROR(IF(COUNT(pipot!$Z:$Z)&lt;&gt;"",INDEX(pipot!K:K,SMALL(pipot!$Z:$Z,ROW($A245)))),"")</f>
        <v>0</v>
      </c>
      <c r="M249">
        <f>IFERROR(IF(COUNT(pipot!$Z:$Z)&lt;&gt;"",INDEX(pipot!L:L,SMALL(pipot!$Z:$Z,ROW($A245)))),"")</f>
        <v>11</v>
      </c>
      <c r="N249">
        <f>IFERROR(IF(COUNT(pipot!$Z:$Z)&lt;&gt;"",INDEX(pipot!M:M,SMALL(pipot!$Z:$Z,ROW($A245)))),"")</f>
        <v>32</v>
      </c>
      <c r="O249">
        <f>IFERROR(IF(COUNT(pipot!$Z:$Z)&lt;&gt;"",INDEX(pipot!N:N,SMALL(pipot!$Z:$Z,ROW($A245)))),"")</f>
        <v>69</v>
      </c>
      <c r="P249">
        <f>IFERROR(IF(COUNT(pipot!$Z:$Z)&lt;&gt;"",INDEX(pipot!O:O,SMALL(pipot!$Z:$Z,ROW($A245)))),"")</f>
        <v>20.431799999999999</v>
      </c>
      <c r="Q249">
        <f>IFERROR(IF(COUNT(pipot!$Z:$Z)&lt;&gt;"",INDEX(pipot!P:P,SMALL(pipot!$Z:$Z,ROW($A245)))),"")</f>
        <v>0</v>
      </c>
      <c r="R249">
        <f>IFERROR(IF(COUNT(pipot!$Z:$Z)&lt;&gt;"",INDEX(pipot!Q:Q,SMALL(pipot!$Z:$Z,ROW($A245)))),"")</f>
        <v>197</v>
      </c>
      <c r="S249">
        <f>IFERROR(IF(COUNT(pipot!$Z:$Z)&lt;&gt;"",INDEX(pipot!R:R,SMALL(pipot!$Z:$Z,ROW($A245)))),"")</f>
        <v>140.37120999999999</v>
      </c>
    </row>
    <row r="250" spans="2:19" hidden="1">
      <c r="B250" t="str">
        <f>IFERROR(IF(COUNT(pipot!$Z:$Z)&lt;&gt;"",INDEX(pipot!A:A,SMALL(pipot!$Z:$Z,ROW($A246)))),"")</f>
        <v>Fuka Yamashita</v>
      </c>
      <c r="C250" s="13">
        <f>IFERROR(IF(COUNT(pipot!$Z:$Z)&lt;&gt;"",INDEX(pipot!B:B,SMALL(pipot!$Z:$Z,ROW($A246)))),"")</f>
        <v>44149</v>
      </c>
      <c r="D250" s="15">
        <f>IFERROR(IF(COUNT(pipot!$Z:$Z)&lt;&gt;"",INDEX(pipot!C:C,SMALL(pipot!$Z:$Z,ROW($A246)))),"")</f>
        <v>7.1886574074074075E-2</v>
      </c>
      <c r="E250">
        <f>IFERROR(IF(COUNT(pipot!$Z:$Z)&lt;&gt;"",INDEX(pipot!D:D,SMALL(pipot!$Z:$Z,ROW($A246)))),"")</f>
        <v>7148.8880499999996</v>
      </c>
      <c r="F250">
        <f>IFERROR(IF(COUNT(pipot!$Z:$Z)&lt;&gt;"",INDEX(pipot!E:E,SMALL(pipot!$Z:$Z,ROW($A246)))),"")</f>
        <v>866.10748000000001</v>
      </c>
      <c r="G250">
        <f>IFERROR(IF(COUNT(pipot!$Z:$Z)&lt;&gt;"",INDEX(pipot!F:F,SMALL(pipot!$Z:$Z,ROW($A246)))),"")</f>
        <v>8.3668399999999998</v>
      </c>
      <c r="H250">
        <f>IFERROR(IF(COUNT(pipot!$Z:$Z)&lt;&gt;"",INDEX(pipot!G:G,SMALL(pipot!$Z:$Z,ROW($A246)))),"")</f>
        <v>150.93</v>
      </c>
      <c r="I250">
        <f>IFERROR(IF(COUNT(pipot!$Z:$Z)&lt;&gt;"",INDEX(pipot!H:H,SMALL(pipot!$Z:$Z,ROW($A246)))),"")</f>
        <v>135.77000000000001</v>
      </c>
      <c r="J250">
        <f>IFERROR(IF(COUNT(pipot!$Z:$Z)&lt;&gt;"",INDEX(pipot!I:I,SMALL(pipot!$Z:$Z,ROW($A246)))),"")</f>
        <v>15.16</v>
      </c>
      <c r="K250">
        <f>IFERROR(IF(COUNT(pipot!$Z:$Z)&lt;&gt;"",INDEX(pipot!J:J,SMALL(pipot!$Z:$Z,ROW($A246)))),"")</f>
        <v>0</v>
      </c>
      <c r="L250">
        <f>IFERROR(IF(COUNT(pipot!$Z:$Z)&lt;&gt;"",INDEX(pipot!K:K,SMALL(pipot!$Z:$Z,ROW($A246)))),"")</f>
        <v>0</v>
      </c>
      <c r="M250">
        <f>IFERROR(IF(COUNT(pipot!$Z:$Z)&lt;&gt;"",INDEX(pipot!L:L,SMALL(pipot!$Z:$Z,ROW($A246)))),"")</f>
        <v>9</v>
      </c>
      <c r="N250">
        <f>IFERROR(IF(COUNT(pipot!$Z:$Z)&lt;&gt;"",INDEX(pipot!M:M,SMALL(pipot!$Z:$Z,ROW($A246)))),"")</f>
        <v>14</v>
      </c>
      <c r="O250">
        <f>IFERROR(IF(COUNT(pipot!$Z:$Z)&lt;&gt;"",INDEX(pipot!N:N,SMALL(pipot!$Z:$Z,ROW($A246)))),"")</f>
        <v>88</v>
      </c>
      <c r="P250">
        <f>IFERROR(IF(COUNT(pipot!$Z:$Z)&lt;&gt;"",INDEX(pipot!O:O,SMALL(pipot!$Z:$Z,ROW($A246)))),"")</f>
        <v>19.279800000000002</v>
      </c>
      <c r="Q250">
        <f>IFERROR(IF(COUNT(pipot!$Z:$Z)&lt;&gt;"",INDEX(pipot!P:P,SMALL(pipot!$Z:$Z,ROW($A246)))),"")</f>
        <v>0</v>
      </c>
      <c r="R250">
        <f>IFERROR(IF(COUNT(pipot!$Z:$Z)&lt;&gt;"",INDEX(pipot!Q:Q,SMALL(pipot!$Z:$Z,ROW($A246)))),"")</f>
        <v>186</v>
      </c>
      <c r="S250">
        <f>IFERROR(IF(COUNT(pipot!$Z:$Z)&lt;&gt;"",INDEX(pipot!R:R,SMALL(pipot!$Z:$Z,ROW($A246)))),"")</f>
        <v>151.63748000000001</v>
      </c>
    </row>
    <row r="251" spans="2:19" hidden="1">
      <c r="B251" t="str">
        <f>IFERROR(IF(COUNT(pipot!$Z:$Z)&lt;&gt;"",INDEX(pipot!A:A,SMALL(pipot!$Z:$Z,ROW($A247)))),"")</f>
        <v>Moe Nakamura</v>
      </c>
      <c r="C251" s="13">
        <f>IFERROR(IF(COUNT(pipot!$Z:$Z)&lt;&gt;"",INDEX(pipot!B:B,SMALL(pipot!$Z:$Z,ROW($A247)))),"")</f>
        <v>44149</v>
      </c>
      <c r="D251" s="15">
        <f>IFERROR(IF(COUNT(pipot!$Z:$Z)&lt;&gt;"",INDEX(pipot!C:C,SMALL(pipot!$Z:$Z,ROW($A247)))),"")</f>
        <v>7.1886574074074075E-2</v>
      </c>
      <c r="E251">
        <f>IFERROR(IF(COUNT(pipot!$Z:$Z)&lt;&gt;"",INDEX(pipot!D:D,SMALL(pipot!$Z:$Z,ROW($A247)))),"")</f>
        <v>6583.7692699999998</v>
      </c>
      <c r="F251">
        <f>IFERROR(IF(COUNT(pipot!$Z:$Z)&lt;&gt;"",INDEX(pipot!E:E,SMALL(pipot!$Z:$Z,ROW($A247)))),"")</f>
        <v>835.79597999999999</v>
      </c>
      <c r="G251">
        <f>IFERROR(IF(COUNT(pipot!$Z:$Z)&lt;&gt;"",INDEX(pipot!F:F,SMALL(pipot!$Z:$Z,ROW($A247)))),"")</f>
        <v>8.0740200000000009</v>
      </c>
      <c r="H251">
        <f>IFERROR(IF(COUNT(pipot!$Z:$Z)&lt;&gt;"",INDEX(pipot!G:G,SMALL(pipot!$Z:$Z,ROW($A247)))),"")</f>
        <v>122.32</v>
      </c>
      <c r="I251">
        <f>IFERROR(IF(COUNT(pipot!$Z:$Z)&lt;&gt;"",INDEX(pipot!H:H,SMALL(pipot!$Z:$Z,ROW($A247)))),"")</f>
        <v>108.04</v>
      </c>
      <c r="J251">
        <f>IFERROR(IF(COUNT(pipot!$Z:$Z)&lt;&gt;"",INDEX(pipot!I:I,SMALL(pipot!$Z:$Z,ROW($A247)))),"")</f>
        <v>14.28</v>
      </c>
      <c r="K251">
        <f>IFERROR(IF(COUNT(pipot!$Z:$Z)&lt;&gt;"",INDEX(pipot!J:J,SMALL(pipot!$Z:$Z,ROW($A247)))),"")</f>
        <v>0</v>
      </c>
      <c r="L251">
        <f>IFERROR(IF(COUNT(pipot!$Z:$Z)&lt;&gt;"",INDEX(pipot!K:K,SMALL(pipot!$Z:$Z,ROW($A247)))),"")</f>
        <v>0</v>
      </c>
      <c r="M251">
        <f>IFERROR(IF(COUNT(pipot!$Z:$Z)&lt;&gt;"",INDEX(pipot!L:L,SMALL(pipot!$Z:$Z,ROW($A247)))),"")</f>
        <v>6</v>
      </c>
      <c r="N251">
        <f>IFERROR(IF(COUNT(pipot!$Z:$Z)&lt;&gt;"",INDEX(pipot!M:M,SMALL(pipot!$Z:$Z,ROW($A247)))),"")</f>
        <v>18</v>
      </c>
      <c r="O251">
        <f>IFERROR(IF(COUNT(pipot!$Z:$Z)&lt;&gt;"",INDEX(pipot!N:N,SMALL(pipot!$Z:$Z,ROW($A247)))),"")</f>
        <v>58</v>
      </c>
      <c r="P251">
        <f>IFERROR(IF(COUNT(pipot!$Z:$Z)&lt;&gt;"",INDEX(pipot!O:O,SMALL(pipot!$Z:$Z,ROW($A247)))),"")</f>
        <v>19.827000000000002</v>
      </c>
      <c r="Q251">
        <f>IFERROR(IF(COUNT(pipot!$Z:$Z)&lt;&gt;"",INDEX(pipot!P:P,SMALL(pipot!$Z:$Z,ROW($A247)))),"")</f>
        <v>0</v>
      </c>
      <c r="R251">
        <f>IFERROR(IF(COUNT(pipot!$Z:$Z)&lt;&gt;"",INDEX(pipot!Q:Q,SMALL(pipot!$Z:$Z,ROW($A247)))),"")</f>
        <v>189</v>
      </c>
      <c r="S251">
        <f>IFERROR(IF(COUNT(pipot!$Z:$Z)&lt;&gt;"",INDEX(pipot!R:R,SMALL(pipot!$Z:$Z,ROW($A247)))),"")</f>
        <v>143.12057999999999</v>
      </c>
    </row>
    <row r="252" spans="2:19" hidden="1">
      <c r="B252" t="str">
        <f>IFERROR(IF(COUNT(pipot!$Z:$Z)&lt;&gt;"",INDEX(pipot!A:A,SMALL(pipot!$Z:$Z,ROW($A248)))),"")</f>
        <v>Nei Tanabe</v>
      </c>
      <c r="C252" s="13">
        <f>IFERROR(IF(COUNT(pipot!$Z:$Z)&lt;&gt;"",INDEX(pipot!B:B,SMALL(pipot!$Z:$Z,ROW($A248)))),"")</f>
        <v>44149</v>
      </c>
      <c r="D252" s="15">
        <f>IFERROR(IF(COUNT(pipot!$Z:$Z)&lt;&gt;"",INDEX(pipot!C:C,SMALL(pipot!$Z:$Z,ROW($A248)))),"")</f>
        <v>7.1886574074074075E-2</v>
      </c>
      <c r="E252">
        <f>IFERROR(IF(COUNT(pipot!$Z:$Z)&lt;&gt;"",INDEX(pipot!D:D,SMALL(pipot!$Z:$Z,ROW($A248)))),"")</f>
        <v>6772.6606099999999</v>
      </c>
      <c r="F252">
        <f>IFERROR(IF(COUNT(pipot!$Z:$Z)&lt;&gt;"",INDEX(pipot!E:E,SMALL(pipot!$Z:$Z,ROW($A248)))),"")</f>
        <v>830.24581999999998</v>
      </c>
      <c r="G252">
        <f>IFERROR(IF(COUNT(pipot!$Z:$Z)&lt;&gt;"",INDEX(pipot!F:F,SMALL(pipot!$Z:$Z,ROW($A248)))),"")</f>
        <v>8.02041</v>
      </c>
      <c r="H252">
        <f>IFERROR(IF(COUNT(pipot!$Z:$Z)&lt;&gt;"",INDEX(pipot!G:G,SMALL(pipot!$Z:$Z,ROW($A248)))),"")</f>
        <v>162.44999999999999</v>
      </c>
      <c r="I252">
        <f>IFERROR(IF(COUNT(pipot!$Z:$Z)&lt;&gt;"",INDEX(pipot!H:H,SMALL(pipot!$Z:$Z,ROW($A248)))),"")</f>
        <v>123.55</v>
      </c>
      <c r="J252">
        <f>IFERROR(IF(COUNT(pipot!$Z:$Z)&lt;&gt;"",INDEX(pipot!I:I,SMALL(pipot!$Z:$Z,ROW($A248)))),"")</f>
        <v>38.58</v>
      </c>
      <c r="K252">
        <f>IFERROR(IF(COUNT(pipot!$Z:$Z)&lt;&gt;"",INDEX(pipot!J:J,SMALL(pipot!$Z:$Z,ROW($A248)))),"")</f>
        <v>0.32</v>
      </c>
      <c r="L252">
        <f>IFERROR(IF(COUNT(pipot!$Z:$Z)&lt;&gt;"",INDEX(pipot!K:K,SMALL(pipot!$Z:$Z,ROW($A248)))),"")</f>
        <v>0</v>
      </c>
      <c r="M252">
        <f>IFERROR(IF(COUNT(pipot!$Z:$Z)&lt;&gt;"",INDEX(pipot!L:L,SMALL(pipot!$Z:$Z,ROW($A248)))),"")</f>
        <v>14</v>
      </c>
      <c r="N252">
        <f>IFERROR(IF(COUNT(pipot!$Z:$Z)&lt;&gt;"",INDEX(pipot!M:M,SMALL(pipot!$Z:$Z,ROW($A248)))),"")</f>
        <v>28</v>
      </c>
      <c r="O252">
        <f>IFERROR(IF(COUNT(pipot!$Z:$Z)&lt;&gt;"",INDEX(pipot!N:N,SMALL(pipot!$Z:$Z,ROW($A248)))),"")</f>
        <v>58</v>
      </c>
      <c r="P252">
        <f>IFERROR(IF(COUNT(pipot!$Z:$Z)&lt;&gt;"",INDEX(pipot!O:O,SMALL(pipot!$Z:$Z,ROW($A248)))),"")</f>
        <v>21.022200000000002</v>
      </c>
      <c r="Q252">
        <f>IFERROR(IF(COUNT(pipot!$Z:$Z)&lt;&gt;"",INDEX(pipot!P:P,SMALL(pipot!$Z:$Z,ROW($A248)))),"")</f>
        <v>0</v>
      </c>
      <c r="R252">
        <f>IFERROR(IF(COUNT(pipot!$Z:$Z)&lt;&gt;"",INDEX(pipot!Q:Q,SMALL(pipot!$Z:$Z,ROW($A248)))),"")</f>
        <v>204</v>
      </c>
      <c r="S252">
        <f>IFERROR(IF(COUNT(pipot!$Z:$Z)&lt;&gt;"",INDEX(pipot!R:R,SMALL(pipot!$Z:$Z,ROW($A248)))),"")</f>
        <v>123.67112</v>
      </c>
    </row>
    <row r="253" spans="2:19" hidden="1">
      <c r="B253" s="1" t="s">
        <v>17</v>
      </c>
      <c r="C253" s="13">
        <f>IFERROR(IF(COUNT(pipot!$Z:$Z)&lt;&gt;"",INDEX(pipot!B:B,SMALL(pipot!$Z:$Z,ROW($A249)))),"")</f>
        <v>44149</v>
      </c>
      <c r="D253" s="15">
        <f>IFERROR(IF(COUNT(pipot!$Z:$Z)&lt;&gt;"",INDEX(pipot!C:C,SMALL(pipot!$Z:$Z,ROW($A249)))),"")</f>
        <v>7.1886574074074075E-2</v>
      </c>
      <c r="E253">
        <f>IFERROR(IF(COUNT(pipot!$Z:$Z)&lt;&gt;"",INDEX(pipot!D:D,SMALL(pipot!$Z:$Z,ROW($A249)))),"")</f>
        <v>7003.2698099999998</v>
      </c>
      <c r="F253">
        <f>IFERROR(IF(COUNT(pipot!$Z:$Z)&lt;&gt;"",INDEX(pipot!E:E,SMALL(pipot!$Z:$Z,ROW($A249)))),"")</f>
        <v>829.64682000000005</v>
      </c>
      <c r="G253">
        <f>IFERROR(IF(COUNT(pipot!$Z:$Z)&lt;&gt;"",INDEX(pipot!F:F,SMALL(pipot!$Z:$Z,ROW($A249)))),"")</f>
        <v>8.0146200000000007</v>
      </c>
      <c r="H253">
        <f>IFERROR(IF(COUNT(pipot!$Z:$Z)&lt;&gt;"",INDEX(pipot!G:G,SMALL(pipot!$Z:$Z,ROW($A249)))),"")</f>
        <v>246.00998999999999</v>
      </c>
      <c r="I253">
        <f>IFERROR(IF(COUNT(pipot!$Z:$Z)&lt;&gt;"",INDEX(pipot!H:H,SMALL(pipot!$Z:$Z,ROW($A249)))),"")</f>
        <v>189.89999</v>
      </c>
      <c r="J253">
        <f>IFERROR(IF(COUNT(pipot!$Z:$Z)&lt;&gt;"",INDEX(pipot!I:I,SMALL(pipot!$Z:$Z,ROW($A249)))),"")</f>
        <v>56.11</v>
      </c>
      <c r="K253">
        <f>IFERROR(IF(COUNT(pipot!$Z:$Z)&lt;&gt;"",INDEX(pipot!J:J,SMALL(pipot!$Z:$Z,ROW($A249)))),"")</f>
        <v>0</v>
      </c>
      <c r="L253">
        <f>IFERROR(IF(COUNT(pipot!$Z:$Z)&lt;&gt;"",INDEX(pipot!K:K,SMALL(pipot!$Z:$Z,ROW($A249)))),"")</f>
        <v>0</v>
      </c>
      <c r="M253">
        <f>IFERROR(IF(COUNT(pipot!$Z:$Z)&lt;&gt;"",INDEX(pipot!L:L,SMALL(pipot!$Z:$Z,ROW($A249)))),"")</f>
        <v>17</v>
      </c>
      <c r="N253">
        <f>IFERROR(IF(COUNT(pipot!$Z:$Z)&lt;&gt;"",INDEX(pipot!M:M,SMALL(pipot!$Z:$Z,ROW($A249)))),"")</f>
        <v>26</v>
      </c>
      <c r="O253">
        <f>IFERROR(IF(COUNT(pipot!$Z:$Z)&lt;&gt;"",INDEX(pipot!N:N,SMALL(pipot!$Z:$Z,ROW($A249)))),"")</f>
        <v>91</v>
      </c>
      <c r="P253">
        <f>IFERROR(IF(COUNT(pipot!$Z:$Z)&lt;&gt;"",INDEX(pipot!O:O,SMALL(pipot!$Z:$Z,ROW($A249)))),"")</f>
        <v>20.849399999999999</v>
      </c>
      <c r="Q253">
        <f>IFERROR(IF(COUNT(pipot!$Z:$Z)&lt;&gt;"",INDEX(pipot!P:P,SMALL(pipot!$Z:$Z,ROW($A249)))),"")</f>
        <v>0</v>
      </c>
      <c r="R253">
        <f>IFERROR(IF(COUNT(pipot!$Z:$Z)&lt;&gt;"",INDEX(pipot!Q:Q,SMALL(pipot!$Z:$Z,ROW($A249)))),"")</f>
        <v>222</v>
      </c>
      <c r="S253">
        <f>IFERROR(IF(COUNT(pipot!$Z:$Z)&lt;&gt;"",INDEX(pipot!R:R,SMALL(pipot!$Z:$Z,ROW($A249)))),"")</f>
        <v>130.89197999999999</v>
      </c>
    </row>
    <row r="254" spans="2:19" hidden="1">
      <c r="B254" t="str">
        <f>IFERROR(IF(COUNT(pipot!$Z:$Z)&lt;&gt;"",INDEX(pipot!A:A,SMALL(pipot!$Z:$Z,ROW($A250)))),"")</f>
        <v>Mao Miyake</v>
      </c>
      <c r="C254" s="13">
        <f>IFERROR(IF(COUNT(pipot!$Z:$Z)&lt;&gt;"",INDEX(pipot!B:B,SMALL(pipot!$Z:$Z,ROW($A250)))),"")</f>
        <v>44149</v>
      </c>
      <c r="D254" s="15">
        <f>IFERROR(IF(COUNT(pipot!$Z:$Z)&lt;&gt;"",INDEX(pipot!C:C,SMALL(pipot!$Z:$Z,ROW($A250)))),"")</f>
        <v>7.1886574074074075E-2</v>
      </c>
      <c r="E254">
        <f>IFERROR(IF(COUNT(pipot!$Z:$Z)&lt;&gt;"",INDEX(pipot!D:D,SMALL(pipot!$Z:$Z,ROW($A250)))),"")</f>
        <v>7070.4619300000004</v>
      </c>
      <c r="F254">
        <f>IFERROR(IF(COUNT(pipot!$Z:$Z)&lt;&gt;"",INDEX(pipot!E:E,SMALL(pipot!$Z:$Z,ROW($A250)))),"")</f>
        <v>828.69145000000003</v>
      </c>
      <c r="G254">
        <f>IFERROR(IF(COUNT(pipot!$Z:$Z)&lt;&gt;"",INDEX(pipot!F:F,SMALL(pipot!$Z:$Z,ROW($A250)))),"")</f>
        <v>8.0053900000000002</v>
      </c>
      <c r="H254">
        <f>IFERROR(IF(COUNT(pipot!$Z:$Z)&lt;&gt;"",INDEX(pipot!G:G,SMALL(pipot!$Z:$Z,ROW($A250)))),"")</f>
        <v>185.94001</v>
      </c>
      <c r="I254">
        <f>IFERROR(IF(COUNT(pipot!$Z:$Z)&lt;&gt;"",INDEX(pipot!H:H,SMALL(pipot!$Z:$Z,ROW($A250)))),"")</f>
        <v>162.10001</v>
      </c>
      <c r="J254">
        <f>IFERROR(IF(COUNT(pipot!$Z:$Z)&lt;&gt;"",INDEX(pipot!I:I,SMALL(pipot!$Z:$Z,ROW($A250)))),"")</f>
        <v>23.84</v>
      </c>
      <c r="K254">
        <f>IFERROR(IF(COUNT(pipot!$Z:$Z)&lt;&gt;"",INDEX(pipot!J:J,SMALL(pipot!$Z:$Z,ROW($A250)))),"")</f>
        <v>0</v>
      </c>
      <c r="L254">
        <f>IFERROR(IF(COUNT(pipot!$Z:$Z)&lt;&gt;"",INDEX(pipot!K:K,SMALL(pipot!$Z:$Z,ROW($A250)))),"")</f>
        <v>0</v>
      </c>
      <c r="M254">
        <f>IFERROR(IF(COUNT(pipot!$Z:$Z)&lt;&gt;"",INDEX(pipot!L:L,SMALL(pipot!$Z:$Z,ROW($A250)))),"")</f>
        <v>18</v>
      </c>
      <c r="N254">
        <f>IFERROR(IF(COUNT(pipot!$Z:$Z)&lt;&gt;"",INDEX(pipot!M:M,SMALL(pipot!$Z:$Z,ROW($A250)))),"")</f>
        <v>19</v>
      </c>
      <c r="O254">
        <f>IFERROR(IF(COUNT(pipot!$Z:$Z)&lt;&gt;"",INDEX(pipot!N:N,SMALL(pipot!$Z:$Z,ROW($A250)))),"")</f>
        <v>73</v>
      </c>
      <c r="P254">
        <f>IFERROR(IF(COUNT(pipot!$Z:$Z)&lt;&gt;"",INDEX(pipot!O:O,SMALL(pipot!$Z:$Z,ROW($A250)))),"")</f>
        <v>20.482199999999999</v>
      </c>
      <c r="Q254">
        <f>IFERROR(IF(COUNT(pipot!$Z:$Z)&lt;&gt;"",INDEX(pipot!P:P,SMALL(pipot!$Z:$Z,ROW($A250)))),"")</f>
        <v>0</v>
      </c>
      <c r="R254">
        <f>IFERROR(IF(COUNT(pipot!$Z:$Z)&lt;&gt;"",INDEX(pipot!Q:Q,SMALL(pipot!$Z:$Z,ROW($A250)))),"")</f>
        <v>186</v>
      </c>
      <c r="S254">
        <f>IFERROR(IF(COUNT(pipot!$Z:$Z)&lt;&gt;"",INDEX(pipot!R:R,SMALL(pipot!$Z:$Z,ROW($A250)))),"")</f>
        <v>147.71243000000001</v>
      </c>
    </row>
    <row r="255" spans="2:19" hidden="1">
      <c r="B255" t="str">
        <f>IFERROR(IF(COUNT(pipot!$Z:$Z)&lt;&gt;"",INDEX(pipot!A:A,SMALL(pipot!$Z:$Z,ROW($A251)))),"")</f>
        <v>Nanako Fujita</v>
      </c>
      <c r="C255" s="13">
        <f>IFERROR(IF(COUNT(pipot!$Z:$Z)&lt;&gt;"",INDEX(pipot!B:B,SMALL(pipot!$Z:$Z,ROW($A251)))),"")</f>
        <v>44149</v>
      </c>
      <c r="D255" s="15">
        <f>IFERROR(IF(COUNT(pipot!$Z:$Z)&lt;&gt;"",INDEX(pipot!C:C,SMALL(pipot!$Z:$Z,ROW($A251)))),"")</f>
        <v>7.1886574074074075E-2</v>
      </c>
      <c r="E255">
        <f>IFERROR(IF(COUNT(pipot!$Z:$Z)&lt;&gt;"",INDEX(pipot!D:D,SMALL(pipot!$Z:$Z,ROW($A251)))),"")</f>
        <v>6515.3541699999996</v>
      </c>
      <c r="F255">
        <f>IFERROR(IF(COUNT(pipot!$Z:$Z)&lt;&gt;"",INDEX(pipot!E:E,SMALL(pipot!$Z:$Z,ROW($A251)))),"")</f>
        <v>828.04006000000004</v>
      </c>
      <c r="G255">
        <f>IFERROR(IF(COUNT(pipot!$Z:$Z)&lt;&gt;"",INDEX(pipot!F:F,SMALL(pipot!$Z:$Z,ROW($A251)))),"")</f>
        <v>7.9991000000000003</v>
      </c>
      <c r="H255">
        <f>IFERROR(IF(COUNT(pipot!$Z:$Z)&lt;&gt;"",INDEX(pipot!G:G,SMALL(pipot!$Z:$Z,ROW($A251)))),"")</f>
        <v>183.29</v>
      </c>
      <c r="I255">
        <f>IFERROR(IF(COUNT(pipot!$Z:$Z)&lt;&gt;"",INDEX(pipot!H:H,SMALL(pipot!$Z:$Z,ROW($A251)))),"")</f>
        <v>124.53</v>
      </c>
      <c r="J255">
        <f>IFERROR(IF(COUNT(pipot!$Z:$Z)&lt;&gt;"",INDEX(pipot!I:I,SMALL(pipot!$Z:$Z,ROW($A251)))),"")</f>
        <v>49.58</v>
      </c>
      <c r="K255">
        <f>IFERROR(IF(COUNT(pipot!$Z:$Z)&lt;&gt;"",INDEX(pipot!J:J,SMALL(pipot!$Z:$Z,ROW($A251)))),"")</f>
        <v>9.18</v>
      </c>
      <c r="L255">
        <f>IFERROR(IF(COUNT(pipot!$Z:$Z)&lt;&gt;"",INDEX(pipot!K:K,SMALL(pipot!$Z:$Z,ROW($A251)))),"")</f>
        <v>0</v>
      </c>
      <c r="M255">
        <f>IFERROR(IF(COUNT(pipot!$Z:$Z)&lt;&gt;"",INDEX(pipot!L:L,SMALL(pipot!$Z:$Z,ROW($A251)))),"")</f>
        <v>10</v>
      </c>
      <c r="N255">
        <f>IFERROR(IF(COUNT(pipot!$Z:$Z)&lt;&gt;"",INDEX(pipot!M:M,SMALL(pipot!$Z:$Z,ROW($A251)))),"")</f>
        <v>27</v>
      </c>
      <c r="O255">
        <f>IFERROR(IF(COUNT(pipot!$Z:$Z)&lt;&gt;"",INDEX(pipot!N:N,SMALL(pipot!$Z:$Z,ROW($A251)))),"")</f>
        <v>44</v>
      </c>
      <c r="P255">
        <f>IFERROR(IF(COUNT(pipot!$Z:$Z)&lt;&gt;"",INDEX(pipot!O:O,SMALL(pipot!$Z:$Z,ROW($A251)))),"")</f>
        <v>21.605399999999999</v>
      </c>
      <c r="Q255">
        <f>IFERROR(IF(COUNT(pipot!$Z:$Z)&lt;&gt;"",INDEX(pipot!P:P,SMALL(pipot!$Z:$Z,ROW($A251)))),"")</f>
        <v>1</v>
      </c>
      <c r="R255">
        <f>IFERROR(IF(COUNT(pipot!$Z:$Z)&lt;&gt;"",INDEX(pipot!Q:Q,SMALL(pipot!$Z:$Z,ROW($A251)))),"")</f>
        <v>192</v>
      </c>
      <c r="S255">
        <f>IFERROR(IF(COUNT(pipot!$Z:$Z)&lt;&gt;"",INDEX(pipot!R:R,SMALL(pipot!$Z:$Z,ROW($A251)))),"")</f>
        <v>148.47648000000001</v>
      </c>
    </row>
    <row r="256" spans="2:19" hidden="1">
      <c r="B256" t="str">
        <f>IFERROR(IF(COUNT(pipot!$Z:$Z)&lt;&gt;"",INDEX(pipot!A:A,SMALL(pipot!$Z:$Z,ROW($A252)))),"")</f>
        <v>Tamami Sato</v>
      </c>
      <c r="C256" s="13">
        <f>IFERROR(IF(COUNT(pipot!$Z:$Z)&lt;&gt;"",INDEX(pipot!B:B,SMALL(pipot!$Z:$Z,ROW($A252)))),"")</f>
        <v>44149</v>
      </c>
      <c r="D256" s="15">
        <f>IFERROR(IF(COUNT(pipot!$Z:$Z)&lt;&gt;"",INDEX(pipot!C:C,SMALL(pipot!$Z:$Z,ROW($A252)))),"")</f>
        <v>7.1886574074074075E-2</v>
      </c>
      <c r="E256">
        <f>IFERROR(IF(COUNT(pipot!$Z:$Z)&lt;&gt;"",INDEX(pipot!D:D,SMALL(pipot!$Z:$Z,ROW($A252)))),"")</f>
        <v>6982.0836499999996</v>
      </c>
      <c r="F256">
        <f>IFERROR(IF(COUNT(pipot!$Z:$Z)&lt;&gt;"",INDEX(pipot!E:E,SMALL(pipot!$Z:$Z,ROW($A252)))),"")</f>
        <v>816.11950000000002</v>
      </c>
      <c r="G256">
        <f>IFERROR(IF(COUNT(pipot!$Z:$Z)&lt;&gt;"",INDEX(pipot!F:F,SMALL(pipot!$Z:$Z,ROW($A252)))),"")</f>
        <v>7.8839399999999999</v>
      </c>
      <c r="H256">
        <f>IFERROR(IF(COUNT(pipot!$Z:$Z)&lt;&gt;"",INDEX(pipot!G:G,SMALL(pipot!$Z:$Z,ROW($A252)))),"")</f>
        <v>196.14</v>
      </c>
      <c r="I256">
        <f>IFERROR(IF(COUNT(pipot!$Z:$Z)&lt;&gt;"",INDEX(pipot!H:H,SMALL(pipot!$Z:$Z,ROW($A252)))),"")</f>
        <v>171.01</v>
      </c>
      <c r="J256">
        <f>IFERROR(IF(COUNT(pipot!$Z:$Z)&lt;&gt;"",INDEX(pipot!I:I,SMALL(pipot!$Z:$Z,ROW($A252)))),"")</f>
        <v>25.13</v>
      </c>
      <c r="K256">
        <f>IFERROR(IF(COUNT(pipot!$Z:$Z)&lt;&gt;"",INDEX(pipot!J:J,SMALL(pipot!$Z:$Z,ROW($A252)))),"")</f>
        <v>0</v>
      </c>
      <c r="L256">
        <f>IFERROR(IF(COUNT(pipot!$Z:$Z)&lt;&gt;"",INDEX(pipot!K:K,SMALL(pipot!$Z:$Z,ROW($A252)))),"")</f>
        <v>0</v>
      </c>
      <c r="M256">
        <f>IFERROR(IF(COUNT(pipot!$Z:$Z)&lt;&gt;"",INDEX(pipot!L:L,SMALL(pipot!$Z:$Z,ROW($A252)))),"")</f>
        <v>10</v>
      </c>
      <c r="N256">
        <f>IFERROR(IF(COUNT(pipot!$Z:$Z)&lt;&gt;"",INDEX(pipot!M:M,SMALL(pipot!$Z:$Z,ROW($A252)))),"")</f>
        <v>21</v>
      </c>
      <c r="O256">
        <f>IFERROR(IF(COUNT(pipot!$Z:$Z)&lt;&gt;"",INDEX(pipot!N:N,SMALL(pipot!$Z:$Z,ROW($A252)))),"")</f>
        <v>57</v>
      </c>
      <c r="P256">
        <f>IFERROR(IF(COUNT(pipot!$Z:$Z)&lt;&gt;"",INDEX(pipot!O:O,SMALL(pipot!$Z:$Z,ROW($A252)))),"")</f>
        <v>20.3994</v>
      </c>
      <c r="Q256">
        <f>IFERROR(IF(COUNT(pipot!$Z:$Z)&lt;&gt;"",INDEX(pipot!P:P,SMALL(pipot!$Z:$Z,ROW($A252)))),"")</f>
        <v>0</v>
      </c>
      <c r="R256">
        <f>IFERROR(IF(COUNT(pipot!$Z:$Z)&lt;&gt;"",INDEX(pipot!Q:Q,SMALL(pipot!$Z:$Z,ROW($A252)))),"")</f>
        <v>196</v>
      </c>
      <c r="S256">
        <f>IFERROR(IF(COUNT(pipot!$Z:$Z)&lt;&gt;"",INDEX(pipot!R:R,SMALL(pipot!$Z:$Z,ROW($A252)))),"")</f>
        <v>141.72166999999999</v>
      </c>
    </row>
    <row r="257" spans="2:19" hidden="1">
      <c r="B257" t="str">
        <f>IFERROR(IF(COUNT(pipot!$Z:$Z)&lt;&gt;"",INDEX(pipot!A:A,SMALL(pipot!$Z:$Z,ROW($A253)))),"")</f>
        <v>Kotone Tanigawa</v>
      </c>
      <c r="C257" s="13">
        <f>IFERROR(IF(COUNT(pipot!$Z:$Z)&lt;&gt;"",INDEX(pipot!B:B,SMALL(pipot!$Z:$Z,ROW($A253)))),"")</f>
        <v>44149</v>
      </c>
      <c r="D257" s="15">
        <f>IFERROR(IF(COUNT(pipot!$Z:$Z)&lt;&gt;"",INDEX(pipot!C:C,SMALL(pipot!$Z:$Z,ROW($A253)))),"")</f>
        <v>7.1886574074074075E-2</v>
      </c>
      <c r="E257">
        <f>IFERROR(IF(COUNT(pipot!$Z:$Z)&lt;&gt;"",INDEX(pipot!D:D,SMALL(pipot!$Z:$Z,ROW($A253)))),"")</f>
        <v>7222.3306000000002</v>
      </c>
      <c r="F257">
        <f>IFERROR(IF(COUNT(pipot!$Z:$Z)&lt;&gt;"",INDEX(pipot!E:E,SMALL(pipot!$Z:$Z,ROW($A253)))),"")</f>
        <v>790.57105999999999</v>
      </c>
      <c r="G257">
        <f>IFERROR(IF(COUNT(pipot!$Z:$Z)&lt;&gt;"",INDEX(pipot!F:F,SMALL(pipot!$Z:$Z,ROW($A253)))),"")</f>
        <v>7.6371399999999996</v>
      </c>
      <c r="H257">
        <f>IFERROR(IF(COUNT(pipot!$Z:$Z)&lt;&gt;"",INDEX(pipot!G:G,SMALL(pipot!$Z:$Z,ROW($A253)))),"")</f>
        <v>208.47</v>
      </c>
      <c r="I257">
        <f>IFERROR(IF(COUNT(pipot!$Z:$Z)&lt;&gt;"",INDEX(pipot!H:H,SMALL(pipot!$Z:$Z,ROW($A253)))),"")</f>
        <v>159.41999999999999</v>
      </c>
      <c r="J257">
        <f>IFERROR(IF(COUNT(pipot!$Z:$Z)&lt;&gt;"",INDEX(pipot!I:I,SMALL(pipot!$Z:$Z,ROW($A253)))),"")</f>
        <v>48.59</v>
      </c>
      <c r="K257">
        <f>IFERROR(IF(COUNT(pipot!$Z:$Z)&lt;&gt;"",INDEX(pipot!J:J,SMALL(pipot!$Z:$Z,ROW($A253)))),"")</f>
        <v>0.46</v>
      </c>
      <c r="L257">
        <f>IFERROR(IF(COUNT(pipot!$Z:$Z)&lt;&gt;"",INDEX(pipot!K:K,SMALL(pipot!$Z:$Z,ROW($A253)))),"")</f>
        <v>0</v>
      </c>
      <c r="M257">
        <f>IFERROR(IF(COUNT(pipot!$Z:$Z)&lt;&gt;"",INDEX(pipot!L:L,SMALL(pipot!$Z:$Z,ROW($A253)))),"")</f>
        <v>9</v>
      </c>
      <c r="N257">
        <f>IFERROR(IF(COUNT(pipot!$Z:$Z)&lt;&gt;"",INDEX(pipot!M:M,SMALL(pipot!$Z:$Z,ROW($A253)))),"")</f>
        <v>16</v>
      </c>
      <c r="O257">
        <f>IFERROR(IF(COUNT(pipot!$Z:$Z)&lt;&gt;"",INDEX(pipot!N:N,SMALL(pipot!$Z:$Z,ROW($A253)))),"")</f>
        <v>74</v>
      </c>
      <c r="P257">
        <f>IFERROR(IF(COUNT(pipot!$Z:$Z)&lt;&gt;"",INDEX(pipot!O:O,SMALL(pipot!$Z:$Z,ROW($A253)))),"")</f>
        <v>21.321000000000002</v>
      </c>
      <c r="Q257">
        <f>IFERROR(IF(COUNT(pipot!$Z:$Z)&lt;&gt;"",INDEX(pipot!P:P,SMALL(pipot!$Z:$Z,ROW($A253)))),"")</f>
        <v>0</v>
      </c>
      <c r="R257">
        <f>IFERROR(IF(COUNT(pipot!$Z:$Z)&lt;&gt;"",INDEX(pipot!Q:Q,SMALL(pipot!$Z:$Z,ROW($A253)))),"")</f>
        <v>200</v>
      </c>
      <c r="S257">
        <f>IFERROR(IF(COUNT(pipot!$Z:$Z)&lt;&gt;"",INDEX(pipot!R:R,SMALL(pipot!$Z:$Z,ROW($A253)))),"")</f>
        <v>156.96324000000001</v>
      </c>
    </row>
    <row r="258" spans="2:19" hidden="1">
      <c r="B258" t="str">
        <f>IFERROR(IF(COUNT(pipot!$Z:$Z)&lt;&gt;"",INDEX(pipot!A:A,SMALL(pipot!$Z:$Z,ROW($A254)))),"")</f>
        <v>Haruna Oyanai</v>
      </c>
      <c r="C258" s="13">
        <f>IFERROR(IF(COUNT(pipot!$Z:$Z)&lt;&gt;"",INDEX(pipot!B:B,SMALL(pipot!$Z:$Z,ROW($A254)))),"")</f>
        <v>44149</v>
      </c>
      <c r="D258" s="15">
        <f>IFERROR(IF(COUNT(pipot!$Z:$Z)&lt;&gt;"",INDEX(pipot!C:C,SMALL(pipot!$Z:$Z,ROW($A254)))),"")</f>
        <v>7.1886574074074075E-2</v>
      </c>
      <c r="E258">
        <f>IFERROR(IF(COUNT(pipot!$Z:$Z)&lt;&gt;"",INDEX(pipot!D:D,SMALL(pipot!$Z:$Z,ROW($A254)))),"")</f>
        <v>6787.5500300000003</v>
      </c>
      <c r="F258">
        <f>IFERROR(IF(COUNT(pipot!$Z:$Z)&lt;&gt;"",INDEX(pipot!E:E,SMALL(pipot!$Z:$Z,ROW($A254)))),"")</f>
        <v>763.96735999999999</v>
      </c>
      <c r="G258">
        <f>IFERROR(IF(COUNT(pipot!$Z:$Z)&lt;&gt;"",INDEX(pipot!F:F,SMALL(pipot!$Z:$Z,ROW($A254)))),"")</f>
        <v>7.3801399999999999</v>
      </c>
      <c r="H258">
        <f>IFERROR(IF(COUNT(pipot!$Z:$Z)&lt;&gt;"",INDEX(pipot!G:G,SMALL(pipot!$Z:$Z,ROW($A254)))),"")</f>
        <v>229.25</v>
      </c>
      <c r="I258">
        <f>IFERROR(IF(COUNT(pipot!$Z:$Z)&lt;&gt;"",INDEX(pipot!H:H,SMALL(pipot!$Z:$Z,ROW($A254)))),"")</f>
        <v>155.69</v>
      </c>
      <c r="J258">
        <f>IFERROR(IF(COUNT(pipot!$Z:$Z)&lt;&gt;"",INDEX(pipot!I:I,SMALL(pipot!$Z:$Z,ROW($A254)))),"")</f>
        <v>48.69</v>
      </c>
      <c r="K258">
        <f>IFERROR(IF(COUNT(pipot!$Z:$Z)&lt;&gt;"",INDEX(pipot!J:J,SMALL(pipot!$Z:$Z,ROW($A254)))),"")</f>
        <v>24.87</v>
      </c>
      <c r="L258">
        <f>IFERROR(IF(COUNT(pipot!$Z:$Z)&lt;&gt;"",INDEX(pipot!K:K,SMALL(pipot!$Z:$Z,ROW($A254)))),"")</f>
        <v>0</v>
      </c>
      <c r="M258">
        <f>IFERROR(IF(COUNT(pipot!$Z:$Z)&lt;&gt;"",INDEX(pipot!L:L,SMALL(pipot!$Z:$Z,ROW($A254)))),"")</f>
        <v>33</v>
      </c>
      <c r="N258">
        <f>IFERROR(IF(COUNT(pipot!$Z:$Z)&lt;&gt;"",INDEX(pipot!M:M,SMALL(pipot!$Z:$Z,ROW($A254)))),"")</f>
        <v>26</v>
      </c>
      <c r="O258">
        <f>IFERROR(IF(COUNT(pipot!$Z:$Z)&lt;&gt;"",INDEX(pipot!N:N,SMALL(pipot!$Z:$Z,ROW($A254)))),"")</f>
        <v>111</v>
      </c>
      <c r="P258">
        <f>IFERROR(IF(COUNT(pipot!$Z:$Z)&lt;&gt;"",INDEX(pipot!O:O,SMALL(pipot!$Z:$Z,ROW($A254)))),"")</f>
        <v>23.4162</v>
      </c>
      <c r="Q258">
        <f>IFERROR(IF(COUNT(pipot!$Z:$Z)&lt;&gt;"",INDEX(pipot!P:P,SMALL(pipot!$Z:$Z,ROW($A254)))),"")</f>
        <v>2</v>
      </c>
      <c r="R258">
        <f>IFERROR(IF(COUNT(pipot!$Z:$Z)&lt;&gt;"",INDEX(pipot!Q:Q,SMALL(pipot!$Z:$Z,ROW($A254)))),"")</f>
        <v>180</v>
      </c>
      <c r="S258">
        <f>IFERROR(IF(COUNT(pipot!$Z:$Z)&lt;&gt;"",INDEX(pipot!R:R,SMALL(pipot!$Z:$Z,ROW($A254)))),"")</f>
        <v>145.00097</v>
      </c>
    </row>
    <row r="259" spans="2:19" hidden="1">
      <c r="B259" t="str">
        <f>IFERROR(IF(COUNT(pipot!$Z:$Z)&lt;&gt;"",INDEX(pipot!A:A,SMALL(pipot!$Z:$Z,ROW($A255)))),"")</f>
        <v>Misato Nakayama</v>
      </c>
      <c r="C259" s="13">
        <f>IFERROR(IF(COUNT(pipot!$Z:$Z)&lt;&gt;"",INDEX(pipot!B:B,SMALL(pipot!$Z:$Z,ROW($A255)))),"")</f>
        <v>44149</v>
      </c>
      <c r="D259" s="15">
        <f>IFERROR(IF(COUNT(pipot!$Z:$Z)&lt;&gt;"",INDEX(pipot!C:C,SMALL(pipot!$Z:$Z,ROW($A255)))),"")</f>
        <v>7.1886574074074075E-2</v>
      </c>
      <c r="E259">
        <f>IFERROR(IF(COUNT(pipot!$Z:$Z)&lt;&gt;"",INDEX(pipot!D:D,SMALL(pipot!$Z:$Z,ROW($A255)))),"")</f>
        <v>6483.6014999999998</v>
      </c>
      <c r="F259">
        <f>IFERROR(IF(COUNT(pipot!$Z:$Z)&lt;&gt;"",INDEX(pipot!E:E,SMALL(pipot!$Z:$Z,ROW($A255)))),"")</f>
        <v>735.25825999999995</v>
      </c>
      <c r="G259">
        <f>IFERROR(IF(COUNT(pipot!$Z:$Z)&lt;&gt;"",INDEX(pipot!F:F,SMALL(pipot!$Z:$Z,ROW($A255)))),"")</f>
        <v>7.1028000000000002</v>
      </c>
      <c r="H259">
        <f>IFERROR(IF(COUNT(pipot!$Z:$Z)&lt;&gt;"",INDEX(pipot!G:G,SMALL(pipot!$Z:$Z,ROW($A255)))),"")</f>
        <v>199.54</v>
      </c>
      <c r="I259">
        <f>IFERROR(IF(COUNT(pipot!$Z:$Z)&lt;&gt;"",INDEX(pipot!H:H,SMALL(pipot!$Z:$Z,ROW($A255)))),"")</f>
        <v>125.91</v>
      </c>
      <c r="J259">
        <f>IFERROR(IF(COUNT(pipot!$Z:$Z)&lt;&gt;"",INDEX(pipot!I:I,SMALL(pipot!$Z:$Z,ROW($A255)))),"")</f>
        <v>63.06</v>
      </c>
      <c r="K259">
        <f>IFERROR(IF(COUNT(pipot!$Z:$Z)&lt;&gt;"",INDEX(pipot!J:J,SMALL(pipot!$Z:$Z,ROW($A255)))),"")</f>
        <v>10.57</v>
      </c>
      <c r="L259">
        <f>IFERROR(IF(COUNT(pipot!$Z:$Z)&lt;&gt;"",INDEX(pipot!K:K,SMALL(pipot!$Z:$Z,ROW($A255)))),"")</f>
        <v>0</v>
      </c>
      <c r="M259">
        <f>IFERROR(IF(COUNT(pipot!$Z:$Z)&lt;&gt;"",INDEX(pipot!L:L,SMALL(pipot!$Z:$Z,ROW($A255)))),"")</f>
        <v>15</v>
      </c>
      <c r="N259">
        <f>IFERROR(IF(COUNT(pipot!$Z:$Z)&lt;&gt;"",INDEX(pipot!M:M,SMALL(pipot!$Z:$Z,ROW($A255)))),"")</f>
        <v>24</v>
      </c>
      <c r="O259">
        <f>IFERROR(IF(COUNT(pipot!$Z:$Z)&lt;&gt;"",INDEX(pipot!N:N,SMALL(pipot!$Z:$Z,ROW($A255)))),"")</f>
        <v>72</v>
      </c>
      <c r="P259">
        <f>IFERROR(IF(COUNT(pipot!$Z:$Z)&lt;&gt;"",INDEX(pipot!O:O,SMALL(pipot!$Z:$Z,ROW($A255)))),"")</f>
        <v>23.045400000000001</v>
      </c>
      <c r="Q259">
        <f>IFERROR(IF(COUNT(pipot!$Z:$Z)&lt;&gt;"",INDEX(pipot!P:P,SMALL(pipot!$Z:$Z,ROW($A255)))),"")</f>
        <v>1</v>
      </c>
      <c r="R259">
        <f>IFERROR(IF(COUNT(pipot!$Z:$Z)&lt;&gt;"",INDEX(pipot!Q:Q,SMALL(pipot!$Z:$Z,ROW($A255)))),"")</f>
        <v>154</v>
      </c>
      <c r="S259">
        <f>IFERROR(IF(COUNT(pipot!$Z:$Z)&lt;&gt;"",INDEX(pipot!R:R,SMALL(pipot!$Z:$Z,ROW($A255)))),"")</f>
        <v>154</v>
      </c>
    </row>
    <row r="260" spans="2:19" hidden="1">
      <c r="B260" t="str">
        <f>IFERROR(IF(COUNT(pipot!$Z:$Z)&lt;&gt;"",INDEX(pipot!A:A,SMALL(pipot!$Z:$Z,ROW($A256)))),"")</f>
        <v>Riko Yamazaki</v>
      </c>
      <c r="C260" s="13">
        <f>IFERROR(IF(COUNT(pipot!$Z:$Z)&lt;&gt;"",INDEX(pipot!B:B,SMALL(pipot!$Z:$Z,ROW($A256)))),"")</f>
        <v>44149</v>
      </c>
      <c r="D260" s="15">
        <f>IFERROR(IF(COUNT(pipot!$Z:$Z)&lt;&gt;"",INDEX(pipot!C:C,SMALL(pipot!$Z:$Z,ROW($A256)))),"")</f>
        <v>7.1886574074074075E-2</v>
      </c>
      <c r="E260">
        <f>IFERROR(IF(COUNT(pipot!$Z:$Z)&lt;&gt;"",INDEX(pipot!D:D,SMALL(pipot!$Z:$Z,ROW($A256)))),"")</f>
        <v>6547.2270099999996</v>
      </c>
      <c r="F260">
        <f>IFERROR(IF(COUNT(pipot!$Z:$Z)&lt;&gt;"",INDEX(pipot!E:E,SMALL(pipot!$Z:$Z,ROW($A256)))),"")</f>
        <v>712.80372999999997</v>
      </c>
      <c r="G260">
        <f>IFERROR(IF(COUNT(pipot!$Z:$Z)&lt;&gt;"",INDEX(pipot!F:F,SMALL(pipot!$Z:$Z,ROW($A256)))),"")</f>
        <v>6.8858800000000002</v>
      </c>
      <c r="H260">
        <f>IFERROR(IF(COUNT(pipot!$Z:$Z)&lt;&gt;"",INDEX(pipot!G:G,SMALL(pipot!$Z:$Z,ROW($A256)))),"")</f>
        <v>218.98000999999999</v>
      </c>
      <c r="I260">
        <f>IFERROR(IF(COUNT(pipot!$Z:$Z)&lt;&gt;"",INDEX(pipot!H:H,SMALL(pipot!$Z:$Z,ROW($A256)))),"")</f>
        <v>177.12001000000001</v>
      </c>
      <c r="J260">
        <f>IFERROR(IF(COUNT(pipot!$Z:$Z)&lt;&gt;"",INDEX(pipot!I:I,SMALL(pipot!$Z:$Z,ROW($A256)))),"")</f>
        <v>38.81</v>
      </c>
      <c r="K260">
        <f>IFERROR(IF(COUNT(pipot!$Z:$Z)&lt;&gt;"",INDEX(pipot!J:J,SMALL(pipot!$Z:$Z,ROW($A256)))),"")</f>
        <v>3.05</v>
      </c>
      <c r="L260">
        <f>IFERROR(IF(COUNT(pipot!$Z:$Z)&lt;&gt;"",INDEX(pipot!K:K,SMALL(pipot!$Z:$Z,ROW($A256)))),"")</f>
        <v>0</v>
      </c>
      <c r="M260">
        <f>IFERROR(IF(COUNT(pipot!$Z:$Z)&lt;&gt;"",INDEX(pipot!L:L,SMALL(pipot!$Z:$Z,ROW($A256)))),"")</f>
        <v>9</v>
      </c>
      <c r="N260">
        <f>IFERROR(IF(COUNT(pipot!$Z:$Z)&lt;&gt;"",INDEX(pipot!M:M,SMALL(pipot!$Z:$Z,ROW($A256)))),"")</f>
        <v>16</v>
      </c>
      <c r="O260">
        <f>IFERROR(IF(COUNT(pipot!$Z:$Z)&lt;&gt;"",INDEX(pipot!N:N,SMALL(pipot!$Z:$Z,ROW($A256)))),"")</f>
        <v>47</v>
      </c>
      <c r="P260">
        <f>IFERROR(IF(COUNT(pipot!$Z:$Z)&lt;&gt;"",INDEX(pipot!O:O,SMALL(pipot!$Z:$Z,ROW($A256)))),"")</f>
        <v>21.2346</v>
      </c>
      <c r="Q260">
        <f>IFERROR(IF(COUNT(pipot!$Z:$Z)&lt;&gt;"",INDEX(pipot!P:P,SMALL(pipot!$Z:$Z,ROW($A256)))),"")</f>
        <v>0</v>
      </c>
      <c r="R260">
        <f>IFERROR(IF(COUNT(pipot!$Z:$Z)&lt;&gt;"",INDEX(pipot!Q:Q,SMALL(pipot!$Z:$Z,ROW($A256)))),"")</f>
        <v>181</v>
      </c>
      <c r="S260">
        <f>IFERROR(IF(COUNT(pipot!$Z:$Z)&lt;&gt;"",INDEX(pipot!R:R,SMALL(pipot!$Z:$Z,ROW($A256)))),"")</f>
        <v>140.90754999999999</v>
      </c>
    </row>
    <row r="261" spans="2:19">
      <c r="B261" t="str">
        <f>IFERROR(IF(COUNT(pipot!$Z:$Z)&lt;&gt;"",INDEX(pipot!A:A,SMALL(pipot!$Z:$Z,ROW($A257)))),"")</f>
        <v>JCRWS 6</v>
      </c>
      <c r="C261" s="13">
        <f>IFERROR(IF(COUNT(pipot!$Z:$Z)&lt;&gt;"",INDEX(pipot!B:B,SMALL(pipot!$Z:$Z,ROW($A257)))),"")</f>
        <v>44149</v>
      </c>
      <c r="D261" s="15">
        <f>IFERROR(IF(COUNT(pipot!$Z:$Z)&lt;&gt;"",INDEX(pipot!C:C,SMALL(pipot!$Z:$Z,ROW($A257)))),"")</f>
        <v>7.1886574074074075E-2</v>
      </c>
      <c r="E261">
        <f>IFERROR(IF(COUNT(pipot!$Z:$Z)&lt;&gt;"",INDEX(pipot!D:D,SMALL(pipot!$Z:$Z,ROW($A257)))),"")</f>
        <v>6660.6592000000001</v>
      </c>
      <c r="F261">
        <f>IFERROR(IF(COUNT(pipot!$Z:$Z)&lt;&gt;"",INDEX(pipot!E:E,SMALL(pipot!$Z:$Z,ROW($A257)))),"")</f>
        <v>683.50603999999998</v>
      </c>
      <c r="G261">
        <f>IFERROR(IF(COUNT(pipot!$Z:$Z)&lt;&gt;"",INDEX(pipot!F:F,SMALL(pipot!$Z:$Z,ROW($A257)))),"")</f>
        <v>6.6028599999999997</v>
      </c>
      <c r="H261">
        <f>IFERROR(IF(COUNT(pipot!$Z:$Z)&lt;&gt;"",INDEX(pipot!G:G,SMALL(pipot!$Z:$Z,ROW($A257)))),"")</f>
        <v>133.78</v>
      </c>
      <c r="I261">
        <f>IFERROR(IF(COUNT(pipot!$Z:$Z)&lt;&gt;"",INDEX(pipot!H:H,SMALL(pipot!$Z:$Z,ROW($A257)))),"")</f>
        <v>112.4</v>
      </c>
      <c r="J261">
        <f>IFERROR(IF(COUNT(pipot!$Z:$Z)&lt;&gt;"",INDEX(pipot!I:I,SMALL(pipot!$Z:$Z,ROW($A257)))),"")</f>
        <v>21.38</v>
      </c>
      <c r="K261">
        <f>IFERROR(IF(COUNT(pipot!$Z:$Z)&lt;&gt;"",INDEX(pipot!J:J,SMALL(pipot!$Z:$Z,ROW($A257)))),"")</f>
        <v>0</v>
      </c>
      <c r="L261">
        <f>IFERROR(IF(COUNT(pipot!$Z:$Z)&lt;&gt;"",INDEX(pipot!K:K,SMALL(pipot!$Z:$Z,ROW($A257)))),"")</f>
        <v>0</v>
      </c>
      <c r="M261">
        <f>IFERROR(IF(COUNT(pipot!$Z:$Z)&lt;&gt;"",INDEX(pipot!L:L,SMALL(pipot!$Z:$Z,ROW($A257)))),"")</f>
        <v>21</v>
      </c>
      <c r="N261">
        <f>IFERROR(IF(COUNT(pipot!$Z:$Z)&lt;&gt;"",INDEX(pipot!M:M,SMALL(pipot!$Z:$Z,ROW($A257)))),"")</f>
        <v>26</v>
      </c>
      <c r="O261">
        <f>IFERROR(IF(COUNT(pipot!$Z:$Z)&lt;&gt;"",INDEX(pipot!N:N,SMALL(pipot!$Z:$Z,ROW($A257)))),"")</f>
        <v>103</v>
      </c>
      <c r="P261">
        <f>IFERROR(IF(COUNT(pipot!$Z:$Z)&lt;&gt;"",INDEX(pipot!O:O,SMALL(pipot!$Z:$Z,ROW($A257)))),"")</f>
        <v>19.625399999999999</v>
      </c>
      <c r="Q261">
        <f>IFERROR(IF(COUNT(pipot!$Z:$Z)&lt;&gt;"",INDEX(pipot!P:P,SMALL(pipot!$Z:$Z,ROW($A257)))),"")</f>
        <v>0</v>
      </c>
      <c r="R261">
        <f>IFERROR(IF(COUNT(pipot!$Z:$Z)&lt;&gt;"",INDEX(pipot!Q:Q,SMALL(pipot!$Z:$Z,ROW($A257)))),"")</f>
        <v>205</v>
      </c>
      <c r="S261">
        <f>IFERROR(IF(COUNT(pipot!$Z:$Z)&lt;&gt;"",INDEX(pipot!R:R,SMALL(pipot!$Z:$Z,ROW($A257)))),"")</f>
        <v>167.63794999999999</v>
      </c>
    </row>
    <row r="262" spans="2:19" hidden="1">
      <c r="B262" t="str">
        <f>IFERROR(IF(COUNT(pipot!$Z:$Z)&lt;&gt;"",INDEX(pipot!A:A,SMALL(pipot!$Z:$Z,ROW($A258)))),"")</f>
        <v>Total</v>
      </c>
      <c r="C262" s="13">
        <f>IFERROR(IF(COUNT(pipot!$Z:$Z)&lt;&gt;"",INDEX(pipot!B:B,SMALL(pipot!$Z:$Z,ROW($A258)))),"")</f>
        <v>44149</v>
      </c>
      <c r="D262" s="15">
        <f>IFERROR(IF(COUNT(pipot!$Z:$Z)&lt;&gt;"",INDEX(pipot!C:C,SMALL(pipot!$Z:$Z,ROW($A258)))),"")</f>
        <v>1.078298611111111</v>
      </c>
      <c r="E262">
        <f>IFERROR(IF(COUNT(pipot!$Z:$Z)&lt;&gt;"",INDEX(pipot!D:D,SMALL(pipot!$Z:$Z,ROW($A258)))),"")</f>
        <v>103733</v>
      </c>
      <c r="F262">
        <f>IFERROR(IF(COUNT(pipot!$Z:$Z)&lt;&gt;"",INDEX(pipot!E:E,SMALL(pipot!$Z:$Z,ROW($A258)))),"")</f>
        <v>12252</v>
      </c>
      <c r="G262">
        <f>IFERROR(IF(COUNT(pipot!$Z:$Z)&lt;&gt;"",INDEX(pipot!F:F,SMALL(pipot!$Z:$Z,ROW($A258)))),"")</f>
        <v>7.89</v>
      </c>
      <c r="H262">
        <f>IFERROR(IF(COUNT(pipot!$Z:$Z)&lt;&gt;"",INDEX(pipot!G:G,SMALL(pipot!$Z:$Z,ROW($A258)))),"")</f>
        <v>2846</v>
      </c>
      <c r="I262">
        <f>IFERROR(IF(COUNT(pipot!$Z:$Z)&lt;&gt;"",INDEX(pipot!H:H,SMALL(pipot!$Z:$Z,ROW($A258)))),"")</f>
        <v>2255</v>
      </c>
      <c r="J262">
        <f>IFERROR(IF(COUNT(pipot!$Z:$Z)&lt;&gt;"",INDEX(pipot!I:I,SMALL(pipot!$Z:$Z,ROW($A258)))),"")</f>
        <v>542</v>
      </c>
      <c r="K262">
        <f>IFERROR(IF(COUNT(pipot!$Z:$Z)&lt;&gt;"",INDEX(pipot!J:J,SMALL(pipot!$Z:$Z,ROW($A258)))),"")</f>
        <v>48</v>
      </c>
      <c r="L262">
        <f>IFERROR(IF(COUNT(pipot!$Z:$Z)&lt;&gt;"",INDEX(pipot!K:K,SMALL(pipot!$Z:$Z,ROW($A258)))),"")</f>
        <v>0</v>
      </c>
      <c r="M262">
        <f>IFERROR(IF(COUNT(pipot!$Z:$Z)&lt;&gt;"",INDEX(pipot!L:L,SMALL(pipot!$Z:$Z,ROW($A258)))),"")</f>
        <v>209</v>
      </c>
      <c r="N262">
        <f>IFERROR(IF(COUNT(pipot!$Z:$Z)&lt;&gt;"",INDEX(pipot!M:M,SMALL(pipot!$Z:$Z,ROW($A258)))),"")</f>
        <v>356</v>
      </c>
      <c r="O262">
        <f>IFERROR(IF(COUNT(pipot!$Z:$Z)&lt;&gt;"",INDEX(pipot!N:N,SMALL(pipot!$Z:$Z,ROW($A258)))),"")</f>
        <v>1061</v>
      </c>
      <c r="P262">
        <f>IFERROR(IF(COUNT(pipot!$Z:$Z)&lt;&gt;"",INDEX(pipot!O:O,SMALL(pipot!$Z:$Z,ROW($A258)))),"")</f>
        <v>23</v>
      </c>
      <c r="Q262">
        <f>IFERROR(IF(COUNT(pipot!$Z:$Z)&lt;&gt;"",INDEX(pipot!P:P,SMALL(pipot!$Z:$Z,ROW($A258)))),"")</f>
        <v>4</v>
      </c>
      <c r="R262">
        <f>IFERROR(IF(COUNT(pipot!$Z:$Z)&lt;&gt;"",INDEX(pipot!Q:Q,SMALL(pipot!$Z:$Z,ROW($A258)))),"")</f>
        <v>222</v>
      </c>
      <c r="S262">
        <f>IFERROR(IF(COUNT(pipot!$Z:$Z)&lt;&gt;"",INDEX(pipot!R:R,SMALL(pipot!$Z:$Z,ROW($A258)))),"")</f>
        <v>143</v>
      </c>
    </row>
    <row r="263" spans="2:19" hidden="1">
      <c r="B263" t="str">
        <f>IFERROR(IF(COUNT(pipot!$Z:$Z)&lt;&gt;"",INDEX(pipot!A:A,SMALL(pipot!$Z:$Z,ROW($A259)))),"")</f>
        <v>Average</v>
      </c>
      <c r="C263" s="13">
        <f>IFERROR(IF(COUNT(pipot!$Z:$Z)&lt;&gt;"",INDEX(pipot!B:B,SMALL(pipot!$Z:$Z,ROW($A259)))),"")</f>
        <v>44149</v>
      </c>
      <c r="D263" s="15">
        <f>IFERROR(IF(COUNT(pipot!$Z:$Z)&lt;&gt;"",INDEX(pipot!C:C,SMALL(pipot!$Z:$Z,ROW($A259)))),"")</f>
        <v>7.1886574074074075E-2</v>
      </c>
      <c r="E263">
        <f>IFERROR(IF(COUNT(pipot!$Z:$Z)&lt;&gt;"",INDEX(pipot!D:D,SMALL(pipot!$Z:$Z,ROW($A259)))),"")</f>
        <v>6916</v>
      </c>
      <c r="F263">
        <f>IFERROR(IF(COUNT(pipot!$Z:$Z)&lt;&gt;"",INDEX(pipot!E:E,SMALL(pipot!$Z:$Z,ROW($A259)))),"")</f>
        <v>817</v>
      </c>
      <c r="G263">
        <f>IFERROR(IF(COUNT(pipot!$Z:$Z)&lt;&gt;"",INDEX(pipot!F:F,SMALL(pipot!$Z:$Z,ROW($A259)))),"")</f>
        <v>7.89</v>
      </c>
      <c r="H263">
        <f>IFERROR(IF(COUNT(pipot!$Z:$Z)&lt;&gt;"",INDEX(pipot!G:G,SMALL(pipot!$Z:$Z,ROW($A259)))),"")</f>
        <v>190</v>
      </c>
      <c r="I263">
        <f>IFERROR(IF(COUNT(pipot!$Z:$Z)&lt;&gt;"",INDEX(pipot!H:H,SMALL(pipot!$Z:$Z,ROW($A259)))),"")</f>
        <v>150</v>
      </c>
      <c r="J263">
        <f>IFERROR(IF(COUNT(pipot!$Z:$Z)&lt;&gt;"",INDEX(pipot!I:I,SMALL(pipot!$Z:$Z,ROW($A259)))),"")</f>
        <v>36</v>
      </c>
      <c r="K263">
        <f>IFERROR(IF(COUNT(pipot!$Z:$Z)&lt;&gt;"",INDEX(pipot!J:J,SMALL(pipot!$Z:$Z,ROW($A259)))),"")</f>
        <v>3</v>
      </c>
      <c r="L263">
        <f>IFERROR(IF(COUNT(pipot!$Z:$Z)&lt;&gt;"",INDEX(pipot!K:K,SMALL(pipot!$Z:$Z,ROW($A259)))),"")</f>
        <v>0</v>
      </c>
      <c r="M263">
        <f>IFERROR(IF(COUNT(pipot!$Z:$Z)&lt;&gt;"",INDEX(pipot!L:L,SMALL(pipot!$Z:$Z,ROW($A259)))),"")</f>
        <v>14</v>
      </c>
      <c r="N263">
        <f>IFERROR(IF(COUNT(pipot!$Z:$Z)&lt;&gt;"",INDEX(pipot!M:M,SMALL(pipot!$Z:$Z,ROW($A259)))),"")</f>
        <v>24</v>
      </c>
      <c r="O263">
        <f>IFERROR(IF(COUNT(pipot!$Z:$Z)&lt;&gt;"",INDEX(pipot!N:N,SMALL(pipot!$Z:$Z,ROW($A259)))),"")</f>
        <v>71</v>
      </c>
      <c r="P263">
        <f>IFERROR(IF(COUNT(pipot!$Z:$Z)&lt;&gt;"",INDEX(pipot!O:O,SMALL(pipot!$Z:$Z,ROW($A259)))),"")</f>
        <v>21</v>
      </c>
      <c r="Q263">
        <f>IFERROR(IF(COUNT(pipot!$Z:$Z)&lt;&gt;"",INDEX(pipot!P:P,SMALL(pipot!$Z:$Z,ROW($A259)))),"")</f>
        <v>0</v>
      </c>
      <c r="R263">
        <f>IFERROR(IF(COUNT(pipot!$Z:$Z)&lt;&gt;"",INDEX(pipot!Q:Q,SMALL(pipot!$Z:$Z,ROW($A259)))),"")</f>
        <v>193</v>
      </c>
      <c r="S263">
        <f>IFERROR(IF(COUNT(pipot!$Z:$Z)&lt;&gt;"",INDEX(pipot!R:R,SMALL(pipot!$Z:$Z,ROW($A259)))),"")</f>
        <v>143</v>
      </c>
    </row>
    <row r="264" spans="2:19" hidden="1">
      <c r="B264" t="str">
        <f>IFERROR(IF(COUNT(pipot!$Z:$Z)&lt;&gt;"",INDEX(pipot!A:A,SMALL(pipot!$Z:$Z,ROW($A260)))),"")</f>
        <v>Stdev</v>
      </c>
      <c r="C264" s="13">
        <f>IFERROR(IF(COUNT(pipot!$Z:$Z)&lt;&gt;"",INDEX(pipot!B:B,SMALL(pipot!$Z:$Z,ROW($A260)))),"")</f>
        <v>44149</v>
      </c>
      <c r="D264" s="15" t="str">
        <f>IFERROR(IF(COUNT(pipot!$Z:$Z)&lt;&gt;"",INDEX(pipot!C:C,SMALL(pipot!$Z:$Z,ROW($A260)))),"")</f>
        <v>NaN</v>
      </c>
      <c r="E264">
        <f>IFERROR(IF(COUNT(pipot!$Z:$Z)&lt;&gt;"",INDEX(pipot!D:D,SMALL(pipot!$Z:$Z,ROW($A260)))),"")</f>
        <v>344.4</v>
      </c>
      <c r="F264">
        <f>IFERROR(IF(COUNT(pipot!$Z:$Z)&lt;&gt;"",INDEX(pipot!E:E,SMALL(pipot!$Z:$Z,ROW($A260)))),"")</f>
        <v>70.5</v>
      </c>
      <c r="G264">
        <f>IFERROR(IF(COUNT(pipot!$Z:$Z)&lt;&gt;"",INDEX(pipot!F:F,SMALL(pipot!$Z:$Z,ROW($A260)))),"")</f>
        <v>0.7</v>
      </c>
      <c r="H264">
        <f>IFERROR(IF(COUNT(pipot!$Z:$Z)&lt;&gt;"",INDEX(pipot!G:G,SMALL(pipot!$Z:$Z,ROW($A260)))),"")</f>
        <v>38.200000000000003</v>
      </c>
      <c r="I264">
        <f>IFERROR(IF(COUNT(pipot!$Z:$Z)&lt;&gt;"",INDEX(pipot!H:H,SMALL(pipot!$Z:$Z,ROW($A260)))),"")</f>
        <v>28.2</v>
      </c>
      <c r="J264">
        <f>IFERROR(IF(COUNT(pipot!$Z:$Z)&lt;&gt;"",INDEX(pipot!I:I,SMALL(pipot!$Z:$Z,ROW($A260)))),"")</f>
        <v>15.9</v>
      </c>
      <c r="K264">
        <f>IFERROR(IF(COUNT(pipot!$Z:$Z)&lt;&gt;"",INDEX(pipot!J:J,SMALL(pipot!$Z:$Z,ROW($A260)))),"")</f>
        <v>6.9</v>
      </c>
      <c r="L264">
        <f>IFERROR(IF(COUNT(pipot!$Z:$Z)&lt;&gt;"",INDEX(pipot!K:K,SMALL(pipot!$Z:$Z,ROW($A260)))),"")</f>
        <v>0</v>
      </c>
      <c r="M264">
        <f>IFERROR(IF(COUNT(pipot!$Z:$Z)&lt;&gt;"",INDEX(pipot!L:L,SMALL(pipot!$Z:$Z,ROW($A260)))),"")</f>
        <v>6.6</v>
      </c>
      <c r="N264">
        <f>IFERROR(IF(COUNT(pipot!$Z:$Z)&lt;&gt;"",INDEX(pipot!M:M,SMALL(pipot!$Z:$Z,ROW($A260)))),"")</f>
        <v>6.1</v>
      </c>
      <c r="O264">
        <f>IFERROR(IF(COUNT(pipot!$Z:$Z)&lt;&gt;"",INDEX(pipot!N:N,SMALL(pipot!$Z:$Z,ROW($A260)))),"")</f>
        <v>20.3</v>
      </c>
      <c r="P264">
        <f>IFERROR(IF(COUNT(pipot!$Z:$Z)&lt;&gt;"",INDEX(pipot!O:O,SMALL(pipot!$Z:$Z,ROW($A260)))),"")</f>
        <v>1.2</v>
      </c>
      <c r="Q264">
        <f>IFERROR(IF(COUNT(pipot!$Z:$Z)&lt;&gt;"",INDEX(pipot!P:P,SMALL(pipot!$Z:$Z,ROW($A260)))),"")</f>
        <v>0.6</v>
      </c>
      <c r="R264">
        <f>IFERROR(IF(COUNT(pipot!$Z:$Z)&lt;&gt;"",INDEX(pipot!Q:Q,SMALL(pipot!$Z:$Z,ROW($A260)))),"")</f>
        <v>16.3</v>
      </c>
      <c r="S264">
        <f>IFERROR(IF(COUNT(pipot!$Z:$Z)&lt;&gt;"",INDEX(pipot!R:R,SMALL(pipot!$Z:$Z,ROW($A260)))),"")</f>
        <v>13.5</v>
      </c>
    </row>
    <row r="265" spans="2:19" hidden="1">
      <c r="B265" t="str">
        <f>IFERROR(IF(COUNT(pipot!$Z:$Z)&lt;&gt;"",INDEX(pipot!A:A,SMALL(pipot!$Z:$Z,ROW($A261)))),"")</f>
        <v>Yuriko Takeda</v>
      </c>
      <c r="C265" s="13">
        <f>IFERROR(IF(COUNT(pipot!$Z:$Z)&lt;&gt;"",INDEX(pipot!B:B,SMALL(pipot!$Z:$Z,ROW($A261)))),"")</f>
        <v>44152</v>
      </c>
      <c r="D265" s="15">
        <f>IFERROR(IF(COUNT(pipot!$Z:$Z)&lt;&gt;"",INDEX(pipot!C:C,SMALL(pipot!$Z:$Z,ROW($A261)))),"")</f>
        <v>6.4988425925925922E-2</v>
      </c>
      <c r="E265">
        <f>IFERROR(IF(COUNT(pipot!$Z:$Z)&lt;&gt;"",INDEX(pipot!D:D,SMALL(pipot!$Z:$Z,ROW($A261)))),"")</f>
        <v>3871.1334200000001</v>
      </c>
      <c r="F265">
        <f>IFERROR(IF(COUNT(pipot!$Z:$Z)&lt;&gt;"",INDEX(pipot!E:E,SMALL(pipot!$Z:$Z,ROW($A261)))),"")</f>
        <v>632.42648999999994</v>
      </c>
      <c r="G265">
        <f>IFERROR(IF(COUNT(pipot!$Z:$Z)&lt;&gt;"",INDEX(pipot!F:F,SMALL(pipot!$Z:$Z,ROW($A261)))),"")</f>
        <v>6.7579000000000002</v>
      </c>
      <c r="H265">
        <f>IFERROR(IF(COUNT(pipot!$Z:$Z)&lt;&gt;"",INDEX(pipot!G:G,SMALL(pipot!$Z:$Z,ROW($A261)))),"")</f>
        <v>136.69</v>
      </c>
      <c r="I265">
        <f>IFERROR(IF(COUNT(pipot!$Z:$Z)&lt;&gt;"",INDEX(pipot!H:H,SMALL(pipot!$Z:$Z,ROW($A261)))),"")</f>
        <v>77.92</v>
      </c>
      <c r="J265">
        <f>IFERROR(IF(COUNT(pipot!$Z:$Z)&lt;&gt;"",INDEX(pipot!I:I,SMALL(pipot!$Z:$Z,ROW($A261)))),"")</f>
        <v>27.11</v>
      </c>
      <c r="K265">
        <f>IFERROR(IF(COUNT(pipot!$Z:$Z)&lt;&gt;"",INDEX(pipot!J:J,SMALL(pipot!$Z:$Z,ROW($A261)))),"")</f>
        <v>31.66</v>
      </c>
      <c r="L265">
        <f>IFERROR(IF(COUNT(pipot!$Z:$Z)&lt;&gt;"",INDEX(pipot!K:K,SMALL(pipot!$Z:$Z,ROW($A261)))),"")</f>
        <v>0</v>
      </c>
      <c r="M265">
        <f>IFERROR(IF(COUNT(pipot!$Z:$Z)&lt;&gt;"",INDEX(pipot!L:L,SMALL(pipot!$Z:$Z,ROW($A261)))),"")</f>
        <v>16</v>
      </c>
      <c r="N265">
        <f>IFERROR(IF(COUNT(pipot!$Z:$Z)&lt;&gt;"",INDEX(pipot!M:M,SMALL(pipot!$Z:$Z,ROW($A261)))),"")</f>
        <v>11</v>
      </c>
      <c r="O265">
        <f>IFERROR(IF(COUNT(pipot!$Z:$Z)&lt;&gt;"",INDEX(pipot!N:N,SMALL(pipot!$Z:$Z,ROW($A261)))),"")</f>
        <v>38</v>
      </c>
      <c r="P265">
        <f>IFERROR(IF(COUNT(pipot!$Z:$Z)&lt;&gt;"",INDEX(pipot!O:O,SMALL(pipot!$Z:$Z,ROW($A261)))),"")</f>
        <v>24.060600000000001</v>
      </c>
      <c r="Q265">
        <f>IFERROR(IF(COUNT(pipot!$Z:$Z)&lt;&gt;"",INDEX(pipot!P:P,SMALL(pipot!$Z:$Z,ROW($A261)))),"")</f>
        <v>1</v>
      </c>
      <c r="R265">
        <f>IFERROR(IF(COUNT(pipot!$Z:$Z)&lt;&gt;"",INDEX(pipot!Q:Q,SMALL(pipot!$Z:$Z,ROW($A261)))),"")</f>
        <v>222</v>
      </c>
      <c r="S265">
        <f>IFERROR(IF(COUNT(pipot!$Z:$Z)&lt;&gt;"",INDEX(pipot!R:R,SMALL(pipot!$Z:$Z,ROW($A261)))),"")</f>
        <v>142.17058</v>
      </c>
    </row>
    <row r="266" spans="2:19" hidden="1">
      <c r="B266" t="str">
        <f>IFERROR(IF(COUNT(pipot!$Z:$Z)&lt;&gt;"",INDEX(pipot!A:A,SMALL(pipot!$Z:$Z,ROW($A262)))),"")</f>
        <v>Kanon Kurimoto</v>
      </c>
      <c r="C266" s="13">
        <f>IFERROR(IF(COUNT(pipot!$Z:$Z)&lt;&gt;"",INDEX(pipot!B:B,SMALL(pipot!$Z:$Z,ROW($A262)))),"")</f>
        <v>44152</v>
      </c>
      <c r="D266" s="15">
        <f>IFERROR(IF(COUNT(pipot!$Z:$Z)&lt;&gt;"",INDEX(pipot!C:C,SMALL(pipot!$Z:$Z,ROW($A262)))),"")</f>
        <v>6.4988425925925922E-2</v>
      </c>
      <c r="E266">
        <f>IFERROR(IF(COUNT(pipot!$Z:$Z)&lt;&gt;"",INDEX(pipot!D:D,SMALL(pipot!$Z:$Z,ROW($A262)))),"")</f>
        <v>5005.1167599999999</v>
      </c>
      <c r="F266">
        <f>IFERROR(IF(COUNT(pipot!$Z:$Z)&lt;&gt;"",INDEX(pipot!E:E,SMALL(pipot!$Z:$Z,ROW($A262)))),"")</f>
        <v>626.73819000000003</v>
      </c>
      <c r="G266">
        <f>IFERROR(IF(COUNT(pipot!$Z:$Z)&lt;&gt;"",INDEX(pipot!F:F,SMALL(pipot!$Z:$Z,ROW($A262)))),"")</f>
        <v>6.6971100000000003</v>
      </c>
      <c r="H266">
        <f>IFERROR(IF(COUNT(pipot!$Z:$Z)&lt;&gt;"",INDEX(pipot!G:G,SMALL(pipot!$Z:$Z,ROW($A262)))),"")</f>
        <v>157.82</v>
      </c>
      <c r="I266">
        <f>IFERROR(IF(COUNT(pipot!$Z:$Z)&lt;&gt;"",INDEX(pipot!H:H,SMALL(pipot!$Z:$Z,ROW($A262)))),"")</f>
        <v>103.24</v>
      </c>
      <c r="J266">
        <f>IFERROR(IF(COUNT(pipot!$Z:$Z)&lt;&gt;"",INDEX(pipot!I:I,SMALL(pipot!$Z:$Z,ROW($A262)))),"")</f>
        <v>39.93</v>
      </c>
      <c r="K266">
        <f>IFERROR(IF(COUNT(pipot!$Z:$Z)&lt;&gt;"",INDEX(pipot!J:J,SMALL(pipot!$Z:$Z,ROW($A262)))),"")</f>
        <v>14.65</v>
      </c>
      <c r="L266">
        <f>IFERROR(IF(COUNT(pipot!$Z:$Z)&lt;&gt;"",INDEX(pipot!K:K,SMALL(pipot!$Z:$Z,ROW($A262)))),"")</f>
        <v>0</v>
      </c>
      <c r="M266">
        <f>IFERROR(IF(COUNT(pipot!$Z:$Z)&lt;&gt;"",INDEX(pipot!L:L,SMALL(pipot!$Z:$Z,ROW($A262)))),"")</f>
        <v>14</v>
      </c>
      <c r="N266">
        <f>IFERROR(IF(COUNT(pipot!$Z:$Z)&lt;&gt;"",INDEX(pipot!M:M,SMALL(pipot!$Z:$Z,ROW($A262)))),"")</f>
        <v>3</v>
      </c>
      <c r="O266">
        <f>IFERROR(IF(COUNT(pipot!$Z:$Z)&lt;&gt;"",INDEX(pipot!N:N,SMALL(pipot!$Z:$Z,ROW($A262)))),"")</f>
        <v>30</v>
      </c>
      <c r="P266">
        <f>IFERROR(IF(COUNT(pipot!$Z:$Z)&lt;&gt;"",INDEX(pipot!O:O,SMALL(pipot!$Z:$Z,ROW($A262)))),"")</f>
        <v>22.004999999999999</v>
      </c>
      <c r="Q266">
        <f>IFERROR(IF(COUNT(pipot!$Z:$Z)&lt;&gt;"",INDEX(pipot!P:P,SMALL(pipot!$Z:$Z,ROW($A262)))),"")</f>
        <v>1</v>
      </c>
      <c r="R266">
        <f>IFERROR(IF(COUNT(pipot!$Z:$Z)&lt;&gt;"",INDEX(pipot!Q:Q,SMALL(pipot!$Z:$Z,ROW($A262)))),"")</f>
        <v>225</v>
      </c>
      <c r="S266">
        <f>IFERROR(IF(COUNT(pipot!$Z:$Z)&lt;&gt;"",INDEX(pipot!R:R,SMALL(pipot!$Z:$Z,ROW($A262)))),"")</f>
        <v>112.7478</v>
      </c>
    </row>
    <row r="267" spans="2:19" hidden="1">
      <c r="B267" t="str">
        <f>IFERROR(IF(COUNT(pipot!$Z:$Z)&lt;&gt;"",INDEX(pipot!A:A,SMALL(pipot!$Z:$Z,ROW($A263)))),"")</f>
        <v>Azumi Esashi</v>
      </c>
      <c r="C267" s="13">
        <f>IFERROR(IF(COUNT(pipot!$Z:$Z)&lt;&gt;"",INDEX(pipot!B:B,SMALL(pipot!$Z:$Z,ROW($A263)))),"")</f>
        <v>44152</v>
      </c>
      <c r="D267" s="15">
        <f>IFERROR(IF(COUNT(pipot!$Z:$Z)&lt;&gt;"",INDEX(pipot!C:C,SMALL(pipot!$Z:$Z,ROW($A263)))),"")</f>
        <v>6.4988425925925922E-2</v>
      </c>
      <c r="E267">
        <f>IFERROR(IF(COUNT(pipot!$Z:$Z)&lt;&gt;"",INDEX(pipot!D:D,SMALL(pipot!$Z:$Z,ROW($A263)))),"")</f>
        <v>4442.25677</v>
      </c>
      <c r="F267">
        <f>IFERROR(IF(COUNT(pipot!$Z:$Z)&lt;&gt;"",INDEX(pipot!E:E,SMALL(pipot!$Z:$Z,ROW($A263)))),"")</f>
        <v>600.09878000000003</v>
      </c>
      <c r="G267">
        <f>IFERROR(IF(COUNT(pipot!$Z:$Z)&lt;&gt;"",INDEX(pipot!F:F,SMALL(pipot!$Z:$Z,ROW($A263)))),"")</f>
        <v>6.4124499999999998</v>
      </c>
      <c r="H267">
        <f>IFERROR(IF(COUNT(pipot!$Z:$Z)&lt;&gt;"",INDEX(pipot!G:G,SMALL(pipot!$Z:$Z,ROW($A263)))),"")</f>
        <v>105.66</v>
      </c>
      <c r="I267">
        <f>IFERROR(IF(COUNT(pipot!$Z:$Z)&lt;&gt;"",INDEX(pipot!H:H,SMALL(pipot!$Z:$Z,ROW($A263)))),"")</f>
        <v>58.91</v>
      </c>
      <c r="J267">
        <f>IFERROR(IF(COUNT(pipot!$Z:$Z)&lt;&gt;"",INDEX(pipot!I:I,SMALL(pipot!$Z:$Z,ROW($A263)))),"")</f>
        <v>10.28</v>
      </c>
      <c r="K267">
        <f>IFERROR(IF(COUNT(pipot!$Z:$Z)&lt;&gt;"",INDEX(pipot!J:J,SMALL(pipot!$Z:$Z,ROW($A263)))),"")</f>
        <v>36.47</v>
      </c>
      <c r="L267">
        <f>IFERROR(IF(COUNT(pipot!$Z:$Z)&lt;&gt;"",INDEX(pipot!K:K,SMALL(pipot!$Z:$Z,ROW($A263)))),"")</f>
        <v>0</v>
      </c>
      <c r="M267">
        <f>IFERROR(IF(COUNT(pipot!$Z:$Z)&lt;&gt;"",INDEX(pipot!L:L,SMALL(pipot!$Z:$Z,ROW($A263)))),"")</f>
        <v>7</v>
      </c>
      <c r="N267">
        <f>IFERROR(IF(COUNT(pipot!$Z:$Z)&lt;&gt;"",INDEX(pipot!M:M,SMALL(pipot!$Z:$Z,ROW($A263)))),"")</f>
        <v>16</v>
      </c>
      <c r="O267">
        <f>IFERROR(IF(COUNT(pipot!$Z:$Z)&lt;&gt;"",INDEX(pipot!N:N,SMALL(pipot!$Z:$Z,ROW($A263)))),"")</f>
        <v>39</v>
      </c>
      <c r="P267">
        <f>IFERROR(IF(COUNT(pipot!$Z:$Z)&lt;&gt;"",INDEX(pipot!O:O,SMALL(pipot!$Z:$Z,ROW($A263)))),"")</f>
        <v>23.344200000000001</v>
      </c>
      <c r="Q267">
        <f>IFERROR(IF(COUNT(pipot!$Z:$Z)&lt;&gt;"",INDEX(pipot!P:P,SMALL(pipot!$Z:$Z,ROW($A263)))),"")</f>
        <v>1</v>
      </c>
      <c r="R267">
        <f>IFERROR(IF(COUNT(pipot!$Z:$Z)&lt;&gt;"",INDEX(pipot!Q:Q,SMALL(pipot!$Z:$Z,ROW($A263)))),"")</f>
        <v>193</v>
      </c>
      <c r="S267">
        <f>IFERROR(IF(COUNT(pipot!$Z:$Z)&lt;&gt;"",INDEX(pipot!R:R,SMALL(pipot!$Z:$Z,ROW($A263)))),"")</f>
        <v>131.02628999999999</v>
      </c>
    </row>
    <row r="268" spans="2:19" hidden="1">
      <c r="B268" t="str">
        <f>IFERROR(IF(COUNT(pipot!$Z:$Z)&lt;&gt;"",INDEX(pipot!A:A,SMALL(pipot!$Z:$Z,ROW($A264)))),"")</f>
        <v>Kotone Tanigawa</v>
      </c>
      <c r="C268" s="13">
        <f>IFERROR(IF(COUNT(pipot!$Z:$Z)&lt;&gt;"",INDEX(pipot!B:B,SMALL(pipot!$Z:$Z,ROW($A264)))),"")</f>
        <v>44152</v>
      </c>
      <c r="D268" s="15">
        <f>IFERROR(IF(COUNT(pipot!$Z:$Z)&lt;&gt;"",INDEX(pipot!C:C,SMALL(pipot!$Z:$Z,ROW($A264)))),"")</f>
        <v>6.4988425925925922E-2</v>
      </c>
      <c r="E268">
        <f>IFERROR(IF(COUNT(pipot!$Z:$Z)&lt;&gt;"",INDEX(pipot!D:D,SMALL(pipot!$Z:$Z,ROW($A264)))),"")</f>
        <v>4285.9877800000004</v>
      </c>
      <c r="F268">
        <f>IFERROR(IF(COUNT(pipot!$Z:$Z)&lt;&gt;"",INDEX(pipot!E:E,SMALL(pipot!$Z:$Z,ROW($A264)))),"")</f>
        <v>592.16084000000001</v>
      </c>
      <c r="G268">
        <f>IFERROR(IF(COUNT(pipot!$Z:$Z)&lt;&gt;"",INDEX(pipot!F:F,SMALL(pipot!$Z:$Z,ROW($A264)))),"")</f>
        <v>6.3276300000000001</v>
      </c>
      <c r="H268">
        <f>IFERROR(IF(COUNT(pipot!$Z:$Z)&lt;&gt;"",INDEX(pipot!G:G,SMALL(pipot!$Z:$Z,ROW($A264)))),"")</f>
        <v>104.05</v>
      </c>
      <c r="I268">
        <f>IFERROR(IF(COUNT(pipot!$Z:$Z)&lt;&gt;"",INDEX(pipot!H:H,SMALL(pipot!$Z:$Z,ROW($A264)))),"")</f>
        <v>43.87</v>
      </c>
      <c r="J268">
        <f>IFERROR(IF(COUNT(pipot!$Z:$Z)&lt;&gt;"",INDEX(pipot!I:I,SMALL(pipot!$Z:$Z,ROW($A264)))),"")</f>
        <v>15.89</v>
      </c>
      <c r="K268">
        <f>IFERROR(IF(COUNT(pipot!$Z:$Z)&lt;&gt;"",INDEX(pipot!J:J,SMALL(pipot!$Z:$Z,ROW($A264)))),"")</f>
        <v>30</v>
      </c>
      <c r="L268">
        <f>IFERROR(IF(COUNT(pipot!$Z:$Z)&lt;&gt;"",INDEX(pipot!K:K,SMALL(pipot!$Z:$Z,ROW($A264)))),"")</f>
        <v>14.29</v>
      </c>
      <c r="M268">
        <f>IFERROR(IF(COUNT(pipot!$Z:$Z)&lt;&gt;"",INDEX(pipot!L:L,SMALL(pipot!$Z:$Z,ROW($A264)))),"")</f>
        <v>5</v>
      </c>
      <c r="N268">
        <f>IFERROR(IF(COUNT(pipot!$Z:$Z)&lt;&gt;"",INDEX(pipot!M:M,SMALL(pipot!$Z:$Z,ROW($A264)))),"")</f>
        <v>11</v>
      </c>
      <c r="O268">
        <f>IFERROR(IF(COUNT(pipot!$Z:$Z)&lt;&gt;"",INDEX(pipot!N:N,SMALL(pipot!$Z:$Z,ROW($A264)))),"")</f>
        <v>38</v>
      </c>
      <c r="P268">
        <f>IFERROR(IF(COUNT(pipot!$Z:$Z)&lt;&gt;"",INDEX(pipot!O:O,SMALL(pipot!$Z:$Z,ROW($A264)))),"")</f>
        <v>25.029</v>
      </c>
      <c r="Q268">
        <f>IFERROR(IF(COUNT(pipot!$Z:$Z)&lt;&gt;"",INDEX(pipot!P:P,SMALL(pipot!$Z:$Z,ROW($A264)))),"")</f>
        <v>2</v>
      </c>
      <c r="R268">
        <f>IFERROR(IF(COUNT(pipot!$Z:$Z)&lt;&gt;"",INDEX(pipot!Q:Q,SMALL(pipot!$Z:$Z,ROW($A264)))),"")</f>
        <v>213</v>
      </c>
      <c r="S268">
        <f>IFERROR(IF(COUNT(pipot!$Z:$Z)&lt;&gt;"",INDEX(pipot!R:R,SMALL(pipot!$Z:$Z,ROW($A264)))),"")</f>
        <v>146.13749000000001</v>
      </c>
    </row>
    <row r="269" spans="2:19" hidden="1">
      <c r="B269" t="str">
        <f>IFERROR(IF(COUNT(pipot!$Z:$Z)&lt;&gt;"",INDEX(pipot!A:A,SMALL(pipot!$Z:$Z,ROW($A265)))),"")</f>
        <v>Tamami Sato</v>
      </c>
      <c r="C269" s="13">
        <f>IFERROR(IF(COUNT(pipot!$Z:$Z)&lt;&gt;"",INDEX(pipot!B:B,SMALL(pipot!$Z:$Z,ROW($A265)))),"")</f>
        <v>44152</v>
      </c>
      <c r="D269" s="15">
        <f>IFERROR(IF(COUNT(pipot!$Z:$Z)&lt;&gt;"",INDEX(pipot!C:C,SMALL(pipot!$Z:$Z,ROW($A265)))),"")</f>
        <v>6.4988425925925922E-2</v>
      </c>
      <c r="E269">
        <f>IFERROR(IF(COUNT(pipot!$Z:$Z)&lt;&gt;"",INDEX(pipot!D:D,SMALL(pipot!$Z:$Z,ROW($A265)))),"")</f>
        <v>4539.9433399999998</v>
      </c>
      <c r="F269">
        <f>IFERROR(IF(COUNT(pipot!$Z:$Z)&lt;&gt;"",INDEX(pipot!E:E,SMALL(pipot!$Z:$Z,ROW($A265)))),"")</f>
        <v>585.49931000000004</v>
      </c>
      <c r="G269">
        <f>IFERROR(IF(COUNT(pipot!$Z:$Z)&lt;&gt;"",INDEX(pipot!F:F,SMALL(pipot!$Z:$Z,ROW($A265)))),"")</f>
        <v>6.2564500000000001</v>
      </c>
      <c r="H269">
        <f>IFERROR(IF(COUNT(pipot!$Z:$Z)&lt;&gt;"",INDEX(pipot!G:G,SMALL(pipot!$Z:$Z,ROW($A265)))),"")</f>
        <v>209.69</v>
      </c>
      <c r="I269">
        <f>IFERROR(IF(COUNT(pipot!$Z:$Z)&lt;&gt;"",INDEX(pipot!H:H,SMALL(pipot!$Z:$Z,ROW($A265)))),"")</f>
        <v>100.72</v>
      </c>
      <c r="J269">
        <f>IFERROR(IF(COUNT(pipot!$Z:$Z)&lt;&gt;"",INDEX(pipot!I:I,SMALL(pipot!$Z:$Z,ROW($A265)))),"")</f>
        <v>40.020000000000003</v>
      </c>
      <c r="K269">
        <f>IFERROR(IF(COUNT(pipot!$Z:$Z)&lt;&gt;"",INDEX(pipot!J:J,SMALL(pipot!$Z:$Z,ROW($A265)))),"")</f>
        <v>60.7</v>
      </c>
      <c r="L269">
        <f>IFERROR(IF(COUNT(pipot!$Z:$Z)&lt;&gt;"",INDEX(pipot!K:K,SMALL(pipot!$Z:$Z,ROW($A265)))),"")</f>
        <v>8.25</v>
      </c>
      <c r="M269">
        <f>IFERROR(IF(COUNT(pipot!$Z:$Z)&lt;&gt;"",INDEX(pipot!L:L,SMALL(pipot!$Z:$Z,ROW($A265)))),"")</f>
        <v>10</v>
      </c>
      <c r="N269">
        <f>IFERROR(IF(COUNT(pipot!$Z:$Z)&lt;&gt;"",INDEX(pipot!M:M,SMALL(pipot!$Z:$Z,ROW($A265)))),"")</f>
        <v>15</v>
      </c>
      <c r="O269">
        <f>IFERROR(IF(COUNT(pipot!$Z:$Z)&lt;&gt;"",INDEX(pipot!N:N,SMALL(pipot!$Z:$Z,ROW($A265)))),"")</f>
        <v>21</v>
      </c>
      <c r="P269">
        <f>IFERROR(IF(COUNT(pipot!$Z:$Z)&lt;&gt;"",INDEX(pipot!O:O,SMALL(pipot!$Z:$Z,ROW($A265)))),"")</f>
        <v>24.409800000000001</v>
      </c>
      <c r="Q269">
        <f>IFERROR(IF(COUNT(pipot!$Z:$Z)&lt;&gt;"",INDEX(pipot!P:P,SMALL(pipot!$Z:$Z,ROW($A265)))),"")</f>
        <v>3</v>
      </c>
      <c r="R269">
        <f>IFERROR(IF(COUNT(pipot!$Z:$Z)&lt;&gt;"",INDEX(pipot!Q:Q,SMALL(pipot!$Z:$Z,ROW($A265)))),"")</f>
        <v>193</v>
      </c>
      <c r="S269">
        <f>IFERROR(IF(COUNT(pipot!$Z:$Z)&lt;&gt;"",INDEX(pipot!R:R,SMALL(pipot!$Z:$Z,ROW($A265)))),"")</f>
        <v>127.27005</v>
      </c>
    </row>
    <row r="270" spans="2:19" hidden="1">
      <c r="B270" t="str">
        <f>IFERROR(IF(COUNT(pipot!$Z:$Z)&lt;&gt;"",INDEX(pipot!A:A,SMALL(pipot!$Z:$Z,ROW($A266)))),"")</f>
        <v>Moe Nakamura</v>
      </c>
      <c r="C270" s="13">
        <f>IFERROR(IF(COUNT(pipot!$Z:$Z)&lt;&gt;"",INDEX(pipot!B:B,SMALL(pipot!$Z:$Z,ROW($A266)))),"")</f>
        <v>44152</v>
      </c>
      <c r="D270" s="15">
        <f>IFERROR(IF(COUNT(pipot!$Z:$Z)&lt;&gt;"",INDEX(pipot!C:C,SMALL(pipot!$Z:$Z,ROW($A266)))),"")</f>
        <v>6.4988425925925922E-2</v>
      </c>
      <c r="E270">
        <f>IFERROR(IF(COUNT(pipot!$Z:$Z)&lt;&gt;"",INDEX(pipot!D:D,SMALL(pipot!$Z:$Z,ROW($A266)))),"")</f>
        <v>3957.1610599999999</v>
      </c>
      <c r="F270">
        <f>IFERROR(IF(COUNT(pipot!$Z:$Z)&lt;&gt;"",INDEX(pipot!E:E,SMALL(pipot!$Z:$Z,ROW($A266)))),"")</f>
        <v>584.05178999999998</v>
      </c>
      <c r="G270">
        <f>IFERROR(IF(COUNT(pipot!$Z:$Z)&lt;&gt;"",INDEX(pipot!F:F,SMALL(pipot!$Z:$Z,ROW($A266)))),"")</f>
        <v>6.2409800000000004</v>
      </c>
      <c r="H270">
        <f>IFERROR(IF(COUNT(pipot!$Z:$Z)&lt;&gt;"",INDEX(pipot!G:G,SMALL(pipot!$Z:$Z,ROW($A266)))),"")</f>
        <v>102.22</v>
      </c>
      <c r="I270">
        <f>IFERROR(IF(COUNT(pipot!$Z:$Z)&lt;&gt;"",INDEX(pipot!H:H,SMALL(pipot!$Z:$Z,ROW($A266)))),"")</f>
        <v>38.49</v>
      </c>
      <c r="J270">
        <f>IFERROR(IF(COUNT(pipot!$Z:$Z)&lt;&gt;"",INDEX(pipot!I:I,SMALL(pipot!$Z:$Z,ROW($A266)))),"")</f>
        <v>16.940000000000001</v>
      </c>
      <c r="K270">
        <f>IFERROR(IF(COUNT(pipot!$Z:$Z)&lt;&gt;"",INDEX(pipot!J:J,SMALL(pipot!$Z:$Z,ROW($A266)))),"")</f>
        <v>44.61</v>
      </c>
      <c r="L270">
        <f>IFERROR(IF(COUNT(pipot!$Z:$Z)&lt;&gt;"",INDEX(pipot!K:K,SMALL(pipot!$Z:$Z,ROW($A266)))),"")</f>
        <v>2.1800000000000002</v>
      </c>
      <c r="M270">
        <f>IFERROR(IF(COUNT(pipot!$Z:$Z)&lt;&gt;"",INDEX(pipot!L:L,SMALL(pipot!$Z:$Z,ROW($A266)))),"")</f>
        <v>5</v>
      </c>
      <c r="N270">
        <f>IFERROR(IF(COUNT(pipot!$Z:$Z)&lt;&gt;"",INDEX(pipot!M:M,SMALL(pipot!$Z:$Z,ROW($A266)))),"")</f>
        <v>18</v>
      </c>
      <c r="O270">
        <f>IFERROR(IF(COUNT(pipot!$Z:$Z)&lt;&gt;"",INDEX(pipot!N:N,SMALL(pipot!$Z:$Z,ROW($A266)))),"")</f>
        <v>36</v>
      </c>
      <c r="P270">
        <f>IFERROR(IF(COUNT(pipot!$Z:$Z)&lt;&gt;"",INDEX(pipot!O:O,SMALL(pipot!$Z:$Z,ROW($A266)))),"")</f>
        <v>24.409800000000001</v>
      </c>
      <c r="Q270">
        <f>IFERROR(IF(COUNT(pipot!$Z:$Z)&lt;&gt;"",INDEX(pipot!P:P,SMALL(pipot!$Z:$Z,ROW($A266)))),"")</f>
        <v>1</v>
      </c>
      <c r="R270">
        <f>IFERROR(IF(COUNT(pipot!$Z:$Z)&lt;&gt;"",INDEX(pipot!Q:Q,SMALL(pipot!$Z:$Z,ROW($A266)))),"")</f>
        <v>221</v>
      </c>
      <c r="S270">
        <f>IFERROR(IF(COUNT(pipot!$Z:$Z)&lt;&gt;"",INDEX(pipot!R:R,SMALL(pipot!$Z:$Z,ROW($A266)))),"")</f>
        <v>138.30448999999999</v>
      </c>
    </row>
    <row r="271" spans="2:19" hidden="1">
      <c r="B271" t="str">
        <f>IFERROR(IF(COUNT(pipot!$Z:$Z)&lt;&gt;"",INDEX(pipot!A:A,SMALL(pipot!$Z:$Z,ROW($A267)))),"")</f>
        <v>Miharu Hibino</v>
      </c>
      <c r="C271" s="13">
        <f>IFERROR(IF(COUNT(pipot!$Z:$Z)&lt;&gt;"",INDEX(pipot!B:B,SMALL(pipot!$Z:$Z,ROW($A267)))),"")</f>
        <v>44152</v>
      </c>
      <c r="D271" s="15">
        <f>IFERROR(IF(COUNT(pipot!$Z:$Z)&lt;&gt;"",INDEX(pipot!C:C,SMALL(pipot!$Z:$Z,ROW($A267)))),"")</f>
        <v>6.4988425925925922E-2</v>
      </c>
      <c r="E271">
        <f>IFERROR(IF(COUNT(pipot!$Z:$Z)&lt;&gt;"",INDEX(pipot!D:D,SMALL(pipot!$Z:$Z,ROW($A267)))),"")</f>
        <v>3940.2712499999998</v>
      </c>
      <c r="F271">
        <f>IFERROR(IF(COUNT(pipot!$Z:$Z)&lt;&gt;"",INDEX(pipot!E:E,SMALL(pipot!$Z:$Z,ROW($A267)))),"")</f>
        <v>580.99031000000002</v>
      </c>
      <c r="G271">
        <f>IFERROR(IF(COUNT(pipot!$Z:$Z)&lt;&gt;"",INDEX(pipot!F:F,SMALL(pipot!$Z:$Z,ROW($A267)))),"")</f>
        <v>6.2082699999999997</v>
      </c>
      <c r="H271">
        <f>IFERROR(IF(COUNT(pipot!$Z:$Z)&lt;&gt;"",INDEX(pipot!G:G,SMALL(pipot!$Z:$Z,ROW($A267)))),"")</f>
        <v>78.48</v>
      </c>
      <c r="I271">
        <f>IFERROR(IF(COUNT(pipot!$Z:$Z)&lt;&gt;"",INDEX(pipot!H:H,SMALL(pipot!$Z:$Z,ROW($A267)))),"")</f>
        <v>25.11</v>
      </c>
      <c r="J271">
        <f>IFERROR(IF(COUNT(pipot!$Z:$Z)&lt;&gt;"",INDEX(pipot!I:I,SMALL(pipot!$Z:$Z,ROW($A267)))),"")</f>
        <v>19.010000000000002</v>
      </c>
      <c r="K271">
        <f>IFERROR(IF(COUNT(pipot!$Z:$Z)&lt;&gt;"",INDEX(pipot!J:J,SMALL(pipot!$Z:$Z,ROW($A267)))),"")</f>
        <v>34.36</v>
      </c>
      <c r="L271">
        <f>IFERROR(IF(COUNT(pipot!$Z:$Z)&lt;&gt;"",INDEX(pipot!K:K,SMALL(pipot!$Z:$Z,ROW($A267)))),"")</f>
        <v>0</v>
      </c>
      <c r="M271">
        <f>IFERROR(IF(COUNT(pipot!$Z:$Z)&lt;&gt;"",INDEX(pipot!L:L,SMALL(pipot!$Z:$Z,ROW($A267)))),"")</f>
        <v>9</v>
      </c>
      <c r="N271">
        <f>IFERROR(IF(COUNT(pipot!$Z:$Z)&lt;&gt;"",INDEX(pipot!M:M,SMALL(pipot!$Z:$Z,ROW($A267)))),"")</f>
        <v>6</v>
      </c>
      <c r="O271">
        <f>IFERROR(IF(COUNT(pipot!$Z:$Z)&lt;&gt;"",INDEX(pipot!N:N,SMALL(pipot!$Z:$Z,ROW($A267)))),"")</f>
        <v>23</v>
      </c>
      <c r="P271">
        <f>IFERROR(IF(COUNT(pipot!$Z:$Z)&lt;&gt;"",INDEX(pipot!O:O,SMALL(pipot!$Z:$Z,ROW($A267)))),"")</f>
        <v>23.171399999999998</v>
      </c>
      <c r="Q271">
        <f>IFERROR(IF(COUNT(pipot!$Z:$Z)&lt;&gt;"",INDEX(pipot!P:P,SMALL(pipot!$Z:$Z,ROW($A267)))),"")</f>
        <v>1</v>
      </c>
      <c r="R271">
        <f>IFERROR(IF(COUNT(pipot!$Z:$Z)&lt;&gt;"",INDEX(pipot!Q:Q,SMALL(pipot!$Z:$Z,ROW($A267)))),"")</f>
        <v>180</v>
      </c>
      <c r="S271">
        <f>IFERROR(IF(COUNT(pipot!$Z:$Z)&lt;&gt;"",INDEX(pipot!R:R,SMALL(pipot!$Z:$Z,ROW($A267)))),"")</f>
        <v>129.69022000000001</v>
      </c>
    </row>
    <row r="272" spans="2:19" hidden="1">
      <c r="B272" t="str">
        <f>IFERROR(IF(COUNT(pipot!$Z:$Z)&lt;&gt;"",INDEX(pipot!A:A,SMALL(pipot!$Z:$Z,ROW($A268)))),"")</f>
        <v>Misato Nakayama</v>
      </c>
      <c r="C272" s="13">
        <f>IFERROR(IF(COUNT(pipot!$Z:$Z)&lt;&gt;"",INDEX(pipot!B:B,SMALL(pipot!$Z:$Z,ROW($A268)))),"")</f>
        <v>44152</v>
      </c>
      <c r="D272" s="15">
        <f>IFERROR(IF(COUNT(pipot!$Z:$Z)&lt;&gt;"",INDEX(pipot!C:C,SMALL(pipot!$Z:$Z,ROW($A268)))),"")</f>
        <v>6.4988425925925922E-2</v>
      </c>
      <c r="E272">
        <f>IFERROR(IF(COUNT(pipot!$Z:$Z)&lt;&gt;"",INDEX(pipot!D:D,SMALL(pipot!$Z:$Z,ROW($A268)))),"")</f>
        <v>3887.83707</v>
      </c>
      <c r="F272">
        <f>IFERROR(IF(COUNT(pipot!$Z:$Z)&lt;&gt;"",INDEX(pipot!E:E,SMALL(pipot!$Z:$Z,ROW($A268)))),"")</f>
        <v>561.89824999999996</v>
      </c>
      <c r="G272">
        <f>IFERROR(IF(COUNT(pipot!$Z:$Z)&lt;&gt;"",INDEX(pipot!F:F,SMALL(pipot!$Z:$Z,ROW($A268)))),"")</f>
        <v>6.0042600000000004</v>
      </c>
      <c r="H272">
        <f>IFERROR(IF(COUNT(pipot!$Z:$Z)&lt;&gt;"",INDEX(pipot!G:G,SMALL(pipot!$Z:$Z,ROW($A268)))),"")</f>
        <v>151.85</v>
      </c>
      <c r="I272">
        <f>IFERROR(IF(COUNT(pipot!$Z:$Z)&lt;&gt;"",INDEX(pipot!H:H,SMALL(pipot!$Z:$Z,ROW($A268)))),"")</f>
        <v>61.33</v>
      </c>
      <c r="J272">
        <f>IFERROR(IF(COUNT(pipot!$Z:$Z)&lt;&gt;"",INDEX(pipot!I:I,SMALL(pipot!$Z:$Z,ROW($A268)))),"")</f>
        <v>17.55</v>
      </c>
      <c r="K272">
        <f>IFERROR(IF(COUNT(pipot!$Z:$Z)&lt;&gt;"",INDEX(pipot!J:J,SMALL(pipot!$Z:$Z,ROW($A268)))),"")</f>
        <v>50.7</v>
      </c>
      <c r="L272">
        <f>IFERROR(IF(COUNT(pipot!$Z:$Z)&lt;&gt;"",INDEX(pipot!K:K,SMALL(pipot!$Z:$Z,ROW($A268)))),"")</f>
        <v>22.27</v>
      </c>
      <c r="M272">
        <f>IFERROR(IF(COUNT(pipot!$Z:$Z)&lt;&gt;"",INDEX(pipot!L:L,SMALL(pipot!$Z:$Z,ROW($A268)))),"")</f>
        <v>6</v>
      </c>
      <c r="N272">
        <f>IFERROR(IF(COUNT(pipot!$Z:$Z)&lt;&gt;"",INDEX(pipot!M:M,SMALL(pipot!$Z:$Z,ROW($A268)))),"")</f>
        <v>5</v>
      </c>
      <c r="O272">
        <f>IFERROR(IF(COUNT(pipot!$Z:$Z)&lt;&gt;"",INDEX(pipot!N:N,SMALL(pipot!$Z:$Z,ROW($A268)))),"")</f>
        <v>42</v>
      </c>
      <c r="P272">
        <f>IFERROR(IF(COUNT(pipot!$Z:$Z)&lt;&gt;"",INDEX(pipot!O:O,SMALL(pipot!$Z:$Z,ROW($A268)))),"")</f>
        <v>25.8066</v>
      </c>
      <c r="Q272">
        <f>IFERROR(IF(COUNT(pipot!$Z:$Z)&lt;&gt;"",INDEX(pipot!P:P,SMALL(pipot!$Z:$Z,ROW($A268)))),"")</f>
        <v>3</v>
      </c>
      <c r="R272">
        <f>IFERROR(IF(COUNT(pipot!$Z:$Z)&lt;&gt;"",INDEX(pipot!Q:Q,SMALL(pipot!$Z:$Z,ROW($A268)))),"")</f>
        <v>193</v>
      </c>
      <c r="S272">
        <f>IFERROR(IF(COUNT(pipot!$Z:$Z)&lt;&gt;"",INDEX(pipot!R:R,SMALL(pipot!$Z:$Z,ROW($A268)))),"")</f>
        <v>133.03844000000001</v>
      </c>
    </row>
    <row r="273" spans="2:19" hidden="1">
      <c r="B273" t="str">
        <f>IFERROR(IF(COUNT(pipot!$Z:$Z)&lt;&gt;"",INDEX(pipot!A:A,SMALL(pipot!$Z:$Z,ROW($A269)))),"")</f>
        <v>Kaho Takahashi</v>
      </c>
      <c r="C273" s="13">
        <f>IFERROR(IF(COUNT(pipot!$Z:$Z)&lt;&gt;"",INDEX(pipot!B:B,SMALL(pipot!$Z:$Z,ROW($A269)))),"")</f>
        <v>44152</v>
      </c>
      <c r="D273" s="15">
        <f>IFERROR(IF(COUNT(pipot!$Z:$Z)&lt;&gt;"",INDEX(pipot!C:C,SMALL(pipot!$Z:$Z,ROW($A269)))),"")</f>
        <v>6.4988425925925922E-2</v>
      </c>
      <c r="E273">
        <f>IFERROR(IF(COUNT(pipot!$Z:$Z)&lt;&gt;"",INDEX(pipot!D:D,SMALL(pipot!$Z:$Z,ROW($A269)))),"")</f>
        <v>3602.2729300000001</v>
      </c>
      <c r="F273">
        <f>IFERROR(IF(COUNT(pipot!$Z:$Z)&lt;&gt;"",INDEX(pipot!E:E,SMALL(pipot!$Z:$Z,ROW($A269)))),"")</f>
        <v>552.13621999999998</v>
      </c>
      <c r="G273">
        <f>IFERROR(IF(COUNT(pipot!$Z:$Z)&lt;&gt;"",INDEX(pipot!F:F,SMALL(pipot!$Z:$Z,ROW($A269)))),"")</f>
        <v>5.89994</v>
      </c>
      <c r="H273">
        <f>IFERROR(IF(COUNT(pipot!$Z:$Z)&lt;&gt;"",INDEX(pipot!G:G,SMALL(pipot!$Z:$Z,ROW($A269)))),"")</f>
        <v>140.26</v>
      </c>
      <c r="I273">
        <f>IFERROR(IF(COUNT(pipot!$Z:$Z)&lt;&gt;"",INDEX(pipot!H:H,SMALL(pipot!$Z:$Z,ROW($A269)))),"")</f>
        <v>87.4</v>
      </c>
      <c r="J273">
        <f>IFERROR(IF(COUNT(pipot!$Z:$Z)&lt;&gt;"",INDEX(pipot!I:I,SMALL(pipot!$Z:$Z,ROW($A269)))),"")</f>
        <v>16.690000000000001</v>
      </c>
      <c r="K273">
        <f>IFERROR(IF(COUNT(pipot!$Z:$Z)&lt;&gt;"",INDEX(pipot!J:J,SMALL(pipot!$Z:$Z,ROW($A269)))),"")</f>
        <v>33.409999999999997</v>
      </c>
      <c r="L273">
        <f>IFERROR(IF(COUNT(pipot!$Z:$Z)&lt;&gt;"",INDEX(pipot!K:K,SMALL(pipot!$Z:$Z,ROW($A269)))),"")</f>
        <v>2.76</v>
      </c>
      <c r="M273">
        <f>IFERROR(IF(COUNT(pipot!$Z:$Z)&lt;&gt;"",INDEX(pipot!L:L,SMALL(pipot!$Z:$Z,ROW($A269)))),"")</f>
        <v>8</v>
      </c>
      <c r="N273">
        <f>IFERROR(IF(COUNT(pipot!$Z:$Z)&lt;&gt;"",INDEX(pipot!M:M,SMALL(pipot!$Z:$Z,ROW($A269)))),"")</f>
        <v>14</v>
      </c>
      <c r="O273">
        <f>IFERROR(IF(COUNT(pipot!$Z:$Z)&lt;&gt;"",INDEX(pipot!N:N,SMALL(pipot!$Z:$Z,ROW($A269)))),"")</f>
        <v>19</v>
      </c>
      <c r="P273">
        <f>IFERROR(IF(COUNT(pipot!$Z:$Z)&lt;&gt;"",INDEX(pipot!O:O,SMALL(pipot!$Z:$Z,ROW($A269)))),"")</f>
        <v>24.463799999999999</v>
      </c>
      <c r="Q273">
        <f>IFERROR(IF(COUNT(pipot!$Z:$Z)&lt;&gt;"",INDEX(pipot!P:P,SMALL(pipot!$Z:$Z,ROW($A269)))),"")</f>
        <v>1</v>
      </c>
      <c r="R273">
        <f>IFERROR(IF(COUNT(pipot!$Z:$Z)&lt;&gt;"",INDEX(pipot!Q:Q,SMALL(pipot!$Z:$Z,ROW($A269)))),"")</f>
        <v>202</v>
      </c>
      <c r="S273">
        <f>IFERROR(IF(COUNT(pipot!$Z:$Z)&lt;&gt;"",INDEX(pipot!R:R,SMALL(pipot!$Z:$Z,ROW($A269)))),"")</f>
        <v>96.869619999999998</v>
      </c>
    </row>
    <row r="274" spans="2:19" hidden="1">
      <c r="B274" t="str">
        <f>IFERROR(IF(COUNT(pipot!$Z:$Z)&lt;&gt;"",INDEX(pipot!A:A,SMALL(pipot!$Z:$Z,ROW($A270)))),"")</f>
        <v>Mao Miyake</v>
      </c>
      <c r="C274" s="13">
        <f>IFERROR(IF(COUNT(pipot!$Z:$Z)&lt;&gt;"",INDEX(pipot!B:B,SMALL(pipot!$Z:$Z,ROW($A270)))),"")</f>
        <v>44152</v>
      </c>
      <c r="D274" s="15">
        <f>IFERROR(IF(COUNT(pipot!$Z:$Z)&lt;&gt;"",INDEX(pipot!C:C,SMALL(pipot!$Z:$Z,ROW($A270)))),"")</f>
        <v>6.4988425925925922E-2</v>
      </c>
      <c r="E274">
        <f>IFERROR(IF(COUNT(pipot!$Z:$Z)&lt;&gt;"",INDEX(pipot!D:D,SMALL(pipot!$Z:$Z,ROW($A270)))),"")</f>
        <v>4027.2501099999999</v>
      </c>
      <c r="F274">
        <f>IFERROR(IF(COUNT(pipot!$Z:$Z)&lt;&gt;"",INDEX(pipot!E:E,SMALL(pipot!$Z:$Z,ROW($A270)))),"")</f>
        <v>546.09338000000002</v>
      </c>
      <c r="G274">
        <f>IFERROR(IF(COUNT(pipot!$Z:$Z)&lt;&gt;"",INDEX(pipot!F:F,SMALL(pipot!$Z:$Z,ROW($A270)))),"")</f>
        <v>5.8353700000000002</v>
      </c>
      <c r="H274">
        <f>IFERROR(IF(COUNT(pipot!$Z:$Z)&lt;&gt;"",INDEX(pipot!G:G,SMALL(pipot!$Z:$Z,ROW($A270)))),"")</f>
        <v>147.55000000000001</v>
      </c>
      <c r="I274">
        <f>IFERROR(IF(COUNT(pipot!$Z:$Z)&lt;&gt;"",INDEX(pipot!H:H,SMALL(pipot!$Z:$Z,ROW($A270)))),"")</f>
        <v>58.19</v>
      </c>
      <c r="J274">
        <f>IFERROR(IF(COUNT(pipot!$Z:$Z)&lt;&gt;"",INDEX(pipot!I:I,SMALL(pipot!$Z:$Z,ROW($A270)))),"")</f>
        <v>49.94</v>
      </c>
      <c r="K274">
        <f>IFERROR(IF(COUNT(pipot!$Z:$Z)&lt;&gt;"",INDEX(pipot!J:J,SMALL(pipot!$Z:$Z,ROW($A270)))),"")</f>
        <v>17.559999999999999</v>
      </c>
      <c r="L274">
        <f>IFERROR(IF(COUNT(pipot!$Z:$Z)&lt;&gt;"",INDEX(pipot!K:K,SMALL(pipot!$Z:$Z,ROW($A270)))),"")</f>
        <v>21.86</v>
      </c>
      <c r="M274">
        <f>IFERROR(IF(COUNT(pipot!$Z:$Z)&lt;&gt;"",INDEX(pipot!L:L,SMALL(pipot!$Z:$Z,ROW($A270)))),"")</f>
        <v>15</v>
      </c>
      <c r="N274">
        <f>IFERROR(IF(COUNT(pipot!$Z:$Z)&lt;&gt;"",INDEX(pipot!M:M,SMALL(pipot!$Z:$Z,ROW($A270)))),"")</f>
        <v>8</v>
      </c>
      <c r="O274">
        <f>IFERROR(IF(COUNT(pipot!$Z:$Z)&lt;&gt;"",INDEX(pipot!N:N,SMALL(pipot!$Z:$Z,ROW($A270)))),"")</f>
        <v>37</v>
      </c>
      <c r="P274">
        <f>IFERROR(IF(COUNT(pipot!$Z:$Z)&lt;&gt;"",INDEX(pipot!O:O,SMALL(pipot!$Z:$Z,ROW($A270)))),"")</f>
        <v>25.608599999999999</v>
      </c>
      <c r="Q274">
        <f>IFERROR(IF(COUNT(pipot!$Z:$Z)&lt;&gt;"",INDEX(pipot!P:P,SMALL(pipot!$Z:$Z,ROW($A270)))),"")</f>
        <v>2</v>
      </c>
      <c r="R274">
        <f>IFERROR(IF(COUNT(pipot!$Z:$Z)&lt;&gt;"",INDEX(pipot!Q:Q,SMALL(pipot!$Z:$Z,ROW($A270)))),"")</f>
        <v>189</v>
      </c>
      <c r="S274">
        <f>IFERROR(IF(COUNT(pipot!$Z:$Z)&lt;&gt;"",INDEX(pipot!R:R,SMALL(pipot!$Z:$Z,ROW($A270)))),"")</f>
        <v>130.76075</v>
      </c>
    </row>
    <row r="275" spans="2:19" hidden="1">
      <c r="B275" t="str">
        <f>IFERROR(IF(COUNT(pipot!$Z:$Z)&lt;&gt;"",INDEX(pipot!A:A,SMALL(pipot!$Z:$Z,ROW($A271)))),"")</f>
        <v>Haruna Oyanai</v>
      </c>
      <c r="C275" s="13">
        <f>IFERROR(IF(COUNT(pipot!$Z:$Z)&lt;&gt;"",INDEX(pipot!B:B,SMALL(pipot!$Z:$Z,ROW($A271)))),"")</f>
        <v>44152</v>
      </c>
      <c r="D275" s="15">
        <f>IFERROR(IF(COUNT(pipot!$Z:$Z)&lt;&gt;"",INDEX(pipot!C:C,SMALL(pipot!$Z:$Z,ROW($A271)))),"")</f>
        <v>6.4988425925925922E-2</v>
      </c>
      <c r="E275">
        <f>IFERROR(IF(COUNT(pipot!$Z:$Z)&lt;&gt;"",INDEX(pipot!D:D,SMALL(pipot!$Z:$Z,ROW($A271)))),"")</f>
        <v>3888.20847</v>
      </c>
      <c r="F275">
        <f>IFERROR(IF(COUNT(pipot!$Z:$Z)&lt;&gt;"",INDEX(pipot!E:E,SMALL(pipot!$Z:$Z,ROW($A271)))),"")</f>
        <v>516.24099999999999</v>
      </c>
      <c r="G275">
        <f>IFERROR(IF(COUNT(pipot!$Z:$Z)&lt;&gt;"",INDEX(pipot!F:F,SMALL(pipot!$Z:$Z,ROW($A271)))),"")</f>
        <v>5.5163799999999998</v>
      </c>
      <c r="H275">
        <f>IFERROR(IF(COUNT(pipot!$Z:$Z)&lt;&gt;"",INDEX(pipot!G:G,SMALL(pipot!$Z:$Z,ROW($A271)))),"")</f>
        <v>78.12</v>
      </c>
      <c r="I275">
        <f>IFERROR(IF(COUNT(pipot!$Z:$Z)&lt;&gt;"",INDEX(pipot!H:H,SMALL(pipot!$Z:$Z,ROW($A271)))),"")</f>
        <v>37.89</v>
      </c>
      <c r="J275">
        <f>IFERROR(IF(COUNT(pipot!$Z:$Z)&lt;&gt;"",INDEX(pipot!I:I,SMALL(pipot!$Z:$Z,ROW($A271)))),"")</f>
        <v>8.83</v>
      </c>
      <c r="K275">
        <f>IFERROR(IF(COUNT(pipot!$Z:$Z)&lt;&gt;"",INDEX(pipot!J:J,SMALL(pipot!$Z:$Z,ROW($A271)))),"")</f>
        <v>21.93</v>
      </c>
      <c r="L275">
        <f>IFERROR(IF(COUNT(pipot!$Z:$Z)&lt;&gt;"",INDEX(pipot!K:K,SMALL(pipot!$Z:$Z,ROW($A271)))),"")</f>
        <v>9.4700000000000006</v>
      </c>
      <c r="M275">
        <f>IFERROR(IF(COUNT(pipot!$Z:$Z)&lt;&gt;"",INDEX(pipot!L:L,SMALL(pipot!$Z:$Z,ROW($A271)))),"")</f>
        <v>17</v>
      </c>
      <c r="N275">
        <f>IFERROR(IF(COUNT(pipot!$Z:$Z)&lt;&gt;"",INDEX(pipot!M:M,SMALL(pipot!$Z:$Z,ROW($A271)))),"")</f>
        <v>13</v>
      </c>
      <c r="O275">
        <f>IFERROR(IF(COUNT(pipot!$Z:$Z)&lt;&gt;"",INDEX(pipot!N:N,SMALL(pipot!$Z:$Z,ROW($A271)))),"")</f>
        <v>27</v>
      </c>
      <c r="P275">
        <f>IFERROR(IF(COUNT(pipot!$Z:$Z)&lt;&gt;"",INDEX(pipot!O:O,SMALL(pipot!$Z:$Z,ROW($A271)))),"")</f>
        <v>25.0794</v>
      </c>
      <c r="Q275">
        <f>IFERROR(IF(COUNT(pipot!$Z:$Z)&lt;&gt;"",INDEX(pipot!P:P,SMALL(pipot!$Z:$Z,ROW($A271)))),"")</f>
        <v>2</v>
      </c>
      <c r="R275">
        <f>IFERROR(IF(COUNT(pipot!$Z:$Z)&lt;&gt;"",INDEX(pipot!Q:Q,SMALL(pipot!$Z:$Z,ROW($A271)))),"")</f>
        <v>168</v>
      </c>
      <c r="S275">
        <f>IFERROR(IF(COUNT(pipot!$Z:$Z)&lt;&gt;"",INDEX(pipot!R:R,SMALL(pipot!$Z:$Z,ROW($A271)))),"")</f>
        <v>127.57932</v>
      </c>
    </row>
    <row r="276" spans="2:19" hidden="1">
      <c r="B276" t="str">
        <f>IFERROR(IF(COUNT(pipot!$Z:$Z)&lt;&gt;"",INDEX(pipot!A:A,SMALL(pipot!$Z:$Z,ROW($A272)))),"")</f>
        <v>Kaoru Houchi</v>
      </c>
      <c r="C276" s="13">
        <f>IFERROR(IF(COUNT(pipot!$Z:$Z)&lt;&gt;"",INDEX(pipot!B:B,SMALL(pipot!$Z:$Z,ROW($A272)))),"")</f>
        <v>44152</v>
      </c>
      <c r="D276" s="15">
        <f>IFERROR(IF(COUNT(pipot!$Z:$Z)&lt;&gt;"",INDEX(pipot!C:C,SMALL(pipot!$Z:$Z,ROW($A272)))),"")</f>
        <v>6.4988425925925922E-2</v>
      </c>
      <c r="E276">
        <f>IFERROR(IF(COUNT(pipot!$Z:$Z)&lt;&gt;"",INDEX(pipot!D:D,SMALL(pipot!$Z:$Z,ROW($A272)))),"")</f>
        <v>3765.6758</v>
      </c>
      <c r="F276">
        <f>IFERROR(IF(COUNT(pipot!$Z:$Z)&lt;&gt;"",INDEX(pipot!E:E,SMALL(pipot!$Z:$Z,ROW($A272)))),"")</f>
        <v>510.63846999999998</v>
      </c>
      <c r="G276">
        <f>IFERROR(IF(COUNT(pipot!$Z:$Z)&lt;&gt;"",INDEX(pipot!F:F,SMALL(pipot!$Z:$Z,ROW($A272)))),"")</f>
        <v>5.4565099999999997</v>
      </c>
      <c r="H276">
        <f>IFERROR(IF(COUNT(pipot!$Z:$Z)&lt;&gt;"",INDEX(pipot!G:G,SMALL(pipot!$Z:$Z,ROW($A272)))),"")</f>
        <v>134.55000000000001</v>
      </c>
      <c r="I276">
        <f>IFERROR(IF(COUNT(pipot!$Z:$Z)&lt;&gt;"",INDEX(pipot!H:H,SMALL(pipot!$Z:$Z,ROW($A272)))),"")</f>
        <v>81.62</v>
      </c>
      <c r="J276">
        <f>IFERROR(IF(COUNT(pipot!$Z:$Z)&lt;&gt;"",INDEX(pipot!I:I,SMALL(pipot!$Z:$Z,ROW($A272)))),"")</f>
        <v>9.59</v>
      </c>
      <c r="K276">
        <f>IFERROR(IF(COUNT(pipot!$Z:$Z)&lt;&gt;"",INDEX(pipot!J:J,SMALL(pipot!$Z:$Z,ROW($A272)))),"")</f>
        <v>23.05</v>
      </c>
      <c r="L276">
        <f>IFERROR(IF(COUNT(pipot!$Z:$Z)&lt;&gt;"",INDEX(pipot!K:K,SMALL(pipot!$Z:$Z,ROW($A272)))),"")</f>
        <v>20.29</v>
      </c>
      <c r="M276">
        <f>IFERROR(IF(COUNT(pipot!$Z:$Z)&lt;&gt;"",INDEX(pipot!L:L,SMALL(pipot!$Z:$Z,ROW($A272)))),"")</f>
        <v>4</v>
      </c>
      <c r="N276">
        <f>IFERROR(IF(COUNT(pipot!$Z:$Z)&lt;&gt;"",INDEX(pipot!M:M,SMALL(pipot!$Z:$Z,ROW($A272)))),"")</f>
        <v>15</v>
      </c>
      <c r="O276">
        <f>IFERROR(IF(COUNT(pipot!$Z:$Z)&lt;&gt;"",INDEX(pipot!N:N,SMALL(pipot!$Z:$Z,ROW($A272)))),"")</f>
        <v>32</v>
      </c>
      <c r="P276">
        <f>IFERROR(IF(COUNT(pipot!$Z:$Z)&lt;&gt;"",INDEX(pipot!O:O,SMALL(pipot!$Z:$Z,ROW($A272)))),"")</f>
        <v>25.245000000000001</v>
      </c>
      <c r="Q276">
        <f>IFERROR(IF(COUNT(pipot!$Z:$Z)&lt;&gt;"",INDEX(pipot!P:P,SMALL(pipot!$Z:$Z,ROW($A272)))),"")</f>
        <v>2</v>
      </c>
      <c r="R276">
        <f>IFERROR(IF(COUNT(pipot!$Z:$Z)&lt;&gt;"",INDEX(pipot!Q:Q,SMALL(pipot!$Z:$Z,ROW($A272)))),"")</f>
        <v>172</v>
      </c>
      <c r="S276">
        <f>IFERROR(IF(COUNT(pipot!$Z:$Z)&lt;&gt;"",INDEX(pipot!R:R,SMALL(pipot!$Z:$Z,ROW($A272)))),"")</f>
        <v>115.42605</v>
      </c>
    </row>
    <row r="277" spans="2:19" hidden="1">
      <c r="B277" t="str">
        <f>IFERROR(IF(COUNT(pipot!$Z:$Z)&lt;&gt;"",INDEX(pipot!A:A,SMALL(pipot!$Z:$Z,ROW($A273)))),"")</f>
        <v>Airi Furukawa</v>
      </c>
      <c r="C277" s="13">
        <f>IFERROR(IF(COUNT(pipot!$Z:$Z)&lt;&gt;"",INDEX(pipot!B:B,SMALL(pipot!$Z:$Z,ROW($A273)))),"")</f>
        <v>44152</v>
      </c>
      <c r="D277" s="15">
        <f>IFERROR(IF(COUNT(pipot!$Z:$Z)&lt;&gt;"",INDEX(pipot!C:C,SMALL(pipot!$Z:$Z,ROW($A273)))),"")</f>
        <v>6.4988425925925922E-2</v>
      </c>
      <c r="E277">
        <f>IFERROR(IF(COUNT(pipot!$Z:$Z)&lt;&gt;"",INDEX(pipot!D:D,SMALL(pipot!$Z:$Z,ROW($A273)))),"")</f>
        <v>4336.1461200000003</v>
      </c>
      <c r="F277">
        <f>IFERROR(IF(COUNT(pipot!$Z:$Z)&lt;&gt;"",INDEX(pipot!E:E,SMALL(pipot!$Z:$Z,ROW($A273)))),"")</f>
        <v>508.83283999999998</v>
      </c>
      <c r="G277">
        <f>IFERROR(IF(COUNT(pipot!$Z:$Z)&lt;&gt;"",INDEX(pipot!F:F,SMALL(pipot!$Z:$Z,ROW($A273)))),"")</f>
        <v>5.4372199999999999</v>
      </c>
      <c r="H277">
        <f>IFERROR(IF(COUNT(pipot!$Z:$Z)&lt;&gt;"",INDEX(pipot!G:G,SMALL(pipot!$Z:$Z,ROW($A273)))),"")</f>
        <v>127.74</v>
      </c>
      <c r="I277">
        <f>IFERROR(IF(COUNT(pipot!$Z:$Z)&lt;&gt;"",INDEX(pipot!H:H,SMALL(pipot!$Z:$Z,ROW($A273)))),"")</f>
        <v>82.04</v>
      </c>
      <c r="J277">
        <f>IFERROR(IF(COUNT(pipot!$Z:$Z)&lt;&gt;"",INDEX(pipot!I:I,SMALL(pipot!$Z:$Z,ROW($A273)))),"")</f>
        <v>45.7</v>
      </c>
      <c r="K277">
        <f>IFERROR(IF(COUNT(pipot!$Z:$Z)&lt;&gt;"",INDEX(pipot!J:J,SMALL(pipot!$Z:$Z,ROW($A273)))),"")</f>
        <v>0</v>
      </c>
      <c r="L277">
        <f>IFERROR(IF(COUNT(pipot!$Z:$Z)&lt;&gt;"",INDEX(pipot!K:K,SMALL(pipot!$Z:$Z,ROW($A273)))),"")</f>
        <v>0</v>
      </c>
      <c r="M277">
        <f>IFERROR(IF(COUNT(pipot!$Z:$Z)&lt;&gt;"",INDEX(pipot!L:L,SMALL(pipot!$Z:$Z,ROW($A273)))),"")</f>
        <v>10</v>
      </c>
      <c r="N277">
        <f>IFERROR(IF(COUNT(pipot!$Z:$Z)&lt;&gt;"",INDEX(pipot!M:M,SMALL(pipot!$Z:$Z,ROW($A273)))),"")</f>
        <v>7</v>
      </c>
      <c r="O277">
        <f>IFERROR(IF(COUNT(pipot!$Z:$Z)&lt;&gt;"",INDEX(pipot!N:N,SMALL(pipot!$Z:$Z,ROW($A273)))),"")</f>
        <v>44</v>
      </c>
      <c r="P277">
        <f>IFERROR(IF(COUNT(pipot!$Z:$Z)&lt;&gt;"",INDEX(pipot!O:O,SMALL(pipot!$Z:$Z,ROW($A273)))),"")</f>
        <v>20.8278</v>
      </c>
      <c r="Q277">
        <f>IFERROR(IF(COUNT(pipot!$Z:$Z)&lt;&gt;"",INDEX(pipot!P:P,SMALL(pipot!$Z:$Z,ROW($A273)))),"")</f>
        <v>0</v>
      </c>
      <c r="R277">
        <f>IFERROR(IF(COUNT(pipot!$Z:$Z)&lt;&gt;"",INDEX(pipot!Q:Q,SMALL(pipot!$Z:$Z,ROW($A273)))),"")</f>
        <v>209</v>
      </c>
      <c r="S277">
        <f>IFERROR(IF(COUNT(pipot!$Z:$Z)&lt;&gt;"",INDEX(pipot!R:R,SMALL(pipot!$Z:$Z,ROW($A273)))),"")</f>
        <v>143.01258999999999</v>
      </c>
    </row>
    <row r="278" spans="2:19" hidden="1">
      <c r="B278" t="str">
        <f>IFERROR(IF(COUNT(pipot!$Z:$Z)&lt;&gt;"",INDEX(pipot!A:A,SMALL(pipot!$Z:$Z,ROW($A274)))),"")</f>
        <v>Monami Takuno</v>
      </c>
      <c r="C278" s="13">
        <f>IFERROR(IF(COUNT(pipot!$Z:$Z)&lt;&gt;"",INDEX(pipot!B:B,SMALL(pipot!$Z:$Z,ROW($A274)))),"")</f>
        <v>44152</v>
      </c>
      <c r="D278" s="15">
        <f>IFERROR(IF(COUNT(pipot!$Z:$Z)&lt;&gt;"",INDEX(pipot!C:C,SMALL(pipot!$Z:$Z,ROW($A274)))),"")</f>
        <v>6.4988425925925922E-2</v>
      </c>
      <c r="E278">
        <f>IFERROR(IF(COUNT(pipot!$Z:$Z)&lt;&gt;"",INDEX(pipot!D:D,SMALL(pipot!$Z:$Z,ROW($A274)))),"")</f>
        <v>3628.3083799999999</v>
      </c>
      <c r="F278">
        <f>IFERROR(IF(COUNT(pipot!$Z:$Z)&lt;&gt;"",INDEX(pipot!E:E,SMALL(pipot!$Z:$Z,ROW($A274)))),"")</f>
        <v>507.65971999999999</v>
      </c>
      <c r="G278">
        <f>IFERROR(IF(COUNT(pipot!$Z:$Z)&lt;&gt;"",INDEX(pipot!F:F,SMALL(pipot!$Z:$Z,ROW($A274)))),"")</f>
        <v>5.4246800000000004</v>
      </c>
      <c r="H278">
        <f>IFERROR(IF(COUNT(pipot!$Z:$Z)&lt;&gt;"",INDEX(pipot!G:G,SMALL(pipot!$Z:$Z,ROW($A274)))),"")</f>
        <v>67.81</v>
      </c>
      <c r="I278">
        <f>IFERROR(IF(COUNT(pipot!$Z:$Z)&lt;&gt;"",INDEX(pipot!H:H,SMALL(pipot!$Z:$Z,ROW($A274)))),"")</f>
        <v>16.309999999999999</v>
      </c>
      <c r="J278">
        <f>IFERROR(IF(COUNT(pipot!$Z:$Z)&lt;&gt;"",INDEX(pipot!I:I,SMALL(pipot!$Z:$Z,ROW($A274)))),"")</f>
        <v>14.04</v>
      </c>
      <c r="K278">
        <f>IFERROR(IF(COUNT(pipot!$Z:$Z)&lt;&gt;"",INDEX(pipot!J:J,SMALL(pipot!$Z:$Z,ROW($A274)))),"")</f>
        <v>36.64</v>
      </c>
      <c r="L278">
        <f>IFERROR(IF(COUNT(pipot!$Z:$Z)&lt;&gt;"",INDEX(pipot!K:K,SMALL(pipot!$Z:$Z,ROW($A274)))),"")</f>
        <v>0.82</v>
      </c>
      <c r="M278">
        <f>IFERROR(IF(COUNT(pipot!$Z:$Z)&lt;&gt;"",INDEX(pipot!L:L,SMALL(pipot!$Z:$Z,ROW($A274)))),"")</f>
        <v>3</v>
      </c>
      <c r="N278">
        <f>IFERROR(IF(COUNT(pipot!$Z:$Z)&lt;&gt;"",INDEX(pipot!M:M,SMALL(pipot!$Z:$Z,ROW($A274)))),"")</f>
        <v>17</v>
      </c>
      <c r="O278">
        <f>IFERROR(IF(COUNT(pipot!$Z:$Z)&lt;&gt;"",INDEX(pipot!N:N,SMALL(pipot!$Z:$Z,ROW($A274)))),"")</f>
        <v>36</v>
      </c>
      <c r="P278">
        <f>IFERROR(IF(COUNT(pipot!$Z:$Z)&lt;&gt;"",INDEX(pipot!O:O,SMALL(pipot!$Z:$Z,ROW($A274)))),"")</f>
        <v>24.219000000000001</v>
      </c>
      <c r="Q278">
        <f>IFERROR(IF(COUNT(pipot!$Z:$Z)&lt;&gt;"",INDEX(pipot!P:P,SMALL(pipot!$Z:$Z,ROW($A274)))),"")</f>
        <v>1</v>
      </c>
      <c r="R278">
        <f>IFERROR(IF(COUNT(pipot!$Z:$Z)&lt;&gt;"",INDEX(pipot!Q:Q,SMALL(pipot!$Z:$Z,ROW($A274)))),"")</f>
        <v>175</v>
      </c>
      <c r="S278">
        <f>IFERROR(IF(COUNT(pipot!$Z:$Z)&lt;&gt;"",INDEX(pipot!R:R,SMALL(pipot!$Z:$Z,ROW($A274)))),"")</f>
        <v>122.61171</v>
      </c>
    </row>
    <row r="279" spans="2:19" hidden="1">
      <c r="B279" t="str">
        <f>IFERROR(IF(COUNT(pipot!$Z:$Z)&lt;&gt;"",INDEX(pipot!A:A,SMALL(pipot!$Z:$Z,ROW($A275)))),"")</f>
        <v>Mizuki Kajiwara</v>
      </c>
      <c r="C279" s="13">
        <f>IFERROR(IF(COUNT(pipot!$Z:$Z)&lt;&gt;"",INDEX(pipot!B:B,SMALL(pipot!$Z:$Z,ROW($A275)))),"")</f>
        <v>44152</v>
      </c>
      <c r="D279" s="15">
        <f>IFERROR(IF(COUNT(pipot!$Z:$Z)&lt;&gt;"",INDEX(pipot!C:C,SMALL(pipot!$Z:$Z,ROW($A275)))),"")</f>
        <v>6.4988425925925922E-2</v>
      </c>
      <c r="E279">
        <f>IFERROR(IF(COUNT(pipot!$Z:$Z)&lt;&gt;"",INDEX(pipot!D:D,SMALL(pipot!$Z:$Z,ROW($A275)))),"")</f>
        <v>3549.2033200000001</v>
      </c>
      <c r="F279">
        <f>IFERROR(IF(COUNT(pipot!$Z:$Z)&lt;&gt;"",INDEX(pipot!E:E,SMALL(pipot!$Z:$Z,ROW($A275)))),"")</f>
        <v>457.06637999999998</v>
      </c>
      <c r="G279">
        <f>IFERROR(IF(COUNT(pipot!$Z:$Z)&lt;&gt;"",INDEX(pipot!F:F,SMALL(pipot!$Z:$Z,ROW($A275)))),"")</f>
        <v>4.8840599999999998</v>
      </c>
      <c r="H279">
        <f>IFERROR(IF(COUNT(pipot!$Z:$Z)&lt;&gt;"",INDEX(pipot!G:G,SMALL(pipot!$Z:$Z,ROW($A275)))),"")</f>
        <v>55.72</v>
      </c>
      <c r="I279">
        <f>IFERROR(IF(COUNT(pipot!$Z:$Z)&lt;&gt;"",INDEX(pipot!H:H,SMALL(pipot!$Z:$Z,ROW($A275)))),"")</f>
        <v>6.85</v>
      </c>
      <c r="J279">
        <f>IFERROR(IF(COUNT(pipot!$Z:$Z)&lt;&gt;"",INDEX(pipot!I:I,SMALL(pipot!$Z:$Z,ROW($A275)))),"")</f>
        <v>8.24</v>
      </c>
      <c r="K279">
        <f>IFERROR(IF(COUNT(pipot!$Z:$Z)&lt;&gt;"",INDEX(pipot!J:J,SMALL(pipot!$Z:$Z,ROW($A275)))),"")</f>
        <v>40.630000000000003</v>
      </c>
      <c r="L279">
        <f>IFERROR(IF(COUNT(pipot!$Z:$Z)&lt;&gt;"",INDEX(pipot!K:K,SMALL(pipot!$Z:$Z,ROW($A275)))),"")</f>
        <v>0</v>
      </c>
      <c r="M279">
        <f>IFERROR(IF(COUNT(pipot!$Z:$Z)&lt;&gt;"",INDEX(pipot!L:L,SMALL(pipot!$Z:$Z,ROW($A275)))),"")</f>
        <v>9</v>
      </c>
      <c r="N279">
        <f>IFERROR(IF(COUNT(pipot!$Z:$Z)&lt;&gt;"",INDEX(pipot!M:M,SMALL(pipot!$Z:$Z,ROW($A275)))),"")</f>
        <v>12</v>
      </c>
      <c r="O279">
        <f>IFERROR(IF(COUNT(pipot!$Z:$Z)&lt;&gt;"",INDEX(pipot!N:N,SMALL(pipot!$Z:$Z,ROW($A275)))),"")</f>
        <v>17</v>
      </c>
      <c r="P279">
        <f>IFERROR(IF(COUNT(pipot!$Z:$Z)&lt;&gt;"",INDEX(pipot!O:O,SMALL(pipot!$Z:$Z,ROW($A275)))),"")</f>
        <v>23.5458</v>
      </c>
      <c r="Q279">
        <f>IFERROR(IF(COUNT(pipot!$Z:$Z)&lt;&gt;"",INDEX(pipot!P:P,SMALL(pipot!$Z:$Z,ROW($A275)))),"")</f>
        <v>1</v>
      </c>
      <c r="R279">
        <f>IFERROR(IF(COUNT(pipot!$Z:$Z)&lt;&gt;"",INDEX(pipot!Q:Q,SMALL(pipot!$Z:$Z,ROW($A275)))),"")</f>
        <v>188</v>
      </c>
      <c r="S279">
        <f>IFERROR(IF(COUNT(pipot!$Z:$Z)&lt;&gt;"",INDEX(pipot!R:R,SMALL(pipot!$Z:$Z,ROW($A275)))),"")</f>
        <v>121.58976</v>
      </c>
    </row>
    <row r="280" spans="2:19" hidden="1">
      <c r="B280" s="1" t="s">
        <v>17</v>
      </c>
      <c r="C280" s="13">
        <f>IFERROR(IF(COUNT(pipot!$Z:$Z)&lt;&gt;"",INDEX(pipot!B:B,SMALL(pipot!$Z:$Z,ROW($A276)))),"")</f>
        <v>44152</v>
      </c>
      <c r="D280" s="15">
        <f>IFERROR(IF(COUNT(pipot!$Z:$Z)&lt;&gt;"",INDEX(pipot!C:C,SMALL(pipot!$Z:$Z,ROW($A276)))),"")</f>
        <v>6.4988425925925922E-2</v>
      </c>
      <c r="E280">
        <f>IFERROR(IF(COUNT(pipot!$Z:$Z)&lt;&gt;"",INDEX(pipot!D:D,SMALL(pipot!$Z:$Z,ROW($A276)))),"")</f>
        <v>2976.92956</v>
      </c>
      <c r="F280">
        <f>IFERROR(IF(COUNT(pipot!$Z:$Z)&lt;&gt;"",INDEX(pipot!E:E,SMALL(pipot!$Z:$Z,ROW($A276)))),"")</f>
        <v>431.25857999999999</v>
      </c>
      <c r="G280">
        <f>IFERROR(IF(COUNT(pipot!$Z:$Z)&lt;&gt;"",INDEX(pipot!F:F,SMALL(pipot!$Z:$Z,ROW($A276)))),"")</f>
        <v>4.6082799999999997</v>
      </c>
      <c r="H280">
        <f>IFERROR(IF(COUNT(pipot!$Z:$Z)&lt;&gt;"",INDEX(pipot!G:G,SMALL(pipot!$Z:$Z,ROW($A276)))),"")</f>
        <v>122.35</v>
      </c>
      <c r="I280">
        <f>IFERROR(IF(COUNT(pipot!$Z:$Z)&lt;&gt;"",INDEX(pipot!H:H,SMALL(pipot!$Z:$Z,ROW($A276)))),"")</f>
        <v>78.05</v>
      </c>
      <c r="J280">
        <f>IFERROR(IF(COUNT(pipot!$Z:$Z)&lt;&gt;"",INDEX(pipot!I:I,SMALL(pipot!$Z:$Z,ROW($A276)))),"")</f>
        <v>12.09</v>
      </c>
      <c r="K280">
        <f>IFERROR(IF(COUNT(pipot!$Z:$Z)&lt;&gt;"",INDEX(pipot!J:J,SMALL(pipot!$Z:$Z,ROW($A276)))),"")</f>
        <v>32.21</v>
      </c>
      <c r="L280">
        <f>IFERROR(IF(COUNT(pipot!$Z:$Z)&lt;&gt;"",INDEX(pipot!K:K,SMALL(pipot!$Z:$Z,ROW($A276)))),"")</f>
        <v>0</v>
      </c>
      <c r="M280">
        <f>IFERROR(IF(COUNT(pipot!$Z:$Z)&lt;&gt;"",INDEX(pipot!L:L,SMALL(pipot!$Z:$Z,ROW($A276)))),"")</f>
        <v>13</v>
      </c>
      <c r="N280">
        <f>IFERROR(IF(COUNT(pipot!$Z:$Z)&lt;&gt;"",INDEX(pipot!M:M,SMALL(pipot!$Z:$Z,ROW($A276)))),"")</f>
        <v>16</v>
      </c>
      <c r="O280">
        <f>IFERROR(IF(COUNT(pipot!$Z:$Z)&lt;&gt;"",INDEX(pipot!N:N,SMALL(pipot!$Z:$Z,ROW($A276)))),"")</f>
        <v>41</v>
      </c>
      <c r="P280">
        <f>IFERROR(IF(COUNT(pipot!$Z:$Z)&lt;&gt;"",INDEX(pipot!O:O,SMALL(pipot!$Z:$Z,ROW($A276)))),"")</f>
        <v>22.545000000000002</v>
      </c>
      <c r="Q280">
        <f>IFERROR(IF(COUNT(pipot!$Z:$Z)&lt;&gt;"",INDEX(pipot!P:P,SMALL(pipot!$Z:$Z,ROW($A276)))),"")</f>
        <v>1</v>
      </c>
      <c r="R280">
        <f>IFERROR(IF(COUNT(pipot!$Z:$Z)&lt;&gt;"",INDEX(pipot!Q:Q,SMALL(pipot!$Z:$Z,ROW($A276)))),"")</f>
        <v>218</v>
      </c>
      <c r="S280">
        <f>IFERROR(IF(COUNT(pipot!$Z:$Z)&lt;&gt;"",INDEX(pipot!R:R,SMALL(pipot!$Z:$Z,ROW($A276)))),"")</f>
        <v>109.35796000000001</v>
      </c>
    </row>
    <row r="281" spans="2:19" hidden="1">
      <c r="B281" t="str">
        <f>IFERROR(IF(COUNT(pipot!$Z:$Z)&lt;&gt;"",INDEX(pipot!A:A,SMALL(pipot!$Z:$Z,ROW($A277)))),"")</f>
        <v>Total</v>
      </c>
      <c r="C281" s="13">
        <f>IFERROR(IF(COUNT(pipot!$Z:$Z)&lt;&gt;"",INDEX(pipot!B:B,SMALL(pipot!$Z:$Z,ROW($A277)))),"")</f>
        <v>44152</v>
      </c>
      <c r="D281" s="15">
        <f>IFERROR(IF(COUNT(pipot!$Z:$Z)&lt;&gt;"",INDEX(pipot!C:C,SMALL(pipot!$Z:$Z,ROW($A277)))),"")</f>
        <v>1.0398148148148147</v>
      </c>
      <c r="E281">
        <f>IFERROR(IF(COUNT(pipot!$Z:$Z)&lt;&gt;"",INDEX(pipot!D:D,SMALL(pipot!$Z:$Z,ROW($A277)))),"")</f>
        <v>63704</v>
      </c>
      <c r="F281">
        <f>IFERROR(IF(COUNT(pipot!$Z:$Z)&lt;&gt;"",INDEX(pipot!E:E,SMALL(pipot!$Z:$Z,ROW($A277)))),"")</f>
        <v>8794</v>
      </c>
      <c r="G281">
        <f>IFERROR(IF(COUNT(pipot!$Z:$Z)&lt;&gt;"",INDEX(pipot!F:F,SMALL(pipot!$Z:$Z,ROW($A277)))),"")</f>
        <v>5.87</v>
      </c>
      <c r="H281">
        <f>IFERROR(IF(COUNT(pipot!$Z:$Z)&lt;&gt;"",INDEX(pipot!G:G,SMALL(pipot!$Z:$Z,ROW($A277)))),"")</f>
        <v>1921</v>
      </c>
      <c r="I281">
        <f>IFERROR(IF(COUNT(pipot!$Z:$Z)&lt;&gt;"",INDEX(pipot!H:H,SMALL(pipot!$Z:$Z,ROW($A277)))),"")</f>
        <v>958</v>
      </c>
      <c r="J281">
        <f>IFERROR(IF(COUNT(pipot!$Z:$Z)&lt;&gt;"",INDEX(pipot!I:I,SMALL(pipot!$Z:$Z,ROW($A277)))),"")</f>
        <v>352</v>
      </c>
      <c r="K281">
        <f>IFERROR(IF(COUNT(pipot!$Z:$Z)&lt;&gt;"",INDEX(pipot!J:J,SMALL(pipot!$Z:$Z,ROW($A277)))),"")</f>
        <v>509</v>
      </c>
      <c r="L281">
        <f>IFERROR(IF(COUNT(pipot!$Z:$Z)&lt;&gt;"",INDEX(pipot!K:K,SMALL(pipot!$Z:$Z,ROW($A277)))),"")</f>
        <v>102</v>
      </c>
      <c r="M281">
        <f>IFERROR(IF(COUNT(pipot!$Z:$Z)&lt;&gt;"",INDEX(pipot!L:L,SMALL(pipot!$Z:$Z,ROW($A277)))),"")</f>
        <v>151</v>
      </c>
      <c r="N281">
        <f>IFERROR(IF(COUNT(pipot!$Z:$Z)&lt;&gt;"",INDEX(pipot!M:M,SMALL(pipot!$Z:$Z,ROW($A277)))),"")</f>
        <v>187</v>
      </c>
      <c r="O281">
        <f>IFERROR(IF(COUNT(pipot!$Z:$Z)&lt;&gt;"",INDEX(pipot!N:N,SMALL(pipot!$Z:$Z,ROW($A277)))),"")</f>
        <v>520</v>
      </c>
      <c r="P281">
        <f>IFERROR(IF(COUNT(pipot!$Z:$Z)&lt;&gt;"",INDEX(pipot!O:O,SMALL(pipot!$Z:$Z,ROW($A277)))),"")</f>
        <v>26</v>
      </c>
      <c r="Q281">
        <f>IFERROR(IF(COUNT(pipot!$Z:$Z)&lt;&gt;"",INDEX(pipot!P:P,SMALL(pipot!$Z:$Z,ROW($A277)))),"")</f>
        <v>23</v>
      </c>
      <c r="R281">
        <f>IFERROR(IF(COUNT(pipot!$Z:$Z)&lt;&gt;"",INDEX(pipot!Q:Q,SMALL(pipot!$Z:$Z,ROW($A277)))),"")</f>
        <v>225</v>
      </c>
      <c r="S281">
        <f>IFERROR(IF(COUNT(pipot!$Z:$Z)&lt;&gt;"",INDEX(pipot!R:R,SMALL(pipot!$Z:$Z,ROW($A277)))),"")</f>
        <v>127</v>
      </c>
    </row>
    <row r="282" spans="2:19" hidden="1">
      <c r="B282" t="str">
        <f>IFERROR(IF(COUNT(pipot!$Z:$Z)&lt;&gt;"",INDEX(pipot!A:A,SMALL(pipot!$Z:$Z,ROW($A278)))),"")</f>
        <v>Average</v>
      </c>
      <c r="C282" s="13">
        <f>IFERROR(IF(COUNT(pipot!$Z:$Z)&lt;&gt;"",INDEX(pipot!B:B,SMALL(pipot!$Z:$Z,ROW($A278)))),"")</f>
        <v>44152</v>
      </c>
      <c r="D282" s="15">
        <f>IFERROR(IF(COUNT(pipot!$Z:$Z)&lt;&gt;"",INDEX(pipot!C:C,SMALL(pipot!$Z:$Z,ROW($A278)))),"")</f>
        <v>6.4988425925925922E-2</v>
      </c>
      <c r="E282">
        <f>IFERROR(IF(COUNT(pipot!$Z:$Z)&lt;&gt;"",INDEX(pipot!D:D,SMALL(pipot!$Z:$Z,ROW($A278)))),"")</f>
        <v>3981</v>
      </c>
      <c r="F282">
        <f>IFERROR(IF(COUNT(pipot!$Z:$Z)&lt;&gt;"",INDEX(pipot!E:E,SMALL(pipot!$Z:$Z,ROW($A278)))),"")</f>
        <v>550</v>
      </c>
      <c r="G282">
        <f>IFERROR(IF(COUNT(pipot!$Z:$Z)&lt;&gt;"",INDEX(pipot!F:F,SMALL(pipot!$Z:$Z,ROW($A278)))),"")</f>
        <v>5.87</v>
      </c>
      <c r="H282">
        <f>IFERROR(IF(COUNT(pipot!$Z:$Z)&lt;&gt;"",INDEX(pipot!G:G,SMALL(pipot!$Z:$Z,ROW($A278)))),"")</f>
        <v>120</v>
      </c>
      <c r="I282">
        <f>IFERROR(IF(COUNT(pipot!$Z:$Z)&lt;&gt;"",INDEX(pipot!H:H,SMALL(pipot!$Z:$Z,ROW($A278)))),"")</f>
        <v>60</v>
      </c>
      <c r="J282">
        <f>IFERROR(IF(COUNT(pipot!$Z:$Z)&lt;&gt;"",INDEX(pipot!I:I,SMALL(pipot!$Z:$Z,ROW($A278)))),"")</f>
        <v>22</v>
      </c>
      <c r="K282">
        <f>IFERROR(IF(COUNT(pipot!$Z:$Z)&lt;&gt;"",INDEX(pipot!J:J,SMALL(pipot!$Z:$Z,ROW($A278)))),"")</f>
        <v>32</v>
      </c>
      <c r="L282">
        <f>IFERROR(IF(COUNT(pipot!$Z:$Z)&lt;&gt;"",INDEX(pipot!K:K,SMALL(pipot!$Z:$Z,ROW($A278)))),"")</f>
        <v>6</v>
      </c>
      <c r="M282">
        <f>IFERROR(IF(COUNT(pipot!$Z:$Z)&lt;&gt;"",INDEX(pipot!L:L,SMALL(pipot!$Z:$Z,ROW($A278)))),"")</f>
        <v>9</v>
      </c>
      <c r="N282">
        <f>IFERROR(IF(COUNT(pipot!$Z:$Z)&lt;&gt;"",INDEX(pipot!M:M,SMALL(pipot!$Z:$Z,ROW($A278)))),"")</f>
        <v>12</v>
      </c>
      <c r="O282">
        <f>IFERROR(IF(COUNT(pipot!$Z:$Z)&lt;&gt;"",INDEX(pipot!N:N,SMALL(pipot!$Z:$Z,ROW($A278)))),"")</f>
        <v>33</v>
      </c>
      <c r="P282">
        <f>IFERROR(IF(COUNT(pipot!$Z:$Z)&lt;&gt;"",INDEX(pipot!O:O,SMALL(pipot!$Z:$Z,ROW($A278)))),"")</f>
        <v>24</v>
      </c>
      <c r="Q282">
        <f>IFERROR(IF(COUNT(pipot!$Z:$Z)&lt;&gt;"",INDEX(pipot!P:P,SMALL(pipot!$Z:$Z,ROW($A278)))),"")</f>
        <v>1</v>
      </c>
      <c r="R282">
        <f>IFERROR(IF(COUNT(pipot!$Z:$Z)&lt;&gt;"",INDEX(pipot!Q:Q,SMALL(pipot!$Z:$Z,ROW($A278)))),"")</f>
        <v>198</v>
      </c>
      <c r="S282">
        <f>IFERROR(IF(COUNT(pipot!$Z:$Z)&lt;&gt;"",INDEX(pipot!R:R,SMALL(pipot!$Z:$Z,ROW($A278)))),"")</f>
        <v>127</v>
      </c>
    </row>
    <row r="283" spans="2:19" hidden="1">
      <c r="B283" t="str">
        <f>IFERROR(IF(COUNT(pipot!$Z:$Z)&lt;&gt;"",INDEX(pipot!A:A,SMALL(pipot!$Z:$Z,ROW($A279)))),"")</f>
        <v>Stdev</v>
      </c>
      <c r="C283" s="13">
        <f>IFERROR(IF(COUNT(pipot!$Z:$Z)&lt;&gt;"",INDEX(pipot!B:B,SMALL(pipot!$Z:$Z,ROW($A279)))),"")</f>
        <v>44152</v>
      </c>
      <c r="D283" s="15" t="str">
        <f>IFERROR(IF(COUNT(pipot!$Z:$Z)&lt;&gt;"",INDEX(pipot!C:C,SMALL(pipot!$Z:$Z,ROW($A279)))),"")</f>
        <v>NaN</v>
      </c>
      <c r="E283">
        <f>IFERROR(IF(COUNT(pipot!$Z:$Z)&lt;&gt;"",INDEX(pipot!D:D,SMALL(pipot!$Z:$Z,ROW($A279)))),"")</f>
        <v>471.6</v>
      </c>
      <c r="F283">
        <f>IFERROR(IF(COUNT(pipot!$Z:$Z)&lt;&gt;"",INDEX(pipot!E:E,SMALL(pipot!$Z:$Z,ROW($A279)))),"")</f>
        <v>57.4</v>
      </c>
      <c r="G283">
        <f>IFERROR(IF(COUNT(pipot!$Z:$Z)&lt;&gt;"",INDEX(pipot!F:F,SMALL(pipot!$Z:$Z,ROW($A279)))),"")</f>
        <v>0.6</v>
      </c>
      <c r="H283">
        <f>IFERROR(IF(COUNT(pipot!$Z:$Z)&lt;&gt;"",INDEX(pipot!G:G,SMALL(pipot!$Z:$Z,ROW($A279)))),"")</f>
        <v>39.4</v>
      </c>
      <c r="I283">
        <f>IFERROR(IF(COUNT(pipot!$Z:$Z)&lt;&gt;"",INDEX(pipot!H:H,SMALL(pipot!$Z:$Z,ROW($A279)))),"")</f>
        <v>29.5</v>
      </c>
      <c r="J283">
        <f>IFERROR(IF(COUNT(pipot!$Z:$Z)&lt;&gt;"",INDEX(pipot!I:I,SMALL(pipot!$Z:$Z,ROW($A279)))),"")</f>
        <v>14</v>
      </c>
      <c r="K283">
        <f>IFERROR(IF(COUNT(pipot!$Z:$Z)&lt;&gt;"",INDEX(pipot!J:J,SMALL(pipot!$Z:$Z,ROW($A279)))),"")</f>
        <v>14.5</v>
      </c>
      <c r="L283">
        <f>IFERROR(IF(COUNT(pipot!$Z:$Z)&lt;&gt;"",INDEX(pipot!K:K,SMALL(pipot!$Z:$Z,ROW($A279)))),"")</f>
        <v>8.6</v>
      </c>
      <c r="M283">
        <f>IFERROR(IF(COUNT(pipot!$Z:$Z)&lt;&gt;"",INDEX(pipot!L:L,SMALL(pipot!$Z:$Z,ROW($A279)))),"")</f>
        <v>4.4000000000000004</v>
      </c>
      <c r="N283">
        <f>IFERROR(IF(COUNT(pipot!$Z:$Z)&lt;&gt;"",INDEX(pipot!M:M,SMALL(pipot!$Z:$Z,ROW($A279)))),"")</f>
        <v>4.5999999999999996</v>
      </c>
      <c r="O283">
        <f>IFERROR(IF(COUNT(pipot!$Z:$Z)&lt;&gt;"",INDEX(pipot!N:N,SMALL(pipot!$Z:$Z,ROW($A279)))),"")</f>
        <v>8.6999999999999993</v>
      </c>
      <c r="P283">
        <f>IFERROR(IF(COUNT(pipot!$Z:$Z)&lt;&gt;"",INDEX(pipot!O:O,SMALL(pipot!$Z:$Z,ROW($A279)))),"")</f>
        <v>1.4</v>
      </c>
      <c r="Q283">
        <f>IFERROR(IF(COUNT(pipot!$Z:$Z)&lt;&gt;"",INDEX(pipot!P:P,SMALL(pipot!$Z:$Z,ROW($A279)))),"")</f>
        <v>0.8</v>
      </c>
      <c r="R283">
        <f>IFERROR(IF(COUNT(pipot!$Z:$Z)&lt;&gt;"",INDEX(pipot!Q:Q,SMALL(pipot!$Z:$Z,ROW($A279)))),"")</f>
        <v>18.8</v>
      </c>
      <c r="S283">
        <f>IFERROR(IF(COUNT(pipot!$Z:$Z)&lt;&gt;"",INDEX(pipot!R:R,SMALL(pipot!$Z:$Z,ROW($A279)))),"")</f>
        <v>13.3</v>
      </c>
    </row>
    <row r="284" spans="2:19" hidden="1">
      <c r="B284" t="str">
        <f>IFERROR(IF(COUNT(pipot!$Z:$Z)&lt;&gt;"",INDEX(pipot!A:A,SMALL(pipot!$Z:$Z,ROW($A280)))),"")</f>
        <v>Yuina Matsumoto</v>
      </c>
      <c r="C284" s="13">
        <f>IFERROR(IF(COUNT(pipot!$Z:$Z)&lt;&gt;"",INDEX(pipot!B:B,SMALL(pipot!$Z:$Z,ROW($A280)))),"")</f>
        <v>44153</v>
      </c>
      <c r="D284" s="15">
        <f>IFERROR(IF(COUNT(pipot!$Z:$Z)&lt;&gt;"",INDEX(pipot!C:C,SMALL(pipot!$Z:$Z,ROW($A280)))),"")</f>
        <v>7.7650462962962963E-2</v>
      </c>
      <c r="E284">
        <f>IFERROR(IF(COUNT(pipot!$Z:$Z)&lt;&gt;"",INDEX(pipot!D:D,SMALL(pipot!$Z:$Z,ROW($A280)))),"")</f>
        <v>5426.9044400000002</v>
      </c>
      <c r="F284">
        <f>IFERROR(IF(COUNT(pipot!$Z:$Z)&lt;&gt;"",INDEX(pipot!E:E,SMALL(pipot!$Z:$Z,ROW($A280)))),"")</f>
        <v>780.42220999999995</v>
      </c>
      <c r="G284">
        <f>IFERROR(IF(COUNT(pipot!$Z:$Z)&lt;&gt;"",INDEX(pipot!F:F,SMALL(pipot!$Z:$Z,ROW($A280)))),"")</f>
        <v>6.9794799999999997</v>
      </c>
      <c r="H284">
        <f>IFERROR(IF(COUNT(pipot!$Z:$Z)&lt;&gt;"",INDEX(pipot!G:G,SMALL(pipot!$Z:$Z,ROW($A280)))),"")</f>
        <v>202.38</v>
      </c>
      <c r="I284">
        <f>IFERROR(IF(COUNT(pipot!$Z:$Z)&lt;&gt;"",INDEX(pipot!H:H,SMALL(pipot!$Z:$Z,ROW($A280)))),"")</f>
        <v>147.99</v>
      </c>
      <c r="J284">
        <f>IFERROR(IF(COUNT(pipot!$Z:$Z)&lt;&gt;"",INDEX(pipot!I:I,SMALL(pipot!$Z:$Z,ROW($A280)))),"")</f>
        <v>54.39</v>
      </c>
      <c r="K284">
        <f>IFERROR(IF(COUNT(pipot!$Z:$Z)&lt;&gt;"",INDEX(pipot!J:J,SMALL(pipot!$Z:$Z,ROW($A280)))),"")</f>
        <v>0</v>
      </c>
      <c r="L284">
        <f>IFERROR(IF(COUNT(pipot!$Z:$Z)&lt;&gt;"",INDEX(pipot!K:K,SMALL(pipot!$Z:$Z,ROW($A280)))),"")</f>
        <v>0</v>
      </c>
      <c r="M284">
        <f>IFERROR(IF(COUNT(pipot!$Z:$Z)&lt;&gt;"",INDEX(pipot!L:L,SMALL(pipot!$Z:$Z,ROW($A280)))),"")</f>
        <v>18</v>
      </c>
      <c r="N284">
        <f>IFERROR(IF(COUNT(pipot!$Z:$Z)&lt;&gt;"",INDEX(pipot!M:M,SMALL(pipot!$Z:$Z,ROW($A280)))),"")</f>
        <v>41</v>
      </c>
      <c r="O284">
        <f>IFERROR(IF(COUNT(pipot!$Z:$Z)&lt;&gt;"",INDEX(pipot!N:N,SMALL(pipot!$Z:$Z,ROW($A280)))),"")</f>
        <v>60</v>
      </c>
      <c r="P284">
        <f>IFERROR(IF(COUNT(pipot!$Z:$Z)&lt;&gt;"",INDEX(pipot!O:O,SMALL(pipot!$Z:$Z,ROW($A280)))),"")</f>
        <v>20.2806</v>
      </c>
      <c r="Q284">
        <f>IFERROR(IF(COUNT(pipot!$Z:$Z)&lt;&gt;"",INDEX(pipot!P:P,SMALL(pipot!$Z:$Z,ROW($A280)))),"")</f>
        <v>0</v>
      </c>
      <c r="R284">
        <f>IFERROR(IF(COUNT(pipot!$Z:$Z)&lt;&gt;"",INDEX(pipot!Q:Q,SMALL(pipot!$Z:$Z,ROW($A280)))),"")</f>
        <v>202</v>
      </c>
      <c r="S284">
        <f>IFERROR(IF(COUNT(pipot!$Z:$Z)&lt;&gt;"",INDEX(pipot!R:R,SMALL(pipot!$Z:$Z,ROW($A280)))),"")</f>
        <v>127.56395000000001</v>
      </c>
    </row>
    <row r="285" spans="2:19" hidden="1">
      <c r="B285" t="str">
        <f>IFERROR(IF(COUNT(pipot!$Z:$Z)&lt;&gt;"",INDEX(pipot!A:A,SMALL(pipot!$Z:$Z,ROW($A281)))),"")</f>
        <v>Moe Nakamura</v>
      </c>
      <c r="C285" s="13">
        <f>IFERROR(IF(COUNT(pipot!$Z:$Z)&lt;&gt;"",INDEX(pipot!B:B,SMALL(pipot!$Z:$Z,ROW($A281)))),"")</f>
        <v>44153</v>
      </c>
      <c r="D285" s="15">
        <f>IFERROR(IF(COUNT(pipot!$Z:$Z)&lt;&gt;"",INDEX(pipot!C:C,SMALL(pipot!$Z:$Z,ROW($A281)))),"")</f>
        <v>7.7650462962962963E-2</v>
      </c>
      <c r="E285">
        <f>IFERROR(IF(COUNT(pipot!$Z:$Z)&lt;&gt;"",INDEX(pipot!D:D,SMALL(pipot!$Z:$Z,ROW($A281)))),"")</f>
        <v>5285.3601900000003</v>
      </c>
      <c r="F285">
        <f>IFERROR(IF(COUNT(pipot!$Z:$Z)&lt;&gt;"",INDEX(pipot!E:E,SMALL(pipot!$Z:$Z,ROW($A281)))),"")</f>
        <v>778.41930000000002</v>
      </c>
      <c r="G285">
        <f>IFERROR(IF(COUNT(pipot!$Z:$Z)&lt;&gt;"",INDEX(pipot!F:F,SMALL(pipot!$Z:$Z,ROW($A281)))),"")</f>
        <v>6.96157</v>
      </c>
      <c r="H285">
        <f>IFERROR(IF(COUNT(pipot!$Z:$Z)&lt;&gt;"",INDEX(pipot!G:G,SMALL(pipot!$Z:$Z,ROW($A281)))),"")</f>
        <v>106.09</v>
      </c>
      <c r="I285">
        <f>IFERROR(IF(COUNT(pipot!$Z:$Z)&lt;&gt;"",INDEX(pipot!H:H,SMALL(pipot!$Z:$Z,ROW($A281)))),"")</f>
        <v>104</v>
      </c>
      <c r="J285">
        <f>IFERROR(IF(COUNT(pipot!$Z:$Z)&lt;&gt;"",INDEX(pipot!I:I,SMALL(pipot!$Z:$Z,ROW($A281)))),"")</f>
        <v>2.09</v>
      </c>
      <c r="K285">
        <f>IFERROR(IF(COUNT(pipot!$Z:$Z)&lt;&gt;"",INDEX(pipot!J:J,SMALL(pipot!$Z:$Z,ROW($A281)))),"")</f>
        <v>0</v>
      </c>
      <c r="L285">
        <f>IFERROR(IF(COUNT(pipot!$Z:$Z)&lt;&gt;"",INDEX(pipot!K:K,SMALL(pipot!$Z:$Z,ROW($A281)))),"")</f>
        <v>0</v>
      </c>
      <c r="M285">
        <f>IFERROR(IF(COUNT(pipot!$Z:$Z)&lt;&gt;"",INDEX(pipot!L:L,SMALL(pipot!$Z:$Z,ROW($A281)))),"")</f>
        <v>10</v>
      </c>
      <c r="N285">
        <f>IFERROR(IF(COUNT(pipot!$Z:$Z)&lt;&gt;"",INDEX(pipot!M:M,SMALL(pipot!$Z:$Z,ROW($A281)))),"")</f>
        <v>30</v>
      </c>
      <c r="O285">
        <f>IFERROR(IF(COUNT(pipot!$Z:$Z)&lt;&gt;"",INDEX(pipot!N:N,SMALL(pipot!$Z:$Z,ROW($A281)))),"")</f>
        <v>77</v>
      </c>
      <c r="P285">
        <f>IFERROR(IF(COUNT(pipot!$Z:$Z)&lt;&gt;"",INDEX(pipot!O:O,SMALL(pipot!$Z:$Z,ROW($A281)))),"")</f>
        <v>18.459</v>
      </c>
      <c r="Q285">
        <f>IFERROR(IF(COUNT(pipot!$Z:$Z)&lt;&gt;"",INDEX(pipot!P:P,SMALL(pipot!$Z:$Z,ROW($A281)))),"")</f>
        <v>0</v>
      </c>
      <c r="R285">
        <f>IFERROR(IF(COUNT(pipot!$Z:$Z)&lt;&gt;"",INDEX(pipot!Q:Q,SMALL(pipot!$Z:$Z,ROW($A281)))),"")</f>
        <v>199</v>
      </c>
      <c r="S285">
        <f>IFERROR(IF(COUNT(pipot!$Z:$Z)&lt;&gt;"",INDEX(pipot!R:R,SMALL(pipot!$Z:$Z,ROW($A281)))),"")</f>
        <v>146.00461000000001</v>
      </c>
    </row>
    <row r="286" spans="2:19" hidden="1">
      <c r="B286" t="str">
        <f>IFERROR(IF(COUNT(pipot!$Z:$Z)&lt;&gt;"",INDEX(pipot!A:A,SMALL(pipot!$Z:$Z,ROW($A282)))),"")</f>
        <v>Azumi Esashi</v>
      </c>
      <c r="C286" s="13">
        <f>IFERROR(IF(COUNT(pipot!$Z:$Z)&lt;&gt;"",INDEX(pipot!B:B,SMALL(pipot!$Z:$Z,ROW($A282)))),"")</f>
        <v>44153</v>
      </c>
      <c r="D286" s="15">
        <f>IFERROR(IF(COUNT(pipot!$Z:$Z)&lt;&gt;"",INDEX(pipot!C:C,SMALL(pipot!$Z:$Z,ROW($A282)))),"")</f>
        <v>7.7650462962962963E-2</v>
      </c>
      <c r="E286">
        <f>IFERROR(IF(COUNT(pipot!$Z:$Z)&lt;&gt;"",INDEX(pipot!D:D,SMALL(pipot!$Z:$Z,ROW($A282)))),"")</f>
        <v>5518.0955800000002</v>
      </c>
      <c r="F286">
        <f>IFERROR(IF(COUNT(pipot!$Z:$Z)&lt;&gt;"",INDEX(pipot!E:E,SMALL(pipot!$Z:$Z,ROW($A282)))),"")</f>
        <v>776.96326999999997</v>
      </c>
      <c r="G286">
        <f>IFERROR(IF(COUNT(pipot!$Z:$Z)&lt;&gt;"",INDEX(pipot!F:F,SMALL(pipot!$Z:$Z,ROW($A282)))),"")</f>
        <v>6.94855</v>
      </c>
      <c r="H286">
        <f>IFERROR(IF(COUNT(pipot!$Z:$Z)&lt;&gt;"",INDEX(pipot!G:G,SMALL(pipot!$Z:$Z,ROW($A282)))),"")</f>
        <v>178.34</v>
      </c>
      <c r="I286">
        <f>IFERROR(IF(COUNT(pipot!$Z:$Z)&lt;&gt;"",INDEX(pipot!H:H,SMALL(pipot!$Z:$Z,ROW($A282)))),"")</f>
        <v>125.49</v>
      </c>
      <c r="J286">
        <f>IFERROR(IF(COUNT(pipot!$Z:$Z)&lt;&gt;"",INDEX(pipot!I:I,SMALL(pipot!$Z:$Z,ROW($A282)))),"")</f>
        <v>52.85</v>
      </c>
      <c r="K286">
        <f>IFERROR(IF(COUNT(pipot!$Z:$Z)&lt;&gt;"",INDEX(pipot!J:J,SMALL(pipot!$Z:$Z,ROW($A282)))),"")</f>
        <v>0</v>
      </c>
      <c r="L286">
        <f>IFERROR(IF(COUNT(pipot!$Z:$Z)&lt;&gt;"",INDEX(pipot!K:K,SMALL(pipot!$Z:$Z,ROW($A282)))),"")</f>
        <v>0</v>
      </c>
      <c r="M286">
        <f>IFERROR(IF(COUNT(pipot!$Z:$Z)&lt;&gt;"",INDEX(pipot!L:L,SMALL(pipot!$Z:$Z,ROW($A282)))),"")</f>
        <v>17</v>
      </c>
      <c r="N286">
        <f>IFERROR(IF(COUNT(pipot!$Z:$Z)&lt;&gt;"",INDEX(pipot!M:M,SMALL(pipot!$Z:$Z,ROW($A282)))),"")</f>
        <v>42</v>
      </c>
      <c r="O286">
        <f>IFERROR(IF(COUNT(pipot!$Z:$Z)&lt;&gt;"",INDEX(pipot!N:N,SMALL(pipot!$Z:$Z,ROW($A282)))),"")</f>
        <v>93</v>
      </c>
      <c r="P286">
        <f>IFERROR(IF(COUNT(pipot!$Z:$Z)&lt;&gt;"",INDEX(pipot!O:O,SMALL(pipot!$Z:$Z,ROW($A282)))),"")</f>
        <v>20.802600000000002</v>
      </c>
      <c r="Q286">
        <f>IFERROR(IF(COUNT(pipot!$Z:$Z)&lt;&gt;"",INDEX(pipot!P:P,SMALL(pipot!$Z:$Z,ROW($A282)))),"")</f>
        <v>0</v>
      </c>
      <c r="R286">
        <f>IFERROR(IF(COUNT(pipot!$Z:$Z)&lt;&gt;"",INDEX(pipot!Q:Q,SMALL(pipot!$Z:$Z,ROW($A282)))),"")</f>
        <v>193</v>
      </c>
      <c r="S286">
        <f>IFERROR(IF(COUNT(pipot!$Z:$Z)&lt;&gt;"",INDEX(pipot!R:R,SMALL(pipot!$Z:$Z,ROW($A282)))),"")</f>
        <v>142.50264999999999</v>
      </c>
    </row>
    <row r="287" spans="2:19" hidden="1">
      <c r="B287" t="s">
        <v>35</v>
      </c>
      <c r="C287" s="13">
        <f>IFERROR(IF(COUNT(pipot!$Z:$Z)&lt;&gt;"",INDEX(pipot!B:B,SMALL(pipot!$Z:$Z,ROW($A283)))),"")</f>
        <v>44153</v>
      </c>
      <c r="D287" s="15">
        <f>IFERROR(IF(COUNT(pipot!$Z:$Z)&lt;&gt;"",INDEX(pipot!C:C,SMALL(pipot!$Z:$Z,ROW($A283)))),"")</f>
        <v>7.7650462962962963E-2</v>
      </c>
      <c r="E287">
        <f>IFERROR(IF(COUNT(pipot!$Z:$Z)&lt;&gt;"",INDEX(pipot!D:D,SMALL(pipot!$Z:$Z,ROW($A283)))),"")</f>
        <v>5341.14041</v>
      </c>
      <c r="F287">
        <f>IFERROR(IF(COUNT(pipot!$Z:$Z)&lt;&gt;"",INDEX(pipot!E:E,SMALL(pipot!$Z:$Z,ROW($A283)))),"")</f>
        <v>773.17168000000004</v>
      </c>
      <c r="G287">
        <f>IFERROR(IF(COUNT(pipot!$Z:$Z)&lt;&gt;"",INDEX(pipot!F:F,SMALL(pipot!$Z:$Z,ROW($A283)))),"")</f>
        <v>6.9146400000000003</v>
      </c>
      <c r="H287">
        <f>IFERROR(IF(COUNT(pipot!$Z:$Z)&lt;&gt;"",INDEX(pipot!G:G,SMALL(pipot!$Z:$Z,ROW($A283)))),"")</f>
        <v>89.82</v>
      </c>
      <c r="I287">
        <f>IFERROR(IF(COUNT(pipot!$Z:$Z)&lt;&gt;"",INDEX(pipot!H:H,SMALL(pipot!$Z:$Z,ROW($A283)))),"")</f>
        <v>64.7</v>
      </c>
      <c r="J287">
        <f>IFERROR(IF(COUNT(pipot!$Z:$Z)&lt;&gt;"",INDEX(pipot!I:I,SMALL(pipot!$Z:$Z,ROW($A283)))),"")</f>
        <v>25.12</v>
      </c>
      <c r="K287">
        <f>IFERROR(IF(COUNT(pipot!$Z:$Z)&lt;&gt;"",INDEX(pipot!J:J,SMALL(pipot!$Z:$Z,ROW($A283)))),"")</f>
        <v>0</v>
      </c>
      <c r="L287">
        <f>IFERROR(IF(COUNT(pipot!$Z:$Z)&lt;&gt;"",INDEX(pipot!K:K,SMALL(pipot!$Z:$Z,ROW($A283)))),"")</f>
        <v>0</v>
      </c>
      <c r="M287">
        <f>IFERROR(IF(COUNT(pipot!$Z:$Z)&lt;&gt;"",INDEX(pipot!L:L,SMALL(pipot!$Z:$Z,ROW($A283)))),"")</f>
        <v>18</v>
      </c>
      <c r="N287">
        <f>IFERROR(IF(COUNT(pipot!$Z:$Z)&lt;&gt;"",INDEX(pipot!M:M,SMALL(pipot!$Z:$Z,ROW($A283)))),"")</f>
        <v>40</v>
      </c>
      <c r="O287">
        <f>IFERROR(IF(COUNT(pipot!$Z:$Z)&lt;&gt;"",INDEX(pipot!N:N,SMALL(pipot!$Z:$Z,ROW($A283)))),"")</f>
        <v>82</v>
      </c>
      <c r="P287">
        <f>IFERROR(IF(COUNT(pipot!$Z:$Z)&lt;&gt;"",INDEX(pipot!O:O,SMALL(pipot!$Z:$Z,ROW($A283)))),"")</f>
        <v>19.8918</v>
      </c>
      <c r="Q287">
        <f>IFERROR(IF(COUNT(pipot!$Z:$Z)&lt;&gt;"",INDEX(pipot!P:P,SMALL(pipot!$Z:$Z,ROW($A283)))),"")</f>
        <v>0</v>
      </c>
      <c r="R287">
        <f>IFERROR(IF(COUNT(pipot!$Z:$Z)&lt;&gt;"",INDEX(pipot!Q:Q,SMALL(pipot!$Z:$Z,ROW($A283)))),"")</f>
        <v>195</v>
      </c>
      <c r="S287">
        <f>IFERROR(IF(COUNT(pipot!$Z:$Z)&lt;&gt;"",INDEX(pipot!R:R,SMALL(pipot!$Z:$Z,ROW($A283)))),"")</f>
        <v>137.08028999999999</v>
      </c>
    </row>
    <row r="288" spans="2:19" hidden="1">
      <c r="B288" t="str">
        <f>IFERROR(IF(COUNT(pipot!$Z:$Z)&lt;&gt;"",INDEX(pipot!A:A,SMALL(pipot!$Z:$Z,ROW($A284)))),"")</f>
        <v>Fuka Yamashita</v>
      </c>
      <c r="C288" s="13">
        <f>IFERROR(IF(COUNT(pipot!$Z:$Z)&lt;&gt;"",INDEX(pipot!B:B,SMALL(pipot!$Z:$Z,ROW($A284)))),"")</f>
        <v>44153</v>
      </c>
      <c r="D288" s="15">
        <f>IFERROR(IF(COUNT(pipot!$Z:$Z)&lt;&gt;"",INDEX(pipot!C:C,SMALL(pipot!$Z:$Z,ROW($A284)))),"")</f>
        <v>7.7650462962962963E-2</v>
      </c>
      <c r="E288">
        <f>IFERROR(IF(COUNT(pipot!$Z:$Z)&lt;&gt;"",INDEX(pipot!D:D,SMALL(pipot!$Z:$Z,ROW($A284)))),"")</f>
        <v>5328.6892699999999</v>
      </c>
      <c r="F288">
        <f>IFERROR(IF(COUNT(pipot!$Z:$Z)&lt;&gt;"",INDEX(pipot!E:E,SMALL(pipot!$Z:$Z,ROW($A284)))),"")</f>
        <v>750.60046</v>
      </c>
      <c r="G288">
        <f>IFERROR(IF(COUNT(pipot!$Z:$Z)&lt;&gt;"",INDEX(pipot!F:F,SMALL(pipot!$Z:$Z,ROW($A284)))),"")</f>
        <v>6.7127800000000004</v>
      </c>
      <c r="H288">
        <f>IFERROR(IF(COUNT(pipot!$Z:$Z)&lt;&gt;"",INDEX(pipot!G:G,SMALL(pipot!$Z:$Z,ROW($A284)))),"")</f>
        <v>93.16</v>
      </c>
      <c r="I288">
        <f>IFERROR(IF(COUNT(pipot!$Z:$Z)&lt;&gt;"",INDEX(pipot!H:H,SMALL(pipot!$Z:$Z,ROW($A284)))),"")</f>
        <v>85.85</v>
      </c>
      <c r="J288">
        <f>IFERROR(IF(COUNT(pipot!$Z:$Z)&lt;&gt;"",INDEX(pipot!I:I,SMALL(pipot!$Z:$Z,ROW($A284)))),"")</f>
        <v>7.31</v>
      </c>
      <c r="K288">
        <f>IFERROR(IF(COUNT(pipot!$Z:$Z)&lt;&gt;"",INDEX(pipot!J:J,SMALL(pipot!$Z:$Z,ROW($A284)))),"")</f>
        <v>0</v>
      </c>
      <c r="L288">
        <f>IFERROR(IF(COUNT(pipot!$Z:$Z)&lt;&gt;"",INDEX(pipot!K:K,SMALL(pipot!$Z:$Z,ROW($A284)))),"")</f>
        <v>0</v>
      </c>
      <c r="M288">
        <f>IFERROR(IF(COUNT(pipot!$Z:$Z)&lt;&gt;"",INDEX(pipot!L:L,SMALL(pipot!$Z:$Z,ROW($A284)))),"")</f>
        <v>18</v>
      </c>
      <c r="N288">
        <f>IFERROR(IF(COUNT(pipot!$Z:$Z)&lt;&gt;"",INDEX(pipot!M:M,SMALL(pipot!$Z:$Z,ROW($A284)))),"")</f>
        <v>26</v>
      </c>
      <c r="O288">
        <f>IFERROR(IF(COUNT(pipot!$Z:$Z)&lt;&gt;"",INDEX(pipot!N:N,SMALL(pipot!$Z:$Z,ROW($A284)))),"")</f>
        <v>105</v>
      </c>
      <c r="P288">
        <f>IFERROR(IF(COUNT(pipot!$Z:$Z)&lt;&gt;"",INDEX(pipot!O:O,SMALL(pipot!$Z:$Z,ROW($A284)))),"")</f>
        <v>18.927</v>
      </c>
      <c r="Q288">
        <f>IFERROR(IF(COUNT(pipot!$Z:$Z)&lt;&gt;"",INDEX(pipot!P:P,SMALL(pipot!$Z:$Z,ROW($A284)))),"")</f>
        <v>0</v>
      </c>
      <c r="R288">
        <f>IFERROR(IF(COUNT(pipot!$Z:$Z)&lt;&gt;"",INDEX(pipot!Q:Q,SMALL(pipot!$Z:$Z,ROW($A284)))),"")</f>
        <v>186</v>
      </c>
      <c r="S288">
        <f>IFERROR(IF(COUNT(pipot!$Z:$Z)&lt;&gt;"",INDEX(pipot!R:R,SMALL(pipot!$Z:$Z,ROW($A284)))),"")</f>
        <v>140.88892999999999</v>
      </c>
    </row>
    <row r="289" spans="2:19" hidden="1">
      <c r="B289" t="str">
        <f>IFERROR(IF(COUNT(pipot!$Z:$Z)&lt;&gt;"",INDEX(pipot!A:A,SMALL(pipot!$Z:$Z,ROW($A285)))),"")</f>
        <v>Kanon Kurimoto</v>
      </c>
      <c r="C289" s="13">
        <f>IFERROR(IF(COUNT(pipot!$Z:$Z)&lt;&gt;"",INDEX(pipot!B:B,SMALL(pipot!$Z:$Z,ROW($A285)))),"")</f>
        <v>44153</v>
      </c>
      <c r="D289" s="15">
        <f>IFERROR(IF(COUNT(pipot!$Z:$Z)&lt;&gt;"",INDEX(pipot!C:C,SMALL(pipot!$Z:$Z,ROW($A285)))),"")</f>
        <v>7.7650462962962963E-2</v>
      </c>
      <c r="E289">
        <f>IFERROR(IF(COUNT(pipot!$Z:$Z)&lt;&gt;"",INDEX(pipot!D:D,SMALL(pipot!$Z:$Z,ROW($A285)))),"")</f>
        <v>5420.5202399999998</v>
      </c>
      <c r="F289">
        <f>IFERROR(IF(COUNT(pipot!$Z:$Z)&lt;&gt;"",INDEX(pipot!E:E,SMALL(pipot!$Z:$Z,ROW($A285)))),"")</f>
        <v>739.70423000000005</v>
      </c>
      <c r="G289">
        <f>IFERROR(IF(COUNT(pipot!$Z:$Z)&lt;&gt;"",INDEX(pipot!F:F,SMALL(pipot!$Z:$Z,ROW($A285)))),"")</f>
        <v>6.6153300000000002</v>
      </c>
      <c r="H289">
        <f>IFERROR(IF(COUNT(pipot!$Z:$Z)&lt;&gt;"",INDEX(pipot!G:G,SMALL(pipot!$Z:$Z,ROW($A285)))),"")</f>
        <v>77.900000000000006</v>
      </c>
      <c r="I289">
        <f>IFERROR(IF(COUNT(pipot!$Z:$Z)&lt;&gt;"",INDEX(pipot!H:H,SMALL(pipot!$Z:$Z,ROW($A285)))),"")</f>
        <v>77.900000000000006</v>
      </c>
      <c r="J289">
        <f>IFERROR(IF(COUNT(pipot!$Z:$Z)&lt;&gt;"",INDEX(pipot!I:I,SMALL(pipot!$Z:$Z,ROW($A285)))),"")</f>
        <v>0</v>
      </c>
      <c r="K289">
        <f>IFERROR(IF(COUNT(pipot!$Z:$Z)&lt;&gt;"",INDEX(pipot!J:J,SMALL(pipot!$Z:$Z,ROW($A285)))),"")</f>
        <v>0</v>
      </c>
      <c r="L289">
        <f>IFERROR(IF(COUNT(pipot!$Z:$Z)&lt;&gt;"",INDEX(pipot!K:K,SMALL(pipot!$Z:$Z,ROW($A285)))),"")</f>
        <v>0</v>
      </c>
      <c r="M289">
        <f>IFERROR(IF(COUNT(pipot!$Z:$Z)&lt;&gt;"",INDEX(pipot!L:L,SMALL(pipot!$Z:$Z,ROW($A285)))),"")</f>
        <v>13</v>
      </c>
      <c r="N289">
        <f>IFERROR(IF(COUNT(pipot!$Z:$Z)&lt;&gt;"",INDEX(pipot!M:M,SMALL(pipot!$Z:$Z,ROW($A285)))),"")</f>
        <v>12</v>
      </c>
      <c r="O289">
        <f>IFERROR(IF(COUNT(pipot!$Z:$Z)&lt;&gt;"",INDEX(pipot!N:N,SMALL(pipot!$Z:$Z,ROW($A285)))),"")</f>
        <v>53</v>
      </c>
      <c r="P289">
        <f>IFERROR(IF(COUNT(pipot!$Z:$Z)&lt;&gt;"",INDEX(pipot!O:O,SMALL(pipot!$Z:$Z,ROW($A285)))),"")</f>
        <v>17.983799999999999</v>
      </c>
      <c r="Q289">
        <f>IFERROR(IF(COUNT(pipot!$Z:$Z)&lt;&gt;"",INDEX(pipot!P:P,SMALL(pipot!$Z:$Z,ROW($A285)))),"")</f>
        <v>0</v>
      </c>
      <c r="R289">
        <f>IFERROR(IF(COUNT(pipot!$Z:$Z)&lt;&gt;"",INDEX(pipot!Q:Q,SMALL(pipot!$Z:$Z,ROW($A285)))),"")</f>
        <v>218</v>
      </c>
      <c r="S289">
        <f>IFERROR(IF(COUNT(pipot!$Z:$Z)&lt;&gt;"",INDEX(pipot!R:R,SMALL(pipot!$Z:$Z,ROW($A285)))),"")</f>
        <v>157.84196</v>
      </c>
    </row>
    <row r="290" spans="2:19" hidden="1">
      <c r="B290" t="str">
        <f>IFERROR(IF(COUNT(pipot!$Z:$Z)&lt;&gt;"",INDEX(pipot!A:A,SMALL(pipot!$Z:$Z,ROW($A286)))),"")</f>
        <v>Kotone Tanigawa</v>
      </c>
      <c r="C290" s="13">
        <f>IFERROR(IF(COUNT(pipot!$Z:$Z)&lt;&gt;"",INDEX(pipot!B:B,SMALL(pipot!$Z:$Z,ROW($A286)))),"")</f>
        <v>44153</v>
      </c>
      <c r="D290" s="15">
        <f>IFERROR(IF(COUNT(pipot!$Z:$Z)&lt;&gt;"",INDEX(pipot!C:C,SMALL(pipot!$Z:$Z,ROW($A286)))),"")</f>
        <v>7.7650462962962963E-2</v>
      </c>
      <c r="E290">
        <f>IFERROR(IF(COUNT(pipot!$Z:$Z)&lt;&gt;"",INDEX(pipot!D:D,SMALL(pipot!$Z:$Z,ROW($A286)))),"")</f>
        <v>5482.3101299999998</v>
      </c>
      <c r="F290">
        <f>IFERROR(IF(COUNT(pipot!$Z:$Z)&lt;&gt;"",INDEX(pipot!E:E,SMALL(pipot!$Z:$Z,ROW($A286)))),"")</f>
        <v>726.03395</v>
      </c>
      <c r="G290">
        <f>IFERROR(IF(COUNT(pipot!$Z:$Z)&lt;&gt;"",INDEX(pipot!F:F,SMALL(pipot!$Z:$Z,ROW($A286)))),"")</f>
        <v>6.4930700000000003</v>
      </c>
      <c r="H290">
        <f>IFERROR(IF(COUNT(pipot!$Z:$Z)&lt;&gt;"",INDEX(pipot!G:G,SMALL(pipot!$Z:$Z,ROW($A286)))),"")</f>
        <v>140.08000000000001</v>
      </c>
      <c r="I290">
        <f>IFERROR(IF(COUNT(pipot!$Z:$Z)&lt;&gt;"",INDEX(pipot!H:H,SMALL(pipot!$Z:$Z,ROW($A286)))),"")</f>
        <v>114.84</v>
      </c>
      <c r="J290">
        <f>IFERROR(IF(COUNT(pipot!$Z:$Z)&lt;&gt;"",INDEX(pipot!I:I,SMALL(pipot!$Z:$Z,ROW($A286)))),"")</f>
        <v>22.04</v>
      </c>
      <c r="K290">
        <f>IFERROR(IF(COUNT(pipot!$Z:$Z)&lt;&gt;"",INDEX(pipot!J:J,SMALL(pipot!$Z:$Z,ROW($A286)))),"")</f>
        <v>3.2</v>
      </c>
      <c r="L290">
        <f>IFERROR(IF(COUNT(pipot!$Z:$Z)&lt;&gt;"",INDEX(pipot!K:K,SMALL(pipot!$Z:$Z,ROW($A286)))),"")</f>
        <v>0</v>
      </c>
      <c r="M290">
        <f>IFERROR(IF(COUNT(pipot!$Z:$Z)&lt;&gt;"",INDEX(pipot!L:L,SMALL(pipot!$Z:$Z,ROW($A286)))),"")</f>
        <v>18</v>
      </c>
      <c r="N290">
        <f>IFERROR(IF(COUNT(pipot!$Z:$Z)&lt;&gt;"",INDEX(pipot!M:M,SMALL(pipot!$Z:$Z,ROW($A286)))),"")</f>
        <v>42</v>
      </c>
      <c r="O290">
        <f>IFERROR(IF(COUNT(pipot!$Z:$Z)&lt;&gt;"",INDEX(pipot!N:N,SMALL(pipot!$Z:$Z,ROW($A286)))),"")</f>
        <v>118</v>
      </c>
      <c r="P290">
        <f>IFERROR(IF(COUNT(pipot!$Z:$Z)&lt;&gt;"",INDEX(pipot!O:O,SMALL(pipot!$Z:$Z,ROW($A286)))),"")</f>
        <v>21.479399999999998</v>
      </c>
      <c r="Q290">
        <f>IFERROR(IF(COUNT(pipot!$Z:$Z)&lt;&gt;"",INDEX(pipot!P:P,SMALL(pipot!$Z:$Z,ROW($A286)))),"")</f>
        <v>0</v>
      </c>
      <c r="R290">
        <f>IFERROR(IF(COUNT(pipot!$Z:$Z)&lt;&gt;"",INDEX(pipot!Q:Q,SMALL(pipot!$Z:$Z,ROW($A286)))),"")</f>
        <v>202</v>
      </c>
      <c r="S290">
        <f>IFERROR(IF(COUNT(pipot!$Z:$Z)&lt;&gt;"",INDEX(pipot!R:R,SMALL(pipot!$Z:$Z,ROW($A286)))),"")</f>
        <v>152.94642999999999</v>
      </c>
    </row>
    <row r="291" spans="2:19" hidden="1">
      <c r="B291" t="str">
        <f>IFERROR(IF(COUNT(pipot!$Z:$Z)&lt;&gt;"",INDEX(pipot!A:A,SMALL(pipot!$Z:$Z,ROW($A287)))),"")</f>
        <v>Haruna Oyanai</v>
      </c>
      <c r="C291" s="13">
        <f>IFERROR(IF(COUNT(pipot!$Z:$Z)&lt;&gt;"",INDEX(pipot!B:B,SMALL(pipot!$Z:$Z,ROW($A287)))),"")</f>
        <v>44153</v>
      </c>
      <c r="D291" s="15">
        <f>IFERROR(IF(COUNT(pipot!$Z:$Z)&lt;&gt;"",INDEX(pipot!C:C,SMALL(pipot!$Z:$Z,ROW($A287)))),"")</f>
        <v>7.7650462962962963E-2</v>
      </c>
      <c r="E291">
        <f>IFERROR(IF(COUNT(pipot!$Z:$Z)&lt;&gt;"",INDEX(pipot!D:D,SMALL(pipot!$Z:$Z,ROW($A287)))),"")</f>
        <v>5140.7895799999997</v>
      </c>
      <c r="F291">
        <f>IFERROR(IF(COUNT(pipot!$Z:$Z)&lt;&gt;"",INDEX(pipot!E:E,SMALL(pipot!$Z:$Z,ROW($A287)))),"")</f>
        <v>714.93060000000003</v>
      </c>
      <c r="G291">
        <f>IFERROR(IF(COUNT(pipot!$Z:$Z)&lt;&gt;"",INDEX(pipot!F:F,SMALL(pipot!$Z:$Z,ROW($A287)))),"")</f>
        <v>6.39377</v>
      </c>
      <c r="H291">
        <f>IFERROR(IF(COUNT(pipot!$Z:$Z)&lt;&gt;"",INDEX(pipot!G:G,SMALL(pipot!$Z:$Z,ROW($A287)))),"")</f>
        <v>9.1</v>
      </c>
      <c r="I291">
        <f>IFERROR(IF(COUNT(pipot!$Z:$Z)&lt;&gt;"",INDEX(pipot!H:H,SMALL(pipot!$Z:$Z,ROW($A287)))),"")</f>
        <v>9.1</v>
      </c>
      <c r="J291">
        <f>IFERROR(IF(COUNT(pipot!$Z:$Z)&lt;&gt;"",INDEX(pipot!I:I,SMALL(pipot!$Z:$Z,ROW($A287)))),"")</f>
        <v>0</v>
      </c>
      <c r="K291">
        <f>IFERROR(IF(COUNT(pipot!$Z:$Z)&lt;&gt;"",INDEX(pipot!J:J,SMALL(pipot!$Z:$Z,ROW($A287)))),"")</f>
        <v>0</v>
      </c>
      <c r="L291">
        <f>IFERROR(IF(COUNT(pipot!$Z:$Z)&lt;&gt;"",INDEX(pipot!K:K,SMALL(pipot!$Z:$Z,ROW($A287)))),"")</f>
        <v>0</v>
      </c>
      <c r="M291">
        <f>IFERROR(IF(COUNT(pipot!$Z:$Z)&lt;&gt;"",INDEX(pipot!L:L,SMALL(pipot!$Z:$Z,ROW($A287)))),"")</f>
        <v>46</v>
      </c>
      <c r="N291">
        <f>IFERROR(IF(COUNT(pipot!$Z:$Z)&lt;&gt;"",INDEX(pipot!M:M,SMALL(pipot!$Z:$Z,ROW($A287)))),"")</f>
        <v>28</v>
      </c>
      <c r="O291">
        <f>IFERROR(IF(COUNT(pipot!$Z:$Z)&lt;&gt;"",INDEX(pipot!N:N,SMALL(pipot!$Z:$Z,ROW($A287)))),"")</f>
        <v>157</v>
      </c>
      <c r="P291">
        <f>IFERROR(IF(COUNT(pipot!$Z:$Z)&lt;&gt;"",INDEX(pipot!O:O,SMALL(pipot!$Z:$Z,ROW($A287)))),"")</f>
        <v>16.579799999999999</v>
      </c>
      <c r="Q291">
        <f>IFERROR(IF(COUNT(pipot!$Z:$Z)&lt;&gt;"",INDEX(pipot!P:P,SMALL(pipot!$Z:$Z,ROW($A287)))),"")</f>
        <v>0</v>
      </c>
      <c r="R291">
        <f>IFERROR(IF(COUNT(pipot!$Z:$Z)&lt;&gt;"",INDEX(pipot!Q:Q,SMALL(pipot!$Z:$Z,ROW($A287)))),"")</f>
        <v>178</v>
      </c>
      <c r="S291">
        <f>IFERROR(IF(COUNT(pipot!$Z:$Z)&lt;&gt;"",INDEX(pipot!R:R,SMALL(pipot!$Z:$Z,ROW($A287)))),"")</f>
        <v>138.54300000000001</v>
      </c>
    </row>
    <row r="292" spans="2:19" hidden="1">
      <c r="B292" t="str">
        <f>IFERROR(IF(COUNT(pipot!$Z:$Z)&lt;&gt;"",INDEX(pipot!A:A,SMALL(pipot!$Z:$Z,ROW($A288)))),"")</f>
        <v>Nanako Fujita</v>
      </c>
      <c r="C292" s="13">
        <f>IFERROR(IF(COUNT(pipot!$Z:$Z)&lt;&gt;"",INDEX(pipot!B:B,SMALL(pipot!$Z:$Z,ROW($A288)))),"")</f>
        <v>44153</v>
      </c>
      <c r="D292" s="15">
        <f>IFERROR(IF(COUNT(pipot!$Z:$Z)&lt;&gt;"",INDEX(pipot!C:C,SMALL(pipot!$Z:$Z,ROW($A288)))),"")</f>
        <v>7.7650462962962963E-2</v>
      </c>
      <c r="E292">
        <f>IFERROR(IF(COUNT(pipot!$Z:$Z)&lt;&gt;"",INDEX(pipot!D:D,SMALL(pipot!$Z:$Z,ROW($A288)))),"")</f>
        <v>4763.0398699999996</v>
      </c>
      <c r="F292">
        <f>IFERROR(IF(COUNT(pipot!$Z:$Z)&lt;&gt;"",INDEX(pipot!E:E,SMALL(pipot!$Z:$Z,ROW($A288)))),"")</f>
        <v>708.43269999999995</v>
      </c>
      <c r="G292">
        <f>IFERROR(IF(COUNT(pipot!$Z:$Z)&lt;&gt;"",INDEX(pipot!F:F,SMALL(pipot!$Z:$Z,ROW($A288)))),"")</f>
        <v>6.3356599999999998</v>
      </c>
      <c r="H292">
        <f>IFERROR(IF(COUNT(pipot!$Z:$Z)&lt;&gt;"",INDEX(pipot!G:G,SMALL(pipot!$Z:$Z,ROW($A288)))),"")</f>
        <v>81.25</v>
      </c>
      <c r="I292">
        <f>IFERROR(IF(COUNT(pipot!$Z:$Z)&lt;&gt;"",INDEX(pipot!H:H,SMALL(pipot!$Z:$Z,ROW($A288)))),"")</f>
        <v>74.84</v>
      </c>
      <c r="J292">
        <f>IFERROR(IF(COUNT(pipot!$Z:$Z)&lt;&gt;"",INDEX(pipot!I:I,SMALL(pipot!$Z:$Z,ROW($A288)))),"")</f>
        <v>6.41</v>
      </c>
      <c r="K292">
        <f>IFERROR(IF(COUNT(pipot!$Z:$Z)&lt;&gt;"",INDEX(pipot!J:J,SMALL(pipot!$Z:$Z,ROW($A288)))),"")</f>
        <v>0</v>
      </c>
      <c r="L292">
        <f>IFERROR(IF(COUNT(pipot!$Z:$Z)&lt;&gt;"",INDEX(pipot!K:K,SMALL(pipot!$Z:$Z,ROW($A288)))),"")</f>
        <v>0</v>
      </c>
      <c r="M292">
        <f>IFERROR(IF(COUNT(pipot!$Z:$Z)&lt;&gt;"",INDEX(pipot!L:L,SMALL(pipot!$Z:$Z,ROW($A288)))),"")</f>
        <v>6</v>
      </c>
      <c r="N292">
        <f>IFERROR(IF(COUNT(pipot!$Z:$Z)&lt;&gt;"",INDEX(pipot!M:M,SMALL(pipot!$Z:$Z,ROW($A288)))),"")</f>
        <v>42</v>
      </c>
      <c r="O292">
        <f>IFERROR(IF(COUNT(pipot!$Z:$Z)&lt;&gt;"",INDEX(pipot!N:N,SMALL(pipot!$Z:$Z,ROW($A288)))),"")</f>
        <v>70</v>
      </c>
      <c r="P292">
        <f>IFERROR(IF(COUNT(pipot!$Z:$Z)&lt;&gt;"",INDEX(pipot!O:O,SMALL(pipot!$Z:$Z,ROW($A288)))),"")</f>
        <v>18.8874</v>
      </c>
      <c r="Q292">
        <f>IFERROR(IF(COUNT(pipot!$Z:$Z)&lt;&gt;"",INDEX(pipot!P:P,SMALL(pipot!$Z:$Z,ROW($A288)))),"")</f>
        <v>0</v>
      </c>
      <c r="R292">
        <f>IFERROR(IF(COUNT(pipot!$Z:$Z)&lt;&gt;"",INDEX(pipot!Q:Q,SMALL(pipot!$Z:$Z,ROW($A288)))),"")</f>
        <v>202</v>
      </c>
      <c r="S292">
        <f>IFERROR(IF(COUNT(pipot!$Z:$Z)&lt;&gt;"",INDEX(pipot!R:R,SMALL(pipot!$Z:$Z,ROW($A288)))),"")</f>
        <v>138.17197999999999</v>
      </c>
    </row>
    <row r="293" spans="2:19" hidden="1">
      <c r="B293" t="str">
        <f>IFERROR(IF(COUNT(pipot!$Z:$Z)&lt;&gt;"",INDEX(pipot!A:A,SMALL(pipot!$Z:$Z,ROW($A289)))),"")</f>
        <v>Mizuki Kajiwara</v>
      </c>
      <c r="C293" s="13">
        <f>IFERROR(IF(COUNT(pipot!$Z:$Z)&lt;&gt;"",INDEX(pipot!B:B,SMALL(pipot!$Z:$Z,ROW($A289)))),"")</f>
        <v>44153</v>
      </c>
      <c r="D293" s="15">
        <f>IFERROR(IF(COUNT(pipot!$Z:$Z)&lt;&gt;"",INDEX(pipot!C:C,SMALL(pipot!$Z:$Z,ROW($A289)))),"")</f>
        <v>7.7650462962962963E-2</v>
      </c>
      <c r="E293">
        <f>IFERROR(IF(COUNT(pipot!$Z:$Z)&lt;&gt;"",INDEX(pipot!D:D,SMALL(pipot!$Z:$Z,ROW($A289)))),"")</f>
        <v>5211.2611800000004</v>
      </c>
      <c r="F293">
        <f>IFERROR(IF(COUNT(pipot!$Z:$Z)&lt;&gt;"",INDEX(pipot!E:E,SMALL(pipot!$Z:$Z,ROW($A289)))),"")</f>
        <v>699.26297</v>
      </c>
      <c r="G293">
        <f>IFERROR(IF(COUNT(pipot!$Z:$Z)&lt;&gt;"",INDEX(pipot!F:F,SMALL(pipot!$Z:$Z,ROW($A289)))),"")</f>
        <v>6.25366</v>
      </c>
      <c r="H293">
        <f>IFERROR(IF(COUNT(pipot!$Z:$Z)&lt;&gt;"",INDEX(pipot!G:G,SMALL(pipot!$Z:$Z,ROW($A289)))),"")</f>
        <v>58.59</v>
      </c>
      <c r="I293">
        <f>IFERROR(IF(COUNT(pipot!$Z:$Z)&lt;&gt;"",INDEX(pipot!H:H,SMALL(pipot!$Z:$Z,ROW($A289)))),"")</f>
        <v>50.62</v>
      </c>
      <c r="J293">
        <f>IFERROR(IF(COUNT(pipot!$Z:$Z)&lt;&gt;"",INDEX(pipot!I:I,SMALL(pipot!$Z:$Z,ROW($A289)))),"")</f>
        <v>7.97</v>
      </c>
      <c r="K293">
        <f>IFERROR(IF(COUNT(pipot!$Z:$Z)&lt;&gt;"",INDEX(pipot!J:J,SMALL(pipot!$Z:$Z,ROW($A289)))),"")</f>
        <v>0</v>
      </c>
      <c r="L293">
        <f>IFERROR(IF(COUNT(pipot!$Z:$Z)&lt;&gt;"",INDEX(pipot!K:K,SMALL(pipot!$Z:$Z,ROW($A289)))),"")</f>
        <v>0</v>
      </c>
      <c r="M293">
        <f>IFERROR(IF(COUNT(pipot!$Z:$Z)&lt;&gt;"",INDEX(pipot!L:L,SMALL(pipot!$Z:$Z,ROW($A289)))),"")</f>
        <v>27</v>
      </c>
      <c r="N293">
        <f>IFERROR(IF(COUNT(pipot!$Z:$Z)&lt;&gt;"",INDEX(pipot!M:M,SMALL(pipot!$Z:$Z,ROW($A289)))),"")</f>
        <v>36</v>
      </c>
      <c r="O293">
        <f>IFERROR(IF(COUNT(pipot!$Z:$Z)&lt;&gt;"",INDEX(pipot!N:N,SMALL(pipot!$Z:$Z,ROW($A289)))),"")</f>
        <v>64</v>
      </c>
      <c r="P293">
        <f>IFERROR(IF(COUNT(pipot!$Z:$Z)&lt;&gt;"",INDEX(pipot!O:O,SMALL(pipot!$Z:$Z,ROW($A289)))),"")</f>
        <v>19.348199999999999</v>
      </c>
      <c r="Q293">
        <f>IFERROR(IF(COUNT(pipot!$Z:$Z)&lt;&gt;"",INDEX(pipot!P:P,SMALL(pipot!$Z:$Z,ROW($A289)))),"")</f>
        <v>0</v>
      </c>
      <c r="R293">
        <f>IFERROR(IF(COUNT(pipot!$Z:$Z)&lt;&gt;"",INDEX(pipot!Q:Q,SMALL(pipot!$Z:$Z,ROW($A289)))),"")</f>
        <v>199</v>
      </c>
      <c r="S293">
        <f>IFERROR(IF(COUNT(pipot!$Z:$Z)&lt;&gt;"",INDEX(pipot!R:R,SMALL(pipot!$Z:$Z,ROW($A289)))),"")</f>
        <v>134.44736</v>
      </c>
    </row>
    <row r="294" spans="2:19" hidden="1">
      <c r="B294" s="1" t="s">
        <v>17</v>
      </c>
      <c r="C294" s="13">
        <f>IFERROR(IF(COUNT(pipot!$Z:$Z)&lt;&gt;"",INDEX(pipot!B:B,SMALL(pipot!$Z:$Z,ROW($A290)))),"")</f>
        <v>44153</v>
      </c>
      <c r="D294" s="15">
        <f>IFERROR(IF(COUNT(pipot!$Z:$Z)&lt;&gt;"",INDEX(pipot!C:C,SMALL(pipot!$Z:$Z,ROW($A290)))),"")</f>
        <v>7.7650462962962963E-2</v>
      </c>
      <c r="E294">
        <f>IFERROR(IF(COUNT(pipot!$Z:$Z)&lt;&gt;"",INDEX(pipot!D:D,SMALL(pipot!$Z:$Z,ROW($A290)))),"")</f>
        <v>5251.77628</v>
      </c>
      <c r="F294">
        <f>IFERROR(IF(COUNT(pipot!$Z:$Z)&lt;&gt;"",INDEX(pipot!E:E,SMALL(pipot!$Z:$Z,ROW($A290)))),"")</f>
        <v>698.51748999999995</v>
      </c>
      <c r="G294">
        <f>IFERROR(IF(COUNT(pipot!$Z:$Z)&lt;&gt;"",INDEX(pipot!F:F,SMALL(pipot!$Z:$Z,ROW($A290)))),"")</f>
        <v>6.2469900000000003</v>
      </c>
      <c r="H294">
        <f>IFERROR(IF(COUNT(pipot!$Z:$Z)&lt;&gt;"",INDEX(pipot!G:G,SMALL(pipot!$Z:$Z,ROW($A290)))),"")</f>
        <v>171.68</v>
      </c>
      <c r="I294">
        <f>IFERROR(IF(COUNT(pipot!$Z:$Z)&lt;&gt;"",INDEX(pipot!H:H,SMALL(pipot!$Z:$Z,ROW($A290)))),"")</f>
        <v>120.82</v>
      </c>
      <c r="J294">
        <f>IFERROR(IF(COUNT(pipot!$Z:$Z)&lt;&gt;"",INDEX(pipot!I:I,SMALL(pipot!$Z:$Z,ROW($A290)))),"")</f>
        <v>48.33</v>
      </c>
      <c r="K294">
        <f>IFERROR(IF(COUNT(pipot!$Z:$Z)&lt;&gt;"",INDEX(pipot!J:J,SMALL(pipot!$Z:$Z,ROW($A290)))),"")</f>
        <v>2.5299999999999998</v>
      </c>
      <c r="L294">
        <f>IFERROR(IF(COUNT(pipot!$Z:$Z)&lt;&gt;"",INDEX(pipot!K:K,SMALL(pipot!$Z:$Z,ROW($A290)))),"")</f>
        <v>0</v>
      </c>
      <c r="M294">
        <f>IFERROR(IF(COUNT(pipot!$Z:$Z)&lt;&gt;"",INDEX(pipot!L:L,SMALL(pipot!$Z:$Z,ROW($A290)))),"")</f>
        <v>19</v>
      </c>
      <c r="N294">
        <f>IFERROR(IF(COUNT(pipot!$Z:$Z)&lt;&gt;"",INDEX(pipot!M:M,SMALL(pipot!$Z:$Z,ROW($A290)))),"")</f>
        <v>23</v>
      </c>
      <c r="O294">
        <f>IFERROR(IF(COUNT(pipot!$Z:$Z)&lt;&gt;"",INDEX(pipot!N:N,SMALL(pipot!$Z:$Z,ROW($A290)))),"")</f>
        <v>105</v>
      </c>
      <c r="P294">
        <f>IFERROR(IF(COUNT(pipot!$Z:$Z)&lt;&gt;"",INDEX(pipot!O:O,SMALL(pipot!$Z:$Z,ROW($A290)))),"")</f>
        <v>21.461400000000001</v>
      </c>
      <c r="Q294">
        <f>IFERROR(IF(COUNT(pipot!$Z:$Z)&lt;&gt;"",INDEX(pipot!P:P,SMALL(pipot!$Z:$Z,ROW($A290)))),"")</f>
        <v>0</v>
      </c>
      <c r="R294">
        <f>IFERROR(IF(COUNT(pipot!$Z:$Z)&lt;&gt;"",INDEX(pipot!Q:Q,SMALL(pipot!$Z:$Z,ROW($A290)))),"")</f>
        <v>201</v>
      </c>
      <c r="S294">
        <f>IFERROR(IF(COUNT(pipot!$Z:$Z)&lt;&gt;"",INDEX(pipot!R:R,SMALL(pipot!$Z:$Z,ROW($A290)))),"")</f>
        <v>124.14440999999999</v>
      </c>
    </row>
    <row r="295" spans="2:19" hidden="1">
      <c r="B295" t="str">
        <f>IFERROR(IF(COUNT(pipot!$Z:$Z)&lt;&gt;"",INDEX(pipot!A:A,SMALL(pipot!$Z:$Z,ROW($A291)))),"")</f>
        <v>Monami Takuno</v>
      </c>
      <c r="C295" s="13">
        <f>IFERROR(IF(COUNT(pipot!$Z:$Z)&lt;&gt;"",INDEX(pipot!B:B,SMALL(pipot!$Z:$Z,ROW($A291)))),"")</f>
        <v>44153</v>
      </c>
      <c r="D295" s="15">
        <f>IFERROR(IF(COUNT(pipot!$Z:$Z)&lt;&gt;"",INDEX(pipot!C:C,SMALL(pipot!$Z:$Z,ROW($A291)))),"")</f>
        <v>7.7650462962962963E-2</v>
      </c>
      <c r="E295">
        <f>IFERROR(IF(COUNT(pipot!$Z:$Z)&lt;&gt;"",INDEX(pipot!D:D,SMALL(pipot!$Z:$Z,ROW($A291)))),"")</f>
        <v>5159.8154100000002</v>
      </c>
      <c r="F295">
        <f>IFERROR(IF(COUNT(pipot!$Z:$Z)&lt;&gt;"",INDEX(pipot!E:E,SMALL(pipot!$Z:$Z,ROW($A291)))),"")</f>
        <v>697.50563999999997</v>
      </c>
      <c r="G295">
        <f>IFERROR(IF(COUNT(pipot!$Z:$Z)&lt;&gt;"",INDEX(pipot!F:F,SMALL(pipot!$Z:$Z,ROW($A291)))),"")</f>
        <v>6.23794</v>
      </c>
      <c r="H295">
        <f>IFERROR(IF(COUNT(pipot!$Z:$Z)&lt;&gt;"",INDEX(pipot!G:G,SMALL(pipot!$Z:$Z,ROW($A291)))),"")</f>
        <v>120.23</v>
      </c>
      <c r="I295">
        <f>IFERROR(IF(COUNT(pipot!$Z:$Z)&lt;&gt;"",INDEX(pipot!H:H,SMALL(pipot!$Z:$Z,ROW($A291)))),"")</f>
        <v>90.3</v>
      </c>
      <c r="J295">
        <f>IFERROR(IF(COUNT(pipot!$Z:$Z)&lt;&gt;"",INDEX(pipot!I:I,SMALL(pipot!$Z:$Z,ROW($A291)))),"")</f>
        <v>25.47</v>
      </c>
      <c r="K295">
        <f>IFERROR(IF(COUNT(pipot!$Z:$Z)&lt;&gt;"",INDEX(pipot!J:J,SMALL(pipot!$Z:$Z,ROW($A291)))),"")</f>
        <v>4.46</v>
      </c>
      <c r="L295">
        <f>IFERROR(IF(COUNT(pipot!$Z:$Z)&lt;&gt;"",INDEX(pipot!K:K,SMALL(pipot!$Z:$Z,ROW($A291)))),"")</f>
        <v>0</v>
      </c>
      <c r="M295">
        <f>IFERROR(IF(COUNT(pipot!$Z:$Z)&lt;&gt;"",INDEX(pipot!L:L,SMALL(pipot!$Z:$Z,ROW($A291)))),"")</f>
        <v>11</v>
      </c>
      <c r="N295">
        <f>IFERROR(IF(COUNT(pipot!$Z:$Z)&lt;&gt;"",INDEX(pipot!M:M,SMALL(pipot!$Z:$Z,ROW($A291)))),"")</f>
        <v>23</v>
      </c>
      <c r="O295">
        <f>IFERROR(IF(COUNT(pipot!$Z:$Z)&lt;&gt;"",INDEX(pipot!N:N,SMALL(pipot!$Z:$Z,ROW($A291)))),"")</f>
        <v>116</v>
      </c>
      <c r="P295">
        <f>IFERROR(IF(COUNT(pipot!$Z:$Z)&lt;&gt;"",INDEX(pipot!O:O,SMALL(pipot!$Z:$Z,ROW($A291)))),"")</f>
        <v>21.601800000000001</v>
      </c>
      <c r="Q295">
        <f>IFERROR(IF(COUNT(pipot!$Z:$Z)&lt;&gt;"",INDEX(pipot!P:P,SMALL(pipot!$Z:$Z,ROW($A291)))),"")</f>
        <v>0</v>
      </c>
      <c r="R295">
        <f>IFERROR(IF(COUNT(pipot!$Z:$Z)&lt;&gt;"",INDEX(pipot!Q:Q,SMALL(pipot!$Z:$Z,ROW($A291)))),"")</f>
        <v>178</v>
      </c>
      <c r="S295">
        <f>IFERROR(IF(COUNT(pipot!$Z:$Z)&lt;&gt;"",INDEX(pipot!R:R,SMALL(pipot!$Z:$Z,ROW($A291)))),"")</f>
        <v>132.04255000000001</v>
      </c>
    </row>
    <row r="296" spans="2:19" hidden="1">
      <c r="B296" t="str">
        <f>IFERROR(IF(COUNT(pipot!$Z:$Z)&lt;&gt;"",INDEX(pipot!A:A,SMALL(pipot!$Z:$Z,ROW($A292)))),"")</f>
        <v>Tamami Sato</v>
      </c>
      <c r="C296" s="13">
        <f>IFERROR(IF(COUNT(pipot!$Z:$Z)&lt;&gt;"",INDEX(pipot!B:B,SMALL(pipot!$Z:$Z,ROW($A292)))),"")</f>
        <v>44153</v>
      </c>
      <c r="D296" s="15">
        <f>IFERROR(IF(COUNT(pipot!$Z:$Z)&lt;&gt;"",INDEX(pipot!C:C,SMALL(pipot!$Z:$Z,ROW($A292)))),"")</f>
        <v>7.7650462962962963E-2</v>
      </c>
      <c r="E296">
        <f>IFERROR(IF(COUNT(pipot!$Z:$Z)&lt;&gt;"",INDEX(pipot!D:D,SMALL(pipot!$Z:$Z,ROW($A292)))),"")</f>
        <v>5419.96594</v>
      </c>
      <c r="F296">
        <f>IFERROR(IF(COUNT(pipot!$Z:$Z)&lt;&gt;"",INDEX(pipot!E:E,SMALL(pipot!$Z:$Z,ROW($A292)))),"")</f>
        <v>690.16114000000005</v>
      </c>
      <c r="G296">
        <f>IFERROR(IF(COUNT(pipot!$Z:$Z)&lt;&gt;"",INDEX(pipot!F:F,SMALL(pipot!$Z:$Z,ROW($A292)))),"")</f>
        <v>6.1722599999999996</v>
      </c>
      <c r="H296">
        <f>IFERROR(IF(COUNT(pipot!$Z:$Z)&lt;&gt;"",INDEX(pipot!G:G,SMALL(pipot!$Z:$Z,ROW($A292)))),"")</f>
        <v>161.02000000000001</v>
      </c>
      <c r="I296">
        <f>IFERROR(IF(COUNT(pipot!$Z:$Z)&lt;&gt;"",INDEX(pipot!H:H,SMALL(pipot!$Z:$Z,ROW($A292)))),"")</f>
        <v>115.59</v>
      </c>
      <c r="J296">
        <f>IFERROR(IF(COUNT(pipot!$Z:$Z)&lt;&gt;"",INDEX(pipot!I:I,SMALL(pipot!$Z:$Z,ROW($A292)))),"")</f>
        <v>45.43</v>
      </c>
      <c r="K296">
        <f>IFERROR(IF(COUNT(pipot!$Z:$Z)&lt;&gt;"",INDEX(pipot!J:J,SMALL(pipot!$Z:$Z,ROW($A292)))),"")</f>
        <v>0</v>
      </c>
      <c r="L296">
        <f>IFERROR(IF(COUNT(pipot!$Z:$Z)&lt;&gt;"",INDEX(pipot!K:K,SMALL(pipot!$Z:$Z,ROW($A292)))),"")</f>
        <v>0</v>
      </c>
      <c r="M296">
        <f>IFERROR(IF(COUNT(pipot!$Z:$Z)&lt;&gt;"",INDEX(pipot!L:L,SMALL(pipot!$Z:$Z,ROW($A292)))),"")</f>
        <v>9</v>
      </c>
      <c r="N296">
        <f>IFERROR(IF(COUNT(pipot!$Z:$Z)&lt;&gt;"",INDEX(pipot!M:M,SMALL(pipot!$Z:$Z,ROW($A292)))),"")</f>
        <v>26</v>
      </c>
      <c r="O296">
        <f>IFERROR(IF(COUNT(pipot!$Z:$Z)&lt;&gt;"",INDEX(pipot!N:N,SMALL(pipot!$Z:$Z,ROW($A292)))),"")</f>
        <v>76</v>
      </c>
      <c r="P296">
        <f>IFERROR(IF(COUNT(pipot!$Z:$Z)&lt;&gt;"",INDEX(pipot!O:O,SMALL(pipot!$Z:$Z,ROW($A292)))),"")</f>
        <v>20.745000000000001</v>
      </c>
      <c r="Q296">
        <f>IFERROR(IF(COUNT(pipot!$Z:$Z)&lt;&gt;"",INDEX(pipot!P:P,SMALL(pipot!$Z:$Z,ROW($A292)))),"")</f>
        <v>0</v>
      </c>
      <c r="R296">
        <f>IFERROR(IF(COUNT(pipot!$Z:$Z)&lt;&gt;"",INDEX(pipot!Q:Q,SMALL(pipot!$Z:$Z,ROW($A292)))),"")</f>
        <v>141</v>
      </c>
      <c r="S296">
        <f>IFERROR(IF(COUNT(pipot!$Z:$Z)&lt;&gt;"",INDEX(pipot!R:R,SMALL(pipot!$Z:$Z,ROW($A292)))),"")</f>
        <v>98.119380000000007</v>
      </c>
    </row>
    <row r="297" spans="2:19" hidden="1">
      <c r="B297" t="str">
        <f>IFERROR(IF(COUNT(pipot!$Z:$Z)&lt;&gt;"",INDEX(pipot!A:A,SMALL(pipot!$Z:$Z,ROW($A293)))),"")</f>
        <v>Kaoru Houchi</v>
      </c>
      <c r="C297" s="13">
        <f>IFERROR(IF(COUNT(pipot!$Z:$Z)&lt;&gt;"",INDEX(pipot!B:B,SMALL(pipot!$Z:$Z,ROW($A293)))),"")</f>
        <v>44153</v>
      </c>
      <c r="D297" s="15">
        <f>IFERROR(IF(COUNT(pipot!$Z:$Z)&lt;&gt;"",INDEX(pipot!C:C,SMALL(pipot!$Z:$Z,ROW($A293)))),"")</f>
        <v>7.7650462962962963E-2</v>
      </c>
      <c r="E297">
        <f>IFERROR(IF(COUNT(pipot!$Z:$Z)&lt;&gt;"",INDEX(pipot!D:D,SMALL(pipot!$Z:$Z,ROW($A293)))),"")</f>
        <v>5423.1228600000004</v>
      </c>
      <c r="F297">
        <f>IFERROR(IF(COUNT(pipot!$Z:$Z)&lt;&gt;"",INDEX(pipot!E:E,SMALL(pipot!$Z:$Z,ROW($A293)))),"")</f>
        <v>669.96231</v>
      </c>
      <c r="G297">
        <f>IFERROR(IF(COUNT(pipot!$Z:$Z)&lt;&gt;"",INDEX(pipot!F:F,SMALL(pipot!$Z:$Z,ROW($A293)))),"")</f>
        <v>5.9916099999999997</v>
      </c>
      <c r="H297">
        <f>IFERROR(IF(COUNT(pipot!$Z:$Z)&lt;&gt;"",INDEX(pipot!G:G,SMALL(pipot!$Z:$Z,ROW($A293)))),"")</f>
        <v>184.79</v>
      </c>
      <c r="I297">
        <f>IFERROR(IF(COUNT(pipot!$Z:$Z)&lt;&gt;"",INDEX(pipot!H:H,SMALL(pipot!$Z:$Z,ROW($A293)))),"")</f>
        <v>150.63999999999999</v>
      </c>
      <c r="J297">
        <f>IFERROR(IF(COUNT(pipot!$Z:$Z)&lt;&gt;"",INDEX(pipot!I:I,SMALL(pipot!$Z:$Z,ROW($A293)))),"")</f>
        <v>26.95</v>
      </c>
      <c r="K297">
        <f>IFERROR(IF(COUNT(pipot!$Z:$Z)&lt;&gt;"",INDEX(pipot!J:J,SMALL(pipot!$Z:$Z,ROW($A293)))),"")</f>
        <v>7.2</v>
      </c>
      <c r="L297">
        <f>IFERROR(IF(COUNT(pipot!$Z:$Z)&lt;&gt;"",INDEX(pipot!K:K,SMALL(pipot!$Z:$Z,ROW($A293)))),"")</f>
        <v>0</v>
      </c>
      <c r="M297">
        <f>IFERROR(IF(COUNT(pipot!$Z:$Z)&lt;&gt;"",INDEX(pipot!L:L,SMALL(pipot!$Z:$Z,ROW($A293)))),"")</f>
        <v>11</v>
      </c>
      <c r="N297">
        <f>IFERROR(IF(COUNT(pipot!$Z:$Z)&lt;&gt;"",INDEX(pipot!M:M,SMALL(pipot!$Z:$Z,ROW($A293)))),"")</f>
        <v>50</v>
      </c>
      <c r="O297">
        <f>IFERROR(IF(COUNT(pipot!$Z:$Z)&lt;&gt;"",INDEX(pipot!N:N,SMALL(pipot!$Z:$Z,ROW($A293)))),"")</f>
        <v>99</v>
      </c>
      <c r="P297">
        <f>IFERROR(IF(COUNT(pipot!$Z:$Z)&lt;&gt;"",INDEX(pipot!O:O,SMALL(pipot!$Z:$Z,ROW($A293)))),"")</f>
        <v>22.289400000000001</v>
      </c>
      <c r="Q297">
        <f>IFERROR(IF(COUNT(pipot!$Z:$Z)&lt;&gt;"",INDEX(pipot!P:P,SMALL(pipot!$Z:$Z,ROW($A293)))),"")</f>
        <v>1</v>
      </c>
      <c r="R297">
        <f>IFERROR(IF(COUNT(pipot!$Z:$Z)&lt;&gt;"",INDEX(pipot!Q:Q,SMALL(pipot!$Z:$Z,ROW($A293)))),"")</f>
        <v>193</v>
      </c>
      <c r="S297">
        <f>IFERROR(IF(COUNT(pipot!$Z:$Z)&lt;&gt;"",INDEX(pipot!R:R,SMALL(pipot!$Z:$Z,ROW($A293)))),"")</f>
        <v>163.10246000000001</v>
      </c>
    </row>
    <row r="298" spans="2:19" hidden="1">
      <c r="B298" t="str">
        <f>IFERROR(IF(COUNT(pipot!$Z:$Z)&lt;&gt;"",INDEX(pipot!A:A,SMALL(pipot!$Z:$Z,ROW($A294)))),"")</f>
        <v>Hinako Takahashi</v>
      </c>
      <c r="C298" s="13">
        <f>IFERROR(IF(COUNT(pipot!$Z:$Z)&lt;&gt;"",INDEX(pipot!B:B,SMALL(pipot!$Z:$Z,ROW($A294)))),"")</f>
        <v>44153</v>
      </c>
      <c r="D298" s="15">
        <f>IFERROR(IF(COUNT(pipot!$Z:$Z)&lt;&gt;"",INDEX(pipot!C:C,SMALL(pipot!$Z:$Z,ROW($A294)))),"")</f>
        <v>7.7650462962962963E-2</v>
      </c>
      <c r="E298">
        <f>IFERROR(IF(COUNT(pipot!$Z:$Z)&lt;&gt;"",INDEX(pipot!D:D,SMALL(pipot!$Z:$Z,ROW($A294)))),"")</f>
        <v>5144.9266500000003</v>
      </c>
      <c r="F298">
        <f>IFERROR(IF(COUNT(pipot!$Z:$Z)&lt;&gt;"",INDEX(pipot!E:E,SMALL(pipot!$Z:$Z,ROW($A294)))),"")</f>
        <v>665.07764999999995</v>
      </c>
      <c r="G298">
        <f>IFERROR(IF(COUNT(pipot!$Z:$Z)&lt;&gt;"",INDEX(pipot!F:F,SMALL(pipot!$Z:$Z,ROW($A294)))),"")</f>
        <v>5.9479300000000004</v>
      </c>
      <c r="H298">
        <f>IFERROR(IF(COUNT(pipot!$Z:$Z)&lt;&gt;"",INDEX(pipot!G:G,SMALL(pipot!$Z:$Z,ROW($A294)))),"")</f>
        <v>124.68</v>
      </c>
      <c r="I298">
        <f>IFERROR(IF(COUNT(pipot!$Z:$Z)&lt;&gt;"",INDEX(pipot!H:H,SMALL(pipot!$Z:$Z,ROW($A294)))),"")</f>
        <v>123.27</v>
      </c>
      <c r="J298">
        <f>IFERROR(IF(COUNT(pipot!$Z:$Z)&lt;&gt;"",INDEX(pipot!I:I,SMALL(pipot!$Z:$Z,ROW($A294)))),"")</f>
        <v>1.41</v>
      </c>
      <c r="K298">
        <f>IFERROR(IF(COUNT(pipot!$Z:$Z)&lt;&gt;"",INDEX(pipot!J:J,SMALL(pipot!$Z:$Z,ROW($A294)))),"")</f>
        <v>0</v>
      </c>
      <c r="L298">
        <f>IFERROR(IF(COUNT(pipot!$Z:$Z)&lt;&gt;"",INDEX(pipot!K:K,SMALL(pipot!$Z:$Z,ROW($A294)))),"")</f>
        <v>0</v>
      </c>
      <c r="M298">
        <f>IFERROR(IF(COUNT(pipot!$Z:$Z)&lt;&gt;"",INDEX(pipot!L:L,SMALL(pipot!$Z:$Z,ROW($A294)))),"")</f>
        <v>17</v>
      </c>
      <c r="N298">
        <f>IFERROR(IF(COUNT(pipot!$Z:$Z)&lt;&gt;"",INDEX(pipot!M:M,SMALL(pipot!$Z:$Z,ROW($A294)))),"")</f>
        <v>29</v>
      </c>
      <c r="O298">
        <f>IFERROR(IF(COUNT(pipot!$Z:$Z)&lt;&gt;"",INDEX(pipot!N:N,SMALL(pipot!$Z:$Z,ROW($A294)))),"")</f>
        <v>62</v>
      </c>
      <c r="P298">
        <f>IFERROR(IF(COUNT(pipot!$Z:$Z)&lt;&gt;"",INDEX(pipot!O:O,SMALL(pipot!$Z:$Z,ROW($A294)))),"")</f>
        <v>18.156600000000001</v>
      </c>
      <c r="Q298">
        <f>IFERROR(IF(COUNT(pipot!$Z:$Z)&lt;&gt;"",INDEX(pipot!P:P,SMALL(pipot!$Z:$Z,ROW($A294)))),"")</f>
        <v>0</v>
      </c>
      <c r="R298">
        <f>IFERROR(IF(COUNT(pipot!$Z:$Z)&lt;&gt;"",INDEX(pipot!Q:Q,SMALL(pipot!$Z:$Z,ROW($A294)))),"")</f>
        <v>190</v>
      </c>
      <c r="S298">
        <f>IFERROR(IF(COUNT(pipot!$Z:$Z)&lt;&gt;"",INDEX(pipot!R:R,SMALL(pipot!$Z:$Z,ROW($A294)))),"")</f>
        <v>134.41818000000001</v>
      </c>
    </row>
    <row r="299" spans="2:19" hidden="1">
      <c r="B299" t="str">
        <f>IFERROR(IF(COUNT(pipot!$Z:$Z)&lt;&gt;"",INDEX(pipot!A:A,SMALL(pipot!$Z:$Z,ROW($A295)))),"")</f>
        <v>Misato Nakayama</v>
      </c>
      <c r="C299" s="13">
        <f>IFERROR(IF(COUNT(pipot!$Z:$Z)&lt;&gt;"",INDEX(pipot!B:B,SMALL(pipot!$Z:$Z,ROW($A295)))),"")</f>
        <v>44153</v>
      </c>
      <c r="D299" s="15">
        <f>IFERROR(IF(COUNT(pipot!$Z:$Z)&lt;&gt;"",INDEX(pipot!C:C,SMALL(pipot!$Z:$Z,ROW($A295)))),"")</f>
        <v>7.7650462962962963E-2</v>
      </c>
      <c r="E299">
        <f>IFERROR(IF(COUNT(pipot!$Z:$Z)&lt;&gt;"",INDEX(pipot!D:D,SMALL(pipot!$Z:$Z,ROW($A295)))),"")</f>
        <v>4860.8790300000001</v>
      </c>
      <c r="F299">
        <f>IFERROR(IF(COUNT(pipot!$Z:$Z)&lt;&gt;"",INDEX(pipot!E:E,SMALL(pipot!$Z:$Z,ROW($A295)))),"")</f>
        <v>655.14395999999999</v>
      </c>
      <c r="G299">
        <f>IFERROR(IF(COUNT(pipot!$Z:$Z)&lt;&gt;"",INDEX(pipot!F:F,SMALL(pipot!$Z:$Z,ROW($A295)))),"")</f>
        <v>5.8590900000000001</v>
      </c>
      <c r="H299">
        <f>IFERROR(IF(COUNT(pipot!$Z:$Z)&lt;&gt;"",INDEX(pipot!G:G,SMALL(pipot!$Z:$Z,ROW($A295)))),"")</f>
        <v>164.9</v>
      </c>
      <c r="I299">
        <f>IFERROR(IF(COUNT(pipot!$Z:$Z)&lt;&gt;"",INDEX(pipot!H:H,SMALL(pipot!$Z:$Z,ROW($A295)))),"")</f>
        <v>121.05</v>
      </c>
      <c r="J299">
        <f>IFERROR(IF(COUNT(pipot!$Z:$Z)&lt;&gt;"",INDEX(pipot!I:I,SMALL(pipot!$Z:$Z,ROW($A295)))),"")</f>
        <v>43.85</v>
      </c>
      <c r="K299">
        <f>IFERROR(IF(COUNT(pipot!$Z:$Z)&lt;&gt;"",INDEX(pipot!J:J,SMALL(pipot!$Z:$Z,ROW($A295)))),"")</f>
        <v>0</v>
      </c>
      <c r="L299">
        <f>IFERROR(IF(COUNT(pipot!$Z:$Z)&lt;&gt;"",INDEX(pipot!K:K,SMALL(pipot!$Z:$Z,ROW($A295)))),"")</f>
        <v>0</v>
      </c>
      <c r="M299">
        <f>IFERROR(IF(COUNT(pipot!$Z:$Z)&lt;&gt;"",INDEX(pipot!L:L,SMALL(pipot!$Z:$Z,ROW($A295)))),"")</f>
        <v>15</v>
      </c>
      <c r="N299">
        <f>IFERROR(IF(COUNT(pipot!$Z:$Z)&lt;&gt;"",INDEX(pipot!M:M,SMALL(pipot!$Z:$Z,ROW($A295)))),"")</f>
        <v>17</v>
      </c>
      <c r="O299">
        <f>IFERROR(IF(COUNT(pipot!$Z:$Z)&lt;&gt;"",INDEX(pipot!N:N,SMALL(pipot!$Z:$Z,ROW($A295)))),"")</f>
        <v>84</v>
      </c>
      <c r="P299">
        <f>IFERROR(IF(COUNT(pipot!$Z:$Z)&lt;&gt;"",INDEX(pipot!O:O,SMALL(pipot!$Z:$Z,ROW($A295)))),"")</f>
        <v>20.442599999999999</v>
      </c>
      <c r="Q299">
        <f>IFERROR(IF(COUNT(pipot!$Z:$Z)&lt;&gt;"",INDEX(pipot!P:P,SMALL(pipot!$Z:$Z,ROW($A295)))),"")</f>
        <v>0</v>
      </c>
      <c r="R299">
        <f>IFERROR(IF(COUNT(pipot!$Z:$Z)&lt;&gt;"",INDEX(pipot!Q:Q,SMALL(pipot!$Z:$Z,ROW($A295)))),"")</f>
        <v>220</v>
      </c>
      <c r="S299">
        <f>IFERROR(IF(COUNT(pipot!$Z:$Z)&lt;&gt;"",INDEX(pipot!R:R,SMALL(pipot!$Z:$Z,ROW($A295)))),"")</f>
        <v>143.29279</v>
      </c>
    </row>
    <row r="300" spans="2:19" hidden="1">
      <c r="B300" t="str">
        <f>IFERROR(IF(COUNT(pipot!$Z:$Z)&lt;&gt;"",INDEX(pipot!A:A,SMALL(pipot!$Z:$Z,ROW($A296)))),"")</f>
        <v>Miharu Hibino</v>
      </c>
      <c r="C300" s="13">
        <f>IFERROR(IF(COUNT(pipot!$Z:$Z)&lt;&gt;"",INDEX(pipot!B:B,SMALL(pipot!$Z:$Z,ROW($A296)))),"")</f>
        <v>44153</v>
      </c>
      <c r="D300" s="15">
        <f>IFERROR(IF(COUNT(pipot!$Z:$Z)&lt;&gt;"",INDEX(pipot!C:C,SMALL(pipot!$Z:$Z,ROW($A296)))),"")</f>
        <v>7.7650462962962963E-2</v>
      </c>
      <c r="E300">
        <f>IFERROR(IF(COUNT(pipot!$Z:$Z)&lt;&gt;"",INDEX(pipot!D:D,SMALL(pipot!$Z:$Z,ROW($A296)))),"")</f>
        <v>4796.9621999999999</v>
      </c>
      <c r="F300">
        <f>IFERROR(IF(COUNT(pipot!$Z:$Z)&lt;&gt;"",INDEX(pipot!E:E,SMALL(pipot!$Z:$Z,ROW($A296)))),"")</f>
        <v>653.37986000000001</v>
      </c>
      <c r="G300">
        <f>IFERROR(IF(COUNT(pipot!$Z:$Z)&lt;&gt;"",INDEX(pipot!F:F,SMALL(pipot!$Z:$Z,ROW($A296)))),"")</f>
        <v>5.8433099999999998</v>
      </c>
      <c r="H300">
        <f>IFERROR(IF(COUNT(pipot!$Z:$Z)&lt;&gt;"",INDEX(pipot!G:G,SMALL(pipot!$Z:$Z,ROW($A296)))),"")</f>
        <v>123.16</v>
      </c>
      <c r="I300">
        <f>IFERROR(IF(COUNT(pipot!$Z:$Z)&lt;&gt;"",INDEX(pipot!H:H,SMALL(pipot!$Z:$Z,ROW($A296)))),"")</f>
        <v>92.51</v>
      </c>
      <c r="J300">
        <f>IFERROR(IF(COUNT(pipot!$Z:$Z)&lt;&gt;"",INDEX(pipot!I:I,SMALL(pipot!$Z:$Z,ROW($A296)))),"")</f>
        <v>21.81</v>
      </c>
      <c r="K300">
        <f>IFERROR(IF(COUNT(pipot!$Z:$Z)&lt;&gt;"",INDEX(pipot!J:J,SMALL(pipot!$Z:$Z,ROW($A296)))),"")</f>
        <v>8.84</v>
      </c>
      <c r="L300">
        <f>IFERROR(IF(COUNT(pipot!$Z:$Z)&lt;&gt;"",INDEX(pipot!K:K,SMALL(pipot!$Z:$Z,ROW($A296)))),"")</f>
        <v>0</v>
      </c>
      <c r="M300">
        <f>IFERROR(IF(COUNT(pipot!$Z:$Z)&lt;&gt;"",INDEX(pipot!L:L,SMALL(pipot!$Z:$Z,ROW($A296)))),"")</f>
        <v>17</v>
      </c>
      <c r="N300">
        <f>IFERROR(IF(COUNT(pipot!$Z:$Z)&lt;&gt;"",INDEX(pipot!M:M,SMALL(pipot!$Z:$Z,ROW($A296)))),"")</f>
        <v>25</v>
      </c>
      <c r="O300">
        <f>IFERROR(IF(COUNT(pipot!$Z:$Z)&lt;&gt;"",INDEX(pipot!N:N,SMALL(pipot!$Z:$Z,ROW($A296)))),"")</f>
        <v>67</v>
      </c>
      <c r="P300">
        <f>IFERROR(IF(COUNT(pipot!$Z:$Z)&lt;&gt;"",INDEX(pipot!O:O,SMALL(pipot!$Z:$Z,ROW($A296)))),"")</f>
        <v>21.9222</v>
      </c>
      <c r="Q300">
        <f>IFERROR(IF(COUNT(pipot!$Z:$Z)&lt;&gt;"",INDEX(pipot!P:P,SMALL(pipot!$Z:$Z,ROW($A296)))),"")</f>
        <v>1</v>
      </c>
      <c r="R300">
        <f>IFERROR(IF(COUNT(pipot!$Z:$Z)&lt;&gt;"",INDEX(pipot!Q:Q,SMALL(pipot!$Z:$Z,ROW($A296)))),"")</f>
        <v>186</v>
      </c>
      <c r="S300">
        <f>IFERROR(IF(COUNT(pipot!$Z:$Z)&lt;&gt;"",INDEX(pipot!R:R,SMALL(pipot!$Z:$Z,ROW($A296)))),"")</f>
        <v>135.93024</v>
      </c>
    </row>
    <row r="301" spans="2:19" hidden="1">
      <c r="B301" t="str">
        <f>IFERROR(IF(COUNT(pipot!$Z:$Z)&lt;&gt;"",INDEX(pipot!A:A,SMALL(pipot!$Z:$Z,ROW($A297)))),"")</f>
        <v>Kaho Takahashi</v>
      </c>
      <c r="C301" s="13">
        <f>IFERROR(IF(COUNT(pipot!$Z:$Z)&lt;&gt;"",INDEX(pipot!B:B,SMALL(pipot!$Z:$Z,ROW($A297)))),"")</f>
        <v>44153</v>
      </c>
      <c r="D301" s="15">
        <f>IFERROR(IF(COUNT(pipot!$Z:$Z)&lt;&gt;"",INDEX(pipot!C:C,SMALL(pipot!$Z:$Z,ROW($A297)))),"")</f>
        <v>7.7650462962962963E-2</v>
      </c>
      <c r="E301">
        <f>IFERROR(IF(COUNT(pipot!$Z:$Z)&lt;&gt;"",INDEX(pipot!D:D,SMALL(pipot!$Z:$Z,ROW($A297)))),"")</f>
        <v>4397.1497200000003</v>
      </c>
      <c r="F301">
        <f>IFERROR(IF(COUNT(pipot!$Z:$Z)&lt;&gt;"",INDEX(pipot!E:E,SMALL(pipot!$Z:$Z,ROW($A297)))),"")</f>
        <v>634.10053000000005</v>
      </c>
      <c r="G301">
        <f>IFERROR(IF(COUNT(pipot!$Z:$Z)&lt;&gt;"",INDEX(pipot!F:F,SMALL(pipot!$Z:$Z,ROW($A297)))),"")</f>
        <v>5.67089</v>
      </c>
      <c r="H301">
        <f>IFERROR(IF(COUNT(pipot!$Z:$Z)&lt;&gt;"",INDEX(pipot!G:G,SMALL(pipot!$Z:$Z,ROW($A297)))),"")</f>
        <v>80.81</v>
      </c>
      <c r="I301">
        <f>IFERROR(IF(COUNT(pipot!$Z:$Z)&lt;&gt;"",INDEX(pipot!H:H,SMALL(pipot!$Z:$Z,ROW($A297)))),"")</f>
        <v>72.09</v>
      </c>
      <c r="J301">
        <f>IFERROR(IF(COUNT(pipot!$Z:$Z)&lt;&gt;"",INDEX(pipot!I:I,SMALL(pipot!$Z:$Z,ROW($A297)))),"")</f>
        <v>8.7200000000000006</v>
      </c>
      <c r="K301">
        <f>IFERROR(IF(COUNT(pipot!$Z:$Z)&lt;&gt;"",INDEX(pipot!J:J,SMALL(pipot!$Z:$Z,ROW($A297)))),"")</f>
        <v>0</v>
      </c>
      <c r="L301">
        <f>IFERROR(IF(COUNT(pipot!$Z:$Z)&lt;&gt;"",INDEX(pipot!K:K,SMALL(pipot!$Z:$Z,ROW($A297)))),"")</f>
        <v>0</v>
      </c>
      <c r="M301">
        <f>IFERROR(IF(COUNT(pipot!$Z:$Z)&lt;&gt;"",INDEX(pipot!L:L,SMALL(pipot!$Z:$Z,ROW($A297)))),"")</f>
        <v>10</v>
      </c>
      <c r="N301">
        <f>IFERROR(IF(COUNT(pipot!$Z:$Z)&lt;&gt;"",INDEX(pipot!M:M,SMALL(pipot!$Z:$Z,ROW($A297)))),"")</f>
        <v>39</v>
      </c>
      <c r="O301">
        <f>IFERROR(IF(COUNT(pipot!$Z:$Z)&lt;&gt;"",INDEX(pipot!N:N,SMALL(pipot!$Z:$Z,ROW($A297)))),"")</f>
        <v>79</v>
      </c>
      <c r="P301">
        <f>IFERROR(IF(COUNT(pipot!$Z:$Z)&lt;&gt;"",INDEX(pipot!O:O,SMALL(pipot!$Z:$Z,ROW($A297)))),"")</f>
        <v>20.709</v>
      </c>
      <c r="Q301">
        <f>IFERROR(IF(COUNT(pipot!$Z:$Z)&lt;&gt;"",INDEX(pipot!P:P,SMALL(pipot!$Z:$Z,ROW($A297)))),"")</f>
        <v>0</v>
      </c>
      <c r="R301">
        <f>IFERROR(IF(COUNT(pipot!$Z:$Z)&lt;&gt;"",INDEX(pipot!Q:Q,SMALL(pipot!$Z:$Z,ROW($A297)))),"")</f>
        <v>195</v>
      </c>
      <c r="S301">
        <f>IFERROR(IF(COUNT(pipot!$Z:$Z)&lt;&gt;"",INDEX(pipot!R:R,SMALL(pipot!$Z:$Z,ROW($A297)))),"")</f>
        <v>122.35583</v>
      </c>
    </row>
    <row r="302" spans="2:19" hidden="1">
      <c r="B302" t="str">
        <f>IFERROR(IF(COUNT(pipot!$Z:$Z)&lt;&gt;"",INDEX(pipot!A:A,SMALL(pipot!$Z:$Z,ROW($A298)))),"")</f>
        <v>Riko Yamazaki</v>
      </c>
      <c r="C302" s="13">
        <f>IFERROR(IF(COUNT(pipot!$Z:$Z)&lt;&gt;"",INDEX(pipot!B:B,SMALL(pipot!$Z:$Z,ROW($A298)))),"")</f>
        <v>44153</v>
      </c>
      <c r="D302" s="15">
        <f>IFERROR(IF(COUNT(pipot!$Z:$Z)&lt;&gt;"",INDEX(pipot!C:C,SMALL(pipot!$Z:$Z,ROW($A298)))),"")</f>
        <v>7.7650462962962963E-2</v>
      </c>
      <c r="E302">
        <f>IFERROR(IF(COUNT(pipot!$Z:$Z)&lt;&gt;"",INDEX(pipot!D:D,SMALL(pipot!$Z:$Z,ROW($A298)))),"")</f>
        <v>5065.4588400000002</v>
      </c>
      <c r="F302">
        <f>IFERROR(IF(COUNT(pipot!$Z:$Z)&lt;&gt;"",INDEX(pipot!E:E,SMALL(pipot!$Z:$Z,ROW($A298)))),"")</f>
        <v>570.33417999999995</v>
      </c>
      <c r="G302">
        <f>IFERROR(IF(COUNT(pipot!$Z:$Z)&lt;&gt;"",INDEX(pipot!F:F,SMALL(pipot!$Z:$Z,ROW($A298)))),"")</f>
        <v>5.1006200000000002</v>
      </c>
      <c r="H302">
        <f>IFERROR(IF(COUNT(pipot!$Z:$Z)&lt;&gt;"",INDEX(pipot!G:G,SMALL(pipot!$Z:$Z,ROW($A298)))),"")</f>
        <v>137.19</v>
      </c>
      <c r="I302">
        <f>IFERROR(IF(COUNT(pipot!$Z:$Z)&lt;&gt;"",INDEX(pipot!H:H,SMALL(pipot!$Z:$Z,ROW($A298)))),"")</f>
        <v>84.32</v>
      </c>
      <c r="J302">
        <f>IFERROR(IF(COUNT(pipot!$Z:$Z)&lt;&gt;"",INDEX(pipot!I:I,SMALL(pipot!$Z:$Z,ROW($A298)))),"")</f>
        <v>42.84</v>
      </c>
      <c r="K302">
        <f>IFERROR(IF(COUNT(pipot!$Z:$Z)&lt;&gt;"",INDEX(pipot!J:J,SMALL(pipot!$Z:$Z,ROW($A298)))),"")</f>
        <v>10.029999999999999</v>
      </c>
      <c r="L302">
        <f>IFERROR(IF(COUNT(pipot!$Z:$Z)&lt;&gt;"",INDEX(pipot!K:K,SMALL(pipot!$Z:$Z,ROW($A298)))),"")</f>
        <v>0</v>
      </c>
      <c r="M302">
        <f>IFERROR(IF(COUNT(pipot!$Z:$Z)&lt;&gt;"",INDEX(pipot!L:L,SMALL(pipot!$Z:$Z,ROW($A298)))),"")</f>
        <v>6</v>
      </c>
      <c r="N302">
        <f>IFERROR(IF(COUNT(pipot!$Z:$Z)&lt;&gt;"",INDEX(pipot!M:M,SMALL(pipot!$Z:$Z,ROW($A298)))),"")</f>
        <v>26</v>
      </c>
      <c r="O302">
        <f>IFERROR(IF(COUNT(pipot!$Z:$Z)&lt;&gt;"",INDEX(pipot!N:N,SMALL(pipot!$Z:$Z,ROW($A298)))),"")</f>
        <v>49</v>
      </c>
      <c r="P302">
        <f>IFERROR(IF(COUNT(pipot!$Z:$Z)&lt;&gt;"",INDEX(pipot!O:O,SMALL(pipot!$Z:$Z,ROW($A298)))),"")</f>
        <v>21.896999999999998</v>
      </c>
      <c r="Q302">
        <f>IFERROR(IF(COUNT(pipot!$Z:$Z)&lt;&gt;"",INDEX(pipot!P:P,SMALL(pipot!$Z:$Z,ROW($A298)))),"")</f>
        <v>1</v>
      </c>
      <c r="R302">
        <f>IFERROR(IF(COUNT(pipot!$Z:$Z)&lt;&gt;"",INDEX(pipot!Q:Q,SMALL(pipot!$Z:$Z,ROW($A298)))),"")</f>
        <v>186</v>
      </c>
      <c r="S302">
        <f>IFERROR(IF(COUNT(pipot!$Z:$Z)&lt;&gt;"",INDEX(pipot!R:R,SMALL(pipot!$Z:$Z,ROW($A298)))),"")</f>
        <v>138.66936999999999</v>
      </c>
    </row>
    <row r="303" spans="2:19" hidden="1">
      <c r="B303" t="str">
        <f>IFERROR(IF(COUNT(pipot!$Z:$Z)&lt;&gt;"",INDEX(pipot!A:A,SMALL(pipot!$Z:$Z,ROW($A299)))),"")</f>
        <v>Airi Furukawa</v>
      </c>
      <c r="C303" s="13">
        <f>IFERROR(IF(COUNT(pipot!$Z:$Z)&lt;&gt;"",INDEX(pipot!B:B,SMALL(pipot!$Z:$Z,ROW($A299)))),"")</f>
        <v>44153</v>
      </c>
      <c r="D303" s="15">
        <f>IFERROR(IF(COUNT(pipot!$Z:$Z)&lt;&gt;"",INDEX(pipot!C:C,SMALL(pipot!$Z:$Z,ROW($A299)))),"")</f>
        <v>7.7650462962962963E-2</v>
      </c>
      <c r="E303">
        <f>IFERROR(IF(COUNT(pipot!$Z:$Z)&lt;&gt;"",INDEX(pipot!D:D,SMALL(pipot!$Z:$Z,ROW($A299)))),"")</f>
        <v>4586.42004</v>
      </c>
      <c r="F303">
        <f>IFERROR(IF(COUNT(pipot!$Z:$Z)&lt;&gt;"",INDEX(pipot!E:E,SMALL(pipot!$Z:$Z,ROW($A299)))),"")</f>
        <v>512.71681999999998</v>
      </c>
      <c r="G303">
        <f>IFERROR(IF(COUNT(pipot!$Z:$Z)&lt;&gt;"",INDEX(pipot!F:F,SMALL(pipot!$Z:$Z,ROW($A299)))),"")</f>
        <v>4.5853299999999999</v>
      </c>
      <c r="H303">
        <f>IFERROR(IF(COUNT(pipot!$Z:$Z)&lt;&gt;"",INDEX(pipot!G:G,SMALL(pipot!$Z:$Z,ROW($A299)))),"")</f>
        <v>70.92</v>
      </c>
      <c r="I303">
        <f>IFERROR(IF(COUNT(pipot!$Z:$Z)&lt;&gt;"",INDEX(pipot!H:H,SMALL(pipot!$Z:$Z,ROW($A299)))),"")</f>
        <v>62.47</v>
      </c>
      <c r="J303">
        <f>IFERROR(IF(COUNT(pipot!$Z:$Z)&lt;&gt;"",INDEX(pipot!I:I,SMALL(pipot!$Z:$Z,ROW($A299)))),"")</f>
        <v>8.4499999999999993</v>
      </c>
      <c r="K303">
        <f>IFERROR(IF(COUNT(pipot!$Z:$Z)&lt;&gt;"",INDEX(pipot!J:J,SMALL(pipot!$Z:$Z,ROW($A299)))),"")</f>
        <v>0</v>
      </c>
      <c r="L303">
        <f>IFERROR(IF(COUNT(pipot!$Z:$Z)&lt;&gt;"",INDEX(pipot!K:K,SMALL(pipot!$Z:$Z,ROW($A299)))),"")</f>
        <v>0</v>
      </c>
      <c r="M303">
        <f>IFERROR(IF(COUNT(pipot!$Z:$Z)&lt;&gt;"",INDEX(pipot!L:L,SMALL(pipot!$Z:$Z,ROW($A299)))),"")</f>
        <v>21</v>
      </c>
      <c r="N303">
        <f>IFERROR(IF(COUNT(pipot!$Z:$Z)&lt;&gt;"",INDEX(pipot!M:M,SMALL(pipot!$Z:$Z,ROW($A299)))),"")</f>
        <v>14</v>
      </c>
      <c r="O303">
        <f>IFERROR(IF(COUNT(pipot!$Z:$Z)&lt;&gt;"",INDEX(pipot!N:N,SMALL(pipot!$Z:$Z,ROW($A299)))),"")</f>
        <v>89</v>
      </c>
      <c r="P303">
        <f>IFERROR(IF(COUNT(pipot!$Z:$Z)&lt;&gt;"",INDEX(pipot!O:O,SMALL(pipot!$Z:$Z,ROW($A299)))),"")</f>
        <v>19.276199999999999</v>
      </c>
      <c r="Q303">
        <f>IFERROR(IF(COUNT(pipot!$Z:$Z)&lt;&gt;"",INDEX(pipot!P:P,SMALL(pipot!$Z:$Z,ROW($A299)))),"")</f>
        <v>0</v>
      </c>
      <c r="R303">
        <f>IFERROR(IF(COUNT(pipot!$Z:$Z)&lt;&gt;"",INDEX(pipot!Q:Q,SMALL(pipot!$Z:$Z,ROW($A299)))),"")</f>
        <v>210</v>
      </c>
      <c r="S303">
        <f>IFERROR(IF(COUNT(pipot!$Z:$Z)&lt;&gt;"",INDEX(pipot!R:R,SMALL(pipot!$Z:$Z,ROW($A299)))),"")</f>
        <v>150.61747</v>
      </c>
    </row>
    <row r="304" spans="2:19" hidden="1">
      <c r="B304" t="s">
        <v>120</v>
      </c>
      <c r="C304" s="13">
        <f>IFERROR(IF(COUNT(pipot!$Z:$Z)&lt;&gt;"",INDEX(pipot!B:B,SMALL(pipot!$Z:$Z,ROW($A300)))),"")</f>
        <v>44153</v>
      </c>
      <c r="D304" s="15">
        <f>IFERROR(IF(COUNT(pipot!$Z:$Z)&lt;&gt;"",INDEX(pipot!C:C,SMALL(pipot!$Z:$Z,ROW($A300)))),"")</f>
        <v>7.3344907407407414E-2</v>
      </c>
      <c r="E304">
        <f>IFERROR(IF(COUNT(pipot!$Z:$Z)&lt;&gt;"",INDEX(pipot!D:D,SMALL(pipot!$Z:$Z,ROW($A300)))),"")</f>
        <v>4269.1755400000002</v>
      </c>
      <c r="F304">
        <f>IFERROR(IF(COUNT(pipot!$Z:$Z)&lt;&gt;"",INDEX(pipot!E:E,SMALL(pipot!$Z:$Z,ROW($A300)))),"")</f>
        <v>497.75707999999997</v>
      </c>
      <c r="G304">
        <f>IFERROR(IF(COUNT(pipot!$Z:$Z)&lt;&gt;"",INDEX(pipot!F:F,SMALL(pipot!$Z:$Z,ROW($A300)))),"")</f>
        <v>4.71286</v>
      </c>
      <c r="H304">
        <f>IFERROR(IF(COUNT(pipot!$Z:$Z)&lt;&gt;"",INDEX(pipot!G:G,SMALL(pipot!$Z:$Z,ROW($A300)))),"")</f>
        <v>159.22999999999999</v>
      </c>
      <c r="I304">
        <f>IFERROR(IF(COUNT(pipot!$Z:$Z)&lt;&gt;"",INDEX(pipot!H:H,SMALL(pipot!$Z:$Z,ROW($A300)))),"")</f>
        <v>109.67</v>
      </c>
      <c r="J304">
        <f>IFERROR(IF(COUNT(pipot!$Z:$Z)&lt;&gt;"",INDEX(pipot!I:I,SMALL(pipot!$Z:$Z,ROW($A300)))),"")</f>
        <v>35.729999999999997</v>
      </c>
      <c r="K304">
        <f>IFERROR(IF(COUNT(pipot!$Z:$Z)&lt;&gt;"",INDEX(pipot!J:J,SMALL(pipot!$Z:$Z,ROW($A300)))),"")</f>
        <v>13.83</v>
      </c>
      <c r="L304">
        <f>IFERROR(IF(COUNT(pipot!$Z:$Z)&lt;&gt;"",INDEX(pipot!K:K,SMALL(pipot!$Z:$Z,ROW($A300)))),"")</f>
        <v>0</v>
      </c>
      <c r="M304">
        <f>IFERROR(IF(COUNT(pipot!$Z:$Z)&lt;&gt;"",INDEX(pipot!L:L,SMALL(pipot!$Z:$Z,ROW($A300)))),"")</f>
        <v>20</v>
      </c>
      <c r="N304">
        <f>IFERROR(IF(COUNT(pipot!$Z:$Z)&lt;&gt;"",INDEX(pipot!M:M,SMALL(pipot!$Z:$Z,ROW($A300)))),"")</f>
        <v>24</v>
      </c>
      <c r="O304">
        <f>IFERROR(IF(COUNT(pipot!$Z:$Z)&lt;&gt;"",INDEX(pipot!N:N,SMALL(pipot!$Z:$Z,ROW($A300)))),"")</f>
        <v>53</v>
      </c>
      <c r="P304">
        <f>IFERROR(IF(COUNT(pipot!$Z:$Z)&lt;&gt;"",INDEX(pipot!O:O,SMALL(pipot!$Z:$Z,ROW($A300)))),"")</f>
        <v>23.5062</v>
      </c>
      <c r="Q304">
        <f>IFERROR(IF(COUNT(pipot!$Z:$Z)&lt;&gt;"",INDEX(pipot!P:P,SMALL(pipot!$Z:$Z,ROW($A300)))),"")</f>
        <v>2</v>
      </c>
      <c r="R304">
        <f>IFERROR(IF(COUNT(pipot!$Z:$Z)&lt;&gt;"",INDEX(pipot!Q:Q,SMALL(pipot!$Z:$Z,ROW($A300)))),"")</f>
        <v>183</v>
      </c>
      <c r="S304">
        <f>IFERROR(IF(COUNT(pipot!$Z:$Z)&lt;&gt;"",INDEX(pipot!R:R,SMALL(pipot!$Z:$Z,ROW($A300)))),"")</f>
        <v>123.46312</v>
      </c>
    </row>
    <row r="305" spans="2:19" hidden="1">
      <c r="B305" t="str">
        <f>IFERROR(IF(COUNT(pipot!$Z:$Z)&lt;&gt;"",INDEX(pipot!A:A,SMALL(pipot!$Z:$Z,ROW($A301)))),"")</f>
        <v>Total</v>
      </c>
      <c r="C305" s="13">
        <f>IFERROR(IF(COUNT(pipot!$Z:$Z)&lt;&gt;"",INDEX(pipot!B:B,SMALL(pipot!$Z:$Z,ROW($A301)))),"")</f>
        <v>44153</v>
      </c>
      <c r="D305" s="15">
        <f>IFERROR(IF(COUNT(pipot!$Z:$Z)&lt;&gt;"",INDEX(pipot!C:C,SMALL(pipot!$Z:$Z,ROW($A301)))),"")</f>
        <v>1.6263541666666665</v>
      </c>
      <c r="E305">
        <f>IFERROR(IF(COUNT(pipot!$Z:$Z)&lt;&gt;"",INDEX(pipot!D:D,SMALL(pipot!$Z:$Z,ROW($A301)))),"")</f>
        <v>107294</v>
      </c>
      <c r="F305">
        <f>IFERROR(IF(COUNT(pipot!$Z:$Z)&lt;&gt;"",INDEX(pipot!E:E,SMALL(pipot!$Z:$Z,ROW($A301)))),"")</f>
        <v>14393</v>
      </c>
      <c r="G305">
        <f>IFERROR(IF(COUNT(pipot!$Z:$Z)&lt;&gt;"",INDEX(pipot!F:F,SMALL(pipot!$Z:$Z,ROW($A301)))),"")</f>
        <v>6.15</v>
      </c>
      <c r="H305">
        <f>IFERROR(IF(COUNT(pipot!$Z:$Z)&lt;&gt;"",INDEX(pipot!G:G,SMALL(pipot!$Z:$Z,ROW($A301)))),"")</f>
        <v>2535</v>
      </c>
      <c r="I305">
        <f>IFERROR(IF(COUNT(pipot!$Z:$Z)&lt;&gt;"",INDEX(pipot!H:H,SMALL(pipot!$Z:$Z,ROW($A301)))),"")</f>
        <v>1998</v>
      </c>
      <c r="J305">
        <f>IFERROR(IF(COUNT(pipot!$Z:$Z)&lt;&gt;"",INDEX(pipot!I:I,SMALL(pipot!$Z:$Z,ROW($A301)))),"")</f>
        <v>487</v>
      </c>
      <c r="K305">
        <f>IFERROR(IF(COUNT(pipot!$Z:$Z)&lt;&gt;"",INDEX(pipot!J:J,SMALL(pipot!$Z:$Z,ROW($A301)))),"")</f>
        <v>50</v>
      </c>
      <c r="L305">
        <f>IFERROR(IF(COUNT(pipot!$Z:$Z)&lt;&gt;"",INDEX(pipot!K:K,SMALL(pipot!$Z:$Z,ROW($A301)))),"")</f>
        <v>0</v>
      </c>
      <c r="M305">
        <f>IFERROR(IF(COUNT(pipot!$Z:$Z)&lt;&gt;"",INDEX(pipot!L:L,SMALL(pipot!$Z:$Z,ROW($A301)))),"")</f>
        <v>347</v>
      </c>
      <c r="N305">
        <f>IFERROR(IF(COUNT(pipot!$Z:$Z)&lt;&gt;"",INDEX(pipot!M:M,SMALL(pipot!$Z:$Z,ROW($A301)))),"")</f>
        <v>635</v>
      </c>
      <c r="O305">
        <f>IFERROR(IF(COUNT(pipot!$Z:$Z)&lt;&gt;"",INDEX(pipot!N:N,SMALL(pipot!$Z:$Z,ROW($A301)))),"")</f>
        <v>1758</v>
      </c>
      <c r="P305">
        <f>IFERROR(IF(COUNT(pipot!$Z:$Z)&lt;&gt;"",INDEX(pipot!O:O,SMALL(pipot!$Z:$Z,ROW($A301)))),"")</f>
        <v>24</v>
      </c>
      <c r="Q305">
        <f>IFERROR(IF(COUNT(pipot!$Z:$Z)&lt;&gt;"",INDEX(pipot!P:P,SMALL(pipot!$Z:$Z,ROW($A301)))),"")</f>
        <v>5</v>
      </c>
      <c r="R305">
        <f>IFERROR(IF(COUNT(pipot!$Z:$Z)&lt;&gt;"",INDEX(pipot!Q:Q,SMALL(pipot!$Z:$Z,ROW($A301)))),"")</f>
        <v>220</v>
      </c>
      <c r="S305">
        <f>IFERROR(IF(COUNT(pipot!$Z:$Z)&lt;&gt;"",INDEX(pipot!R:R,SMALL(pipot!$Z:$Z,ROW($A301)))),"")</f>
        <v>137</v>
      </c>
    </row>
    <row r="306" spans="2:19" hidden="1">
      <c r="B306" t="str">
        <f>IFERROR(IF(COUNT(pipot!$Z:$Z)&lt;&gt;"",INDEX(pipot!A:A,SMALL(pipot!$Z:$Z,ROW($A302)))),"")</f>
        <v>Average</v>
      </c>
      <c r="C306" s="13">
        <f>IFERROR(IF(COUNT(pipot!$Z:$Z)&lt;&gt;"",INDEX(pipot!B:B,SMALL(pipot!$Z:$Z,ROW($A302)))),"")</f>
        <v>44153</v>
      </c>
      <c r="D306" s="15">
        <f>IFERROR(IF(COUNT(pipot!$Z:$Z)&lt;&gt;"",INDEX(pipot!C:C,SMALL(pipot!$Z:$Z,ROW($A302)))),"")</f>
        <v>7.7442129629629639E-2</v>
      </c>
      <c r="E306">
        <f>IFERROR(IF(COUNT(pipot!$Z:$Z)&lt;&gt;"",INDEX(pipot!D:D,SMALL(pipot!$Z:$Z,ROW($A302)))),"")</f>
        <v>5109</v>
      </c>
      <c r="F306">
        <f>IFERROR(IF(COUNT(pipot!$Z:$Z)&lt;&gt;"",INDEX(pipot!E:E,SMALL(pipot!$Z:$Z,ROW($A302)))),"")</f>
        <v>685</v>
      </c>
      <c r="G306">
        <f>IFERROR(IF(COUNT(pipot!$Z:$Z)&lt;&gt;"",INDEX(pipot!F:F,SMALL(pipot!$Z:$Z,ROW($A302)))),"")</f>
        <v>6.15</v>
      </c>
      <c r="H306">
        <f>IFERROR(IF(COUNT(pipot!$Z:$Z)&lt;&gt;"",INDEX(pipot!G:G,SMALL(pipot!$Z:$Z,ROW($A302)))),"")</f>
        <v>121</v>
      </c>
      <c r="I306">
        <f>IFERROR(IF(COUNT(pipot!$Z:$Z)&lt;&gt;"",INDEX(pipot!H:H,SMALL(pipot!$Z:$Z,ROW($A302)))),"")</f>
        <v>95</v>
      </c>
      <c r="J306">
        <f>IFERROR(IF(COUNT(pipot!$Z:$Z)&lt;&gt;"",INDEX(pipot!I:I,SMALL(pipot!$Z:$Z,ROW($A302)))),"")</f>
        <v>23</v>
      </c>
      <c r="K306">
        <f>IFERROR(IF(COUNT(pipot!$Z:$Z)&lt;&gt;"",INDEX(pipot!J:J,SMALL(pipot!$Z:$Z,ROW($A302)))),"")</f>
        <v>2</v>
      </c>
      <c r="L306">
        <f>IFERROR(IF(COUNT(pipot!$Z:$Z)&lt;&gt;"",INDEX(pipot!K:K,SMALL(pipot!$Z:$Z,ROW($A302)))),"")</f>
        <v>0</v>
      </c>
      <c r="M306">
        <f>IFERROR(IF(COUNT(pipot!$Z:$Z)&lt;&gt;"",INDEX(pipot!L:L,SMALL(pipot!$Z:$Z,ROW($A302)))),"")</f>
        <v>17</v>
      </c>
      <c r="N306">
        <f>IFERROR(IF(COUNT(pipot!$Z:$Z)&lt;&gt;"",INDEX(pipot!M:M,SMALL(pipot!$Z:$Z,ROW($A302)))),"")</f>
        <v>30</v>
      </c>
      <c r="O306">
        <f>IFERROR(IF(COUNT(pipot!$Z:$Z)&lt;&gt;"",INDEX(pipot!N:N,SMALL(pipot!$Z:$Z,ROW($A302)))),"")</f>
        <v>84</v>
      </c>
      <c r="P306">
        <f>IFERROR(IF(COUNT(pipot!$Z:$Z)&lt;&gt;"",INDEX(pipot!O:O,SMALL(pipot!$Z:$Z,ROW($A302)))),"")</f>
        <v>20</v>
      </c>
      <c r="Q306">
        <f>IFERROR(IF(COUNT(pipot!$Z:$Z)&lt;&gt;"",INDEX(pipot!P:P,SMALL(pipot!$Z:$Z,ROW($A302)))),"")</f>
        <v>0</v>
      </c>
      <c r="R306">
        <f>IFERROR(IF(COUNT(pipot!$Z:$Z)&lt;&gt;"",INDEX(pipot!Q:Q,SMALL(pipot!$Z:$Z,ROW($A302)))),"")</f>
        <v>193</v>
      </c>
      <c r="S306">
        <f>IFERROR(IF(COUNT(pipot!$Z:$Z)&lt;&gt;"",INDEX(pipot!R:R,SMALL(pipot!$Z:$Z,ROW($A302)))),"")</f>
        <v>137</v>
      </c>
    </row>
    <row r="307" spans="2:19" hidden="1">
      <c r="B307" t="str">
        <f>IFERROR(IF(COUNT(pipot!$Z:$Z)&lt;&gt;"",INDEX(pipot!A:A,SMALL(pipot!$Z:$Z,ROW($A303)))),"")</f>
        <v>Stdev</v>
      </c>
      <c r="C307" s="13">
        <f>IFERROR(IF(COUNT(pipot!$Z:$Z)&lt;&gt;"",INDEX(pipot!B:B,SMALL(pipot!$Z:$Z,ROW($A303)))),"")</f>
        <v>44153</v>
      </c>
      <c r="D307" s="15">
        <f>IFERROR(IF(COUNT(pipot!$Z:$Z)&lt;&gt;"",INDEX(pipot!C:C,SMALL(pipot!$Z:$Z,ROW($A303)))),"")</f>
        <v>9.3750000000000007E-4</v>
      </c>
      <c r="E307">
        <f>IFERROR(IF(COUNT(pipot!$Z:$Z)&lt;&gt;"",INDEX(pipot!D:D,SMALL(pipot!$Z:$Z,ROW($A303)))),"")</f>
        <v>363</v>
      </c>
      <c r="F307">
        <f>IFERROR(IF(COUNT(pipot!$Z:$Z)&lt;&gt;"",INDEX(pipot!E:E,SMALL(pipot!$Z:$Z,ROW($A303)))),"")</f>
        <v>80</v>
      </c>
      <c r="G307">
        <f>IFERROR(IF(COUNT(pipot!$Z:$Z)&lt;&gt;"",INDEX(pipot!F:F,SMALL(pipot!$Z:$Z,ROW($A303)))),"")</f>
        <v>0.7</v>
      </c>
      <c r="H307">
        <f>IFERROR(IF(COUNT(pipot!$Z:$Z)&lt;&gt;"",INDEX(pipot!G:G,SMALL(pipot!$Z:$Z,ROW($A303)))),"")</f>
        <v>49.1</v>
      </c>
      <c r="I307">
        <f>IFERROR(IF(COUNT(pipot!$Z:$Z)&lt;&gt;"",INDEX(pipot!H:H,SMALL(pipot!$Z:$Z,ROW($A303)))),"")</f>
        <v>33.799999999999997</v>
      </c>
      <c r="J307">
        <f>IFERROR(IF(COUNT(pipot!$Z:$Z)&lt;&gt;"",INDEX(pipot!I:I,SMALL(pipot!$Z:$Z,ROW($A303)))),"")</f>
        <v>18.899999999999999</v>
      </c>
      <c r="K307">
        <f>IFERROR(IF(COUNT(pipot!$Z:$Z)&lt;&gt;"",INDEX(pipot!J:J,SMALL(pipot!$Z:$Z,ROW($A303)))),"")</f>
        <v>4.0999999999999996</v>
      </c>
      <c r="L307">
        <f>IFERROR(IF(COUNT(pipot!$Z:$Z)&lt;&gt;"",INDEX(pipot!K:K,SMALL(pipot!$Z:$Z,ROW($A303)))),"")</f>
        <v>0</v>
      </c>
      <c r="M307">
        <f>IFERROR(IF(COUNT(pipot!$Z:$Z)&lt;&gt;"",INDEX(pipot!L:L,SMALL(pipot!$Z:$Z,ROW($A303)))),"")</f>
        <v>8.6</v>
      </c>
      <c r="N307">
        <f>IFERROR(IF(COUNT(pipot!$Z:$Z)&lt;&gt;"",INDEX(pipot!M:M,SMALL(pipot!$Z:$Z,ROW($A303)))),"")</f>
        <v>10.3</v>
      </c>
      <c r="O307">
        <f>IFERROR(IF(COUNT(pipot!$Z:$Z)&lt;&gt;"",INDEX(pipot!N:N,SMALL(pipot!$Z:$Z,ROW($A303)))),"")</f>
        <v>26.4</v>
      </c>
      <c r="P307">
        <f>IFERROR(IF(COUNT(pipot!$Z:$Z)&lt;&gt;"",INDEX(pipot!O:O,SMALL(pipot!$Z:$Z,ROW($A303)))),"")</f>
        <v>1.7</v>
      </c>
      <c r="Q307">
        <f>IFERROR(IF(COUNT(pipot!$Z:$Z)&lt;&gt;"",INDEX(pipot!P:P,SMALL(pipot!$Z:$Z,ROW($A303)))),"")</f>
        <v>0.5</v>
      </c>
      <c r="R307">
        <f>IFERROR(IF(COUNT(pipot!$Z:$Z)&lt;&gt;"",INDEX(pipot!Q:Q,SMALL(pipot!$Z:$Z,ROW($A303)))),"")</f>
        <v>16.5</v>
      </c>
      <c r="S307">
        <f>IFERROR(IF(COUNT(pipot!$Z:$Z)&lt;&gt;"",INDEX(pipot!R:R,SMALL(pipot!$Z:$Z,ROW($A303)))),"")</f>
        <v>14</v>
      </c>
    </row>
    <row r="308" spans="2:19" hidden="1">
      <c r="B308" t="str">
        <f>IFERROR(IF(COUNT(pipot!$Z:$Z)&lt;&gt;"",INDEX(pipot!A:A,SMALL(pipot!$Z:$Z,ROW($A304)))),"")</f>
        <v>Kaho Takahashi</v>
      </c>
      <c r="C308" s="13">
        <f>IFERROR(IF(COUNT(pipot!$Z:$Z)&lt;&gt;"",INDEX(pipot!B:B,SMALL(pipot!$Z:$Z,ROW($A304)))),"")</f>
        <v>44154</v>
      </c>
      <c r="D308" s="15">
        <f>IFERROR(IF(COUNT(pipot!$Z:$Z)&lt;&gt;"",INDEX(pipot!C:C,SMALL(pipot!$Z:$Z,ROW($A304)))),"")</f>
        <v>6.5057870370370363E-2</v>
      </c>
      <c r="E308">
        <f>IFERROR(IF(COUNT(pipot!$Z:$Z)&lt;&gt;"",INDEX(pipot!D:D,SMALL(pipot!$Z:$Z,ROW($A304)))),"")</f>
        <v>8353.0372299999999</v>
      </c>
      <c r="F308">
        <f>IFERROR(IF(COUNT(pipot!$Z:$Z)&lt;&gt;"",INDEX(pipot!E:E,SMALL(pipot!$Z:$Z,ROW($A304)))),"")</f>
        <v>1059.07969</v>
      </c>
      <c r="G308">
        <f>IFERROR(IF(COUNT(pipot!$Z:$Z)&lt;&gt;"",INDEX(pipot!F:F,SMALL(pipot!$Z:$Z,ROW($A304)))),"")</f>
        <v>11.30489</v>
      </c>
      <c r="H308">
        <f>IFERROR(IF(COUNT(pipot!$Z:$Z)&lt;&gt;"",INDEX(pipot!G:G,SMALL(pipot!$Z:$Z,ROW($A304)))),"")</f>
        <v>1016.34</v>
      </c>
      <c r="I308">
        <f>IFERROR(IF(COUNT(pipot!$Z:$Z)&lt;&gt;"",INDEX(pipot!H:H,SMALL(pipot!$Z:$Z,ROW($A304)))),"")</f>
        <v>740.5</v>
      </c>
      <c r="J308">
        <f>IFERROR(IF(COUNT(pipot!$Z:$Z)&lt;&gt;"",INDEX(pipot!I:I,SMALL(pipot!$Z:$Z,ROW($A304)))),"")</f>
        <v>249.26</v>
      </c>
      <c r="K308">
        <f>IFERROR(IF(COUNT(pipot!$Z:$Z)&lt;&gt;"",INDEX(pipot!J:J,SMALL(pipot!$Z:$Z,ROW($A304)))),"")</f>
        <v>26.58</v>
      </c>
      <c r="L308">
        <f>IFERROR(IF(COUNT(pipot!$Z:$Z)&lt;&gt;"",INDEX(pipot!K:K,SMALL(pipot!$Z:$Z,ROW($A304)))),"")</f>
        <v>0</v>
      </c>
      <c r="M308">
        <f>IFERROR(IF(COUNT(pipot!$Z:$Z)&lt;&gt;"",INDEX(pipot!L:L,SMALL(pipot!$Z:$Z,ROW($A304)))),"")</f>
        <v>23</v>
      </c>
      <c r="N308">
        <f>IFERROR(IF(COUNT(pipot!$Z:$Z)&lt;&gt;"",INDEX(pipot!M:M,SMALL(pipot!$Z:$Z,ROW($A304)))),"")</f>
        <v>12</v>
      </c>
      <c r="O308">
        <f>IFERROR(IF(COUNT(pipot!$Z:$Z)&lt;&gt;"",INDEX(pipot!N:N,SMALL(pipot!$Z:$Z,ROW($A304)))),"")</f>
        <v>54</v>
      </c>
      <c r="P308">
        <f>IFERROR(IF(COUNT(pipot!$Z:$Z)&lt;&gt;"",INDEX(pipot!O:O,SMALL(pipot!$Z:$Z,ROW($A304)))),"")</f>
        <v>23.398199999999999</v>
      </c>
      <c r="Q308">
        <f>IFERROR(IF(COUNT(pipot!$Z:$Z)&lt;&gt;"",INDEX(pipot!P:P,SMALL(pipot!$Z:$Z,ROW($A304)))),"")</f>
        <v>2</v>
      </c>
      <c r="R308">
        <f>IFERROR(IF(COUNT(pipot!$Z:$Z)&lt;&gt;"",INDEX(pipot!Q:Q,SMALL(pipot!$Z:$Z,ROW($A304)))),"")</f>
        <v>186</v>
      </c>
      <c r="S308">
        <f>IFERROR(IF(COUNT(pipot!$Z:$Z)&lt;&gt;"",INDEX(pipot!R:R,SMALL(pipot!$Z:$Z,ROW($A304)))),"")</f>
        <v>135.14937</v>
      </c>
    </row>
    <row r="309" spans="2:19" hidden="1">
      <c r="B309" s="1" t="s">
        <v>17</v>
      </c>
      <c r="C309" s="13">
        <f>IFERROR(IF(COUNT(pipot!$Z:$Z)&lt;&gt;"",INDEX(pipot!B:B,SMALL(pipot!$Z:$Z,ROW($A305)))),"")</f>
        <v>44154</v>
      </c>
      <c r="D309" s="15">
        <f>IFERROR(IF(COUNT(pipot!$Z:$Z)&lt;&gt;"",INDEX(pipot!C:C,SMALL(pipot!$Z:$Z,ROW($A305)))),"")</f>
        <v>6.5057870370370363E-2</v>
      </c>
      <c r="E309">
        <f>IFERROR(IF(COUNT(pipot!$Z:$Z)&lt;&gt;"",INDEX(pipot!D:D,SMALL(pipot!$Z:$Z,ROW($A305)))),"")</f>
        <v>8555.5701900000004</v>
      </c>
      <c r="F309">
        <f>IFERROR(IF(COUNT(pipot!$Z:$Z)&lt;&gt;"",INDEX(pipot!E:E,SMALL(pipot!$Z:$Z,ROW($A305)))),"")</f>
        <v>997.13095999999996</v>
      </c>
      <c r="G309">
        <f>IFERROR(IF(COUNT(pipot!$Z:$Z)&lt;&gt;"",INDEX(pipot!F:F,SMALL(pipot!$Z:$Z,ROW($A305)))),"")</f>
        <v>10.64363</v>
      </c>
      <c r="H309">
        <f>IFERROR(IF(COUNT(pipot!$Z:$Z)&lt;&gt;"",INDEX(pipot!G:G,SMALL(pipot!$Z:$Z,ROW($A305)))),"")</f>
        <v>938.35</v>
      </c>
      <c r="I309">
        <f>IFERROR(IF(COUNT(pipot!$Z:$Z)&lt;&gt;"",INDEX(pipot!H:H,SMALL(pipot!$Z:$Z,ROW($A305)))),"")</f>
        <v>769.15</v>
      </c>
      <c r="J309">
        <f>IFERROR(IF(COUNT(pipot!$Z:$Z)&lt;&gt;"",INDEX(pipot!I:I,SMALL(pipot!$Z:$Z,ROW($A305)))),"")</f>
        <v>120.15</v>
      </c>
      <c r="K309">
        <f>IFERROR(IF(COUNT(pipot!$Z:$Z)&lt;&gt;"",INDEX(pipot!J:J,SMALL(pipot!$Z:$Z,ROW($A305)))),"")</f>
        <v>49.05</v>
      </c>
      <c r="L309">
        <f>IFERROR(IF(COUNT(pipot!$Z:$Z)&lt;&gt;"",INDEX(pipot!K:K,SMALL(pipot!$Z:$Z,ROW($A305)))),"")</f>
        <v>0</v>
      </c>
      <c r="M309">
        <f>IFERROR(IF(COUNT(pipot!$Z:$Z)&lt;&gt;"",INDEX(pipot!L:L,SMALL(pipot!$Z:$Z,ROW($A305)))),"")</f>
        <v>22</v>
      </c>
      <c r="N309">
        <f>IFERROR(IF(COUNT(pipot!$Z:$Z)&lt;&gt;"",INDEX(pipot!M:M,SMALL(pipot!$Z:$Z,ROW($A305)))),"")</f>
        <v>13</v>
      </c>
      <c r="O309">
        <f>IFERROR(IF(COUNT(pipot!$Z:$Z)&lt;&gt;"",INDEX(pipot!N:N,SMALL(pipot!$Z:$Z,ROW($A305)))),"")</f>
        <v>75</v>
      </c>
      <c r="P309">
        <f>IFERROR(IF(COUNT(pipot!$Z:$Z)&lt;&gt;"",INDEX(pipot!O:O,SMALL(pipot!$Z:$Z,ROW($A305)))),"")</f>
        <v>24.060600000000001</v>
      </c>
      <c r="Q309">
        <f>IFERROR(IF(COUNT(pipot!$Z:$Z)&lt;&gt;"",INDEX(pipot!P:P,SMALL(pipot!$Z:$Z,ROW($A305)))),"")</f>
        <v>3</v>
      </c>
      <c r="R309">
        <f>IFERROR(IF(COUNT(pipot!$Z:$Z)&lt;&gt;"",INDEX(pipot!Q:Q,SMALL(pipot!$Z:$Z,ROW($A305)))),"")</f>
        <v>221</v>
      </c>
      <c r="S309">
        <f>IFERROR(IF(COUNT(pipot!$Z:$Z)&lt;&gt;"",INDEX(pipot!R:R,SMALL(pipot!$Z:$Z,ROW($A305)))),"")</f>
        <v>133.86962</v>
      </c>
    </row>
    <row r="310" spans="2:19" hidden="1">
      <c r="B310" t="str">
        <f>IFERROR(IF(COUNT(pipot!$Z:$Z)&lt;&gt;"",INDEX(pipot!A:A,SMALL(pipot!$Z:$Z,ROW($A306)))),"")</f>
        <v>Yuina Matsumoto</v>
      </c>
      <c r="C310" s="13">
        <f>IFERROR(IF(COUNT(pipot!$Z:$Z)&lt;&gt;"",INDEX(pipot!B:B,SMALL(pipot!$Z:$Z,ROW($A306)))),"")</f>
        <v>44154</v>
      </c>
      <c r="D310" s="15">
        <f>IFERROR(IF(COUNT(pipot!$Z:$Z)&lt;&gt;"",INDEX(pipot!C:C,SMALL(pipot!$Z:$Z,ROW($A306)))),"")</f>
        <v>6.5057870370370363E-2</v>
      </c>
      <c r="E310">
        <f>IFERROR(IF(COUNT(pipot!$Z:$Z)&lt;&gt;"",INDEX(pipot!D:D,SMALL(pipot!$Z:$Z,ROW($A306)))),"")</f>
        <v>7995.8423199999997</v>
      </c>
      <c r="F310">
        <f>IFERROR(IF(COUNT(pipot!$Z:$Z)&lt;&gt;"",INDEX(pipot!E:E,SMALL(pipot!$Z:$Z,ROW($A306)))),"")</f>
        <v>966.19093999999996</v>
      </c>
      <c r="G310">
        <f>IFERROR(IF(COUNT(pipot!$Z:$Z)&lt;&gt;"",INDEX(pipot!F:F,SMALL(pipot!$Z:$Z,ROW($A306)))),"")</f>
        <v>10.313370000000001</v>
      </c>
      <c r="H310">
        <f>IFERROR(IF(COUNT(pipot!$Z:$Z)&lt;&gt;"",INDEX(pipot!G:G,SMALL(pipot!$Z:$Z,ROW($A306)))),"")</f>
        <v>811.32</v>
      </c>
      <c r="I310">
        <f>IFERROR(IF(COUNT(pipot!$Z:$Z)&lt;&gt;"",INDEX(pipot!H:H,SMALL(pipot!$Z:$Z,ROW($A306)))),"")</f>
        <v>510.42</v>
      </c>
      <c r="J310">
        <f>IFERROR(IF(COUNT(pipot!$Z:$Z)&lt;&gt;"",INDEX(pipot!I:I,SMALL(pipot!$Z:$Z,ROW($A306)))),"")</f>
        <v>246.21</v>
      </c>
      <c r="K310">
        <f>IFERROR(IF(COUNT(pipot!$Z:$Z)&lt;&gt;"",INDEX(pipot!J:J,SMALL(pipot!$Z:$Z,ROW($A306)))),"")</f>
        <v>54.69</v>
      </c>
      <c r="L310">
        <f>IFERROR(IF(COUNT(pipot!$Z:$Z)&lt;&gt;"",INDEX(pipot!K:K,SMALL(pipot!$Z:$Z,ROW($A306)))),"")</f>
        <v>0</v>
      </c>
      <c r="M310">
        <f>IFERROR(IF(COUNT(pipot!$Z:$Z)&lt;&gt;"",INDEX(pipot!L:L,SMALL(pipot!$Z:$Z,ROW($A306)))),"")</f>
        <v>22</v>
      </c>
      <c r="N310">
        <f>IFERROR(IF(COUNT(pipot!$Z:$Z)&lt;&gt;"",INDEX(pipot!M:M,SMALL(pipot!$Z:$Z,ROW($A306)))),"")</f>
        <v>13</v>
      </c>
      <c r="O310">
        <f>IFERROR(IF(COUNT(pipot!$Z:$Z)&lt;&gt;"",INDEX(pipot!N:N,SMALL(pipot!$Z:$Z,ROW($A306)))),"")</f>
        <v>30</v>
      </c>
      <c r="P310">
        <f>IFERROR(IF(COUNT(pipot!$Z:$Z)&lt;&gt;"",INDEX(pipot!O:O,SMALL(pipot!$Z:$Z,ROW($A306)))),"")</f>
        <v>22.7286</v>
      </c>
      <c r="Q310">
        <f>IFERROR(IF(COUNT(pipot!$Z:$Z)&lt;&gt;"",INDEX(pipot!P:P,SMALL(pipot!$Z:$Z,ROW($A306)))),"")</f>
        <v>3</v>
      </c>
      <c r="R310">
        <f>IFERROR(IF(COUNT(pipot!$Z:$Z)&lt;&gt;"",INDEX(pipot!Q:Q,SMALL(pipot!$Z:$Z,ROW($A306)))),"")</f>
        <v>211</v>
      </c>
      <c r="S310">
        <f>IFERROR(IF(COUNT(pipot!$Z:$Z)&lt;&gt;"",INDEX(pipot!R:R,SMALL(pipot!$Z:$Z,ROW($A306)))),"")</f>
        <v>150.19272000000001</v>
      </c>
    </row>
    <row r="311" spans="2:19" hidden="1">
      <c r="B311" t="str">
        <f>IFERROR(IF(COUNT(pipot!$Z:$Z)&lt;&gt;"",INDEX(pipot!A:A,SMALL(pipot!$Z:$Z,ROW($A307)))),"")</f>
        <v>Azumi Esashi</v>
      </c>
      <c r="C311" s="13">
        <f>IFERROR(IF(COUNT(pipot!$Z:$Z)&lt;&gt;"",INDEX(pipot!B:B,SMALL(pipot!$Z:$Z,ROW($A307)))),"")</f>
        <v>44154</v>
      </c>
      <c r="D311" s="15">
        <f>IFERROR(IF(COUNT(pipot!$Z:$Z)&lt;&gt;"",INDEX(pipot!C:C,SMALL(pipot!$Z:$Z,ROW($A307)))),"")</f>
        <v>6.5057870370370363E-2</v>
      </c>
      <c r="E311">
        <f>IFERROR(IF(COUNT(pipot!$Z:$Z)&lt;&gt;"",INDEX(pipot!D:D,SMALL(pipot!$Z:$Z,ROW($A307)))),"")</f>
        <v>7970.8173200000001</v>
      </c>
      <c r="F311">
        <f>IFERROR(IF(COUNT(pipot!$Z:$Z)&lt;&gt;"",INDEX(pipot!E:E,SMALL(pipot!$Z:$Z,ROW($A307)))),"")</f>
        <v>929.52678000000003</v>
      </c>
      <c r="G311">
        <f>IFERROR(IF(COUNT(pipot!$Z:$Z)&lt;&gt;"",INDEX(pipot!F:F,SMALL(pipot!$Z:$Z,ROW($A307)))),"")</f>
        <v>9.9220100000000002</v>
      </c>
      <c r="H311">
        <f>IFERROR(IF(COUNT(pipot!$Z:$Z)&lt;&gt;"",INDEX(pipot!G:G,SMALL(pipot!$Z:$Z,ROW($A307)))),"")</f>
        <v>840.69998999999996</v>
      </c>
      <c r="I311">
        <f>IFERROR(IF(COUNT(pipot!$Z:$Z)&lt;&gt;"",INDEX(pipot!H:H,SMALL(pipot!$Z:$Z,ROW($A307)))),"")</f>
        <v>548.64</v>
      </c>
      <c r="J311">
        <f>IFERROR(IF(COUNT(pipot!$Z:$Z)&lt;&gt;"",INDEX(pipot!I:I,SMALL(pipot!$Z:$Z,ROW($A307)))),"")</f>
        <v>230.10999000000001</v>
      </c>
      <c r="K311">
        <f>IFERROR(IF(COUNT(pipot!$Z:$Z)&lt;&gt;"",INDEX(pipot!J:J,SMALL(pipot!$Z:$Z,ROW($A307)))),"")</f>
        <v>61.95</v>
      </c>
      <c r="L311">
        <f>IFERROR(IF(COUNT(pipot!$Z:$Z)&lt;&gt;"",INDEX(pipot!K:K,SMALL(pipot!$Z:$Z,ROW($A307)))),"")</f>
        <v>0</v>
      </c>
      <c r="M311">
        <f>IFERROR(IF(COUNT(pipot!$Z:$Z)&lt;&gt;"",INDEX(pipot!L:L,SMALL(pipot!$Z:$Z,ROW($A307)))),"")</f>
        <v>18</v>
      </c>
      <c r="N311">
        <f>IFERROR(IF(COUNT(pipot!$Z:$Z)&lt;&gt;"",INDEX(pipot!M:M,SMALL(pipot!$Z:$Z,ROW($A307)))),"")</f>
        <v>13</v>
      </c>
      <c r="O311">
        <f>IFERROR(IF(COUNT(pipot!$Z:$Z)&lt;&gt;"",INDEX(pipot!N:N,SMALL(pipot!$Z:$Z,ROW($A307)))),"")</f>
        <v>47</v>
      </c>
      <c r="P311">
        <f>IFERROR(IF(COUNT(pipot!$Z:$Z)&lt;&gt;"",INDEX(pipot!O:O,SMALL(pipot!$Z:$Z,ROW($A307)))),"")</f>
        <v>23.2254</v>
      </c>
      <c r="Q311">
        <f>IFERROR(IF(COUNT(pipot!$Z:$Z)&lt;&gt;"",INDEX(pipot!P:P,SMALL(pipot!$Z:$Z,ROW($A307)))),"")</f>
        <v>5</v>
      </c>
      <c r="R311">
        <f>IFERROR(IF(COUNT(pipot!$Z:$Z)&lt;&gt;"",INDEX(pipot!Q:Q,SMALL(pipot!$Z:$Z,ROW($A307)))),"")</f>
        <v>203</v>
      </c>
      <c r="S311">
        <f>IFERROR(IF(COUNT(pipot!$Z:$Z)&lt;&gt;"",INDEX(pipot!R:R,SMALL(pipot!$Z:$Z,ROW($A307)))),"")</f>
        <v>163.99773999999999</v>
      </c>
    </row>
    <row r="312" spans="2:19" hidden="1">
      <c r="B312" t="str">
        <f>IFERROR(IF(COUNT(pipot!$Z:$Z)&lt;&gt;"",INDEX(pipot!A:A,SMALL(pipot!$Z:$Z,ROW($A308)))),"")</f>
        <v>Moe Nakamura</v>
      </c>
      <c r="C312" s="13">
        <f>IFERROR(IF(COUNT(pipot!$Z:$Z)&lt;&gt;"",INDEX(pipot!B:B,SMALL(pipot!$Z:$Z,ROW($A308)))),"")</f>
        <v>44154</v>
      </c>
      <c r="D312" s="15">
        <f>IFERROR(IF(COUNT(pipot!$Z:$Z)&lt;&gt;"",INDEX(pipot!C:C,SMALL(pipot!$Z:$Z,ROW($A308)))),"")</f>
        <v>6.5057870370370363E-2</v>
      </c>
      <c r="E312">
        <f>IFERROR(IF(COUNT(pipot!$Z:$Z)&lt;&gt;"",INDEX(pipot!D:D,SMALL(pipot!$Z:$Z,ROW($A308)))),"")</f>
        <v>8072.8166199999996</v>
      </c>
      <c r="F312">
        <f>IFERROR(IF(COUNT(pipot!$Z:$Z)&lt;&gt;"",INDEX(pipot!E:E,SMALL(pipot!$Z:$Z,ROW($A308)))),"")</f>
        <v>927.90781000000004</v>
      </c>
      <c r="G312">
        <f>IFERROR(IF(COUNT(pipot!$Z:$Z)&lt;&gt;"",INDEX(pipot!F:F,SMALL(pipot!$Z:$Z,ROW($A308)))),"")</f>
        <v>9.9047300000000007</v>
      </c>
      <c r="H312">
        <f>IFERROR(IF(COUNT(pipot!$Z:$Z)&lt;&gt;"",INDEX(pipot!G:G,SMALL(pipot!$Z:$Z,ROW($A308)))),"")</f>
        <v>1006.60001</v>
      </c>
      <c r="I312">
        <f>IFERROR(IF(COUNT(pipot!$Z:$Z)&lt;&gt;"",INDEX(pipot!H:H,SMALL(pipot!$Z:$Z,ROW($A308)))),"")</f>
        <v>614.68001000000004</v>
      </c>
      <c r="J312">
        <f>IFERROR(IF(COUNT(pipot!$Z:$Z)&lt;&gt;"",INDEX(pipot!I:I,SMALL(pipot!$Z:$Z,ROW($A308)))),"")</f>
        <v>252.99</v>
      </c>
      <c r="K312">
        <f>IFERROR(IF(COUNT(pipot!$Z:$Z)&lt;&gt;"",INDEX(pipot!J:J,SMALL(pipot!$Z:$Z,ROW($A308)))),"")</f>
        <v>138.93</v>
      </c>
      <c r="L312">
        <f>IFERROR(IF(COUNT(pipot!$Z:$Z)&lt;&gt;"",INDEX(pipot!K:K,SMALL(pipot!$Z:$Z,ROW($A308)))),"")</f>
        <v>0</v>
      </c>
      <c r="M312">
        <f>IFERROR(IF(COUNT(pipot!$Z:$Z)&lt;&gt;"",INDEX(pipot!L:L,SMALL(pipot!$Z:$Z,ROW($A308)))),"")</f>
        <v>22</v>
      </c>
      <c r="N312">
        <f>IFERROR(IF(COUNT(pipot!$Z:$Z)&lt;&gt;"",INDEX(pipot!M:M,SMALL(pipot!$Z:$Z,ROW($A308)))),"")</f>
        <v>10</v>
      </c>
      <c r="O312">
        <f>IFERROR(IF(COUNT(pipot!$Z:$Z)&lt;&gt;"",INDEX(pipot!N:N,SMALL(pipot!$Z:$Z,ROW($A308)))),"")</f>
        <v>38</v>
      </c>
      <c r="P312">
        <f>IFERROR(IF(COUNT(pipot!$Z:$Z)&lt;&gt;"",INDEX(pipot!O:O,SMALL(pipot!$Z:$Z,ROW($A308)))),"")</f>
        <v>23.7654</v>
      </c>
      <c r="Q312">
        <f>IFERROR(IF(COUNT(pipot!$Z:$Z)&lt;&gt;"",INDEX(pipot!P:P,SMALL(pipot!$Z:$Z,ROW($A308)))),"")</f>
        <v>7</v>
      </c>
      <c r="R312">
        <f>IFERROR(IF(COUNT(pipot!$Z:$Z)&lt;&gt;"",INDEX(pipot!Q:Q,SMALL(pipot!$Z:$Z,ROW($A308)))),"")</f>
        <v>200</v>
      </c>
      <c r="S312">
        <f>IFERROR(IF(COUNT(pipot!$Z:$Z)&lt;&gt;"",INDEX(pipot!R:R,SMALL(pipot!$Z:$Z,ROW($A308)))),"")</f>
        <v>159.57049000000001</v>
      </c>
    </row>
    <row r="313" spans="2:19" hidden="1">
      <c r="B313" t="str">
        <f>IFERROR(IF(COUNT(pipot!$Z:$Z)&lt;&gt;"",INDEX(pipot!A:A,SMALL(pipot!$Z:$Z,ROW($A309)))),"")</f>
        <v>Yuriko Takeda</v>
      </c>
      <c r="C313" s="13">
        <f>IFERROR(IF(COUNT(pipot!$Z:$Z)&lt;&gt;"",INDEX(pipot!B:B,SMALL(pipot!$Z:$Z,ROW($A309)))),"")</f>
        <v>44154</v>
      </c>
      <c r="D313" s="15">
        <f>IFERROR(IF(COUNT(pipot!$Z:$Z)&lt;&gt;"",INDEX(pipot!C:C,SMALL(pipot!$Z:$Z,ROW($A309)))),"")</f>
        <v>6.5057870370370363E-2</v>
      </c>
      <c r="E313">
        <f>IFERROR(IF(COUNT(pipot!$Z:$Z)&lt;&gt;"",INDEX(pipot!D:D,SMALL(pipot!$Z:$Z,ROW($A309)))),"")</f>
        <v>7931.6392800000003</v>
      </c>
      <c r="F313">
        <f>IFERROR(IF(COUNT(pipot!$Z:$Z)&lt;&gt;"",INDEX(pipot!E:E,SMALL(pipot!$Z:$Z,ROW($A309)))),"")</f>
        <v>898.00865999999996</v>
      </c>
      <c r="G313">
        <f>IFERROR(IF(COUNT(pipot!$Z:$Z)&lt;&gt;"",INDEX(pipot!F:F,SMALL(pipot!$Z:$Z,ROW($A309)))),"")</f>
        <v>9.5855800000000002</v>
      </c>
      <c r="H313">
        <f>IFERROR(IF(COUNT(pipot!$Z:$Z)&lt;&gt;"",INDEX(pipot!G:G,SMALL(pipot!$Z:$Z,ROW($A309)))),"")</f>
        <v>892.47</v>
      </c>
      <c r="I313">
        <f>IFERROR(IF(COUNT(pipot!$Z:$Z)&lt;&gt;"",INDEX(pipot!H:H,SMALL(pipot!$Z:$Z,ROW($A309)))),"")</f>
        <v>599.4</v>
      </c>
      <c r="J313">
        <f>IFERROR(IF(COUNT(pipot!$Z:$Z)&lt;&gt;"",INDEX(pipot!I:I,SMALL(pipot!$Z:$Z,ROW($A309)))),"")</f>
        <v>234.65</v>
      </c>
      <c r="K313">
        <f>IFERROR(IF(COUNT(pipot!$Z:$Z)&lt;&gt;"",INDEX(pipot!J:J,SMALL(pipot!$Z:$Z,ROW($A309)))),"")</f>
        <v>38.700000000000003</v>
      </c>
      <c r="L313">
        <f>IFERROR(IF(COUNT(pipot!$Z:$Z)&lt;&gt;"",INDEX(pipot!K:K,SMALL(pipot!$Z:$Z,ROW($A309)))),"")</f>
        <v>19.72</v>
      </c>
      <c r="M313">
        <f>IFERROR(IF(COUNT(pipot!$Z:$Z)&lt;&gt;"",INDEX(pipot!L:L,SMALL(pipot!$Z:$Z,ROW($A309)))),"")</f>
        <v>17</v>
      </c>
      <c r="N313">
        <f>IFERROR(IF(COUNT(pipot!$Z:$Z)&lt;&gt;"",INDEX(pipot!M:M,SMALL(pipot!$Z:$Z,ROW($A309)))),"")</f>
        <v>11</v>
      </c>
      <c r="O313">
        <f>IFERROR(IF(COUNT(pipot!$Z:$Z)&lt;&gt;"",INDEX(pipot!N:N,SMALL(pipot!$Z:$Z,ROW($A309)))),"")</f>
        <v>46</v>
      </c>
      <c r="P313">
        <f>IFERROR(IF(COUNT(pipot!$Z:$Z)&lt;&gt;"",INDEX(pipot!O:O,SMALL(pipot!$Z:$Z,ROW($A309)))),"")</f>
        <v>25.533000000000001</v>
      </c>
      <c r="Q313">
        <f>IFERROR(IF(COUNT(pipot!$Z:$Z)&lt;&gt;"",INDEX(pipot!P:P,SMALL(pipot!$Z:$Z,ROW($A309)))),"")</f>
        <v>5</v>
      </c>
      <c r="R313">
        <f>IFERROR(IF(COUNT(pipot!$Z:$Z)&lt;&gt;"",INDEX(pipot!Q:Q,SMALL(pipot!$Z:$Z,ROW($A309)))),"")</f>
        <v>225</v>
      </c>
      <c r="S313">
        <f>IFERROR(IF(COUNT(pipot!$Z:$Z)&lt;&gt;"",INDEX(pipot!R:R,SMALL(pipot!$Z:$Z,ROW($A309)))),"")</f>
        <v>166.73487</v>
      </c>
    </row>
    <row r="314" spans="2:19" hidden="1">
      <c r="B314" t="str">
        <f>IFERROR(IF(COUNT(pipot!$Z:$Z)&lt;&gt;"",INDEX(pipot!A:A,SMALL(pipot!$Z:$Z,ROW($A310)))),"")</f>
        <v>Hinako Takahashi</v>
      </c>
      <c r="C314" s="13">
        <f>IFERROR(IF(COUNT(pipot!$Z:$Z)&lt;&gt;"",INDEX(pipot!B:B,SMALL(pipot!$Z:$Z,ROW($A310)))),"")</f>
        <v>44154</v>
      </c>
      <c r="D314" s="15">
        <f>IFERROR(IF(COUNT(pipot!$Z:$Z)&lt;&gt;"",INDEX(pipot!C:C,SMALL(pipot!$Z:$Z,ROW($A310)))),"")</f>
        <v>6.5057870370370363E-2</v>
      </c>
      <c r="E314">
        <f>IFERROR(IF(COUNT(pipot!$Z:$Z)&lt;&gt;"",INDEX(pipot!D:D,SMALL(pipot!$Z:$Z,ROW($A310)))),"")</f>
        <v>8019.9909100000004</v>
      </c>
      <c r="F314">
        <f>IFERROR(IF(COUNT(pipot!$Z:$Z)&lt;&gt;"",INDEX(pipot!E:E,SMALL(pipot!$Z:$Z,ROW($A310)))),"")</f>
        <v>895.54197999999997</v>
      </c>
      <c r="G314">
        <f>IFERROR(IF(COUNT(pipot!$Z:$Z)&lt;&gt;"",INDEX(pipot!F:F,SMALL(pipot!$Z:$Z,ROW($A310)))),"")</f>
        <v>9.5592500000000005</v>
      </c>
      <c r="H314">
        <f>IFERROR(IF(COUNT(pipot!$Z:$Z)&lt;&gt;"",INDEX(pipot!G:G,SMALL(pipot!$Z:$Z,ROW($A310)))),"")</f>
        <v>763.96999000000005</v>
      </c>
      <c r="I314">
        <f>IFERROR(IF(COUNT(pipot!$Z:$Z)&lt;&gt;"",INDEX(pipot!H:H,SMALL(pipot!$Z:$Z,ROW($A310)))),"")</f>
        <v>649.38999000000001</v>
      </c>
      <c r="J314">
        <f>IFERROR(IF(COUNT(pipot!$Z:$Z)&lt;&gt;"",INDEX(pipot!I:I,SMALL(pipot!$Z:$Z,ROW($A310)))),"")</f>
        <v>114.58</v>
      </c>
      <c r="K314">
        <f>IFERROR(IF(COUNT(pipot!$Z:$Z)&lt;&gt;"",INDEX(pipot!J:J,SMALL(pipot!$Z:$Z,ROW($A310)))),"")</f>
        <v>0</v>
      </c>
      <c r="L314">
        <f>IFERROR(IF(COUNT(pipot!$Z:$Z)&lt;&gt;"",INDEX(pipot!K:K,SMALL(pipot!$Z:$Z,ROW($A310)))),"")</f>
        <v>0</v>
      </c>
      <c r="M314">
        <f>IFERROR(IF(COUNT(pipot!$Z:$Z)&lt;&gt;"",INDEX(pipot!L:L,SMALL(pipot!$Z:$Z,ROW($A310)))),"")</f>
        <v>19</v>
      </c>
      <c r="N314">
        <f>IFERROR(IF(COUNT(pipot!$Z:$Z)&lt;&gt;"",INDEX(pipot!M:M,SMALL(pipot!$Z:$Z,ROW($A310)))),"")</f>
        <v>10</v>
      </c>
      <c r="O314">
        <f>IFERROR(IF(COUNT(pipot!$Z:$Z)&lt;&gt;"",INDEX(pipot!N:N,SMALL(pipot!$Z:$Z,ROW($A310)))),"")</f>
        <v>29</v>
      </c>
      <c r="P314">
        <f>IFERROR(IF(COUNT(pipot!$Z:$Z)&lt;&gt;"",INDEX(pipot!O:O,SMALL(pipot!$Z:$Z,ROW($A310)))),"")</f>
        <v>20.327400000000001</v>
      </c>
      <c r="Q314">
        <f>IFERROR(IF(COUNT(pipot!$Z:$Z)&lt;&gt;"",INDEX(pipot!P:P,SMALL(pipot!$Z:$Z,ROW($A310)))),"")</f>
        <v>0</v>
      </c>
      <c r="R314">
        <f>IFERROR(IF(COUNT(pipot!$Z:$Z)&lt;&gt;"",INDEX(pipot!Q:Q,SMALL(pipot!$Z:$Z,ROW($A310)))),"")</f>
        <v>202</v>
      </c>
      <c r="S314">
        <f>IFERROR(IF(COUNT(pipot!$Z:$Z)&lt;&gt;"",INDEX(pipot!R:R,SMALL(pipot!$Z:$Z,ROW($A310)))),"")</f>
        <v>158.0778</v>
      </c>
    </row>
    <row r="315" spans="2:19" hidden="1">
      <c r="B315" t="str">
        <f>IFERROR(IF(COUNT(pipot!$Z:$Z)&lt;&gt;"",INDEX(pipot!A:A,SMALL(pipot!$Z:$Z,ROW($A311)))),"")</f>
        <v>Kaoru Houchi</v>
      </c>
      <c r="C315" s="13">
        <f>IFERROR(IF(COUNT(pipot!$Z:$Z)&lt;&gt;"",INDEX(pipot!B:B,SMALL(pipot!$Z:$Z,ROW($A311)))),"")</f>
        <v>44154</v>
      </c>
      <c r="D315" s="15">
        <f>IFERROR(IF(COUNT(pipot!$Z:$Z)&lt;&gt;"",INDEX(pipot!C:C,SMALL(pipot!$Z:$Z,ROW($A311)))),"")</f>
        <v>6.5057870370370363E-2</v>
      </c>
      <c r="E315">
        <f>IFERROR(IF(COUNT(pipot!$Z:$Z)&lt;&gt;"",INDEX(pipot!D:D,SMALL(pipot!$Z:$Z,ROW($A311)))),"")</f>
        <v>8415.4949799999995</v>
      </c>
      <c r="F315">
        <f>IFERROR(IF(COUNT(pipot!$Z:$Z)&lt;&gt;"",INDEX(pipot!E:E,SMALL(pipot!$Z:$Z,ROW($A311)))),"")</f>
        <v>888.58227999999997</v>
      </c>
      <c r="G315">
        <f>IFERROR(IF(COUNT(pipot!$Z:$Z)&lt;&gt;"",INDEX(pipot!F:F,SMALL(pipot!$Z:$Z,ROW($A311)))),"")</f>
        <v>9.4849599999999992</v>
      </c>
      <c r="H315">
        <f>IFERROR(IF(COUNT(pipot!$Z:$Z)&lt;&gt;"",INDEX(pipot!G:G,SMALL(pipot!$Z:$Z,ROW($A311)))),"")</f>
        <v>978.07998999999995</v>
      </c>
      <c r="I315">
        <f>IFERROR(IF(COUNT(pipot!$Z:$Z)&lt;&gt;"",INDEX(pipot!H:H,SMALL(pipot!$Z:$Z,ROW($A311)))),"")</f>
        <v>619.47999000000004</v>
      </c>
      <c r="J315">
        <f>IFERROR(IF(COUNT(pipot!$Z:$Z)&lt;&gt;"",INDEX(pipot!I:I,SMALL(pipot!$Z:$Z,ROW($A311)))),"")</f>
        <v>211.87</v>
      </c>
      <c r="K315">
        <f>IFERROR(IF(COUNT(pipot!$Z:$Z)&lt;&gt;"",INDEX(pipot!J:J,SMALL(pipot!$Z:$Z,ROW($A311)))),"")</f>
        <v>110.42</v>
      </c>
      <c r="L315">
        <f>IFERROR(IF(COUNT(pipot!$Z:$Z)&lt;&gt;"",INDEX(pipot!K:K,SMALL(pipot!$Z:$Z,ROW($A311)))),"")</f>
        <v>36.31</v>
      </c>
      <c r="M315">
        <f>IFERROR(IF(COUNT(pipot!$Z:$Z)&lt;&gt;"",INDEX(pipot!L:L,SMALL(pipot!$Z:$Z,ROW($A311)))),"")</f>
        <v>11</v>
      </c>
      <c r="N315">
        <f>IFERROR(IF(COUNT(pipot!$Z:$Z)&lt;&gt;"",INDEX(pipot!M:M,SMALL(pipot!$Z:$Z,ROW($A311)))),"")</f>
        <v>18</v>
      </c>
      <c r="O315">
        <f>IFERROR(IF(COUNT(pipot!$Z:$Z)&lt;&gt;"",INDEX(pipot!N:N,SMALL(pipot!$Z:$Z,ROW($A311)))),"")</f>
        <v>48</v>
      </c>
      <c r="P315">
        <f>IFERROR(IF(COUNT(pipot!$Z:$Z)&lt;&gt;"",INDEX(pipot!O:O,SMALL(pipot!$Z:$Z,ROW($A311)))),"")</f>
        <v>25.957799999999999</v>
      </c>
      <c r="Q315">
        <f>IFERROR(IF(COUNT(pipot!$Z:$Z)&lt;&gt;"",INDEX(pipot!P:P,SMALL(pipot!$Z:$Z,ROW($A311)))),"")</f>
        <v>9</v>
      </c>
      <c r="R315">
        <f>IFERROR(IF(COUNT(pipot!$Z:$Z)&lt;&gt;"",INDEX(pipot!Q:Q,SMALL(pipot!$Z:$Z,ROW($A311)))),"")</f>
        <v>230</v>
      </c>
      <c r="S315">
        <f>IFERROR(IF(COUNT(pipot!$Z:$Z)&lt;&gt;"",INDEX(pipot!R:R,SMALL(pipot!$Z:$Z,ROW($A311)))),"")</f>
        <v>153.00432000000001</v>
      </c>
    </row>
    <row r="316" spans="2:19" hidden="1">
      <c r="B316" t="str">
        <f>IFERROR(IF(COUNT(pipot!$Z:$Z)&lt;&gt;"",INDEX(pipot!A:A,SMALL(pipot!$Z:$Z,ROW($A312)))),"")</f>
        <v>Nanako Fujita</v>
      </c>
      <c r="C316" s="13">
        <f>IFERROR(IF(COUNT(pipot!$Z:$Z)&lt;&gt;"",INDEX(pipot!B:B,SMALL(pipot!$Z:$Z,ROW($A312)))),"")</f>
        <v>44154</v>
      </c>
      <c r="D316" s="15">
        <f>IFERROR(IF(COUNT(pipot!$Z:$Z)&lt;&gt;"",INDEX(pipot!C:C,SMALL(pipot!$Z:$Z,ROW($A312)))),"")</f>
        <v>5.708333333333334E-2</v>
      </c>
      <c r="E316">
        <f>IFERROR(IF(COUNT(pipot!$Z:$Z)&lt;&gt;"",INDEX(pipot!D:D,SMALL(pipot!$Z:$Z,ROW($A312)))),"")</f>
        <v>6591.6011500000004</v>
      </c>
      <c r="F316">
        <f>IFERROR(IF(COUNT(pipot!$Z:$Z)&lt;&gt;"",INDEX(pipot!E:E,SMALL(pipot!$Z:$Z,ROW($A312)))),"")</f>
        <v>865.60789</v>
      </c>
      <c r="G316">
        <f>IFERROR(IF(COUNT(pipot!$Z:$Z)&lt;&gt;"",INDEX(pipot!F:F,SMALL(pipot!$Z:$Z,ROW($A312)))),"")</f>
        <v>10.53051</v>
      </c>
      <c r="H316">
        <f>IFERROR(IF(COUNT(pipot!$Z:$Z)&lt;&gt;"",INDEX(pipot!G:G,SMALL(pipot!$Z:$Z,ROW($A312)))),"")</f>
        <v>872.12998000000005</v>
      </c>
      <c r="I316">
        <f>IFERROR(IF(COUNT(pipot!$Z:$Z)&lt;&gt;"",INDEX(pipot!H:H,SMALL(pipot!$Z:$Z,ROW($A312)))),"")</f>
        <v>658.13998000000004</v>
      </c>
      <c r="J316">
        <f>IFERROR(IF(COUNT(pipot!$Z:$Z)&lt;&gt;"",INDEX(pipot!I:I,SMALL(pipot!$Z:$Z,ROW($A312)))),"")</f>
        <v>202.89</v>
      </c>
      <c r="K316">
        <f>IFERROR(IF(COUNT(pipot!$Z:$Z)&lt;&gt;"",INDEX(pipot!J:J,SMALL(pipot!$Z:$Z,ROW($A312)))),"")</f>
        <v>11.1</v>
      </c>
      <c r="L316">
        <f>IFERROR(IF(COUNT(pipot!$Z:$Z)&lt;&gt;"",INDEX(pipot!K:K,SMALL(pipot!$Z:$Z,ROW($A312)))),"")</f>
        <v>0</v>
      </c>
      <c r="M316">
        <f>IFERROR(IF(COUNT(pipot!$Z:$Z)&lt;&gt;"",INDEX(pipot!L:L,SMALL(pipot!$Z:$Z,ROW($A312)))),"")</f>
        <v>16</v>
      </c>
      <c r="N316">
        <f>IFERROR(IF(COUNT(pipot!$Z:$Z)&lt;&gt;"",INDEX(pipot!M:M,SMALL(pipot!$Z:$Z,ROW($A312)))),"")</f>
        <v>12</v>
      </c>
      <c r="O316">
        <f>IFERROR(IF(COUNT(pipot!$Z:$Z)&lt;&gt;"",INDEX(pipot!N:N,SMALL(pipot!$Z:$Z,ROW($A312)))),"")</f>
        <v>43</v>
      </c>
      <c r="P316">
        <f>IFERROR(IF(COUNT(pipot!$Z:$Z)&lt;&gt;"",INDEX(pipot!O:O,SMALL(pipot!$Z:$Z,ROW($A312)))),"")</f>
        <v>22.156199999999998</v>
      </c>
      <c r="Q316">
        <f>IFERROR(IF(COUNT(pipot!$Z:$Z)&lt;&gt;"",INDEX(pipot!P:P,SMALL(pipot!$Z:$Z,ROW($A312)))),"")</f>
        <v>1</v>
      </c>
      <c r="R316">
        <f>IFERROR(IF(COUNT(pipot!$Z:$Z)&lt;&gt;"",INDEX(pipot!Q:Q,SMALL(pipot!$Z:$Z,ROW($A312)))),"")</f>
        <v>207</v>
      </c>
      <c r="S316">
        <f>IFERROR(IF(COUNT(pipot!$Z:$Z)&lt;&gt;"",INDEX(pipot!R:R,SMALL(pipot!$Z:$Z,ROW($A312)))),"")</f>
        <v>149.94004000000001</v>
      </c>
    </row>
    <row r="317" spans="2:19" hidden="1">
      <c r="B317" t="str">
        <f>IFERROR(IF(COUNT(pipot!$Z:$Z)&lt;&gt;"",INDEX(pipot!A:A,SMALL(pipot!$Z:$Z,ROW($A313)))),"")</f>
        <v>Miharu Hibino</v>
      </c>
      <c r="C317" s="13">
        <f>IFERROR(IF(COUNT(pipot!$Z:$Z)&lt;&gt;"",INDEX(pipot!B:B,SMALL(pipot!$Z:$Z,ROW($A313)))),"")</f>
        <v>44154</v>
      </c>
      <c r="D317" s="15">
        <f>IFERROR(IF(COUNT(pipot!$Z:$Z)&lt;&gt;"",INDEX(pipot!C:C,SMALL(pipot!$Z:$Z,ROW($A313)))),"")</f>
        <v>5.9016203703703703E-2</v>
      </c>
      <c r="E317">
        <f>IFERROR(IF(COUNT(pipot!$Z:$Z)&lt;&gt;"",INDEX(pipot!D:D,SMALL(pipot!$Z:$Z,ROW($A313)))),"")</f>
        <v>7189.2551899999999</v>
      </c>
      <c r="F317">
        <f>IFERROR(IF(COUNT(pipot!$Z:$Z)&lt;&gt;"",INDEX(pipot!E:E,SMALL(pipot!$Z:$Z,ROW($A313)))),"")</f>
        <v>799.82048999999995</v>
      </c>
      <c r="G317">
        <f>IFERROR(IF(COUNT(pipot!$Z:$Z)&lt;&gt;"",INDEX(pipot!F:F,SMALL(pipot!$Z:$Z,ROW($A313)))),"")</f>
        <v>9.4115000000000002</v>
      </c>
      <c r="H317">
        <f>IFERROR(IF(COUNT(pipot!$Z:$Z)&lt;&gt;"",INDEX(pipot!G:G,SMALL(pipot!$Z:$Z,ROW($A313)))),"")</f>
        <v>724.68</v>
      </c>
      <c r="I317">
        <f>IFERROR(IF(COUNT(pipot!$Z:$Z)&lt;&gt;"",INDEX(pipot!H:H,SMALL(pipot!$Z:$Z,ROW($A313)))),"")</f>
        <v>562.92999999999995</v>
      </c>
      <c r="J317">
        <f>IFERROR(IF(COUNT(pipot!$Z:$Z)&lt;&gt;"",INDEX(pipot!I:I,SMALL(pipot!$Z:$Z,ROW($A313)))),"")</f>
        <v>145.63</v>
      </c>
      <c r="K317">
        <f>IFERROR(IF(COUNT(pipot!$Z:$Z)&lt;&gt;"",INDEX(pipot!J:J,SMALL(pipot!$Z:$Z,ROW($A313)))),"")</f>
        <v>16.12</v>
      </c>
      <c r="L317">
        <f>IFERROR(IF(COUNT(pipot!$Z:$Z)&lt;&gt;"",INDEX(pipot!K:K,SMALL(pipot!$Z:$Z,ROW($A313)))),"")</f>
        <v>0</v>
      </c>
      <c r="M317">
        <f>IFERROR(IF(COUNT(pipot!$Z:$Z)&lt;&gt;"",INDEX(pipot!L:L,SMALL(pipot!$Z:$Z,ROW($A313)))),"")</f>
        <v>24</v>
      </c>
      <c r="N317">
        <f>IFERROR(IF(COUNT(pipot!$Z:$Z)&lt;&gt;"",INDEX(pipot!M:M,SMALL(pipot!$Z:$Z,ROW($A313)))),"")</f>
        <v>7</v>
      </c>
      <c r="O317">
        <f>IFERROR(IF(COUNT(pipot!$Z:$Z)&lt;&gt;"",INDEX(pipot!N:N,SMALL(pipot!$Z:$Z,ROW($A313)))),"")</f>
        <v>33</v>
      </c>
      <c r="P317">
        <f>IFERROR(IF(COUNT(pipot!$Z:$Z)&lt;&gt;"",INDEX(pipot!O:O,SMALL(pipot!$Z:$Z,ROW($A313)))),"")</f>
        <v>21.659400000000002</v>
      </c>
      <c r="Q317">
        <f>IFERROR(IF(COUNT(pipot!$Z:$Z)&lt;&gt;"",INDEX(pipot!P:P,SMALL(pipot!$Z:$Z,ROW($A313)))),"")</f>
        <v>1</v>
      </c>
      <c r="R317">
        <f>IFERROR(IF(COUNT(pipot!$Z:$Z)&lt;&gt;"",INDEX(pipot!Q:Q,SMALL(pipot!$Z:$Z,ROW($A313)))),"")</f>
        <v>195</v>
      </c>
      <c r="S317">
        <f>IFERROR(IF(COUNT(pipot!$Z:$Z)&lt;&gt;"",INDEX(pipot!R:R,SMALL(pipot!$Z:$Z,ROW($A313)))),"")</f>
        <v>150.79235</v>
      </c>
    </row>
    <row r="318" spans="2:19" hidden="1">
      <c r="B318" t="str">
        <f>IFERROR(IF(COUNT(pipot!$Z:$Z)&lt;&gt;"",INDEX(pipot!A:A,SMALL(pipot!$Z:$Z,ROW($A314)))),"")</f>
        <v>Monami Takuno</v>
      </c>
      <c r="C318" s="13">
        <f>IFERROR(IF(COUNT(pipot!$Z:$Z)&lt;&gt;"",INDEX(pipot!B:B,SMALL(pipot!$Z:$Z,ROW($A314)))),"")</f>
        <v>44154</v>
      </c>
      <c r="D318" s="15">
        <f>IFERROR(IF(COUNT(pipot!$Z:$Z)&lt;&gt;"",INDEX(pipot!C:C,SMALL(pipot!$Z:$Z,ROW($A314)))),"")</f>
        <v>5.708333333333334E-2</v>
      </c>
      <c r="E318">
        <f>IFERROR(IF(COUNT(pipot!$Z:$Z)&lt;&gt;"",INDEX(pipot!D:D,SMALL(pipot!$Z:$Z,ROW($A314)))),"")</f>
        <v>6670.3172500000001</v>
      </c>
      <c r="F318">
        <f>IFERROR(IF(COUNT(pipot!$Z:$Z)&lt;&gt;"",INDEX(pipot!E:E,SMALL(pipot!$Z:$Z,ROW($A314)))),"")</f>
        <v>771.12093000000004</v>
      </c>
      <c r="G318">
        <f>IFERROR(IF(COUNT(pipot!$Z:$Z)&lt;&gt;"",INDEX(pipot!F:F,SMALL(pipot!$Z:$Z,ROW($A314)))),"")</f>
        <v>9.3810300000000009</v>
      </c>
      <c r="H318">
        <f>IFERROR(IF(COUNT(pipot!$Z:$Z)&lt;&gt;"",INDEX(pipot!G:G,SMALL(pipot!$Z:$Z,ROW($A314)))),"")</f>
        <v>593.09001000000001</v>
      </c>
      <c r="I318">
        <f>IFERROR(IF(COUNT(pipot!$Z:$Z)&lt;&gt;"",INDEX(pipot!H:H,SMALL(pipot!$Z:$Z,ROW($A314)))),"")</f>
        <v>433.96001000000001</v>
      </c>
      <c r="J318">
        <f>IFERROR(IF(COUNT(pipot!$Z:$Z)&lt;&gt;"",INDEX(pipot!I:I,SMALL(pipot!$Z:$Z,ROW($A314)))),"")</f>
        <v>135.61000000000001</v>
      </c>
      <c r="K318">
        <f>IFERROR(IF(COUNT(pipot!$Z:$Z)&lt;&gt;"",INDEX(pipot!J:J,SMALL(pipot!$Z:$Z,ROW($A314)))),"")</f>
        <v>23.52</v>
      </c>
      <c r="L318">
        <f>IFERROR(IF(COUNT(pipot!$Z:$Z)&lt;&gt;"",INDEX(pipot!K:K,SMALL(pipot!$Z:$Z,ROW($A314)))),"")</f>
        <v>0</v>
      </c>
      <c r="M318">
        <f>IFERROR(IF(COUNT(pipot!$Z:$Z)&lt;&gt;"",INDEX(pipot!L:L,SMALL(pipot!$Z:$Z,ROW($A314)))),"")</f>
        <v>7</v>
      </c>
      <c r="N318">
        <f>IFERROR(IF(COUNT(pipot!$Z:$Z)&lt;&gt;"",INDEX(pipot!M:M,SMALL(pipot!$Z:$Z,ROW($A314)))),"")</f>
        <v>9</v>
      </c>
      <c r="O318">
        <f>IFERROR(IF(COUNT(pipot!$Z:$Z)&lt;&gt;"",INDEX(pipot!N:N,SMALL(pipot!$Z:$Z,ROW($A314)))),"")</f>
        <v>48</v>
      </c>
      <c r="P318">
        <f>IFERROR(IF(COUNT(pipot!$Z:$Z)&lt;&gt;"",INDEX(pipot!O:O,SMALL(pipot!$Z:$Z,ROW($A314)))),"")</f>
        <v>23.628599999999999</v>
      </c>
      <c r="Q318">
        <f>IFERROR(IF(COUNT(pipot!$Z:$Z)&lt;&gt;"",INDEX(pipot!P:P,SMALL(pipot!$Z:$Z,ROW($A314)))),"")</f>
        <v>2</v>
      </c>
      <c r="R318">
        <f>IFERROR(IF(COUNT(pipot!$Z:$Z)&lt;&gt;"",INDEX(pipot!Q:Q,SMALL(pipot!$Z:$Z,ROW($A314)))),"")</f>
        <v>0</v>
      </c>
      <c r="S318">
        <f>IFERROR(IF(COUNT(pipot!$Z:$Z)&lt;&gt;"",INDEX(pipot!R:R,SMALL(pipot!$Z:$Z,ROW($A314)))),"")</f>
        <v>0</v>
      </c>
    </row>
    <row r="319" spans="2:19" hidden="1">
      <c r="B319" t="str">
        <f>IFERROR(IF(COUNT(pipot!$Z:$Z)&lt;&gt;"",INDEX(pipot!A:A,SMALL(pipot!$Z:$Z,ROW($A315)))),"")</f>
        <v>Misato Nakayama</v>
      </c>
      <c r="C319" s="13">
        <f>IFERROR(IF(COUNT(pipot!$Z:$Z)&lt;&gt;"",INDEX(pipot!B:B,SMALL(pipot!$Z:$Z,ROW($A315)))),"")</f>
        <v>44154</v>
      </c>
      <c r="D319" s="15">
        <f>IFERROR(IF(COUNT(pipot!$Z:$Z)&lt;&gt;"",INDEX(pipot!C:C,SMALL(pipot!$Z:$Z,ROW($A315)))),"")</f>
        <v>5.708333333333334E-2</v>
      </c>
      <c r="E319">
        <f>IFERROR(IF(COUNT(pipot!$Z:$Z)&lt;&gt;"",INDEX(pipot!D:D,SMALL(pipot!$Z:$Z,ROW($A315)))),"")</f>
        <v>6941.2688600000001</v>
      </c>
      <c r="F319">
        <f>IFERROR(IF(COUNT(pipot!$Z:$Z)&lt;&gt;"",INDEX(pipot!E:E,SMALL(pipot!$Z:$Z,ROW($A315)))),"")</f>
        <v>769.06969000000004</v>
      </c>
      <c r="G319">
        <f>IFERROR(IF(COUNT(pipot!$Z:$Z)&lt;&gt;"",INDEX(pipot!F:F,SMALL(pipot!$Z:$Z,ROW($A315)))),"")</f>
        <v>9.3560800000000004</v>
      </c>
      <c r="H319">
        <f>IFERROR(IF(COUNT(pipot!$Z:$Z)&lt;&gt;"",INDEX(pipot!G:G,SMALL(pipot!$Z:$Z,ROW($A315)))),"")</f>
        <v>926.62000999999998</v>
      </c>
      <c r="I319">
        <f>IFERROR(IF(COUNT(pipot!$Z:$Z)&lt;&gt;"",INDEX(pipot!H:H,SMALL(pipot!$Z:$Z,ROW($A315)))),"")</f>
        <v>512.44001000000003</v>
      </c>
      <c r="J319">
        <f>IFERROR(IF(COUNT(pipot!$Z:$Z)&lt;&gt;"",INDEX(pipot!I:I,SMALL(pipot!$Z:$Z,ROW($A315)))),"")</f>
        <v>326.60000000000002</v>
      </c>
      <c r="K319">
        <f>IFERROR(IF(COUNT(pipot!$Z:$Z)&lt;&gt;"",INDEX(pipot!J:J,SMALL(pipot!$Z:$Z,ROW($A315)))),"")</f>
        <v>87.58</v>
      </c>
      <c r="L319">
        <f>IFERROR(IF(COUNT(pipot!$Z:$Z)&lt;&gt;"",INDEX(pipot!K:K,SMALL(pipot!$Z:$Z,ROW($A315)))),"")</f>
        <v>0</v>
      </c>
      <c r="M319">
        <f>IFERROR(IF(COUNT(pipot!$Z:$Z)&lt;&gt;"",INDEX(pipot!L:L,SMALL(pipot!$Z:$Z,ROW($A315)))),"")</f>
        <v>29</v>
      </c>
      <c r="N319">
        <f>IFERROR(IF(COUNT(pipot!$Z:$Z)&lt;&gt;"",INDEX(pipot!M:M,SMALL(pipot!$Z:$Z,ROW($A315)))),"")</f>
        <v>6</v>
      </c>
      <c r="O319">
        <f>IFERROR(IF(COUNT(pipot!$Z:$Z)&lt;&gt;"",INDEX(pipot!N:N,SMALL(pipot!$Z:$Z,ROW($A315)))),"")</f>
        <v>56</v>
      </c>
      <c r="P319">
        <f>IFERROR(IF(COUNT(pipot!$Z:$Z)&lt;&gt;"",INDEX(pipot!O:O,SMALL(pipot!$Z:$Z,ROW($A315)))),"")</f>
        <v>23.247</v>
      </c>
      <c r="Q319">
        <f>IFERROR(IF(COUNT(pipot!$Z:$Z)&lt;&gt;"",INDEX(pipot!P:P,SMALL(pipot!$Z:$Z,ROW($A315)))),"")</f>
        <v>5</v>
      </c>
      <c r="R319">
        <f>IFERROR(IF(COUNT(pipot!$Z:$Z)&lt;&gt;"",INDEX(pipot!Q:Q,SMALL(pipot!$Z:$Z,ROW($A315)))),"")</f>
        <v>213</v>
      </c>
      <c r="S319">
        <f>IFERROR(IF(COUNT(pipot!$Z:$Z)&lt;&gt;"",INDEX(pipot!R:R,SMALL(pipot!$Z:$Z,ROW($A315)))),"")</f>
        <v>163.80359000000001</v>
      </c>
    </row>
    <row r="320" spans="2:19" hidden="1">
      <c r="B320" t="str">
        <f>IFERROR(IF(COUNT(pipot!$Z:$Z)&lt;&gt;"",INDEX(pipot!A:A,SMALL(pipot!$Z:$Z,ROW($A316)))),"")</f>
        <v>Kanon Kurimoto</v>
      </c>
      <c r="C320" s="13">
        <f>IFERROR(IF(COUNT(pipot!$Z:$Z)&lt;&gt;"",INDEX(pipot!B:B,SMALL(pipot!$Z:$Z,ROW($A316)))),"")</f>
        <v>44154</v>
      </c>
      <c r="D320" s="15">
        <f>IFERROR(IF(COUNT(pipot!$Z:$Z)&lt;&gt;"",INDEX(pipot!C:C,SMALL(pipot!$Z:$Z,ROW($A316)))),"")</f>
        <v>5.2546296296296292E-2</v>
      </c>
      <c r="E320">
        <f>IFERROR(IF(COUNT(pipot!$Z:$Z)&lt;&gt;"",INDEX(pipot!D:D,SMALL(pipot!$Z:$Z,ROW($A316)))),"")</f>
        <v>6392.1902799999998</v>
      </c>
      <c r="F320">
        <f>IFERROR(IF(COUNT(pipot!$Z:$Z)&lt;&gt;"",INDEX(pipot!E:E,SMALL(pipot!$Z:$Z,ROW($A316)))),"")</f>
        <v>744.09358999999995</v>
      </c>
      <c r="G320">
        <f>IFERROR(IF(COUNT(pipot!$Z:$Z)&lt;&gt;"",INDEX(pipot!F:F,SMALL(pipot!$Z:$Z,ROW($A316)))),"")</f>
        <v>9.8338400000000004</v>
      </c>
      <c r="H320">
        <f>IFERROR(IF(COUNT(pipot!$Z:$Z)&lt;&gt;"",INDEX(pipot!G:G,SMALL(pipot!$Z:$Z,ROW($A316)))),"")</f>
        <v>522.69000000000005</v>
      </c>
      <c r="I320">
        <f>IFERROR(IF(COUNT(pipot!$Z:$Z)&lt;&gt;"",INDEX(pipot!H:H,SMALL(pipot!$Z:$Z,ROW($A316)))),"")</f>
        <v>328.64</v>
      </c>
      <c r="J320">
        <f>IFERROR(IF(COUNT(pipot!$Z:$Z)&lt;&gt;"",INDEX(pipot!I:I,SMALL(pipot!$Z:$Z,ROW($A316)))),"")</f>
        <v>184.23</v>
      </c>
      <c r="K320">
        <f>IFERROR(IF(COUNT(pipot!$Z:$Z)&lt;&gt;"",INDEX(pipot!J:J,SMALL(pipot!$Z:$Z,ROW($A316)))),"")</f>
        <v>9.82</v>
      </c>
      <c r="L320">
        <f>IFERROR(IF(COUNT(pipot!$Z:$Z)&lt;&gt;"",INDEX(pipot!K:K,SMALL(pipot!$Z:$Z,ROW($A316)))),"")</f>
        <v>0</v>
      </c>
      <c r="M320">
        <f>IFERROR(IF(COUNT(pipot!$Z:$Z)&lt;&gt;"",INDEX(pipot!L:L,SMALL(pipot!$Z:$Z,ROW($A316)))),"")</f>
        <v>14</v>
      </c>
      <c r="N320">
        <f>IFERROR(IF(COUNT(pipot!$Z:$Z)&lt;&gt;"",INDEX(pipot!M:M,SMALL(pipot!$Z:$Z,ROW($A316)))),"")</f>
        <v>0</v>
      </c>
      <c r="O320">
        <f>IFERROR(IF(COUNT(pipot!$Z:$Z)&lt;&gt;"",INDEX(pipot!N:N,SMALL(pipot!$Z:$Z,ROW($A316)))),"")</f>
        <v>13</v>
      </c>
      <c r="P320">
        <f>IFERROR(IF(COUNT(pipot!$Z:$Z)&lt;&gt;"",INDEX(pipot!O:O,SMALL(pipot!$Z:$Z,ROW($A316)))),"")</f>
        <v>22.159800000000001</v>
      </c>
      <c r="Q320">
        <f>IFERROR(IF(COUNT(pipot!$Z:$Z)&lt;&gt;"",INDEX(pipot!P:P,SMALL(pipot!$Z:$Z,ROW($A316)))),"")</f>
        <v>1</v>
      </c>
      <c r="R320">
        <f>IFERROR(IF(COUNT(pipot!$Z:$Z)&lt;&gt;"",INDEX(pipot!Q:Q,SMALL(pipot!$Z:$Z,ROW($A316)))),"")</f>
        <v>206</v>
      </c>
      <c r="S320">
        <f>IFERROR(IF(COUNT(pipot!$Z:$Z)&lt;&gt;"",INDEX(pipot!R:R,SMALL(pipot!$Z:$Z,ROW($A316)))),"")</f>
        <v>127.68</v>
      </c>
    </row>
    <row r="321" spans="2:19" hidden="1">
      <c r="B321" t="str">
        <f>IFERROR(IF(COUNT(pipot!$Z:$Z)&lt;&gt;"",INDEX(pipot!A:A,SMALL(pipot!$Z:$Z,ROW($A317)))),"")</f>
        <v>Sawako Jingu</v>
      </c>
      <c r="C321" s="13">
        <f>IFERROR(IF(COUNT(pipot!$Z:$Z)&lt;&gt;"",INDEX(pipot!B:B,SMALL(pipot!$Z:$Z,ROW($A317)))),"")</f>
        <v>44154</v>
      </c>
      <c r="D321" s="15">
        <f>IFERROR(IF(COUNT(pipot!$Z:$Z)&lt;&gt;"",INDEX(pipot!C:C,SMALL(pipot!$Z:$Z,ROW($A317)))),"")</f>
        <v>5.2546296296296292E-2</v>
      </c>
      <c r="E321">
        <f>IFERROR(IF(COUNT(pipot!$Z:$Z)&lt;&gt;"",INDEX(pipot!D:D,SMALL(pipot!$Z:$Z,ROW($A317)))),"")</f>
        <v>6045.4752200000003</v>
      </c>
      <c r="F321">
        <f>IFERROR(IF(COUNT(pipot!$Z:$Z)&lt;&gt;"",INDEX(pipot!E:E,SMALL(pipot!$Z:$Z,ROW($A317)))),"")</f>
        <v>727.43673000000001</v>
      </c>
      <c r="G321">
        <f>IFERROR(IF(COUNT(pipot!$Z:$Z)&lt;&gt;"",INDEX(pipot!F:F,SMALL(pipot!$Z:$Z,ROW($A317)))),"")</f>
        <v>9.6136999999999997</v>
      </c>
      <c r="H321">
        <f>IFERROR(IF(COUNT(pipot!$Z:$Z)&lt;&gt;"",INDEX(pipot!G:G,SMALL(pipot!$Z:$Z,ROW($A317)))),"")</f>
        <v>552.51000999999997</v>
      </c>
      <c r="I321">
        <f>IFERROR(IF(COUNT(pipot!$Z:$Z)&lt;&gt;"",INDEX(pipot!H:H,SMALL(pipot!$Z:$Z,ROW($A317)))),"")</f>
        <v>421.41001</v>
      </c>
      <c r="J321">
        <f>IFERROR(IF(COUNT(pipot!$Z:$Z)&lt;&gt;"",INDEX(pipot!I:I,SMALL(pipot!$Z:$Z,ROW($A317)))),"")</f>
        <v>120.31</v>
      </c>
      <c r="K321">
        <f>IFERROR(IF(COUNT(pipot!$Z:$Z)&lt;&gt;"",INDEX(pipot!J:J,SMALL(pipot!$Z:$Z,ROW($A317)))),"")</f>
        <v>10.79</v>
      </c>
      <c r="L321">
        <f>IFERROR(IF(COUNT(pipot!$Z:$Z)&lt;&gt;"",INDEX(pipot!K:K,SMALL(pipot!$Z:$Z,ROW($A317)))),"")</f>
        <v>0</v>
      </c>
      <c r="M321">
        <f>IFERROR(IF(COUNT(pipot!$Z:$Z)&lt;&gt;"",INDEX(pipot!L:L,SMALL(pipot!$Z:$Z,ROW($A317)))),"")</f>
        <v>17</v>
      </c>
      <c r="N321">
        <f>IFERROR(IF(COUNT(pipot!$Z:$Z)&lt;&gt;"",INDEX(pipot!M:M,SMALL(pipot!$Z:$Z,ROW($A317)))),"")</f>
        <v>9</v>
      </c>
      <c r="O321">
        <f>IFERROR(IF(COUNT(pipot!$Z:$Z)&lt;&gt;"",INDEX(pipot!N:N,SMALL(pipot!$Z:$Z,ROW($A317)))),"")</f>
        <v>40</v>
      </c>
      <c r="P321">
        <f>IFERROR(IF(COUNT(pipot!$Z:$Z)&lt;&gt;"",INDEX(pipot!O:O,SMALL(pipot!$Z:$Z,ROW($A317)))),"")</f>
        <v>21.688199999999998</v>
      </c>
      <c r="Q321">
        <f>IFERROR(IF(COUNT(pipot!$Z:$Z)&lt;&gt;"",INDEX(pipot!P:P,SMALL(pipot!$Z:$Z,ROW($A317)))),"")</f>
        <v>1</v>
      </c>
      <c r="R321">
        <f>IFERROR(IF(COUNT(pipot!$Z:$Z)&lt;&gt;"",INDEX(pipot!Q:Q,SMALL(pipot!$Z:$Z,ROW($A317)))),"")</f>
        <v>195</v>
      </c>
      <c r="S321">
        <f>IFERROR(IF(COUNT(pipot!$Z:$Z)&lt;&gt;"",INDEX(pipot!R:R,SMALL(pipot!$Z:$Z,ROW($A317)))),"")</f>
        <v>149.40079</v>
      </c>
    </row>
    <row r="322" spans="2:19" hidden="1">
      <c r="B322" t="str">
        <f>IFERROR(IF(COUNT(pipot!$Z:$Z)&lt;&gt;"",INDEX(pipot!A:A,SMALL(pipot!$Z:$Z,ROW($A318)))),"")</f>
        <v>Fuka Yamashita</v>
      </c>
      <c r="C322" s="13">
        <f>IFERROR(IF(COUNT(pipot!$Z:$Z)&lt;&gt;"",INDEX(pipot!B:B,SMALL(pipot!$Z:$Z,ROW($A318)))),"")</f>
        <v>44154</v>
      </c>
      <c r="D322" s="15">
        <f>IFERROR(IF(COUNT(pipot!$Z:$Z)&lt;&gt;"",INDEX(pipot!C:C,SMALL(pipot!$Z:$Z,ROW($A318)))),"")</f>
        <v>5.2546296296296292E-2</v>
      </c>
      <c r="E322">
        <f>IFERROR(IF(COUNT(pipot!$Z:$Z)&lt;&gt;"",INDEX(pipot!D:D,SMALL(pipot!$Z:$Z,ROW($A318)))),"")</f>
        <v>6046.8646500000004</v>
      </c>
      <c r="F322">
        <f>IFERROR(IF(COUNT(pipot!$Z:$Z)&lt;&gt;"",INDEX(pipot!E:E,SMALL(pipot!$Z:$Z,ROW($A318)))),"")</f>
        <v>717.15098</v>
      </c>
      <c r="G322">
        <f>IFERROR(IF(COUNT(pipot!$Z:$Z)&lt;&gt;"",INDEX(pipot!F:F,SMALL(pipot!$Z:$Z,ROW($A318)))),"")</f>
        <v>9.4777699999999996</v>
      </c>
      <c r="H322">
        <f>IFERROR(IF(COUNT(pipot!$Z:$Z)&lt;&gt;"",INDEX(pipot!G:G,SMALL(pipot!$Z:$Z,ROW($A318)))),"")</f>
        <v>674.12</v>
      </c>
      <c r="I322">
        <f>IFERROR(IF(COUNT(pipot!$Z:$Z)&lt;&gt;"",INDEX(pipot!H:H,SMALL(pipot!$Z:$Z,ROW($A318)))),"")</f>
        <v>429.13</v>
      </c>
      <c r="J322">
        <f>IFERROR(IF(COUNT(pipot!$Z:$Z)&lt;&gt;"",INDEX(pipot!I:I,SMALL(pipot!$Z:$Z,ROW($A318)))),"")</f>
        <v>213.17</v>
      </c>
      <c r="K322">
        <f>IFERROR(IF(COUNT(pipot!$Z:$Z)&lt;&gt;"",INDEX(pipot!J:J,SMALL(pipot!$Z:$Z,ROW($A318)))),"")</f>
        <v>31.82</v>
      </c>
      <c r="L322">
        <f>IFERROR(IF(COUNT(pipot!$Z:$Z)&lt;&gt;"",INDEX(pipot!K:K,SMALL(pipot!$Z:$Z,ROW($A318)))),"")</f>
        <v>0</v>
      </c>
      <c r="M322">
        <f>IFERROR(IF(COUNT(pipot!$Z:$Z)&lt;&gt;"",INDEX(pipot!L:L,SMALL(pipot!$Z:$Z,ROW($A318)))),"")</f>
        <v>13</v>
      </c>
      <c r="N322">
        <f>IFERROR(IF(COUNT(pipot!$Z:$Z)&lt;&gt;"",INDEX(pipot!M:M,SMALL(pipot!$Z:$Z,ROW($A318)))),"")</f>
        <v>4</v>
      </c>
      <c r="O322">
        <f>IFERROR(IF(COUNT(pipot!$Z:$Z)&lt;&gt;"",INDEX(pipot!N:N,SMALL(pipot!$Z:$Z,ROW($A318)))),"")</f>
        <v>40</v>
      </c>
      <c r="P322">
        <f>IFERROR(IF(COUNT(pipot!$Z:$Z)&lt;&gt;"",INDEX(pipot!O:O,SMALL(pipot!$Z:$Z,ROW($A318)))),"")</f>
        <v>22.7286</v>
      </c>
      <c r="Q322">
        <f>IFERROR(IF(COUNT(pipot!$Z:$Z)&lt;&gt;"",INDEX(pipot!P:P,SMALL(pipot!$Z:$Z,ROW($A318)))),"")</f>
        <v>1</v>
      </c>
      <c r="R322">
        <f>IFERROR(IF(COUNT(pipot!$Z:$Z)&lt;&gt;"",INDEX(pipot!Q:Q,SMALL(pipot!$Z:$Z,ROW($A318)))),"")</f>
        <v>186</v>
      </c>
      <c r="S322">
        <f>IFERROR(IF(COUNT(pipot!$Z:$Z)&lt;&gt;"",INDEX(pipot!R:R,SMALL(pipot!$Z:$Z,ROW($A318)))),"")</f>
        <v>145.91148999999999</v>
      </c>
    </row>
    <row r="323" spans="2:19" hidden="1">
      <c r="B323" t="str">
        <f>IFERROR(IF(COUNT(pipot!$Z:$Z)&lt;&gt;"",INDEX(pipot!A:A,SMALL(pipot!$Z:$Z,ROW($A319)))),"")</f>
        <v>Kotone Tanigawa</v>
      </c>
      <c r="C323" s="13">
        <f>IFERROR(IF(COUNT(pipot!$Z:$Z)&lt;&gt;"",INDEX(pipot!B:B,SMALL(pipot!$Z:$Z,ROW($A319)))),"")</f>
        <v>44154</v>
      </c>
      <c r="D323" s="15">
        <f>IFERROR(IF(COUNT(pipot!$Z:$Z)&lt;&gt;"",INDEX(pipot!C:C,SMALL(pipot!$Z:$Z,ROW($A319)))),"")</f>
        <v>5.9016203703703703E-2</v>
      </c>
      <c r="E323">
        <f>IFERROR(IF(COUNT(pipot!$Z:$Z)&lt;&gt;"",INDEX(pipot!D:D,SMALL(pipot!$Z:$Z,ROW($A319)))),"")</f>
        <v>7217.0802899999999</v>
      </c>
      <c r="F323">
        <f>IFERROR(IF(COUNT(pipot!$Z:$Z)&lt;&gt;"",INDEX(pipot!E:E,SMALL(pipot!$Z:$Z,ROW($A319)))),"")</f>
        <v>716.78238999999996</v>
      </c>
      <c r="G323">
        <f>IFERROR(IF(COUNT(pipot!$Z:$Z)&lt;&gt;"",INDEX(pipot!F:F,SMALL(pipot!$Z:$Z,ROW($A319)))),"")</f>
        <v>8.4343900000000005</v>
      </c>
      <c r="H323">
        <f>IFERROR(IF(COUNT(pipot!$Z:$Z)&lt;&gt;"",INDEX(pipot!G:G,SMALL(pipot!$Z:$Z,ROW($A319)))),"")</f>
        <v>811.13999000000001</v>
      </c>
      <c r="I323">
        <f>IFERROR(IF(COUNT(pipot!$Z:$Z)&lt;&gt;"",INDEX(pipot!H:H,SMALL(pipot!$Z:$Z,ROW($A319)))),"")</f>
        <v>545.15998999999999</v>
      </c>
      <c r="J323">
        <f>IFERROR(IF(COUNT(pipot!$Z:$Z)&lt;&gt;"",INDEX(pipot!I:I,SMALL(pipot!$Z:$Z,ROW($A319)))),"")</f>
        <v>217.6</v>
      </c>
      <c r="K323">
        <f>IFERROR(IF(COUNT(pipot!$Z:$Z)&lt;&gt;"",INDEX(pipot!J:J,SMALL(pipot!$Z:$Z,ROW($A319)))),"")</f>
        <v>43.71</v>
      </c>
      <c r="L323">
        <f>IFERROR(IF(COUNT(pipot!$Z:$Z)&lt;&gt;"",INDEX(pipot!K:K,SMALL(pipot!$Z:$Z,ROW($A319)))),"")</f>
        <v>4.67</v>
      </c>
      <c r="M323">
        <f>IFERROR(IF(COUNT(pipot!$Z:$Z)&lt;&gt;"",INDEX(pipot!L:L,SMALL(pipot!$Z:$Z,ROW($A319)))),"")</f>
        <v>16</v>
      </c>
      <c r="N323">
        <f>IFERROR(IF(COUNT(pipot!$Z:$Z)&lt;&gt;"",INDEX(pipot!M:M,SMALL(pipot!$Z:$Z,ROW($A319)))),"")</f>
        <v>18</v>
      </c>
      <c r="O323">
        <f>IFERROR(IF(COUNT(pipot!$Z:$Z)&lt;&gt;"",INDEX(pipot!N:N,SMALL(pipot!$Z:$Z,ROW($A319)))),"")</f>
        <v>26</v>
      </c>
      <c r="P323">
        <f>IFERROR(IF(COUNT(pipot!$Z:$Z)&lt;&gt;"",INDEX(pipot!O:O,SMALL(pipot!$Z:$Z,ROW($A319)))),"")</f>
        <v>24.568200000000001</v>
      </c>
      <c r="Q323">
        <f>IFERROR(IF(COUNT(pipot!$Z:$Z)&lt;&gt;"",INDEX(pipot!P:P,SMALL(pipot!$Z:$Z,ROW($A319)))),"")</f>
        <v>3</v>
      </c>
      <c r="R323">
        <f>IFERROR(IF(COUNT(pipot!$Z:$Z)&lt;&gt;"",INDEX(pipot!Q:Q,SMALL(pipot!$Z:$Z,ROW($A319)))),"")</f>
        <v>205</v>
      </c>
      <c r="S323">
        <f>IFERROR(IF(COUNT(pipot!$Z:$Z)&lt;&gt;"",INDEX(pipot!R:R,SMALL(pipot!$Z:$Z,ROW($A319)))),"")</f>
        <v>161.42860999999999</v>
      </c>
    </row>
    <row r="324" spans="2:19" hidden="1">
      <c r="B324" t="str">
        <f>IFERROR(IF(COUNT(pipot!$Z:$Z)&lt;&gt;"",INDEX(pipot!A:A,SMALL(pipot!$Z:$Z,ROW($A320)))),"")</f>
        <v>Riko Yamazaki</v>
      </c>
      <c r="C324" s="13">
        <f>IFERROR(IF(COUNT(pipot!$Z:$Z)&lt;&gt;"",INDEX(pipot!B:B,SMALL(pipot!$Z:$Z,ROW($A320)))),"")</f>
        <v>44154</v>
      </c>
      <c r="D324" s="15">
        <f>IFERROR(IF(COUNT(pipot!$Z:$Z)&lt;&gt;"",INDEX(pipot!C:C,SMALL(pipot!$Z:$Z,ROW($A320)))),"")</f>
        <v>5.9016203703703703E-2</v>
      </c>
      <c r="E324">
        <f>IFERROR(IF(COUNT(pipot!$Z:$Z)&lt;&gt;"",INDEX(pipot!D:D,SMALL(pipot!$Z:$Z,ROW($A320)))),"")</f>
        <v>6776.42749</v>
      </c>
      <c r="F324">
        <f>IFERROR(IF(COUNT(pipot!$Z:$Z)&lt;&gt;"",INDEX(pipot!E:E,SMALL(pipot!$Z:$Z,ROW($A320)))),"")</f>
        <v>678.02344000000005</v>
      </c>
      <c r="G324">
        <f>IFERROR(IF(COUNT(pipot!$Z:$Z)&lt;&gt;"",INDEX(pipot!F:F,SMALL(pipot!$Z:$Z,ROW($A320)))),"")</f>
        <v>7.9783099999999996</v>
      </c>
      <c r="H324">
        <f>IFERROR(IF(COUNT(pipot!$Z:$Z)&lt;&gt;"",INDEX(pipot!G:G,SMALL(pipot!$Z:$Z,ROW($A320)))),"")</f>
        <v>671.65000999999995</v>
      </c>
      <c r="I324">
        <f>IFERROR(IF(COUNT(pipot!$Z:$Z)&lt;&gt;"",INDEX(pipot!H:H,SMALL(pipot!$Z:$Z,ROW($A320)))),"")</f>
        <v>411.04</v>
      </c>
      <c r="J324">
        <f>IFERROR(IF(COUNT(pipot!$Z:$Z)&lt;&gt;"",INDEX(pipot!I:I,SMALL(pipot!$Z:$Z,ROW($A320)))),"")</f>
        <v>210.69001</v>
      </c>
      <c r="K324">
        <f>IFERROR(IF(COUNT(pipot!$Z:$Z)&lt;&gt;"",INDEX(pipot!J:J,SMALL(pipot!$Z:$Z,ROW($A320)))),"")</f>
        <v>49.92</v>
      </c>
      <c r="L324">
        <f>IFERROR(IF(COUNT(pipot!$Z:$Z)&lt;&gt;"",INDEX(pipot!K:K,SMALL(pipot!$Z:$Z,ROW($A320)))),"")</f>
        <v>0</v>
      </c>
      <c r="M324">
        <f>IFERROR(IF(COUNT(pipot!$Z:$Z)&lt;&gt;"",INDEX(pipot!L:L,SMALL(pipot!$Z:$Z,ROW($A320)))),"")</f>
        <v>12</v>
      </c>
      <c r="N324">
        <f>IFERROR(IF(COUNT(pipot!$Z:$Z)&lt;&gt;"",INDEX(pipot!M:M,SMALL(pipot!$Z:$Z,ROW($A320)))),"")</f>
        <v>11</v>
      </c>
      <c r="O324">
        <f>IFERROR(IF(COUNT(pipot!$Z:$Z)&lt;&gt;"",INDEX(pipot!N:N,SMALL(pipot!$Z:$Z,ROW($A320)))),"")</f>
        <v>21</v>
      </c>
      <c r="P324">
        <f>IFERROR(IF(COUNT(pipot!$Z:$Z)&lt;&gt;"",INDEX(pipot!O:O,SMALL(pipot!$Z:$Z,ROW($A320)))),"")</f>
        <v>23.592600000000001</v>
      </c>
      <c r="Q324">
        <f>IFERROR(IF(COUNT(pipot!$Z:$Z)&lt;&gt;"",INDEX(pipot!P:P,SMALL(pipot!$Z:$Z,ROW($A320)))),"")</f>
        <v>2</v>
      </c>
      <c r="R324">
        <f>IFERROR(IF(COUNT(pipot!$Z:$Z)&lt;&gt;"",INDEX(pipot!Q:Q,SMALL(pipot!$Z:$Z,ROW($A320)))),"")</f>
        <v>186</v>
      </c>
      <c r="S324">
        <f>IFERROR(IF(COUNT(pipot!$Z:$Z)&lt;&gt;"",INDEX(pipot!R:R,SMALL(pipot!$Z:$Z,ROW($A320)))),"")</f>
        <v>149.96587</v>
      </c>
    </row>
    <row r="325" spans="2:19" hidden="1">
      <c r="B325" t="str">
        <f>IFERROR(IF(COUNT(pipot!$Z:$Z)&lt;&gt;"",INDEX(pipot!A:A,SMALL(pipot!$Z:$Z,ROW($A321)))),"")</f>
        <v>Tamami Sato</v>
      </c>
      <c r="C325" s="13">
        <f>IFERROR(IF(COUNT(pipot!$Z:$Z)&lt;&gt;"",INDEX(pipot!B:B,SMALL(pipot!$Z:$Z,ROW($A321)))),"")</f>
        <v>44154</v>
      </c>
      <c r="D325" s="15">
        <f>IFERROR(IF(COUNT(pipot!$Z:$Z)&lt;&gt;"",INDEX(pipot!C:C,SMALL(pipot!$Z:$Z,ROW($A321)))),"")</f>
        <v>5.1041666666666673E-2</v>
      </c>
      <c r="E325">
        <f>IFERROR(IF(COUNT(pipot!$Z:$Z)&lt;&gt;"",INDEX(pipot!D:D,SMALL(pipot!$Z:$Z,ROW($A321)))),"")</f>
        <v>6353.2635499999997</v>
      </c>
      <c r="F325">
        <f>IFERROR(IF(COUNT(pipot!$Z:$Z)&lt;&gt;"",INDEX(pipot!E:E,SMALL(pipot!$Z:$Z,ROW($A321)))),"")</f>
        <v>653.12040999999999</v>
      </c>
      <c r="G325">
        <f>IFERROR(IF(COUNT(pipot!$Z:$Z)&lt;&gt;"",INDEX(pipot!F:F,SMALL(pipot!$Z:$Z,ROW($A321)))),"")</f>
        <v>8.8859899999999996</v>
      </c>
      <c r="H325">
        <f>IFERROR(IF(COUNT(pipot!$Z:$Z)&lt;&gt;"",INDEX(pipot!G:G,SMALL(pipot!$Z:$Z,ROW($A321)))),"")</f>
        <v>938.04998999999998</v>
      </c>
      <c r="I325">
        <f>IFERROR(IF(COUNT(pipot!$Z:$Z)&lt;&gt;"",INDEX(pipot!H:H,SMALL(pipot!$Z:$Z,ROW($A321)))),"")</f>
        <v>612.09999000000005</v>
      </c>
      <c r="J325">
        <f>IFERROR(IF(COUNT(pipot!$Z:$Z)&lt;&gt;"",INDEX(pipot!I:I,SMALL(pipot!$Z:$Z,ROW($A321)))),"")</f>
        <v>242.73</v>
      </c>
      <c r="K325">
        <f>IFERROR(IF(COUNT(pipot!$Z:$Z)&lt;&gt;"",INDEX(pipot!J:J,SMALL(pipot!$Z:$Z,ROW($A321)))),"")</f>
        <v>82.57</v>
      </c>
      <c r="L325">
        <f>IFERROR(IF(COUNT(pipot!$Z:$Z)&lt;&gt;"",INDEX(pipot!K:K,SMALL(pipot!$Z:$Z,ROW($A321)))),"")</f>
        <v>0.65</v>
      </c>
      <c r="M325">
        <f>IFERROR(IF(COUNT(pipot!$Z:$Z)&lt;&gt;"",INDEX(pipot!L:L,SMALL(pipot!$Z:$Z,ROW($A321)))),"")</f>
        <v>11</v>
      </c>
      <c r="N325">
        <f>IFERROR(IF(COUNT(pipot!$Z:$Z)&lt;&gt;"",INDEX(pipot!M:M,SMALL(pipot!$Z:$Z,ROW($A321)))),"")</f>
        <v>12</v>
      </c>
      <c r="O325">
        <f>IFERROR(IF(COUNT(pipot!$Z:$Z)&lt;&gt;"",INDEX(pipot!N:N,SMALL(pipot!$Z:$Z,ROW($A321)))),"")</f>
        <v>46</v>
      </c>
      <c r="P325">
        <f>IFERROR(IF(COUNT(pipot!$Z:$Z)&lt;&gt;"",INDEX(pipot!O:O,SMALL(pipot!$Z:$Z,ROW($A321)))),"")</f>
        <v>24.381</v>
      </c>
      <c r="Q325">
        <f>IFERROR(IF(COUNT(pipot!$Z:$Z)&lt;&gt;"",INDEX(pipot!P:P,SMALL(pipot!$Z:$Z,ROW($A321)))),"")</f>
        <v>5</v>
      </c>
      <c r="R325">
        <f>IFERROR(IF(COUNT(pipot!$Z:$Z)&lt;&gt;"",INDEX(pipot!Q:Q,SMALL(pipot!$Z:$Z,ROW($A321)))),"")</f>
        <v>200</v>
      </c>
      <c r="S325">
        <f>IFERROR(IF(COUNT(pipot!$Z:$Z)&lt;&gt;"",INDEX(pipot!R:R,SMALL(pipot!$Z:$Z,ROW($A321)))),"")</f>
        <v>146.67587</v>
      </c>
    </row>
    <row r="326" spans="2:19" hidden="1">
      <c r="B326" t="str">
        <f>IFERROR(IF(COUNT(pipot!$Z:$Z)&lt;&gt;"",INDEX(pipot!A:A,SMALL(pipot!$Z:$Z,ROW($A322)))),"")</f>
        <v>Mizuki Kajiwara</v>
      </c>
      <c r="C326" s="13">
        <f>IFERROR(IF(COUNT(pipot!$Z:$Z)&lt;&gt;"",INDEX(pipot!B:B,SMALL(pipot!$Z:$Z,ROW($A322)))),"")</f>
        <v>44154</v>
      </c>
      <c r="D326" s="15">
        <f>IFERROR(IF(COUNT(pipot!$Z:$Z)&lt;&gt;"",INDEX(pipot!C:C,SMALL(pipot!$Z:$Z,ROW($A322)))),"")</f>
        <v>5.9814814814814814E-2</v>
      </c>
      <c r="E326">
        <f>IFERROR(IF(COUNT(pipot!$Z:$Z)&lt;&gt;"",INDEX(pipot!D:D,SMALL(pipot!$Z:$Z,ROW($A322)))),"")</f>
        <v>5484.0383300000003</v>
      </c>
      <c r="F326">
        <f>IFERROR(IF(COUNT(pipot!$Z:$Z)&lt;&gt;"",INDEX(pipot!E:E,SMALL(pipot!$Z:$Z,ROW($A322)))),"")</f>
        <v>568.66959999999995</v>
      </c>
      <c r="G326">
        <f>IFERROR(IF(COUNT(pipot!$Z:$Z)&lt;&gt;"",INDEX(pipot!F:F,SMALL(pipot!$Z:$Z,ROW($A322)))),"")</f>
        <v>6.6021999999999998</v>
      </c>
      <c r="H326">
        <f>IFERROR(IF(COUNT(pipot!$Z:$Z)&lt;&gt;"",INDEX(pipot!G:G,SMALL(pipot!$Z:$Z,ROW($A322)))),"")</f>
        <v>81.19</v>
      </c>
      <c r="I326">
        <f>IFERROR(IF(COUNT(pipot!$Z:$Z)&lt;&gt;"",INDEX(pipot!H:H,SMALL(pipot!$Z:$Z,ROW($A322)))),"")</f>
        <v>62.01</v>
      </c>
      <c r="J326">
        <f>IFERROR(IF(COUNT(pipot!$Z:$Z)&lt;&gt;"",INDEX(pipot!I:I,SMALL(pipot!$Z:$Z,ROW($A322)))),"")</f>
        <v>15.26</v>
      </c>
      <c r="K326">
        <f>IFERROR(IF(COUNT(pipot!$Z:$Z)&lt;&gt;"",INDEX(pipot!J:J,SMALL(pipot!$Z:$Z,ROW($A322)))),"")</f>
        <v>3.92</v>
      </c>
      <c r="L326">
        <f>IFERROR(IF(COUNT(pipot!$Z:$Z)&lt;&gt;"",INDEX(pipot!K:K,SMALL(pipot!$Z:$Z,ROW($A322)))),"")</f>
        <v>0</v>
      </c>
      <c r="M326">
        <f>IFERROR(IF(COUNT(pipot!$Z:$Z)&lt;&gt;"",INDEX(pipot!L:L,SMALL(pipot!$Z:$Z,ROW($A322)))),"")</f>
        <v>18</v>
      </c>
      <c r="N326">
        <f>IFERROR(IF(COUNT(pipot!$Z:$Z)&lt;&gt;"",INDEX(pipot!M:M,SMALL(pipot!$Z:$Z,ROW($A322)))),"")</f>
        <v>17</v>
      </c>
      <c r="O326">
        <f>IFERROR(IF(COUNT(pipot!$Z:$Z)&lt;&gt;"",INDEX(pipot!N:N,SMALL(pipot!$Z:$Z,ROW($A322)))),"")</f>
        <v>26</v>
      </c>
      <c r="P326">
        <f>IFERROR(IF(COUNT(pipot!$Z:$Z)&lt;&gt;"",INDEX(pipot!O:O,SMALL(pipot!$Z:$Z,ROW($A322)))),"")</f>
        <v>21.6234</v>
      </c>
      <c r="Q326">
        <f>IFERROR(IF(COUNT(pipot!$Z:$Z)&lt;&gt;"",INDEX(pipot!P:P,SMALL(pipot!$Z:$Z,ROW($A322)))),"")</f>
        <v>0</v>
      </c>
      <c r="R326">
        <f>IFERROR(IF(COUNT(pipot!$Z:$Z)&lt;&gt;"",INDEX(pipot!Q:Q,SMALL(pipot!$Z:$Z,ROW($A322)))),"")</f>
        <v>185</v>
      </c>
      <c r="S326">
        <f>IFERROR(IF(COUNT(pipot!$Z:$Z)&lt;&gt;"",INDEX(pipot!R:R,SMALL(pipot!$Z:$Z,ROW($A322)))),"")</f>
        <v>130.28138999999999</v>
      </c>
    </row>
    <row r="327" spans="2:19" hidden="1">
      <c r="B327" t="str">
        <f>IFERROR(IF(COUNT(pipot!$Z:$Z)&lt;&gt;"",INDEX(pipot!A:A,SMALL(pipot!$Z:$Z,ROW($A323)))),"")</f>
        <v>Airi Furukawa</v>
      </c>
      <c r="C327" s="13">
        <f>IFERROR(IF(COUNT(pipot!$Z:$Z)&lt;&gt;"",INDEX(pipot!B:B,SMALL(pipot!$Z:$Z,ROW($A323)))),"")</f>
        <v>44154</v>
      </c>
      <c r="D327" s="15">
        <f>IFERROR(IF(COUNT(pipot!$Z:$Z)&lt;&gt;"",INDEX(pipot!C:C,SMALL(pipot!$Z:$Z,ROW($A323)))),"")</f>
        <v>4.4571759259259262E-2</v>
      </c>
      <c r="E327">
        <f>IFERROR(IF(COUNT(pipot!$Z:$Z)&lt;&gt;"",INDEX(pipot!D:D,SMALL(pipot!$Z:$Z,ROW($A323)))),"")</f>
        <v>3386.2282599999999</v>
      </c>
      <c r="F327">
        <f>IFERROR(IF(COUNT(pipot!$Z:$Z)&lt;&gt;"",INDEX(pipot!E:E,SMALL(pipot!$Z:$Z,ROW($A323)))),"")</f>
        <v>370.22008</v>
      </c>
      <c r="G327">
        <f>IFERROR(IF(COUNT(pipot!$Z:$Z)&lt;&gt;"",INDEX(pipot!F:F,SMALL(pipot!$Z:$Z,ROW($A323)))),"")</f>
        <v>5.7681699999999996</v>
      </c>
      <c r="H327">
        <f>IFERROR(IF(COUNT(pipot!$Z:$Z)&lt;&gt;"",INDEX(pipot!G:G,SMALL(pipot!$Z:$Z,ROW($A323)))),"")</f>
        <v>265.12000999999998</v>
      </c>
      <c r="I327">
        <f>IFERROR(IF(COUNT(pipot!$Z:$Z)&lt;&gt;"",INDEX(pipot!H:H,SMALL(pipot!$Z:$Z,ROW($A323)))),"")</f>
        <v>229.59001000000001</v>
      </c>
      <c r="J327">
        <f>IFERROR(IF(COUNT(pipot!$Z:$Z)&lt;&gt;"",INDEX(pipot!I:I,SMALL(pipot!$Z:$Z,ROW($A323)))),"")</f>
        <v>35.53</v>
      </c>
      <c r="K327">
        <f>IFERROR(IF(COUNT(pipot!$Z:$Z)&lt;&gt;"",INDEX(pipot!J:J,SMALL(pipot!$Z:$Z,ROW($A323)))),"")</f>
        <v>0</v>
      </c>
      <c r="L327">
        <f>IFERROR(IF(COUNT(pipot!$Z:$Z)&lt;&gt;"",INDEX(pipot!K:K,SMALL(pipot!$Z:$Z,ROW($A323)))),"")</f>
        <v>0</v>
      </c>
      <c r="M327">
        <f>IFERROR(IF(COUNT(pipot!$Z:$Z)&lt;&gt;"",INDEX(pipot!L:L,SMALL(pipot!$Z:$Z,ROW($A323)))),"")</f>
        <v>15</v>
      </c>
      <c r="N327">
        <f>IFERROR(IF(COUNT(pipot!$Z:$Z)&lt;&gt;"",INDEX(pipot!M:M,SMALL(pipot!$Z:$Z,ROW($A323)))),"")</f>
        <v>3</v>
      </c>
      <c r="O327">
        <f>IFERROR(IF(COUNT(pipot!$Z:$Z)&lt;&gt;"",INDEX(pipot!N:N,SMALL(pipot!$Z:$Z,ROW($A323)))),"")</f>
        <v>26</v>
      </c>
      <c r="P327">
        <f>IFERROR(IF(COUNT(pipot!$Z:$Z)&lt;&gt;"",INDEX(pipot!O:O,SMALL(pipot!$Z:$Z,ROW($A323)))),"")</f>
        <v>19.305</v>
      </c>
      <c r="Q327">
        <f>IFERROR(IF(COUNT(pipot!$Z:$Z)&lt;&gt;"",INDEX(pipot!P:P,SMALL(pipot!$Z:$Z,ROW($A323)))),"")</f>
        <v>0</v>
      </c>
      <c r="R327">
        <f>IFERROR(IF(COUNT(pipot!$Z:$Z)&lt;&gt;"",INDEX(pipot!Q:Q,SMALL(pipot!$Z:$Z,ROW($A323)))),"")</f>
        <v>209</v>
      </c>
      <c r="S327">
        <f>IFERROR(IF(COUNT(pipot!$Z:$Z)&lt;&gt;"",INDEX(pipot!R:R,SMALL(pipot!$Z:$Z,ROW($A323)))),"")</f>
        <v>149.24444</v>
      </c>
    </row>
    <row r="328" spans="2:19" hidden="1">
      <c r="B328" t="str">
        <f>IFERROR(IF(COUNT(pipot!$Z:$Z)&lt;&gt;"",INDEX(pipot!A:A,SMALL(pipot!$Z:$Z,ROW($A324)))),"")</f>
        <v>Total</v>
      </c>
      <c r="C328" s="13">
        <f>IFERROR(IF(COUNT(pipot!$Z:$Z)&lt;&gt;"",INDEX(pipot!B:B,SMALL(pipot!$Z:$Z,ROW($A324)))),"")</f>
        <v>44154</v>
      </c>
      <c r="D328" s="15">
        <f>IFERROR(IF(COUNT(pipot!$Z:$Z)&lt;&gt;"",INDEX(pipot!C:C,SMALL(pipot!$Z:$Z,ROW($A324)))),"")</f>
        <v>1.1818287037037036</v>
      </c>
      <c r="E328">
        <f>IFERROR(IF(COUNT(pipot!$Z:$Z)&lt;&gt;"",INDEX(pipot!D:D,SMALL(pipot!$Z:$Z,ROW($A324)))),"")</f>
        <v>140409</v>
      </c>
      <c r="F328">
        <f>IFERROR(IF(COUNT(pipot!$Z:$Z)&lt;&gt;"",INDEX(pipot!E:E,SMALL(pipot!$Z:$Z,ROW($A324)))),"")</f>
        <v>15943</v>
      </c>
      <c r="G328">
        <f>IFERROR(IF(COUNT(pipot!$Z:$Z)&lt;&gt;"",INDEX(pipot!F:F,SMALL(pipot!$Z:$Z,ROW($A324)))),"")</f>
        <v>9.3699999999999992</v>
      </c>
      <c r="H328">
        <f>IFERROR(IF(COUNT(pipot!$Z:$Z)&lt;&gt;"",INDEX(pipot!G:G,SMALL(pipot!$Z:$Z,ROW($A324)))),"")</f>
        <v>14881</v>
      </c>
      <c r="I328">
        <f>IFERROR(IF(COUNT(pipot!$Z:$Z)&lt;&gt;"",INDEX(pipot!H:H,SMALL(pipot!$Z:$Z,ROW($A324)))),"")</f>
        <v>10258</v>
      </c>
      <c r="J328">
        <f>IFERROR(IF(COUNT(pipot!$Z:$Z)&lt;&gt;"",INDEX(pipot!I:I,SMALL(pipot!$Z:$Z,ROW($A324)))),"")</f>
        <v>3710</v>
      </c>
      <c r="K328">
        <f>IFERROR(IF(COUNT(pipot!$Z:$Z)&lt;&gt;"",INDEX(pipot!J:J,SMALL(pipot!$Z:$Z,ROW($A324)))),"")</f>
        <v>851</v>
      </c>
      <c r="L328">
        <f>IFERROR(IF(COUNT(pipot!$Z:$Z)&lt;&gt;"",INDEX(pipot!K:K,SMALL(pipot!$Z:$Z,ROW($A324)))),"")</f>
        <v>61</v>
      </c>
      <c r="M328">
        <f>IFERROR(IF(COUNT(pipot!$Z:$Z)&lt;&gt;"",INDEX(pipot!L:L,SMALL(pipot!$Z:$Z,ROW($A324)))),"")</f>
        <v>346</v>
      </c>
      <c r="N328">
        <f>IFERROR(IF(COUNT(pipot!$Z:$Z)&lt;&gt;"",INDEX(pipot!M:M,SMALL(pipot!$Z:$Z,ROW($A324)))),"")</f>
        <v>208</v>
      </c>
      <c r="O328">
        <f>IFERROR(IF(COUNT(pipot!$Z:$Z)&lt;&gt;"",INDEX(pipot!N:N,SMALL(pipot!$Z:$Z,ROW($A324)))),"")</f>
        <v>785</v>
      </c>
      <c r="P328">
        <f>IFERROR(IF(COUNT(pipot!$Z:$Z)&lt;&gt;"",INDEX(pipot!O:O,SMALL(pipot!$Z:$Z,ROW($A324)))),"")</f>
        <v>26</v>
      </c>
      <c r="Q328">
        <f>IFERROR(IF(COUNT(pipot!$Z:$Z)&lt;&gt;"",INDEX(pipot!P:P,SMALL(pipot!$Z:$Z,ROW($A324)))),"")</f>
        <v>56</v>
      </c>
      <c r="R328">
        <f>IFERROR(IF(COUNT(pipot!$Z:$Z)&lt;&gt;"",INDEX(pipot!Q:Q,SMALL(pipot!$Z:$Z,ROW($A324)))),"")</f>
        <v>230</v>
      </c>
      <c r="S328">
        <f>IFERROR(IF(COUNT(pipot!$Z:$Z)&lt;&gt;"",INDEX(pipot!R:R,SMALL(pipot!$Z:$Z,ROW($A324)))),"")</f>
        <v>142</v>
      </c>
    </row>
    <row r="329" spans="2:19" hidden="1">
      <c r="B329" t="str">
        <f>IFERROR(IF(COUNT(pipot!$Z:$Z)&lt;&gt;"",INDEX(pipot!A:A,SMALL(pipot!$Z:$Z,ROW($A325)))),"")</f>
        <v>Average</v>
      </c>
      <c r="C329" s="13">
        <f>IFERROR(IF(COUNT(pipot!$Z:$Z)&lt;&gt;"",INDEX(pipot!B:B,SMALL(pipot!$Z:$Z,ROW($A325)))),"")</f>
        <v>44154</v>
      </c>
      <c r="D329" s="15">
        <f>IFERROR(IF(COUNT(pipot!$Z:$Z)&lt;&gt;"",INDEX(pipot!C:C,SMALL(pipot!$Z:$Z,ROW($A325)))),"")</f>
        <v>5.9085648148148151E-2</v>
      </c>
      <c r="E329">
        <f>IFERROR(IF(COUNT(pipot!$Z:$Z)&lt;&gt;"",INDEX(pipot!D:D,SMALL(pipot!$Z:$Z,ROW($A325)))),"")</f>
        <v>7020</v>
      </c>
      <c r="F329">
        <f>IFERROR(IF(COUNT(pipot!$Z:$Z)&lt;&gt;"",INDEX(pipot!E:E,SMALL(pipot!$Z:$Z,ROW($A325)))),"")</f>
        <v>797</v>
      </c>
      <c r="G329">
        <f>IFERROR(IF(COUNT(pipot!$Z:$Z)&lt;&gt;"",INDEX(pipot!F:F,SMALL(pipot!$Z:$Z,ROW($A325)))),"")</f>
        <v>9.3699999999999992</v>
      </c>
      <c r="H329">
        <f>IFERROR(IF(COUNT(pipot!$Z:$Z)&lt;&gt;"",INDEX(pipot!G:G,SMALL(pipot!$Z:$Z,ROW($A325)))),"")</f>
        <v>744</v>
      </c>
      <c r="I329">
        <f>IFERROR(IF(COUNT(pipot!$Z:$Z)&lt;&gt;"",INDEX(pipot!H:H,SMALL(pipot!$Z:$Z,ROW($A325)))),"")</f>
        <v>513</v>
      </c>
      <c r="J329">
        <f>IFERROR(IF(COUNT(pipot!$Z:$Z)&lt;&gt;"",INDEX(pipot!I:I,SMALL(pipot!$Z:$Z,ROW($A325)))),"")</f>
        <v>186</v>
      </c>
      <c r="K329">
        <f>IFERROR(IF(COUNT(pipot!$Z:$Z)&lt;&gt;"",INDEX(pipot!J:J,SMALL(pipot!$Z:$Z,ROW($A325)))),"")</f>
        <v>43</v>
      </c>
      <c r="L329">
        <f>IFERROR(IF(COUNT(pipot!$Z:$Z)&lt;&gt;"",INDEX(pipot!K:K,SMALL(pipot!$Z:$Z,ROW($A325)))),"")</f>
        <v>3</v>
      </c>
      <c r="M329">
        <f>IFERROR(IF(COUNT(pipot!$Z:$Z)&lt;&gt;"",INDEX(pipot!L:L,SMALL(pipot!$Z:$Z,ROW($A325)))),"")</f>
        <v>17</v>
      </c>
      <c r="N329">
        <f>IFERROR(IF(COUNT(pipot!$Z:$Z)&lt;&gt;"",INDEX(pipot!M:M,SMALL(pipot!$Z:$Z,ROW($A325)))),"")</f>
        <v>10</v>
      </c>
      <c r="O329">
        <f>IFERROR(IF(COUNT(pipot!$Z:$Z)&lt;&gt;"",INDEX(pipot!N:N,SMALL(pipot!$Z:$Z,ROW($A325)))),"")</f>
        <v>39</v>
      </c>
      <c r="P329">
        <f>IFERROR(IF(COUNT(pipot!$Z:$Z)&lt;&gt;"",INDEX(pipot!O:O,SMALL(pipot!$Z:$Z,ROW($A325)))),"")</f>
        <v>23</v>
      </c>
      <c r="Q329">
        <f>IFERROR(IF(COUNT(pipot!$Z:$Z)&lt;&gt;"",INDEX(pipot!P:P,SMALL(pipot!$Z:$Z,ROW($A325)))),"")</f>
        <v>3</v>
      </c>
      <c r="R329">
        <f>IFERROR(IF(COUNT(pipot!$Z:$Z)&lt;&gt;"",INDEX(pipot!Q:Q,SMALL(pipot!$Z:$Z,ROW($A325)))),"")</f>
        <v>193</v>
      </c>
      <c r="S329">
        <f>IFERROR(IF(COUNT(pipot!$Z:$Z)&lt;&gt;"",INDEX(pipot!R:R,SMALL(pipot!$Z:$Z,ROW($A325)))),"")</f>
        <v>142</v>
      </c>
    </row>
    <row r="330" spans="2:19" hidden="1">
      <c r="B330" t="str">
        <f>IFERROR(IF(COUNT(pipot!$Z:$Z)&lt;&gt;"",INDEX(pipot!A:A,SMALL(pipot!$Z:$Z,ROW($A326)))),"")</f>
        <v>Stdev</v>
      </c>
      <c r="C330" s="13">
        <f>IFERROR(IF(COUNT(pipot!$Z:$Z)&lt;&gt;"",INDEX(pipot!B:B,SMALL(pipot!$Z:$Z,ROW($A326)))),"")</f>
        <v>44154</v>
      </c>
      <c r="D330" s="15">
        <f>IFERROR(IF(COUNT(pipot!$Z:$Z)&lt;&gt;"",INDEX(pipot!C:C,SMALL(pipot!$Z:$Z,ROW($A326)))),"")</f>
        <v>6.076388888888889E-3</v>
      </c>
      <c r="E330">
        <f>IFERROR(IF(COUNT(pipot!$Z:$Z)&lt;&gt;"",INDEX(pipot!D:D,SMALL(pipot!$Z:$Z,ROW($A326)))),"")</f>
        <v>1248.5</v>
      </c>
      <c r="F330">
        <f>IFERROR(IF(COUNT(pipot!$Z:$Z)&lt;&gt;"",INDEX(pipot!E:E,SMALL(pipot!$Z:$Z,ROW($A326)))),"")</f>
        <v>161.6</v>
      </c>
      <c r="G330">
        <f>IFERROR(IF(COUNT(pipot!$Z:$Z)&lt;&gt;"",INDEX(pipot!F:F,SMALL(pipot!$Z:$Z,ROW($A326)))),"")</f>
        <v>1.3</v>
      </c>
      <c r="H330">
        <f>IFERROR(IF(COUNT(pipot!$Z:$Z)&lt;&gt;"",INDEX(pipot!G:G,SMALL(pipot!$Z:$Z,ROW($A326)))),"")</f>
        <v>246.2</v>
      </c>
      <c r="I330">
        <f>IFERROR(IF(COUNT(pipot!$Z:$Z)&lt;&gt;"",INDEX(pipot!H:H,SMALL(pipot!$Z:$Z,ROW($A326)))),"")</f>
        <v>170.2</v>
      </c>
      <c r="J330">
        <f>IFERROR(IF(COUNT(pipot!$Z:$Z)&lt;&gt;"",INDEX(pipot!I:I,SMALL(pipot!$Z:$Z,ROW($A326)))),"")</f>
        <v>76.900000000000006</v>
      </c>
      <c r="K330">
        <f>IFERROR(IF(COUNT(pipot!$Z:$Z)&lt;&gt;"",INDEX(pipot!J:J,SMALL(pipot!$Z:$Z,ROW($A326)))),"")</f>
        <v>38.200000000000003</v>
      </c>
      <c r="L330">
        <f>IFERROR(IF(COUNT(pipot!$Z:$Z)&lt;&gt;"",INDEX(pipot!K:K,SMALL(pipot!$Z:$Z,ROW($A326)))),"")</f>
        <v>9</v>
      </c>
      <c r="M330">
        <f>IFERROR(IF(COUNT(pipot!$Z:$Z)&lt;&gt;"",INDEX(pipot!L:L,SMALL(pipot!$Z:$Z,ROW($A326)))),"")</f>
        <v>5.3</v>
      </c>
      <c r="N330">
        <f>IFERROR(IF(COUNT(pipot!$Z:$Z)&lt;&gt;"",INDEX(pipot!M:M,SMALL(pipot!$Z:$Z,ROW($A326)))),"")</f>
        <v>4.7</v>
      </c>
      <c r="O330">
        <f>IFERROR(IF(COUNT(pipot!$Z:$Z)&lt;&gt;"",INDEX(pipot!N:N,SMALL(pipot!$Z:$Z,ROW($A326)))),"")</f>
        <v>14.3</v>
      </c>
      <c r="P330">
        <f>IFERROR(IF(COUNT(pipot!$Z:$Z)&lt;&gt;"",INDEX(pipot!O:O,SMALL(pipot!$Z:$Z,ROW($A326)))),"")</f>
        <v>1.6</v>
      </c>
      <c r="Q330">
        <f>IFERROR(IF(COUNT(pipot!$Z:$Z)&lt;&gt;"",INDEX(pipot!P:P,SMALL(pipot!$Z:$Z,ROW($A326)))),"")</f>
        <v>2.5</v>
      </c>
      <c r="R330">
        <f>IFERROR(IF(COUNT(pipot!$Z:$Z)&lt;&gt;"",INDEX(pipot!Q:Q,SMALL(pipot!$Z:$Z,ROW($A326)))),"")</f>
        <v>47.2</v>
      </c>
      <c r="S330">
        <f>IFERROR(IF(COUNT(pipot!$Z:$Z)&lt;&gt;"",INDEX(pipot!R:R,SMALL(pipot!$Z:$Z,ROW($A326)))),"")</f>
        <v>35.299999999999997</v>
      </c>
    </row>
    <row r="331" spans="2:19" hidden="1">
      <c r="B331" t="str">
        <f>IFERROR(IF(COUNT(pipot!$Z:$Z)&lt;&gt;"",INDEX(pipot!A:A,SMALL(pipot!$Z:$Z,ROW($A327)))),"")</f>
        <v>Kaho Takahashi</v>
      </c>
      <c r="C331" s="13">
        <f>IFERROR(IF(COUNT(pipot!$Z:$Z)&lt;&gt;"",INDEX(pipot!B:B,SMALL(pipot!$Z:$Z,ROW($A327)))),"")</f>
        <v>44155</v>
      </c>
      <c r="D331" s="15">
        <f>IFERROR(IF(COUNT(pipot!$Z:$Z)&lt;&gt;"",INDEX(pipot!C:C,SMALL(pipot!$Z:$Z,ROW($A327)))),"")</f>
        <v>9.0092592592592599E-2</v>
      </c>
      <c r="E331">
        <f>IFERROR(IF(COUNT(pipot!$Z:$Z)&lt;&gt;"",INDEX(pipot!D:D,SMALL(pipot!$Z:$Z,ROW($A327)))),"")</f>
        <v>13602.13314</v>
      </c>
      <c r="F331">
        <f>IFERROR(IF(COUNT(pipot!$Z:$Z)&lt;&gt;"",INDEX(pipot!E:E,SMALL(pipot!$Z:$Z,ROW($A327)))),"")</f>
        <v>1778.9478999999999</v>
      </c>
      <c r="G331">
        <f>IFERROR(IF(COUNT(pipot!$Z:$Z)&lt;&gt;"",INDEX(pipot!F:F,SMALL(pipot!$Z:$Z,ROW($A327)))),"")</f>
        <v>13.712339999999999</v>
      </c>
      <c r="H331">
        <f>IFERROR(IF(COUNT(pipot!$Z:$Z)&lt;&gt;"",INDEX(pipot!G:G,SMALL(pipot!$Z:$Z,ROW($A327)))),"")</f>
        <v>1620.25001</v>
      </c>
      <c r="I331">
        <f>IFERROR(IF(COUNT(pipot!$Z:$Z)&lt;&gt;"",INDEX(pipot!H:H,SMALL(pipot!$Z:$Z,ROW($A327)))),"")</f>
        <v>1226.7800099999999</v>
      </c>
      <c r="J331">
        <f>IFERROR(IF(COUNT(pipot!$Z:$Z)&lt;&gt;"",INDEX(pipot!I:I,SMALL(pipot!$Z:$Z,ROW($A327)))),"")</f>
        <v>364.82</v>
      </c>
      <c r="K331">
        <f>IFERROR(IF(COUNT(pipot!$Z:$Z)&lt;&gt;"",INDEX(pipot!J:J,SMALL(pipot!$Z:$Z,ROW($A327)))),"")</f>
        <v>28.65</v>
      </c>
      <c r="L331">
        <f>IFERROR(IF(COUNT(pipot!$Z:$Z)&lt;&gt;"",INDEX(pipot!K:K,SMALL(pipot!$Z:$Z,ROW($A327)))),"")</f>
        <v>0</v>
      </c>
      <c r="M331">
        <f>IFERROR(IF(COUNT(pipot!$Z:$Z)&lt;&gt;"",INDEX(pipot!L:L,SMALL(pipot!$Z:$Z,ROW($A327)))),"")</f>
        <v>31</v>
      </c>
      <c r="N331">
        <f>IFERROR(IF(COUNT(pipot!$Z:$Z)&lt;&gt;"",INDEX(pipot!M:M,SMALL(pipot!$Z:$Z,ROW($A327)))),"")</f>
        <v>27</v>
      </c>
      <c r="O331">
        <f>IFERROR(IF(COUNT(pipot!$Z:$Z)&lt;&gt;"",INDEX(pipot!N:N,SMALL(pipot!$Z:$Z,ROW($A327)))),"")</f>
        <v>80</v>
      </c>
      <c r="P331">
        <f>IFERROR(IF(COUNT(pipot!$Z:$Z)&lt;&gt;"",INDEX(pipot!O:O,SMALL(pipot!$Z:$Z,ROW($A327)))),"")</f>
        <v>23.005800000000001</v>
      </c>
      <c r="Q331">
        <f>IFERROR(IF(COUNT(pipot!$Z:$Z)&lt;&gt;"",INDEX(pipot!P:P,SMALL(pipot!$Z:$Z,ROW($A327)))),"")</f>
        <v>3</v>
      </c>
      <c r="R331">
        <f>IFERROR(IF(COUNT(pipot!$Z:$Z)&lt;&gt;"",INDEX(pipot!Q:Q,SMALL(pipot!$Z:$Z,ROW($A327)))),"")</f>
        <v>183</v>
      </c>
      <c r="S331">
        <f>IFERROR(IF(COUNT(pipot!$Z:$Z)&lt;&gt;"",INDEX(pipot!R:R,SMALL(pipot!$Z:$Z,ROW($A327)))),"")</f>
        <v>139.81836000000001</v>
      </c>
    </row>
    <row r="332" spans="2:19" hidden="1">
      <c r="B332" t="str">
        <f>IFERROR(IF(COUNT(pipot!$Z:$Z)&lt;&gt;"",INDEX(pipot!A:A,SMALL(pipot!$Z:$Z,ROW($A328)))),"")</f>
        <v>Nanako Fujita</v>
      </c>
      <c r="C332" s="13">
        <f>IFERROR(IF(COUNT(pipot!$Z:$Z)&lt;&gt;"",INDEX(pipot!B:B,SMALL(pipot!$Z:$Z,ROW($A328)))),"")</f>
        <v>44155</v>
      </c>
      <c r="D332" s="15">
        <f>IFERROR(IF(COUNT(pipot!$Z:$Z)&lt;&gt;"",INDEX(pipot!C:C,SMALL(pipot!$Z:$Z,ROW($A328)))),"")</f>
        <v>9.0092592592592599E-2</v>
      </c>
      <c r="E332">
        <f>IFERROR(IF(COUNT(pipot!$Z:$Z)&lt;&gt;"",INDEX(pipot!D:D,SMALL(pipot!$Z:$Z,ROW($A328)))),"")</f>
        <v>13595.48984</v>
      </c>
      <c r="F332">
        <f>IFERROR(IF(COUNT(pipot!$Z:$Z)&lt;&gt;"",INDEX(pipot!E:E,SMALL(pipot!$Z:$Z,ROW($A328)))),"")</f>
        <v>1763.7687699999999</v>
      </c>
      <c r="G332">
        <f>IFERROR(IF(COUNT(pipot!$Z:$Z)&lt;&gt;"",INDEX(pipot!F:F,SMALL(pipot!$Z:$Z,ROW($A328)))),"")</f>
        <v>13.59534</v>
      </c>
      <c r="H332">
        <f>IFERROR(IF(COUNT(pipot!$Z:$Z)&lt;&gt;"",INDEX(pipot!G:G,SMALL(pipot!$Z:$Z,ROW($A328)))),"")</f>
        <v>1416.18</v>
      </c>
      <c r="I332">
        <f>IFERROR(IF(COUNT(pipot!$Z:$Z)&lt;&gt;"",INDEX(pipot!H:H,SMALL(pipot!$Z:$Z,ROW($A328)))),"")</f>
        <v>1095.27</v>
      </c>
      <c r="J332">
        <f>IFERROR(IF(COUNT(pipot!$Z:$Z)&lt;&gt;"",INDEX(pipot!I:I,SMALL(pipot!$Z:$Z,ROW($A328)))),"")</f>
        <v>290.13</v>
      </c>
      <c r="K332">
        <f>IFERROR(IF(COUNT(pipot!$Z:$Z)&lt;&gt;"",INDEX(pipot!J:J,SMALL(pipot!$Z:$Z,ROW($A328)))),"")</f>
        <v>30.78</v>
      </c>
      <c r="L332">
        <f>IFERROR(IF(COUNT(pipot!$Z:$Z)&lt;&gt;"",INDEX(pipot!K:K,SMALL(pipot!$Z:$Z,ROW($A328)))),"")</f>
        <v>0</v>
      </c>
      <c r="M332">
        <f>IFERROR(IF(COUNT(pipot!$Z:$Z)&lt;&gt;"",INDEX(pipot!L:L,SMALL(pipot!$Z:$Z,ROW($A328)))),"")</f>
        <v>14</v>
      </c>
      <c r="N332">
        <f>IFERROR(IF(COUNT(pipot!$Z:$Z)&lt;&gt;"",INDEX(pipot!M:M,SMALL(pipot!$Z:$Z,ROW($A328)))),"")</f>
        <v>24</v>
      </c>
      <c r="O332">
        <f>IFERROR(IF(COUNT(pipot!$Z:$Z)&lt;&gt;"",INDEX(pipot!N:N,SMALL(pipot!$Z:$Z,ROW($A328)))),"")</f>
        <v>60</v>
      </c>
      <c r="P332">
        <f>IFERROR(IF(COUNT(pipot!$Z:$Z)&lt;&gt;"",INDEX(pipot!O:O,SMALL(pipot!$Z:$Z,ROW($A328)))),"")</f>
        <v>22.667400000000001</v>
      </c>
      <c r="Q332">
        <f>IFERROR(IF(COUNT(pipot!$Z:$Z)&lt;&gt;"",INDEX(pipot!P:P,SMALL(pipot!$Z:$Z,ROW($A328)))),"")</f>
        <v>2</v>
      </c>
      <c r="R332">
        <f>IFERROR(IF(COUNT(pipot!$Z:$Z)&lt;&gt;"",INDEX(pipot!Q:Q,SMALL(pipot!$Z:$Z,ROW($A328)))),"")</f>
        <v>196</v>
      </c>
      <c r="S332">
        <f>IFERROR(IF(COUNT(pipot!$Z:$Z)&lt;&gt;"",INDEX(pipot!R:R,SMALL(pipot!$Z:$Z,ROW($A328)))),"")</f>
        <v>159.85992999999999</v>
      </c>
    </row>
    <row r="333" spans="2:19" hidden="1">
      <c r="B333" s="1" t="s">
        <v>17</v>
      </c>
      <c r="C333" s="13">
        <f>IFERROR(IF(COUNT(pipot!$Z:$Z)&lt;&gt;"",INDEX(pipot!B:B,SMALL(pipot!$Z:$Z,ROW($A329)))),"")</f>
        <v>44155</v>
      </c>
      <c r="D333" s="15">
        <f>IFERROR(IF(COUNT(pipot!$Z:$Z)&lt;&gt;"",INDEX(pipot!C:C,SMALL(pipot!$Z:$Z,ROW($A329)))),"")</f>
        <v>9.0092592592592599E-2</v>
      </c>
      <c r="E333">
        <f>IFERROR(IF(COUNT(pipot!$Z:$Z)&lt;&gt;"",INDEX(pipot!D:D,SMALL(pipot!$Z:$Z,ROW($A329)))),"")</f>
        <v>15298.667460000001</v>
      </c>
      <c r="F333">
        <f>IFERROR(IF(COUNT(pipot!$Z:$Z)&lt;&gt;"",INDEX(pipot!E:E,SMALL(pipot!$Z:$Z,ROW($A329)))),"")</f>
        <v>1741.8429599999999</v>
      </c>
      <c r="G333">
        <f>IFERROR(IF(COUNT(pipot!$Z:$Z)&lt;&gt;"",INDEX(pipot!F:F,SMALL(pipot!$Z:$Z,ROW($A329)))),"")</f>
        <v>13.42633</v>
      </c>
      <c r="H333">
        <f>IFERROR(IF(COUNT(pipot!$Z:$Z)&lt;&gt;"",INDEX(pipot!G:G,SMALL(pipot!$Z:$Z,ROW($A329)))),"")</f>
        <v>2198.1299899999999</v>
      </c>
      <c r="I333">
        <f>IFERROR(IF(COUNT(pipot!$Z:$Z)&lt;&gt;"",INDEX(pipot!H:H,SMALL(pipot!$Z:$Z,ROW($A329)))),"")</f>
        <v>1679.26</v>
      </c>
      <c r="J333">
        <f>IFERROR(IF(COUNT(pipot!$Z:$Z)&lt;&gt;"",INDEX(pipot!I:I,SMALL(pipot!$Z:$Z,ROW($A329)))),"")</f>
        <v>474.86998999999997</v>
      </c>
      <c r="K333">
        <f>IFERROR(IF(COUNT(pipot!$Z:$Z)&lt;&gt;"",INDEX(pipot!J:J,SMALL(pipot!$Z:$Z,ROW($A329)))),"")</f>
        <v>44</v>
      </c>
      <c r="L333">
        <f>IFERROR(IF(COUNT(pipot!$Z:$Z)&lt;&gt;"",INDEX(pipot!K:K,SMALL(pipot!$Z:$Z,ROW($A329)))),"")</f>
        <v>0</v>
      </c>
      <c r="M333">
        <f>IFERROR(IF(COUNT(pipot!$Z:$Z)&lt;&gt;"",INDEX(pipot!L:L,SMALL(pipot!$Z:$Z,ROW($A329)))),"")</f>
        <v>24</v>
      </c>
      <c r="N333">
        <f>IFERROR(IF(COUNT(pipot!$Z:$Z)&lt;&gt;"",INDEX(pipot!M:M,SMALL(pipot!$Z:$Z,ROW($A329)))),"")</f>
        <v>18</v>
      </c>
      <c r="O333">
        <f>IFERROR(IF(COUNT(pipot!$Z:$Z)&lt;&gt;"",INDEX(pipot!N:N,SMALL(pipot!$Z:$Z,ROW($A329)))),"")</f>
        <v>78</v>
      </c>
      <c r="P333">
        <f>IFERROR(IF(COUNT(pipot!$Z:$Z)&lt;&gt;"",INDEX(pipot!O:O,SMALL(pipot!$Z:$Z,ROW($A329)))),"")</f>
        <v>22.764600000000002</v>
      </c>
      <c r="Q333">
        <f>IFERROR(IF(COUNT(pipot!$Z:$Z)&lt;&gt;"",INDEX(pipot!P:P,SMALL(pipot!$Z:$Z,ROW($A329)))),"")</f>
        <v>3</v>
      </c>
      <c r="R333">
        <f>IFERROR(IF(COUNT(pipot!$Z:$Z)&lt;&gt;"",INDEX(pipot!Q:Q,SMALL(pipot!$Z:$Z,ROW($A329)))),"")</f>
        <v>221</v>
      </c>
      <c r="S333">
        <f>IFERROR(IF(COUNT(pipot!$Z:$Z)&lt;&gt;"",INDEX(pipot!R:R,SMALL(pipot!$Z:$Z,ROW($A329)))),"")</f>
        <v>152.63879</v>
      </c>
    </row>
    <row r="334" spans="2:19" hidden="1">
      <c r="B334" t="str">
        <f>IFERROR(IF(COUNT(pipot!$Z:$Z)&lt;&gt;"",INDEX(pipot!A:A,SMALL(pipot!$Z:$Z,ROW($A330)))),"")</f>
        <v>Azumi Esashi</v>
      </c>
      <c r="C334" s="13">
        <f>IFERROR(IF(COUNT(pipot!$Z:$Z)&lt;&gt;"",INDEX(pipot!B:B,SMALL(pipot!$Z:$Z,ROW($A330)))),"")</f>
        <v>44155</v>
      </c>
      <c r="D334" s="15">
        <f>IFERROR(IF(COUNT(pipot!$Z:$Z)&lt;&gt;"",INDEX(pipot!C:C,SMALL(pipot!$Z:$Z,ROW($A330)))),"")</f>
        <v>7.8425925925925913E-2</v>
      </c>
      <c r="E334">
        <f>IFERROR(IF(COUNT(pipot!$Z:$Z)&lt;&gt;"",INDEX(pipot!D:D,SMALL(pipot!$Z:$Z,ROW($A330)))),"")</f>
        <v>12295.274299999999</v>
      </c>
      <c r="F334">
        <f>IFERROR(IF(COUNT(pipot!$Z:$Z)&lt;&gt;"",INDEX(pipot!E:E,SMALL(pipot!$Z:$Z,ROW($A330)))),"")</f>
        <v>1559.8581799999999</v>
      </c>
      <c r="G334">
        <f>IFERROR(IF(COUNT(pipot!$Z:$Z)&lt;&gt;"",INDEX(pipot!F:F,SMALL(pipot!$Z:$Z,ROW($A330)))),"")</f>
        <v>13.812200000000001</v>
      </c>
      <c r="H334">
        <f>IFERROR(IF(COUNT(pipot!$Z:$Z)&lt;&gt;"",INDEX(pipot!G:G,SMALL(pipot!$Z:$Z,ROW($A330)))),"")</f>
        <v>1286.68</v>
      </c>
      <c r="I334">
        <f>IFERROR(IF(COUNT(pipot!$Z:$Z)&lt;&gt;"",INDEX(pipot!H:H,SMALL(pipot!$Z:$Z,ROW($A330)))),"")</f>
        <v>965.08</v>
      </c>
      <c r="J334">
        <f>IFERROR(IF(COUNT(pipot!$Z:$Z)&lt;&gt;"",INDEX(pipot!I:I,SMALL(pipot!$Z:$Z,ROW($A330)))),"")</f>
        <v>254.16</v>
      </c>
      <c r="K334">
        <f>IFERROR(IF(COUNT(pipot!$Z:$Z)&lt;&gt;"",INDEX(pipot!J:J,SMALL(pipot!$Z:$Z,ROW($A330)))),"")</f>
        <v>47.83</v>
      </c>
      <c r="L334">
        <f>IFERROR(IF(COUNT(pipot!$Z:$Z)&lt;&gt;"",INDEX(pipot!K:K,SMALL(pipot!$Z:$Z,ROW($A330)))),"")</f>
        <v>19.61</v>
      </c>
      <c r="M334">
        <f>IFERROR(IF(COUNT(pipot!$Z:$Z)&lt;&gt;"",INDEX(pipot!L:L,SMALL(pipot!$Z:$Z,ROW($A330)))),"")</f>
        <v>34</v>
      </c>
      <c r="N334">
        <f>IFERROR(IF(COUNT(pipot!$Z:$Z)&lt;&gt;"",INDEX(pipot!M:M,SMALL(pipot!$Z:$Z,ROW($A330)))),"")</f>
        <v>20</v>
      </c>
      <c r="O334">
        <f>IFERROR(IF(COUNT(pipot!$Z:$Z)&lt;&gt;"",INDEX(pipot!N:N,SMALL(pipot!$Z:$Z,ROW($A330)))),"")</f>
        <v>76</v>
      </c>
      <c r="P334">
        <f>IFERROR(IF(COUNT(pipot!$Z:$Z)&lt;&gt;"",INDEX(pipot!O:O,SMALL(pipot!$Z:$Z,ROW($A330)))),"")</f>
        <v>25.086600000000001</v>
      </c>
      <c r="Q334">
        <f>IFERROR(IF(COUNT(pipot!$Z:$Z)&lt;&gt;"",INDEX(pipot!P:P,SMALL(pipot!$Z:$Z,ROW($A330)))),"")</f>
        <v>5</v>
      </c>
      <c r="R334">
        <f>IFERROR(IF(COUNT(pipot!$Z:$Z)&lt;&gt;"",INDEX(pipot!Q:Q,SMALL(pipot!$Z:$Z,ROW($A330)))),"")</f>
        <v>202</v>
      </c>
      <c r="S334">
        <f>IFERROR(IF(COUNT(pipot!$Z:$Z)&lt;&gt;"",INDEX(pipot!R:R,SMALL(pipot!$Z:$Z,ROW($A330)))),"")</f>
        <v>167.84324000000001</v>
      </c>
    </row>
    <row r="335" spans="2:19" hidden="1">
      <c r="B335" t="str">
        <f>IFERROR(IF(COUNT(pipot!$Z:$Z)&lt;&gt;"",INDEX(pipot!A:A,SMALL(pipot!$Z:$Z,ROW($A331)))),"")</f>
        <v>Monami Takuno</v>
      </c>
      <c r="C335" s="13">
        <f>IFERROR(IF(COUNT(pipot!$Z:$Z)&lt;&gt;"",INDEX(pipot!B:B,SMALL(pipot!$Z:$Z,ROW($A331)))),"")</f>
        <v>44155</v>
      </c>
      <c r="D335" s="15">
        <f>IFERROR(IF(COUNT(pipot!$Z:$Z)&lt;&gt;"",INDEX(pipot!C:C,SMALL(pipot!$Z:$Z,ROW($A331)))),"")</f>
        <v>9.0092592592592599E-2</v>
      </c>
      <c r="E335">
        <f>IFERROR(IF(COUNT(pipot!$Z:$Z)&lt;&gt;"",INDEX(pipot!D:D,SMALL(pipot!$Z:$Z,ROW($A331)))),"")</f>
        <v>13309.92337</v>
      </c>
      <c r="F335">
        <f>IFERROR(IF(COUNT(pipot!$Z:$Z)&lt;&gt;"",INDEX(pipot!E:E,SMALL(pipot!$Z:$Z,ROW($A331)))),"")</f>
        <v>1533.4265800000001</v>
      </c>
      <c r="G335">
        <f>IFERROR(IF(COUNT(pipot!$Z:$Z)&lt;&gt;"",INDEX(pipot!F:F,SMALL(pipot!$Z:$Z,ROW($A331)))),"")</f>
        <v>11.81983</v>
      </c>
      <c r="H335">
        <f>IFERROR(IF(COUNT(pipot!$Z:$Z)&lt;&gt;"",INDEX(pipot!G:G,SMALL(pipot!$Z:$Z,ROW($A331)))),"")</f>
        <v>1258.1999900000001</v>
      </c>
      <c r="I335">
        <f>IFERROR(IF(COUNT(pipot!$Z:$Z)&lt;&gt;"",INDEX(pipot!H:H,SMALL(pipot!$Z:$Z,ROW($A331)))),"")</f>
        <v>850.92998999999998</v>
      </c>
      <c r="J335">
        <f>IFERROR(IF(COUNT(pipot!$Z:$Z)&lt;&gt;"",INDEX(pipot!I:I,SMALL(pipot!$Z:$Z,ROW($A331)))),"")</f>
        <v>339.01</v>
      </c>
      <c r="K335">
        <f>IFERROR(IF(COUNT(pipot!$Z:$Z)&lt;&gt;"",INDEX(pipot!J:J,SMALL(pipot!$Z:$Z,ROW($A331)))),"")</f>
        <v>68.260000000000005</v>
      </c>
      <c r="L335">
        <f>IFERROR(IF(COUNT(pipot!$Z:$Z)&lt;&gt;"",INDEX(pipot!K:K,SMALL(pipot!$Z:$Z,ROW($A331)))),"")</f>
        <v>0</v>
      </c>
      <c r="M335">
        <f>IFERROR(IF(COUNT(pipot!$Z:$Z)&lt;&gt;"",INDEX(pipot!L:L,SMALL(pipot!$Z:$Z,ROW($A331)))),"")</f>
        <v>12</v>
      </c>
      <c r="N335">
        <f>IFERROR(IF(COUNT(pipot!$Z:$Z)&lt;&gt;"",INDEX(pipot!M:M,SMALL(pipot!$Z:$Z,ROW($A331)))),"")</f>
        <v>32</v>
      </c>
      <c r="O335">
        <f>IFERROR(IF(COUNT(pipot!$Z:$Z)&lt;&gt;"",INDEX(pipot!N:N,SMALL(pipot!$Z:$Z,ROW($A331)))),"")</f>
        <v>86</v>
      </c>
      <c r="P335">
        <f>IFERROR(IF(COUNT(pipot!$Z:$Z)&lt;&gt;"",INDEX(pipot!O:O,SMALL(pipot!$Z:$Z,ROW($A331)))),"")</f>
        <v>22.876200000000001</v>
      </c>
      <c r="Q335">
        <f>IFERROR(IF(COUNT(pipot!$Z:$Z)&lt;&gt;"",INDEX(pipot!P:P,SMALL(pipot!$Z:$Z,ROW($A331)))),"")</f>
        <v>5</v>
      </c>
      <c r="R335">
        <f>IFERROR(IF(COUNT(pipot!$Z:$Z)&lt;&gt;"",INDEX(pipot!Q:Q,SMALL(pipot!$Z:$Z,ROW($A331)))),"")</f>
        <v>180</v>
      </c>
      <c r="S335">
        <f>IFERROR(IF(COUNT(pipot!$Z:$Z)&lt;&gt;"",INDEX(pipot!R:R,SMALL(pipot!$Z:$Z,ROW($A331)))),"")</f>
        <v>150.10194999999999</v>
      </c>
    </row>
    <row r="336" spans="2:19" hidden="1">
      <c r="B336" t="str">
        <f>IFERROR(IF(COUNT(pipot!$Z:$Z)&lt;&gt;"",INDEX(pipot!A:A,SMALL(pipot!$Z:$Z,ROW($A332)))),"")</f>
        <v>Moe Nakamura</v>
      </c>
      <c r="C336" s="13">
        <f>IFERROR(IF(COUNT(pipot!$Z:$Z)&lt;&gt;"",INDEX(pipot!B:B,SMALL(pipot!$Z:$Z,ROW($A332)))),"")</f>
        <v>44155</v>
      </c>
      <c r="D336" s="15">
        <f>IFERROR(IF(COUNT(pipot!$Z:$Z)&lt;&gt;"",INDEX(pipot!C:C,SMALL(pipot!$Z:$Z,ROW($A332)))),"")</f>
        <v>9.0092592592592599E-2</v>
      </c>
      <c r="E336">
        <f>IFERROR(IF(COUNT(pipot!$Z:$Z)&lt;&gt;"",INDEX(pipot!D:D,SMALL(pipot!$Z:$Z,ROW($A332)))),"")</f>
        <v>13257.727709999999</v>
      </c>
      <c r="F336">
        <f>IFERROR(IF(COUNT(pipot!$Z:$Z)&lt;&gt;"",INDEX(pipot!E:E,SMALL(pipot!$Z:$Z,ROW($A332)))),"")</f>
        <v>1530.0282</v>
      </c>
      <c r="G336">
        <f>IFERROR(IF(COUNT(pipot!$Z:$Z)&lt;&gt;"",INDEX(pipot!F:F,SMALL(pipot!$Z:$Z,ROW($A332)))),"")</f>
        <v>11.79364</v>
      </c>
      <c r="H336">
        <f>IFERROR(IF(COUNT(pipot!$Z:$Z)&lt;&gt;"",INDEX(pipot!G:G,SMALL(pipot!$Z:$Z,ROW($A332)))),"")</f>
        <v>1499.8500100000001</v>
      </c>
      <c r="I336">
        <f>IFERROR(IF(COUNT(pipot!$Z:$Z)&lt;&gt;"",INDEX(pipot!H:H,SMALL(pipot!$Z:$Z,ROW($A332)))),"")</f>
        <v>969.63000999999997</v>
      </c>
      <c r="J336">
        <f>IFERROR(IF(COUNT(pipot!$Z:$Z)&lt;&gt;"",INDEX(pipot!I:I,SMALL(pipot!$Z:$Z,ROW($A332)))),"")</f>
        <v>379.45</v>
      </c>
      <c r="K336">
        <f>IFERROR(IF(COUNT(pipot!$Z:$Z)&lt;&gt;"",INDEX(pipot!J:J,SMALL(pipot!$Z:$Z,ROW($A332)))),"")</f>
        <v>142.77000000000001</v>
      </c>
      <c r="L336">
        <f>IFERROR(IF(COUNT(pipot!$Z:$Z)&lt;&gt;"",INDEX(pipot!K:K,SMALL(pipot!$Z:$Z,ROW($A332)))),"")</f>
        <v>8</v>
      </c>
      <c r="M336">
        <f>IFERROR(IF(COUNT(pipot!$Z:$Z)&lt;&gt;"",INDEX(pipot!L:L,SMALL(pipot!$Z:$Z,ROW($A332)))),"")</f>
        <v>23</v>
      </c>
      <c r="N336">
        <f>IFERROR(IF(COUNT(pipot!$Z:$Z)&lt;&gt;"",INDEX(pipot!M:M,SMALL(pipot!$Z:$Z,ROW($A332)))),"")</f>
        <v>15</v>
      </c>
      <c r="O336">
        <f>IFERROR(IF(COUNT(pipot!$Z:$Z)&lt;&gt;"",INDEX(pipot!N:N,SMALL(pipot!$Z:$Z,ROW($A332)))),"")</f>
        <v>70</v>
      </c>
      <c r="P336">
        <f>IFERROR(IF(COUNT(pipot!$Z:$Z)&lt;&gt;"",INDEX(pipot!O:O,SMALL(pipot!$Z:$Z,ROW($A332)))),"")</f>
        <v>24.726600000000001</v>
      </c>
      <c r="Q336">
        <f>IFERROR(IF(COUNT(pipot!$Z:$Z)&lt;&gt;"",INDEX(pipot!P:P,SMALL(pipot!$Z:$Z,ROW($A332)))),"")</f>
        <v>11</v>
      </c>
      <c r="R336">
        <f>IFERROR(IF(COUNT(pipot!$Z:$Z)&lt;&gt;"",INDEX(pipot!Q:Q,SMALL(pipot!$Z:$Z,ROW($A332)))),"")</f>
        <v>193</v>
      </c>
      <c r="S336">
        <f>IFERROR(IF(COUNT(pipot!$Z:$Z)&lt;&gt;"",INDEX(pipot!R:R,SMALL(pipot!$Z:$Z,ROW($A332)))),"")</f>
        <v>164.49904000000001</v>
      </c>
    </row>
    <row r="337" spans="2:19" hidden="1">
      <c r="B337" t="str">
        <f>IFERROR(IF(COUNT(pipot!$Z:$Z)&lt;&gt;"",INDEX(pipot!A:A,SMALL(pipot!$Z:$Z,ROW($A333)))),"")</f>
        <v>Yuina Matsumoto</v>
      </c>
      <c r="C337" s="13">
        <f>IFERROR(IF(COUNT(pipot!$Z:$Z)&lt;&gt;"",INDEX(pipot!B:B,SMALL(pipot!$Z:$Z,ROW($A333)))),"")</f>
        <v>44155</v>
      </c>
      <c r="D337" s="15">
        <f>IFERROR(IF(COUNT(pipot!$Z:$Z)&lt;&gt;"",INDEX(pipot!C:C,SMALL(pipot!$Z:$Z,ROW($A333)))),"")</f>
        <v>9.0092592592592599E-2</v>
      </c>
      <c r="E337">
        <f>IFERROR(IF(COUNT(pipot!$Z:$Z)&lt;&gt;"",INDEX(pipot!D:D,SMALL(pipot!$Z:$Z,ROW($A333)))),"")</f>
        <v>13261.98417</v>
      </c>
      <c r="F337">
        <f>IFERROR(IF(COUNT(pipot!$Z:$Z)&lt;&gt;"",INDEX(pipot!E:E,SMALL(pipot!$Z:$Z,ROW($A333)))),"")</f>
        <v>1453.19046</v>
      </c>
      <c r="G337">
        <f>IFERROR(IF(COUNT(pipot!$Z:$Z)&lt;&gt;"",INDEX(pipot!F:F,SMALL(pipot!$Z:$Z,ROW($A333)))),"")</f>
        <v>11.201370000000001</v>
      </c>
      <c r="H337">
        <f>IFERROR(IF(COUNT(pipot!$Z:$Z)&lt;&gt;"",INDEX(pipot!G:G,SMALL(pipot!$Z:$Z,ROW($A333)))),"")</f>
        <v>1383.89</v>
      </c>
      <c r="I337">
        <f>IFERROR(IF(COUNT(pipot!$Z:$Z)&lt;&gt;"",INDEX(pipot!H:H,SMALL(pipot!$Z:$Z,ROW($A333)))),"")</f>
        <v>878.97</v>
      </c>
      <c r="J337">
        <f>IFERROR(IF(COUNT(pipot!$Z:$Z)&lt;&gt;"",INDEX(pipot!I:I,SMALL(pipot!$Z:$Z,ROW($A333)))),"")</f>
        <v>430.26</v>
      </c>
      <c r="K337">
        <f>IFERROR(IF(COUNT(pipot!$Z:$Z)&lt;&gt;"",INDEX(pipot!J:J,SMALL(pipot!$Z:$Z,ROW($A333)))),"")</f>
        <v>74.66</v>
      </c>
      <c r="L337">
        <f>IFERROR(IF(COUNT(pipot!$Z:$Z)&lt;&gt;"",INDEX(pipot!K:K,SMALL(pipot!$Z:$Z,ROW($A333)))),"")</f>
        <v>0</v>
      </c>
      <c r="M337">
        <f>IFERROR(IF(COUNT(pipot!$Z:$Z)&lt;&gt;"",INDEX(pipot!L:L,SMALL(pipot!$Z:$Z,ROW($A333)))),"")</f>
        <v>22</v>
      </c>
      <c r="N337">
        <f>IFERROR(IF(COUNT(pipot!$Z:$Z)&lt;&gt;"",INDEX(pipot!M:M,SMALL(pipot!$Z:$Z,ROW($A333)))),"")</f>
        <v>27</v>
      </c>
      <c r="O337">
        <f>IFERROR(IF(COUNT(pipot!$Z:$Z)&lt;&gt;"",INDEX(pipot!N:N,SMALL(pipot!$Z:$Z,ROW($A333)))),"")</f>
        <v>32</v>
      </c>
      <c r="P337">
        <f>IFERROR(IF(COUNT(pipot!$Z:$Z)&lt;&gt;"",INDEX(pipot!O:O,SMALL(pipot!$Z:$Z,ROW($A333)))),"")</f>
        <v>23.113800000000001</v>
      </c>
      <c r="Q337">
        <f>IFERROR(IF(COUNT(pipot!$Z:$Z)&lt;&gt;"",INDEX(pipot!P:P,SMALL(pipot!$Z:$Z,ROW($A333)))),"")</f>
        <v>3</v>
      </c>
      <c r="R337">
        <f>IFERROR(IF(COUNT(pipot!$Z:$Z)&lt;&gt;"",INDEX(pipot!Q:Q,SMALL(pipot!$Z:$Z,ROW($A333)))),"")</f>
        <v>213</v>
      </c>
      <c r="S337">
        <f>IFERROR(IF(COUNT(pipot!$Z:$Z)&lt;&gt;"",INDEX(pipot!R:R,SMALL(pipot!$Z:$Z,ROW($A333)))),"")</f>
        <v>154.37450000000001</v>
      </c>
    </row>
    <row r="338" spans="2:19" hidden="1">
      <c r="B338" t="str">
        <f>IFERROR(IF(COUNT(pipot!$Z:$Z)&lt;&gt;"",INDEX(pipot!A:A,SMALL(pipot!$Z:$Z,ROW($A334)))),"")</f>
        <v>Tamami Sato</v>
      </c>
      <c r="C338" s="13">
        <f>IFERROR(IF(COUNT(pipot!$Z:$Z)&lt;&gt;"",INDEX(pipot!B:B,SMALL(pipot!$Z:$Z,ROW($A334)))),"")</f>
        <v>44155</v>
      </c>
      <c r="D338" s="15">
        <f>IFERROR(IF(COUNT(pipot!$Z:$Z)&lt;&gt;"",INDEX(pipot!C:C,SMALL(pipot!$Z:$Z,ROW($A334)))),"")</f>
        <v>9.0092592592592599E-2</v>
      </c>
      <c r="E338">
        <f>IFERROR(IF(COUNT(pipot!$Z:$Z)&lt;&gt;"",INDEX(pipot!D:D,SMALL(pipot!$Z:$Z,ROW($A334)))),"")</f>
        <v>14135.338390000001</v>
      </c>
      <c r="F338">
        <f>IFERROR(IF(COUNT(pipot!$Z:$Z)&lt;&gt;"",INDEX(pipot!E:E,SMALL(pipot!$Z:$Z,ROW($A334)))),"")</f>
        <v>1429.77378</v>
      </c>
      <c r="G338">
        <f>IFERROR(IF(COUNT(pipot!$Z:$Z)&lt;&gt;"",INDEX(pipot!F:F,SMALL(pipot!$Z:$Z,ROW($A334)))),"")</f>
        <v>11.02087</v>
      </c>
      <c r="H338">
        <f>IFERROR(IF(COUNT(pipot!$Z:$Z)&lt;&gt;"",INDEX(pipot!G:G,SMALL(pipot!$Z:$Z,ROW($A334)))),"")</f>
        <v>2203.4499999999998</v>
      </c>
      <c r="I338">
        <f>IFERROR(IF(COUNT(pipot!$Z:$Z)&lt;&gt;"",INDEX(pipot!H:H,SMALL(pipot!$Z:$Z,ROW($A334)))),"")</f>
        <v>1110.0300099999999</v>
      </c>
      <c r="J338">
        <f>IFERROR(IF(COUNT(pipot!$Z:$Z)&lt;&gt;"",INDEX(pipot!I:I,SMALL(pipot!$Z:$Z,ROW($A334)))),"")</f>
        <v>711.91998999999998</v>
      </c>
      <c r="K338">
        <f>IFERROR(IF(COUNT(pipot!$Z:$Z)&lt;&gt;"",INDEX(pipot!J:J,SMALL(pipot!$Z:$Z,ROW($A334)))),"")</f>
        <v>366.22</v>
      </c>
      <c r="L338">
        <f>IFERROR(IF(COUNT(pipot!$Z:$Z)&lt;&gt;"",INDEX(pipot!K:K,SMALL(pipot!$Z:$Z,ROW($A334)))),"")</f>
        <v>15.28</v>
      </c>
      <c r="M338">
        <f>IFERROR(IF(COUNT(pipot!$Z:$Z)&lt;&gt;"",INDEX(pipot!L:L,SMALL(pipot!$Z:$Z,ROW($A334)))),"")</f>
        <v>24</v>
      </c>
      <c r="N338">
        <f>IFERROR(IF(COUNT(pipot!$Z:$Z)&lt;&gt;"",INDEX(pipot!M:M,SMALL(pipot!$Z:$Z,ROW($A334)))),"")</f>
        <v>17</v>
      </c>
      <c r="O338">
        <f>IFERROR(IF(COUNT(pipot!$Z:$Z)&lt;&gt;"",INDEX(pipot!N:N,SMALL(pipot!$Z:$Z,ROW($A334)))),"")</f>
        <v>58</v>
      </c>
      <c r="P338">
        <f>IFERROR(IF(COUNT(pipot!$Z:$Z)&lt;&gt;"",INDEX(pipot!O:O,SMALL(pipot!$Z:$Z,ROW($A334)))),"")</f>
        <v>24.8598</v>
      </c>
      <c r="Q338">
        <f>IFERROR(IF(COUNT(pipot!$Z:$Z)&lt;&gt;"",INDEX(pipot!P:P,SMALL(pipot!$Z:$Z,ROW($A334)))),"")</f>
        <v>23</v>
      </c>
      <c r="R338">
        <f>IFERROR(IF(COUNT(pipot!$Z:$Z)&lt;&gt;"",INDEX(pipot!Q:Q,SMALL(pipot!$Z:$Z,ROW($A334)))),"")</f>
        <v>197</v>
      </c>
      <c r="S338">
        <f>IFERROR(IF(COUNT(pipot!$Z:$Z)&lt;&gt;"",INDEX(pipot!R:R,SMALL(pipot!$Z:$Z,ROW($A334)))),"")</f>
        <v>160.72158999999999</v>
      </c>
    </row>
    <row r="339" spans="2:19" hidden="1">
      <c r="B339" t="str">
        <f>IFERROR(IF(COUNT(pipot!$Z:$Z)&lt;&gt;"",INDEX(pipot!A:A,SMALL(pipot!$Z:$Z,ROW($A335)))),"")</f>
        <v>Yuriko Takeda</v>
      </c>
      <c r="C339" s="13">
        <f>IFERROR(IF(COUNT(pipot!$Z:$Z)&lt;&gt;"",INDEX(pipot!B:B,SMALL(pipot!$Z:$Z,ROW($A335)))),"")</f>
        <v>44155</v>
      </c>
      <c r="D339" s="15">
        <f>IFERROR(IF(COUNT(pipot!$Z:$Z)&lt;&gt;"",INDEX(pipot!C:C,SMALL(pipot!$Z:$Z,ROW($A335)))),"")</f>
        <v>9.0092592592592599E-2</v>
      </c>
      <c r="E339">
        <f>IFERROR(IF(COUNT(pipot!$Z:$Z)&lt;&gt;"",INDEX(pipot!D:D,SMALL(pipot!$Z:$Z,ROW($A335)))),"")</f>
        <v>12051.663140000001</v>
      </c>
      <c r="F339">
        <f>IFERROR(IF(COUNT(pipot!$Z:$Z)&lt;&gt;"",INDEX(pipot!E:E,SMALL(pipot!$Z:$Z,ROW($A335)))),"")</f>
        <v>1401.1387400000001</v>
      </c>
      <c r="G339">
        <f>IFERROR(IF(COUNT(pipot!$Z:$Z)&lt;&gt;"",INDEX(pipot!F:F,SMALL(pipot!$Z:$Z,ROW($A335)))),"")</f>
        <v>10.800140000000001</v>
      </c>
      <c r="H339">
        <f>IFERROR(IF(COUNT(pipot!$Z:$Z)&lt;&gt;"",INDEX(pipot!G:G,SMALL(pipot!$Z:$Z,ROW($A335)))),"")</f>
        <v>1185.8499999999999</v>
      </c>
      <c r="I339">
        <f>IFERROR(IF(COUNT(pipot!$Z:$Z)&lt;&gt;"",INDEX(pipot!H:H,SMALL(pipot!$Z:$Z,ROW($A335)))),"")</f>
        <v>763.63</v>
      </c>
      <c r="J339">
        <f>IFERROR(IF(COUNT(pipot!$Z:$Z)&lt;&gt;"",INDEX(pipot!I:I,SMALL(pipot!$Z:$Z,ROW($A335)))),"")</f>
        <v>356.21</v>
      </c>
      <c r="K339">
        <f>IFERROR(IF(COUNT(pipot!$Z:$Z)&lt;&gt;"",INDEX(pipot!J:J,SMALL(pipot!$Z:$Z,ROW($A335)))),"")</f>
        <v>66.010000000000005</v>
      </c>
      <c r="L339">
        <f>IFERROR(IF(COUNT(pipot!$Z:$Z)&lt;&gt;"",INDEX(pipot!K:K,SMALL(pipot!$Z:$Z,ROW($A335)))),"")</f>
        <v>0</v>
      </c>
      <c r="M339">
        <f>IFERROR(IF(COUNT(pipot!$Z:$Z)&lt;&gt;"",INDEX(pipot!L:L,SMALL(pipot!$Z:$Z,ROW($A335)))),"")</f>
        <v>44</v>
      </c>
      <c r="N339">
        <f>IFERROR(IF(COUNT(pipot!$Z:$Z)&lt;&gt;"",INDEX(pipot!M:M,SMALL(pipot!$Z:$Z,ROW($A335)))),"")</f>
        <v>12</v>
      </c>
      <c r="O339">
        <f>IFERROR(IF(COUNT(pipot!$Z:$Z)&lt;&gt;"",INDEX(pipot!N:N,SMALL(pipot!$Z:$Z,ROW($A335)))),"")</f>
        <v>59</v>
      </c>
      <c r="P339">
        <f>IFERROR(IF(COUNT(pipot!$Z:$Z)&lt;&gt;"",INDEX(pipot!O:O,SMALL(pipot!$Z:$Z,ROW($A335)))),"")</f>
        <v>23.6358</v>
      </c>
      <c r="Q339">
        <f>IFERROR(IF(COUNT(pipot!$Z:$Z)&lt;&gt;"",INDEX(pipot!P:P,SMALL(pipot!$Z:$Z,ROW($A335)))),"")</f>
        <v>4</v>
      </c>
      <c r="R339">
        <f>IFERROR(IF(COUNT(pipot!$Z:$Z)&lt;&gt;"",INDEX(pipot!Q:Q,SMALL(pipot!$Z:$Z,ROW($A335)))),"")</f>
        <v>222</v>
      </c>
      <c r="S339">
        <f>IFERROR(IF(COUNT(pipot!$Z:$Z)&lt;&gt;"",INDEX(pipot!R:R,SMALL(pipot!$Z:$Z,ROW($A335)))),"")</f>
        <v>175.56554</v>
      </c>
    </row>
    <row r="340" spans="2:19" hidden="1">
      <c r="B340" t="str">
        <f>IFERROR(IF(COUNT(pipot!$Z:$Z)&lt;&gt;"",INDEX(pipot!A:A,SMALL(pipot!$Z:$Z,ROW($A336)))),"")</f>
        <v>Hinako Takahashi</v>
      </c>
      <c r="C340" s="13">
        <f>IFERROR(IF(COUNT(pipot!$Z:$Z)&lt;&gt;"",INDEX(pipot!B:B,SMALL(pipot!$Z:$Z,ROW($A336)))),"")</f>
        <v>44155</v>
      </c>
      <c r="D340" s="15">
        <f>IFERROR(IF(COUNT(pipot!$Z:$Z)&lt;&gt;"",INDEX(pipot!C:C,SMALL(pipot!$Z:$Z,ROW($A336)))),"")</f>
        <v>9.0092592592592599E-2</v>
      </c>
      <c r="E340">
        <f>IFERROR(IF(COUNT(pipot!$Z:$Z)&lt;&gt;"",INDEX(pipot!D:D,SMALL(pipot!$Z:$Z,ROW($A336)))),"")</f>
        <v>13101.000669999999</v>
      </c>
      <c r="F340">
        <f>IFERROR(IF(COUNT(pipot!$Z:$Z)&lt;&gt;"",INDEX(pipot!E:E,SMALL(pipot!$Z:$Z,ROW($A336)))),"")</f>
        <v>1384.8924199999999</v>
      </c>
      <c r="G340">
        <f>IFERROR(IF(COUNT(pipot!$Z:$Z)&lt;&gt;"",INDEX(pipot!F:F,SMALL(pipot!$Z:$Z,ROW($A336)))),"")</f>
        <v>10.67492</v>
      </c>
      <c r="H340">
        <f>IFERROR(IF(COUNT(pipot!$Z:$Z)&lt;&gt;"",INDEX(pipot!G:G,SMALL(pipot!$Z:$Z,ROW($A336)))),"")</f>
        <v>1280.18002</v>
      </c>
      <c r="I340">
        <f>IFERROR(IF(COUNT(pipot!$Z:$Z)&lt;&gt;"",INDEX(pipot!H:H,SMALL(pipot!$Z:$Z,ROW($A336)))),"")</f>
        <v>1047.66002</v>
      </c>
      <c r="J340">
        <f>IFERROR(IF(COUNT(pipot!$Z:$Z)&lt;&gt;"",INDEX(pipot!I:I,SMALL(pipot!$Z:$Z,ROW($A336)))),"")</f>
        <v>231.52</v>
      </c>
      <c r="K340">
        <f>IFERROR(IF(COUNT(pipot!$Z:$Z)&lt;&gt;"",INDEX(pipot!J:J,SMALL(pipot!$Z:$Z,ROW($A336)))),"")</f>
        <v>1</v>
      </c>
      <c r="L340">
        <f>IFERROR(IF(COUNT(pipot!$Z:$Z)&lt;&gt;"",INDEX(pipot!K:K,SMALL(pipot!$Z:$Z,ROW($A336)))),"")</f>
        <v>0</v>
      </c>
      <c r="M340">
        <f>IFERROR(IF(COUNT(pipot!$Z:$Z)&lt;&gt;"",INDEX(pipot!L:L,SMALL(pipot!$Z:$Z,ROW($A336)))),"")</f>
        <v>14</v>
      </c>
      <c r="N340">
        <f>IFERROR(IF(COUNT(pipot!$Z:$Z)&lt;&gt;"",INDEX(pipot!M:M,SMALL(pipot!$Z:$Z,ROW($A336)))),"")</f>
        <v>32</v>
      </c>
      <c r="O340">
        <f>IFERROR(IF(COUNT(pipot!$Z:$Z)&lt;&gt;"",INDEX(pipot!N:N,SMALL(pipot!$Z:$Z,ROW($A336)))),"")</f>
        <v>67</v>
      </c>
      <c r="P340">
        <f>IFERROR(IF(COUNT(pipot!$Z:$Z)&lt;&gt;"",INDEX(pipot!O:O,SMALL(pipot!$Z:$Z,ROW($A336)))),"")</f>
        <v>21.418199999999999</v>
      </c>
      <c r="Q340">
        <f>IFERROR(IF(COUNT(pipot!$Z:$Z)&lt;&gt;"",INDEX(pipot!P:P,SMALL(pipot!$Z:$Z,ROW($A336)))),"")</f>
        <v>0</v>
      </c>
      <c r="R340">
        <f>IFERROR(IF(COUNT(pipot!$Z:$Z)&lt;&gt;"",INDEX(pipot!Q:Q,SMALL(pipot!$Z:$Z,ROW($A336)))),"")</f>
        <v>211</v>
      </c>
      <c r="S340">
        <f>IFERROR(IF(COUNT(pipot!$Z:$Z)&lt;&gt;"",INDEX(pipot!R:R,SMALL(pipot!$Z:$Z,ROW($A336)))),"")</f>
        <v>163.04711</v>
      </c>
    </row>
    <row r="341" spans="2:19" hidden="1">
      <c r="B341" t="str">
        <f>IFERROR(IF(COUNT(pipot!$Z:$Z)&lt;&gt;"",INDEX(pipot!A:A,SMALL(pipot!$Z:$Z,ROW($A337)))),"")</f>
        <v>Kaoru Houchi</v>
      </c>
      <c r="C341" s="13">
        <f>IFERROR(IF(COUNT(pipot!$Z:$Z)&lt;&gt;"",INDEX(pipot!B:B,SMALL(pipot!$Z:$Z,ROW($A337)))),"")</f>
        <v>44155</v>
      </c>
      <c r="D341" s="15">
        <f>IFERROR(IF(COUNT(pipot!$Z:$Z)&lt;&gt;"",INDEX(pipot!C:C,SMALL(pipot!$Z:$Z,ROW($A337)))),"")</f>
        <v>9.0092592592592599E-2</v>
      </c>
      <c r="E341">
        <f>IFERROR(IF(COUNT(pipot!$Z:$Z)&lt;&gt;"",INDEX(pipot!D:D,SMALL(pipot!$Z:$Z,ROW($A337)))),"")</f>
        <v>13820.914199999999</v>
      </c>
      <c r="F341">
        <f>IFERROR(IF(COUNT(pipot!$Z:$Z)&lt;&gt;"",INDEX(pipot!E:E,SMALL(pipot!$Z:$Z,ROW($A337)))),"")</f>
        <v>1376.6133500000001</v>
      </c>
      <c r="G341">
        <f>IFERROR(IF(COUNT(pipot!$Z:$Z)&lt;&gt;"",INDEX(pipot!F:F,SMALL(pipot!$Z:$Z,ROW($A337)))),"")</f>
        <v>10.6111</v>
      </c>
      <c r="H341">
        <f>IFERROR(IF(COUNT(pipot!$Z:$Z)&lt;&gt;"",INDEX(pipot!G:G,SMALL(pipot!$Z:$Z,ROW($A337)))),"")</f>
        <v>1277.9199900000001</v>
      </c>
      <c r="I341">
        <f>IFERROR(IF(COUNT(pipot!$Z:$Z)&lt;&gt;"",INDEX(pipot!H:H,SMALL(pipot!$Z:$Z,ROW($A337)))),"")</f>
        <v>891.69998999999996</v>
      </c>
      <c r="J341">
        <f>IFERROR(IF(COUNT(pipot!$Z:$Z)&lt;&gt;"",INDEX(pipot!I:I,SMALL(pipot!$Z:$Z,ROW($A337)))),"")</f>
        <v>298.08999999999997</v>
      </c>
      <c r="K341">
        <f>IFERROR(IF(COUNT(pipot!$Z:$Z)&lt;&gt;"",INDEX(pipot!J:J,SMALL(pipot!$Z:$Z,ROW($A337)))),"")</f>
        <v>77.5</v>
      </c>
      <c r="L341">
        <f>IFERROR(IF(COUNT(pipot!$Z:$Z)&lt;&gt;"",INDEX(pipot!K:K,SMALL(pipot!$Z:$Z,ROW($A337)))),"")</f>
        <v>10.63</v>
      </c>
      <c r="M341">
        <f>IFERROR(IF(COUNT(pipot!$Z:$Z)&lt;&gt;"",INDEX(pipot!L:L,SMALL(pipot!$Z:$Z,ROW($A337)))),"")</f>
        <v>23</v>
      </c>
      <c r="N341">
        <f>IFERROR(IF(COUNT(pipot!$Z:$Z)&lt;&gt;"",INDEX(pipot!M:M,SMALL(pipot!$Z:$Z,ROW($A337)))),"")</f>
        <v>31</v>
      </c>
      <c r="O341">
        <f>IFERROR(IF(COUNT(pipot!$Z:$Z)&lt;&gt;"",INDEX(pipot!N:N,SMALL(pipot!$Z:$Z,ROW($A337)))),"")</f>
        <v>70</v>
      </c>
      <c r="P341">
        <f>IFERROR(IF(COUNT(pipot!$Z:$Z)&lt;&gt;"",INDEX(pipot!O:O,SMALL(pipot!$Z:$Z,ROW($A337)))),"")</f>
        <v>24.877800000000001</v>
      </c>
      <c r="Q341">
        <f>IFERROR(IF(COUNT(pipot!$Z:$Z)&lt;&gt;"",INDEX(pipot!P:P,SMALL(pipot!$Z:$Z,ROW($A337)))),"")</f>
        <v>6</v>
      </c>
      <c r="R341">
        <f>IFERROR(IF(COUNT(pipot!$Z:$Z)&lt;&gt;"",INDEX(pipot!Q:Q,SMALL(pipot!$Z:$Z,ROW($A337)))),"")</f>
        <v>189</v>
      </c>
      <c r="S341">
        <f>IFERROR(IF(COUNT(pipot!$Z:$Z)&lt;&gt;"",INDEX(pipot!R:R,SMALL(pipot!$Z:$Z,ROW($A337)))),"")</f>
        <v>149.26239000000001</v>
      </c>
    </row>
    <row r="342" spans="2:19" hidden="1">
      <c r="B342" t="str">
        <f>IFERROR(IF(COUNT(pipot!$Z:$Z)&lt;&gt;"",INDEX(pipot!A:A,SMALL(pipot!$Z:$Z,ROW($A338)))),"")</f>
        <v>Kotone Tanigawa</v>
      </c>
      <c r="C342" s="13">
        <f>IFERROR(IF(COUNT(pipot!$Z:$Z)&lt;&gt;"",INDEX(pipot!B:B,SMALL(pipot!$Z:$Z,ROW($A338)))),"")</f>
        <v>44155</v>
      </c>
      <c r="D342" s="15">
        <f>IFERROR(IF(COUNT(pipot!$Z:$Z)&lt;&gt;"",INDEX(pipot!C:C,SMALL(pipot!$Z:$Z,ROW($A338)))),"")</f>
        <v>9.0092592592592599E-2</v>
      </c>
      <c r="E342">
        <f>IFERROR(IF(COUNT(pipot!$Z:$Z)&lt;&gt;"",INDEX(pipot!D:D,SMALL(pipot!$Z:$Z,ROW($A338)))),"")</f>
        <v>13909.25476</v>
      </c>
      <c r="F342">
        <f>IFERROR(IF(COUNT(pipot!$Z:$Z)&lt;&gt;"",INDEX(pipot!E:E,SMALL(pipot!$Z:$Z,ROW($A338)))),"")</f>
        <v>1345.35986</v>
      </c>
      <c r="G342">
        <f>IFERROR(IF(COUNT(pipot!$Z:$Z)&lt;&gt;"",INDEX(pipot!F:F,SMALL(pipot!$Z:$Z,ROW($A338)))),"")</f>
        <v>10.370189999999999</v>
      </c>
      <c r="H342">
        <f>IFERROR(IF(COUNT(pipot!$Z:$Z)&lt;&gt;"",INDEX(pipot!G:G,SMALL(pipot!$Z:$Z,ROW($A338)))),"")</f>
        <v>1873.77</v>
      </c>
      <c r="I342">
        <f>IFERROR(IF(COUNT(pipot!$Z:$Z)&lt;&gt;"",INDEX(pipot!H:H,SMALL(pipot!$Z:$Z,ROW($A338)))),"")</f>
        <v>1165.75</v>
      </c>
      <c r="J342">
        <f>IFERROR(IF(COUNT(pipot!$Z:$Z)&lt;&gt;"",INDEX(pipot!I:I,SMALL(pipot!$Z:$Z,ROW($A338)))),"")</f>
        <v>587.69000000000005</v>
      </c>
      <c r="K342">
        <f>IFERROR(IF(COUNT(pipot!$Z:$Z)&lt;&gt;"",INDEX(pipot!J:J,SMALL(pipot!$Z:$Z,ROW($A338)))),"")</f>
        <v>120.33</v>
      </c>
      <c r="L342">
        <f>IFERROR(IF(COUNT(pipot!$Z:$Z)&lt;&gt;"",INDEX(pipot!K:K,SMALL(pipot!$Z:$Z,ROW($A338)))),"")</f>
        <v>0</v>
      </c>
      <c r="M342">
        <f>IFERROR(IF(COUNT(pipot!$Z:$Z)&lt;&gt;"",INDEX(pipot!L:L,SMALL(pipot!$Z:$Z,ROW($A338)))),"")</f>
        <v>24</v>
      </c>
      <c r="N342">
        <f>IFERROR(IF(COUNT(pipot!$Z:$Z)&lt;&gt;"",INDEX(pipot!M:M,SMALL(pipot!$Z:$Z,ROW($A338)))),"")</f>
        <v>38</v>
      </c>
      <c r="O342">
        <f>IFERROR(IF(COUNT(pipot!$Z:$Z)&lt;&gt;"",INDEX(pipot!N:N,SMALL(pipot!$Z:$Z,ROW($A338)))),"")</f>
        <v>66</v>
      </c>
      <c r="P342">
        <f>IFERROR(IF(COUNT(pipot!$Z:$Z)&lt;&gt;"",INDEX(pipot!O:O,SMALL(pipot!$Z:$Z,ROW($A338)))),"")</f>
        <v>24.093</v>
      </c>
      <c r="Q342">
        <f>IFERROR(IF(COUNT(pipot!$Z:$Z)&lt;&gt;"",INDEX(pipot!P:P,SMALL(pipot!$Z:$Z,ROW($A338)))),"")</f>
        <v>10</v>
      </c>
      <c r="R342">
        <f>IFERROR(IF(COUNT(pipot!$Z:$Z)&lt;&gt;"",INDEX(pipot!Q:Q,SMALL(pipot!$Z:$Z,ROW($A338)))),"")</f>
        <v>202</v>
      </c>
      <c r="S342">
        <f>IFERROR(IF(COUNT(pipot!$Z:$Z)&lt;&gt;"",INDEX(pipot!R:R,SMALL(pipot!$Z:$Z,ROW($A338)))),"")</f>
        <v>167.91682</v>
      </c>
    </row>
    <row r="343" spans="2:19" hidden="1">
      <c r="B343" t="str">
        <f>IFERROR(IF(COUNT(pipot!$Z:$Z)&lt;&gt;"",INDEX(pipot!A:A,SMALL(pipot!$Z:$Z,ROW($A339)))),"")</f>
        <v>Misato Nakayama</v>
      </c>
      <c r="C343" s="13">
        <f>IFERROR(IF(COUNT(pipot!$Z:$Z)&lt;&gt;"",INDEX(pipot!B:B,SMALL(pipot!$Z:$Z,ROW($A339)))),"")</f>
        <v>44155</v>
      </c>
      <c r="D343" s="15">
        <f>IFERROR(IF(COUNT(pipot!$Z:$Z)&lt;&gt;"",INDEX(pipot!C:C,SMALL(pipot!$Z:$Z,ROW($A339)))),"")</f>
        <v>8.4293981481481484E-2</v>
      </c>
      <c r="E343">
        <f>IFERROR(IF(COUNT(pipot!$Z:$Z)&lt;&gt;"",INDEX(pipot!D:D,SMALL(pipot!$Z:$Z,ROW($A339)))),"")</f>
        <v>11622.529829999999</v>
      </c>
      <c r="F343">
        <f>IFERROR(IF(COUNT(pipot!$Z:$Z)&lt;&gt;"",INDEX(pipot!E:E,SMALL(pipot!$Z:$Z,ROW($A339)))),"")</f>
        <v>1275.5066099999999</v>
      </c>
      <c r="G343">
        <f>IFERROR(IF(COUNT(pipot!$Z:$Z)&lt;&gt;"",INDEX(pipot!F:F,SMALL(pipot!$Z:$Z,ROW($A339)))),"")</f>
        <v>10.508089999999999</v>
      </c>
      <c r="H343">
        <f>IFERROR(IF(COUNT(pipot!$Z:$Z)&lt;&gt;"",INDEX(pipot!G:G,SMALL(pipot!$Z:$Z,ROW($A339)))),"")</f>
        <v>1457.2900099999999</v>
      </c>
      <c r="I343">
        <f>IFERROR(IF(COUNT(pipot!$Z:$Z)&lt;&gt;"",INDEX(pipot!H:H,SMALL(pipot!$Z:$Z,ROW($A339)))),"")</f>
        <v>808.61000999999999</v>
      </c>
      <c r="J343">
        <f>IFERROR(IF(COUNT(pipot!$Z:$Z)&lt;&gt;"",INDEX(pipot!I:I,SMALL(pipot!$Z:$Z,ROW($A339)))),"")</f>
        <v>442.1</v>
      </c>
      <c r="K343">
        <f>IFERROR(IF(COUNT(pipot!$Z:$Z)&lt;&gt;"",INDEX(pipot!J:J,SMALL(pipot!$Z:$Z,ROW($A339)))),"")</f>
        <v>180</v>
      </c>
      <c r="L343">
        <f>IFERROR(IF(COUNT(pipot!$Z:$Z)&lt;&gt;"",INDEX(pipot!K:K,SMALL(pipot!$Z:$Z,ROW($A339)))),"")</f>
        <v>26.58</v>
      </c>
      <c r="M343">
        <f>IFERROR(IF(COUNT(pipot!$Z:$Z)&lt;&gt;"",INDEX(pipot!L:L,SMALL(pipot!$Z:$Z,ROW($A339)))),"")</f>
        <v>32</v>
      </c>
      <c r="N343">
        <f>IFERROR(IF(COUNT(pipot!$Z:$Z)&lt;&gt;"",INDEX(pipot!M:M,SMALL(pipot!$Z:$Z,ROW($A339)))),"")</f>
        <v>13</v>
      </c>
      <c r="O343">
        <f>IFERROR(IF(COUNT(pipot!$Z:$Z)&lt;&gt;"",INDEX(pipot!N:N,SMALL(pipot!$Z:$Z,ROW($A339)))),"")</f>
        <v>69</v>
      </c>
      <c r="P343">
        <f>IFERROR(IF(COUNT(pipot!$Z:$Z)&lt;&gt;"",INDEX(pipot!O:O,SMALL(pipot!$Z:$Z,ROW($A339)))),"")</f>
        <v>25.0578</v>
      </c>
      <c r="Q343">
        <f>IFERROR(IF(COUNT(pipot!$Z:$Z)&lt;&gt;"",INDEX(pipot!P:P,SMALL(pipot!$Z:$Z,ROW($A339)))),"")</f>
        <v>14</v>
      </c>
      <c r="R343">
        <f>IFERROR(IF(COUNT(pipot!$Z:$Z)&lt;&gt;"",INDEX(pipot!Q:Q,SMALL(pipot!$Z:$Z,ROW($A339)))),"")</f>
        <v>217</v>
      </c>
      <c r="S343">
        <f>IFERROR(IF(COUNT(pipot!$Z:$Z)&lt;&gt;"",INDEX(pipot!R:R,SMALL(pipot!$Z:$Z,ROW($A339)))),"")</f>
        <v>161.26836</v>
      </c>
    </row>
    <row r="344" spans="2:19" hidden="1">
      <c r="B344" t="str">
        <f>IFERROR(IF(COUNT(pipot!$Z:$Z)&lt;&gt;"",INDEX(pipot!A:A,SMALL(pipot!$Z:$Z,ROW($A340)))),"")</f>
        <v>Riko Yamazaki</v>
      </c>
      <c r="C344" s="13">
        <f>IFERROR(IF(COUNT(pipot!$Z:$Z)&lt;&gt;"",INDEX(pipot!B:B,SMALL(pipot!$Z:$Z,ROW($A340)))),"")</f>
        <v>44155</v>
      </c>
      <c r="D344" s="15">
        <f>IFERROR(IF(COUNT(pipot!$Z:$Z)&lt;&gt;"",INDEX(pipot!C:C,SMALL(pipot!$Z:$Z,ROW($A340)))),"")</f>
        <v>9.0092592592592599E-2</v>
      </c>
      <c r="E344">
        <f>IFERROR(IF(COUNT(pipot!$Z:$Z)&lt;&gt;"",INDEX(pipot!D:D,SMALL(pipot!$Z:$Z,ROW($A340)))),"")</f>
        <v>12780.637790000001</v>
      </c>
      <c r="F344">
        <f>IFERROR(IF(COUNT(pipot!$Z:$Z)&lt;&gt;"",INDEX(pipot!E:E,SMALL(pipot!$Z:$Z,ROW($A340)))),"")</f>
        <v>1151.5784699999999</v>
      </c>
      <c r="G344">
        <f>IFERROR(IF(COUNT(pipot!$Z:$Z)&lt;&gt;"",INDEX(pipot!F:F,SMALL(pipot!$Z:$Z,ROW($A340)))),"")</f>
        <v>8.8765000000000001</v>
      </c>
      <c r="H344">
        <f>IFERROR(IF(COUNT(pipot!$Z:$Z)&lt;&gt;"",INDEX(pipot!G:G,SMALL(pipot!$Z:$Z,ROW($A340)))),"")</f>
        <v>1563.67</v>
      </c>
      <c r="I344">
        <f>IFERROR(IF(COUNT(pipot!$Z:$Z)&lt;&gt;"",INDEX(pipot!H:H,SMALL(pipot!$Z:$Z,ROW($A340)))),"")</f>
        <v>866.69</v>
      </c>
      <c r="J344">
        <f>IFERROR(IF(COUNT(pipot!$Z:$Z)&lt;&gt;"",INDEX(pipot!I:I,SMALL(pipot!$Z:$Z,ROW($A340)))),"")</f>
        <v>467.03</v>
      </c>
      <c r="K344">
        <f>IFERROR(IF(COUNT(pipot!$Z:$Z)&lt;&gt;"",INDEX(pipot!J:J,SMALL(pipot!$Z:$Z,ROW($A340)))),"")</f>
        <v>203.91</v>
      </c>
      <c r="L344">
        <f>IFERROR(IF(COUNT(pipot!$Z:$Z)&lt;&gt;"",INDEX(pipot!K:K,SMALL(pipot!$Z:$Z,ROW($A340)))),"")</f>
        <v>26.04</v>
      </c>
      <c r="M344">
        <f>IFERROR(IF(COUNT(pipot!$Z:$Z)&lt;&gt;"",INDEX(pipot!L:L,SMALL(pipot!$Z:$Z,ROW($A340)))),"")</f>
        <v>11</v>
      </c>
      <c r="N344">
        <f>IFERROR(IF(COUNT(pipot!$Z:$Z)&lt;&gt;"",INDEX(pipot!M:M,SMALL(pipot!$Z:$Z,ROW($A340)))),"")</f>
        <v>24</v>
      </c>
      <c r="O344">
        <f>IFERROR(IF(COUNT(pipot!$Z:$Z)&lt;&gt;"",INDEX(pipot!N:N,SMALL(pipot!$Z:$Z,ROW($A340)))),"")</f>
        <v>41</v>
      </c>
      <c r="P344">
        <f>IFERROR(IF(COUNT(pipot!$Z:$Z)&lt;&gt;"",INDEX(pipot!O:O,SMALL(pipot!$Z:$Z,ROW($A340)))),"")</f>
        <v>26.0154</v>
      </c>
      <c r="Q344">
        <f>IFERROR(IF(COUNT(pipot!$Z:$Z)&lt;&gt;"",INDEX(pipot!P:P,SMALL(pipot!$Z:$Z,ROW($A340)))),"")</f>
        <v>11</v>
      </c>
      <c r="R344">
        <f>IFERROR(IF(COUNT(pipot!$Z:$Z)&lt;&gt;"",INDEX(pipot!Q:Q,SMALL(pipot!$Z:$Z,ROW($A340)))),"")</f>
        <v>218</v>
      </c>
      <c r="S344">
        <f>IFERROR(IF(COUNT(pipot!$Z:$Z)&lt;&gt;"",INDEX(pipot!R:R,SMALL(pipot!$Z:$Z,ROW($A340)))),"")</f>
        <v>164.14277999999999</v>
      </c>
    </row>
    <row r="345" spans="2:19" hidden="1">
      <c r="B345" t="str">
        <f>IFERROR(IF(COUNT(pipot!$Z:$Z)&lt;&gt;"",INDEX(pipot!A:A,SMALL(pipot!$Z:$Z,ROW($A341)))),"")</f>
        <v>Fuka Yamashita</v>
      </c>
      <c r="C345" s="13">
        <f>IFERROR(IF(COUNT(pipot!$Z:$Z)&lt;&gt;"",INDEX(pipot!B:B,SMALL(pipot!$Z:$Z,ROW($A341)))),"")</f>
        <v>44155</v>
      </c>
      <c r="D345" s="15">
        <f>IFERROR(IF(COUNT(pipot!$Z:$Z)&lt;&gt;"",INDEX(pipot!C:C,SMALL(pipot!$Z:$Z,ROW($A341)))),"")</f>
        <v>6.8263888888888888E-2</v>
      </c>
      <c r="E345">
        <f>IFERROR(IF(COUNT(pipot!$Z:$Z)&lt;&gt;"",INDEX(pipot!D:D,SMALL(pipot!$Z:$Z,ROW($A341)))),"")</f>
        <v>9083.4102899999998</v>
      </c>
      <c r="F345">
        <f>IFERROR(IF(COUNT(pipot!$Z:$Z)&lt;&gt;"",INDEX(pipot!E:E,SMALL(pipot!$Z:$Z,ROW($A341)))),"")</f>
        <v>1032.6635699999999</v>
      </c>
      <c r="G345">
        <f>IFERROR(IF(COUNT(pipot!$Z:$Z)&lt;&gt;"",INDEX(pipot!F:F,SMALL(pipot!$Z:$Z,ROW($A341)))),"")</f>
        <v>10.50522</v>
      </c>
      <c r="H345">
        <f>IFERROR(IF(COUNT(pipot!$Z:$Z)&lt;&gt;"",INDEX(pipot!G:G,SMALL(pipot!$Z:$Z,ROW($A341)))),"")</f>
        <v>1088.31</v>
      </c>
      <c r="I345">
        <f>IFERROR(IF(COUNT(pipot!$Z:$Z)&lt;&gt;"",INDEX(pipot!H:H,SMALL(pipot!$Z:$Z,ROW($A341)))),"")</f>
        <v>728.37</v>
      </c>
      <c r="J345">
        <f>IFERROR(IF(COUNT(pipot!$Z:$Z)&lt;&gt;"",INDEX(pipot!I:I,SMALL(pipot!$Z:$Z,ROW($A341)))),"")</f>
        <v>294.5</v>
      </c>
      <c r="K345">
        <f>IFERROR(IF(COUNT(pipot!$Z:$Z)&lt;&gt;"",INDEX(pipot!J:J,SMALL(pipot!$Z:$Z,ROW($A341)))),"")</f>
        <v>65.44</v>
      </c>
      <c r="L345">
        <f>IFERROR(IF(COUNT(pipot!$Z:$Z)&lt;&gt;"",INDEX(pipot!K:K,SMALL(pipot!$Z:$Z,ROW($A341)))),"")</f>
        <v>0</v>
      </c>
      <c r="M345">
        <f>IFERROR(IF(COUNT(pipot!$Z:$Z)&lt;&gt;"",INDEX(pipot!L:L,SMALL(pipot!$Z:$Z,ROW($A341)))),"")</f>
        <v>15</v>
      </c>
      <c r="N345">
        <f>IFERROR(IF(COUNT(pipot!$Z:$Z)&lt;&gt;"",INDEX(pipot!M:M,SMALL(pipot!$Z:$Z,ROW($A341)))),"")</f>
        <v>6</v>
      </c>
      <c r="O345">
        <f>IFERROR(IF(COUNT(pipot!$Z:$Z)&lt;&gt;"",INDEX(pipot!N:N,SMALL(pipot!$Z:$Z,ROW($A341)))),"")</f>
        <v>50</v>
      </c>
      <c r="P345">
        <f>IFERROR(IF(COUNT(pipot!$Z:$Z)&lt;&gt;"",INDEX(pipot!O:O,SMALL(pipot!$Z:$Z,ROW($A341)))),"")</f>
        <v>22.156199999999998</v>
      </c>
      <c r="Q345">
        <f>IFERROR(IF(COUNT(pipot!$Z:$Z)&lt;&gt;"",INDEX(pipot!P:P,SMALL(pipot!$Z:$Z,ROW($A341)))),"")</f>
        <v>3</v>
      </c>
      <c r="R345">
        <f>IFERROR(IF(COUNT(pipot!$Z:$Z)&lt;&gt;"",INDEX(pipot!Q:Q,SMALL(pipot!$Z:$Z,ROW($A341)))),"")</f>
        <v>186</v>
      </c>
      <c r="S345">
        <f>IFERROR(IF(COUNT(pipot!$Z:$Z)&lt;&gt;"",INDEX(pipot!R:R,SMALL(pipot!$Z:$Z,ROW($A341)))),"")</f>
        <v>149.82747000000001</v>
      </c>
    </row>
    <row r="346" spans="2:19" hidden="1">
      <c r="B346" t="str">
        <f>IFERROR(IF(COUNT(pipot!$Z:$Z)&lt;&gt;"",INDEX(pipot!A:A,SMALL(pipot!$Z:$Z,ROW($A342)))),"")</f>
        <v>Mizuki Kajiwara</v>
      </c>
      <c r="C346" s="13">
        <f>IFERROR(IF(COUNT(pipot!$Z:$Z)&lt;&gt;"",INDEX(pipot!B:B,SMALL(pipot!$Z:$Z,ROW($A342)))),"")</f>
        <v>44155</v>
      </c>
      <c r="D346" s="15">
        <f>IFERROR(IF(COUNT(pipot!$Z:$Z)&lt;&gt;"",INDEX(pipot!C:C,SMALL(pipot!$Z:$Z,ROW($A342)))),"")</f>
        <v>7.8425925925925913E-2</v>
      </c>
      <c r="E346">
        <f>IFERROR(IF(COUNT(pipot!$Z:$Z)&lt;&gt;"",INDEX(pipot!D:D,SMALL(pipot!$Z:$Z,ROW($A342)))),"")</f>
        <v>7487.9373299999997</v>
      </c>
      <c r="F346">
        <f>IFERROR(IF(COUNT(pipot!$Z:$Z)&lt;&gt;"",INDEX(pipot!E:E,SMALL(pipot!$Z:$Z,ROW($A342)))),"")</f>
        <v>736.03529000000003</v>
      </c>
      <c r="G346">
        <f>IFERROR(IF(COUNT(pipot!$Z:$Z)&lt;&gt;"",INDEX(pipot!F:F,SMALL(pipot!$Z:$Z,ROW($A342)))),"")</f>
        <v>6.5174300000000001</v>
      </c>
      <c r="H346">
        <f>IFERROR(IF(COUNT(pipot!$Z:$Z)&lt;&gt;"",INDEX(pipot!G:G,SMALL(pipot!$Z:$Z,ROW($A342)))),"")</f>
        <v>70.2</v>
      </c>
      <c r="I346">
        <f>IFERROR(IF(COUNT(pipot!$Z:$Z)&lt;&gt;"",INDEX(pipot!H:H,SMALL(pipot!$Z:$Z,ROW($A342)))),"")</f>
        <v>53.1</v>
      </c>
      <c r="J346">
        <f>IFERROR(IF(COUNT(pipot!$Z:$Z)&lt;&gt;"",INDEX(pipot!I:I,SMALL(pipot!$Z:$Z,ROW($A342)))),"")</f>
        <v>15.09</v>
      </c>
      <c r="K346">
        <f>IFERROR(IF(COUNT(pipot!$Z:$Z)&lt;&gt;"",INDEX(pipot!J:J,SMALL(pipot!$Z:$Z,ROW($A342)))),"")</f>
        <v>2.0099999999999998</v>
      </c>
      <c r="L346">
        <f>IFERROR(IF(COUNT(pipot!$Z:$Z)&lt;&gt;"",INDEX(pipot!K:K,SMALL(pipot!$Z:$Z,ROW($A342)))),"")</f>
        <v>0</v>
      </c>
      <c r="M346">
        <f>IFERROR(IF(COUNT(pipot!$Z:$Z)&lt;&gt;"",INDEX(pipot!L:L,SMALL(pipot!$Z:$Z,ROW($A342)))),"")</f>
        <v>21</v>
      </c>
      <c r="N346">
        <f>IFERROR(IF(COUNT(pipot!$Z:$Z)&lt;&gt;"",INDEX(pipot!M:M,SMALL(pipot!$Z:$Z,ROW($A342)))),"")</f>
        <v>15</v>
      </c>
      <c r="O346">
        <f>IFERROR(IF(COUNT(pipot!$Z:$Z)&lt;&gt;"",INDEX(pipot!N:N,SMALL(pipot!$Z:$Z,ROW($A342)))),"")</f>
        <v>25</v>
      </c>
      <c r="P346">
        <f>IFERROR(IF(COUNT(pipot!$Z:$Z)&lt;&gt;"",INDEX(pipot!O:O,SMALL(pipot!$Z:$Z,ROW($A342)))),"")</f>
        <v>21.734999999999999</v>
      </c>
      <c r="Q346">
        <f>IFERROR(IF(COUNT(pipot!$Z:$Z)&lt;&gt;"",INDEX(pipot!P:P,SMALL(pipot!$Z:$Z,ROW($A342)))),"")</f>
        <v>0</v>
      </c>
      <c r="R346">
        <f>IFERROR(IF(COUNT(pipot!$Z:$Z)&lt;&gt;"",INDEX(pipot!Q:Q,SMALL(pipot!$Z:$Z,ROW($A342)))),"")</f>
        <v>202</v>
      </c>
      <c r="S346">
        <f>IFERROR(IF(COUNT(pipot!$Z:$Z)&lt;&gt;"",INDEX(pipot!R:R,SMALL(pipot!$Z:$Z,ROW($A342)))),"")</f>
        <v>129.80465000000001</v>
      </c>
    </row>
    <row r="347" spans="2:19" hidden="1">
      <c r="B347" t="str">
        <f>IFERROR(IF(COUNT(pipot!$Z:$Z)&lt;&gt;"",INDEX(pipot!A:A,SMALL(pipot!$Z:$Z,ROW($A343)))),"")</f>
        <v>Miharu Hibino</v>
      </c>
      <c r="C347" s="13">
        <f>IFERROR(IF(COUNT(pipot!$Z:$Z)&lt;&gt;"",INDEX(pipot!B:B,SMALL(pipot!$Z:$Z,ROW($A343)))),"")</f>
        <v>44155</v>
      </c>
      <c r="D347" s="15">
        <f>IFERROR(IF(COUNT(pipot!$Z:$Z)&lt;&gt;"",INDEX(pipot!C:C,SMALL(pipot!$Z:$Z,ROW($A343)))),"")</f>
        <v>4.9618055555555561E-2</v>
      </c>
      <c r="E347">
        <f>IFERROR(IF(COUNT(pipot!$Z:$Z)&lt;&gt;"",INDEX(pipot!D:D,SMALL(pipot!$Z:$Z,ROW($A343)))),"")</f>
        <v>6091.19686</v>
      </c>
      <c r="F347">
        <f>IFERROR(IF(COUNT(pipot!$Z:$Z)&lt;&gt;"",INDEX(pipot!E:E,SMALL(pipot!$Z:$Z,ROW($A343)))),"")</f>
        <v>710.88990999999999</v>
      </c>
      <c r="G347">
        <f>IFERROR(IF(COUNT(pipot!$Z:$Z)&lt;&gt;"",INDEX(pipot!F:F,SMALL(pipot!$Z:$Z,ROW($A343)))),"")</f>
        <v>9.9494699999999998</v>
      </c>
      <c r="H347">
        <f>IFERROR(IF(COUNT(pipot!$Z:$Z)&lt;&gt;"",INDEX(pipot!G:G,SMALL(pipot!$Z:$Z,ROW($A343)))),"")</f>
        <v>394.52999</v>
      </c>
      <c r="I347">
        <f>IFERROR(IF(COUNT(pipot!$Z:$Z)&lt;&gt;"",INDEX(pipot!H:H,SMALL(pipot!$Z:$Z,ROW($A343)))),"")</f>
        <v>347.85998999999998</v>
      </c>
      <c r="J347">
        <f>IFERROR(IF(COUNT(pipot!$Z:$Z)&lt;&gt;"",INDEX(pipot!I:I,SMALL(pipot!$Z:$Z,ROW($A343)))),"")</f>
        <v>46.67</v>
      </c>
      <c r="K347">
        <f>IFERROR(IF(COUNT(pipot!$Z:$Z)&lt;&gt;"",INDEX(pipot!J:J,SMALL(pipot!$Z:$Z,ROW($A343)))),"")</f>
        <v>0</v>
      </c>
      <c r="L347">
        <f>IFERROR(IF(COUNT(pipot!$Z:$Z)&lt;&gt;"",INDEX(pipot!K:K,SMALL(pipot!$Z:$Z,ROW($A343)))),"")</f>
        <v>0</v>
      </c>
      <c r="M347">
        <f>IFERROR(IF(COUNT(pipot!$Z:$Z)&lt;&gt;"",INDEX(pipot!L:L,SMALL(pipot!$Z:$Z,ROW($A343)))),"")</f>
        <v>16</v>
      </c>
      <c r="N347">
        <f>IFERROR(IF(COUNT(pipot!$Z:$Z)&lt;&gt;"",INDEX(pipot!M:M,SMALL(pipot!$Z:$Z,ROW($A343)))),"")</f>
        <v>4</v>
      </c>
      <c r="O347">
        <f>IFERROR(IF(COUNT(pipot!$Z:$Z)&lt;&gt;"",INDEX(pipot!N:N,SMALL(pipot!$Z:$Z,ROW($A343)))),"")</f>
        <v>32</v>
      </c>
      <c r="P347">
        <f>IFERROR(IF(COUNT(pipot!$Z:$Z)&lt;&gt;"",INDEX(pipot!O:O,SMALL(pipot!$Z:$Z,ROW($A343)))),"")</f>
        <v>20.385000000000002</v>
      </c>
      <c r="Q347">
        <f>IFERROR(IF(COUNT(pipot!$Z:$Z)&lt;&gt;"",INDEX(pipot!P:P,SMALL(pipot!$Z:$Z,ROW($A343)))),"")</f>
        <v>0</v>
      </c>
      <c r="R347">
        <f>IFERROR(IF(COUNT(pipot!$Z:$Z)&lt;&gt;"",INDEX(pipot!Q:Q,SMALL(pipot!$Z:$Z,ROW($A343)))),"")</f>
        <v>189</v>
      </c>
      <c r="S347">
        <f>IFERROR(IF(COUNT(pipot!$Z:$Z)&lt;&gt;"",INDEX(pipot!R:R,SMALL(pipot!$Z:$Z,ROW($A343)))),"")</f>
        <v>138.58045999999999</v>
      </c>
    </row>
    <row r="348" spans="2:19" hidden="1">
      <c r="B348" t="str">
        <f>IFERROR(IF(COUNT(pipot!$Z:$Z)&lt;&gt;"",INDEX(pipot!A:A,SMALL(pipot!$Z:$Z,ROW($A344)))),"")</f>
        <v>Haruna Oyanai</v>
      </c>
      <c r="C348" s="13">
        <f>IFERROR(IF(COUNT(pipot!$Z:$Z)&lt;&gt;"",INDEX(pipot!B:B,SMALL(pipot!$Z:$Z,ROW($A344)))),"")</f>
        <v>44155</v>
      </c>
      <c r="D348" s="15">
        <f>IFERROR(IF(COUNT(pipot!$Z:$Z)&lt;&gt;"",INDEX(pipot!C:C,SMALL(pipot!$Z:$Z,ROW($A344)))),"")</f>
        <v>7.9791666666666664E-2</v>
      </c>
      <c r="E348">
        <f>IFERROR(IF(COUNT(pipot!$Z:$Z)&lt;&gt;"",INDEX(pipot!D:D,SMALL(pipot!$Z:$Z,ROW($A344)))),"")</f>
        <v>7198.8118100000002</v>
      </c>
      <c r="F348">
        <f>IFERROR(IF(COUNT(pipot!$Z:$Z)&lt;&gt;"",INDEX(pipot!E:E,SMALL(pipot!$Z:$Z,ROW($A344)))),"")</f>
        <v>708.52697000000001</v>
      </c>
      <c r="G348">
        <f>IFERROR(IF(COUNT(pipot!$Z:$Z)&lt;&gt;"",INDEX(pipot!F:F,SMALL(pipot!$Z:$Z,ROW($A344)))),"")</f>
        <v>6.1664700000000003</v>
      </c>
      <c r="H348">
        <f>IFERROR(IF(COUNT(pipot!$Z:$Z)&lt;&gt;"",INDEX(pipot!G:G,SMALL(pipot!$Z:$Z,ROW($A344)))),"")</f>
        <v>320.92</v>
      </c>
      <c r="I348">
        <f>IFERROR(IF(COUNT(pipot!$Z:$Z)&lt;&gt;"",INDEX(pipot!H:H,SMALL(pipot!$Z:$Z,ROW($A344)))),"")</f>
        <v>227.11</v>
      </c>
      <c r="J348">
        <f>IFERROR(IF(COUNT(pipot!$Z:$Z)&lt;&gt;"",INDEX(pipot!I:I,SMALL(pipot!$Z:$Z,ROW($A344)))),"")</f>
        <v>90.63</v>
      </c>
      <c r="K348">
        <f>IFERROR(IF(COUNT(pipot!$Z:$Z)&lt;&gt;"",INDEX(pipot!J:J,SMALL(pipot!$Z:$Z,ROW($A344)))),"")</f>
        <v>3.18</v>
      </c>
      <c r="L348">
        <f>IFERROR(IF(COUNT(pipot!$Z:$Z)&lt;&gt;"",INDEX(pipot!K:K,SMALL(pipot!$Z:$Z,ROW($A344)))),"")</f>
        <v>0</v>
      </c>
      <c r="M348">
        <f>IFERROR(IF(COUNT(pipot!$Z:$Z)&lt;&gt;"",INDEX(pipot!L:L,SMALL(pipot!$Z:$Z,ROW($A344)))),"")</f>
        <v>31</v>
      </c>
      <c r="N348">
        <f>IFERROR(IF(COUNT(pipot!$Z:$Z)&lt;&gt;"",INDEX(pipot!M:M,SMALL(pipot!$Z:$Z,ROW($A344)))),"")</f>
        <v>4</v>
      </c>
      <c r="O348">
        <f>IFERROR(IF(COUNT(pipot!$Z:$Z)&lt;&gt;"",INDEX(pipot!N:N,SMALL(pipot!$Z:$Z,ROW($A344)))),"")</f>
        <v>54</v>
      </c>
      <c r="P348">
        <f>IFERROR(IF(COUNT(pipot!$Z:$Z)&lt;&gt;"",INDEX(pipot!O:O,SMALL(pipot!$Z:$Z,ROW($A344)))),"")</f>
        <v>21.8934</v>
      </c>
      <c r="Q348">
        <f>IFERROR(IF(COUNT(pipot!$Z:$Z)&lt;&gt;"",INDEX(pipot!P:P,SMALL(pipot!$Z:$Z,ROW($A344)))),"")</f>
        <v>0</v>
      </c>
      <c r="R348">
        <f>IFERROR(IF(COUNT(pipot!$Z:$Z)&lt;&gt;"",INDEX(pipot!Q:Q,SMALL(pipot!$Z:$Z,ROW($A344)))),"")</f>
        <v>172</v>
      </c>
      <c r="S348">
        <f>IFERROR(IF(COUNT(pipot!$Z:$Z)&lt;&gt;"",INDEX(pipot!R:R,SMALL(pipot!$Z:$Z,ROW($A344)))),"")</f>
        <v>127.66437999999999</v>
      </c>
    </row>
    <row r="349" spans="2:19" hidden="1">
      <c r="B349" t="str">
        <f>IFERROR(IF(COUNT(pipot!$Z:$Z)&lt;&gt;"",INDEX(pipot!A:A,SMALL(pipot!$Z:$Z,ROW($A345)))),"")</f>
        <v>Kanon Kurimoto</v>
      </c>
      <c r="C349" s="13">
        <f>IFERROR(IF(COUNT(pipot!$Z:$Z)&lt;&gt;"",INDEX(pipot!B:B,SMALL(pipot!$Z:$Z,ROW($A345)))),"")</f>
        <v>44155</v>
      </c>
      <c r="D349" s="15">
        <f>IFERROR(IF(COUNT(pipot!$Z:$Z)&lt;&gt;"",INDEX(pipot!C:C,SMALL(pipot!$Z:$Z,ROW($A345)))),"")</f>
        <v>3.3449074074074069E-2</v>
      </c>
      <c r="E349">
        <f>IFERROR(IF(COUNT(pipot!$Z:$Z)&lt;&gt;"",INDEX(pipot!D:D,SMALL(pipot!$Z:$Z,ROW($A345)))),"")</f>
        <v>3780.3896</v>
      </c>
      <c r="F349">
        <f>IFERROR(IF(COUNT(pipot!$Z:$Z)&lt;&gt;"",INDEX(pipot!E:E,SMALL(pipot!$Z:$Z,ROW($A345)))),"")</f>
        <v>454.91300999999999</v>
      </c>
      <c r="G349">
        <f>IFERROR(IF(COUNT(pipot!$Z:$Z)&lt;&gt;"",INDEX(pipot!F:F,SMALL(pipot!$Z:$Z,ROW($A345)))),"")</f>
        <v>9.4445599999999992</v>
      </c>
      <c r="H349">
        <f>IFERROR(IF(COUNT(pipot!$Z:$Z)&lt;&gt;"",INDEX(pipot!G:G,SMALL(pipot!$Z:$Z,ROW($A345)))),"")</f>
        <v>333.74000999999998</v>
      </c>
      <c r="I349">
        <f>IFERROR(IF(COUNT(pipot!$Z:$Z)&lt;&gt;"",INDEX(pipot!H:H,SMALL(pipot!$Z:$Z,ROW($A345)))),"")</f>
        <v>290.07001000000002</v>
      </c>
      <c r="J349">
        <f>IFERROR(IF(COUNT(pipot!$Z:$Z)&lt;&gt;"",INDEX(pipot!I:I,SMALL(pipot!$Z:$Z,ROW($A345)))),"")</f>
        <v>35.07</v>
      </c>
      <c r="K349">
        <f>IFERROR(IF(COUNT(pipot!$Z:$Z)&lt;&gt;"",INDEX(pipot!J:J,SMALL(pipot!$Z:$Z,ROW($A345)))),"")</f>
        <v>8.6</v>
      </c>
      <c r="L349">
        <f>IFERROR(IF(COUNT(pipot!$Z:$Z)&lt;&gt;"",INDEX(pipot!K:K,SMALL(pipot!$Z:$Z,ROW($A345)))),"")</f>
        <v>0</v>
      </c>
      <c r="M349">
        <f>IFERROR(IF(COUNT(pipot!$Z:$Z)&lt;&gt;"",INDEX(pipot!L:L,SMALL(pipot!$Z:$Z,ROW($A345)))),"")</f>
        <v>7</v>
      </c>
      <c r="N349">
        <f>IFERROR(IF(COUNT(pipot!$Z:$Z)&lt;&gt;"",INDEX(pipot!M:M,SMALL(pipot!$Z:$Z,ROW($A345)))),"")</f>
        <v>2</v>
      </c>
      <c r="O349">
        <f>IFERROR(IF(COUNT(pipot!$Z:$Z)&lt;&gt;"",INDEX(pipot!N:N,SMALL(pipot!$Z:$Z,ROW($A345)))),"")</f>
        <v>14</v>
      </c>
      <c r="P349">
        <f>IFERROR(IF(COUNT(pipot!$Z:$Z)&lt;&gt;"",INDEX(pipot!O:O,SMALL(pipot!$Z:$Z,ROW($A345)))),"")</f>
        <v>21.706199999999999</v>
      </c>
      <c r="Q349">
        <f>IFERROR(IF(COUNT(pipot!$Z:$Z)&lt;&gt;"",INDEX(pipot!P:P,SMALL(pipot!$Z:$Z,ROW($A345)))),"")</f>
        <v>1</v>
      </c>
      <c r="R349">
        <f>IFERROR(IF(COUNT(pipot!$Z:$Z)&lt;&gt;"",INDEX(pipot!Q:Q,SMALL(pipot!$Z:$Z,ROW($A345)))),"")</f>
        <v>198</v>
      </c>
      <c r="S349">
        <f>IFERROR(IF(COUNT(pipot!$Z:$Z)&lt;&gt;"",INDEX(pipot!R:R,SMALL(pipot!$Z:$Z,ROW($A345)))),"")</f>
        <v>101.31064000000001</v>
      </c>
    </row>
    <row r="350" spans="2:19" hidden="1">
      <c r="B350" t="str">
        <f>IFERROR(IF(COUNT(pipot!$Z:$Z)&lt;&gt;"",INDEX(pipot!A:A,SMALL(pipot!$Z:$Z,ROW($A346)))),"")</f>
        <v>Airi Furukawa</v>
      </c>
      <c r="C350" s="13">
        <f>IFERROR(IF(COUNT(pipot!$Z:$Z)&lt;&gt;"",INDEX(pipot!B:B,SMALL(pipot!$Z:$Z,ROW($A346)))),"")</f>
        <v>44155</v>
      </c>
      <c r="D350" s="15">
        <f>IFERROR(IF(COUNT(pipot!$Z:$Z)&lt;&gt;"",INDEX(pipot!C:C,SMALL(pipot!$Z:$Z,ROW($A346)))),"")</f>
        <v>2.2430555555555554E-2</v>
      </c>
      <c r="E350">
        <f>IFERROR(IF(COUNT(pipot!$Z:$Z)&lt;&gt;"",INDEX(pipot!D:D,SMALL(pipot!$Z:$Z,ROW($A346)))),"")</f>
        <v>1415.28926</v>
      </c>
      <c r="F350">
        <f>IFERROR(IF(COUNT(pipot!$Z:$Z)&lt;&gt;"",INDEX(pipot!E:E,SMALL(pipot!$Z:$Z,ROW($A346)))),"")</f>
        <v>155.39367999999999</v>
      </c>
      <c r="G350">
        <f>IFERROR(IF(COUNT(pipot!$Z:$Z)&lt;&gt;"",INDEX(pipot!F:F,SMALL(pipot!$Z:$Z,ROW($A346)))),"")</f>
        <v>4.8109500000000001</v>
      </c>
      <c r="H350">
        <f>IFERROR(IF(COUNT(pipot!$Z:$Z)&lt;&gt;"",INDEX(pipot!G:G,SMALL(pipot!$Z:$Z,ROW($A346)))),"")</f>
        <v>14.3</v>
      </c>
      <c r="I350">
        <f>IFERROR(IF(COUNT(pipot!$Z:$Z)&lt;&gt;"",INDEX(pipot!H:H,SMALL(pipot!$Z:$Z,ROW($A346)))),"")</f>
        <v>14.3</v>
      </c>
      <c r="J350">
        <f>IFERROR(IF(COUNT(pipot!$Z:$Z)&lt;&gt;"",INDEX(pipot!I:I,SMALL(pipot!$Z:$Z,ROW($A346)))),"")</f>
        <v>0</v>
      </c>
      <c r="K350">
        <f>IFERROR(IF(COUNT(pipot!$Z:$Z)&lt;&gt;"",INDEX(pipot!J:J,SMALL(pipot!$Z:$Z,ROW($A346)))),"")</f>
        <v>0</v>
      </c>
      <c r="L350">
        <f>IFERROR(IF(COUNT(pipot!$Z:$Z)&lt;&gt;"",INDEX(pipot!K:K,SMALL(pipot!$Z:$Z,ROW($A346)))),"")</f>
        <v>0</v>
      </c>
      <c r="M350">
        <f>IFERROR(IF(COUNT(pipot!$Z:$Z)&lt;&gt;"",INDEX(pipot!L:L,SMALL(pipot!$Z:$Z,ROW($A346)))),"")</f>
        <v>8</v>
      </c>
      <c r="N350">
        <f>IFERROR(IF(COUNT(pipot!$Z:$Z)&lt;&gt;"",INDEX(pipot!M:M,SMALL(pipot!$Z:$Z,ROW($A346)))),"")</f>
        <v>0</v>
      </c>
      <c r="O350">
        <f>IFERROR(IF(COUNT(pipot!$Z:$Z)&lt;&gt;"",INDEX(pipot!N:N,SMALL(pipot!$Z:$Z,ROW($A346)))),"")</f>
        <v>7</v>
      </c>
      <c r="P350">
        <f>IFERROR(IF(COUNT(pipot!$Z:$Z)&lt;&gt;"",INDEX(pipot!O:O,SMALL(pipot!$Z:$Z,ROW($A346)))),"")</f>
        <v>17.882999999999999</v>
      </c>
      <c r="Q350">
        <f>IFERROR(IF(COUNT(pipot!$Z:$Z)&lt;&gt;"",INDEX(pipot!P:P,SMALL(pipot!$Z:$Z,ROW($A346)))),"")</f>
        <v>0</v>
      </c>
      <c r="R350">
        <f>IFERROR(IF(COUNT(pipot!$Z:$Z)&lt;&gt;"",INDEX(pipot!Q:Q,SMALL(pipot!$Z:$Z,ROW($A346)))),"")</f>
        <v>161</v>
      </c>
      <c r="S350">
        <f>IFERROR(IF(COUNT(pipot!$Z:$Z)&lt;&gt;"",INDEX(pipot!R:R,SMALL(pipot!$Z:$Z,ROW($A346)))),"")</f>
        <v>126.82095</v>
      </c>
    </row>
    <row r="351" spans="2:19" hidden="1">
      <c r="B351" t="str">
        <f>IFERROR(IF(COUNT(pipot!$Z:$Z)&lt;&gt;"",INDEX(pipot!A:A,SMALL(pipot!$Z:$Z,ROW($A347)))),"")</f>
        <v>Total</v>
      </c>
      <c r="C351" s="13">
        <f>IFERROR(IF(COUNT(pipot!$Z:$Z)&lt;&gt;"",INDEX(pipot!B:B,SMALL(pipot!$Z:$Z,ROW($A347)))),"")</f>
        <v>44155</v>
      </c>
      <c r="D351" s="15">
        <f>IFERROR(IF(COUNT(pipot!$Z:$Z)&lt;&gt;"",INDEX(pipot!C:C,SMALL(pipot!$Z:$Z,ROW($A347)))),"")</f>
        <v>1.5758101851851851</v>
      </c>
      <c r="E351">
        <f>IFERROR(IF(COUNT(pipot!$Z:$Z)&lt;&gt;"",INDEX(pipot!D:D,SMALL(pipot!$Z:$Z,ROW($A347)))),"")</f>
        <v>221100</v>
      </c>
      <c r="F351">
        <f>IFERROR(IF(COUNT(pipot!$Z:$Z)&lt;&gt;"",INDEX(pipot!E:E,SMALL(pipot!$Z:$Z,ROW($A347)))),"")</f>
        <v>24524</v>
      </c>
      <c r="G351">
        <f>IFERROR(IF(COUNT(pipot!$Z:$Z)&lt;&gt;"",INDEX(pipot!F:F,SMALL(pipot!$Z:$Z,ROW($A347)))),"")</f>
        <v>10.81</v>
      </c>
      <c r="H351">
        <f>IFERROR(IF(COUNT(pipot!$Z:$Z)&lt;&gt;"",INDEX(pipot!G:G,SMALL(pipot!$Z:$Z,ROW($A347)))),"")</f>
        <v>23727</v>
      </c>
      <c r="I351">
        <f>IFERROR(IF(COUNT(pipot!$Z:$Z)&lt;&gt;"",INDEX(pipot!H:H,SMALL(pipot!$Z:$Z,ROW($A347)))),"")</f>
        <v>15981</v>
      </c>
      <c r="J351">
        <f>IFERROR(IF(COUNT(pipot!$Z:$Z)&lt;&gt;"",INDEX(pipot!I:I,SMALL(pipot!$Z:$Z,ROW($A347)))),"")</f>
        <v>6109</v>
      </c>
      <c r="K351">
        <f>IFERROR(IF(COUNT(pipot!$Z:$Z)&lt;&gt;"",INDEX(pipot!J:J,SMALL(pipot!$Z:$Z,ROW($A347)))),"")</f>
        <v>1531</v>
      </c>
      <c r="L351">
        <f>IFERROR(IF(COUNT(pipot!$Z:$Z)&lt;&gt;"",INDEX(pipot!K:K,SMALL(pipot!$Z:$Z,ROW($A347)))),"")</f>
        <v>106</v>
      </c>
      <c r="M351">
        <f>IFERROR(IF(COUNT(pipot!$Z:$Z)&lt;&gt;"",INDEX(pipot!L:L,SMALL(pipot!$Z:$Z,ROW($A347)))),"")</f>
        <v>430</v>
      </c>
      <c r="N351">
        <f>IFERROR(IF(COUNT(pipot!$Z:$Z)&lt;&gt;"",INDEX(pipot!M:M,SMALL(pipot!$Z:$Z,ROW($A347)))),"")</f>
        <v>361</v>
      </c>
      <c r="O351">
        <f>IFERROR(IF(COUNT(pipot!$Z:$Z)&lt;&gt;"",INDEX(pipot!N:N,SMALL(pipot!$Z:$Z,ROW($A347)))),"")</f>
        <v>1094</v>
      </c>
      <c r="P351">
        <f>IFERROR(IF(COUNT(pipot!$Z:$Z)&lt;&gt;"",INDEX(pipot!O:O,SMALL(pipot!$Z:$Z,ROW($A347)))),"")</f>
        <v>26</v>
      </c>
      <c r="Q351">
        <f>IFERROR(IF(COUNT(pipot!$Z:$Z)&lt;&gt;"",INDEX(pipot!P:P,SMALL(pipot!$Z:$Z,ROW($A347)))),"")</f>
        <v>104</v>
      </c>
      <c r="R351">
        <f>IFERROR(IF(COUNT(pipot!$Z:$Z)&lt;&gt;"",INDEX(pipot!Q:Q,SMALL(pipot!$Z:$Z,ROW($A347)))),"")</f>
        <v>222</v>
      </c>
      <c r="S351">
        <f>IFERROR(IF(COUNT(pipot!$Z:$Z)&lt;&gt;"",INDEX(pipot!R:R,SMALL(pipot!$Z:$Z,ROW($A347)))),"")</f>
        <v>150</v>
      </c>
    </row>
    <row r="352" spans="2:19" hidden="1">
      <c r="B352" t="str">
        <f>IFERROR(IF(COUNT(pipot!$Z:$Z)&lt;&gt;"",INDEX(pipot!A:A,SMALL(pipot!$Z:$Z,ROW($A348)))),"")</f>
        <v>Average</v>
      </c>
      <c r="C352" s="13">
        <f>IFERROR(IF(COUNT(pipot!$Z:$Z)&lt;&gt;"",INDEX(pipot!B:B,SMALL(pipot!$Z:$Z,ROW($A348)))),"")</f>
        <v>44155</v>
      </c>
      <c r="D352" s="15">
        <f>IFERROR(IF(COUNT(pipot!$Z:$Z)&lt;&gt;"",INDEX(pipot!C:C,SMALL(pipot!$Z:$Z,ROW($A348)))),"")</f>
        <v>7.8784722222222228E-2</v>
      </c>
      <c r="E352">
        <f>IFERROR(IF(COUNT(pipot!$Z:$Z)&lt;&gt;"",INDEX(pipot!D:D,SMALL(pipot!$Z:$Z,ROW($A348)))),"")</f>
        <v>11055</v>
      </c>
      <c r="F352">
        <f>IFERROR(IF(COUNT(pipot!$Z:$Z)&lt;&gt;"",INDEX(pipot!E:E,SMALL(pipot!$Z:$Z,ROW($A348)))),"")</f>
        <v>1226</v>
      </c>
      <c r="G352">
        <f>IFERROR(IF(COUNT(pipot!$Z:$Z)&lt;&gt;"",INDEX(pipot!F:F,SMALL(pipot!$Z:$Z,ROW($A348)))),"")</f>
        <v>10.81</v>
      </c>
      <c r="H352">
        <f>IFERROR(IF(COUNT(pipot!$Z:$Z)&lt;&gt;"",INDEX(pipot!G:G,SMALL(pipot!$Z:$Z,ROW($A348)))),"")</f>
        <v>1186</v>
      </c>
      <c r="I352">
        <f>IFERROR(IF(COUNT(pipot!$Z:$Z)&lt;&gt;"",INDEX(pipot!H:H,SMALL(pipot!$Z:$Z,ROW($A348)))),"")</f>
        <v>799</v>
      </c>
      <c r="J352">
        <f>IFERROR(IF(COUNT(pipot!$Z:$Z)&lt;&gt;"",INDEX(pipot!I:I,SMALL(pipot!$Z:$Z,ROW($A348)))),"")</f>
        <v>305</v>
      </c>
      <c r="K352">
        <f>IFERROR(IF(COUNT(pipot!$Z:$Z)&lt;&gt;"",INDEX(pipot!J:J,SMALL(pipot!$Z:$Z,ROW($A348)))),"")</f>
        <v>77</v>
      </c>
      <c r="L352">
        <f>IFERROR(IF(COUNT(pipot!$Z:$Z)&lt;&gt;"",INDEX(pipot!K:K,SMALL(pipot!$Z:$Z,ROW($A348)))),"")</f>
        <v>5</v>
      </c>
      <c r="M352">
        <f>IFERROR(IF(COUNT(pipot!$Z:$Z)&lt;&gt;"",INDEX(pipot!L:L,SMALL(pipot!$Z:$Z,ROW($A348)))),"")</f>
        <v>22</v>
      </c>
      <c r="N352">
        <f>IFERROR(IF(COUNT(pipot!$Z:$Z)&lt;&gt;"",INDEX(pipot!M:M,SMALL(pipot!$Z:$Z,ROW($A348)))),"")</f>
        <v>18</v>
      </c>
      <c r="O352">
        <f>IFERROR(IF(COUNT(pipot!$Z:$Z)&lt;&gt;"",INDEX(pipot!N:N,SMALL(pipot!$Z:$Z,ROW($A348)))),"")</f>
        <v>55</v>
      </c>
      <c r="P352">
        <f>IFERROR(IF(COUNT(pipot!$Z:$Z)&lt;&gt;"",INDEX(pipot!O:O,SMALL(pipot!$Z:$Z,ROW($A348)))),"")</f>
        <v>23</v>
      </c>
      <c r="Q352">
        <f>IFERROR(IF(COUNT(pipot!$Z:$Z)&lt;&gt;"",INDEX(pipot!P:P,SMALL(pipot!$Z:$Z,ROW($A348)))),"")</f>
        <v>5</v>
      </c>
      <c r="R352">
        <f>IFERROR(IF(COUNT(pipot!$Z:$Z)&lt;&gt;"",INDEX(pipot!Q:Q,SMALL(pipot!$Z:$Z,ROW($A348)))),"")</f>
        <v>198</v>
      </c>
      <c r="S352">
        <f>IFERROR(IF(COUNT(pipot!$Z:$Z)&lt;&gt;"",INDEX(pipot!R:R,SMALL(pipot!$Z:$Z,ROW($A348)))),"")</f>
        <v>150</v>
      </c>
    </row>
    <row r="353" spans="2:19" hidden="1">
      <c r="B353" t="str">
        <f>IFERROR(IF(COUNT(pipot!$Z:$Z)&lt;&gt;"",INDEX(pipot!A:A,SMALL(pipot!$Z:$Z,ROW($A349)))),"")</f>
        <v>Stdev</v>
      </c>
      <c r="C353" s="13">
        <f>IFERROR(IF(COUNT(pipot!$Z:$Z)&lt;&gt;"",INDEX(pipot!B:B,SMALL(pipot!$Z:$Z,ROW($A349)))),"")</f>
        <v>44155</v>
      </c>
      <c r="D353" s="15">
        <f>IFERROR(IF(COUNT(pipot!$Z:$Z)&lt;&gt;"",INDEX(pipot!C:C,SMALL(pipot!$Z:$Z,ROW($A349)))),"")</f>
        <v>2.0196759259259258E-2</v>
      </c>
      <c r="E353">
        <f>IFERROR(IF(COUNT(pipot!$Z:$Z)&lt;&gt;"",INDEX(pipot!D:D,SMALL(pipot!$Z:$Z,ROW($A349)))),"")</f>
        <v>3859.5</v>
      </c>
      <c r="F353">
        <f>IFERROR(IF(COUNT(pipot!$Z:$Z)&lt;&gt;"",INDEX(pipot!E:E,SMALL(pipot!$Z:$Z,ROW($A349)))),"")</f>
        <v>453.3</v>
      </c>
      <c r="G353">
        <f>IFERROR(IF(COUNT(pipot!$Z:$Z)&lt;&gt;"",INDEX(pipot!F:F,SMALL(pipot!$Z:$Z,ROW($A349)))),"")</f>
        <v>2.5</v>
      </c>
      <c r="H353">
        <f>IFERROR(IF(COUNT(pipot!$Z:$Z)&lt;&gt;"",INDEX(pipot!G:G,SMALL(pipot!$Z:$Z,ROW($A349)))),"")</f>
        <v>644.4</v>
      </c>
      <c r="I353">
        <f>IFERROR(IF(COUNT(pipot!$Z:$Z)&lt;&gt;"",INDEX(pipot!H:H,SMALL(pipot!$Z:$Z,ROW($A349)))),"")</f>
        <v>422.1</v>
      </c>
      <c r="J353">
        <f>IFERROR(IF(COUNT(pipot!$Z:$Z)&lt;&gt;"",INDEX(pipot!I:I,SMALL(pipot!$Z:$Z,ROW($A349)))),"")</f>
        <v>194.5</v>
      </c>
      <c r="K353">
        <f>IFERROR(IF(COUNT(pipot!$Z:$Z)&lt;&gt;"",INDEX(pipot!J:J,SMALL(pipot!$Z:$Z,ROW($A349)))),"")</f>
        <v>90.8</v>
      </c>
      <c r="L353">
        <f>IFERROR(IF(COUNT(pipot!$Z:$Z)&lt;&gt;"",INDEX(pipot!K:K,SMALL(pipot!$Z:$Z,ROW($A349)))),"")</f>
        <v>9.1999999999999993</v>
      </c>
      <c r="M353">
        <f>IFERROR(IF(COUNT(pipot!$Z:$Z)&lt;&gt;"",INDEX(pipot!L:L,SMALL(pipot!$Z:$Z,ROW($A349)))),"")</f>
        <v>9.6</v>
      </c>
      <c r="N353">
        <f>IFERROR(IF(COUNT(pipot!$Z:$Z)&lt;&gt;"",INDEX(pipot!M:M,SMALL(pipot!$Z:$Z,ROW($A349)))),"")</f>
        <v>11.2</v>
      </c>
      <c r="O353">
        <f>IFERROR(IF(COUNT(pipot!$Z:$Z)&lt;&gt;"",INDEX(pipot!N:N,SMALL(pipot!$Z:$Z,ROW($A349)))),"")</f>
        <v>22.6</v>
      </c>
      <c r="P353">
        <f>IFERROR(IF(COUNT(pipot!$Z:$Z)&lt;&gt;"",INDEX(pipot!O:O,SMALL(pipot!$Z:$Z,ROW($A349)))),"")</f>
        <v>1.9</v>
      </c>
      <c r="Q353">
        <f>IFERROR(IF(COUNT(pipot!$Z:$Z)&lt;&gt;"",INDEX(pipot!P:P,SMALL(pipot!$Z:$Z,ROW($A349)))),"")</f>
        <v>5.9</v>
      </c>
      <c r="R353">
        <f>IFERROR(IF(COUNT(pipot!$Z:$Z)&lt;&gt;"",INDEX(pipot!Q:Q,SMALL(pipot!$Z:$Z,ROW($A349)))),"")</f>
        <v>16.600000000000001</v>
      </c>
      <c r="S353">
        <f>IFERROR(IF(COUNT(pipot!$Z:$Z)&lt;&gt;"",INDEX(pipot!R:R,SMALL(pipot!$Z:$Z,ROW($A349)))),"")</f>
        <v>18.2</v>
      </c>
    </row>
    <row r="354" spans="2:19" hidden="1">
      <c r="B354" t="str">
        <f>IFERROR(IF(COUNT(pipot!$Z:$Z)&lt;&gt;"",INDEX(pipot!A:A,SMALL(pipot!$Z:$Z,ROW($A350)))),"")</f>
        <v/>
      </c>
      <c r="C354" s="13" t="str">
        <f>IFERROR(IF(COUNT(pipot!$Z:$Z)&lt;&gt;"",INDEX(pipot!B:B,SMALL(pipot!$Z:$Z,ROW($A350)))),"")</f>
        <v/>
      </c>
      <c r="D354" s="15" t="str">
        <f>IFERROR(IF(COUNT(pipot!$Z:$Z)&lt;&gt;"",INDEX(pipot!C:C,SMALL(pipot!$Z:$Z,ROW($A350)))),"")</f>
        <v/>
      </c>
      <c r="E354" t="str">
        <f>IFERROR(IF(COUNT(pipot!$Z:$Z)&lt;&gt;"",INDEX(pipot!D:D,SMALL(pipot!$Z:$Z,ROW($A350)))),"")</f>
        <v/>
      </c>
      <c r="F354" t="str">
        <f>IFERROR(IF(COUNT(pipot!$Z:$Z)&lt;&gt;"",INDEX(pipot!E:E,SMALL(pipot!$Z:$Z,ROW($A350)))),"")</f>
        <v/>
      </c>
      <c r="G354" t="str">
        <f>IFERROR(IF(COUNT(pipot!$Z:$Z)&lt;&gt;"",INDEX(pipot!F:F,SMALL(pipot!$Z:$Z,ROW($A350)))),"")</f>
        <v/>
      </c>
      <c r="H354" t="str">
        <f>IFERROR(IF(COUNT(pipot!$Z:$Z)&lt;&gt;"",INDEX(pipot!G:G,SMALL(pipot!$Z:$Z,ROW($A350)))),"")</f>
        <v/>
      </c>
      <c r="I354" t="str">
        <f>IFERROR(IF(COUNT(pipot!$Z:$Z)&lt;&gt;"",INDEX(pipot!H:H,SMALL(pipot!$Z:$Z,ROW($A350)))),"")</f>
        <v/>
      </c>
      <c r="J354" t="str">
        <f>IFERROR(IF(COUNT(pipot!$Z:$Z)&lt;&gt;"",INDEX(pipot!I:I,SMALL(pipot!$Z:$Z,ROW($A350)))),"")</f>
        <v/>
      </c>
      <c r="K354" t="str">
        <f>IFERROR(IF(COUNT(pipot!$Z:$Z)&lt;&gt;"",INDEX(pipot!J:J,SMALL(pipot!$Z:$Z,ROW($A350)))),"")</f>
        <v/>
      </c>
      <c r="L354" t="str">
        <f>IFERROR(IF(COUNT(pipot!$Z:$Z)&lt;&gt;"",INDEX(pipot!K:K,SMALL(pipot!$Z:$Z,ROW($A350)))),"")</f>
        <v/>
      </c>
      <c r="M354" t="str">
        <f>IFERROR(IF(COUNT(pipot!$Z:$Z)&lt;&gt;"",INDEX(pipot!L:L,SMALL(pipot!$Z:$Z,ROW($A350)))),"")</f>
        <v/>
      </c>
      <c r="N354" t="str">
        <f>IFERROR(IF(COUNT(pipot!$Z:$Z)&lt;&gt;"",INDEX(pipot!M:M,SMALL(pipot!$Z:$Z,ROW($A350)))),"")</f>
        <v/>
      </c>
      <c r="O354" t="str">
        <f>IFERROR(IF(COUNT(pipot!$Z:$Z)&lt;&gt;"",INDEX(pipot!N:N,SMALL(pipot!$Z:$Z,ROW($A350)))),"")</f>
        <v/>
      </c>
      <c r="P354" t="str">
        <f>IFERROR(IF(COUNT(pipot!$Z:$Z)&lt;&gt;"",INDEX(pipot!O:O,SMALL(pipot!$Z:$Z,ROW($A350)))),"")</f>
        <v/>
      </c>
      <c r="Q354" t="str">
        <f>IFERROR(IF(COUNT(pipot!$Z:$Z)&lt;&gt;"",INDEX(pipot!P:P,SMALL(pipot!$Z:$Z,ROW($A350)))),"")</f>
        <v/>
      </c>
      <c r="R354" t="str">
        <f>IFERROR(IF(COUNT(pipot!$Z:$Z)&lt;&gt;"",INDEX(pipot!Q:Q,SMALL(pipot!$Z:$Z,ROW($A350)))),"")</f>
        <v/>
      </c>
      <c r="S354" t="str">
        <f>IFERROR(IF(COUNT(pipot!$Z:$Z)&lt;&gt;"",INDEX(pipot!R:R,SMALL(pipot!$Z:$Z,ROW($A350)))),"")</f>
        <v/>
      </c>
    </row>
    <row r="355" spans="2:19" hidden="1">
      <c r="B355" t="str">
        <f>IFERROR(IF(COUNT(pipot!$Z:$Z)&lt;&gt;"",INDEX(pipot!A:A,SMALL(pipot!$Z:$Z,ROW($A351)))),"")</f>
        <v/>
      </c>
      <c r="C355" s="13" t="str">
        <f>IFERROR(IF(COUNT(pipot!$Z:$Z)&lt;&gt;"",INDEX(pipot!B:B,SMALL(pipot!$Z:$Z,ROW($A351)))),"")</f>
        <v/>
      </c>
      <c r="D355" s="15" t="str">
        <f>IFERROR(IF(COUNT(pipot!$Z:$Z)&lt;&gt;"",INDEX(pipot!C:C,SMALL(pipot!$Z:$Z,ROW($A351)))),"")</f>
        <v/>
      </c>
      <c r="E355" t="str">
        <f>IFERROR(IF(COUNT(pipot!$Z:$Z)&lt;&gt;"",INDEX(pipot!D:D,SMALL(pipot!$Z:$Z,ROW($A351)))),"")</f>
        <v/>
      </c>
      <c r="F355" t="str">
        <f>IFERROR(IF(COUNT(pipot!$Z:$Z)&lt;&gt;"",INDEX(pipot!E:E,SMALL(pipot!$Z:$Z,ROW($A351)))),"")</f>
        <v/>
      </c>
      <c r="G355" t="str">
        <f>IFERROR(IF(COUNT(pipot!$Z:$Z)&lt;&gt;"",INDEX(pipot!F:F,SMALL(pipot!$Z:$Z,ROW($A351)))),"")</f>
        <v/>
      </c>
      <c r="H355" t="str">
        <f>IFERROR(IF(COUNT(pipot!$Z:$Z)&lt;&gt;"",INDEX(pipot!G:G,SMALL(pipot!$Z:$Z,ROW($A351)))),"")</f>
        <v/>
      </c>
      <c r="I355" t="str">
        <f>IFERROR(IF(COUNT(pipot!$Z:$Z)&lt;&gt;"",INDEX(pipot!H:H,SMALL(pipot!$Z:$Z,ROW($A351)))),"")</f>
        <v/>
      </c>
      <c r="J355" t="str">
        <f>IFERROR(IF(COUNT(pipot!$Z:$Z)&lt;&gt;"",INDEX(pipot!I:I,SMALL(pipot!$Z:$Z,ROW($A351)))),"")</f>
        <v/>
      </c>
      <c r="K355" t="str">
        <f>IFERROR(IF(COUNT(pipot!$Z:$Z)&lt;&gt;"",INDEX(pipot!J:J,SMALL(pipot!$Z:$Z,ROW($A351)))),"")</f>
        <v/>
      </c>
      <c r="L355" t="str">
        <f>IFERROR(IF(COUNT(pipot!$Z:$Z)&lt;&gt;"",INDEX(pipot!K:K,SMALL(pipot!$Z:$Z,ROW($A351)))),"")</f>
        <v/>
      </c>
      <c r="M355" t="str">
        <f>IFERROR(IF(COUNT(pipot!$Z:$Z)&lt;&gt;"",INDEX(pipot!L:L,SMALL(pipot!$Z:$Z,ROW($A351)))),"")</f>
        <v/>
      </c>
      <c r="N355" t="str">
        <f>IFERROR(IF(COUNT(pipot!$Z:$Z)&lt;&gt;"",INDEX(pipot!M:M,SMALL(pipot!$Z:$Z,ROW($A351)))),"")</f>
        <v/>
      </c>
      <c r="O355" t="str">
        <f>IFERROR(IF(COUNT(pipot!$Z:$Z)&lt;&gt;"",INDEX(pipot!N:N,SMALL(pipot!$Z:$Z,ROW($A351)))),"")</f>
        <v/>
      </c>
      <c r="P355" t="str">
        <f>IFERROR(IF(COUNT(pipot!$Z:$Z)&lt;&gt;"",INDEX(pipot!O:O,SMALL(pipot!$Z:$Z,ROW($A351)))),"")</f>
        <v/>
      </c>
      <c r="Q355" t="str">
        <f>IFERROR(IF(COUNT(pipot!$Z:$Z)&lt;&gt;"",INDEX(pipot!P:P,SMALL(pipot!$Z:$Z,ROW($A351)))),"")</f>
        <v/>
      </c>
      <c r="R355" t="str">
        <f>IFERROR(IF(COUNT(pipot!$Z:$Z)&lt;&gt;"",INDEX(pipot!Q:Q,SMALL(pipot!$Z:$Z,ROW($A351)))),"")</f>
        <v/>
      </c>
      <c r="S355" t="str">
        <f>IFERROR(IF(COUNT(pipot!$Z:$Z)&lt;&gt;"",INDEX(pipot!R:R,SMALL(pipot!$Z:$Z,ROW($A351)))),"")</f>
        <v/>
      </c>
    </row>
    <row r="356" spans="2:19" hidden="1">
      <c r="B356" t="str">
        <f>IFERROR(IF(COUNT(pipot!$Z:$Z)&lt;&gt;"",INDEX(pipot!A:A,SMALL(pipot!$Z:$Z,ROW($A352)))),"")</f>
        <v/>
      </c>
      <c r="C356" s="13" t="str">
        <f>IFERROR(IF(COUNT(pipot!$Z:$Z)&lt;&gt;"",INDEX(pipot!B:B,SMALL(pipot!$Z:$Z,ROW($A352)))),"")</f>
        <v/>
      </c>
      <c r="D356" s="15" t="str">
        <f>IFERROR(IF(COUNT(pipot!$Z:$Z)&lt;&gt;"",INDEX(pipot!C:C,SMALL(pipot!$Z:$Z,ROW($A352)))),"")</f>
        <v/>
      </c>
      <c r="E356" t="str">
        <f>IFERROR(IF(COUNT(pipot!$Z:$Z)&lt;&gt;"",INDEX(pipot!D:D,SMALL(pipot!$Z:$Z,ROW($A352)))),"")</f>
        <v/>
      </c>
      <c r="F356" t="str">
        <f>IFERROR(IF(COUNT(pipot!$Z:$Z)&lt;&gt;"",INDEX(pipot!E:E,SMALL(pipot!$Z:$Z,ROW($A352)))),"")</f>
        <v/>
      </c>
      <c r="G356" t="str">
        <f>IFERROR(IF(COUNT(pipot!$Z:$Z)&lt;&gt;"",INDEX(pipot!F:F,SMALL(pipot!$Z:$Z,ROW($A352)))),"")</f>
        <v/>
      </c>
      <c r="H356" t="str">
        <f>IFERROR(IF(COUNT(pipot!$Z:$Z)&lt;&gt;"",INDEX(pipot!G:G,SMALL(pipot!$Z:$Z,ROW($A352)))),"")</f>
        <v/>
      </c>
      <c r="I356" t="str">
        <f>IFERROR(IF(COUNT(pipot!$Z:$Z)&lt;&gt;"",INDEX(pipot!H:H,SMALL(pipot!$Z:$Z,ROW($A352)))),"")</f>
        <v/>
      </c>
      <c r="J356" t="str">
        <f>IFERROR(IF(COUNT(pipot!$Z:$Z)&lt;&gt;"",INDEX(pipot!I:I,SMALL(pipot!$Z:$Z,ROW($A352)))),"")</f>
        <v/>
      </c>
      <c r="K356" t="str">
        <f>IFERROR(IF(COUNT(pipot!$Z:$Z)&lt;&gt;"",INDEX(pipot!J:J,SMALL(pipot!$Z:$Z,ROW($A352)))),"")</f>
        <v/>
      </c>
      <c r="L356" t="str">
        <f>IFERROR(IF(COUNT(pipot!$Z:$Z)&lt;&gt;"",INDEX(pipot!K:K,SMALL(pipot!$Z:$Z,ROW($A352)))),"")</f>
        <v/>
      </c>
      <c r="M356" t="str">
        <f>IFERROR(IF(COUNT(pipot!$Z:$Z)&lt;&gt;"",INDEX(pipot!L:L,SMALL(pipot!$Z:$Z,ROW($A352)))),"")</f>
        <v/>
      </c>
      <c r="N356" t="str">
        <f>IFERROR(IF(COUNT(pipot!$Z:$Z)&lt;&gt;"",INDEX(pipot!M:M,SMALL(pipot!$Z:$Z,ROW($A352)))),"")</f>
        <v/>
      </c>
      <c r="O356" t="str">
        <f>IFERROR(IF(COUNT(pipot!$Z:$Z)&lt;&gt;"",INDEX(pipot!N:N,SMALL(pipot!$Z:$Z,ROW($A352)))),"")</f>
        <v/>
      </c>
      <c r="P356" t="str">
        <f>IFERROR(IF(COUNT(pipot!$Z:$Z)&lt;&gt;"",INDEX(pipot!O:O,SMALL(pipot!$Z:$Z,ROW($A352)))),"")</f>
        <v/>
      </c>
      <c r="Q356" t="str">
        <f>IFERROR(IF(COUNT(pipot!$Z:$Z)&lt;&gt;"",INDEX(pipot!P:P,SMALL(pipot!$Z:$Z,ROW($A352)))),"")</f>
        <v/>
      </c>
      <c r="R356" t="str">
        <f>IFERROR(IF(COUNT(pipot!$Z:$Z)&lt;&gt;"",INDEX(pipot!Q:Q,SMALL(pipot!$Z:$Z,ROW($A352)))),"")</f>
        <v/>
      </c>
      <c r="S356" t="str">
        <f>IFERROR(IF(COUNT(pipot!$Z:$Z)&lt;&gt;"",INDEX(pipot!R:R,SMALL(pipot!$Z:$Z,ROW($A352)))),"")</f>
        <v/>
      </c>
    </row>
    <row r="357" spans="2:19" hidden="1">
      <c r="B357" t="str">
        <f>IFERROR(IF(COUNT(pipot!$Z:$Z)&lt;&gt;"",INDEX(pipot!A:A,SMALL(pipot!$Z:$Z,ROW($A353)))),"")</f>
        <v/>
      </c>
      <c r="C357" s="13" t="str">
        <f>IFERROR(IF(COUNT(pipot!$Z:$Z)&lt;&gt;"",INDEX(pipot!B:B,SMALL(pipot!$Z:$Z,ROW($A353)))),"")</f>
        <v/>
      </c>
      <c r="D357" s="15" t="str">
        <f>IFERROR(IF(COUNT(pipot!$Z:$Z)&lt;&gt;"",INDEX(pipot!C:C,SMALL(pipot!$Z:$Z,ROW($A353)))),"")</f>
        <v/>
      </c>
      <c r="E357" t="str">
        <f>IFERROR(IF(COUNT(pipot!$Z:$Z)&lt;&gt;"",INDEX(pipot!D:D,SMALL(pipot!$Z:$Z,ROW($A353)))),"")</f>
        <v/>
      </c>
      <c r="F357" t="str">
        <f>IFERROR(IF(COUNT(pipot!$Z:$Z)&lt;&gt;"",INDEX(pipot!E:E,SMALL(pipot!$Z:$Z,ROW($A353)))),"")</f>
        <v/>
      </c>
      <c r="G357" t="str">
        <f>IFERROR(IF(COUNT(pipot!$Z:$Z)&lt;&gt;"",INDEX(pipot!F:F,SMALL(pipot!$Z:$Z,ROW($A353)))),"")</f>
        <v/>
      </c>
      <c r="H357" t="str">
        <f>IFERROR(IF(COUNT(pipot!$Z:$Z)&lt;&gt;"",INDEX(pipot!G:G,SMALL(pipot!$Z:$Z,ROW($A353)))),"")</f>
        <v/>
      </c>
      <c r="I357" t="str">
        <f>IFERROR(IF(COUNT(pipot!$Z:$Z)&lt;&gt;"",INDEX(pipot!H:H,SMALL(pipot!$Z:$Z,ROW($A353)))),"")</f>
        <v/>
      </c>
      <c r="J357" t="str">
        <f>IFERROR(IF(COUNT(pipot!$Z:$Z)&lt;&gt;"",INDEX(pipot!I:I,SMALL(pipot!$Z:$Z,ROW($A353)))),"")</f>
        <v/>
      </c>
      <c r="K357" t="str">
        <f>IFERROR(IF(COUNT(pipot!$Z:$Z)&lt;&gt;"",INDEX(pipot!J:J,SMALL(pipot!$Z:$Z,ROW($A353)))),"")</f>
        <v/>
      </c>
      <c r="L357" t="str">
        <f>IFERROR(IF(COUNT(pipot!$Z:$Z)&lt;&gt;"",INDEX(pipot!K:K,SMALL(pipot!$Z:$Z,ROW($A353)))),"")</f>
        <v/>
      </c>
      <c r="M357" t="str">
        <f>IFERROR(IF(COUNT(pipot!$Z:$Z)&lt;&gt;"",INDEX(pipot!L:L,SMALL(pipot!$Z:$Z,ROW($A353)))),"")</f>
        <v/>
      </c>
      <c r="N357" t="str">
        <f>IFERROR(IF(COUNT(pipot!$Z:$Z)&lt;&gt;"",INDEX(pipot!M:M,SMALL(pipot!$Z:$Z,ROW($A353)))),"")</f>
        <v/>
      </c>
      <c r="O357" t="str">
        <f>IFERROR(IF(COUNT(pipot!$Z:$Z)&lt;&gt;"",INDEX(pipot!N:N,SMALL(pipot!$Z:$Z,ROW($A353)))),"")</f>
        <v/>
      </c>
      <c r="P357" t="str">
        <f>IFERROR(IF(COUNT(pipot!$Z:$Z)&lt;&gt;"",INDEX(pipot!O:O,SMALL(pipot!$Z:$Z,ROW($A353)))),"")</f>
        <v/>
      </c>
      <c r="Q357" t="str">
        <f>IFERROR(IF(COUNT(pipot!$Z:$Z)&lt;&gt;"",INDEX(pipot!P:P,SMALL(pipot!$Z:$Z,ROW($A353)))),"")</f>
        <v/>
      </c>
      <c r="R357" t="str">
        <f>IFERROR(IF(COUNT(pipot!$Z:$Z)&lt;&gt;"",INDEX(pipot!Q:Q,SMALL(pipot!$Z:$Z,ROW($A353)))),"")</f>
        <v/>
      </c>
      <c r="S357" t="str">
        <f>IFERROR(IF(COUNT(pipot!$Z:$Z)&lt;&gt;"",INDEX(pipot!R:R,SMALL(pipot!$Z:$Z,ROW($A353)))),"")</f>
        <v/>
      </c>
    </row>
    <row r="358" spans="2:19" hidden="1">
      <c r="B358" t="str">
        <f>IFERROR(IF(COUNT(pipot!$Z:$Z)&lt;&gt;"",INDEX(pipot!A:A,SMALL(pipot!$Z:$Z,ROW($A354)))),"")</f>
        <v/>
      </c>
      <c r="C358" s="13" t="str">
        <f>IFERROR(IF(COUNT(pipot!$Z:$Z)&lt;&gt;"",INDEX(pipot!B:B,SMALL(pipot!$Z:$Z,ROW($A354)))),"")</f>
        <v/>
      </c>
      <c r="D358" s="15" t="str">
        <f>IFERROR(IF(COUNT(pipot!$Z:$Z)&lt;&gt;"",INDEX(pipot!C:C,SMALL(pipot!$Z:$Z,ROW($A354)))),"")</f>
        <v/>
      </c>
      <c r="E358" t="str">
        <f>IFERROR(IF(COUNT(pipot!$Z:$Z)&lt;&gt;"",INDEX(pipot!D:D,SMALL(pipot!$Z:$Z,ROW($A354)))),"")</f>
        <v/>
      </c>
      <c r="F358" t="str">
        <f>IFERROR(IF(COUNT(pipot!$Z:$Z)&lt;&gt;"",INDEX(pipot!E:E,SMALL(pipot!$Z:$Z,ROW($A354)))),"")</f>
        <v/>
      </c>
      <c r="G358" t="str">
        <f>IFERROR(IF(COUNT(pipot!$Z:$Z)&lt;&gt;"",INDEX(pipot!F:F,SMALL(pipot!$Z:$Z,ROW($A354)))),"")</f>
        <v/>
      </c>
      <c r="H358" t="str">
        <f>IFERROR(IF(COUNT(pipot!$Z:$Z)&lt;&gt;"",INDEX(pipot!G:G,SMALL(pipot!$Z:$Z,ROW($A354)))),"")</f>
        <v/>
      </c>
      <c r="I358" t="str">
        <f>IFERROR(IF(COUNT(pipot!$Z:$Z)&lt;&gt;"",INDEX(pipot!H:H,SMALL(pipot!$Z:$Z,ROW($A354)))),"")</f>
        <v/>
      </c>
      <c r="J358" t="str">
        <f>IFERROR(IF(COUNT(pipot!$Z:$Z)&lt;&gt;"",INDEX(pipot!I:I,SMALL(pipot!$Z:$Z,ROW($A354)))),"")</f>
        <v/>
      </c>
      <c r="K358" t="str">
        <f>IFERROR(IF(COUNT(pipot!$Z:$Z)&lt;&gt;"",INDEX(pipot!J:J,SMALL(pipot!$Z:$Z,ROW($A354)))),"")</f>
        <v/>
      </c>
      <c r="L358" t="str">
        <f>IFERROR(IF(COUNT(pipot!$Z:$Z)&lt;&gt;"",INDEX(pipot!K:K,SMALL(pipot!$Z:$Z,ROW($A354)))),"")</f>
        <v/>
      </c>
      <c r="M358" t="str">
        <f>IFERROR(IF(COUNT(pipot!$Z:$Z)&lt;&gt;"",INDEX(pipot!L:L,SMALL(pipot!$Z:$Z,ROW($A354)))),"")</f>
        <v/>
      </c>
      <c r="N358" t="str">
        <f>IFERROR(IF(COUNT(pipot!$Z:$Z)&lt;&gt;"",INDEX(pipot!M:M,SMALL(pipot!$Z:$Z,ROW($A354)))),"")</f>
        <v/>
      </c>
      <c r="O358" t="str">
        <f>IFERROR(IF(COUNT(pipot!$Z:$Z)&lt;&gt;"",INDEX(pipot!N:N,SMALL(pipot!$Z:$Z,ROW($A354)))),"")</f>
        <v/>
      </c>
      <c r="P358" t="str">
        <f>IFERROR(IF(COUNT(pipot!$Z:$Z)&lt;&gt;"",INDEX(pipot!O:O,SMALL(pipot!$Z:$Z,ROW($A354)))),"")</f>
        <v/>
      </c>
      <c r="Q358" t="str">
        <f>IFERROR(IF(COUNT(pipot!$Z:$Z)&lt;&gt;"",INDEX(pipot!P:P,SMALL(pipot!$Z:$Z,ROW($A354)))),"")</f>
        <v/>
      </c>
      <c r="R358" t="str">
        <f>IFERROR(IF(COUNT(pipot!$Z:$Z)&lt;&gt;"",INDEX(pipot!Q:Q,SMALL(pipot!$Z:$Z,ROW($A354)))),"")</f>
        <v/>
      </c>
      <c r="S358" t="str">
        <f>IFERROR(IF(COUNT(pipot!$Z:$Z)&lt;&gt;"",INDEX(pipot!R:R,SMALL(pipot!$Z:$Z,ROW($A354)))),"")</f>
        <v/>
      </c>
    </row>
    <row r="359" spans="2:19" hidden="1">
      <c r="B359" t="str">
        <f>IFERROR(IF(COUNT(pipot!$Z:$Z)&lt;&gt;"",INDEX(pipot!A:A,SMALL(pipot!$Z:$Z,ROW($A355)))),"")</f>
        <v/>
      </c>
      <c r="C359" s="13" t="str">
        <f>IFERROR(IF(COUNT(pipot!$Z:$Z)&lt;&gt;"",INDEX(pipot!B:B,SMALL(pipot!$Z:$Z,ROW($A355)))),"")</f>
        <v/>
      </c>
      <c r="D359" s="15" t="str">
        <f>IFERROR(IF(COUNT(pipot!$Z:$Z)&lt;&gt;"",INDEX(pipot!C:C,SMALL(pipot!$Z:$Z,ROW($A355)))),"")</f>
        <v/>
      </c>
      <c r="E359" t="str">
        <f>IFERROR(IF(COUNT(pipot!$Z:$Z)&lt;&gt;"",INDEX(pipot!D:D,SMALL(pipot!$Z:$Z,ROW($A355)))),"")</f>
        <v/>
      </c>
      <c r="F359" t="str">
        <f>IFERROR(IF(COUNT(pipot!$Z:$Z)&lt;&gt;"",INDEX(pipot!E:E,SMALL(pipot!$Z:$Z,ROW($A355)))),"")</f>
        <v/>
      </c>
      <c r="G359" t="str">
        <f>IFERROR(IF(COUNT(pipot!$Z:$Z)&lt;&gt;"",INDEX(pipot!F:F,SMALL(pipot!$Z:$Z,ROW($A355)))),"")</f>
        <v/>
      </c>
      <c r="H359" t="str">
        <f>IFERROR(IF(COUNT(pipot!$Z:$Z)&lt;&gt;"",INDEX(pipot!G:G,SMALL(pipot!$Z:$Z,ROW($A355)))),"")</f>
        <v/>
      </c>
      <c r="I359" t="str">
        <f>IFERROR(IF(COUNT(pipot!$Z:$Z)&lt;&gt;"",INDEX(pipot!H:H,SMALL(pipot!$Z:$Z,ROW($A355)))),"")</f>
        <v/>
      </c>
      <c r="J359" t="str">
        <f>IFERROR(IF(COUNT(pipot!$Z:$Z)&lt;&gt;"",INDEX(pipot!I:I,SMALL(pipot!$Z:$Z,ROW($A355)))),"")</f>
        <v/>
      </c>
      <c r="K359" t="str">
        <f>IFERROR(IF(COUNT(pipot!$Z:$Z)&lt;&gt;"",INDEX(pipot!J:J,SMALL(pipot!$Z:$Z,ROW($A355)))),"")</f>
        <v/>
      </c>
      <c r="L359" t="str">
        <f>IFERROR(IF(COUNT(pipot!$Z:$Z)&lt;&gt;"",INDEX(pipot!K:K,SMALL(pipot!$Z:$Z,ROW($A355)))),"")</f>
        <v/>
      </c>
      <c r="M359" t="str">
        <f>IFERROR(IF(COUNT(pipot!$Z:$Z)&lt;&gt;"",INDEX(pipot!L:L,SMALL(pipot!$Z:$Z,ROW($A355)))),"")</f>
        <v/>
      </c>
      <c r="N359" t="str">
        <f>IFERROR(IF(COUNT(pipot!$Z:$Z)&lt;&gt;"",INDEX(pipot!M:M,SMALL(pipot!$Z:$Z,ROW($A355)))),"")</f>
        <v/>
      </c>
      <c r="O359" t="str">
        <f>IFERROR(IF(COUNT(pipot!$Z:$Z)&lt;&gt;"",INDEX(pipot!N:N,SMALL(pipot!$Z:$Z,ROW($A355)))),"")</f>
        <v/>
      </c>
      <c r="P359" t="str">
        <f>IFERROR(IF(COUNT(pipot!$Z:$Z)&lt;&gt;"",INDEX(pipot!O:O,SMALL(pipot!$Z:$Z,ROW($A355)))),"")</f>
        <v/>
      </c>
      <c r="Q359" t="str">
        <f>IFERROR(IF(COUNT(pipot!$Z:$Z)&lt;&gt;"",INDEX(pipot!P:P,SMALL(pipot!$Z:$Z,ROW($A355)))),"")</f>
        <v/>
      </c>
      <c r="R359" t="str">
        <f>IFERROR(IF(COUNT(pipot!$Z:$Z)&lt;&gt;"",INDEX(pipot!Q:Q,SMALL(pipot!$Z:$Z,ROW($A355)))),"")</f>
        <v/>
      </c>
      <c r="S359" t="str">
        <f>IFERROR(IF(COUNT(pipot!$Z:$Z)&lt;&gt;"",INDEX(pipot!R:R,SMALL(pipot!$Z:$Z,ROW($A355)))),"")</f>
        <v/>
      </c>
    </row>
    <row r="360" spans="2:19" hidden="1">
      <c r="B360" t="str">
        <f>IFERROR(IF(COUNT(pipot!$Z:$Z)&lt;&gt;"",INDEX(pipot!A:A,SMALL(pipot!$Z:$Z,ROW($A356)))),"")</f>
        <v/>
      </c>
      <c r="C360" s="13" t="str">
        <f>IFERROR(IF(COUNT(pipot!$Z:$Z)&lt;&gt;"",INDEX(pipot!B:B,SMALL(pipot!$Z:$Z,ROW($A356)))),"")</f>
        <v/>
      </c>
      <c r="D360" s="15" t="str">
        <f>IFERROR(IF(COUNT(pipot!$Z:$Z)&lt;&gt;"",INDEX(pipot!C:C,SMALL(pipot!$Z:$Z,ROW($A356)))),"")</f>
        <v/>
      </c>
      <c r="E360" t="str">
        <f>IFERROR(IF(COUNT(pipot!$Z:$Z)&lt;&gt;"",INDEX(pipot!D:D,SMALL(pipot!$Z:$Z,ROW($A356)))),"")</f>
        <v/>
      </c>
      <c r="F360" t="str">
        <f>IFERROR(IF(COUNT(pipot!$Z:$Z)&lt;&gt;"",INDEX(pipot!E:E,SMALL(pipot!$Z:$Z,ROW($A356)))),"")</f>
        <v/>
      </c>
      <c r="G360" t="str">
        <f>IFERROR(IF(COUNT(pipot!$Z:$Z)&lt;&gt;"",INDEX(pipot!F:F,SMALL(pipot!$Z:$Z,ROW($A356)))),"")</f>
        <v/>
      </c>
      <c r="H360" t="str">
        <f>IFERROR(IF(COUNT(pipot!$Z:$Z)&lt;&gt;"",INDEX(pipot!G:G,SMALL(pipot!$Z:$Z,ROW($A356)))),"")</f>
        <v/>
      </c>
      <c r="I360" t="str">
        <f>IFERROR(IF(COUNT(pipot!$Z:$Z)&lt;&gt;"",INDEX(pipot!H:H,SMALL(pipot!$Z:$Z,ROW($A356)))),"")</f>
        <v/>
      </c>
      <c r="J360" t="str">
        <f>IFERROR(IF(COUNT(pipot!$Z:$Z)&lt;&gt;"",INDEX(pipot!I:I,SMALL(pipot!$Z:$Z,ROW($A356)))),"")</f>
        <v/>
      </c>
      <c r="K360" t="str">
        <f>IFERROR(IF(COUNT(pipot!$Z:$Z)&lt;&gt;"",INDEX(pipot!J:J,SMALL(pipot!$Z:$Z,ROW($A356)))),"")</f>
        <v/>
      </c>
      <c r="L360" t="str">
        <f>IFERROR(IF(COUNT(pipot!$Z:$Z)&lt;&gt;"",INDEX(pipot!K:K,SMALL(pipot!$Z:$Z,ROW($A356)))),"")</f>
        <v/>
      </c>
      <c r="M360" t="str">
        <f>IFERROR(IF(COUNT(pipot!$Z:$Z)&lt;&gt;"",INDEX(pipot!L:L,SMALL(pipot!$Z:$Z,ROW($A356)))),"")</f>
        <v/>
      </c>
      <c r="N360" t="str">
        <f>IFERROR(IF(COUNT(pipot!$Z:$Z)&lt;&gt;"",INDEX(pipot!M:M,SMALL(pipot!$Z:$Z,ROW($A356)))),"")</f>
        <v/>
      </c>
      <c r="O360" t="str">
        <f>IFERROR(IF(COUNT(pipot!$Z:$Z)&lt;&gt;"",INDEX(pipot!N:N,SMALL(pipot!$Z:$Z,ROW($A356)))),"")</f>
        <v/>
      </c>
      <c r="P360" t="str">
        <f>IFERROR(IF(COUNT(pipot!$Z:$Z)&lt;&gt;"",INDEX(pipot!O:O,SMALL(pipot!$Z:$Z,ROW($A356)))),"")</f>
        <v/>
      </c>
      <c r="Q360" t="str">
        <f>IFERROR(IF(COUNT(pipot!$Z:$Z)&lt;&gt;"",INDEX(pipot!P:P,SMALL(pipot!$Z:$Z,ROW($A356)))),"")</f>
        <v/>
      </c>
      <c r="R360" t="str">
        <f>IFERROR(IF(COUNT(pipot!$Z:$Z)&lt;&gt;"",INDEX(pipot!Q:Q,SMALL(pipot!$Z:$Z,ROW($A356)))),"")</f>
        <v/>
      </c>
      <c r="S360" t="str">
        <f>IFERROR(IF(COUNT(pipot!$Z:$Z)&lt;&gt;"",INDEX(pipot!R:R,SMALL(pipot!$Z:$Z,ROW($A356)))),"")</f>
        <v/>
      </c>
    </row>
    <row r="361" spans="2:19" hidden="1">
      <c r="B361" t="str">
        <f>IFERROR(IF(COUNT(pipot!$Z:$Z)&lt;&gt;"",INDEX(pipot!A:A,SMALL(pipot!$Z:$Z,ROW($A357)))),"")</f>
        <v/>
      </c>
      <c r="C361" s="13" t="str">
        <f>IFERROR(IF(COUNT(pipot!$Z:$Z)&lt;&gt;"",INDEX(pipot!B:B,SMALL(pipot!$Z:$Z,ROW($A357)))),"")</f>
        <v/>
      </c>
      <c r="D361" s="15" t="str">
        <f>IFERROR(IF(COUNT(pipot!$Z:$Z)&lt;&gt;"",INDEX(pipot!C:C,SMALL(pipot!$Z:$Z,ROW($A357)))),"")</f>
        <v/>
      </c>
      <c r="E361" t="str">
        <f>IFERROR(IF(COUNT(pipot!$Z:$Z)&lt;&gt;"",INDEX(pipot!D:D,SMALL(pipot!$Z:$Z,ROW($A357)))),"")</f>
        <v/>
      </c>
      <c r="F361" t="str">
        <f>IFERROR(IF(COUNT(pipot!$Z:$Z)&lt;&gt;"",INDEX(pipot!E:E,SMALL(pipot!$Z:$Z,ROW($A357)))),"")</f>
        <v/>
      </c>
      <c r="G361" t="str">
        <f>IFERROR(IF(COUNT(pipot!$Z:$Z)&lt;&gt;"",INDEX(pipot!F:F,SMALL(pipot!$Z:$Z,ROW($A357)))),"")</f>
        <v/>
      </c>
      <c r="H361" t="str">
        <f>IFERROR(IF(COUNT(pipot!$Z:$Z)&lt;&gt;"",INDEX(pipot!G:G,SMALL(pipot!$Z:$Z,ROW($A357)))),"")</f>
        <v/>
      </c>
      <c r="I361" t="str">
        <f>IFERROR(IF(COUNT(pipot!$Z:$Z)&lt;&gt;"",INDEX(pipot!H:H,SMALL(pipot!$Z:$Z,ROW($A357)))),"")</f>
        <v/>
      </c>
      <c r="J361" t="str">
        <f>IFERROR(IF(COUNT(pipot!$Z:$Z)&lt;&gt;"",INDEX(pipot!I:I,SMALL(pipot!$Z:$Z,ROW($A357)))),"")</f>
        <v/>
      </c>
      <c r="K361" t="str">
        <f>IFERROR(IF(COUNT(pipot!$Z:$Z)&lt;&gt;"",INDEX(pipot!J:J,SMALL(pipot!$Z:$Z,ROW($A357)))),"")</f>
        <v/>
      </c>
      <c r="L361" t="str">
        <f>IFERROR(IF(COUNT(pipot!$Z:$Z)&lt;&gt;"",INDEX(pipot!K:K,SMALL(pipot!$Z:$Z,ROW($A357)))),"")</f>
        <v/>
      </c>
      <c r="M361" t="str">
        <f>IFERROR(IF(COUNT(pipot!$Z:$Z)&lt;&gt;"",INDEX(pipot!L:L,SMALL(pipot!$Z:$Z,ROW($A357)))),"")</f>
        <v/>
      </c>
      <c r="N361" t="str">
        <f>IFERROR(IF(COUNT(pipot!$Z:$Z)&lt;&gt;"",INDEX(pipot!M:M,SMALL(pipot!$Z:$Z,ROW($A357)))),"")</f>
        <v/>
      </c>
      <c r="O361" t="str">
        <f>IFERROR(IF(COUNT(pipot!$Z:$Z)&lt;&gt;"",INDEX(pipot!N:N,SMALL(pipot!$Z:$Z,ROW($A357)))),"")</f>
        <v/>
      </c>
      <c r="P361" t="str">
        <f>IFERROR(IF(COUNT(pipot!$Z:$Z)&lt;&gt;"",INDEX(pipot!O:O,SMALL(pipot!$Z:$Z,ROW($A357)))),"")</f>
        <v/>
      </c>
      <c r="Q361" t="str">
        <f>IFERROR(IF(COUNT(pipot!$Z:$Z)&lt;&gt;"",INDEX(pipot!P:P,SMALL(pipot!$Z:$Z,ROW($A357)))),"")</f>
        <v/>
      </c>
      <c r="R361" t="str">
        <f>IFERROR(IF(COUNT(pipot!$Z:$Z)&lt;&gt;"",INDEX(pipot!Q:Q,SMALL(pipot!$Z:$Z,ROW($A357)))),"")</f>
        <v/>
      </c>
      <c r="S361" t="str">
        <f>IFERROR(IF(COUNT(pipot!$Z:$Z)&lt;&gt;"",INDEX(pipot!R:R,SMALL(pipot!$Z:$Z,ROW($A357)))),"")</f>
        <v/>
      </c>
    </row>
    <row r="362" spans="2:19" hidden="1">
      <c r="B362" t="str">
        <f>IFERROR(IF(COUNT(pipot!$Z:$Z)&lt;&gt;"",INDEX(pipot!A:A,SMALL(pipot!$Z:$Z,ROW($A358)))),"")</f>
        <v/>
      </c>
      <c r="C362" s="13" t="str">
        <f>IFERROR(IF(COUNT(pipot!$Z:$Z)&lt;&gt;"",INDEX(pipot!B:B,SMALL(pipot!$Z:$Z,ROW($A358)))),"")</f>
        <v/>
      </c>
      <c r="D362" s="15" t="str">
        <f>IFERROR(IF(COUNT(pipot!$Z:$Z)&lt;&gt;"",INDEX(pipot!C:C,SMALL(pipot!$Z:$Z,ROW($A358)))),"")</f>
        <v/>
      </c>
      <c r="E362" t="str">
        <f>IFERROR(IF(COUNT(pipot!$Z:$Z)&lt;&gt;"",INDEX(pipot!D:D,SMALL(pipot!$Z:$Z,ROW($A358)))),"")</f>
        <v/>
      </c>
      <c r="F362" t="str">
        <f>IFERROR(IF(COUNT(pipot!$Z:$Z)&lt;&gt;"",INDEX(pipot!E:E,SMALL(pipot!$Z:$Z,ROW($A358)))),"")</f>
        <v/>
      </c>
      <c r="G362" t="str">
        <f>IFERROR(IF(COUNT(pipot!$Z:$Z)&lt;&gt;"",INDEX(pipot!F:F,SMALL(pipot!$Z:$Z,ROW($A358)))),"")</f>
        <v/>
      </c>
      <c r="H362" t="str">
        <f>IFERROR(IF(COUNT(pipot!$Z:$Z)&lt;&gt;"",INDEX(pipot!G:G,SMALL(pipot!$Z:$Z,ROW($A358)))),"")</f>
        <v/>
      </c>
      <c r="I362" t="str">
        <f>IFERROR(IF(COUNT(pipot!$Z:$Z)&lt;&gt;"",INDEX(pipot!H:H,SMALL(pipot!$Z:$Z,ROW($A358)))),"")</f>
        <v/>
      </c>
      <c r="J362" t="str">
        <f>IFERROR(IF(COUNT(pipot!$Z:$Z)&lt;&gt;"",INDEX(pipot!I:I,SMALL(pipot!$Z:$Z,ROW($A358)))),"")</f>
        <v/>
      </c>
      <c r="K362" t="str">
        <f>IFERROR(IF(COUNT(pipot!$Z:$Z)&lt;&gt;"",INDEX(pipot!J:J,SMALL(pipot!$Z:$Z,ROW($A358)))),"")</f>
        <v/>
      </c>
      <c r="L362" t="str">
        <f>IFERROR(IF(COUNT(pipot!$Z:$Z)&lt;&gt;"",INDEX(pipot!K:K,SMALL(pipot!$Z:$Z,ROW($A358)))),"")</f>
        <v/>
      </c>
      <c r="M362" t="str">
        <f>IFERROR(IF(COUNT(pipot!$Z:$Z)&lt;&gt;"",INDEX(pipot!L:L,SMALL(pipot!$Z:$Z,ROW($A358)))),"")</f>
        <v/>
      </c>
      <c r="N362" t="str">
        <f>IFERROR(IF(COUNT(pipot!$Z:$Z)&lt;&gt;"",INDEX(pipot!M:M,SMALL(pipot!$Z:$Z,ROW($A358)))),"")</f>
        <v/>
      </c>
      <c r="O362" t="str">
        <f>IFERROR(IF(COUNT(pipot!$Z:$Z)&lt;&gt;"",INDEX(pipot!N:N,SMALL(pipot!$Z:$Z,ROW($A358)))),"")</f>
        <v/>
      </c>
      <c r="P362" t="str">
        <f>IFERROR(IF(COUNT(pipot!$Z:$Z)&lt;&gt;"",INDEX(pipot!O:O,SMALL(pipot!$Z:$Z,ROW($A358)))),"")</f>
        <v/>
      </c>
      <c r="Q362" t="str">
        <f>IFERROR(IF(COUNT(pipot!$Z:$Z)&lt;&gt;"",INDEX(pipot!P:P,SMALL(pipot!$Z:$Z,ROW($A358)))),"")</f>
        <v/>
      </c>
      <c r="R362" t="str">
        <f>IFERROR(IF(COUNT(pipot!$Z:$Z)&lt;&gt;"",INDEX(pipot!Q:Q,SMALL(pipot!$Z:$Z,ROW($A358)))),"")</f>
        <v/>
      </c>
      <c r="S362" t="str">
        <f>IFERROR(IF(COUNT(pipot!$Z:$Z)&lt;&gt;"",INDEX(pipot!R:R,SMALL(pipot!$Z:$Z,ROW($A358)))),"")</f>
        <v/>
      </c>
    </row>
    <row r="363" spans="2:19" hidden="1">
      <c r="B363" t="str">
        <f>IFERROR(IF(COUNT(pipot!$Z:$Z)&lt;&gt;"",INDEX(pipot!A:A,SMALL(pipot!$Z:$Z,ROW($A359)))),"")</f>
        <v/>
      </c>
      <c r="C363" s="13" t="str">
        <f>IFERROR(IF(COUNT(pipot!$Z:$Z)&lt;&gt;"",INDEX(pipot!B:B,SMALL(pipot!$Z:$Z,ROW($A359)))),"")</f>
        <v/>
      </c>
      <c r="D363" s="15" t="str">
        <f>IFERROR(IF(COUNT(pipot!$Z:$Z)&lt;&gt;"",INDEX(pipot!C:C,SMALL(pipot!$Z:$Z,ROW($A359)))),"")</f>
        <v/>
      </c>
      <c r="E363" t="str">
        <f>IFERROR(IF(COUNT(pipot!$Z:$Z)&lt;&gt;"",INDEX(pipot!D:D,SMALL(pipot!$Z:$Z,ROW($A359)))),"")</f>
        <v/>
      </c>
      <c r="F363" t="str">
        <f>IFERROR(IF(COUNT(pipot!$Z:$Z)&lt;&gt;"",INDEX(pipot!E:E,SMALL(pipot!$Z:$Z,ROW($A359)))),"")</f>
        <v/>
      </c>
      <c r="G363" t="str">
        <f>IFERROR(IF(COUNT(pipot!$Z:$Z)&lt;&gt;"",INDEX(pipot!F:F,SMALL(pipot!$Z:$Z,ROW($A359)))),"")</f>
        <v/>
      </c>
      <c r="H363" t="str">
        <f>IFERROR(IF(COUNT(pipot!$Z:$Z)&lt;&gt;"",INDEX(pipot!G:G,SMALL(pipot!$Z:$Z,ROW($A359)))),"")</f>
        <v/>
      </c>
      <c r="I363" t="str">
        <f>IFERROR(IF(COUNT(pipot!$Z:$Z)&lt;&gt;"",INDEX(pipot!H:H,SMALL(pipot!$Z:$Z,ROW($A359)))),"")</f>
        <v/>
      </c>
      <c r="J363" t="str">
        <f>IFERROR(IF(COUNT(pipot!$Z:$Z)&lt;&gt;"",INDEX(pipot!I:I,SMALL(pipot!$Z:$Z,ROW($A359)))),"")</f>
        <v/>
      </c>
      <c r="K363" t="str">
        <f>IFERROR(IF(COUNT(pipot!$Z:$Z)&lt;&gt;"",INDEX(pipot!J:J,SMALL(pipot!$Z:$Z,ROW($A359)))),"")</f>
        <v/>
      </c>
      <c r="L363" t="str">
        <f>IFERROR(IF(COUNT(pipot!$Z:$Z)&lt;&gt;"",INDEX(pipot!K:K,SMALL(pipot!$Z:$Z,ROW($A359)))),"")</f>
        <v/>
      </c>
      <c r="M363" t="str">
        <f>IFERROR(IF(COUNT(pipot!$Z:$Z)&lt;&gt;"",INDEX(pipot!L:L,SMALL(pipot!$Z:$Z,ROW($A359)))),"")</f>
        <v/>
      </c>
      <c r="N363" t="str">
        <f>IFERROR(IF(COUNT(pipot!$Z:$Z)&lt;&gt;"",INDEX(pipot!M:M,SMALL(pipot!$Z:$Z,ROW($A359)))),"")</f>
        <v/>
      </c>
      <c r="O363" t="str">
        <f>IFERROR(IF(COUNT(pipot!$Z:$Z)&lt;&gt;"",INDEX(pipot!N:N,SMALL(pipot!$Z:$Z,ROW($A359)))),"")</f>
        <v/>
      </c>
      <c r="P363" t="str">
        <f>IFERROR(IF(COUNT(pipot!$Z:$Z)&lt;&gt;"",INDEX(pipot!O:O,SMALL(pipot!$Z:$Z,ROW($A359)))),"")</f>
        <v/>
      </c>
      <c r="Q363" t="str">
        <f>IFERROR(IF(COUNT(pipot!$Z:$Z)&lt;&gt;"",INDEX(pipot!P:P,SMALL(pipot!$Z:$Z,ROW($A359)))),"")</f>
        <v/>
      </c>
      <c r="R363" t="str">
        <f>IFERROR(IF(COUNT(pipot!$Z:$Z)&lt;&gt;"",INDEX(pipot!Q:Q,SMALL(pipot!$Z:$Z,ROW($A359)))),"")</f>
        <v/>
      </c>
      <c r="S363" t="str">
        <f>IFERROR(IF(COUNT(pipot!$Z:$Z)&lt;&gt;"",INDEX(pipot!R:R,SMALL(pipot!$Z:$Z,ROW($A359)))),"")</f>
        <v/>
      </c>
    </row>
    <row r="364" spans="2:19" hidden="1">
      <c r="B364" t="str">
        <f>IFERROR(IF(COUNT(pipot!$Z:$Z)&lt;&gt;"",INDEX(pipot!A:A,SMALL(pipot!$Z:$Z,ROW($A360)))),"")</f>
        <v/>
      </c>
      <c r="C364" s="13" t="str">
        <f>IFERROR(IF(COUNT(pipot!$Z:$Z)&lt;&gt;"",INDEX(pipot!B:B,SMALL(pipot!$Z:$Z,ROW($A360)))),"")</f>
        <v/>
      </c>
      <c r="D364" s="15" t="str">
        <f>IFERROR(IF(COUNT(pipot!$Z:$Z)&lt;&gt;"",INDEX(pipot!C:C,SMALL(pipot!$Z:$Z,ROW($A360)))),"")</f>
        <v/>
      </c>
      <c r="E364" t="str">
        <f>IFERROR(IF(COUNT(pipot!$Z:$Z)&lt;&gt;"",INDEX(pipot!D:D,SMALL(pipot!$Z:$Z,ROW($A360)))),"")</f>
        <v/>
      </c>
      <c r="F364" t="str">
        <f>IFERROR(IF(COUNT(pipot!$Z:$Z)&lt;&gt;"",INDEX(pipot!E:E,SMALL(pipot!$Z:$Z,ROW($A360)))),"")</f>
        <v/>
      </c>
      <c r="G364" t="str">
        <f>IFERROR(IF(COUNT(pipot!$Z:$Z)&lt;&gt;"",INDEX(pipot!F:F,SMALL(pipot!$Z:$Z,ROW($A360)))),"")</f>
        <v/>
      </c>
      <c r="H364" t="str">
        <f>IFERROR(IF(COUNT(pipot!$Z:$Z)&lt;&gt;"",INDEX(pipot!G:G,SMALL(pipot!$Z:$Z,ROW($A360)))),"")</f>
        <v/>
      </c>
      <c r="I364" t="str">
        <f>IFERROR(IF(COUNT(pipot!$Z:$Z)&lt;&gt;"",INDEX(pipot!H:H,SMALL(pipot!$Z:$Z,ROW($A360)))),"")</f>
        <v/>
      </c>
      <c r="J364" t="str">
        <f>IFERROR(IF(COUNT(pipot!$Z:$Z)&lt;&gt;"",INDEX(pipot!I:I,SMALL(pipot!$Z:$Z,ROW($A360)))),"")</f>
        <v/>
      </c>
      <c r="K364" t="str">
        <f>IFERROR(IF(COUNT(pipot!$Z:$Z)&lt;&gt;"",INDEX(pipot!J:J,SMALL(pipot!$Z:$Z,ROW($A360)))),"")</f>
        <v/>
      </c>
      <c r="L364" t="str">
        <f>IFERROR(IF(COUNT(pipot!$Z:$Z)&lt;&gt;"",INDEX(pipot!K:K,SMALL(pipot!$Z:$Z,ROW($A360)))),"")</f>
        <v/>
      </c>
      <c r="M364" t="str">
        <f>IFERROR(IF(COUNT(pipot!$Z:$Z)&lt;&gt;"",INDEX(pipot!L:L,SMALL(pipot!$Z:$Z,ROW($A360)))),"")</f>
        <v/>
      </c>
      <c r="N364" t="str">
        <f>IFERROR(IF(COUNT(pipot!$Z:$Z)&lt;&gt;"",INDEX(pipot!M:M,SMALL(pipot!$Z:$Z,ROW($A360)))),"")</f>
        <v/>
      </c>
      <c r="O364" t="str">
        <f>IFERROR(IF(COUNT(pipot!$Z:$Z)&lt;&gt;"",INDEX(pipot!N:N,SMALL(pipot!$Z:$Z,ROW($A360)))),"")</f>
        <v/>
      </c>
      <c r="P364" t="str">
        <f>IFERROR(IF(COUNT(pipot!$Z:$Z)&lt;&gt;"",INDEX(pipot!O:O,SMALL(pipot!$Z:$Z,ROW($A360)))),"")</f>
        <v/>
      </c>
      <c r="Q364" t="str">
        <f>IFERROR(IF(COUNT(pipot!$Z:$Z)&lt;&gt;"",INDEX(pipot!P:P,SMALL(pipot!$Z:$Z,ROW($A360)))),"")</f>
        <v/>
      </c>
      <c r="R364" t="str">
        <f>IFERROR(IF(COUNT(pipot!$Z:$Z)&lt;&gt;"",INDEX(pipot!Q:Q,SMALL(pipot!$Z:$Z,ROW($A360)))),"")</f>
        <v/>
      </c>
      <c r="S364" t="str">
        <f>IFERROR(IF(COUNT(pipot!$Z:$Z)&lt;&gt;"",INDEX(pipot!R:R,SMALL(pipot!$Z:$Z,ROW($A360)))),"")</f>
        <v/>
      </c>
    </row>
    <row r="365" spans="2:19" hidden="1">
      <c r="B365" t="str">
        <f>IFERROR(IF(COUNT(pipot!$Z:$Z)&lt;&gt;"",INDEX(pipot!A:A,SMALL(pipot!$Z:$Z,ROW($A361)))),"")</f>
        <v/>
      </c>
      <c r="C365" s="13" t="str">
        <f>IFERROR(IF(COUNT(pipot!$Z:$Z)&lt;&gt;"",INDEX(pipot!B:B,SMALL(pipot!$Z:$Z,ROW($A361)))),"")</f>
        <v/>
      </c>
      <c r="D365" s="15" t="str">
        <f>IFERROR(IF(COUNT(pipot!$Z:$Z)&lt;&gt;"",INDEX(pipot!C:C,SMALL(pipot!$Z:$Z,ROW($A361)))),"")</f>
        <v/>
      </c>
      <c r="E365" t="str">
        <f>IFERROR(IF(COUNT(pipot!$Z:$Z)&lt;&gt;"",INDEX(pipot!D:D,SMALL(pipot!$Z:$Z,ROW($A361)))),"")</f>
        <v/>
      </c>
      <c r="F365" t="str">
        <f>IFERROR(IF(COUNT(pipot!$Z:$Z)&lt;&gt;"",INDEX(pipot!E:E,SMALL(pipot!$Z:$Z,ROW($A361)))),"")</f>
        <v/>
      </c>
      <c r="G365" t="str">
        <f>IFERROR(IF(COUNT(pipot!$Z:$Z)&lt;&gt;"",INDEX(pipot!F:F,SMALL(pipot!$Z:$Z,ROW($A361)))),"")</f>
        <v/>
      </c>
      <c r="H365" t="str">
        <f>IFERROR(IF(COUNT(pipot!$Z:$Z)&lt;&gt;"",INDEX(pipot!G:G,SMALL(pipot!$Z:$Z,ROW($A361)))),"")</f>
        <v/>
      </c>
      <c r="I365" t="str">
        <f>IFERROR(IF(COUNT(pipot!$Z:$Z)&lt;&gt;"",INDEX(pipot!H:H,SMALL(pipot!$Z:$Z,ROW($A361)))),"")</f>
        <v/>
      </c>
      <c r="J365" t="str">
        <f>IFERROR(IF(COUNT(pipot!$Z:$Z)&lt;&gt;"",INDEX(pipot!I:I,SMALL(pipot!$Z:$Z,ROW($A361)))),"")</f>
        <v/>
      </c>
      <c r="K365" t="str">
        <f>IFERROR(IF(COUNT(pipot!$Z:$Z)&lt;&gt;"",INDEX(pipot!J:J,SMALL(pipot!$Z:$Z,ROW($A361)))),"")</f>
        <v/>
      </c>
      <c r="L365" t="str">
        <f>IFERROR(IF(COUNT(pipot!$Z:$Z)&lt;&gt;"",INDEX(pipot!K:K,SMALL(pipot!$Z:$Z,ROW($A361)))),"")</f>
        <v/>
      </c>
      <c r="M365" t="str">
        <f>IFERROR(IF(COUNT(pipot!$Z:$Z)&lt;&gt;"",INDEX(pipot!L:L,SMALL(pipot!$Z:$Z,ROW($A361)))),"")</f>
        <v/>
      </c>
      <c r="N365" t="str">
        <f>IFERROR(IF(COUNT(pipot!$Z:$Z)&lt;&gt;"",INDEX(pipot!M:M,SMALL(pipot!$Z:$Z,ROW($A361)))),"")</f>
        <v/>
      </c>
      <c r="O365" t="str">
        <f>IFERROR(IF(COUNT(pipot!$Z:$Z)&lt;&gt;"",INDEX(pipot!N:N,SMALL(pipot!$Z:$Z,ROW($A361)))),"")</f>
        <v/>
      </c>
      <c r="P365" t="str">
        <f>IFERROR(IF(COUNT(pipot!$Z:$Z)&lt;&gt;"",INDEX(pipot!O:O,SMALL(pipot!$Z:$Z,ROW($A361)))),"")</f>
        <v/>
      </c>
      <c r="Q365" t="str">
        <f>IFERROR(IF(COUNT(pipot!$Z:$Z)&lt;&gt;"",INDEX(pipot!P:P,SMALL(pipot!$Z:$Z,ROW($A361)))),"")</f>
        <v/>
      </c>
      <c r="R365" t="str">
        <f>IFERROR(IF(COUNT(pipot!$Z:$Z)&lt;&gt;"",INDEX(pipot!Q:Q,SMALL(pipot!$Z:$Z,ROW($A361)))),"")</f>
        <v/>
      </c>
      <c r="S365" t="str">
        <f>IFERROR(IF(COUNT(pipot!$Z:$Z)&lt;&gt;"",INDEX(pipot!R:R,SMALL(pipot!$Z:$Z,ROW($A361)))),"")</f>
        <v/>
      </c>
    </row>
    <row r="366" spans="2:19" hidden="1">
      <c r="B366" t="str">
        <f>IFERROR(IF(COUNT(pipot!$Z:$Z)&lt;&gt;"",INDEX(pipot!A:A,SMALL(pipot!$Z:$Z,ROW($A362)))),"")</f>
        <v/>
      </c>
      <c r="C366" s="13" t="str">
        <f>IFERROR(IF(COUNT(pipot!$Z:$Z)&lt;&gt;"",INDEX(pipot!B:B,SMALL(pipot!$Z:$Z,ROW($A362)))),"")</f>
        <v/>
      </c>
      <c r="D366" s="15" t="str">
        <f>IFERROR(IF(COUNT(pipot!$Z:$Z)&lt;&gt;"",INDEX(pipot!C:C,SMALL(pipot!$Z:$Z,ROW($A362)))),"")</f>
        <v/>
      </c>
      <c r="E366" t="str">
        <f>IFERROR(IF(COUNT(pipot!$Z:$Z)&lt;&gt;"",INDEX(pipot!D:D,SMALL(pipot!$Z:$Z,ROW($A362)))),"")</f>
        <v/>
      </c>
      <c r="F366" t="str">
        <f>IFERROR(IF(COUNT(pipot!$Z:$Z)&lt;&gt;"",INDEX(pipot!E:E,SMALL(pipot!$Z:$Z,ROW($A362)))),"")</f>
        <v/>
      </c>
      <c r="G366" t="str">
        <f>IFERROR(IF(COUNT(pipot!$Z:$Z)&lt;&gt;"",INDEX(pipot!F:F,SMALL(pipot!$Z:$Z,ROW($A362)))),"")</f>
        <v/>
      </c>
      <c r="H366" t="str">
        <f>IFERROR(IF(COUNT(pipot!$Z:$Z)&lt;&gt;"",INDEX(pipot!G:G,SMALL(pipot!$Z:$Z,ROW($A362)))),"")</f>
        <v/>
      </c>
      <c r="I366" t="str">
        <f>IFERROR(IF(COUNT(pipot!$Z:$Z)&lt;&gt;"",INDEX(pipot!H:H,SMALL(pipot!$Z:$Z,ROW($A362)))),"")</f>
        <v/>
      </c>
      <c r="J366" t="str">
        <f>IFERROR(IF(COUNT(pipot!$Z:$Z)&lt;&gt;"",INDEX(pipot!I:I,SMALL(pipot!$Z:$Z,ROW($A362)))),"")</f>
        <v/>
      </c>
      <c r="K366" t="str">
        <f>IFERROR(IF(COUNT(pipot!$Z:$Z)&lt;&gt;"",INDEX(pipot!J:J,SMALL(pipot!$Z:$Z,ROW($A362)))),"")</f>
        <v/>
      </c>
      <c r="L366" t="str">
        <f>IFERROR(IF(COUNT(pipot!$Z:$Z)&lt;&gt;"",INDEX(pipot!K:K,SMALL(pipot!$Z:$Z,ROW($A362)))),"")</f>
        <v/>
      </c>
      <c r="M366" t="str">
        <f>IFERROR(IF(COUNT(pipot!$Z:$Z)&lt;&gt;"",INDEX(pipot!L:L,SMALL(pipot!$Z:$Z,ROW($A362)))),"")</f>
        <v/>
      </c>
      <c r="N366" t="str">
        <f>IFERROR(IF(COUNT(pipot!$Z:$Z)&lt;&gt;"",INDEX(pipot!M:M,SMALL(pipot!$Z:$Z,ROW($A362)))),"")</f>
        <v/>
      </c>
      <c r="O366" t="str">
        <f>IFERROR(IF(COUNT(pipot!$Z:$Z)&lt;&gt;"",INDEX(pipot!N:N,SMALL(pipot!$Z:$Z,ROW($A362)))),"")</f>
        <v/>
      </c>
      <c r="P366" t="str">
        <f>IFERROR(IF(COUNT(pipot!$Z:$Z)&lt;&gt;"",INDEX(pipot!O:O,SMALL(pipot!$Z:$Z,ROW($A362)))),"")</f>
        <v/>
      </c>
      <c r="Q366" t="str">
        <f>IFERROR(IF(COUNT(pipot!$Z:$Z)&lt;&gt;"",INDEX(pipot!P:P,SMALL(pipot!$Z:$Z,ROW($A362)))),"")</f>
        <v/>
      </c>
      <c r="R366" t="str">
        <f>IFERROR(IF(COUNT(pipot!$Z:$Z)&lt;&gt;"",INDEX(pipot!Q:Q,SMALL(pipot!$Z:$Z,ROW($A362)))),"")</f>
        <v/>
      </c>
      <c r="S366" t="str">
        <f>IFERROR(IF(COUNT(pipot!$Z:$Z)&lt;&gt;"",INDEX(pipot!R:R,SMALL(pipot!$Z:$Z,ROW($A362)))),"")</f>
        <v/>
      </c>
    </row>
    <row r="367" spans="2:19" hidden="1">
      <c r="B367" t="str">
        <f>IFERROR(IF(COUNT(pipot!$Z:$Z)&lt;&gt;"",INDEX(pipot!A:A,SMALL(pipot!$Z:$Z,ROW($A363)))),"")</f>
        <v/>
      </c>
      <c r="C367" s="13" t="str">
        <f>IFERROR(IF(COUNT(pipot!$Z:$Z)&lt;&gt;"",INDEX(pipot!B:B,SMALL(pipot!$Z:$Z,ROW($A363)))),"")</f>
        <v/>
      </c>
      <c r="D367" s="15" t="str">
        <f>IFERROR(IF(COUNT(pipot!$Z:$Z)&lt;&gt;"",INDEX(pipot!C:C,SMALL(pipot!$Z:$Z,ROW($A363)))),"")</f>
        <v/>
      </c>
      <c r="E367" t="str">
        <f>IFERROR(IF(COUNT(pipot!$Z:$Z)&lt;&gt;"",INDEX(pipot!D:D,SMALL(pipot!$Z:$Z,ROW($A363)))),"")</f>
        <v/>
      </c>
      <c r="F367" t="str">
        <f>IFERROR(IF(COUNT(pipot!$Z:$Z)&lt;&gt;"",INDEX(pipot!E:E,SMALL(pipot!$Z:$Z,ROW($A363)))),"")</f>
        <v/>
      </c>
      <c r="G367" t="str">
        <f>IFERROR(IF(COUNT(pipot!$Z:$Z)&lt;&gt;"",INDEX(pipot!F:F,SMALL(pipot!$Z:$Z,ROW($A363)))),"")</f>
        <v/>
      </c>
      <c r="H367" t="str">
        <f>IFERROR(IF(COUNT(pipot!$Z:$Z)&lt;&gt;"",INDEX(pipot!G:G,SMALL(pipot!$Z:$Z,ROW($A363)))),"")</f>
        <v/>
      </c>
      <c r="I367" t="str">
        <f>IFERROR(IF(COUNT(pipot!$Z:$Z)&lt;&gt;"",INDEX(pipot!H:H,SMALL(pipot!$Z:$Z,ROW($A363)))),"")</f>
        <v/>
      </c>
      <c r="J367" t="str">
        <f>IFERROR(IF(COUNT(pipot!$Z:$Z)&lt;&gt;"",INDEX(pipot!I:I,SMALL(pipot!$Z:$Z,ROW($A363)))),"")</f>
        <v/>
      </c>
      <c r="K367" t="str">
        <f>IFERROR(IF(COUNT(pipot!$Z:$Z)&lt;&gt;"",INDEX(pipot!J:J,SMALL(pipot!$Z:$Z,ROW($A363)))),"")</f>
        <v/>
      </c>
      <c r="L367" t="str">
        <f>IFERROR(IF(COUNT(pipot!$Z:$Z)&lt;&gt;"",INDEX(pipot!K:K,SMALL(pipot!$Z:$Z,ROW($A363)))),"")</f>
        <v/>
      </c>
      <c r="M367" t="str">
        <f>IFERROR(IF(COUNT(pipot!$Z:$Z)&lt;&gt;"",INDEX(pipot!L:L,SMALL(pipot!$Z:$Z,ROW($A363)))),"")</f>
        <v/>
      </c>
      <c r="N367" t="str">
        <f>IFERROR(IF(COUNT(pipot!$Z:$Z)&lt;&gt;"",INDEX(pipot!M:M,SMALL(pipot!$Z:$Z,ROW($A363)))),"")</f>
        <v/>
      </c>
      <c r="O367" t="str">
        <f>IFERROR(IF(COUNT(pipot!$Z:$Z)&lt;&gt;"",INDEX(pipot!N:N,SMALL(pipot!$Z:$Z,ROW($A363)))),"")</f>
        <v/>
      </c>
      <c r="P367" t="str">
        <f>IFERROR(IF(COUNT(pipot!$Z:$Z)&lt;&gt;"",INDEX(pipot!O:O,SMALL(pipot!$Z:$Z,ROW($A363)))),"")</f>
        <v/>
      </c>
      <c r="Q367" t="str">
        <f>IFERROR(IF(COUNT(pipot!$Z:$Z)&lt;&gt;"",INDEX(pipot!P:P,SMALL(pipot!$Z:$Z,ROW($A363)))),"")</f>
        <v/>
      </c>
      <c r="R367" t="str">
        <f>IFERROR(IF(COUNT(pipot!$Z:$Z)&lt;&gt;"",INDEX(pipot!Q:Q,SMALL(pipot!$Z:$Z,ROW($A363)))),"")</f>
        <v/>
      </c>
      <c r="S367" t="str">
        <f>IFERROR(IF(COUNT(pipot!$Z:$Z)&lt;&gt;"",INDEX(pipot!R:R,SMALL(pipot!$Z:$Z,ROW($A363)))),"")</f>
        <v/>
      </c>
    </row>
    <row r="368" spans="2:19" hidden="1">
      <c r="B368" t="str">
        <f>IFERROR(IF(COUNT(pipot!$Z:$Z)&lt;&gt;"",INDEX(pipot!A:A,SMALL(pipot!$Z:$Z,ROW($A364)))),"")</f>
        <v/>
      </c>
      <c r="C368" s="13" t="str">
        <f>IFERROR(IF(COUNT(pipot!$Z:$Z)&lt;&gt;"",INDEX(pipot!B:B,SMALL(pipot!$Z:$Z,ROW($A364)))),"")</f>
        <v/>
      </c>
      <c r="D368" s="15" t="str">
        <f>IFERROR(IF(COUNT(pipot!$Z:$Z)&lt;&gt;"",INDEX(pipot!C:C,SMALL(pipot!$Z:$Z,ROW($A364)))),"")</f>
        <v/>
      </c>
      <c r="E368" t="str">
        <f>IFERROR(IF(COUNT(pipot!$Z:$Z)&lt;&gt;"",INDEX(pipot!D:D,SMALL(pipot!$Z:$Z,ROW($A364)))),"")</f>
        <v/>
      </c>
      <c r="F368" t="str">
        <f>IFERROR(IF(COUNT(pipot!$Z:$Z)&lt;&gt;"",INDEX(pipot!E:E,SMALL(pipot!$Z:$Z,ROW($A364)))),"")</f>
        <v/>
      </c>
      <c r="G368" t="str">
        <f>IFERROR(IF(COUNT(pipot!$Z:$Z)&lt;&gt;"",INDEX(pipot!F:F,SMALL(pipot!$Z:$Z,ROW($A364)))),"")</f>
        <v/>
      </c>
      <c r="H368" t="str">
        <f>IFERROR(IF(COUNT(pipot!$Z:$Z)&lt;&gt;"",INDEX(pipot!G:G,SMALL(pipot!$Z:$Z,ROW($A364)))),"")</f>
        <v/>
      </c>
      <c r="I368" t="str">
        <f>IFERROR(IF(COUNT(pipot!$Z:$Z)&lt;&gt;"",INDEX(pipot!H:H,SMALL(pipot!$Z:$Z,ROW($A364)))),"")</f>
        <v/>
      </c>
      <c r="J368" t="str">
        <f>IFERROR(IF(COUNT(pipot!$Z:$Z)&lt;&gt;"",INDEX(pipot!I:I,SMALL(pipot!$Z:$Z,ROW($A364)))),"")</f>
        <v/>
      </c>
      <c r="K368" t="str">
        <f>IFERROR(IF(COUNT(pipot!$Z:$Z)&lt;&gt;"",INDEX(pipot!J:J,SMALL(pipot!$Z:$Z,ROW($A364)))),"")</f>
        <v/>
      </c>
      <c r="L368" t="str">
        <f>IFERROR(IF(COUNT(pipot!$Z:$Z)&lt;&gt;"",INDEX(pipot!K:K,SMALL(pipot!$Z:$Z,ROW($A364)))),"")</f>
        <v/>
      </c>
      <c r="M368" t="str">
        <f>IFERROR(IF(COUNT(pipot!$Z:$Z)&lt;&gt;"",INDEX(pipot!L:L,SMALL(pipot!$Z:$Z,ROW($A364)))),"")</f>
        <v/>
      </c>
      <c r="N368" t="str">
        <f>IFERROR(IF(COUNT(pipot!$Z:$Z)&lt;&gt;"",INDEX(pipot!M:M,SMALL(pipot!$Z:$Z,ROW($A364)))),"")</f>
        <v/>
      </c>
      <c r="O368" t="str">
        <f>IFERROR(IF(COUNT(pipot!$Z:$Z)&lt;&gt;"",INDEX(pipot!N:N,SMALL(pipot!$Z:$Z,ROW($A364)))),"")</f>
        <v/>
      </c>
      <c r="P368" t="str">
        <f>IFERROR(IF(COUNT(pipot!$Z:$Z)&lt;&gt;"",INDEX(pipot!O:O,SMALL(pipot!$Z:$Z,ROW($A364)))),"")</f>
        <v/>
      </c>
      <c r="Q368" t="str">
        <f>IFERROR(IF(COUNT(pipot!$Z:$Z)&lt;&gt;"",INDEX(pipot!P:P,SMALL(pipot!$Z:$Z,ROW($A364)))),"")</f>
        <v/>
      </c>
      <c r="R368" t="str">
        <f>IFERROR(IF(COUNT(pipot!$Z:$Z)&lt;&gt;"",INDEX(pipot!Q:Q,SMALL(pipot!$Z:$Z,ROW($A364)))),"")</f>
        <v/>
      </c>
      <c r="S368" t="str">
        <f>IFERROR(IF(COUNT(pipot!$Z:$Z)&lt;&gt;"",INDEX(pipot!R:R,SMALL(pipot!$Z:$Z,ROW($A364)))),"")</f>
        <v/>
      </c>
    </row>
    <row r="369" spans="2:19" hidden="1">
      <c r="B369" t="str">
        <f>IFERROR(IF(COUNT(pipot!$Z:$Z)&lt;&gt;"",INDEX(pipot!A:A,SMALL(pipot!$Z:$Z,ROW($A365)))),"")</f>
        <v/>
      </c>
      <c r="C369" s="13" t="str">
        <f>IFERROR(IF(COUNT(pipot!$Z:$Z)&lt;&gt;"",INDEX(pipot!B:B,SMALL(pipot!$Z:$Z,ROW($A365)))),"")</f>
        <v/>
      </c>
      <c r="D369" s="15" t="str">
        <f>IFERROR(IF(COUNT(pipot!$Z:$Z)&lt;&gt;"",INDEX(pipot!C:C,SMALL(pipot!$Z:$Z,ROW($A365)))),"")</f>
        <v/>
      </c>
      <c r="E369" t="str">
        <f>IFERROR(IF(COUNT(pipot!$Z:$Z)&lt;&gt;"",INDEX(pipot!D:D,SMALL(pipot!$Z:$Z,ROW($A365)))),"")</f>
        <v/>
      </c>
      <c r="F369" t="str">
        <f>IFERROR(IF(COUNT(pipot!$Z:$Z)&lt;&gt;"",INDEX(pipot!E:E,SMALL(pipot!$Z:$Z,ROW($A365)))),"")</f>
        <v/>
      </c>
      <c r="G369" t="str">
        <f>IFERROR(IF(COUNT(pipot!$Z:$Z)&lt;&gt;"",INDEX(pipot!F:F,SMALL(pipot!$Z:$Z,ROW($A365)))),"")</f>
        <v/>
      </c>
      <c r="H369" t="str">
        <f>IFERROR(IF(COUNT(pipot!$Z:$Z)&lt;&gt;"",INDEX(pipot!G:G,SMALL(pipot!$Z:$Z,ROW($A365)))),"")</f>
        <v/>
      </c>
      <c r="I369" t="str">
        <f>IFERROR(IF(COUNT(pipot!$Z:$Z)&lt;&gt;"",INDEX(pipot!H:H,SMALL(pipot!$Z:$Z,ROW($A365)))),"")</f>
        <v/>
      </c>
      <c r="J369" t="str">
        <f>IFERROR(IF(COUNT(pipot!$Z:$Z)&lt;&gt;"",INDEX(pipot!I:I,SMALL(pipot!$Z:$Z,ROW($A365)))),"")</f>
        <v/>
      </c>
      <c r="K369" t="str">
        <f>IFERROR(IF(COUNT(pipot!$Z:$Z)&lt;&gt;"",INDEX(pipot!J:J,SMALL(pipot!$Z:$Z,ROW($A365)))),"")</f>
        <v/>
      </c>
      <c r="L369" t="str">
        <f>IFERROR(IF(COUNT(pipot!$Z:$Z)&lt;&gt;"",INDEX(pipot!K:K,SMALL(pipot!$Z:$Z,ROW($A365)))),"")</f>
        <v/>
      </c>
      <c r="M369" t="str">
        <f>IFERROR(IF(COUNT(pipot!$Z:$Z)&lt;&gt;"",INDEX(pipot!L:L,SMALL(pipot!$Z:$Z,ROW($A365)))),"")</f>
        <v/>
      </c>
      <c r="N369" t="str">
        <f>IFERROR(IF(COUNT(pipot!$Z:$Z)&lt;&gt;"",INDEX(pipot!M:M,SMALL(pipot!$Z:$Z,ROW($A365)))),"")</f>
        <v/>
      </c>
      <c r="O369" t="str">
        <f>IFERROR(IF(COUNT(pipot!$Z:$Z)&lt;&gt;"",INDEX(pipot!N:N,SMALL(pipot!$Z:$Z,ROW($A365)))),"")</f>
        <v/>
      </c>
      <c r="P369" t="str">
        <f>IFERROR(IF(COUNT(pipot!$Z:$Z)&lt;&gt;"",INDEX(pipot!O:O,SMALL(pipot!$Z:$Z,ROW($A365)))),"")</f>
        <v/>
      </c>
      <c r="Q369" t="str">
        <f>IFERROR(IF(COUNT(pipot!$Z:$Z)&lt;&gt;"",INDEX(pipot!P:P,SMALL(pipot!$Z:$Z,ROW($A365)))),"")</f>
        <v/>
      </c>
      <c r="R369" t="str">
        <f>IFERROR(IF(COUNT(pipot!$Z:$Z)&lt;&gt;"",INDEX(pipot!Q:Q,SMALL(pipot!$Z:$Z,ROW($A365)))),"")</f>
        <v/>
      </c>
      <c r="S369" t="str">
        <f>IFERROR(IF(COUNT(pipot!$Z:$Z)&lt;&gt;"",INDEX(pipot!R:R,SMALL(pipot!$Z:$Z,ROW($A365)))),"")</f>
        <v/>
      </c>
    </row>
    <row r="370" spans="2:19" hidden="1">
      <c r="B370" t="str">
        <f>IFERROR(IF(COUNT(pipot!$Z:$Z)&lt;&gt;"",INDEX(pipot!A:A,SMALL(pipot!$Z:$Z,ROW($A366)))),"")</f>
        <v/>
      </c>
      <c r="C370" s="13" t="str">
        <f>IFERROR(IF(COUNT(pipot!$Z:$Z)&lt;&gt;"",INDEX(pipot!B:B,SMALL(pipot!$Z:$Z,ROW($A366)))),"")</f>
        <v/>
      </c>
      <c r="D370" s="15" t="str">
        <f>IFERROR(IF(COUNT(pipot!$Z:$Z)&lt;&gt;"",INDEX(pipot!C:C,SMALL(pipot!$Z:$Z,ROW($A366)))),"")</f>
        <v/>
      </c>
      <c r="E370" t="str">
        <f>IFERROR(IF(COUNT(pipot!$Z:$Z)&lt;&gt;"",INDEX(pipot!D:D,SMALL(pipot!$Z:$Z,ROW($A366)))),"")</f>
        <v/>
      </c>
      <c r="F370" t="str">
        <f>IFERROR(IF(COUNT(pipot!$Z:$Z)&lt;&gt;"",INDEX(pipot!E:E,SMALL(pipot!$Z:$Z,ROW($A366)))),"")</f>
        <v/>
      </c>
      <c r="G370" t="str">
        <f>IFERROR(IF(COUNT(pipot!$Z:$Z)&lt;&gt;"",INDEX(pipot!F:F,SMALL(pipot!$Z:$Z,ROW($A366)))),"")</f>
        <v/>
      </c>
      <c r="H370" t="str">
        <f>IFERROR(IF(COUNT(pipot!$Z:$Z)&lt;&gt;"",INDEX(pipot!G:G,SMALL(pipot!$Z:$Z,ROW($A366)))),"")</f>
        <v/>
      </c>
      <c r="I370" t="str">
        <f>IFERROR(IF(COUNT(pipot!$Z:$Z)&lt;&gt;"",INDEX(pipot!H:H,SMALL(pipot!$Z:$Z,ROW($A366)))),"")</f>
        <v/>
      </c>
      <c r="J370" t="str">
        <f>IFERROR(IF(COUNT(pipot!$Z:$Z)&lt;&gt;"",INDEX(pipot!I:I,SMALL(pipot!$Z:$Z,ROW($A366)))),"")</f>
        <v/>
      </c>
      <c r="K370" t="str">
        <f>IFERROR(IF(COUNT(pipot!$Z:$Z)&lt;&gt;"",INDEX(pipot!J:J,SMALL(pipot!$Z:$Z,ROW($A366)))),"")</f>
        <v/>
      </c>
      <c r="L370" t="str">
        <f>IFERROR(IF(COUNT(pipot!$Z:$Z)&lt;&gt;"",INDEX(pipot!K:K,SMALL(pipot!$Z:$Z,ROW($A366)))),"")</f>
        <v/>
      </c>
      <c r="M370" t="str">
        <f>IFERROR(IF(COUNT(pipot!$Z:$Z)&lt;&gt;"",INDEX(pipot!L:L,SMALL(pipot!$Z:$Z,ROW($A366)))),"")</f>
        <v/>
      </c>
      <c r="N370" t="str">
        <f>IFERROR(IF(COUNT(pipot!$Z:$Z)&lt;&gt;"",INDEX(pipot!M:M,SMALL(pipot!$Z:$Z,ROW($A366)))),"")</f>
        <v/>
      </c>
      <c r="O370" t="str">
        <f>IFERROR(IF(COUNT(pipot!$Z:$Z)&lt;&gt;"",INDEX(pipot!N:N,SMALL(pipot!$Z:$Z,ROW($A366)))),"")</f>
        <v/>
      </c>
      <c r="P370" t="str">
        <f>IFERROR(IF(COUNT(pipot!$Z:$Z)&lt;&gt;"",INDEX(pipot!O:O,SMALL(pipot!$Z:$Z,ROW($A366)))),"")</f>
        <v/>
      </c>
      <c r="Q370" t="str">
        <f>IFERROR(IF(COUNT(pipot!$Z:$Z)&lt;&gt;"",INDEX(pipot!P:P,SMALL(pipot!$Z:$Z,ROW($A366)))),"")</f>
        <v/>
      </c>
      <c r="R370" t="str">
        <f>IFERROR(IF(COUNT(pipot!$Z:$Z)&lt;&gt;"",INDEX(pipot!Q:Q,SMALL(pipot!$Z:$Z,ROW($A366)))),"")</f>
        <v/>
      </c>
      <c r="S370" t="str">
        <f>IFERROR(IF(COUNT(pipot!$Z:$Z)&lt;&gt;"",INDEX(pipot!R:R,SMALL(pipot!$Z:$Z,ROW($A366)))),"")</f>
        <v/>
      </c>
    </row>
    <row r="371" spans="2:19" hidden="1">
      <c r="B371" t="str">
        <f>IFERROR(IF(COUNT(pipot!$Z:$Z)&lt;&gt;"",INDEX(pipot!A:A,SMALL(pipot!$Z:$Z,ROW($A367)))),"")</f>
        <v/>
      </c>
      <c r="C371" s="13" t="str">
        <f>IFERROR(IF(COUNT(pipot!$Z:$Z)&lt;&gt;"",INDEX(pipot!B:B,SMALL(pipot!$Z:$Z,ROW($A367)))),"")</f>
        <v/>
      </c>
      <c r="D371" s="15" t="str">
        <f>IFERROR(IF(COUNT(pipot!$Z:$Z)&lt;&gt;"",INDEX(pipot!C:C,SMALL(pipot!$Z:$Z,ROW($A367)))),"")</f>
        <v/>
      </c>
      <c r="E371" t="str">
        <f>IFERROR(IF(COUNT(pipot!$Z:$Z)&lt;&gt;"",INDEX(pipot!D:D,SMALL(pipot!$Z:$Z,ROW($A367)))),"")</f>
        <v/>
      </c>
      <c r="F371" t="str">
        <f>IFERROR(IF(COUNT(pipot!$Z:$Z)&lt;&gt;"",INDEX(pipot!E:E,SMALL(pipot!$Z:$Z,ROW($A367)))),"")</f>
        <v/>
      </c>
      <c r="G371" t="str">
        <f>IFERROR(IF(COUNT(pipot!$Z:$Z)&lt;&gt;"",INDEX(pipot!F:F,SMALL(pipot!$Z:$Z,ROW($A367)))),"")</f>
        <v/>
      </c>
      <c r="H371" t="str">
        <f>IFERROR(IF(COUNT(pipot!$Z:$Z)&lt;&gt;"",INDEX(pipot!G:G,SMALL(pipot!$Z:$Z,ROW($A367)))),"")</f>
        <v/>
      </c>
      <c r="I371" t="str">
        <f>IFERROR(IF(COUNT(pipot!$Z:$Z)&lt;&gt;"",INDEX(pipot!H:H,SMALL(pipot!$Z:$Z,ROW($A367)))),"")</f>
        <v/>
      </c>
      <c r="J371" t="str">
        <f>IFERROR(IF(COUNT(pipot!$Z:$Z)&lt;&gt;"",INDEX(pipot!I:I,SMALL(pipot!$Z:$Z,ROW($A367)))),"")</f>
        <v/>
      </c>
      <c r="K371" t="str">
        <f>IFERROR(IF(COUNT(pipot!$Z:$Z)&lt;&gt;"",INDEX(pipot!J:J,SMALL(pipot!$Z:$Z,ROW($A367)))),"")</f>
        <v/>
      </c>
      <c r="L371" t="str">
        <f>IFERROR(IF(COUNT(pipot!$Z:$Z)&lt;&gt;"",INDEX(pipot!K:K,SMALL(pipot!$Z:$Z,ROW($A367)))),"")</f>
        <v/>
      </c>
      <c r="M371" t="str">
        <f>IFERROR(IF(COUNT(pipot!$Z:$Z)&lt;&gt;"",INDEX(pipot!L:L,SMALL(pipot!$Z:$Z,ROW($A367)))),"")</f>
        <v/>
      </c>
      <c r="N371" t="str">
        <f>IFERROR(IF(COUNT(pipot!$Z:$Z)&lt;&gt;"",INDEX(pipot!M:M,SMALL(pipot!$Z:$Z,ROW($A367)))),"")</f>
        <v/>
      </c>
      <c r="O371" t="str">
        <f>IFERROR(IF(COUNT(pipot!$Z:$Z)&lt;&gt;"",INDEX(pipot!N:N,SMALL(pipot!$Z:$Z,ROW($A367)))),"")</f>
        <v/>
      </c>
      <c r="P371" t="str">
        <f>IFERROR(IF(COUNT(pipot!$Z:$Z)&lt;&gt;"",INDEX(pipot!O:O,SMALL(pipot!$Z:$Z,ROW($A367)))),"")</f>
        <v/>
      </c>
      <c r="Q371" t="str">
        <f>IFERROR(IF(COUNT(pipot!$Z:$Z)&lt;&gt;"",INDEX(pipot!P:P,SMALL(pipot!$Z:$Z,ROW($A367)))),"")</f>
        <v/>
      </c>
      <c r="R371" t="str">
        <f>IFERROR(IF(COUNT(pipot!$Z:$Z)&lt;&gt;"",INDEX(pipot!Q:Q,SMALL(pipot!$Z:$Z,ROW($A367)))),"")</f>
        <v/>
      </c>
      <c r="S371" t="str">
        <f>IFERROR(IF(COUNT(pipot!$Z:$Z)&lt;&gt;"",INDEX(pipot!R:R,SMALL(pipot!$Z:$Z,ROW($A367)))),"")</f>
        <v/>
      </c>
    </row>
    <row r="372" spans="2:19" hidden="1">
      <c r="B372" t="str">
        <f>IFERROR(IF(COUNT(pipot!$Z:$Z)&lt;&gt;"",INDEX(pipot!A:A,SMALL(pipot!$Z:$Z,ROW($A368)))),"")</f>
        <v/>
      </c>
      <c r="C372" s="13" t="str">
        <f>IFERROR(IF(COUNT(pipot!$Z:$Z)&lt;&gt;"",INDEX(pipot!B:B,SMALL(pipot!$Z:$Z,ROW($A368)))),"")</f>
        <v/>
      </c>
      <c r="D372" s="15" t="str">
        <f>IFERROR(IF(COUNT(pipot!$Z:$Z)&lt;&gt;"",INDEX(pipot!C:C,SMALL(pipot!$Z:$Z,ROW($A368)))),"")</f>
        <v/>
      </c>
      <c r="E372" t="str">
        <f>IFERROR(IF(COUNT(pipot!$Z:$Z)&lt;&gt;"",INDEX(pipot!D:D,SMALL(pipot!$Z:$Z,ROW($A368)))),"")</f>
        <v/>
      </c>
      <c r="F372" t="str">
        <f>IFERROR(IF(COUNT(pipot!$Z:$Z)&lt;&gt;"",INDEX(pipot!E:E,SMALL(pipot!$Z:$Z,ROW($A368)))),"")</f>
        <v/>
      </c>
      <c r="G372" t="str">
        <f>IFERROR(IF(COUNT(pipot!$Z:$Z)&lt;&gt;"",INDEX(pipot!F:F,SMALL(pipot!$Z:$Z,ROW($A368)))),"")</f>
        <v/>
      </c>
      <c r="H372" t="str">
        <f>IFERROR(IF(COUNT(pipot!$Z:$Z)&lt;&gt;"",INDEX(pipot!G:G,SMALL(pipot!$Z:$Z,ROW($A368)))),"")</f>
        <v/>
      </c>
      <c r="I372" t="str">
        <f>IFERROR(IF(COUNT(pipot!$Z:$Z)&lt;&gt;"",INDEX(pipot!H:H,SMALL(pipot!$Z:$Z,ROW($A368)))),"")</f>
        <v/>
      </c>
      <c r="J372" t="str">
        <f>IFERROR(IF(COUNT(pipot!$Z:$Z)&lt;&gt;"",INDEX(pipot!I:I,SMALL(pipot!$Z:$Z,ROW($A368)))),"")</f>
        <v/>
      </c>
      <c r="K372" t="str">
        <f>IFERROR(IF(COUNT(pipot!$Z:$Z)&lt;&gt;"",INDEX(pipot!J:J,SMALL(pipot!$Z:$Z,ROW($A368)))),"")</f>
        <v/>
      </c>
      <c r="L372" t="str">
        <f>IFERROR(IF(COUNT(pipot!$Z:$Z)&lt;&gt;"",INDEX(pipot!K:K,SMALL(pipot!$Z:$Z,ROW($A368)))),"")</f>
        <v/>
      </c>
      <c r="M372" t="str">
        <f>IFERROR(IF(COUNT(pipot!$Z:$Z)&lt;&gt;"",INDEX(pipot!L:L,SMALL(pipot!$Z:$Z,ROW($A368)))),"")</f>
        <v/>
      </c>
      <c r="N372" t="str">
        <f>IFERROR(IF(COUNT(pipot!$Z:$Z)&lt;&gt;"",INDEX(pipot!M:M,SMALL(pipot!$Z:$Z,ROW($A368)))),"")</f>
        <v/>
      </c>
      <c r="O372" t="str">
        <f>IFERROR(IF(COUNT(pipot!$Z:$Z)&lt;&gt;"",INDEX(pipot!N:N,SMALL(pipot!$Z:$Z,ROW($A368)))),"")</f>
        <v/>
      </c>
      <c r="P372" t="str">
        <f>IFERROR(IF(COUNT(pipot!$Z:$Z)&lt;&gt;"",INDEX(pipot!O:O,SMALL(pipot!$Z:$Z,ROW($A368)))),"")</f>
        <v/>
      </c>
      <c r="Q372" t="str">
        <f>IFERROR(IF(COUNT(pipot!$Z:$Z)&lt;&gt;"",INDEX(pipot!P:P,SMALL(pipot!$Z:$Z,ROW($A368)))),"")</f>
        <v/>
      </c>
      <c r="R372" t="str">
        <f>IFERROR(IF(COUNT(pipot!$Z:$Z)&lt;&gt;"",INDEX(pipot!Q:Q,SMALL(pipot!$Z:$Z,ROW($A368)))),"")</f>
        <v/>
      </c>
      <c r="S372" t="str">
        <f>IFERROR(IF(COUNT(pipot!$Z:$Z)&lt;&gt;"",INDEX(pipot!R:R,SMALL(pipot!$Z:$Z,ROW($A368)))),"")</f>
        <v/>
      </c>
    </row>
    <row r="373" spans="2:19" hidden="1">
      <c r="B373" t="str">
        <f>IFERROR(IF(COUNT(pipot!$Z:$Z)&lt;&gt;"",INDEX(pipot!A:A,SMALL(pipot!$Z:$Z,ROW($A369)))),"")</f>
        <v/>
      </c>
      <c r="C373" s="13" t="str">
        <f>IFERROR(IF(COUNT(pipot!$Z:$Z)&lt;&gt;"",INDEX(pipot!B:B,SMALL(pipot!$Z:$Z,ROW($A369)))),"")</f>
        <v/>
      </c>
      <c r="D373" s="15" t="str">
        <f>IFERROR(IF(COUNT(pipot!$Z:$Z)&lt;&gt;"",INDEX(pipot!C:C,SMALL(pipot!$Z:$Z,ROW($A369)))),"")</f>
        <v/>
      </c>
      <c r="E373" t="str">
        <f>IFERROR(IF(COUNT(pipot!$Z:$Z)&lt;&gt;"",INDEX(pipot!D:D,SMALL(pipot!$Z:$Z,ROW($A369)))),"")</f>
        <v/>
      </c>
      <c r="F373" t="str">
        <f>IFERROR(IF(COUNT(pipot!$Z:$Z)&lt;&gt;"",INDEX(pipot!E:E,SMALL(pipot!$Z:$Z,ROW($A369)))),"")</f>
        <v/>
      </c>
      <c r="G373" t="str">
        <f>IFERROR(IF(COUNT(pipot!$Z:$Z)&lt;&gt;"",INDEX(pipot!F:F,SMALL(pipot!$Z:$Z,ROW($A369)))),"")</f>
        <v/>
      </c>
      <c r="H373" t="str">
        <f>IFERROR(IF(COUNT(pipot!$Z:$Z)&lt;&gt;"",INDEX(pipot!G:G,SMALL(pipot!$Z:$Z,ROW($A369)))),"")</f>
        <v/>
      </c>
      <c r="I373" t="str">
        <f>IFERROR(IF(COUNT(pipot!$Z:$Z)&lt;&gt;"",INDEX(pipot!H:H,SMALL(pipot!$Z:$Z,ROW($A369)))),"")</f>
        <v/>
      </c>
      <c r="J373" t="str">
        <f>IFERROR(IF(COUNT(pipot!$Z:$Z)&lt;&gt;"",INDEX(pipot!I:I,SMALL(pipot!$Z:$Z,ROW($A369)))),"")</f>
        <v/>
      </c>
      <c r="K373" t="str">
        <f>IFERROR(IF(COUNT(pipot!$Z:$Z)&lt;&gt;"",INDEX(pipot!J:J,SMALL(pipot!$Z:$Z,ROW($A369)))),"")</f>
        <v/>
      </c>
      <c r="L373" t="str">
        <f>IFERROR(IF(COUNT(pipot!$Z:$Z)&lt;&gt;"",INDEX(pipot!K:K,SMALL(pipot!$Z:$Z,ROW($A369)))),"")</f>
        <v/>
      </c>
      <c r="M373" t="str">
        <f>IFERROR(IF(COUNT(pipot!$Z:$Z)&lt;&gt;"",INDEX(pipot!L:L,SMALL(pipot!$Z:$Z,ROW($A369)))),"")</f>
        <v/>
      </c>
      <c r="N373" t="str">
        <f>IFERROR(IF(COUNT(pipot!$Z:$Z)&lt;&gt;"",INDEX(pipot!M:M,SMALL(pipot!$Z:$Z,ROW($A369)))),"")</f>
        <v/>
      </c>
      <c r="O373" t="str">
        <f>IFERROR(IF(COUNT(pipot!$Z:$Z)&lt;&gt;"",INDEX(pipot!N:N,SMALL(pipot!$Z:$Z,ROW($A369)))),"")</f>
        <v/>
      </c>
      <c r="P373" t="str">
        <f>IFERROR(IF(COUNT(pipot!$Z:$Z)&lt;&gt;"",INDEX(pipot!O:O,SMALL(pipot!$Z:$Z,ROW($A369)))),"")</f>
        <v/>
      </c>
      <c r="Q373" t="str">
        <f>IFERROR(IF(COUNT(pipot!$Z:$Z)&lt;&gt;"",INDEX(pipot!P:P,SMALL(pipot!$Z:$Z,ROW($A369)))),"")</f>
        <v/>
      </c>
      <c r="R373" t="str">
        <f>IFERROR(IF(COUNT(pipot!$Z:$Z)&lt;&gt;"",INDEX(pipot!Q:Q,SMALL(pipot!$Z:$Z,ROW($A369)))),"")</f>
        <v/>
      </c>
      <c r="S373" t="str">
        <f>IFERROR(IF(COUNT(pipot!$Z:$Z)&lt;&gt;"",INDEX(pipot!R:R,SMALL(pipot!$Z:$Z,ROW($A369)))),"")</f>
        <v/>
      </c>
    </row>
    <row r="374" spans="2:19" hidden="1">
      <c r="B374" t="str">
        <f>IFERROR(IF(COUNT(pipot!$Z:$Z)&lt;&gt;"",INDEX(pipot!A:A,SMALL(pipot!$Z:$Z,ROW($A370)))),"")</f>
        <v/>
      </c>
      <c r="C374" s="13" t="str">
        <f>IFERROR(IF(COUNT(pipot!$Z:$Z)&lt;&gt;"",INDEX(pipot!B:B,SMALL(pipot!$Z:$Z,ROW($A370)))),"")</f>
        <v/>
      </c>
      <c r="D374" s="15" t="str">
        <f>IFERROR(IF(COUNT(pipot!$Z:$Z)&lt;&gt;"",INDEX(pipot!C:C,SMALL(pipot!$Z:$Z,ROW($A370)))),"")</f>
        <v/>
      </c>
      <c r="E374" t="str">
        <f>IFERROR(IF(COUNT(pipot!$Z:$Z)&lt;&gt;"",INDEX(pipot!D:D,SMALL(pipot!$Z:$Z,ROW($A370)))),"")</f>
        <v/>
      </c>
      <c r="F374" t="str">
        <f>IFERROR(IF(COUNT(pipot!$Z:$Z)&lt;&gt;"",INDEX(pipot!E:E,SMALL(pipot!$Z:$Z,ROW($A370)))),"")</f>
        <v/>
      </c>
      <c r="G374" t="str">
        <f>IFERROR(IF(COUNT(pipot!$Z:$Z)&lt;&gt;"",INDEX(pipot!F:F,SMALL(pipot!$Z:$Z,ROW($A370)))),"")</f>
        <v/>
      </c>
      <c r="H374" t="str">
        <f>IFERROR(IF(COUNT(pipot!$Z:$Z)&lt;&gt;"",INDEX(pipot!G:G,SMALL(pipot!$Z:$Z,ROW($A370)))),"")</f>
        <v/>
      </c>
      <c r="I374" t="str">
        <f>IFERROR(IF(COUNT(pipot!$Z:$Z)&lt;&gt;"",INDEX(pipot!H:H,SMALL(pipot!$Z:$Z,ROW($A370)))),"")</f>
        <v/>
      </c>
      <c r="J374" t="str">
        <f>IFERROR(IF(COUNT(pipot!$Z:$Z)&lt;&gt;"",INDEX(pipot!I:I,SMALL(pipot!$Z:$Z,ROW($A370)))),"")</f>
        <v/>
      </c>
      <c r="K374" t="str">
        <f>IFERROR(IF(COUNT(pipot!$Z:$Z)&lt;&gt;"",INDEX(pipot!J:J,SMALL(pipot!$Z:$Z,ROW($A370)))),"")</f>
        <v/>
      </c>
      <c r="L374" t="str">
        <f>IFERROR(IF(COUNT(pipot!$Z:$Z)&lt;&gt;"",INDEX(pipot!K:K,SMALL(pipot!$Z:$Z,ROW($A370)))),"")</f>
        <v/>
      </c>
      <c r="M374" t="str">
        <f>IFERROR(IF(COUNT(pipot!$Z:$Z)&lt;&gt;"",INDEX(pipot!L:L,SMALL(pipot!$Z:$Z,ROW($A370)))),"")</f>
        <v/>
      </c>
      <c r="N374" t="str">
        <f>IFERROR(IF(COUNT(pipot!$Z:$Z)&lt;&gt;"",INDEX(pipot!M:M,SMALL(pipot!$Z:$Z,ROW($A370)))),"")</f>
        <v/>
      </c>
      <c r="O374" t="str">
        <f>IFERROR(IF(COUNT(pipot!$Z:$Z)&lt;&gt;"",INDEX(pipot!N:N,SMALL(pipot!$Z:$Z,ROW($A370)))),"")</f>
        <v/>
      </c>
      <c r="P374" t="str">
        <f>IFERROR(IF(COUNT(pipot!$Z:$Z)&lt;&gt;"",INDEX(pipot!O:O,SMALL(pipot!$Z:$Z,ROW($A370)))),"")</f>
        <v/>
      </c>
      <c r="Q374" t="str">
        <f>IFERROR(IF(COUNT(pipot!$Z:$Z)&lt;&gt;"",INDEX(pipot!P:P,SMALL(pipot!$Z:$Z,ROW($A370)))),"")</f>
        <v/>
      </c>
      <c r="R374" t="str">
        <f>IFERROR(IF(COUNT(pipot!$Z:$Z)&lt;&gt;"",INDEX(pipot!Q:Q,SMALL(pipot!$Z:$Z,ROW($A370)))),"")</f>
        <v/>
      </c>
      <c r="S374" t="str">
        <f>IFERROR(IF(COUNT(pipot!$Z:$Z)&lt;&gt;"",INDEX(pipot!R:R,SMALL(pipot!$Z:$Z,ROW($A370)))),"")</f>
        <v/>
      </c>
    </row>
    <row r="375" spans="2:19" hidden="1">
      <c r="B375" t="str">
        <f>IFERROR(IF(COUNT(pipot!$Z:$Z)&lt;&gt;"",INDEX(pipot!A:A,SMALL(pipot!$Z:$Z,ROW($A371)))),"")</f>
        <v/>
      </c>
      <c r="C375" s="13" t="str">
        <f>IFERROR(IF(COUNT(pipot!$Z:$Z)&lt;&gt;"",INDEX(pipot!B:B,SMALL(pipot!$Z:$Z,ROW($A371)))),"")</f>
        <v/>
      </c>
      <c r="D375" s="15" t="str">
        <f>IFERROR(IF(COUNT(pipot!$Z:$Z)&lt;&gt;"",INDEX(pipot!C:C,SMALL(pipot!$Z:$Z,ROW($A371)))),"")</f>
        <v/>
      </c>
      <c r="E375" t="str">
        <f>IFERROR(IF(COUNT(pipot!$Z:$Z)&lt;&gt;"",INDEX(pipot!D:D,SMALL(pipot!$Z:$Z,ROW($A371)))),"")</f>
        <v/>
      </c>
      <c r="F375" t="str">
        <f>IFERROR(IF(COUNT(pipot!$Z:$Z)&lt;&gt;"",INDEX(pipot!E:E,SMALL(pipot!$Z:$Z,ROW($A371)))),"")</f>
        <v/>
      </c>
      <c r="G375" t="str">
        <f>IFERROR(IF(COUNT(pipot!$Z:$Z)&lt;&gt;"",INDEX(pipot!F:F,SMALL(pipot!$Z:$Z,ROW($A371)))),"")</f>
        <v/>
      </c>
      <c r="H375" t="str">
        <f>IFERROR(IF(COUNT(pipot!$Z:$Z)&lt;&gt;"",INDEX(pipot!G:G,SMALL(pipot!$Z:$Z,ROW($A371)))),"")</f>
        <v/>
      </c>
      <c r="I375" t="str">
        <f>IFERROR(IF(COUNT(pipot!$Z:$Z)&lt;&gt;"",INDEX(pipot!H:H,SMALL(pipot!$Z:$Z,ROW($A371)))),"")</f>
        <v/>
      </c>
      <c r="J375" t="str">
        <f>IFERROR(IF(COUNT(pipot!$Z:$Z)&lt;&gt;"",INDEX(pipot!I:I,SMALL(pipot!$Z:$Z,ROW($A371)))),"")</f>
        <v/>
      </c>
      <c r="K375" t="str">
        <f>IFERROR(IF(COUNT(pipot!$Z:$Z)&lt;&gt;"",INDEX(pipot!J:J,SMALL(pipot!$Z:$Z,ROW($A371)))),"")</f>
        <v/>
      </c>
      <c r="L375" t="str">
        <f>IFERROR(IF(COUNT(pipot!$Z:$Z)&lt;&gt;"",INDEX(pipot!K:K,SMALL(pipot!$Z:$Z,ROW($A371)))),"")</f>
        <v/>
      </c>
      <c r="M375" t="str">
        <f>IFERROR(IF(COUNT(pipot!$Z:$Z)&lt;&gt;"",INDEX(pipot!L:L,SMALL(pipot!$Z:$Z,ROW($A371)))),"")</f>
        <v/>
      </c>
      <c r="N375" t="str">
        <f>IFERROR(IF(COUNT(pipot!$Z:$Z)&lt;&gt;"",INDEX(pipot!M:M,SMALL(pipot!$Z:$Z,ROW($A371)))),"")</f>
        <v/>
      </c>
      <c r="O375" t="str">
        <f>IFERROR(IF(COUNT(pipot!$Z:$Z)&lt;&gt;"",INDEX(pipot!N:N,SMALL(pipot!$Z:$Z,ROW($A371)))),"")</f>
        <v/>
      </c>
      <c r="P375" t="str">
        <f>IFERROR(IF(COUNT(pipot!$Z:$Z)&lt;&gt;"",INDEX(pipot!O:O,SMALL(pipot!$Z:$Z,ROW($A371)))),"")</f>
        <v/>
      </c>
      <c r="Q375" t="str">
        <f>IFERROR(IF(COUNT(pipot!$Z:$Z)&lt;&gt;"",INDEX(pipot!P:P,SMALL(pipot!$Z:$Z,ROW($A371)))),"")</f>
        <v/>
      </c>
      <c r="R375" t="str">
        <f>IFERROR(IF(COUNT(pipot!$Z:$Z)&lt;&gt;"",INDEX(pipot!Q:Q,SMALL(pipot!$Z:$Z,ROW($A371)))),"")</f>
        <v/>
      </c>
      <c r="S375" t="str">
        <f>IFERROR(IF(COUNT(pipot!$Z:$Z)&lt;&gt;"",INDEX(pipot!R:R,SMALL(pipot!$Z:$Z,ROW($A371)))),"")</f>
        <v/>
      </c>
    </row>
    <row r="376" spans="2:19" hidden="1">
      <c r="B376" t="str">
        <f>IFERROR(IF(COUNT(pipot!$Z:$Z)&lt;&gt;"",INDEX(pipot!A:A,SMALL(pipot!$Z:$Z,ROW($A372)))),"")</f>
        <v/>
      </c>
      <c r="C376" s="13" t="str">
        <f>IFERROR(IF(COUNT(pipot!$Z:$Z)&lt;&gt;"",INDEX(pipot!B:B,SMALL(pipot!$Z:$Z,ROW($A372)))),"")</f>
        <v/>
      </c>
      <c r="D376" s="15" t="str">
        <f>IFERROR(IF(COUNT(pipot!$Z:$Z)&lt;&gt;"",INDEX(pipot!C:C,SMALL(pipot!$Z:$Z,ROW($A372)))),"")</f>
        <v/>
      </c>
      <c r="E376" t="str">
        <f>IFERROR(IF(COUNT(pipot!$Z:$Z)&lt;&gt;"",INDEX(pipot!D:D,SMALL(pipot!$Z:$Z,ROW($A372)))),"")</f>
        <v/>
      </c>
      <c r="F376" t="str">
        <f>IFERROR(IF(COUNT(pipot!$Z:$Z)&lt;&gt;"",INDEX(pipot!E:E,SMALL(pipot!$Z:$Z,ROW($A372)))),"")</f>
        <v/>
      </c>
      <c r="G376" t="str">
        <f>IFERROR(IF(COUNT(pipot!$Z:$Z)&lt;&gt;"",INDEX(pipot!F:F,SMALL(pipot!$Z:$Z,ROW($A372)))),"")</f>
        <v/>
      </c>
      <c r="H376" t="str">
        <f>IFERROR(IF(COUNT(pipot!$Z:$Z)&lt;&gt;"",INDEX(pipot!G:G,SMALL(pipot!$Z:$Z,ROW($A372)))),"")</f>
        <v/>
      </c>
      <c r="I376" t="str">
        <f>IFERROR(IF(COUNT(pipot!$Z:$Z)&lt;&gt;"",INDEX(pipot!H:H,SMALL(pipot!$Z:$Z,ROW($A372)))),"")</f>
        <v/>
      </c>
      <c r="J376" t="str">
        <f>IFERROR(IF(COUNT(pipot!$Z:$Z)&lt;&gt;"",INDEX(pipot!I:I,SMALL(pipot!$Z:$Z,ROW($A372)))),"")</f>
        <v/>
      </c>
      <c r="K376" t="str">
        <f>IFERROR(IF(COUNT(pipot!$Z:$Z)&lt;&gt;"",INDEX(pipot!J:J,SMALL(pipot!$Z:$Z,ROW($A372)))),"")</f>
        <v/>
      </c>
      <c r="L376" t="str">
        <f>IFERROR(IF(COUNT(pipot!$Z:$Z)&lt;&gt;"",INDEX(pipot!K:K,SMALL(pipot!$Z:$Z,ROW($A372)))),"")</f>
        <v/>
      </c>
      <c r="M376" t="str">
        <f>IFERROR(IF(COUNT(pipot!$Z:$Z)&lt;&gt;"",INDEX(pipot!L:L,SMALL(pipot!$Z:$Z,ROW($A372)))),"")</f>
        <v/>
      </c>
      <c r="N376" t="str">
        <f>IFERROR(IF(COUNT(pipot!$Z:$Z)&lt;&gt;"",INDEX(pipot!M:M,SMALL(pipot!$Z:$Z,ROW($A372)))),"")</f>
        <v/>
      </c>
      <c r="O376" t="str">
        <f>IFERROR(IF(COUNT(pipot!$Z:$Z)&lt;&gt;"",INDEX(pipot!N:N,SMALL(pipot!$Z:$Z,ROW($A372)))),"")</f>
        <v/>
      </c>
      <c r="P376" t="str">
        <f>IFERROR(IF(COUNT(pipot!$Z:$Z)&lt;&gt;"",INDEX(pipot!O:O,SMALL(pipot!$Z:$Z,ROW($A372)))),"")</f>
        <v/>
      </c>
      <c r="Q376" t="str">
        <f>IFERROR(IF(COUNT(pipot!$Z:$Z)&lt;&gt;"",INDEX(pipot!P:P,SMALL(pipot!$Z:$Z,ROW($A372)))),"")</f>
        <v/>
      </c>
      <c r="R376" t="str">
        <f>IFERROR(IF(COUNT(pipot!$Z:$Z)&lt;&gt;"",INDEX(pipot!Q:Q,SMALL(pipot!$Z:$Z,ROW($A372)))),"")</f>
        <v/>
      </c>
      <c r="S376" t="str">
        <f>IFERROR(IF(COUNT(pipot!$Z:$Z)&lt;&gt;"",INDEX(pipot!R:R,SMALL(pipot!$Z:$Z,ROW($A372)))),"")</f>
        <v/>
      </c>
    </row>
    <row r="377" spans="2:19" hidden="1">
      <c r="B377" t="str">
        <f>IFERROR(IF(COUNT(pipot!$Z:$Z)&lt;&gt;"",INDEX(pipot!A:A,SMALL(pipot!$Z:$Z,ROW($A373)))),"")</f>
        <v/>
      </c>
      <c r="C377" s="13" t="str">
        <f>IFERROR(IF(COUNT(pipot!$Z:$Z)&lt;&gt;"",INDEX(pipot!B:B,SMALL(pipot!$Z:$Z,ROW($A373)))),"")</f>
        <v/>
      </c>
      <c r="D377" s="15" t="str">
        <f>IFERROR(IF(COUNT(pipot!$Z:$Z)&lt;&gt;"",INDEX(pipot!C:C,SMALL(pipot!$Z:$Z,ROW($A373)))),"")</f>
        <v/>
      </c>
      <c r="E377" t="str">
        <f>IFERROR(IF(COUNT(pipot!$Z:$Z)&lt;&gt;"",INDEX(pipot!D:D,SMALL(pipot!$Z:$Z,ROW($A373)))),"")</f>
        <v/>
      </c>
      <c r="F377" t="str">
        <f>IFERROR(IF(COUNT(pipot!$Z:$Z)&lt;&gt;"",INDEX(pipot!E:E,SMALL(pipot!$Z:$Z,ROW($A373)))),"")</f>
        <v/>
      </c>
      <c r="G377" t="str">
        <f>IFERROR(IF(COUNT(pipot!$Z:$Z)&lt;&gt;"",INDEX(pipot!F:F,SMALL(pipot!$Z:$Z,ROW($A373)))),"")</f>
        <v/>
      </c>
      <c r="H377" t="str">
        <f>IFERROR(IF(COUNT(pipot!$Z:$Z)&lt;&gt;"",INDEX(pipot!G:G,SMALL(pipot!$Z:$Z,ROW($A373)))),"")</f>
        <v/>
      </c>
      <c r="I377" t="str">
        <f>IFERROR(IF(COUNT(pipot!$Z:$Z)&lt;&gt;"",INDEX(pipot!H:H,SMALL(pipot!$Z:$Z,ROW($A373)))),"")</f>
        <v/>
      </c>
      <c r="J377" t="str">
        <f>IFERROR(IF(COUNT(pipot!$Z:$Z)&lt;&gt;"",INDEX(pipot!I:I,SMALL(pipot!$Z:$Z,ROW($A373)))),"")</f>
        <v/>
      </c>
      <c r="K377" t="str">
        <f>IFERROR(IF(COUNT(pipot!$Z:$Z)&lt;&gt;"",INDEX(pipot!J:J,SMALL(pipot!$Z:$Z,ROW($A373)))),"")</f>
        <v/>
      </c>
      <c r="L377" t="str">
        <f>IFERROR(IF(COUNT(pipot!$Z:$Z)&lt;&gt;"",INDEX(pipot!K:K,SMALL(pipot!$Z:$Z,ROW($A373)))),"")</f>
        <v/>
      </c>
      <c r="M377" t="str">
        <f>IFERROR(IF(COUNT(pipot!$Z:$Z)&lt;&gt;"",INDEX(pipot!L:L,SMALL(pipot!$Z:$Z,ROW($A373)))),"")</f>
        <v/>
      </c>
      <c r="N377" t="str">
        <f>IFERROR(IF(COUNT(pipot!$Z:$Z)&lt;&gt;"",INDEX(pipot!M:M,SMALL(pipot!$Z:$Z,ROW($A373)))),"")</f>
        <v/>
      </c>
      <c r="O377" t="str">
        <f>IFERROR(IF(COUNT(pipot!$Z:$Z)&lt;&gt;"",INDEX(pipot!N:N,SMALL(pipot!$Z:$Z,ROW($A373)))),"")</f>
        <v/>
      </c>
      <c r="P377" t="str">
        <f>IFERROR(IF(COUNT(pipot!$Z:$Z)&lt;&gt;"",INDEX(pipot!O:O,SMALL(pipot!$Z:$Z,ROW($A373)))),"")</f>
        <v/>
      </c>
      <c r="Q377" t="str">
        <f>IFERROR(IF(COUNT(pipot!$Z:$Z)&lt;&gt;"",INDEX(pipot!P:P,SMALL(pipot!$Z:$Z,ROW($A373)))),"")</f>
        <v/>
      </c>
      <c r="R377" t="str">
        <f>IFERROR(IF(COUNT(pipot!$Z:$Z)&lt;&gt;"",INDEX(pipot!Q:Q,SMALL(pipot!$Z:$Z,ROW($A373)))),"")</f>
        <v/>
      </c>
      <c r="S377" t="str">
        <f>IFERROR(IF(COUNT(pipot!$Z:$Z)&lt;&gt;"",INDEX(pipot!R:R,SMALL(pipot!$Z:$Z,ROW($A373)))),"")</f>
        <v/>
      </c>
    </row>
    <row r="378" spans="2:19" hidden="1">
      <c r="B378" t="str">
        <f>IFERROR(IF(COUNT(pipot!$Z:$Z)&lt;&gt;"",INDEX(pipot!A:A,SMALL(pipot!$Z:$Z,ROW($A374)))),"")</f>
        <v/>
      </c>
      <c r="C378" s="13" t="str">
        <f>IFERROR(IF(COUNT(pipot!$Z:$Z)&lt;&gt;"",INDEX(pipot!B:B,SMALL(pipot!$Z:$Z,ROW($A374)))),"")</f>
        <v/>
      </c>
      <c r="D378" s="15" t="str">
        <f>IFERROR(IF(COUNT(pipot!$Z:$Z)&lt;&gt;"",INDEX(pipot!C:C,SMALL(pipot!$Z:$Z,ROW($A374)))),"")</f>
        <v/>
      </c>
      <c r="E378" t="str">
        <f>IFERROR(IF(COUNT(pipot!$Z:$Z)&lt;&gt;"",INDEX(pipot!D:D,SMALL(pipot!$Z:$Z,ROW($A374)))),"")</f>
        <v/>
      </c>
      <c r="F378" t="str">
        <f>IFERROR(IF(COUNT(pipot!$Z:$Z)&lt;&gt;"",INDEX(pipot!E:E,SMALL(pipot!$Z:$Z,ROW($A374)))),"")</f>
        <v/>
      </c>
      <c r="G378" t="str">
        <f>IFERROR(IF(COUNT(pipot!$Z:$Z)&lt;&gt;"",INDEX(pipot!F:F,SMALL(pipot!$Z:$Z,ROW($A374)))),"")</f>
        <v/>
      </c>
      <c r="H378" t="str">
        <f>IFERROR(IF(COUNT(pipot!$Z:$Z)&lt;&gt;"",INDEX(pipot!G:G,SMALL(pipot!$Z:$Z,ROW($A374)))),"")</f>
        <v/>
      </c>
      <c r="I378" t="str">
        <f>IFERROR(IF(COUNT(pipot!$Z:$Z)&lt;&gt;"",INDEX(pipot!H:H,SMALL(pipot!$Z:$Z,ROW($A374)))),"")</f>
        <v/>
      </c>
      <c r="J378" t="str">
        <f>IFERROR(IF(COUNT(pipot!$Z:$Z)&lt;&gt;"",INDEX(pipot!I:I,SMALL(pipot!$Z:$Z,ROW($A374)))),"")</f>
        <v/>
      </c>
      <c r="K378" t="str">
        <f>IFERROR(IF(COUNT(pipot!$Z:$Z)&lt;&gt;"",INDEX(pipot!J:J,SMALL(pipot!$Z:$Z,ROW($A374)))),"")</f>
        <v/>
      </c>
      <c r="L378" t="str">
        <f>IFERROR(IF(COUNT(pipot!$Z:$Z)&lt;&gt;"",INDEX(pipot!K:K,SMALL(pipot!$Z:$Z,ROW($A374)))),"")</f>
        <v/>
      </c>
      <c r="M378" t="str">
        <f>IFERROR(IF(COUNT(pipot!$Z:$Z)&lt;&gt;"",INDEX(pipot!L:L,SMALL(pipot!$Z:$Z,ROW($A374)))),"")</f>
        <v/>
      </c>
      <c r="N378" t="str">
        <f>IFERROR(IF(COUNT(pipot!$Z:$Z)&lt;&gt;"",INDEX(pipot!M:M,SMALL(pipot!$Z:$Z,ROW($A374)))),"")</f>
        <v/>
      </c>
      <c r="O378" t="str">
        <f>IFERROR(IF(COUNT(pipot!$Z:$Z)&lt;&gt;"",INDEX(pipot!N:N,SMALL(pipot!$Z:$Z,ROW($A374)))),"")</f>
        <v/>
      </c>
      <c r="P378" t="str">
        <f>IFERROR(IF(COUNT(pipot!$Z:$Z)&lt;&gt;"",INDEX(pipot!O:O,SMALL(pipot!$Z:$Z,ROW($A374)))),"")</f>
        <v/>
      </c>
      <c r="Q378" t="str">
        <f>IFERROR(IF(COUNT(pipot!$Z:$Z)&lt;&gt;"",INDEX(pipot!P:P,SMALL(pipot!$Z:$Z,ROW($A374)))),"")</f>
        <v/>
      </c>
      <c r="R378" t="str">
        <f>IFERROR(IF(COUNT(pipot!$Z:$Z)&lt;&gt;"",INDEX(pipot!Q:Q,SMALL(pipot!$Z:$Z,ROW($A374)))),"")</f>
        <v/>
      </c>
      <c r="S378" t="str">
        <f>IFERROR(IF(COUNT(pipot!$Z:$Z)&lt;&gt;"",INDEX(pipot!R:R,SMALL(pipot!$Z:$Z,ROW($A374)))),"")</f>
        <v/>
      </c>
    </row>
    <row r="379" spans="2:19" hidden="1">
      <c r="B379" t="str">
        <f>IFERROR(IF(COUNT(pipot!$Z:$Z)&lt;&gt;"",INDEX(pipot!A:A,SMALL(pipot!$Z:$Z,ROW($A375)))),"")</f>
        <v/>
      </c>
      <c r="C379" s="13" t="str">
        <f>IFERROR(IF(COUNT(pipot!$Z:$Z)&lt;&gt;"",INDEX(pipot!B:B,SMALL(pipot!$Z:$Z,ROW($A375)))),"")</f>
        <v/>
      </c>
      <c r="D379" s="15" t="str">
        <f>IFERROR(IF(COUNT(pipot!$Z:$Z)&lt;&gt;"",INDEX(pipot!C:C,SMALL(pipot!$Z:$Z,ROW($A375)))),"")</f>
        <v/>
      </c>
      <c r="E379" t="str">
        <f>IFERROR(IF(COUNT(pipot!$Z:$Z)&lt;&gt;"",INDEX(pipot!D:D,SMALL(pipot!$Z:$Z,ROW($A375)))),"")</f>
        <v/>
      </c>
      <c r="F379" t="str">
        <f>IFERROR(IF(COUNT(pipot!$Z:$Z)&lt;&gt;"",INDEX(pipot!E:E,SMALL(pipot!$Z:$Z,ROW($A375)))),"")</f>
        <v/>
      </c>
      <c r="G379" t="str">
        <f>IFERROR(IF(COUNT(pipot!$Z:$Z)&lt;&gt;"",INDEX(pipot!F:F,SMALL(pipot!$Z:$Z,ROW($A375)))),"")</f>
        <v/>
      </c>
      <c r="H379" t="str">
        <f>IFERROR(IF(COUNT(pipot!$Z:$Z)&lt;&gt;"",INDEX(pipot!G:G,SMALL(pipot!$Z:$Z,ROW($A375)))),"")</f>
        <v/>
      </c>
      <c r="I379" t="str">
        <f>IFERROR(IF(COUNT(pipot!$Z:$Z)&lt;&gt;"",INDEX(pipot!H:H,SMALL(pipot!$Z:$Z,ROW($A375)))),"")</f>
        <v/>
      </c>
      <c r="J379" t="str">
        <f>IFERROR(IF(COUNT(pipot!$Z:$Z)&lt;&gt;"",INDEX(pipot!I:I,SMALL(pipot!$Z:$Z,ROW($A375)))),"")</f>
        <v/>
      </c>
      <c r="K379" t="str">
        <f>IFERROR(IF(COUNT(pipot!$Z:$Z)&lt;&gt;"",INDEX(pipot!J:J,SMALL(pipot!$Z:$Z,ROW($A375)))),"")</f>
        <v/>
      </c>
      <c r="L379" t="str">
        <f>IFERROR(IF(COUNT(pipot!$Z:$Z)&lt;&gt;"",INDEX(pipot!K:K,SMALL(pipot!$Z:$Z,ROW($A375)))),"")</f>
        <v/>
      </c>
      <c r="M379" t="str">
        <f>IFERROR(IF(COUNT(pipot!$Z:$Z)&lt;&gt;"",INDEX(pipot!L:L,SMALL(pipot!$Z:$Z,ROW($A375)))),"")</f>
        <v/>
      </c>
      <c r="N379" t="str">
        <f>IFERROR(IF(COUNT(pipot!$Z:$Z)&lt;&gt;"",INDEX(pipot!M:M,SMALL(pipot!$Z:$Z,ROW($A375)))),"")</f>
        <v/>
      </c>
      <c r="O379" t="str">
        <f>IFERROR(IF(COUNT(pipot!$Z:$Z)&lt;&gt;"",INDEX(pipot!N:N,SMALL(pipot!$Z:$Z,ROW($A375)))),"")</f>
        <v/>
      </c>
      <c r="P379" t="str">
        <f>IFERROR(IF(COUNT(pipot!$Z:$Z)&lt;&gt;"",INDEX(pipot!O:O,SMALL(pipot!$Z:$Z,ROW($A375)))),"")</f>
        <v/>
      </c>
      <c r="Q379" t="str">
        <f>IFERROR(IF(COUNT(pipot!$Z:$Z)&lt;&gt;"",INDEX(pipot!P:P,SMALL(pipot!$Z:$Z,ROW($A375)))),"")</f>
        <v/>
      </c>
      <c r="R379" t="str">
        <f>IFERROR(IF(COUNT(pipot!$Z:$Z)&lt;&gt;"",INDEX(pipot!Q:Q,SMALL(pipot!$Z:$Z,ROW($A375)))),"")</f>
        <v/>
      </c>
      <c r="S379" t="str">
        <f>IFERROR(IF(COUNT(pipot!$Z:$Z)&lt;&gt;"",INDEX(pipot!R:R,SMALL(pipot!$Z:$Z,ROW($A375)))),"")</f>
        <v/>
      </c>
    </row>
    <row r="380" spans="2:19" hidden="1">
      <c r="B380" t="str">
        <f>IFERROR(IF(COUNT(pipot!$Z:$Z)&lt;&gt;"",INDEX(pipot!A:A,SMALL(pipot!$Z:$Z,ROW($A376)))),"")</f>
        <v/>
      </c>
      <c r="C380" s="13" t="str">
        <f>IFERROR(IF(COUNT(pipot!$Z:$Z)&lt;&gt;"",INDEX(pipot!B:B,SMALL(pipot!$Z:$Z,ROW($A376)))),"")</f>
        <v/>
      </c>
      <c r="D380" s="15" t="str">
        <f>IFERROR(IF(COUNT(pipot!$Z:$Z)&lt;&gt;"",INDEX(pipot!C:C,SMALL(pipot!$Z:$Z,ROW($A376)))),"")</f>
        <v/>
      </c>
      <c r="E380" t="str">
        <f>IFERROR(IF(COUNT(pipot!$Z:$Z)&lt;&gt;"",INDEX(pipot!D:D,SMALL(pipot!$Z:$Z,ROW($A376)))),"")</f>
        <v/>
      </c>
      <c r="F380" t="str">
        <f>IFERROR(IF(COUNT(pipot!$Z:$Z)&lt;&gt;"",INDEX(pipot!E:E,SMALL(pipot!$Z:$Z,ROW($A376)))),"")</f>
        <v/>
      </c>
      <c r="G380" t="str">
        <f>IFERROR(IF(COUNT(pipot!$Z:$Z)&lt;&gt;"",INDEX(pipot!F:F,SMALL(pipot!$Z:$Z,ROW($A376)))),"")</f>
        <v/>
      </c>
      <c r="H380" t="str">
        <f>IFERROR(IF(COUNT(pipot!$Z:$Z)&lt;&gt;"",INDEX(pipot!G:G,SMALL(pipot!$Z:$Z,ROW($A376)))),"")</f>
        <v/>
      </c>
      <c r="I380" t="str">
        <f>IFERROR(IF(COUNT(pipot!$Z:$Z)&lt;&gt;"",INDEX(pipot!H:H,SMALL(pipot!$Z:$Z,ROW($A376)))),"")</f>
        <v/>
      </c>
      <c r="J380" t="str">
        <f>IFERROR(IF(COUNT(pipot!$Z:$Z)&lt;&gt;"",INDEX(pipot!I:I,SMALL(pipot!$Z:$Z,ROW($A376)))),"")</f>
        <v/>
      </c>
      <c r="K380" t="str">
        <f>IFERROR(IF(COUNT(pipot!$Z:$Z)&lt;&gt;"",INDEX(pipot!J:J,SMALL(pipot!$Z:$Z,ROW($A376)))),"")</f>
        <v/>
      </c>
      <c r="L380" t="str">
        <f>IFERROR(IF(COUNT(pipot!$Z:$Z)&lt;&gt;"",INDEX(pipot!K:K,SMALL(pipot!$Z:$Z,ROW($A376)))),"")</f>
        <v/>
      </c>
      <c r="M380" t="str">
        <f>IFERROR(IF(COUNT(pipot!$Z:$Z)&lt;&gt;"",INDEX(pipot!L:L,SMALL(pipot!$Z:$Z,ROW($A376)))),"")</f>
        <v/>
      </c>
      <c r="N380" t="str">
        <f>IFERROR(IF(COUNT(pipot!$Z:$Z)&lt;&gt;"",INDEX(pipot!M:M,SMALL(pipot!$Z:$Z,ROW($A376)))),"")</f>
        <v/>
      </c>
      <c r="O380" t="str">
        <f>IFERROR(IF(COUNT(pipot!$Z:$Z)&lt;&gt;"",INDEX(pipot!N:N,SMALL(pipot!$Z:$Z,ROW($A376)))),"")</f>
        <v/>
      </c>
      <c r="P380" t="str">
        <f>IFERROR(IF(COUNT(pipot!$Z:$Z)&lt;&gt;"",INDEX(pipot!O:O,SMALL(pipot!$Z:$Z,ROW($A376)))),"")</f>
        <v/>
      </c>
      <c r="Q380" t="str">
        <f>IFERROR(IF(COUNT(pipot!$Z:$Z)&lt;&gt;"",INDEX(pipot!P:P,SMALL(pipot!$Z:$Z,ROW($A376)))),"")</f>
        <v/>
      </c>
      <c r="R380" t="str">
        <f>IFERROR(IF(COUNT(pipot!$Z:$Z)&lt;&gt;"",INDEX(pipot!Q:Q,SMALL(pipot!$Z:$Z,ROW($A376)))),"")</f>
        <v/>
      </c>
      <c r="S380" t="str">
        <f>IFERROR(IF(COUNT(pipot!$Z:$Z)&lt;&gt;"",INDEX(pipot!R:R,SMALL(pipot!$Z:$Z,ROW($A376)))),"")</f>
        <v/>
      </c>
    </row>
    <row r="381" spans="2:19" hidden="1">
      <c r="B381" t="str">
        <f>IFERROR(IF(COUNT(pipot!$Z:$Z)&lt;&gt;"",INDEX(pipot!A:A,SMALL(pipot!$Z:$Z,ROW($A377)))),"")</f>
        <v/>
      </c>
      <c r="C381" s="13" t="str">
        <f>IFERROR(IF(COUNT(pipot!$Z:$Z)&lt;&gt;"",INDEX(pipot!B:B,SMALL(pipot!$Z:$Z,ROW($A377)))),"")</f>
        <v/>
      </c>
      <c r="D381" s="15" t="str">
        <f>IFERROR(IF(COUNT(pipot!$Z:$Z)&lt;&gt;"",INDEX(pipot!C:C,SMALL(pipot!$Z:$Z,ROW($A377)))),"")</f>
        <v/>
      </c>
      <c r="E381" t="str">
        <f>IFERROR(IF(COUNT(pipot!$Z:$Z)&lt;&gt;"",INDEX(pipot!D:D,SMALL(pipot!$Z:$Z,ROW($A377)))),"")</f>
        <v/>
      </c>
      <c r="F381" t="str">
        <f>IFERROR(IF(COUNT(pipot!$Z:$Z)&lt;&gt;"",INDEX(pipot!E:E,SMALL(pipot!$Z:$Z,ROW($A377)))),"")</f>
        <v/>
      </c>
      <c r="G381" t="str">
        <f>IFERROR(IF(COUNT(pipot!$Z:$Z)&lt;&gt;"",INDEX(pipot!F:F,SMALL(pipot!$Z:$Z,ROW($A377)))),"")</f>
        <v/>
      </c>
      <c r="H381" t="str">
        <f>IFERROR(IF(COUNT(pipot!$Z:$Z)&lt;&gt;"",INDEX(pipot!G:G,SMALL(pipot!$Z:$Z,ROW($A377)))),"")</f>
        <v/>
      </c>
      <c r="I381" t="str">
        <f>IFERROR(IF(COUNT(pipot!$Z:$Z)&lt;&gt;"",INDEX(pipot!H:H,SMALL(pipot!$Z:$Z,ROW($A377)))),"")</f>
        <v/>
      </c>
      <c r="J381" t="str">
        <f>IFERROR(IF(COUNT(pipot!$Z:$Z)&lt;&gt;"",INDEX(pipot!I:I,SMALL(pipot!$Z:$Z,ROW($A377)))),"")</f>
        <v/>
      </c>
      <c r="K381" t="str">
        <f>IFERROR(IF(COUNT(pipot!$Z:$Z)&lt;&gt;"",INDEX(pipot!J:J,SMALL(pipot!$Z:$Z,ROW($A377)))),"")</f>
        <v/>
      </c>
      <c r="L381" t="str">
        <f>IFERROR(IF(COUNT(pipot!$Z:$Z)&lt;&gt;"",INDEX(pipot!K:K,SMALL(pipot!$Z:$Z,ROW($A377)))),"")</f>
        <v/>
      </c>
      <c r="M381" t="str">
        <f>IFERROR(IF(COUNT(pipot!$Z:$Z)&lt;&gt;"",INDEX(pipot!L:L,SMALL(pipot!$Z:$Z,ROW($A377)))),"")</f>
        <v/>
      </c>
      <c r="N381" t="str">
        <f>IFERROR(IF(COUNT(pipot!$Z:$Z)&lt;&gt;"",INDEX(pipot!M:M,SMALL(pipot!$Z:$Z,ROW($A377)))),"")</f>
        <v/>
      </c>
      <c r="O381" t="str">
        <f>IFERROR(IF(COUNT(pipot!$Z:$Z)&lt;&gt;"",INDEX(pipot!N:N,SMALL(pipot!$Z:$Z,ROW($A377)))),"")</f>
        <v/>
      </c>
      <c r="P381" t="str">
        <f>IFERROR(IF(COUNT(pipot!$Z:$Z)&lt;&gt;"",INDEX(pipot!O:O,SMALL(pipot!$Z:$Z,ROW($A377)))),"")</f>
        <v/>
      </c>
      <c r="Q381" t="str">
        <f>IFERROR(IF(COUNT(pipot!$Z:$Z)&lt;&gt;"",INDEX(pipot!P:P,SMALL(pipot!$Z:$Z,ROW($A377)))),"")</f>
        <v/>
      </c>
      <c r="R381" t="str">
        <f>IFERROR(IF(COUNT(pipot!$Z:$Z)&lt;&gt;"",INDEX(pipot!Q:Q,SMALL(pipot!$Z:$Z,ROW($A377)))),"")</f>
        <v/>
      </c>
      <c r="S381" t="str">
        <f>IFERROR(IF(COUNT(pipot!$Z:$Z)&lt;&gt;"",INDEX(pipot!R:R,SMALL(pipot!$Z:$Z,ROW($A377)))),"")</f>
        <v/>
      </c>
    </row>
    <row r="382" spans="2:19" hidden="1">
      <c r="B382" t="str">
        <f>IFERROR(IF(COUNT(pipot!$Z:$Z)&lt;&gt;"",INDEX(pipot!A:A,SMALL(pipot!$Z:$Z,ROW($A378)))),"")</f>
        <v/>
      </c>
      <c r="C382" s="13" t="str">
        <f>IFERROR(IF(COUNT(pipot!$Z:$Z)&lt;&gt;"",INDEX(pipot!B:B,SMALL(pipot!$Z:$Z,ROW($A378)))),"")</f>
        <v/>
      </c>
      <c r="D382" s="15" t="str">
        <f>IFERROR(IF(COUNT(pipot!$Z:$Z)&lt;&gt;"",INDEX(pipot!C:C,SMALL(pipot!$Z:$Z,ROW($A378)))),"")</f>
        <v/>
      </c>
      <c r="E382" t="str">
        <f>IFERROR(IF(COUNT(pipot!$Z:$Z)&lt;&gt;"",INDEX(pipot!D:D,SMALL(pipot!$Z:$Z,ROW($A378)))),"")</f>
        <v/>
      </c>
      <c r="F382" t="str">
        <f>IFERROR(IF(COUNT(pipot!$Z:$Z)&lt;&gt;"",INDEX(pipot!E:E,SMALL(pipot!$Z:$Z,ROW($A378)))),"")</f>
        <v/>
      </c>
      <c r="G382" t="str">
        <f>IFERROR(IF(COUNT(pipot!$Z:$Z)&lt;&gt;"",INDEX(pipot!F:F,SMALL(pipot!$Z:$Z,ROW($A378)))),"")</f>
        <v/>
      </c>
      <c r="H382" t="str">
        <f>IFERROR(IF(COUNT(pipot!$Z:$Z)&lt;&gt;"",INDEX(pipot!G:G,SMALL(pipot!$Z:$Z,ROW($A378)))),"")</f>
        <v/>
      </c>
      <c r="I382" t="str">
        <f>IFERROR(IF(COUNT(pipot!$Z:$Z)&lt;&gt;"",INDEX(pipot!H:H,SMALL(pipot!$Z:$Z,ROW($A378)))),"")</f>
        <v/>
      </c>
      <c r="J382" t="str">
        <f>IFERROR(IF(COUNT(pipot!$Z:$Z)&lt;&gt;"",INDEX(pipot!I:I,SMALL(pipot!$Z:$Z,ROW($A378)))),"")</f>
        <v/>
      </c>
      <c r="K382" t="str">
        <f>IFERROR(IF(COUNT(pipot!$Z:$Z)&lt;&gt;"",INDEX(pipot!J:J,SMALL(pipot!$Z:$Z,ROW($A378)))),"")</f>
        <v/>
      </c>
      <c r="L382" t="str">
        <f>IFERROR(IF(COUNT(pipot!$Z:$Z)&lt;&gt;"",INDEX(pipot!K:K,SMALL(pipot!$Z:$Z,ROW($A378)))),"")</f>
        <v/>
      </c>
      <c r="M382" t="str">
        <f>IFERROR(IF(COUNT(pipot!$Z:$Z)&lt;&gt;"",INDEX(pipot!L:L,SMALL(pipot!$Z:$Z,ROW($A378)))),"")</f>
        <v/>
      </c>
      <c r="N382" t="str">
        <f>IFERROR(IF(COUNT(pipot!$Z:$Z)&lt;&gt;"",INDEX(pipot!M:M,SMALL(pipot!$Z:$Z,ROW($A378)))),"")</f>
        <v/>
      </c>
      <c r="O382" t="str">
        <f>IFERROR(IF(COUNT(pipot!$Z:$Z)&lt;&gt;"",INDEX(pipot!N:N,SMALL(pipot!$Z:$Z,ROW($A378)))),"")</f>
        <v/>
      </c>
      <c r="P382" t="str">
        <f>IFERROR(IF(COUNT(pipot!$Z:$Z)&lt;&gt;"",INDEX(pipot!O:O,SMALL(pipot!$Z:$Z,ROW($A378)))),"")</f>
        <v/>
      </c>
      <c r="Q382" t="str">
        <f>IFERROR(IF(COUNT(pipot!$Z:$Z)&lt;&gt;"",INDEX(pipot!P:P,SMALL(pipot!$Z:$Z,ROW($A378)))),"")</f>
        <v/>
      </c>
      <c r="R382" t="str">
        <f>IFERROR(IF(COUNT(pipot!$Z:$Z)&lt;&gt;"",INDEX(pipot!Q:Q,SMALL(pipot!$Z:$Z,ROW($A378)))),"")</f>
        <v/>
      </c>
      <c r="S382" t="str">
        <f>IFERROR(IF(COUNT(pipot!$Z:$Z)&lt;&gt;"",INDEX(pipot!R:R,SMALL(pipot!$Z:$Z,ROW($A378)))),"")</f>
        <v/>
      </c>
    </row>
    <row r="383" spans="2:19" hidden="1">
      <c r="B383" t="str">
        <f>IFERROR(IF(COUNT(pipot!$Z:$Z)&lt;&gt;"",INDEX(pipot!A:A,SMALL(pipot!$Z:$Z,ROW($A379)))),"")</f>
        <v/>
      </c>
      <c r="C383" s="13" t="str">
        <f>IFERROR(IF(COUNT(pipot!$Z:$Z)&lt;&gt;"",INDEX(pipot!B:B,SMALL(pipot!$Z:$Z,ROW($A379)))),"")</f>
        <v/>
      </c>
      <c r="D383" s="15" t="str">
        <f>IFERROR(IF(COUNT(pipot!$Z:$Z)&lt;&gt;"",INDEX(pipot!C:C,SMALL(pipot!$Z:$Z,ROW($A379)))),"")</f>
        <v/>
      </c>
      <c r="E383" t="str">
        <f>IFERROR(IF(COUNT(pipot!$Z:$Z)&lt;&gt;"",INDEX(pipot!D:D,SMALL(pipot!$Z:$Z,ROW($A379)))),"")</f>
        <v/>
      </c>
      <c r="F383" t="str">
        <f>IFERROR(IF(COUNT(pipot!$Z:$Z)&lt;&gt;"",INDEX(pipot!E:E,SMALL(pipot!$Z:$Z,ROW($A379)))),"")</f>
        <v/>
      </c>
      <c r="G383" t="str">
        <f>IFERROR(IF(COUNT(pipot!$Z:$Z)&lt;&gt;"",INDEX(pipot!F:F,SMALL(pipot!$Z:$Z,ROW($A379)))),"")</f>
        <v/>
      </c>
      <c r="H383" t="str">
        <f>IFERROR(IF(COUNT(pipot!$Z:$Z)&lt;&gt;"",INDEX(pipot!G:G,SMALL(pipot!$Z:$Z,ROW($A379)))),"")</f>
        <v/>
      </c>
      <c r="I383" t="str">
        <f>IFERROR(IF(COUNT(pipot!$Z:$Z)&lt;&gt;"",INDEX(pipot!H:H,SMALL(pipot!$Z:$Z,ROW($A379)))),"")</f>
        <v/>
      </c>
      <c r="J383" t="str">
        <f>IFERROR(IF(COUNT(pipot!$Z:$Z)&lt;&gt;"",INDEX(pipot!I:I,SMALL(pipot!$Z:$Z,ROW($A379)))),"")</f>
        <v/>
      </c>
      <c r="K383" t="str">
        <f>IFERROR(IF(COUNT(pipot!$Z:$Z)&lt;&gt;"",INDEX(pipot!J:J,SMALL(pipot!$Z:$Z,ROW($A379)))),"")</f>
        <v/>
      </c>
      <c r="L383" t="str">
        <f>IFERROR(IF(COUNT(pipot!$Z:$Z)&lt;&gt;"",INDEX(pipot!K:K,SMALL(pipot!$Z:$Z,ROW($A379)))),"")</f>
        <v/>
      </c>
      <c r="M383" t="str">
        <f>IFERROR(IF(COUNT(pipot!$Z:$Z)&lt;&gt;"",INDEX(pipot!L:L,SMALL(pipot!$Z:$Z,ROW($A379)))),"")</f>
        <v/>
      </c>
      <c r="N383" t="str">
        <f>IFERROR(IF(COUNT(pipot!$Z:$Z)&lt;&gt;"",INDEX(pipot!M:M,SMALL(pipot!$Z:$Z,ROW($A379)))),"")</f>
        <v/>
      </c>
      <c r="O383" t="str">
        <f>IFERROR(IF(COUNT(pipot!$Z:$Z)&lt;&gt;"",INDEX(pipot!N:N,SMALL(pipot!$Z:$Z,ROW($A379)))),"")</f>
        <v/>
      </c>
      <c r="P383" t="str">
        <f>IFERROR(IF(COUNT(pipot!$Z:$Z)&lt;&gt;"",INDEX(pipot!O:O,SMALL(pipot!$Z:$Z,ROW($A379)))),"")</f>
        <v/>
      </c>
      <c r="Q383" t="str">
        <f>IFERROR(IF(COUNT(pipot!$Z:$Z)&lt;&gt;"",INDEX(pipot!P:P,SMALL(pipot!$Z:$Z,ROW($A379)))),"")</f>
        <v/>
      </c>
      <c r="R383" t="str">
        <f>IFERROR(IF(COUNT(pipot!$Z:$Z)&lt;&gt;"",INDEX(pipot!Q:Q,SMALL(pipot!$Z:$Z,ROW($A379)))),"")</f>
        <v/>
      </c>
      <c r="S383" t="str">
        <f>IFERROR(IF(COUNT(pipot!$Z:$Z)&lt;&gt;"",INDEX(pipot!R:R,SMALL(pipot!$Z:$Z,ROW($A379)))),"")</f>
        <v/>
      </c>
    </row>
    <row r="384" spans="2:19" hidden="1">
      <c r="B384" t="str">
        <f>IFERROR(IF(COUNT(pipot!$Z:$Z)&lt;&gt;"",INDEX(pipot!A:A,SMALL(pipot!$Z:$Z,ROW($A380)))),"")</f>
        <v/>
      </c>
      <c r="C384" s="13" t="str">
        <f>IFERROR(IF(COUNT(pipot!$Z:$Z)&lt;&gt;"",INDEX(pipot!B:B,SMALL(pipot!$Z:$Z,ROW($A380)))),"")</f>
        <v/>
      </c>
      <c r="D384" s="15" t="str">
        <f>IFERROR(IF(COUNT(pipot!$Z:$Z)&lt;&gt;"",INDEX(pipot!C:C,SMALL(pipot!$Z:$Z,ROW($A380)))),"")</f>
        <v/>
      </c>
      <c r="E384" t="str">
        <f>IFERROR(IF(COUNT(pipot!$Z:$Z)&lt;&gt;"",INDEX(pipot!D:D,SMALL(pipot!$Z:$Z,ROW($A380)))),"")</f>
        <v/>
      </c>
      <c r="F384" t="str">
        <f>IFERROR(IF(COUNT(pipot!$Z:$Z)&lt;&gt;"",INDEX(pipot!E:E,SMALL(pipot!$Z:$Z,ROW($A380)))),"")</f>
        <v/>
      </c>
      <c r="G384" t="str">
        <f>IFERROR(IF(COUNT(pipot!$Z:$Z)&lt;&gt;"",INDEX(pipot!F:F,SMALL(pipot!$Z:$Z,ROW($A380)))),"")</f>
        <v/>
      </c>
      <c r="H384" t="str">
        <f>IFERROR(IF(COUNT(pipot!$Z:$Z)&lt;&gt;"",INDEX(pipot!G:G,SMALL(pipot!$Z:$Z,ROW($A380)))),"")</f>
        <v/>
      </c>
      <c r="I384" t="str">
        <f>IFERROR(IF(COUNT(pipot!$Z:$Z)&lt;&gt;"",INDEX(pipot!H:H,SMALL(pipot!$Z:$Z,ROW($A380)))),"")</f>
        <v/>
      </c>
      <c r="J384" t="str">
        <f>IFERROR(IF(COUNT(pipot!$Z:$Z)&lt;&gt;"",INDEX(pipot!I:I,SMALL(pipot!$Z:$Z,ROW($A380)))),"")</f>
        <v/>
      </c>
      <c r="K384" t="str">
        <f>IFERROR(IF(COUNT(pipot!$Z:$Z)&lt;&gt;"",INDEX(pipot!J:J,SMALL(pipot!$Z:$Z,ROW($A380)))),"")</f>
        <v/>
      </c>
      <c r="L384" t="str">
        <f>IFERROR(IF(COUNT(pipot!$Z:$Z)&lt;&gt;"",INDEX(pipot!K:K,SMALL(pipot!$Z:$Z,ROW($A380)))),"")</f>
        <v/>
      </c>
      <c r="M384" t="str">
        <f>IFERROR(IF(COUNT(pipot!$Z:$Z)&lt;&gt;"",INDEX(pipot!L:L,SMALL(pipot!$Z:$Z,ROW($A380)))),"")</f>
        <v/>
      </c>
      <c r="N384" t="str">
        <f>IFERROR(IF(COUNT(pipot!$Z:$Z)&lt;&gt;"",INDEX(pipot!M:M,SMALL(pipot!$Z:$Z,ROW($A380)))),"")</f>
        <v/>
      </c>
      <c r="O384" t="str">
        <f>IFERROR(IF(COUNT(pipot!$Z:$Z)&lt;&gt;"",INDEX(pipot!N:N,SMALL(pipot!$Z:$Z,ROW($A380)))),"")</f>
        <v/>
      </c>
      <c r="P384" t="str">
        <f>IFERROR(IF(COUNT(pipot!$Z:$Z)&lt;&gt;"",INDEX(pipot!O:O,SMALL(pipot!$Z:$Z,ROW($A380)))),"")</f>
        <v/>
      </c>
      <c r="Q384" t="str">
        <f>IFERROR(IF(COUNT(pipot!$Z:$Z)&lt;&gt;"",INDEX(pipot!P:P,SMALL(pipot!$Z:$Z,ROW($A380)))),"")</f>
        <v/>
      </c>
      <c r="R384" t="str">
        <f>IFERROR(IF(COUNT(pipot!$Z:$Z)&lt;&gt;"",INDEX(pipot!Q:Q,SMALL(pipot!$Z:$Z,ROW($A380)))),"")</f>
        <v/>
      </c>
      <c r="S384" t="str">
        <f>IFERROR(IF(COUNT(pipot!$Z:$Z)&lt;&gt;"",INDEX(pipot!R:R,SMALL(pipot!$Z:$Z,ROW($A380)))),"")</f>
        <v/>
      </c>
    </row>
    <row r="385" spans="2:19" hidden="1">
      <c r="B385" t="str">
        <f>IFERROR(IF(COUNT(pipot!$Z:$Z)&lt;&gt;"",INDEX(pipot!A:A,SMALL(pipot!$Z:$Z,ROW($A381)))),"")</f>
        <v/>
      </c>
      <c r="C385" s="13" t="str">
        <f>IFERROR(IF(COUNT(pipot!$Z:$Z)&lt;&gt;"",INDEX(pipot!B:B,SMALL(pipot!$Z:$Z,ROW($A381)))),"")</f>
        <v/>
      </c>
      <c r="D385" s="15" t="str">
        <f>IFERROR(IF(COUNT(pipot!$Z:$Z)&lt;&gt;"",INDEX(pipot!C:C,SMALL(pipot!$Z:$Z,ROW($A381)))),"")</f>
        <v/>
      </c>
      <c r="E385" t="str">
        <f>IFERROR(IF(COUNT(pipot!$Z:$Z)&lt;&gt;"",INDEX(pipot!D:D,SMALL(pipot!$Z:$Z,ROW($A381)))),"")</f>
        <v/>
      </c>
      <c r="F385" t="str">
        <f>IFERROR(IF(COUNT(pipot!$Z:$Z)&lt;&gt;"",INDEX(pipot!E:E,SMALL(pipot!$Z:$Z,ROW($A381)))),"")</f>
        <v/>
      </c>
      <c r="G385" t="str">
        <f>IFERROR(IF(COUNT(pipot!$Z:$Z)&lt;&gt;"",INDEX(pipot!F:F,SMALL(pipot!$Z:$Z,ROW($A381)))),"")</f>
        <v/>
      </c>
      <c r="H385" t="str">
        <f>IFERROR(IF(COUNT(pipot!$Z:$Z)&lt;&gt;"",INDEX(pipot!G:G,SMALL(pipot!$Z:$Z,ROW($A381)))),"")</f>
        <v/>
      </c>
      <c r="I385" t="str">
        <f>IFERROR(IF(COUNT(pipot!$Z:$Z)&lt;&gt;"",INDEX(pipot!H:H,SMALL(pipot!$Z:$Z,ROW($A381)))),"")</f>
        <v/>
      </c>
      <c r="J385" t="str">
        <f>IFERROR(IF(COUNT(pipot!$Z:$Z)&lt;&gt;"",INDEX(pipot!I:I,SMALL(pipot!$Z:$Z,ROW($A381)))),"")</f>
        <v/>
      </c>
      <c r="K385" t="str">
        <f>IFERROR(IF(COUNT(pipot!$Z:$Z)&lt;&gt;"",INDEX(pipot!J:J,SMALL(pipot!$Z:$Z,ROW($A381)))),"")</f>
        <v/>
      </c>
      <c r="L385" t="str">
        <f>IFERROR(IF(COUNT(pipot!$Z:$Z)&lt;&gt;"",INDEX(pipot!K:K,SMALL(pipot!$Z:$Z,ROW($A381)))),"")</f>
        <v/>
      </c>
      <c r="M385" t="str">
        <f>IFERROR(IF(COUNT(pipot!$Z:$Z)&lt;&gt;"",INDEX(pipot!L:L,SMALL(pipot!$Z:$Z,ROW($A381)))),"")</f>
        <v/>
      </c>
      <c r="N385" t="str">
        <f>IFERROR(IF(COUNT(pipot!$Z:$Z)&lt;&gt;"",INDEX(pipot!M:M,SMALL(pipot!$Z:$Z,ROW($A381)))),"")</f>
        <v/>
      </c>
      <c r="O385" t="str">
        <f>IFERROR(IF(COUNT(pipot!$Z:$Z)&lt;&gt;"",INDEX(pipot!N:N,SMALL(pipot!$Z:$Z,ROW($A381)))),"")</f>
        <v/>
      </c>
      <c r="P385" t="str">
        <f>IFERROR(IF(COUNT(pipot!$Z:$Z)&lt;&gt;"",INDEX(pipot!O:O,SMALL(pipot!$Z:$Z,ROW($A381)))),"")</f>
        <v/>
      </c>
      <c r="Q385" t="str">
        <f>IFERROR(IF(COUNT(pipot!$Z:$Z)&lt;&gt;"",INDEX(pipot!P:P,SMALL(pipot!$Z:$Z,ROW($A381)))),"")</f>
        <v/>
      </c>
      <c r="R385" t="str">
        <f>IFERROR(IF(COUNT(pipot!$Z:$Z)&lt;&gt;"",INDEX(pipot!Q:Q,SMALL(pipot!$Z:$Z,ROW($A381)))),"")</f>
        <v/>
      </c>
      <c r="S385" t="str">
        <f>IFERROR(IF(COUNT(pipot!$Z:$Z)&lt;&gt;"",INDEX(pipot!R:R,SMALL(pipot!$Z:$Z,ROW($A381)))),"")</f>
        <v/>
      </c>
    </row>
    <row r="386" spans="2:19" hidden="1">
      <c r="B386" t="str">
        <f>IFERROR(IF(COUNT(pipot!$Z:$Z)&lt;&gt;"",INDEX(pipot!A:A,SMALL(pipot!$Z:$Z,ROW($A382)))),"")</f>
        <v/>
      </c>
      <c r="C386" s="13" t="str">
        <f>IFERROR(IF(COUNT(pipot!$Z:$Z)&lt;&gt;"",INDEX(pipot!B:B,SMALL(pipot!$Z:$Z,ROW($A382)))),"")</f>
        <v/>
      </c>
      <c r="D386" s="15" t="str">
        <f>IFERROR(IF(COUNT(pipot!$Z:$Z)&lt;&gt;"",INDEX(pipot!C:C,SMALL(pipot!$Z:$Z,ROW($A382)))),"")</f>
        <v/>
      </c>
      <c r="E386" t="str">
        <f>IFERROR(IF(COUNT(pipot!$Z:$Z)&lt;&gt;"",INDEX(pipot!D:D,SMALL(pipot!$Z:$Z,ROW($A382)))),"")</f>
        <v/>
      </c>
      <c r="F386" t="str">
        <f>IFERROR(IF(COUNT(pipot!$Z:$Z)&lt;&gt;"",INDEX(pipot!E:E,SMALL(pipot!$Z:$Z,ROW($A382)))),"")</f>
        <v/>
      </c>
      <c r="G386" t="str">
        <f>IFERROR(IF(COUNT(pipot!$Z:$Z)&lt;&gt;"",INDEX(pipot!F:F,SMALL(pipot!$Z:$Z,ROW($A382)))),"")</f>
        <v/>
      </c>
      <c r="H386" t="str">
        <f>IFERROR(IF(COUNT(pipot!$Z:$Z)&lt;&gt;"",INDEX(pipot!G:G,SMALL(pipot!$Z:$Z,ROW($A382)))),"")</f>
        <v/>
      </c>
      <c r="I386" t="str">
        <f>IFERROR(IF(COUNT(pipot!$Z:$Z)&lt;&gt;"",INDEX(pipot!H:H,SMALL(pipot!$Z:$Z,ROW($A382)))),"")</f>
        <v/>
      </c>
      <c r="J386" t="str">
        <f>IFERROR(IF(COUNT(pipot!$Z:$Z)&lt;&gt;"",INDEX(pipot!I:I,SMALL(pipot!$Z:$Z,ROW($A382)))),"")</f>
        <v/>
      </c>
      <c r="K386" t="str">
        <f>IFERROR(IF(COUNT(pipot!$Z:$Z)&lt;&gt;"",INDEX(pipot!J:J,SMALL(pipot!$Z:$Z,ROW($A382)))),"")</f>
        <v/>
      </c>
      <c r="L386" t="str">
        <f>IFERROR(IF(COUNT(pipot!$Z:$Z)&lt;&gt;"",INDEX(pipot!K:K,SMALL(pipot!$Z:$Z,ROW($A382)))),"")</f>
        <v/>
      </c>
      <c r="M386" t="str">
        <f>IFERROR(IF(COUNT(pipot!$Z:$Z)&lt;&gt;"",INDEX(pipot!L:L,SMALL(pipot!$Z:$Z,ROW($A382)))),"")</f>
        <v/>
      </c>
      <c r="N386" t="str">
        <f>IFERROR(IF(COUNT(pipot!$Z:$Z)&lt;&gt;"",INDEX(pipot!M:M,SMALL(pipot!$Z:$Z,ROW($A382)))),"")</f>
        <v/>
      </c>
      <c r="O386" t="str">
        <f>IFERROR(IF(COUNT(pipot!$Z:$Z)&lt;&gt;"",INDEX(pipot!N:N,SMALL(pipot!$Z:$Z,ROW($A382)))),"")</f>
        <v/>
      </c>
      <c r="P386" t="str">
        <f>IFERROR(IF(COUNT(pipot!$Z:$Z)&lt;&gt;"",INDEX(pipot!O:O,SMALL(pipot!$Z:$Z,ROW($A382)))),"")</f>
        <v/>
      </c>
      <c r="Q386" t="str">
        <f>IFERROR(IF(COUNT(pipot!$Z:$Z)&lt;&gt;"",INDEX(pipot!P:P,SMALL(pipot!$Z:$Z,ROW($A382)))),"")</f>
        <v/>
      </c>
      <c r="R386" t="str">
        <f>IFERROR(IF(COUNT(pipot!$Z:$Z)&lt;&gt;"",INDEX(pipot!Q:Q,SMALL(pipot!$Z:$Z,ROW($A382)))),"")</f>
        <v/>
      </c>
      <c r="S386" t="str">
        <f>IFERROR(IF(COUNT(pipot!$Z:$Z)&lt;&gt;"",INDEX(pipot!R:R,SMALL(pipot!$Z:$Z,ROW($A382)))),"")</f>
        <v/>
      </c>
    </row>
    <row r="387" spans="2:19" hidden="1">
      <c r="B387" t="str">
        <f>IFERROR(IF(COUNT(pipot!$Z:$Z)&lt;&gt;"",INDEX(pipot!A:A,SMALL(pipot!$Z:$Z,ROW($A383)))),"")</f>
        <v/>
      </c>
      <c r="C387" s="13" t="str">
        <f>IFERROR(IF(COUNT(pipot!$Z:$Z)&lt;&gt;"",INDEX(pipot!B:B,SMALL(pipot!$Z:$Z,ROW($A383)))),"")</f>
        <v/>
      </c>
      <c r="D387" s="15" t="str">
        <f>IFERROR(IF(COUNT(pipot!$Z:$Z)&lt;&gt;"",INDEX(pipot!C:C,SMALL(pipot!$Z:$Z,ROW($A383)))),"")</f>
        <v/>
      </c>
      <c r="E387" t="str">
        <f>IFERROR(IF(COUNT(pipot!$Z:$Z)&lt;&gt;"",INDEX(pipot!D:D,SMALL(pipot!$Z:$Z,ROW($A383)))),"")</f>
        <v/>
      </c>
      <c r="F387" t="str">
        <f>IFERROR(IF(COUNT(pipot!$Z:$Z)&lt;&gt;"",INDEX(pipot!E:E,SMALL(pipot!$Z:$Z,ROW($A383)))),"")</f>
        <v/>
      </c>
      <c r="G387" t="str">
        <f>IFERROR(IF(COUNT(pipot!$Z:$Z)&lt;&gt;"",INDEX(pipot!F:F,SMALL(pipot!$Z:$Z,ROW($A383)))),"")</f>
        <v/>
      </c>
      <c r="H387" t="str">
        <f>IFERROR(IF(COUNT(pipot!$Z:$Z)&lt;&gt;"",INDEX(pipot!G:G,SMALL(pipot!$Z:$Z,ROW($A383)))),"")</f>
        <v/>
      </c>
      <c r="I387" t="str">
        <f>IFERROR(IF(COUNT(pipot!$Z:$Z)&lt;&gt;"",INDEX(pipot!H:H,SMALL(pipot!$Z:$Z,ROW($A383)))),"")</f>
        <v/>
      </c>
      <c r="J387" t="str">
        <f>IFERROR(IF(COUNT(pipot!$Z:$Z)&lt;&gt;"",INDEX(pipot!I:I,SMALL(pipot!$Z:$Z,ROW($A383)))),"")</f>
        <v/>
      </c>
      <c r="K387" t="str">
        <f>IFERROR(IF(COUNT(pipot!$Z:$Z)&lt;&gt;"",INDEX(pipot!J:J,SMALL(pipot!$Z:$Z,ROW($A383)))),"")</f>
        <v/>
      </c>
      <c r="L387" t="str">
        <f>IFERROR(IF(COUNT(pipot!$Z:$Z)&lt;&gt;"",INDEX(pipot!K:K,SMALL(pipot!$Z:$Z,ROW($A383)))),"")</f>
        <v/>
      </c>
      <c r="M387" t="str">
        <f>IFERROR(IF(COUNT(pipot!$Z:$Z)&lt;&gt;"",INDEX(pipot!L:L,SMALL(pipot!$Z:$Z,ROW($A383)))),"")</f>
        <v/>
      </c>
      <c r="N387" t="str">
        <f>IFERROR(IF(COUNT(pipot!$Z:$Z)&lt;&gt;"",INDEX(pipot!M:M,SMALL(pipot!$Z:$Z,ROW($A383)))),"")</f>
        <v/>
      </c>
      <c r="O387" t="str">
        <f>IFERROR(IF(COUNT(pipot!$Z:$Z)&lt;&gt;"",INDEX(pipot!N:N,SMALL(pipot!$Z:$Z,ROW($A383)))),"")</f>
        <v/>
      </c>
      <c r="P387" t="str">
        <f>IFERROR(IF(COUNT(pipot!$Z:$Z)&lt;&gt;"",INDEX(pipot!O:O,SMALL(pipot!$Z:$Z,ROW($A383)))),"")</f>
        <v/>
      </c>
      <c r="Q387" t="str">
        <f>IFERROR(IF(COUNT(pipot!$Z:$Z)&lt;&gt;"",INDEX(pipot!P:P,SMALL(pipot!$Z:$Z,ROW($A383)))),"")</f>
        <v/>
      </c>
      <c r="R387" t="str">
        <f>IFERROR(IF(COUNT(pipot!$Z:$Z)&lt;&gt;"",INDEX(pipot!Q:Q,SMALL(pipot!$Z:$Z,ROW($A383)))),"")</f>
        <v/>
      </c>
      <c r="S387" t="str">
        <f>IFERROR(IF(COUNT(pipot!$Z:$Z)&lt;&gt;"",INDEX(pipot!R:R,SMALL(pipot!$Z:$Z,ROW($A383)))),"")</f>
        <v/>
      </c>
    </row>
    <row r="388" spans="2:19" hidden="1">
      <c r="B388" t="str">
        <f>IFERROR(IF(COUNT(pipot!$Z:$Z)&lt;&gt;"",INDEX(pipot!A:A,SMALL(pipot!$Z:$Z,ROW($A384)))),"")</f>
        <v/>
      </c>
      <c r="C388" s="13" t="str">
        <f>IFERROR(IF(COUNT(pipot!$Z:$Z)&lt;&gt;"",INDEX(pipot!B:B,SMALL(pipot!$Z:$Z,ROW($A384)))),"")</f>
        <v/>
      </c>
      <c r="D388" s="15" t="str">
        <f>IFERROR(IF(COUNT(pipot!$Z:$Z)&lt;&gt;"",INDEX(pipot!C:C,SMALL(pipot!$Z:$Z,ROW($A384)))),"")</f>
        <v/>
      </c>
      <c r="E388" t="str">
        <f>IFERROR(IF(COUNT(pipot!$Z:$Z)&lt;&gt;"",INDEX(pipot!D:D,SMALL(pipot!$Z:$Z,ROW($A384)))),"")</f>
        <v/>
      </c>
      <c r="F388" t="str">
        <f>IFERROR(IF(COUNT(pipot!$Z:$Z)&lt;&gt;"",INDEX(pipot!E:E,SMALL(pipot!$Z:$Z,ROW($A384)))),"")</f>
        <v/>
      </c>
      <c r="G388" t="str">
        <f>IFERROR(IF(COUNT(pipot!$Z:$Z)&lt;&gt;"",INDEX(pipot!F:F,SMALL(pipot!$Z:$Z,ROW($A384)))),"")</f>
        <v/>
      </c>
      <c r="H388" t="str">
        <f>IFERROR(IF(COUNT(pipot!$Z:$Z)&lt;&gt;"",INDEX(pipot!G:G,SMALL(pipot!$Z:$Z,ROW($A384)))),"")</f>
        <v/>
      </c>
      <c r="I388" t="str">
        <f>IFERROR(IF(COUNT(pipot!$Z:$Z)&lt;&gt;"",INDEX(pipot!H:H,SMALL(pipot!$Z:$Z,ROW($A384)))),"")</f>
        <v/>
      </c>
      <c r="J388" t="str">
        <f>IFERROR(IF(COUNT(pipot!$Z:$Z)&lt;&gt;"",INDEX(pipot!I:I,SMALL(pipot!$Z:$Z,ROW($A384)))),"")</f>
        <v/>
      </c>
      <c r="K388" t="str">
        <f>IFERROR(IF(COUNT(pipot!$Z:$Z)&lt;&gt;"",INDEX(pipot!J:J,SMALL(pipot!$Z:$Z,ROW($A384)))),"")</f>
        <v/>
      </c>
      <c r="L388" t="str">
        <f>IFERROR(IF(COUNT(pipot!$Z:$Z)&lt;&gt;"",INDEX(pipot!K:K,SMALL(pipot!$Z:$Z,ROW($A384)))),"")</f>
        <v/>
      </c>
      <c r="M388" t="str">
        <f>IFERROR(IF(COUNT(pipot!$Z:$Z)&lt;&gt;"",INDEX(pipot!L:L,SMALL(pipot!$Z:$Z,ROW($A384)))),"")</f>
        <v/>
      </c>
      <c r="N388" t="str">
        <f>IFERROR(IF(COUNT(pipot!$Z:$Z)&lt;&gt;"",INDEX(pipot!M:M,SMALL(pipot!$Z:$Z,ROW($A384)))),"")</f>
        <v/>
      </c>
      <c r="O388" t="str">
        <f>IFERROR(IF(COUNT(pipot!$Z:$Z)&lt;&gt;"",INDEX(pipot!N:N,SMALL(pipot!$Z:$Z,ROW($A384)))),"")</f>
        <v/>
      </c>
      <c r="P388" t="str">
        <f>IFERROR(IF(COUNT(pipot!$Z:$Z)&lt;&gt;"",INDEX(pipot!O:O,SMALL(pipot!$Z:$Z,ROW($A384)))),"")</f>
        <v/>
      </c>
      <c r="Q388" t="str">
        <f>IFERROR(IF(COUNT(pipot!$Z:$Z)&lt;&gt;"",INDEX(pipot!P:P,SMALL(pipot!$Z:$Z,ROW($A384)))),"")</f>
        <v/>
      </c>
      <c r="R388" t="str">
        <f>IFERROR(IF(COUNT(pipot!$Z:$Z)&lt;&gt;"",INDEX(pipot!Q:Q,SMALL(pipot!$Z:$Z,ROW($A384)))),"")</f>
        <v/>
      </c>
      <c r="S388" t="str">
        <f>IFERROR(IF(COUNT(pipot!$Z:$Z)&lt;&gt;"",INDEX(pipot!R:R,SMALL(pipot!$Z:$Z,ROW($A384)))),"")</f>
        <v/>
      </c>
    </row>
    <row r="389" spans="2:19" hidden="1">
      <c r="B389" t="str">
        <f>IFERROR(IF(COUNT(pipot!$Z:$Z)&lt;&gt;"",INDEX(pipot!A:A,SMALL(pipot!$Z:$Z,ROW($A385)))),"")</f>
        <v/>
      </c>
      <c r="C389" s="13" t="str">
        <f>IFERROR(IF(COUNT(pipot!$Z:$Z)&lt;&gt;"",INDEX(pipot!B:B,SMALL(pipot!$Z:$Z,ROW($A385)))),"")</f>
        <v/>
      </c>
      <c r="D389" s="15" t="str">
        <f>IFERROR(IF(COUNT(pipot!$Z:$Z)&lt;&gt;"",INDEX(pipot!C:C,SMALL(pipot!$Z:$Z,ROW($A385)))),"")</f>
        <v/>
      </c>
      <c r="E389" t="str">
        <f>IFERROR(IF(COUNT(pipot!$Z:$Z)&lt;&gt;"",INDEX(pipot!D:D,SMALL(pipot!$Z:$Z,ROW($A385)))),"")</f>
        <v/>
      </c>
      <c r="F389" t="str">
        <f>IFERROR(IF(COUNT(pipot!$Z:$Z)&lt;&gt;"",INDEX(pipot!E:E,SMALL(pipot!$Z:$Z,ROW($A385)))),"")</f>
        <v/>
      </c>
      <c r="G389" t="str">
        <f>IFERROR(IF(COUNT(pipot!$Z:$Z)&lt;&gt;"",INDEX(pipot!F:F,SMALL(pipot!$Z:$Z,ROW($A385)))),"")</f>
        <v/>
      </c>
      <c r="H389" t="str">
        <f>IFERROR(IF(COUNT(pipot!$Z:$Z)&lt;&gt;"",INDEX(pipot!G:G,SMALL(pipot!$Z:$Z,ROW($A385)))),"")</f>
        <v/>
      </c>
      <c r="I389" t="str">
        <f>IFERROR(IF(COUNT(pipot!$Z:$Z)&lt;&gt;"",INDEX(pipot!H:H,SMALL(pipot!$Z:$Z,ROW($A385)))),"")</f>
        <v/>
      </c>
      <c r="J389" t="str">
        <f>IFERROR(IF(COUNT(pipot!$Z:$Z)&lt;&gt;"",INDEX(pipot!I:I,SMALL(pipot!$Z:$Z,ROW($A385)))),"")</f>
        <v/>
      </c>
      <c r="K389" t="str">
        <f>IFERROR(IF(COUNT(pipot!$Z:$Z)&lt;&gt;"",INDEX(pipot!J:J,SMALL(pipot!$Z:$Z,ROW($A385)))),"")</f>
        <v/>
      </c>
      <c r="L389" t="str">
        <f>IFERROR(IF(COUNT(pipot!$Z:$Z)&lt;&gt;"",INDEX(pipot!K:K,SMALL(pipot!$Z:$Z,ROW($A385)))),"")</f>
        <v/>
      </c>
      <c r="M389" t="str">
        <f>IFERROR(IF(COUNT(pipot!$Z:$Z)&lt;&gt;"",INDEX(pipot!L:L,SMALL(pipot!$Z:$Z,ROW($A385)))),"")</f>
        <v/>
      </c>
      <c r="N389" t="str">
        <f>IFERROR(IF(COUNT(pipot!$Z:$Z)&lt;&gt;"",INDEX(pipot!M:M,SMALL(pipot!$Z:$Z,ROW($A385)))),"")</f>
        <v/>
      </c>
      <c r="O389" t="str">
        <f>IFERROR(IF(COUNT(pipot!$Z:$Z)&lt;&gt;"",INDEX(pipot!N:N,SMALL(pipot!$Z:$Z,ROW($A385)))),"")</f>
        <v/>
      </c>
      <c r="P389" t="str">
        <f>IFERROR(IF(COUNT(pipot!$Z:$Z)&lt;&gt;"",INDEX(pipot!O:O,SMALL(pipot!$Z:$Z,ROW($A385)))),"")</f>
        <v/>
      </c>
      <c r="Q389" t="str">
        <f>IFERROR(IF(COUNT(pipot!$Z:$Z)&lt;&gt;"",INDEX(pipot!P:P,SMALL(pipot!$Z:$Z,ROW($A385)))),"")</f>
        <v/>
      </c>
      <c r="R389" t="str">
        <f>IFERROR(IF(COUNT(pipot!$Z:$Z)&lt;&gt;"",INDEX(pipot!Q:Q,SMALL(pipot!$Z:$Z,ROW($A385)))),"")</f>
        <v/>
      </c>
      <c r="S389" t="str">
        <f>IFERROR(IF(COUNT(pipot!$Z:$Z)&lt;&gt;"",INDEX(pipot!R:R,SMALL(pipot!$Z:$Z,ROW($A385)))),"")</f>
        <v/>
      </c>
    </row>
    <row r="390" spans="2:19" hidden="1">
      <c r="B390" t="str">
        <f>IFERROR(IF(COUNT(pipot!$Z:$Z)&lt;&gt;"",INDEX(pipot!A:A,SMALL(pipot!$Z:$Z,ROW($A386)))),"")</f>
        <v/>
      </c>
      <c r="C390" s="13" t="str">
        <f>IFERROR(IF(COUNT(pipot!$Z:$Z)&lt;&gt;"",INDEX(pipot!B:B,SMALL(pipot!$Z:$Z,ROW($A386)))),"")</f>
        <v/>
      </c>
      <c r="D390" s="15" t="str">
        <f>IFERROR(IF(COUNT(pipot!$Z:$Z)&lt;&gt;"",INDEX(pipot!C:C,SMALL(pipot!$Z:$Z,ROW($A386)))),"")</f>
        <v/>
      </c>
      <c r="E390" t="str">
        <f>IFERROR(IF(COUNT(pipot!$Z:$Z)&lt;&gt;"",INDEX(pipot!D:D,SMALL(pipot!$Z:$Z,ROW($A386)))),"")</f>
        <v/>
      </c>
      <c r="F390" t="str">
        <f>IFERROR(IF(COUNT(pipot!$Z:$Z)&lt;&gt;"",INDEX(pipot!E:E,SMALL(pipot!$Z:$Z,ROW($A386)))),"")</f>
        <v/>
      </c>
      <c r="G390" t="str">
        <f>IFERROR(IF(COUNT(pipot!$Z:$Z)&lt;&gt;"",INDEX(pipot!F:F,SMALL(pipot!$Z:$Z,ROW($A386)))),"")</f>
        <v/>
      </c>
      <c r="H390" t="str">
        <f>IFERROR(IF(COUNT(pipot!$Z:$Z)&lt;&gt;"",INDEX(pipot!G:G,SMALL(pipot!$Z:$Z,ROW($A386)))),"")</f>
        <v/>
      </c>
      <c r="I390" t="str">
        <f>IFERROR(IF(COUNT(pipot!$Z:$Z)&lt;&gt;"",INDEX(pipot!H:H,SMALL(pipot!$Z:$Z,ROW($A386)))),"")</f>
        <v/>
      </c>
      <c r="J390" t="str">
        <f>IFERROR(IF(COUNT(pipot!$Z:$Z)&lt;&gt;"",INDEX(pipot!I:I,SMALL(pipot!$Z:$Z,ROW($A386)))),"")</f>
        <v/>
      </c>
      <c r="K390" t="str">
        <f>IFERROR(IF(COUNT(pipot!$Z:$Z)&lt;&gt;"",INDEX(pipot!J:J,SMALL(pipot!$Z:$Z,ROW($A386)))),"")</f>
        <v/>
      </c>
      <c r="L390" t="str">
        <f>IFERROR(IF(COUNT(pipot!$Z:$Z)&lt;&gt;"",INDEX(pipot!K:K,SMALL(pipot!$Z:$Z,ROW($A386)))),"")</f>
        <v/>
      </c>
      <c r="M390" t="str">
        <f>IFERROR(IF(COUNT(pipot!$Z:$Z)&lt;&gt;"",INDEX(pipot!L:L,SMALL(pipot!$Z:$Z,ROW($A386)))),"")</f>
        <v/>
      </c>
      <c r="N390" t="str">
        <f>IFERROR(IF(COUNT(pipot!$Z:$Z)&lt;&gt;"",INDEX(pipot!M:M,SMALL(pipot!$Z:$Z,ROW($A386)))),"")</f>
        <v/>
      </c>
      <c r="O390" t="str">
        <f>IFERROR(IF(COUNT(pipot!$Z:$Z)&lt;&gt;"",INDEX(pipot!N:N,SMALL(pipot!$Z:$Z,ROW($A386)))),"")</f>
        <v/>
      </c>
      <c r="P390" t="str">
        <f>IFERROR(IF(COUNT(pipot!$Z:$Z)&lt;&gt;"",INDEX(pipot!O:O,SMALL(pipot!$Z:$Z,ROW($A386)))),"")</f>
        <v/>
      </c>
      <c r="Q390" t="str">
        <f>IFERROR(IF(COUNT(pipot!$Z:$Z)&lt;&gt;"",INDEX(pipot!P:P,SMALL(pipot!$Z:$Z,ROW($A386)))),"")</f>
        <v/>
      </c>
      <c r="R390" t="str">
        <f>IFERROR(IF(COUNT(pipot!$Z:$Z)&lt;&gt;"",INDEX(pipot!Q:Q,SMALL(pipot!$Z:$Z,ROW($A386)))),"")</f>
        <v/>
      </c>
      <c r="S390" t="str">
        <f>IFERROR(IF(COUNT(pipot!$Z:$Z)&lt;&gt;"",INDEX(pipot!R:R,SMALL(pipot!$Z:$Z,ROW($A386)))),"")</f>
        <v/>
      </c>
    </row>
    <row r="391" spans="2:19" hidden="1">
      <c r="B391" t="str">
        <f>IFERROR(IF(COUNT(pipot!$Z:$Z)&lt;&gt;"",INDEX(pipot!A:A,SMALL(pipot!$Z:$Z,ROW($A387)))),"")</f>
        <v/>
      </c>
      <c r="C391" s="13" t="str">
        <f>IFERROR(IF(COUNT(pipot!$Z:$Z)&lt;&gt;"",INDEX(pipot!B:B,SMALL(pipot!$Z:$Z,ROW($A387)))),"")</f>
        <v/>
      </c>
      <c r="D391" s="15" t="str">
        <f>IFERROR(IF(COUNT(pipot!$Z:$Z)&lt;&gt;"",INDEX(pipot!C:C,SMALL(pipot!$Z:$Z,ROW($A387)))),"")</f>
        <v/>
      </c>
      <c r="E391" t="str">
        <f>IFERROR(IF(COUNT(pipot!$Z:$Z)&lt;&gt;"",INDEX(pipot!D:D,SMALL(pipot!$Z:$Z,ROW($A387)))),"")</f>
        <v/>
      </c>
      <c r="F391" t="str">
        <f>IFERROR(IF(COUNT(pipot!$Z:$Z)&lt;&gt;"",INDEX(pipot!E:E,SMALL(pipot!$Z:$Z,ROW($A387)))),"")</f>
        <v/>
      </c>
      <c r="G391" t="str">
        <f>IFERROR(IF(COUNT(pipot!$Z:$Z)&lt;&gt;"",INDEX(pipot!F:F,SMALL(pipot!$Z:$Z,ROW($A387)))),"")</f>
        <v/>
      </c>
      <c r="H391" t="str">
        <f>IFERROR(IF(COUNT(pipot!$Z:$Z)&lt;&gt;"",INDEX(pipot!G:G,SMALL(pipot!$Z:$Z,ROW($A387)))),"")</f>
        <v/>
      </c>
      <c r="I391" t="str">
        <f>IFERROR(IF(COUNT(pipot!$Z:$Z)&lt;&gt;"",INDEX(pipot!H:H,SMALL(pipot!$Z:$Z,ROW($A387)))),"")</f>
        <v/>
      </c>
      <c r="J391" t="str">
        <f>IFERROR(IF(COUNT(pipot!$Z:$Z)&lt;&gt;"",INDEX(pipot!I:I,SMALL(pipot!$Z:$Z,ROW($A387)))),"")</f>
        <v/>
      </c>
      <c r="K391" t="str">
        <f>IFERROR(IF(COUNT(pipot!$Z:$Z)&lt;&gt;"",INDEX(pipot!J:J,SMALL(pipot!$Z:$Z,ROW($A387)))),"")</f>
        <v/>
      </c>
      <c r="L391" t="str">
        <f>IFERROR(IF(COUNT(pipot!$Z:$Z)&lt;&gt;"",INDEX(pipot!K:K,SMALL(pipot!$Z:$Z,ROW($A387)))),"")</f>
        <v/>
      </c>
      <c r="M391" t="str">
        <f>IFERROR(IF(COUNT(pipot!$Z:$Z)&lt;&gt;"",INDEX(pipot!L:L,SMALL(pipot!$Z:$Z,ROW($A387)))),"")</f>
        <v/>
      </c>
      <c r="N391" t="str">
        <f>IFERROR(IF(COUNT(pipot!$Z:$Z)&lt;&gt;"",INDEX(pipot!M:M,SMALL(pipot!$Z:$Z,ROW($A387)))),"")</f>
        <v/>
      </c>
      <c r="O391" t="str">
        <f>IFERROR(IF(COUNT(pipot!$Z:$Z)&lt;&gt;"",INDEX(pipot!N:N,SMALL(pipot!$Z:$Z,ROW($A387)))),"")</f>
        <v/>
      </c>
      <c r="P391" t="str">
        <f>IFERROR(IF(COUNT(pipot!$Z:$Z)&lt;&gt;"",INDEX(pipot!O:O,SMALL(pipot!$Z:$Z,ROW($A387)))),"")</f>
        <v/>
      </c>
      <c r="Q391" t="str">
        <f>IFERROR(IF(COUNT(pipot!$Z:$Z)&lt;&gt;"",INDEX(pipot!P:P,SMALL(pipot!$Z:$Z,ROW($A387)))),"")</f>
        <v/>
      </c>
      <c r="R391" t="str">
        <f>IFERROR(IF(COUNT(pipot!$Z:$Z)&lt;&gt;"",INDEX(pipot!Q:Q,SMALL(pipot!$Z:$Z,ROW($A387)))),"")</f>
        <v/>
      </c>
      <c r="S391" t="str">
        <f>IFERROR(IF(COUNT(pipot!$Z:$Z)&lt;&gt;"",INDEX(pipot!R:R,SMALL(pipot!$Z:$Z,ROW($A387)))),"")</f>
        <v/>
      </c>
    </row>
    <row r="392" spans="2:19" hidden="1">
      <c r="B392" t="str">
        <f>IFERROR(IF(COUNT(pipot!$Z:$Z)&lt;&gt;"",INDEX(pipot!A:A,SMALL(pipot!$Z:$Z,ROW($A388)))),"")</f>
        <v/>
      </c>
      <c r="C392" s="13" t="str">
        <f>IFERROR(IF(COUNT(pipot!$Z:$Z)&lt;&gt;"",INDEX(pipot!B:B,SMALL(pipot!$Z:$Z,ROW($A388)))),"")</f>
        <v/>
      </c>
      <c r="D392" s="15" t="str">
        <f>IFERROR(IF(COUNT(pipot!$Z:$Z)&lt;&gt;"",INDEX(pipot!C:C,SMALL(pipot!$Z:$Z,ROW($A388)))),"")</f>
        <v/>
      </c>
      <c r="E392" t="str">
        <f>IFERROR(IF(COUNT(pipot!$Z:$Z)&lt;&gt;"",INDEX(pipot!D:D,SMALL(pipot!$Z:$Z,ROW($A388)))),"")</f>
        <v/>
      </c>
      <c r="F392" t="str">
        <f>IFERROR(IF(COUNT(pipot!$Z:$Z)&lt;&gt;"",INDEX(pipot!E:E,SMALL(pipot!$Z:$Z,ROW($A388)))),"")</f>
        <v/>
      </c>
      <c r="G392" t="str">
        <f>IFERROR(IF(COUNT(pipot!$Z:$Z)&lt;&gt;"",INDEX(pipot!F:F,SMALL(pipot!$Z:$Z,ROW($A388)))),"")</f>
        <v/>
      </c>
      <c r="H392" t="str">
        <f>IFERROR(IF(COUNT(pipot!$Z:$Z)&lt;&gt;"",INDEX(pipot!G:G,SMALL(pipot!$Z:$Z,ROW($A388)))),"")</f>
        <v/>
      </c>
      <c r="I392" t="str">
        <f>IFERROR(IF(COUNT(pipot!$Z:$Z)&lt;&gt;"",INDEX(pipot!H:H,SMALL(pipot!$Z:$Z,ROW($A388)))),"")</f>
        <v/>
      </c>
      <c r="J392" t="str">
        <f>IFERROR(IF(COUNT(pipot!$Z:$Z)&lt;&gt;"",INDEX(pipot!I:I,SMALL(pipot!$Z:$Z,ROW($A388)))),"")</f>
        <v/>
      </c>
      <c r="K392" t="str">
        <f>IFERROR(IF(COUNT(pipot!$Z:$Z)&lt;&gt;"",INDEX(pipot!J:J,SMALL(pipot!$Z:$Z,ROW($A388)))),"")</f>
        <v/>
      </c>
      <c r="L392" t="str">
        <f>IFERROR(IF(COUNT(pipot!$Z:$Z)&lt;&gt;"",INDEX(pipot!K:K,SMALL(pipot!$Z:$Z,ROW($A388)))),"")</f>
        <v/>
      </c>
      <c r="M392" t="str">
        <f>IFERROR(IF(COUNT(pipot!$Z:$Z)&lt;&gt;"",INDEX(pipot!L:L,SMALL(pipot!$Z:$Z,ROW($A388)))),"")</f>
        <v/>
      </c>
      <c r="N392" t="str">
        <f>IFERROR(IF(COUNT(pipot!$Z:$Z)&lt;&gt;"",INDEX(pipot!M:M,SMALL(pipot!$Z:$Z,ROW($A388)))),"")</f>
        <v/>
      </c>
      <c r="O392" t="str">
        <f>IFERROR(IF(COUNT(pipot!$Z:$Z)&lt;&gt;"",INDEX(pipot!N:N,SMALL(pipot!$Z:$Z,ROW($A388)))),"")</f>
        <v/>
      </c>
      <c r="P392" t="str">
        <f>IFERROR(IF(COUNT(pipot!$Z:$Z)&lt;&gt;"",INDEX(pipot!O:O,SMALL(pipot!$Z:$Z,ROW($A388)))),"")</f>
        <v/>
      </c>
      <c r="Q392" t="str">
        <f>IFERROR(IF(COUNT(pipot!$Z:$Z)&lt;&gt;"",INDEX(pipot!P:P,SMALL(pipot!$Z:$Z,ROW($A388)))),"")</f>
        <v/>
      </c>
      <c r="R392" t="str">
        <f>IFERROR(IF(COUNT(pipot!$Z:$Z)&lt;&gt;"",INDEX(pipot!Q:Q,SMALL(pipot!$Z:$Z,ROW($A388)))),"")</f>
        <v/>
      </c>
      <c r="S392" t="str">
        <f>IFERROR(IF(COUNT(pipot!$Z:$Z)&lt;&gt;"",INDEX(pipot!R:R,SMALL(pipot!$Z:$Z,ROW($A388)))),"")</f>
        <v/>
      </c>
    </row>
    <row r="393" spans="2:19" hidden="1">
      <c r="B393" t="str">
        <f>IFERROR(IF(COUNT(pipot!$Z:$Z)&lt;&gt;"",INDEX(pipot!A:A,SMALL(pipot!$Z:$Z,ROW($A389)))),"")</f>
        <v/>
      </c>
      <c r="C393" s="13" t="str">
        <f>IFERROR(IF(COUNT(pipot!$Z:$Z)&lt;&gt;"",INDEX(pipot!B:B,SMALL(pipot!$Z:$Z,ROW($A389)))),"")</f>
        <v/>
      </c>
      <c r="D393" s="15" t="str">
        <f>IFERROR(IF(COUNT(pipot!$Z:$Z)&lt;&gt;"",INDEX(pipot!C:C,SMALL(pipot!$Z:$Z,ROW($A389)))),"")</f>
        <v/>
      </c>
      <c r="E393" t="str">
        <f>IFERROR(IF(COUNT(pipot!$Z:$Z)&lt;&gt;"",INDEX(pipot!D:D,SMALL(pipot!$Z:$Z,ROW($A389)))),"")</f>
        <v/>
      </c>
      <c r="F393" t="str">
        <f>IFERROR(IF(COUNT(pipot!$Z:$Z)&lt;&gt;"",INDEX(pipot!E:E,SMALL(pipot!$Z:$Z,ROW($A389)))),"")</f>
        <v/>
      </c>
      <c r="G393" t="str">
        <f>IFERROR(IF(COUNT(pipot!$Z:$Z)&lt;&gt;"",INDEX(pipot!F:F,SMALL(pipot!$Z:$Z,ROW($A389)))),"")</f>
        <v/>
      </c>
      <c r="H393" t="str">
        <f>IFERROR(IF(COUNT(pipot!$Z:$Z)&lt;&gt;"",INDEX(pipot!G:G,SMALL(pipot!$Z:$Z,ROW($A389)))),"")</f>
        <v/>
      </c>
      <c r="I393" t="str">
        <f>IFERROR(IF(COUNT(pipot!$Z:$Z)&lt;&gt;"",INDEX(pipot!H:H,SMALL(pipot!$Z:$Z,ROW($A389)))),"")</f>
        <v/>
      </c>
      <c r="J393" t="str">
        <f>IFERROR(IF(COUNT(pipot!$Z:$Z)&lt;&gt;"",INDEX(pipot!I:I,SMALL(pipot!$Z:$Z,ROW($A389)))),"")</f>
        <v/>
      </c>
      <c r="K393" t="str">
        <f>IFERROR(IF(COUNT(pipot!$Z:$Z)&lt;&gt;"",INDEX(pipot!J:J,SMALL(pipot!$Z:$Z,ROW($A389)))),"")</f>
        <v/>
      </c>
      <c r="L393" t="str">
        <f>IFERROR(IF(COUNT(pipot!$Z:$Z)&lt;&gt;"",INDEX(pipot!K:K,SMALL(pipot!$Z:$Z,ROW($A389)))),"")</f>
        <v/>
      </c>
      <c r="M393" t="str">
        <f>IFERROR(IF(COUNT(pipot!$Z:$Z)&lt;&gt;"",INDEX(pipot!L:L,SMALL(pipot!$Z:$Z,ROW($A389)))),"")</f>
        <v/>
      </c>
      <c r="N393" t="str">
        <f>IFERROR(IF(COUNT(pipot!$Z:$Z)&lt;&gt;"",INDEX(pipot!M:M,SMALL(pipot!$Z:$Z,ROW($A389)))),"")</f>
        <v/>
      </c>
      <c r="O393" t="str">
        <f>IFERROR(IF(COUNT(pipot!$Z:$Z)&lt;&gt;"",INDEX(pipot!N:N,SMALL(pipot!$Z:$Z,ROW($A389)))),"")</f>
        <v/>
      </c>
      <c r="P393" t="str">
        <f>IFERROR(IF(COUNT(pipot!$Z:$Z)&lt;&gt;"",INDEX(pipot!O:O,SMALL(pipot!$Z:$Z,ROW($A389)))),"")</f>
        <v/>
      </c>
      <c r="Q393" t="str">
        <f>IFERROR(IF(COUNT(pipot!$Z:$Z)&lt;&gt;"",INDEX(pipot!P:P,SMALL(pipot!$Z:$Z,ROW($A389)))),"")</f>
        <v/>
      </c>
      <c r="R393" t="str">
        <f>IFERROR(IF(COUNT(pipot!$Z:$Z)&lt;&gt;"",INDEX(pipot!Q:Q,SMALL(pipot!$Z:$Z,ROW($A389)))),"")</f>
        <v/>
      </c>
      <c r="S393" t="str">
        <f>IFERROR(IF(COUNT(pipot!$Z:$Z)&lt;&gt;"",INDEX(pipot!R:R,SMALL(pipot!$Z:$Z,ROW($A389)))),"")</f>
        <v/>
      </c>
    </row>
    <row r="394" spans="2:19" hidden="1">
      <c r="B394" t="str">
        <f>IFERROR(IF(COUNT(pipot!$Z:$Z)&lt;&gt;"",INDEX(pipot!A:A,SMALL(pipot!$Z:$Z,ROW($A390)))),"")</f>
        <v/>
      </c>
      <c r="C394" s="13" t="str">
        <f>IFERROR(IF(COUNT(pipot!$Z:$Z)&lt;&gt;"",INDEX(pipot!B:B,SMALL(pipot!$Z:$Z,ROW($A390)))),"")</f>
        <v/>
      </c>
      <c r="D394" s="15" t="str">
        <f>IFERROR(IF(COUNT(pipot!$Z:$Z)&lt;&gt;"",INDEX(pipot!C:C,SMALL(pipot!$Z:$Z,ROW($A390)))),"")</f>
        <v/>
      </c>
      <c r="E394" t="str">
        <f>IFERROR(IF(COUNT(pipot!$Z:$Z)&lt;&gt;"",INDEX(pipot!D:D,SMALL(pipot!$Z:$Z,ROW($A390)))),"")</f>
        <v/>
      </c>
      <c r="F394" t="str">
        <f>IFERROR(IF(COUNT(pipot!$Z:$Z)&lt;&gt;"",INDEX(pipot!E:E,SMALL(pipot!$Z:$Z,ROW($A390)))),"")</f>
        <v/>
      </c>
      <c r="G394" t="str">
        <f>IFERROR(IF(COUNT(pipot!$Z:$Z)&lt;&gt;"",INDEX(pipot!F:F,SMALL(pipot!$Z:$Z,ROW($A390)))),"")</f>
        <v/>
      </c>
      <c r="H394" t="str">
        <f>IFERROR(IF(COUNT(pipot!$Z:$Z)&lt;&gt;"",INDEX(pipot!G:G,SMALL(pipot!$Z:$Z,ROW($A390)))),"")</f>
        <v/>
      </c>
      <c r="I394" t="str">
        <f>IFERROR(IF(COUNT(pipot!$Z:$Z)&lt;&gt;"",INDEX(pipot!H:H,SMALL(pipot!$Z:$Z,ROW($A390)))),"")</f>
        <v/>
      </c>
      <c r="J394" t="str">
        <f>IFERROR(IF(COUNT(pipot!$Z:$Z)&lt;&gt;"",INDEX(pipot!I:I,SMALL(pipot!$Z:$Z,ROW($A390)))),"")</f>
        <v/>
      </c>
      <c r="K394" t="str">
        <f>IFERROR(IF(COUNT(pipot!$Z:$Z)&lt;&gt;"",INDEX(pipot!J:J,SMALL(pipot!$Z:$Z,ROW($A390)))),"")</f>
        <v/>
      </c>
      <c r="L394" t="str">
        <f>IFERROR(IF(COUNT(pipot!$Z:$Z)&lt;&gt;"",INDEX(pipot!K:K,SMALL(pipot!$Z:$Z,ROW($A390)))),"")</f>
        <v/>
      </c>
      <c r="M394" t="str">
        <f>IFERROR(IF(COUNT(pipot!$Z:$Z)&lt;&gt;"",INDEX(pipot!L:L,SMALL(pipot!$Z:$Z,ROW($A390)))),"")</f>
        <v/>
      </c>
      <c r="N394" t="str">
        <f>IFERROR(IF(COUNT(pipot!$Z:$Z)&lt;&gt;"",INDEX(pipot!M:M,SMALL(pipot!$Z:$Z,ROW($A390)))),"")</f>
        <v/>
      </c>
      <c r="O394" t="str">
        <f>IFERROR(IF(COUNT(pipot!$Z:$Z)&lt;&gt;"",INDEX(pipot!N:N,SMALL(pipot!$Z:$Z,ROW($A390)))),"")</f>
        <v/>
      </c>
      <c r="P394" t="str">
        <f>IFERROR(IF(COUNT(pipot!$Z:$Z)&lt;&gt;"",INDEX(pipot!O:O,SMALL(pipot!$Z:$Z,ROW($A390)))),"")</f>
        <v/>
      </c>
      <c r="Q394" t="str">
        <f>IFERROR(IF(COUNT(pipot!$Z:$Z)&lt;&gt;"",INDEX(pipot!P:P,SMALL(pipot!$Z:$Z,ROW($A390)))),"")</f>
        <v/>
      </c>
      <c r="R394" t="str">
        <f>IFERROR(IF(COUNT(pipot!$Z:$Z)&lt;&gt;"",INDEX(pipot!Q:Q,SMALL(pipot!$Z:$Z,ROW($A390)))),"")</f>
        <v/>
      </c>
      <c r="S394" t="str">
        <f>IFERROR(IF(COUNT(pipot!$Z:$Z)&lt;&gt;"",INDEX(pipot!R:R,SMALL(pipot!$Z:$Z,ROW($A390)))),"")</f>
        <v/>
      </c>
    </row>
    <row r="395" spans="2:19" hidden="1">
      <c r="B395" t="str">
        <f>IFERROR(IF(COUNT(pipot!$Z:$Z)&lt;&gt;"",INDEX(pipot!A:A,SMALL(pipot!$Z:$Z,ROW($A391)))),"")</f>
        <v/>
      </c>
      <c r="C395" s="13" t="str">
        <f>IFERROR(IF(COUNT(pipot!$Z:$Z)&lt;&gt;"",INDEX(pipot!B:B,SMALL(pipot!$Z:$Z,ROW($A391)))),"")</f>
        <v/>
      </c>
      <c r="D395" s="15" t="str">
        <f>IFERROR(IF(COUNT(pipot!$Z:$Z)&lt;&gt;"",INDEX(pipot!C:C,SMALL(pipot!$Z:$Z,ROW($A391)))),"")</f>
        <v/>
      </c>
      <c r="E395" t="str">
        <f>IFERROR(IF(COUNT(pipot!$Z:$Z)&lt;&gt;"",INDEX(pipot!D:D,SMALL(pipot!$Z:$Z,ROW($A391)))),"")</f>
        <v/>
      </c>
      <c r="F395" t="str">
        <f>IFERROR(IF(COUNT(pipot!$Z:$Z)&lt;&gt;"",INDEX(pipot!E:E,SMALL(pipot!$Z:$Z,ROW($A391)))),"")</f>
        <v/>
      </c>
      <c r="G395" t="str">
        <f>IFERROR(IF(COUNT(pipot!$Z:$Z)&lt;&gt;"",INDEX(pipot!F:F,SMALL(pipot!$Z:$Z,ROW($A391)))),"")</f>
        <v/>
      </c>
      <c r="H395" t="str">
        <f>IFERROR(IF(COUNT(pipot!$Z:$Z)&lt;&gt;"",INDEX(pipot!G:G,SMALL(pipot!$Z:$Z,ROW($A391)))),"")</f>
        <v/>
      </c>
      <c r="I395" t="str">
        <f>IFERROR(IF(COUNT(pipot!$Z:$Z)&lt;&gt;"",INDEX(pipot!H:H,SMALL(pipot!$Z:$Z,ROW($A391)))),"")</f>
        <v/>
      </c>
      <c r="J395" t="str">
        <f>IFERROR(IF(COUNT(pipot!$Z:$Z)&lt;&gt;"",INDEX(pipot!I:I,SMALL(pipot!$Z:$Z,ROW($A391)))),"")</f>
        <v/>
      </c>
      <c r="K395" t="str">
        <f>IFERROR(IF(COUNT(pipot!$Z:$Z)&lt;&gt;"",INDEX(pipot!J:J,SMALL(pipot!$Z:$Z,ROW($A391)))),"")</f>
        <v/>
      </c>
      <c r="L395" t="str">
        <f>IFERROR(IF(COUNT(pipot!$Z:$Z)&lt;&gt;"",INDEX(pipot!K:K,SMALL(pipot!$Z:$Z,ROW($A391)))),"")</f>
        <v/>
      </c>
      <c r="M395" t="str">
        <f>IFERROR(IF(COUNT(pipot!$Z:$Z)&lt;&gt;"",INDEX(pipot!L:L,SMALL(pipot!$Z:$Z,ROW($A391)))),"")</f>
        <v/>
      </c>
      <c r="N395" t="str">
        <f>IFERROR(IF(COUNT(pipot!$Z:$Z)&lt;&gt;"",INDEX(pipot!M:M,SMALL(pipot!$Z:$Z,ROW($A391)))),"")</f>
        <v/>
      </c>
      <c r="O395" t="str">
        <f>IFERROR(IF(COUNT(pipot!$Z:$Z)&lt;&gt;"",INDEX(pipot!N:N,SMALL(pipot!$Z:$Z,ROW($A391)))),"")</f>
        <v/>
      </c>
      <c r="P395" t="str">
        <f>IFERROR(IF(COUNT(pipot!$Z:$Z)&lt;&gt;"",INDEX(pipot!O:O,SMALL(pipot!$Z:$Z,ROW($A391)))),"")</f>
        <v/>
      </c>
      <c r="Q395" t="str">
        <f>IFERROR(IF(COUNT(pipot!$Z:$Z)&lt;&gt;"",INDEX(pipot!P:P,SMALL(pipot!$Z:$Z,ROW($A391)))),"")</f>
        <v/>
      </c>
      <c r="R395" t="str">
        <f>IFERROR(IF(COUNT(pipot!$Z:$Z)&lt;&gt;"",INDEX(pipot!Q:Q,SMALL(pipot!$Z:$Z,ROW($A391)))),"")</f>
        <v/>
      </c>
      <c r="S395" t="str">
        <f>IFERROR(IF(COUNT(pipot!$Z:$Z)&lt;&gt;"",INDEX(pipot!R:R,SMALL(pipot!$Z:$Z,ROW($A391)))),"")</f>
        <v/>
      </c>
    </row>
    <row r="396" spans="2:19" hidden="1">
      <c r="B396" t="str">
        <f>IFERROR(IF(COUNT(pipot!$Z:$Z)&lt;&gt;"",INDEX(pipot!A:A,SMALL(pipot!$Z:$Z,ROW($A392)))),"")</f>
        <v/>
      </c>
      <c r="C396" s="13" t="str">
        <f>IFERROR(IF(COUNT(pipot!$Z:$Z)&lt;&gt;"",INDEX(pipot!B:B,SMALL(pipot!$Z:$Z,ROW($A392)))),"")</f>
        <v/>
      </c>
      <c r="D396" s="15" t="str">
        <f>IFERROR(IF(COUNT(pipot!$Z:$Z)&lt;&gt;"",INDEX(pipot!C:C,SMALL(pipot!$Z:$Z,ROW($A392)))),"")</f>
        <v/>
      </c>
      <c r="E396" t="str">
        <f>IFERROR(IF(COUNT(pipot!$Z:$Z)&lt;&gt;"",INDEX(pipot!D:D,SMALL(pipot!$Z:$Z,ROW($A392)))),"")</f>
        <v/>
      </c>
      <c r="F396" t="str">
        <f>IFERROR(IF(COUNT(pipot!$Z:$Z)&lt;&gt;"",INDEX(pipot!E:E,SMALL(pipot!$Z:$Z,ROW($A392)))),"")</f>
        <v/>
      </c>
      <c r="G396" t="str">
        <f>IFERROR(IF(COUNT(pipot!$Z:$Z)&lt;&gt;"",INDEX(pipot!F:F,SMALL(pipot!$Z:$Z,ROW($A392)))),"")</f>
        <v/>
      </c>
      <c r="H396" t="str">
        <f>IFERROR(IF(COUNT(pipot!$Z:$Z)&lt;&gt;"",INDEX(pipot!G:G,SMALL(pipot!$Z:$Z,ROW($A392)))),"")</f>
        <v/>
      </c>
      <c r="I396" t="str">
        <f>IFERROR(IF(COUNT(pipot!$Z:$Z)&lt;&gt;"",INDEX(pipot!H:H,SMALL(pipot!$Z:$Z,ROW($A392)))),"")</f>
        <v/>
      </c>
      <c r="J396" t="str">
        <f>IFERROR(IF(COUNT(pipot!$Z:$Z)&lt;&gt;"",INDEX(pipot!I:I,SMALL(pipot!$Z:$Z,ROW($A392)))),"")</f>
        <v/>
      </c>
      <c r="K396" t="str">
        <f>IFERROR(IF(COUNT(pipot!$Z:$Z)&lt;&gt;"",INDEX(pipot!J:J,SMALL(pipot!$Z:$Z,ROW($A392)))),"")</f>
        <v/>
      </c>
      <c r="L396" t="str">
        <f>IFERROR(IF(COUNT(pipot!$Z:$Z)&lt;&gt;"",INDEX(pipot!K:K,SMALL(pipot!$Z:$Z,ROW($A392)))),"")</f>
        <v/>
      </c>
      <c r="M396" t="str">
        <f>IFERROR(IF(COUNT(pipot!$Z:$Z)&lt;&gt;"",INDEX(pipot!L:L,SMALL(pipot!$Z:$Z,ROW($A392)))),"")</f>
        <v/>
      </c>
      <c r="N396" t="str">
        <f>IFERROR(IF(COUNT(pipot!$Z:$Z)&lt;&gt;"",INDEX(pipot!M:M,SMALL(pipot!$Z:$Z,ROW($A392)))),"")</f>
        <v/>
      </c>
      <c r="O396" t="str">
        <f>IFERROR(IF(COUNT(pipot!$Z:$Z)&lt;&gt;"",INDEX(pipot!N:N,SMALL(pipot!$Z:$Z,ROW($A392)))),"")</f>
        <v/>
      </c>
      <c r="P396" t="str">
        <f>IFERROR(IF(COUNT(pipot!$Z:$Z)&lt;&gt;"",INDEX(pipot!O:O,SMALL(pipot!$Z:$Z,ROW($A392)))),"")</f>
        <v/>
      </c>
      <c r="Q396" t="str">
        <f>IFERROR(IF(COUNT(pipot!$Z:$Z)&lt;&gt;"",INDEX(pipot!P:P,SMALL(pipot!$Z:$Z,ROW($A392)))),"")</f>
        <v/>
      </c>
      <c r="R396" t="str">
        <f>IFERROR(IF(COUNT(pipot!$Z:$Z)&lt;&gt;"",INDEX(pipot!Q:Q,SMALL(pipot!$Z:$Z,ROW($A392)))),"")</f>
        <v/>
      </c>
      <c r="S396" t="str">
        <f>IFERROR(IF(COUNT(pipot!$Z:$Z)&lt;&gt;"",INDEX(pipot!R:R,SMALL(pipot!$Z:$Z,ROW($A392)))),"")</f>
        <v/>
      </c>
    </row>
    <row r="397" spans="2:19" hidden="1">
      <c r="B397" t="str">
        <f>IFERROR(IF(COUNT(pipot!$Z:$Z)&lt;&gt;"",INDEX(pipot!A:A,SMALL(pipot!$Z:$Z,ROW($A393)))),"")</f>
        <v/>
      </c>
      <c r="C397" s="13" t="str">
        <f>IFERROR(IF(COUNT(pipot!$Z:$Z)&lt;&gt;"",INDEX(pipot!B:B,SMALL(pipot!$Z:$Z,ROW($A393)))),"")</f>
        <v/>
      </c>
      <c r="D397" s="15" t="str">
        <f>IFERROR(IF(COUNT(pipot!$Z:$Z)&lt;&gt;"",INDEX(pipot!C:C,SMALL(pipot!$Z:$Z,ROW($A393)))),"")</f>
        <v/>
      </c>
      <c r="E397" t="str">
        <f>IFERROR(IF(COUNT(pipot!$Z:$Z)&lt;&gt;"",INDEX(pipot!D:D,SMALL(pipot!$Z:$Z,ROW($A393)))),"")</f>
        <v/>
      </c>
      <c r="F397" t="str">
        <f>IFERROR(IF(COUNT(pipot!$Z:$Z)&lt;&gt;"",INDEX(pipot!E:E,SMALL(pipot!$Z:$Z,ROW($A393)))),"")</f>
        <v/>
      </c>
      <c r="G397" t="str">
        <f>IFERROR(IF(COUNT(pipot!$Z:$Z)&lt;&gt;"",INDEX(pipot!F:F,SMALL(pipot!$Z:$Z,ROW($A393)))),"")</f>
        <v/>
      </c>
      <c r="H397" t="str">
        <f>IFERROR(IF(COUNT(pipot!$Z:$Z)&lt;&gt;"",INDEX(pipot!G:G,SMALL(pipot!$Z:$Z,ROW($A393)))),"")</f>
        <v/>
      </c>
      <c r="I397" t="str">
        <f>IFERROR(IF(COUNT(pipot!$Z:$Z)&lt;&gt;"",INDEX(pipot!H:H,SMALL(pipot!$Z:$Z,ROW($A393)))),"")</f>
        <v/>
      </c>
      <c r="J397" t="str">
        <f>IFERROR(IF(COUNT(pipot!$Z:$Z)&lt;&gt;"",INDEX(pipot!I:I,SMALL(pipot!$Z:$Z,ROW($A393)))),"")</f>
        <v/>
      </c>
      <c r="K397" t="str">
        <f>IFERROR(IF(COUNT(pipot!$Z:$Z)&lt;&gt;"",INDEX(pipot!J:J,SMALL(pipot!$Z:$Z,ROW($A393)))),"")</f>
        <v/>
      </c>
      <c r="L397" t="str">
        <f>IFERROR(IF(COUNT(pipot!$Z:$Z)&lt;&gt;"",INDEX(pipot!K:K,SMALL(pipot!$Z:$Z,ROW($A393)))),"")</f>
        <v/>
      </c>
      <c r="M397" t="str">
        <f>IFERROR(IF(COUNT(pipot!$Z:$Z)&lt;&gt;"",INDEX(pipot!L:L,SMALL(pipot!$Z:$Z,ROW($A393)))),"")</f>
        <v/>
      </c>
      <c r="N397" t="str">
        <f>IFERROR(IF(COUNT(pipot!$Z:$Z)&lt;&gt;"",INDEX(pipot!M:M,SMALL(pipot!$Z:$Z,ROW($A393)))),"")</f>
        <v/>
      </c>
      <c r="O397" t="str">
        <f>IFERROR(IF(COUNT(pipot!$Z:$Z)&lt;&gt;"",INDEX(pipot!N:N,SMALL(pipot!$Z:$Z,ROW($A393)))),"")</f>
        <v/>
      </c>
      <c r="P397" t="str">
        <f>IFERROR(IF(COUNT(pipot!$Z:$Z)&lt;&gt;"",INDEX(pipot!O:O,SMALL(pipot!$Z:$Z,ROW($A393)))),"")</f>
        <v/>
      </c>
      <c r="Q397" t="str">
        <f>IFERROR(IF(COUNT(pipot!$Z:$Z)&lt;&gt;"",INDEX(pipot!P:P,SMALL(pipot!$Z:$Z,ROW($A393)))),"")</f>
        <v/>
      </c>
      <c r="R397" t="str">
        <f>IFERROR(IF(COUNT(pipot!$Z:$Z)&lt;&gt;"",INDEX(pipot!Q:Q,SMALL(pipot!$Z:$Z,ROW($A393)))),"")</f>
        <v/>
      </c>
      <c r="S397" t="str">
        <f>IFERROR(IF(COUNT(pipot!$Z:$Z)&lt;&gt;"",INDEX(pipot!R:R,SMALL(pipot!$Z:$Z,ROW($A393)))),"")</f>
        <v/>
      </c>
    </row>
    <row r="398" spans="2:19" hidden="1">
      <c r="B398" t="str">
        <f>IFERROR(IF(COUNT(pipot!$Z:$Z)&lt;&gt;"",INDEX(pipot!A:A,SMALL(pipot!$Z:$Z,ROW($A394)))),"")</f>
        <v/>
      </c>
      <c r="C398" s="13" t="str">
        <f>IFERROR(IF(COUNT(pipot!$Z:$Z)&lt;&gt;"",INDEX(pipot!B:B,SMALL(pipot!$Z:$Z,ROW($A394)))),"")</f>
        <v/>
      </c>
      <c r="D398" s="15" t="str">
        <f>IFERROR(IF(COUNT(pipot!$Z:$Z)&lt;&gt;"",INDEX(pipot!C:C,SMALL(pipot!$Z:$Z,ROW($A394)))),"")</f>
        <v/>
      </c>
      <c r="E398" t="str">
        <f>IFERROR(IF(COUNT(pipot!$Z:$Z)&lt;&gt;"",INDEX(pipot!D:D,SMALL(pipot!$Z:$Z,ROW($A394)))),"")</f>
        <v/>
      </c>
      <c r="F398" t="str">
        <f>IFERROR(IF(COUNT(pipot!$Z:$Z)&lt;&gt;"",INDEX(pipot!E:E,SMALL(pipot!$Z:$Z,ROW($A394)))),"")</f>
        <v/>
      </c>
      <c r="G398" t="str">
        <f>IFERROR(IF(COUNT(pipot!$Z:$Z)&lt;&gt;"",INDEX(pipot!F:F,SMALL(pipot!$Z:$Z,ROW($A394)))),"")</f>
        <v/>
      </c>
      <c r="H398" t="str">
        <f>IFERROR(IF(COUNT(pipot!$Z:$Z)&lt;&gt;"",INDEX(pipot!G:G,SMALL(pipot!$Z:$Z,ROW($A394)))),"")</f>
        <v/>
      </c>
      <c r="I398" t="str">
        <f>IFERROR(IF(COUNT(pipot!$Z:$Z)&lt;&gt;"",INDEX(pipot!H:H,SMALL(pipot!$Z:$Z,ROW($A394)))),"")</f>
        <v/>
      </c>
      <c r="J398" t="str">
        <f>IFERROR(IF(COUNT(pipot!$Z:$Z)&lt;&gt;"",INDEX(pipot!I:I,SMALL(pipot!$Z:$Z,ROW($A394)))),"")</f>
        <v/>
      </c>
      <c r="K398" t="str">
        <f>IFERROR(IF(COUNT(pipot!$Z:$Z)&lt;&gt;"",INDEX(pipot!J:J,SMALL(pipot!$Z:$Z,ROW($A394)))),"")</f>
        <v/>
      </c>
      <c r="L398" t="str">
        <f>IFERROR(IF(COUNT(pipot!$Z:$Z)&lt;&gt;"",INDEX(pipot!K:K,SMALL(pipot!$Z:$Z,ROW($A394)))),"")</f>
        <v/>
      </c>
      <c r="M398" t="str">
        <f>IFERROR(IF(COUNT(pipot!$Z:$Z)&lt;&gt;"",INDEX(pipot!L:L,SMALL(pipot!$Z:$Z,ROW($A394)))),"")</f>
        <v/>
      </c>
      <c r="N398" t="str">
        <f>IFERROR(IF(COUNT(pipot!$Z:$Z)&lt;&gt;"",INDEX(pipot!M:M,SMALL(pipot!$Z:$Z,ROW($A394)))),"")</f>
        <v/>
      </c>
      <c r="O398" t="str">
        <f>IFERROR(IF(COUNT(pipot!$Z:$Z)&lt;&gt;"",INDEX(pipot!N:N,SMALL(pipot!$Z:$Z,ROW($A394)))),"")</f>
        <v/>
      </c>
      <c r="P398" t="str">
        <f>IFERROR(IF(COUNT(pipot!$Z:$Z)&lt;&gt;"",INDEX(pipot!O:O,SMALL(pipot!$Z:$Z,ROW($A394)))),"")</f>
        <v/>
      </c>
      <c r="Q398" t="str">
        <f>IFERROR(IF(COUNT(pipot!$Z:$Z)&lt;&gt;"",INDEX(pipot!P:P,SMALL(pipot!$Z:$Z,ROW($A394)))),"")</f>
        <v/>
      </c>
      <c r="R398" t="str">
        <f>IFERROR(IF(COUNT(pipot!$Z:$Z)&lt;&gt;"",INDEX(pipot!Q:Q,SMALL(pipot!$Z:$Z,ROW($A394)))),"")</f>
        <v/>
      </c>
      <c r="S398" t="str">
        <f>IFERROR(IF(COUNT(pipot!$Z:$Z)&lt;&gt;"",INDEX(pipot!R:R,SMALL(pipot!$Z:$Z,ROW($A394)))),"")</f>
        <v/>
      </c>
    </row>
    <row r="399" spans="2:19" hidden="1">
      <c r="B399" t="str">
        <f>IFERROR(IF(COUNT(pipot!$Z:$Z)&lt;&gt;"",INDEX(pipot!A:A,SMALL(pipot!$Z:$Z,ROW($A395)))),"")</f>
        <v/>
      </c>
      <c r="C399" s="13" t="str">
        <f>IFERROR(IF(COUNT(pipot!$Z:$Z)&lt;&gt;"",INDEX(pipot!B:B,SMALL(pipot!$Z:$Z,ROW($A395)))),"")</f>
        <v/>
      </c>
      <c r="D399" s="15" t="str">
        <f>IFERROR(IF(COUNT(pipot!$Z:$Z)&lt;&gt;"",INDEX(pipot!C:C,SMALL(pipot!$Z:$Z,ROW($A395)))),"")</f>
        <v/>
      </c>
      <c r="E399" t="str">
        <f>IFERROR(IF(COUNT(pipot!$Z:$Z)&lt;&gt;"",INDEX(pipot!D:D,SMALL(pipot!$Z:$Z,ROW($A395)))),"")</f>
        <v/>
      </c>
      <c r="F399" t="str">
        <f>IFERROR(IF(COUNT(pipot!$Z:$Z)&lt;&gt;"",INDEX(pipot!E:E,SMALL(pipot!$Z:$Z,ROW($A395)))),"")</f>
        <v/>
      </c>
      <c r="G399" t="str">
        <f>IFERROR(IF(COUNT(pipot!$Z:$Z)&lt;&gt;"",INDEX(pipot!F:F,SMALL(pipot!$Z:$Z,ROW($A395)))),"")</f>
        <v/>
      </c>
      <c r="H399" t="str">
        <f>IFERROR(IF(COUNT(pipot!$Z:$Z)&lt;&gt;"",INDEX(pipot!G:G,SMALL(pipot!$Z:$Z,ROW($A395)))),"")</f>
        <v/>
      </c>
      <c r="I399" t="str">
        <f>IFERROR(IF(COUNT(pipot!$Z:$Z)&lt;&gt;"",INDEX(pipot!H:H,SMALL(pipot!$Z:$Z,ROW($A395)))),"")</f>
        <v/>
      </c>
      <c r="J399" t="str">
        <f>IFERROR(IF(COUNT(pipot!$Z:$Z)&lt;&gt;"",INDEX(pipot!I:I,SMALL(pipot!$Z:$Z,ROW($A395)))),"")</f>
        <v/>
      </c>
      <c r="K399" t="str">
        <f>IFERROR(IF(COUNT(pipot!$Z:$Z)&lt;&gt;"",INDEX(pipot!J:J,SMALL(pipot!$Z:$Z,ROW($A395)))),"")</f>
        <v/>
      </c>
      <c r="L399" t="str">
        <f>IFERROR(IF(COUNT(pipot!$Z:$Z)&lt;&gt;"",INDEX(pipot!K:K,SMALL(pipot!$Z:$Z,ROW($A395)))),"")</f>
        <v/>
      </c>
      <c r="M399" t="str">
        <f>IFERROR(IF(COUNT(pipot!$Z:$Z)&lt;&gt;"",INDEX(pipot!L:L,SMALL(pipot!$Z:$Z,ROW($A395)))),"")</f>
        <v/>
      </c>
      <c r="N399" t="str">
        <f>IFERROR(IF(COUNT(pipot!$Z:$Z)&lt;&gt;"",INDEX(pipot!M:M,SMALL(pipot!$Z:$Z,ROW($A395)))),"")</f>
        <v/>
      </c>
      <c r="O399" t="str">
        <f>IFERROR(IF(COUNT(pipot!$Z:$Z)&lt;&gt;"",INDEX(pipot!N:N,SMALL(pipot!$Z:$Z,ROW($A395)))),"")</f>
        <v/>
      </c>
      <c r="P399" t="str">
        <f>IFERROR(IF(COUNT(pipot!$Z:$Z)&lt;&gt;"",INDEX(pipot!O:O,SMALL(pipot!$Z:$Z,ROW($A395)))),"")</f>
        <v/>
      </c>
      <c r="Q399" t="str">
        <f>IFERROR(IF(COUNT(pipot!$Z:$Z)&lt;&gt;"",INDEX(pipot!P:P,SMALL(pipot!$Z:$Z,ROW($A395)))),"")</f>
        <v/>
      </c>
      <c r="R399" t="str">
        <f>IFERROR(IF(COUNT(pipot!$Z:$Z)&lt;&gt;"",INDEX(pipot!Q:Q,SMALL(pipot!$Z:$Z,ROW($A395)))),"")</f>
        <v/>
      </c>
      <c r="S399" t="str">
        <f>IFERROR(IF(COUNT(pipot!$Z:$Z)&lt;&gt;"",INDEX(pipot!R:R,SMALL(pipot!$Z:$Z,ROW($A395)))),"")</f>
        <v/>
      </c>
    </row>
    <row r="400" spans="2:19" hidden="1">
      <c r="B400" t="str">
        <f>IFERROR(IF(COUNT(pipot!$Z:$Z)&lt;&gt;"",INDEX(pipot!A:A,SMALL(pipot!$Z:$Z,ROW($A396)))),"")</f>
        <v/>
      </c>
      <c r="C400" s="13" t="str">
        <f>IFERROR(IF(COUNT(pipot!$Z:$Z)&lt;&gt;"",INDEX(pipot!B:B,SMALL(pipot!$Z:$Z,ROW($A396)))),"")</f>
        <v/>
      </c>
      <c r="D400" s="15" t="str">
        <f>IFERROR(IF(COUNT(pipot!$Z:$Z)&lt;&gt;"",INDEX(pipot!C:C,SMALL(pipot!$Z:$Z,ROW($A396)))),"")</f>
        <v/>
      </c>
      <c r="E400" t="str">
        <f>IFERROR(IF(COUNT(pipot!$Z:$Z)&lt;&gt;"",INDEX(pipot!D:D,SMALL(pipot!$Z:$Z,ROW($A396)))),"")</f>
        <v/>
      </c>
      <c r="F400" t="str">
        <f>IFERROR(IF(COUNT(pipot!$Z:$Z)&lt;&gt;"",INDEX(pipot!E:E,SMALL(pipot!$Z:$Z,ROW($A396)))),"")</f>
        <v/>
      </c>
      <c r="G400" t="str">
        <f>IFERROR(IF(COUNT(pipot!$Z:$Z)&lt;&gt;"",INDEX(pipot!F:F,SMALL(pipot!$Z:$Z,ROW($A396)))),"")</f>
        <v/>
      </c>
      <c r="H400" t="str">
        <f>IFERROR(IF(COUNT(pipot!$Z:$Z)&lt;&gt;"",INDEX(pipot!G:G,SMALL(pipot!$Z:$Z,ROW($A396)))),"")</f>
        <v/>
      </c>
      <c r="I400" t="str">
        <f>IFERROR(IF(COUNT(pipot!$Z:$Z)&lt;&gt;"",INDEX(pipot!H:H,SMALL(pipot!$Z:$Z,ROW($A396)))),"")</f>
        <v/>
      </c>
      <c r="J400" t="str">
        <f>IFERROR(IF(COUNT(pipot!$Z:$Z)&lt;&gt;"",INDEX(pipot!I:I,SMALL(pipot!$Z:$Z,ROW($A396)))),"")</f>
        <v/>
      </c>
      <c r="K400" t="str">
        <f>IFERROR(IF(COUNT(pipot!$Z:$Z)&lt;&gt;"",INDEX(pipot!J:J,SMALL(pipot!$Z:$Z,ROW($A396)))),"")</f>
        <v/>
      </c>
      <c r="L400" t="str">
        <f>IFERROR(IF(COUNT(pipot!$Z:$Z)&lt;&gt;"",INDEX(pipot!K:K,SMALL(pipot!$Z:$Z,ROW($A396)))),"")</f>
        <v/>
      </c>
      <c r="M400" t="str">
        <f>IFERROR(IF(COUNT(pipot!$Z:$Z)&lt;&gt;"",INDEX(pipot!L:L,SMALL(pipot!$Z:$Z,ROW($A396)))),"")</f>
        <v/>
      </c>
      <c r="N400" t="str">
        <f>IFERROR(IF(COUNT(pipot!$Z:$Z)&lt;&gt;"",INDEX(pipot!M:M,SMALL(pipot!$Z:$Z,ROW($A396)))),"")</f>
        <v/>
      </c>
      <c r="O400" t="str">
        <f>IFERROR(IF(COUNT(pipot!$Z:$Z)&lt;&gt;"",INDEX(pipot!N:N,SMALL(pipot!$Z:$Z,ROW($A396)))),"")</f>
        <v/>
      </c>
      <c r="P400" t="str">
        <f>IFERROR(IF(COUNT(pipot!$Z:$Z)&lt;&gt;"",INDEX(pipot!O:O,SMALL(pipot!$Z:$Z,ROW($A396)))),"")</f>
        <v/>
      </c>
      <c r="Q400" t="str">
        <f>IFERROR(IF(COUNT(pipot!$Z:$Z)&lt;&gt;"",INDEX(pipot!P:P,SMALL(pipot!$Z:$Z,ROW($A396)))),"")</f>
        <v/>
      </c>
      <c r="R400" t="str">
        <f>IFERROR(IF(COUNT(pipot!$Z:$Z)&lt;&gt;"",INDEX(pipot!Q:Q,SMALL(pipot!$Z:$Z,ROW($A396)))),"")</f>
        <v/>
      </c>
      <c r="S400" t="str">
        <f>IFERROR(IF(COUNT(pipot!$Z:$Z)&lt;&gt;"",INDEX(pipot!R:R,SMALL(pipot!$Z:$Z,ROW($A396)))),"")</f>
        <v/>
      </c>
    </row>
    <row r="401" spans="2:19" hidden="1">
      <c r="B401" t="str">
        <f>IFERROR(IF(COUNT(pipot!$Z:$Z)&lt;&gt;"",INDEX(pipot!A:A,SMALL(pipot!$Z:$Z,ROW($A397)))),"")</f>
        <v/>
      </c>
      <c r="C401" s="13" t="str">
        <f>IFERROR(IF(COUNT(pipot!$Z:$Z)&lt;&gt;"",INDEX(pipot!B:B,SMALL(pipot!$Z:$Z,ROW($A397)))),"")</f>
        <v/>
      </c>
      <c r="D401" s="15" t="str">
        <f>IFERROR(IF(COUNT(pipot!$Z:$Z)&lt;&gt;"",INDEX(pipot!C:C,SMALL(pipot!$Z:$Z,ROW($A397)))),"")</f>
        <v/>
      </c>
      <c r="E401" t="str">
        <f>IFERROR(IF(COUNT(pipot!$Z:$Z)&lt;&gt;"",INDEX(pipot!D:D,SMALL(pipot!$Z:$Z,ROW($A397)))),"")</f>
        <v/>
      </c>
      <c r="F401" t="str">
        <f>IFERROR(IF(COUNT(pipot!$Z:$Z)&lt;&gt;"",INDEX(pipot!E:E,SMALL(pipot!$Z:$Z,ROW($A397)))),"")</f>
        <v/>
      </c>
      <c r="G401" t="str">
        <f>IFERROR(IF(COUNT(pipot!$Z:$Z)&lt;&gt;"",INDEX(pipot!F:F,SMALL(pipot!$Z:$Z,ROW($A397)))),"")</f>
        <v/>
      </c>
      <c r="H401" t="str">
        <f>IFERROR(IF(COUNT(pipot!$Z:$Z)&lt;&gt;"",INDEX(pipot!G:G,SMALL(pipot!$Z:$Z,ROW($A397)))),"")</f>
        <v/>
      </c>
      <c r="I401" t="str">
        <f>IFERROR(IF(COUNT(pipot!$Z:$Z)&lt;&gt;"",INDEX(pipot!H:H,SMALL(pipot!$Z:$Z,ROW($A397)))),"")</f>
        <v/>
      </c>
      <c r="J401" t="str">
        <f>IFERROR(IF(COUNT(pipot!$Z:$Z)&lt;&gt;"",INDEX(pipot!I:I,SMALL(pipot!$Z:$Z,ROW($A397)))),"")</f>
        <v/>
      </c>
      <c r="K401" t="str">
        <f>IFERROR(IF(COUNT(pipot!$Z:$Z)&lt;&gt;"",INDEX(pipot!J:J,SMALL(pipot!$Z:$Z,ROW($A397)))),"")</f>
        <v/>
      </c>
      <c r="L401" t="str">
        <f>IFERROR(IF(COUNT(pipot!$Z:$Z)&lt;&gt;"",INDEX(pipot!K:K,SMALL(pipot!$Z:$Z,ROW($A397)))),"")</f>
        <v/>
      </c>
      <c r="M401" t="str">
        <f>IFERROR(IF(COUNT(pipot!$Z:$Z)&lt;&gt;"",INDEX(pipot!L:L,SMALL(pipot!$Z:$Z,ROW($A397)))),"")</f>
        <v/>
      </c>
      <c r="N401" t="str">
        <f>IFERROR(IF(COUNT(pipot!$Z:$Z)&lt;&gt;"",INDEX(pipot!M:M,SMALL(pipot!$Z:$Z,ROW($A397)))),"")</f>
        <v/>
      </c>
      <c r="O401" t="str">
        <f>IFERROR(IF(COUNT(pipot!$Z:$Z)&lt;&gt;"",INDEX(pipot!N:N,SMALL(pipot!$Z:$Z,ROW($A397)))),"")</f>
        <v/>
      </c>
      <c r="P401" t="str">
        <f>IFERROR(IF(COUNT(pipot!$Z:$Z)&lt;&gt;"",INDEX(pipot!O:O,SMALL(pipot!$Z:$Z,ROW($A397)))),"")</f>
        <v/>
      </c>
      <c r="Q401" t="str">
        <f>IFERROR(IF(COUNT(pipot!$Z:$Z)&lt;&gt;"",INDEX(pipot!P:P,SMALL(pipot!$Z:$Z,ROW($A397)))),"")</f>
        <v/>
      </c>
      <c r="R401" t="str">
        <f>IFERROR(IF(COUNT(pipot!$Z:$Z)&lt;&gt;"",INDEX(pipot!Q:Q,SMALL(pipot!$Z:$Z,ROW($A397)))),"")</f>
        <v/>
      </c>
      <c r="S401" t="str">
        <f>IFERROR(IF(COUNT(pipot!$Z:$Z)&lt;&gt;"",INDEX(pipot!R:R,SMALL(pipot!$Z:$Z,ROW($A397)))),"")</f>
        <v/>
      </c>
    </row>
    <row r="402" spans="2:19" hidden="1">
      <c r="B402" t="str">
        <f>IFERROR(IF(COUNT(pipot!$Z:$Z)&lt;&gt;"",INDEX(pipot!A:A,SMALL(pipot!$Z:$Z,ROW($A398)))),"")</f>
        <v/>
      </c>
      <c r="C402" s="13" t="str">
        <f>IFERROR(IF(COUNT(pipot!$Z:$Z)&lt;&gt;"",INDEX(pipot!B:B,SMALL(pipot!$Z:$Z,ROW($A398)))),"")</f>
        <v/>
      </c>
      <c r="D402" s="15" t="str">
        <f>IFERROR(IF(COUNT(pipot!$Z:$Z)&lt;&gt;"",INDEX(pipot!C:C,SMALL(pipot!$Z:$Z,ROW($A398)))),"")</f>
        <v/>
      </c>
      <c r="E402" t="str">
        <f>IFERROR(IF(COUNT(pipot!$Z:$Z)&lt;&gt;"",INDEX(pipot!D:D,SMALL(pipot!$Z:$Z,ROW($A398)))),"")</f>
        <v/>
      </c>
      <c r="F402" t="str">
        <f>IFERROR(IF(COUNT(pipot!$Z:$Z)&lt;&gt;"",INDEX(pipot!E:E,SMALL(pipot!$Z:$Z,ROW($A398)))),"")</f>
        <v/>
      </c>
      <c r="G402" t="str">
        <f>IFERROR(IF(COUNT(pipot!$Z:$Z)&lt;&gt;"",INDEX(pipot!F:F,SMALL(pipot!$Z:$Z,ROW($A398)))),"")</f>
        <v/>
      </c>
      <c r="H402" t="str">
        <f>IFERROR(IF(COUNT(pipot!$Z:$Z)&lt;&gt;"",INDEX(pipot!G:G,SMALL(pipot!$Z:$Z,ROW($A398)))),"")</f>
        <v/>
      </c>
      <c r="I402" t="str">
        <f>IFERROR(IF(COUNT(pipot!$Z:$Z)&lt;&gt;"",INDEX(pipot!H:H,SMALL(pipot!$Z:$Z,ROW($A398)))),"")</f>
        <v/>
      </c>
      <c r="J402" t="str">
        <f>IFERROR(IF(COUNT(pipot!$Z:$Z)&lt;&gt;"",INDEX(pipot!I:I,SMALL(pipot!$Z:$Z,ROW($A398)))),"")</f>
        <v/>
      </c>
      <c r="K402" t="str">
        <f>IFERROR(IF(COUNT(pipot!$Z:$Z)&lt;&gt;"",INDEX(pipot!J:J,SMALL(pipot!$Z:$Z,ROW($A398)))),"")</f>
        <v/>
      </c>
      <c r="L402" t="str">
        <f>IFERROR(IF(COUNT(pipot!$Z:$Z)&lt;&gt;"",INDEX(pipot!K:K,SMALL(pipot!$Z:$Z,ROW($A398)))),"")</f>
        <v/>
      </c>
      <c r="M402" t="str">
        <f>IFERROR(IF(COUNT(pipot!$Z:$Z)&lt;&gt;"",INDEX(pipot!L:L,SMALL(pipot!$Z:$Z,ROW($A398)))),"")</f>
        <v/>
      </c>
      <c r="N402" t="str">
        <f>IFERROR(IF(COUNT(pipot!$Z:$Z)&lt;&gt;"",INDEX(pipot!M:M,SMALL(pipot!$Z:$Z,ROW($A398)))),"")</f>
        <v/>
      </c>
      <c r="O402" t="str">
        <f>IFERROR(IF(COUNT(pipot!$Z:$Z)&lt;&gt;"",INDEX(pipot!N:N,SMALL(pipot!$Z:$Z,ROW($A398)))),"")</f>
        <v/>
      </c>
      <c r="P402" t="str">
        <f>IFERROR(IF(COUNT(pipot!$Z:$Z)&lt;&gt;"",INDEX(pipot!O:O,SMALL(pipot!$Z:$Z,ROW($A398)))),"")</f>
        <v/>
      </c>
      <c r="Q402" t="str">
        <f>IFERROR(IF(COUNT(pipot!$Z:$Z)&lt;&gt;"",INDEX(pipot!P:P,SMALL(pipot!$Z:$Z,ROW($A398)))),"")</f>
        <v/>
      </c>
      <c r="R402" t="str">
        <f>IFERROR(IF(COUNT(pipot!$Z:$Z)&lt;&gt;"",INDEX(pipot!Q:Q,SMALL(pipot!$Z:$Z,ROW($A398)))),"")</f>
        <v/>
      </c>
      <c r="S402" t="str">
        <f>IFERROR(IF(COUNT(pipot!$Z:$Z)&lt;&gt;"",INDEX(pipot!R:R,SMALL(pipot!$Z:$Z,ROW($A398)))),"")</f>
        <v/>
      </c>
    </row>
    <row r="403" spans="2:19" hidden="1">
      <c r="B403" t="str">
        <f>IFERROR(IF(COUNT(pipot!$Z:$Z)&lt;&gt;"",INDEX(pipot!A:A,SMALL(pipot!$Z:$Z,ROW($A399)))),"")</f>
        <v/>
      </c>
      <c r="C403" s="13" t="str">
        <f>IFERROR(IF(COUNT(pipot!$Z:$Z)&lt;&gt;"",INDEX(pipot!B:B,SMALL(pipot!$Z:$Z,ROW($A399)))),"")</f>
        <v/>
      </c>
      <c r="D403" s="15" t="str">
        <f>IFERROR(IF(COUNT(pipot!$Z:$Z)&lt;&gt;"",INDEX(pipot!C:C,SMALL(pipot!$Z:$Z,ROW($A399)))),"")</f>
        <v/>
      </c>
      <c r="E403" t="str">
        <f>IFERROR(IF(COUNT(pipot!$Z:$Z)&lt;&gt;"",INDEX(pipot!D:D,SMALL(pipot!$Z:$Z,ROW($A399)))),"")</f>
        <v/>
      </c>
      <c r="F403" t="str">
        <f>IFERROR(IF(COUNT(pipot!$Z:$Z)&lt;&gt;"",INDEX(pipot!E:E,SMALL(pipot!$Z:$Z,ROW($A399)))),"")</f>
        <v/>
      </c>
      <c r="G403" t="str">
        <f>IFERROR(IF(COUNT(pipot!$Z:$Z)&lt;&gt;"",INDEX(pipot!F:F,SMALL(pipot!$Z:$Z,ROW($A399)))),"")</f>
        <v/>
      </c>
      <c r="H403" t="str">
        <f>IFERROR(IF(COUNT(pipot!$Z:$Z)&lt;&gt;"",INDEX(pipot!G:G,SMALL(pipot!$Z:$Z,ROW($A399)))),"")</f>
        <v/>
      </c>
      <c r="I403" t="str">
        <f>IFERROR(IF(COUNT(pipot!$Z:$Z)&lt;&gt;"",INDEX(pipot!H:H,SMALL(pipot!$Z:$Z,ROW($A399)))),"")</f>
        <v/>
      </c>
      <c r="J403" t="str">
        <f>IFERROR(IF(COUNT(pipot!$Z:$Z)&lt;&gt;"",INDEX(pipot!I:I,SMALL(pipot!$Z:$Z,ROW($A399)))),"")</f>
        <v/>
      </c>
      <c r="K403" t="str">
        <f>IFERROR(IF(COUNT(pipot!$Z:$Z)&lt;&gt;"",INDEX(pipot!J:J,SMALL(pipot!$Z:$Z,ROW($A399)))),"")</f>
        <v/>
      </c>
      <c r="L403" t="str">
        <f>IFERROR(IF(COUNT(pipot!$Z:$Z)&lt;&gt;"",INDEX(pipot!K:K,SMALL(pipot!$Z:$Z,ROW($A399)))),"")</f>
        <v/>
      </c>
      <c r="M403" t="str">
        <f>IFERROR(IF(COUNT(pipot!$Z:$Z)&lt;&gt;"",INDEX(pipot!L:L,SMALL(pipot!$Z:$Z,ROW($A399)))),"")</f>
        <v/>
      </c>
      <c r="N403" t="str">
        <f>IFERROR(IF(COUNT(pipot!$Z:$Z)&lt;&gt;"",INDEX(pipot!M:M,SMALL(pipot!$Z:$Z,ROW($A399)))),"")</f>
        <v/>
      </c>
      <c r="O403" t="str">
        <f>IFERROR(IF(COUNT(pipot!$Z:$Z)&lt;&gt;"",INDEX(pipot!N:N,SMALL(pipot!$Z:$Z,ROW($A399)))),"")</f>
        <v/>
      </c>
      <c r="P403" t="str">
        <f>IFERROR(IF(COUNT(pipot!$Z:$Z)&lt;&gt;"",INDEX(pipot!O:O,SMALL(pipot!$Z:$Z,ROW($A399)))),"")</f>
        <v/>
      </c>
      <c r="Q403" t="str">
        <f>IFERROR(IF(COUNT(pipot!$Z:$Z)&lt;&gt;"",INDEX(pipot!P:P,SMALL(pipot!$Z:$Z,ROW($A399)))),"")</f>
        <v/>
      </c>
      <c r="R403" t="str">
        <f>IFERROR(IF(COUNT(pipot!$Z:$Z)&lt;&gt;"",INDEX(pipot!Q:Q,SMALL(pipot!$Z:$Z,ROW($A399)))),"")</f>
        <v/>
      </c>
      <c r="S403" t="str">
        <f>IFERROR(IF(COUNT(pipot!$Z:$Z)&lt;&gt;"",INDEX(pipot!R:R,SMALL(pipot!$Z:$Z,ROW($A399)))),"")</f>
        <v/>
      </c>
    </row>
    <row r="404" spans="2:19" hidden="1">
      <c r="B404" t="str">
        <f>IFERROR(IF(COUNT(pipot!$Z:$Z)&lt;&gt;"",INDEX(pipot!A:A,SMALL(pipot!$Z:$Z,ROW($A400)))),"")</f>
        <v/>
      </c>
      <c r="C404" s="13" t="str">
        <f>IFERROR(IF(COUNT(pipot!$Z:$Z)&lt;&gt;"",INDEX(pipot!B:B,SMALL(pipot!$Z:$Z,ROW($A400)))),"")</f>
        <v/>
      </c>
      <c r="D404" s="15" t="str">
        <f>IFERROR(IF(COUNT(pipot!$Z:$Z)&lt;&gt;"",INDEX(pipot!C:C,SMALL(pipot!$Z:$Z,ROW($A400)))),"")</f>
        <v/>
      </c>
      <c r="E404" t="str">
        <f>IFERROR(IF(COUNT(pipot!$Z:$Z)&lt;&gt;"",INDEX(pipot!D:D,SMALL(pipot!$Z:$Z,ROW($A400)))),"")</f>
        <v/>
      </c>
      <c r="F404" t="str">
        <f>IFERROR(IF(COUNT(pipot!$Z:$Z)&lt;&gt;"",INDEX(pipot!E:E,SMALL(pipot!$Z:$Z,ROW($A400)))),"")</f>
        <v/>
      </c>
      <c r="G404" t="str">
        <f>IFERROR(IF(COUNT(pipot!$Z:$Z)&lt;&gt;"",INDEX(pipot!F:F,SMALL(pipot!$Z:$Z,ROW($A400)))),"")</f>
        <v/>
      </c>
      <c r="H404" t="str">
        <f>IFERROR(IF(COUNT(pipot!$Z:$Z)&lt;&gt;"",INDEX(pipot!G:G,SMALL(pipot!$Z:$Z,ROW($A400)))),"")</f>
        <v/>
      </c>
      <c r="I404" t="str">
        <f>IFERROR(IF(COUNT(pipot!$Z:$Z)&lt;&gt;"",INDEX(pipot!H:H,SMALL(pipot!$Z:$Z,ROW($A400)))),"")</f>
        <v/>
      </c>
      <c r="J404" t="str">
        <f>IFERROR(IF(COUNT(pipot!$Z:$Z)&lt;&gt;"",INDEX(pipot!I:I,SMALL(pipot!$Z:$Z,ROW($A400)))),"")</f>
        <v/>
      </c>
      <c r="K404" t="str">
        <f>IFERROR(IF(COUNT(pipot!$Z:$Z)&lt;&gt;"",INDEX(pipot!J:J,SMALL(pipot!$Z:$Z,ROW($A400)))),"")</f>
        <v/>
      </c>
      <c r="L404" t="str">
        <f>IFERROR(IF(COUNT(pipot!$Z:$Z)&lt;&gt;"",INDEX(pipot!K:K,SMALL(pipot!$Z:$Z,ROW($A400)))),"")</f>
        <v/>
      </c>
      <c r="M404" t="str">
        <f>IFERROR(IF(COUNT(pipot!$Z:$Z)&lt;&gt;"",INDEX(pipot!L:L,SMALL(pipot!$Z:$Z,ROW($A400)))),"")</f>
        <v/>
      </c>
      <c r="N404" t="str">
        <f>IFERROR(IF(COUNT(pipot!$Z:$Z)&lt;&gt;"",INDEX(pipot!M:M,SMALL(pipot!$Z:$Z,ROW($A400)))),"")</f>
        <v/>
      </c>
      <c r="O404" t="str">
        <f>IFERROR(IF(COUNT(pipot!$Z:$Z)&lt;&gt;"",INDEX(pipot!N:N,SMALL(pipot!$Z:$Z,ROW($A400)))),"")</f>
        <v/>
      </c>
      <c r="P404" t="str">
        <f>IFERROR(IF(COUNT(pipot!$Z:$Z)&lt;&gt;"",INDEX(pipot!O:O,SMALL(pipot!$Z:$Z,ROW($A400)))),"")</f>
        <v/>
      </c>
      <c r="Q404" t="str">
        <f>IFERROR(IF(COUNT(pipot!$Z:$Z)&lt;&gt;"",INDEX(pipot!P:P,SMALL(pipot!$Z:$Z,ROW($A400)))),"")</f>
        <v/>
      </c>
      <c r="R404" t="str">
        <f>IFERROR(IF(COUNT(pipot!$Z:$Z)&lt;&gt;"",INDEX(pipot!Q:Q,SMALL(pipot!$Z:$Z,ROW($A400)))),"")</f>
        <v/>
      </c>
      <c r="S404" t="str">
        <f>IFERROR(IF(COUNT(pipot!$Z:$Z)&lt;&gt;"",INDEX(pipot!R:R,SMALL(pipot!$Z:$Z,ROW($A400)))),"")</f>
        <v/>
      </c>
    </row>
    <row r="405" spans="2:19" hidden="1">
      <c r="B405" t="str">
        <f>IFERROR(IF(COUNT(pipot!$Z:$Z)&lt;&gt;"",INDEX(pipot!A:A,SMALL(pipot!$Z:$Z,ROW($A401)))),"")</f>
        <v/>
      </c>
      <c r="C405" s="13" t="str">
        <f>IFERROR(IF(COUNT(pipot!$Z:$Z)&lt;&gt;"",INDEX(pipot!B:B,SMALL(pipot!$Z:$Z,ROW($A401)))),"")</f>
        <v/>
      </c>
      <c r="D405" s="15" t="str">
        <f>IFERROR(IF(COUNT(pipot!$Z:$Z)&lt;&gt;"",INDEX(pipot!C:C,SMALL(pipot!$Z:$Z,ROW($A401)))),"")</f>
        <v/>
      </c>
      <c r="E405" t="str">
        <f>IFERROR(IF(COUNT(pipot!$Z:$Z)&lt;&gt;"",INDEX(pipot!D:D,SMALL(pipot!$Z:$Z,ROW($A401)))),"")</f>
        <v/>
      </c>
      <c r="F405" t="str">
        <f>IFERROR(IF(COUNT(pipot!$Z:$Z)&lt;&gt;"",INDEX(pipot!E:E,SMALL(pipot!$Z:$Z,ROW($A401)))),"")</f>
        <v/>
      </c>
      <c r="G405" t="str">
        <f>IFERROR(IF(COUNT(pipot!$Z:$Z)&lt;&gt;"",INDEX(pipot!F:F,SMALL(pipot!$Z:$Z,ROW($A401)))),"")</f>
        <v/>
      </c>
      <c r="H405" t="str">
        <f>IFERROR(IF(COUNT(pipot!$Z:$Z)&lt;&gt;"",INDEX(pipot!G:G,SMALL(pipot!$Z:$Z,ROW($A401)))),"")</f>
        <v/>
      </c>
      <c r="I405" t="str">
        <f>IFERROR(IF(COUNT(pipot!$Z:$Z)&lt;&gt;"",INDEX(pipot!H:H,SMALL(pipot!$Z:$Z,ROW($A401)))),"")</f>
        <v/>
      </c>
      <c r="J405" t="str">
        <f>IFERROR(IF(COUNT(pipot!$Z:$Z)&lt;&gt;"",INDEX(pipot!I:I,SMALL(pipot!$Z:$Z,ROW($A401)))),"")</f>
        <v/>
      </c>
      <c r="K405" t="str">
        <f>IFERROR(IF(COUNT(pipot!$Z:$Z)&lt;&gt;"",INDEX(pipot!J:J,SMALL(pipot!$Z:$Z,ROW($A401)))),"")</f>
        <v/>
      </c>
      <c r="L405" t="str">
        <f>IFERROR(IF(COUNT(pipot!$Z:$Z)&lt;&gt;"",INDEX(pipot!K:K,SMALL(pipot!$Z:$Z,ROW($A401)))),"")</f>
        <v/>
      </c>
      <c r="M405" t="str">
        <f>IFERROR(IF(COUNT(pipot!$Z:$Z)&lt;&gt;"",INDEX(pipot!L:L,SMALL(pipot!$Z:$Z,ROW($A401)))),"")</f>
        <v/>
      </c>
      <c r="N405" t="str">
        <f>IFERROR(IF(COUNT(pipot!$Z:$Z)&lt;&gt;"",INDEX(pipot!M:M,SMALL(pipot!$Z:$Z,ROW($A401)))),"")</f>
        <v/>
      </c>
      <c r="O405" t="str">
        <f>IFERROR(IF(COUNT(pipot!$Z:$Z)&lt;&gt;"",INDEX(pipot!N:N,SMALL(pipot!$Z:$Z,ROW($A401)))),"")</f>
        <v/>
      </c>
      <c r="P405" t="str">
        <f>IFERROR(IF(COUNT(pipot!$Z:$Z)&lt;&gt;"",INDEX(pipot!O:O,SMALL(pipot!$Z:$Z,ROW($A401)))),"")</f>
        <v/>
      </c>
      <c r="Q405" t="str">
        <f>IFERROR(IF(COUNT(pipot!$Z:$Z)&lt;&gt;"",INDEX(pipot!P:P,SMALL(pipot!$Z:$Z,ROW($A401)))),"")</f>
        <v/>
      </c>
      <c r="R405" t="str">
        <f>IFERROR(IF(COUNT(pipot!$Z:$Z)&lt;&gt;"",INDEX(pipot!Q:Q,SMALL(pipot!$Z:$Z,ROW($A401)))),"")</f>
        <v/>
      </c>
      <c r="S405" t="str">
        <f>IFERROR(IF(COUNT(pipot!$Z:$Z)&lt;&gt;"",INDEX(pipot!R:R,SMALL(pipot!$Z:$Z,ROW($A401)))),"")</f>
        <v/>
      </c>
    </row>
    <row r="406" spans="2:19" hidden="1">
      <c r="B406" t="str">
        <f>IFERROR(IF(COUNT(pipot!$Z:$Z)&lt;&gt;"",INDEX(pipot!A:A,SMALL(pipot!$Z:$Z,ROW($A402)))),"")</f>
        <v/>
      </c>
      <c r="C406" s="13" t="str">
        <f>IFERROR(IF(COUNT(pipot!$Z:$Z)&lt;&gt;"",INDEX(pipot!B:B,SMALL(pipot!$Z:$Z,ROW($A402)))),"")</f>
        <v/>
      </c>
      <c r="D406" s="15" t="str">
        <f>IFERROR(IF(COUNT(pipot!$Z:$Z)&lt;&gt;"",INDEX(pipot!C:C,SMALL(pipot!$Z:$Z,ROW($A402)))),"")</f>
        <v/>
      </c>
      <c r="E406" t="str">
        <f>IFERROR(IF(COUNT(pipot!$Z:$Z)&lt;&gt;"",INDEX(pipot!D:D,SMALL(pipot!$Z:$Z,ROW($A402)))),"")</f>
        <v/>
      </c>
      <c r="F406" t="str">
        <f>IFERROR(IF(COUNT(pipot!$Z:$Z)&lt;&gt;"",INDEX(pipot!E:E,SMALL(pipot!$Z:$Z,ROW($A402)))),"")</f>
        <v/>
      </c>
      <c r="G406" t="str">
        <f>IFERROR(IF(COUNT(pipot!$Z:$Z)&lt;&gt;"",INDEX(pipot!F:F,SMALL(pipot!$Z:$Z,ROW($A402)))),"")</f>
        <v/>
      </c>
      <c r="H406" t="str">
        <f>IFERROR(IF(COUNT(pipot!$Z:$Z)&lt;&gt;"",INDEX(pipot!G:G,SMALL(pipot!$Z:$Z,ROW($A402)))),"")</f>
        <v/>
      </c>
      <c r="I406" t="str">
        <f>IFERROR(IF(COUNT(pipot!$Z:$Z)&lt;&gt;"",INDEX(pipot!H:H,SMALL(pipot!$Z:$Z,ROW($A402)))),"")</f>
        <v/>
      </c>
      <c r="J406" t="str">
        <f>IFERROR(IF(COUNT(pipot!$Z:$Z)&lt;&gt;"",INDEX(pipot!I:I,SMALL(pipot!$Z:$Z,ROW($A402)))),"")</f>
        <v/>
      </c>
      <c r="K406" t="str">
        <f>IFERROR(IF(COUNT(pipot!$Z:$Z)&lt;&gt;"",INDEX(pipot!J:J,SMALL(pipot!$Z:$Z,ROW($A402)))),"")</f>
        <v/>
      </c>
      <c r="L406" t="str">
        <f>IFERROR(IF(COUNT(pipot!$Z:$Z)&lt;&gt;"",INDEX(pipot!K:K,SMALL(pipot!$Z:$Z,ROW($A402)))),"")</f>
        <v/>
      </c>
      <c r="M406" t="str">
        <f>IFERROR(IF(COUNT(pipot!$Z:$Z)&lt;&gt;"",INDEX(pipot!L:L,SMALL(pipot!$Z:$Z,ROW($A402)))),"")</f>
        <v/>
      </c>
      <c r="N406" t="str">
        <f>IFERROR(IF(COUNT(pipot!$Z:$Z)&lt;&gt;"",INDEX(pipot!M:M,SMALL(pipot!$Z:$Z,ROW($A402)))),"")</f>
        <v/>
      </c>
      <c r="O406" t="str">
        <f>IFERROR(IF(COUNT(pipot!$Z:$Z)&lt;&gt;"",INDEX(pipot!N:N,SMALL(pipot!$Z:$Z,ROW($A402)))),"")</f>
        <v/>
      </c>
      <c r="P406" t="str">
        <f>IFERROR(IF(COUNT(pipot!$Z:$Z)&lt;&gt;"",INDEX(pipot!O:O,SMALL(pipot!$Z:$Z,ROW($A402)))),"")</f>
        <v/>
      </c>
      <c r="Q406" t="str">
        <f>IFERROR(IF(COUNT(pipot!$Z:$Z)&lt;&gt;"",INDEX(pipot!P:P,SMALL(pipot!$Z:$Z,ROW($A402)))),"")</f>
        <v/>
      </c>
      <c r="R406" t="str">
        <f>IFERROR(IF(COUNT(pipot!$Z:$Z)&lt;&gt;"",INDEX(pipot!Q:Q,SMALL(pipot!$Z:$Z,ROW($A402)))),"")</f>
        <v/>
      </c>
      <c r="S406" t="str">
        <f>IFERROR(IF(COUNT(pipot!$Z:$Z)&lt;&gt;"",INDEX(pipot!R:R,SMALL(pipot!$Z:$Z,ROW($A402)))),"")</f>
        <v/>
      </c>
    </row>
    <row r="407" spans="2:19" hidden="1">
      <c r="B407" t="str">
        <f>IFERROR(IF(COUNT(pipot!$Z:$Z)&lt;&gt;"",INDEX(pipot!A:A,SMALL(pipot!$Z:$Z,ROW($A403)))),"")</f>
        <v/>
      </c>
      <c r="C407" s="13" t="str">
        <f>IFERROR(IF(COUNT(pipot!$Z:$Z)&lt;&gt;"",INDEX(pipot!B:B,SMALL(pipot!$Z:$Z,ROW($A403)))),"")</f>
        <v/>
      </c>
      <c r="D407" s="15" t="str">
        <f>IFERROR(IF(COUNT(pipot!$Z:$Z)&lt;&gt;"",INDEX(pipot!C:C,SMALL(pipot!$Z:$Z,ROW($A403)))),"")</f>
        <v/>
      </c>
      <c r="E407" t="str">
        <f>IFERROR(IF(COUNT(pipot!$Z:$Z)&lt;&gt;"",INDEX(pipot!D:D,SMALL(pipot!$Z:$Z,ROW($A403)))),"")</f>
        <v/>
      </c>
      <c r="F407" t="str">
        <f>IFERROR(IF(COUNT(pipot!$Z:$Z)&lt;&gt;"",INDEX(pipot!E:E,SMALL(pipot!$Z:$Z,ROW($A403)))),"")</f>
        <v/>
      </c>
      <c r="G407" t="str">
        <f>IFERROR(IF(COUNT(pipot!$Z:$Z)&lt;&gt;"",INDEX(pipot!F:F,SMALL(pipot!$Z:$Z,ROW($A403)))),"")</f>
        <v/>
      </c>
      <c r="H407" t="str">
        <f>IFERROR(IF(COUNT(pipot!$Z:$Z)&lt;&gt;"",INDEX(pipot!G:G,SMALL(pipot!$Z:$Z,ROW($A403)))),"")</f>
        <v/>
      </c>
      <c r="I407" t="str">
        <f>IFERROR(IF(COUNT(pipot!$Z:$Z)&lt;&gt;"",INDEX(pipot!H:H,SMALL(pipot!$Z:$Z,ROW($A403)))),"")</f>
        <v/>
      </c>
      <c r="J407" t="str">
        <f>IFERROR(IF(COUNT(pipot!$Z:$Z)&lt;&gt;"",INDEX(pipot!I:I,SMALL(pipot!$Z:$Z,ROW($A403)))),"")</f>
        <v/>
      </c>
      <c r="K407" t="str">
        <f>IFERROR(IF(COUNT(pipot!$Z:$Z)&lt;&gt;"",INDEX(pipot!J:J,SMALL(pipot!$Z:$Z,ROW($A403)))),"")</f>
        <v/>
      </c>
      <c r="L407" t="str">
        <f>IFERROR(IF(COUNT(pipot!$Z:$Z)&lt;&gt;"",INDEX(pipot!K:K,SMALL(pipot!$Z:$Z,ROW($A403)))),"")</f>
        <v/>
      </c>
      <c r="M407" t="str">
        <f>IFERROR(IF(COUNT(pipot!$Z:$Z)&lt;&gt;"",INDEX(pipot!L:L,SMALL(pipot!$Z:$Z,ROW($A403)))),"")</f>
        <v/>
      </c>
      <c r="N407" t="str">
        <f>IFERROR(IF(COUNT(pipot!$Z:$Z)&lt;&gt;"",INDEX(pipot!M:M,SMALL(pipot!$Z:$Z,ROW($A403)))),"")</f>
        <v/>
      </c>
      <c r="O407" t="str">
        <f>IFERROR(IF(COUNT(pipot!$Z:$Z)&lt;&gt;"",INDEX(pipot!N:N,SMALL(pipot!$Z:$Z,ROW($A403)))),"")</f>
        <v/>
      </c>
      <c r="P407" t="str">
        <f>IFERROR(IF(COUNT(pipot!$Z:$Z)&lt;&gt;"",INDEX(pipot!O:O,SMALL(pipot!$Z:$Z,ROW($A403)))),"")</f>
        <v/>
      </c>
      <c r="Q407" t="str">
        <f>IFERROR(IF(COUNT(pipot!$Z:$Z)&lt;&gt;"",INDEX(pipot!P:P,SMALL(pipot!$Z:$Z,ROW($A403)))),"")</f>
        <v/>
      </c>
      <c r="R407" t="str">
        <f>IFERROR(IF(COUNT(pipot!$Z:$Z)&lt;&gt;"",INDEX(pipot!Q:Q,SMALL(pipot!$Z:$Z,ROW($A403)))),"")</f>
        <v/>
      </c>
      <c r="S407" t="str">
        <f>IFERROR(IF(COUNT(pipot!$Z:$Z)&lt;&gt;"",INDEX(pipot!R:R,SMALL(pipot!$Z:$Z,ROW($A403)))),"")</f>
        <v/>
      </c>
    </row>
    <row r="408" spans="2:19" hidden="1">
      <c r="B408" t="str">
        <f>IFERROR(IF(COUNT(pipot!$Z:$Z)&lt;&gt;"",INDEX(pipot!A:A,SMALL(pipot!$Z:$Z,ROW($A404)))),"")</f>
        <v/>
      </c>
      <c r="C408" s="13" t="str">
        <f>IFERROR(IF(COUNT(pipot!$Z:$Z)&lt;&gt;"",INDEX(pipot!B:B,SMALL(pipot!$Z:$Z,ROW($A404)))),"")</f>
        <v/>
      </c>
      <c r="D408" s="15" t="str">
        <f>IFERROR(IF(COUNT(pipot!$Z:$Z)&lt;&gt;"",INDEX(pipot!C:C,SMALL(pipot!$Z:$Z,ROW($A404)))),"")</f>
        <v/>
      </c>
      <c r="E408" t="str">
        <f>IFERROR(IF(COUNT(pipot!$Z:$Z)&lt;&gt;"",INDEX(pipot!D:D,SMALL(pipot!$Z:$Z,ROW($A404)))),"")</f>
        <v/>
      </c>
      <c r="F408" t="str">
        <f>IFERROR(IF(COUNT(pipot!$Z:$Z)&lt;&gt;"",INDEX(pipot!E:E,SMALL(pipot!$Z:$Z,ROW($A404)))),"")</f>
        <v/>
      </c>
      <c r="G408" t="str">
        <f>IFERROR(IF(COUNT(pipot!$Z:$Z)&lt;&gt;"",INDEX(pipot!F:F,SMALL(pipot!$Z:$Z,ROW($A404)))),"")</f>
        <v/>
      </c>
      <c r="H408" t="str">
        <f>IFERROR(IF(COUNT(pipot!$Z:$Z)&lt;&gt;"",INDEX(pipot!G:G,SMALL(pipot!$Z:$Z,ROW($A404)))),"")</f>
        <v/>
      </c>
      <c r="I408" t="str">
        <f>IFERROR(IF(COUNT(pipot!$Z:$Z)&lt;&gt;"",INDEX(pipot!H:H,SMALL(pipot!$Z:$Z,ROW($A404)))),"")</f>
        <v/>
      </c>
      <c r="J408" t="str">
        <f>IFERROR(IF(COUNT(pipot!$Z:$Z)&lt;&gt;"",INDEX(pipot!I:I,SMALL(pipot!$Z:$Z,ROW($A404)))),"")</f>
        <v/>
      </c>
      <c r="K408" t="str">
        <f>IFERROR(IF(COUNT(pipot!$Z:$Z)&lt;&gt;"",INDEX(pipot!J:J,SMALL(pipot!$Z:$Z,ROW($A404)))),"")</f>
        <v/>
      </c>
      <c r="L408" t="str">
        <f>IFERROR(IF(COUNT(pipot!$Z:$Z)&lt;&gt;"",INDEX(pipot!K:K,SMALL(pipot!$Z:$Z,ROW($A404)))),"")</f>
        <v/>
      </c>
      <c r="M408" t="str">
        <f>IFERROR(IF(COUNT(pipot!$Z:$Z)&lt;&gt;"",INDEX(pipot!L:L,SMALL(pipot!$Z:$Z,ROW($A404)))),"")</f>
        <v/>
      </c>
      <c r="N408" t="str">
        <f>IFERROR(IF(COUNT(pipot!$Z:$Z)&lt;&gt;"",INDEX(pipot!M:M,SMALL(pipot!$Z:$Z,ROW($A404)))),"")</f>
        <v/>
      </c>
      <c r="O408" t="str">
        <f>IFERROR(IF(COUNT(pipot!$Z:$Z)&lt;&gt;"",INDEX(pipot!N:N,SMALL(pipot!$Z:$Z,ROW($A404)))),"")</f>
        <v/>
      </c>
      <c r="P408" t="str">
        <f>IFERROR(IF(COUNT(pipot!$Z:$Z)&lt;&gt;"",INDEX(pipot!O:O,SMALL(pipot!$Z:$Z,ROW($A404)))),"")</f>
        <v/>
      </c>
      <c r="Q408" t="str">
        <f>IFERROR(IF(COUNT(pipot!$Z:$Z)&lt;&gt;"",INDEX(pipot!P:P,SMALL(pipot!$Z:$Z,ROW($A404)))),"")</f>
        <v/>
      </c>
      <c r="R408" t="str">
        <f>IFERROR(IF(COUNT(pipot!$Z:$Z)&lt;&gt;"",INDEX(pipot!Q:Q,SMALL(pipot!$Z:$Z,ROW($A404)))),"")</f>
        <v/>
      </c>
      <c r="S408" t="str">
        <f>IFERROR(IF(COUNT(pipot!$Z:$Z)&lt;&gt;"",INDEX(pipot!R:R,SMALL(pipot!$Z:$Z,ROW($A404)))),"")</f>
        <v/>
      </c>
    </row>
    <row r="409" spans="2:19" hidden="1">
      <c r="B409" t="str">
        <f>IFERROR(IF(COUNT(pipot!$Z:$Z)&lt;&gt;"",INDEX(pipot!A:A,SMALL(pipot!$Z:$Z,ROW($A405)))),"")</f>
        <v/>
      </c>
      <c r="C409" s="13" t="str">
        <f>IFERROR(IF(COUNT(pipot!$Z:$Z)&lt;&gt;"",INDEX(pipot!B:B,SMALL(pipot!$Z:$Z,ROW($A405)))),"")</f>
        <v/>
      </c>
      <c r="D409" s="15" t="str">
        <f>IFERROR(IF(COUNT(pipot!$Z:$Z)&lt;&gt;"",INDEX(pipot!C:C,SMALL(pipot!$Z:$Z,ROW($A405)))),"")</f>
        <v/>
      </c>
      <c r="E409" t="str">
        <f>IFERROR(IF(COUNT(pipot!$Z:$Z)&lt;&gt;"",INDEX(pipot!D:D,SMALL(pipot!$Z:$Z,ROW($A405)))),"")</f>
        <v/>
      </c>
      <c r="F409" t="str">
        <f>IFERROR(IF(COUNT(pipot!$Z:$Z)&lt;&gt;"",INDEX(pipot!E:E,SMALL(pipot!$Z:$Z,ROW($A405)))),"")</f>
        <v/>
      </c>
      <c r="G409" t="str">
        <f>IFERROR(IF(COUNT(pipot!$Z:$Z)&lt;&gt;"",INDEX(pipot!F:F,SMALL(pipot!$Z:$Z,ROW($A405)))),"")</f>
        <v/>
      </c>
      <c r="H409" t="str">
        <f>IFERROR(IF(COUNT(pipot!$Z:$Z)&lt;&gt;"",INDEX(pipot!G:G,SMALL(pipot!$Z:$Z,ROW($A405)))),"")</f>
        <v/>
      </c>
      <c r="I409" t="str">
        <f>IFERROR(IF(COUNT(pipot!$Z:$Z)&lt;&gt;"",INDEX(pipot!H:H,SMALL(pipot!$Z:$Z,ROW($A405)))),"")</f>
        <v/>
      </c>
      <c r="J409" t="str">
        <f>IFERROR(IF(COUNT(pipot!$Z:$Z)&lt;&gt;"",INDEX(pipot!I:I,SMALL(pipot!$Z:$Z,ROW($A405)))),"")</f>
        <v/>
      </c>
      <c r="K409" t="str">
        <f>IFERROR(IF(COUNT(pipot!$Z:$Z)&lt;&gt;"",INDEX(pipot!J:J,SMALL(pipot!$Z:$Z,ROW($A405)))),"")</f>
        <v/>
      </c>
      <c r="L409" t="str">
        <f>IFERROR(IF(COUNT(pipot!$Z:$Z)&lt;&gt;"",INDEX(pipot!K:K,SMALL(pipot!$Z:$Z,ROW($A405)))),"")</f>
        <v/>
      </c>
      <c r="M409" t="str">
        <f>IFERROR(IF(COUNT(pipot!$Z:$Z)&lt;&gt;"",INDEX(pipot!L:L,SMALL(pipot!$Z:$Z,ROW($A405)))),"")</f>
        <v/>
      </c>
      <c r="N409" t="str">
        <f>IFERROR(IF(COUNT(pipot!$Z:$Z)&lt;&gt;"",INDEX(pipot!M:M,SMALL(pipot!$Z:$Z,ROW($A405)))),"")</f>
        <v/>
      </c>
      <c r="O409" t="str">
        <f>IFERROR(IF(COUNT(pipot!$Z:$Z)&lt;&gt;"",INDEX(pipot!N:N,SMALL(pipot!$Z:$Z,ROW($A405)))),"")</f>
        <v/>
      </c>
      <c r="P409" t="str">
        <f>IFERROR(IF(COUNT(pipot!$Z:$Z)&lt;&gt;"",INDEX(pipot!O:O,SMALL(pipot!$Z:$Z,ROW($A405)))),"")</f>
        <v/>
      </c>
      <c r="Q409" t="str">
        <f>IFERROR(IF(COUNT(pipot!$Z:$Z)&lt;&gt;"",INDEX(pipot!P:P,SMALL(pipot!$Z:$Z,ROW($A405)))),"")</f>
        <v/>
      </c>
      <c r="R409" t="str">
        <f>IFERROR(IF(COUNT(pipot!$Z:$Z)&lt;&gt;"",INDEX(pipot!Q:Q,SMALL(pipot!$Z:$Z,ROW($A405)))),"")</f>
        <v/>
      </c>
      <c r="S409" t="str">
        <f>IFERROR(IF(COUNT(pipot!$Z:$Z)&lt;&gt;"",INDEX(pipot!R:R,SMALL(pipot!$Z:$Z,ROW($A405)))),"")</f>
        <v/>
      </c>
    </row>
    <row r="410" spans="2:19" hidden="1">
      <c r="B410" t="str">
        <f>IFERROR(IF(COUNT(pipot!$Z:$Z)&lt;&gt;"",INDEX(pipot!A:A,SMALL(pipot!$Z:$Z,ROW($A406)))),"")</f>
        <v/>
      </c>
      <c r="C410" s="13" t="str">
        <f>IFERROR(IF(COUNT(pipot!$Z:$Z)&lt;&gt;"",INDEX(pipot!B:B,SMALL(pipot!$Z:$Z,ROW($A406)))),"")</f>
        <v/>
      </c>
      <c r="D410" s="15" t="str">
        <f>IFERROR(IF(COUNT(pipot!$Z:$Z)&lt;&gt;"",INDEX(pipot!C:C,SMALL(pipot!$Z:$Z,ROW($A406)))),"")</f>
        <v/>
      </c>
      <c r="E410" t="str">
        <f>IFERROR(IF(COUNT(pipot!$Z:$Z)&lt;&gt;"",INDEX(pipot!D:D,SMALL(pipot!$Z:$Z,ROW($A406)))),"")</f>
        <v/>
      </c>
      <c r="F410" t="str">
        <f>IFERROR(IF(COUNT(pipot!$Z:$Z)&lt;&gt;"",INDEX(pipot!E:E,SMALL(pipot!$Z:$Z,ROW($A406)))),"")</f>
        <v/>
      </c>
      <c r="G410" t="str">
        <f>IFERROR(IF(COUNT(pipot!$Z:$Z)&lt;&gt;"",INDEX(pipot!F:F,SMALL(pipot!$Z:$Z,ROW($A406)))),"")</f>
        <v/>
      </c>
      <c r="H410" t="str">
        <f>IFERROR(IF(COUNT(pipot!$Z:$Z)&lt;&gt;"",INDEX(pipot!G:G,SMALL(pipot!$Z:$Z,ROW($A406)))),"")</f>
        <v/>
      </c>
      <c r="I410" t="str">
        <f>IFERROR(IF(COUNT(pipot!$Z:$Z)&lt;&gt;"",INDEX(pipot!H:H,SMALL(pipot!$Z:$Z,ROW($A406)))),"")</f>
        <v/>
      </c>
      <c r="J410" t="str">
        <f>IFERROR(IF(COUNT(pipot!$Z:$Z)&lt;&gt;"",INDEX(pipot!I:I,SMALL(pipot!$Z:$Z,ROW($A406)))),"")</f>
        <v/>
      </c>
      <c r="K410" t="str">
        <f>IFERROR(IF(COUNT(pipot!$Z:$Z)&lt;&gt;"",INDEX(pipot!J:J,SMALL(pipot!$Z:$Z,ROW($A406)))),"")</f>
        <v/>
      </c>
      <c r="L410" t="str">
        <f>IFERROR(IF(COUNT(pipot!$Z:$Z)&lt;&gt;"",INDEX(pipot!K:K,SMALL(pipot!$Z:$Z,ROW($A406)))),"")</f>
        <v/>
      </c>
      <c r="M410" t="str">
        <f>IFERROR(IF(COUNT(pipot!$Z:$Z)&lt;&gt;"",INDEX(pipot!L:L,SMALL(pipot!$Z:$Z,ROW($A406)))),"")</f>
        <v/>
      </c>
      <c r="N410" t="str">
        <f>IFERROR(IF(COUNT(pipot!$Z:$Z)&lt;&gt;"",INDEX(pipot!M:M,SMALL(pipot!$Z:$Z,ROW($A406)))),"")</f>
        <v/>
      </c>
      <c r="O410" t="str">
        <f>IFERROR(IF(COUNT(pipot!$Z:$Z)&lt;&gt;"",INDEX(pipot!N:N,SMALL(pipot!$Z:$Z,ROW($A406)))),"")</f>
        <v/>
      </c>
      <c r="P410" t="str">
        <f>IFERROR(IF(COUNT(pipot!$Z:$Z)&lt;&gt;"",INDEX(pipot!O:O,SMALL(pipot!$Z:$Z,ROW($A406)))),"")</f>
        <v/>
      </c>
      <c r="Q410" t="str">
        <f>IFERROR(IF(COUNT(pipot!$Z:$Z)&lt;&gt;"",INDEX(pipot!P:P,SMALL(pipot!$Z:$Z,ROW($A406)))),"")</f>
        <v/>
      </c>
      <c r="R410" t="str">
        <f>IFERROR(IF(COUNT(pipot!$Z:$Z)&lt;&gt;"",INDEX(pipot!Q:Q,SMALL(pipot!$Z:$Z,ROW($A406)))),"")</f>
        <v/>
      </c>
      <c r="S410" t="str">
        <f>IFERROR(IF(COUNT(pipot!$Z:$Z)&lt;&gt;"",INDEX(pipot!R:R,SMALL(pipot!$Z:$Z,ROW($A406)))),"")</f>
        <v/>
      </c>
    </row>
    <row r="411" spans="2:19" hidden="1">
      <c r="B411" t="str">
        <f>IFERROR(IF(COUNT(pipot!$Z:$Z)&lt;&gt;"",INDEX(pipot!A:A,SMALL(pipot!$Z:$Z,ROW($A407)))),"")</f>
        <v/>
      </c>
      <c r="C411" s="13" t="str">
        <f>IFERROR(IF(COUNT(pipot!$Z:$Z)&lt;&gt;"",INDEX(pipot!B:B,SMALL(pipot!$Z:$Z,ROW($A407)))),"")</f>
        <v/>
      </c>
      <c r="D411" s="15" t="str">
        <f>IFERROR(IF(COUNT(pipot!$Z:$Z)&lt;&gt;"",INDEX(pipot!C:C,SMALL(pipot!$Z:$Z,ROW($A407)))),"")</f>
        <v/>
      </c>
      <c r="E411" t="str">
        <f>IFERROR(IF(COUNT(pipot!$Z:$Z)&lt;&gt;"",INDEX(pipot!D:D,SMALL(pipot!$Z:$Z,ROW($A407)))),"")</f>
        <v/>
      </c>
      <c r="F411" t="str">
        <f>IFERROR(IF(COUNT(pipot!$Z:$Z)&lt;&gt;"",INDEX(pipot!E:E,SMALL(pipot!$Z:$Z,ROW($A407)))),"")</f>
        <v/>
      </c>
      <c r="G411" t="str">
        <f>IFERROR(IF(COUNT(pipot!$Z:$Z)&lt;&gt;"",INDEX(pipot!F:F,SMALL(pipot!$Z:$Z,ROW($A407)))),"")</f>
        <v/>
      </c>
      <c r="H411" t="str">
        <f>IFERROR(IF(COUNT(pipot!$Z:$Z)&lt;&gt;"",INDEX(pipot!G:G,SMALL(pipot!$Z:$Z,ROW($A407)))),"")</f>
        <v/>
      </c>
      <c r="I411" t="str">
        <f>IFERROR(IF(COUNT(pipot!$Z:$Z)&lt;&gt;"",INDEX(pipot!H:H,SMALL(pipot!$Z:$Z,ROW($A407)))),"")</f>
        <v/>
      </c>
      <c r="J411" t="str">
        <f>IFERROR(IF(COUNT(pipot!$Z:$Z)&lt;&gt;"",INDEX(pipot!I:I,SMALL(pipot!$Z:$Z,ROW($A407)))),"")</f>
        <v/>
      </c>
      <c r="K411" t="str">
        <f>IFERROR(IF(COUNT(pipot!$Z:$Z)&lt;&gt;"",INDEX(pipot!J:J,SMALL(pipot!$Z:$Z,ROW($A407)))),"")</f>
        <v/>
      </c>
      <c r="L411" t="str">
        <f>IFERROR(IF(COUNT(pipot!$Z:$Z)&lt;&gt;"",INDEX(pipot!K:K,SMALL(pipot!$Z:$Z,ROW($A407)))),"")</f>
        <v/>
      </c>
      <c r="M411" t="str">
        <f>IFERROR(IF(COUNT(pipot!$Z:$Z)&lt;&gt;"",INDEX(pipot!L:L,SMALL(pipot!$Z:$Z,ROW($A407)))),"")</f>
        <v/>
      </c>
      <c r="N411" t="str">
        <f>IFERROR(IF(COUNT(pipot!$Z:$Z)&lt;&gt;"",INDEX(pipot!M:M,SMALL(pipot!$Z:$Z,ROW($A407)))),"")</f>
        <v/>
      </c>
      <c r="O411" t="str">
        <f>IFERROR(IF(COUNT(pipot!$Z:$Z)&lt;&gt;"",INDEX(pipot!N:N,SMALL(pipot!$Z:$Z,ROW($A407)))),"")</f>
        <v/>
      </c>
      <c r="P411" t="str">
        <f>IFERROR(IF(COUNT(pipot!$Z:$Z)&lt;&gt;"",INDEX(pipot!O:O,SMALL(pipot!$Z:$Z,ROW($A407)))),"")</f>
        <v/>
      </c>
      <c r="Q411" t="str">
        <f>IFERROR(IF(COUNT(pipot!$Z:$Z)&lt;&gt;"",INDEX(pipot!P:P,SMALL(pipot!$Z:$Z,ROW($A407)))),"")</f>
        <v/>
      </c>
      <c r="R411" t="str">
        <f>IFERROR(IF(COUNT(pipot!$Z:$Z)&lt;&gt;"",INDEX(pipot!Q:Q,SMALL(pipot!$Z:$Z,ROW($A407)))),"")</f>
        <v/>
      </c>
      <c r="S411" t="str">
        <f>IFERROR(IF(COUNT(pipot!$Z:$Z)&lt;&gt;"",INDEX(pipot!R:R,SMALL(pipot!$Z:$Z,ROW($A407)))),"")</f>
        <v/>
      </c>
    </row>
    <row r="412" spans="2:19" hidden="1">
      <c r="B412" t="str">
        <f>IFERROR(IF(COUNT(pipot!$Z:$Z)&lt;&gt;"",INDEX(pipot!A:A,SMALL(pipot!$Z:$Z,ROW($A408)))),"")</f>
        <v/>
      </c>
      <c r="C412" s="13" t="str">
        <f>IFERROR(IF(COUNT(pipot!$Z:$Z)&lt;&gt;"",INDEX(pipot!B:B,SMALL(pipot!$Z:$Z,ROW($A408)))),"")</f>
        <v/>
      </c>
      <c r="D412" s="15" t="str">
        <f>IFERROR(IF(COUNT(pipot!$Z:$Z)&lt;&gt;"",INDEX(pipot!C:C,SMALL(pipot!$Z:$Z,ROW($A408)))),"")</f>
        <v/>
      </c>
      <c r="E412" t="str">
        <f>IFERROR(IF(COUNT(pipot!$Z:$Z)&lt;&gt;"",INDEX(pipot!D:D,SMALL(pipot!$Z:$Z,ROW($A408)))),"")</f>
        <v/>
      </c>
      <c r="F412" t="str">
        <f>IFERROR(IF(COUNT(pipot!$Z:$Z)&lt;&gt;"",INDEX(pipot!E:E,SMALL(pipot!$Z:$Z,ROW($A408)))),"")</f>
        <v/>
      </c>
      <c r="G412" t="str">
        <f>IFERROR(IF(COUNT(pipot!$Z:$Z)&lt;&gt;"",INDEX(pipot!F:F,SMALL(pipot!$Z:$Z,ROW($A408)))),"")</f>
        <v/>
      </c>
      <c r="H412" t="str">
        <f>IFERROR(IF(COUNT(pipot!$Z:$Z)&lt;&gt;"",INDEX(pipot!G:G,SMALL(pipot!$Z:$Z,ROW($A408)))),"")</f>
        <v/>
      </c>
      <c r="I412" t="str">
        <f>IFERROR(IF(COUNT(pipot!$Z:$Z)&lt;&gt;"",INDEX(pipot!H:H,SMALL(pipot!$Z:$Z,ROW($A408)))),"")</f>
        <v/>
      </c>
      <c r="J412" t="str">
        <f>IFERROR(IF(COUNT(pipot!$Z:$Z)&lt;&gt;"",INDEX(pipot!I:I,SMALL(pipot!$Z:$Z,ROW($A408)))),"")</f>
        <v/>
      </c>
      <c r="K412" t="str">
        <f>IFERROR(IF(COUNT(pipot!$Z:$Z)&lt;&gt;"",INDEX(pipot!J:J,SMALL(pipot!$Z:$Z,ROW($A408)))),"")</f>
        <v/>
      </c>
      <c r="L412" t="str">
        <f>IFERROR(IF(COUNT(pipot!$Z:$Z)&lt;&gt;"",INDEX(pipot!K:K,SMALL(pipot!$Z:$Z,ROW($A408)))),"")</f>
        <v/>
      </c>
      <c r="M412" t="str">
        <f>IFERROR(IF(COUNT(pipot!$Z:$Z)&lt;&gt;"",INDEX(pipot!L:L,SMALL(pipot!$Z:$Z,ROW($A408)))),"")</f>
        <v/>
      </c>
      <c r="N412" t="str">
        <f>IFERROR(IF(COUNT(pipot!$Z:$Z)&lt;&gt;"",INDEX(pipot!M:M,SMALL(pipot!$Z:$Z,ROW($A408)))),"")</f>
        <v/>
      </c>
      <c r="O412" t="str">
        <f>IFERROR(IF(COUNT(pipot!$Z:$Z)&lt;&gt;"",INDEX(pipot!N:N,SMALL(pipot!$Z:$Z,ROW($A408)))),"")</f>
        <v/>
      </c>
      <c r="P412" t="str">
        <f>IFERROR(IF(COUNT(pipot!$Z:$Z)&lt;&gt;"",INDEX(pipot!O:O,SMALL(pipot!$Z:$Z,ROW($A408)))),"")</f>
        <v/>
      </c>
      <c r="Q412" t="str">
        <f>IFERROR(IF(COUNT(pipot!$Z:$Z)&lt;&gt;"",INDEX(pipot!P:P,SMALL(pipot!$Z:$Z,ROW($A408)))),"")</f>
        <v/>
      </c>
      <c r="R412" t="str">
        <f>IFERROR(IF(COUNT(pipot!$Z:$Z)&lt;&gt;"",INDEX(pipot!Q:Q,SMALL(pipot!$Z:$Z,ROW($A408)))),"")</f>
        <v/>
      </c>
      <c r="S412" t="str">
        <f>IFERROR(IF(COUNT(pipot!$Z:$Z)&lt;&gt;"",INDEX(pipot!R:R,SMALL(pipot!$Z:$Z,ROW($A408)))),"")</f>
        <v/>
      </c>
    </row>
    <row r="413" spans="2:19" hidden="1">
      <c r="B413" t="str">
        <f>IFERROR(IF(COUNT(pipot!$Z:$Z)&lt;&gt;"",INDEX(pipot!A:A,SMALL(pipot!$Z:$Z,ROW($A409)))),"")</f>
        <v/>
      </c>
      <c r="C413" s="13" t="str">
        <f>IFERROR(IF(COUNT(pipot!$Z:$Z)&lt;&gt;"",INDEX(pipot!B:B,SMALL(pipot!$Z:$Z,ROW($A409)))),"")</f>
        <v/>
      </c>
      <c r="D413" s="15" t="str">
        <f>IFERROR(IF(COUNT(pipot!$Z:$Z)&lt;&gt;"",INDEX(pipot!C:C,SMALL(pipot!$Z:$Z,ROW($A409)))),"")</f>
        <v/>
      </c>
      <c r="E413" t="str">
        <f>IFERROR(IF(COUNT(pipot!$Z:$Z)&lt;&gt;"",INDEX(pipot!D:D,SMALL(pipot!$Z:$Z,ROW($A409)))),"")</f>
        <v/>
      </c>
      <c r="F413" t="str">
        <f>IFERROR(IF(COUNT(pipot!$Z:$Z)&lt;&gt;"",INDEX(pipot!E:E,SMALL(pipot!$Z:$Z,ROW($A409)))),"")</f>
        <v/>
      </c>
      <c r="G413" t="str">
        <f>IFERROR(IF(COUNT(pipot!$Z:$Z)&lt;&gt;"",INDEX(pipot!F:F,SMALL(pipot!$Z:$Z,ROW($A409)))),"")</f>
        <v/>
      </c>
      <c r="H413" t="str">
        <f>IFERROR(IF(COUNT(pipot!$Z:$Z)&lt;&gt;"",INDEX(pipot!G:G,SMALL(pipot!$Z:$Z,ROW($A409)))),"")</f>
        <v/>
      </c>
      <c r="I413" t="str">
        <f>IFERROR(IF(COUNT(pipot!$Z:$Z)&lt;&gt;"",INDEX(pipot!H:H,SMALL(pipot!$Z:$Z,ROW($A409)))),"")</f>
        <v/>
      </c>
      <c r="J413" t="str">
        <f>IFERROR(IF(COUNT(pipot!$Z:$Z)&lt;&gt;"",INDEX(pipot!I:I,SMALL(pipot!$Z:$Z,ROW($A409)))),"")</f>
        <v/>
      </c>
      <c r="K413" t="str">
        <f>IFERROR(IF(COUNT(pipot!$Z:$Z)&lt;&gt;"",INDEX(pipot!J:J,SMALL(pipot!$Z:$Z,ROW($A409)))),"")</f>
        <v/>
      </c>
      <c r="L413" t="str">
        <f>IFERROR(IF(COUNT(pipot!$Z:$Z)&lt;&gt;"",INDEX(pipot!K:K,SMALL(pipot!$Z:$Z,ROW($A409)))),"")</f>
        <v/>
      </c>
      <c r="M413" t="str">
        <f>IFERROR(IF(COUNT(pipot!$Z:$Z)&lt;&gt;"",INDEX(pipot!L:L,SMALL(pipot!$Z:$Z,ROW($A409)))),"")</f>
        <v/>
      </c>
      <c r="N413" t="str">
        <f>IFERROR(IF(COUNT(pipot!$Z:$Z)&lt;&gt;"",INDEX(pipot!M:M,SMALL(pipot!$Z:$Z,ROW($A409)))),"")</f>
        <v/>
      </c>
      <c r="O413" t="str">
        <f>IFERROR(IF(COUNT(pipot!$Z:$Z)&lt;&gt;"",INDEX(pipot!N:N,SMALL(pipot!$Z:$Z,ROW($A409)))),"")</f>
        <v/>
      </c>
      <c r="P413" t="str">
        <f>IFERROR(IF(COUNT(pipot!$Z:$Z)&lt;&gt;"",INDEX(pipot!O:O,SMALL(pipot!$Z:$Z,ROW($A409)))),"")</f>
        <v/>
      </c>
      <c r="Q413" t="str">
        <f>IFERROR(IF(COUNT(pipot!$Z:$Z)&lt;&gt;"",INDEX(pipot!P:P,SMALL(pipot!$Z:$Z,ROW($A409)))),"")</f>
        <v/>
      </c>
      <c r="R413" t="str">
        <f>IFERROR(IF(COUNT(pipot!$Z:$Z)&lt;&gt;"",INDEX(pipot!Q:Q,SMALL(pipot!$Z:$Z,ROW($A409)))),"")</f>
        <v/>
      </c>
      <c r="S413" t="str">
        <f>IFERROR(IF(COUNT(pipot!$Z:$Z)&lt;&gt;"",INDEX(pipot!R:R,SMALL(pipot!$Z:$Z,ROW($A409)))),"")</f>
        <v/>
      </c>
    </row>
    <row r="414" spans="2:19" hidden="1">
      <c r="B414" t="str">
        <f>IFERROR(IF(COUNT(pipot!$Z:$Z)&lt;&gt;"",INDEX(pipot!A:A,SMALL(pipot!$Z:$Z,ROW($A410)))),"")</f>
        <v/>
      </c>
      <c r="C414" s="13" t="str">
        <f>IFERROR(IF(COUNT(pipot!$Z:$Z)&lt;&gt;"",INDEX(pipot!B:B,SMALL(pipot!$Z:$Z,ROW($A410)))),"")</f>
        <v/>
      </c>
      <c r="D414" s="15" t="str">
        <f>IFERROR(IF(COUNT(pipot!$Z:$Z)&lt;&gt;"",INDEX(pipot!C:C,SMALL(pipot!$Z:$Z,ROW($A410)))),"")</f>
        <v/>
      </c>
      <c r="E414" t="str">
        <f>IFERROR(IF(COUNT(pipot!$Z:$Z)&lt;&gt;"",INDEX(pipot!D:D,SMALL(pipot!$Z:$Z,ROW($A410)))),"")</f>
        <v/>
      </c>
      <c r="F414" t="str">
        <f>IFERROR(IF(COUNT(pipot!$Z:$Z)&lt;&gt;"",INDEX(pipot!E:E,SMALL(pipot!$Z:$Z,ROW($A410)))),"")</f>
        <v/>
      </c>
      <c r="G414" t="str">
        <f>IFERROR(IF(COUNT(pipot!$Z:$Z)&lt;&gt;"",INDEX(pipot!F:F,SMALL(pipot!$Z:$Z,ROW($A410)))),"")</f>
        <v/>
      </c>
      <c r="H414" t="str">
        <f>IFERROR(IF(COUNT(pipot!$Z:$Z)&lt;&gt;"",INDEX(pipot!G:G,SMALL(pipot!$Z:$Z,ROW($A410)))),"")</f>
        <v/>
      </c>
      <c r="I414" t="str">
        <f>IFERROR(IF(COUNT(pipot!$Z:$Z)&lt;&gt;"",INDEX(pipot!H:H,SMALL(pipot!$Z:$Z,ROW($A410)))),"")</f>
        <v/>
      </c>
      <c r="J414" t="str">
        <f>IFERROR(IF(COUNT(pipot!$Z:$Z)&lt;&gt;"",INDEX(pipot!I:I,SMALL(pipot!$Z:$Z,ROW($A410)))),"")</f>
        <v/>
      </c>
      <c r="K414" t="str">
        <f>IFERROR(IF(COUNT(pipot!$Z:$Z)&lt;&gt;"",INDEX(pipot!J:J,SMALL(pipot!$Z:$Z,ROW($A410)))),"")</f>
        <v/>
      </c>
      <c r="L414" t="str">
        <f>IFERROR(IF(COUNT(pipot!$Z:$Z)&lt;&gt;"",INDEX(pipot!K:K,SMALL(pipot!$Z:$Z,ROW($A410)))),"")</f>
        <v/>
      </c>
      <c r="M414" t="str">
        <f>IFERROR(IF(COUNT(pipot!$Z:$Z)&lt;&gt;"",INDEX(pipot!L:L,SMALL(pipot!$Z:$Z,ROW($A410)))),"")</f>
        <v/>
      </c>
      <c r="N414" t="str">
        <f>IFERROR(IF(COUNT(pipot!$Z:$Z)&lt;&gt;"",INDEX(pipot!M:M,SMALL(pipot!$Z:$Z,ROW($A410)))),"")</f>
        <v/>
      </c>
      <c r="O414" t="str">
        <f>IFERROR(IF(COUNT(pipot!$Z:$Z)&lt;&gt;"",INDEX(pipot!N:N,SMALL(pipot!$Z:$Z,ROW($A410)))),"")</f>
        <v/>
      </c>
      <c r="P414" t="str">
        <f>IFERROR(IF(COUNT(pipot!$Z:$Z)&lt;&gt;"",INDEX(pipot!O:O,SMALL(pipot!$Z:$Z,ROW($A410)))),"")</f>
        <v/>
      </c>
      <c r="Q414" t="str">
        <f>IFERROR(IF(COUNT(pipot!$Z:$Z)&lt;&gt;"",INDEX(pipot!P:P,SMALL(pipot!$Z:$Z,ROW($A410)))),"")</f>
        <v/>
      </c>
      <c r="R414" t="str">
        <f>IFERROR(IF(COUNT(pipot!$Z:$Z)&lt;&gt;"",INDEX(pipot!Q:Q,SMALL(pipot!$Z:$Z,ROW($A410)))),"")</f>
        <v/>
      </c>
      <c r="S414" t="str">
        <f>IFERROR(IF(COUNT(pipot!$Z:$Z)&lt;&gt;"",INDEX(pipot!R:R,SMALL(pipot!$Z:$Z,ROW($A410)))),"")</f>
        <v/>
      </c>
    </row>
    <row r="415" spans="2:19" hidden="1">
      <c r="B415" t="str">
        <f>IFERROR(IF(COUNT(pipot!$Z:$Z)&lt;&gt;"",INDEX(pipot!A:A,SMALL(pipot!$Z:$Z,ROW($A411)))),"")</f>
        <v/>
      </c>
      <c r="C415" s="13" t="str">
        <f>IFERROR(IF(COUNT(pipot!$Z:$Z)&lt;&gt;"",INDEX(pipot!B:B,SMALL(pipot!$Z:$Z,ROW($A411)))),"")</f>
        <v/>
      </c>
      <c r="D415" s="15" t="str">
        <f>IFERROR(IF(COUNT(pipot!$Z:$Z)&lt;&gt;"",INDEX(pipot!C:C,SMALL(pipot!$Z:$Z,ROW($A411)))),"")</f>
        <v/>
      </c>
      <c r="E415" t="str">
        <f>IFERROR(IF(COUNT(pipot!$Z:$Z)&lt;&gt;"",INDEX(pipot!D:D,SMALL(pipot!$Z:$Z,ROW($A411)))),"")</f>
        <v/>
      </c>
      <c r="F415" t="str">
        <f>IFERROR(IF(COUNT(pipot!$Z:$Z)&lt;&gt;"",INDEX(pipot!E:E,SMALL(pipot!$Z:$Z,ROW($A411)))),"")</f>
        <v/>
      </c>
      <c r="G415" t="str">
        <f>IFERROR(IF(COUNT(pipot!$Z:$Z)&lt;&gt;"",INDEX(pipot!F:F,SMALL(pipot!$Z:$Z,ROW($A411)))),"")</f>
        <v/>
      </c>
      <c r="H415" t="str">
        <f>IFERROR(IF(COUNT(pipot!$Z:$Z)&lt;&gt;"",INDEX(pipot!G:G,SMALL(pipot!$Z:$Z,ROW($A411)))),"")</f>
        <v/>
      </c>
      <c r="I415" t="str">
        <f>IFERROR(IF(COUNT(pipot!$Z:$Z)&lt;&gt;"",INDEX(pipot!H:H,SMALL(pipot!$Z:$Z,ROW($A411)))),"")</f>
        <v/>
      </c>
      <c r="J415" t="str">
        <f>IFERROR(IF(COUNT(pipot!$Z:$Z)&lt;&gt;"",INDEX(pipot!I:I,SMALL(pipot!$Z:$Z,ROW($A411)))),"")</f>
        <v/>
      </c>
      <c r="K415" t="str">
        <f>IFERROR(IF(COUNT(pipot!$Z:$Z)&lt;&gt;"",INDEX(pipot!J:J,SMALL(pipot!$Z:$Z,ROW($A411)))),"")</f>
        <v/>
      </c>
      <c r="L415" t="str">
        <f>IFERROR(IF(COUNT(pipot!$Z:$Z)&lt;&gt;"",INDEX(pipot!K:K,SMALL(pipot!$Z:$Z,ROW($A411)))),"")</f>
        <v/>
      </c>
      <c r="M415" t="str">
        <f>IFERROR(IF(COUNT(pipot!$Z:$Z)&lt;&gt;"",INDEX(pipot!L:L,SMALL(pipot!$Z:$Z,ROW($A411)))),"")</f>
        <v/>
      </c>
      <c r="N415" t="str">
        <f>IFERROR(IF(COUNT(pipot!$Z:$Z)&lt;&gt;"",INDEX(pipot!M:M,SMALL(pipot!$Z:$Z,ROW($A411)))),"")</f>
        <v/>
      </c>
      <c r="O415" t="str">
        <f>IFERROR(IF(COUNT(pipot!$Z:$Z)&lt;&gt;"",INDEX(pipot!N:N,SMALL(pipot!$Z:$Z,ROW($A411)))),"")</f>
        <v/>
      </c>
      <c r="P415" t="str">
        <f>IFERROR(IF(COUNT(pipot!$Z:$Z)&lt;&gt;"",INDEX(pipot!O:O,SMALL(pipot!$Z:$Z,ROW($A411)))),"")</f>
        <v/>
      </c>
      <c r="Q415" t="str">
        <f>IFERROR(IF(COUNT(pipot!$Z:$Z)&lt;&gt;"",INDEX(pipot!P:P,SMALL(pipot!$Z:$Z,ROW($A411)))),"")</f>
        <v/>
      </c>
      <c r="R415" t="str">
        <f>IFERROR(IF(COUNT(pipot!$Z:$Z)&lt;&gt;"",INDEX(pipot!Q:Q,SMALL(pipot!$Z:$Z,ROW($A411)))),"")</f>
        <v/>
      </c>
      <c r="S415" t="str">
        <f>IFERROR(IF(COUNT(pipot!$Z:$Z)&lt;&gt;"",INDEX(pipot!R:R,SMALL(pipot!$Z:$Z,ROW($A411)))),"")</f>
        <v/>
      </c>
    </row>
    <row r="416" spans="2:19" hidden="1">
      <c r="B416" t="str">
        <f>IFERROR(IF(COUNT(pipot!$Z:$Z)&lt;&gt;"",INDEX(pipot!A:A,SMALL(pipot!$Z:$Z,ROW($A412)))),"")</f>
        <v/>
      </c>
      <c r="C416" s="13" t="str">
        <f>IFERROR(IF(COUNT(pipot!$Z:$Z)&lt;&gt;"",INDEX(pipot!B:B,SMALL(pipot!$Z:$Z,ROW($A412)))),"")</f>
        <v/>
      </c>
      <c r="D416" s="15" t="str">
        <f>IFERROR(IF(COUNT(pipot!$Z:$Z)&lt;&gt;"",INDEX(pipot!C:C,SMALL(pipot!$Z:$Z,ROW($A412)))),"")</f>
        <v/>
      </c>
      <c r="E416" t="str">
        <f>IFERROR(IF(COUNT(pipot!$Z:$Z)&lt;&gt;"",INDEX(pipot!D:D,SMALL(pipot!$Z:$Z,ROW($A412)))),"")</f>
        <v/>
      </c>
      <c r="F416" t="str">
        <f>IFERROR(IF(COUNT(pipot!$Z:$Z)&lt;&gt;"",INDEX(pipot!E:E,SMALL(pipot!$Z:$Z,ROW($A412)))),"")</f>
        <v/>
      </c>
      <c r="G416" t="str">
        <f>IFERROR(IF(COUNT(pipot!$Z:$Z)&lt;&gt;"",INDEX(pipot!F:F,SMALL(pipot!$Z:$Z,ROW($A412)))),"")</f>
        <v/>
      </c>
      <c r="H416" t="str">
        <f>IFERROR(IF(COUNT(pipot!$Z:$Z)&lt;&gt;"",INDEX(pipot!G:G,SMALL(pipot!$Z:$Z,ROW($A412)))),"")</f>
        <v/>
      </c>
      <c r="I416" t="str">
        <f>IFERROR(IF(COUNT(pipot!$Z:$Z)&lt;&gt;"",INDEX(pipot!H:H,SMALL(pipot!$Z:$Z,ROW($A412)))),"")</f>
        <v/>
      </c>
      <c r="J416" t="str">
        <f>IFERROR(IF(COUNT(pipot!$Z:$Z)&lt;&gt;"",INDEX(pipot!I:I,SMALL(pipot!$Z:$Z,ROW($A412)))),"")</f>
        <v/>
      </c>
      <c r="K416" t="str">
        <f>IFERROR(IF(COUNT(pipot!$Z:$Z)&lt;&gt;"",INDEX(pipot!J:J,SMALL(pipot!$Z:$Z,ROW($A412)))),"")</f>
        <v/>
      </c>
      <c r="L416" t="str">
        <f>IFERROR(IF(COUNT(pipot!$Z:$Z)&lt;&gt;"",INDEX(pipot!K:K,SMALL(pipot!$Z:$Z,ROW($A412)))),"")</f>
        <v/>
      </c>
      <c r="M416" t="str">
        <f>IFERROR(IF(COUNT(pipot!$Z:$Z)&lt;&gt;"",INDEX(pipot!L:L,SMALL(pipot!$Z:$Z,ROW($A412)))),"")</f>
        <v/>
      </c>
      <c r="N416" t="str">
        <f>IFERROR(IF(COUNT(pipot!$Z:$Z)&lt;&gt;"",INDEX(pipot!M:M,SMALL(pipot!$Z:$Z,ROW($A412)))),"")</f>
        <v/>
      </c>
      <c r="O416" t="str">
        <f>IFERROR(IF(COUNT(pipot!$Z:$Z)&lt;&gt;"",INDEX(pipot!N:N,SMALL(pipot!$Z:$Z,ROW($A412)))),"")</f>
        <v/>
      </c>
      <c r="P416" t="str">
        <f>IFERROR(IF(COUNT(pipot!$Z:$Z)&lt;&gt;"",INDEX(pipot!O:O,SMALL(pipot!$Z:$Z,ROW($A412)))),"")</f>
        <v/>
      </c>
      <c r="Q416" t="str">
        <f>IFERROR(IF(COUNT(pipot!$Z:$Z)&lt;&gt;"",INDEX(pipot!P:P,SMALL(pipot!$Z:$Z,ROW($A412)))),"")</f>
        <v/>
      </c>
      <c r="R416" t="str">
        <f>IFERROR(IF(COUNT(pipot!$Z:$Z)&lt;&gt;"",INDEX(pipot!Q:Q,SMALL(pipot!$Z:$Z,ROW($A412)))),"")</f>
        <v/>
      </c>
      <c r="S416" t="str">
        <f>IFERROR(IF(COUNT(pipot!$Z:$Z)&lt;&gt;"",INDEX(pipot!R:R,SMALL(pipot!$Z:$Z,ROW($A412)))),"")</f>
        <v/>
      </c>
    </row>
    <row r="417" spans="2:19" hidden="1">
      <c r="B417" t="str">
        <f>IFERROR(IF(COUNT(pipot!$Z:$Z)&lt;&gt;"",INDEX(pipot!A:A,SMALL(pipot!$Z:$Z,ROW($A413)))),"")</f>
        <v/>
      </c>
      <c r="C417" s="13" t="str">
        <f>IFERROR(IF(COUNT(pipot!$Z:$Z)&lt;&gt;"",INDEX(pipot!B:B,SMALL(pipot!$Z:$Z,ROW($A413)))),"")</f>
        <v/>
      </c>
      <c r="D417" s="15" t="str">
        <f>IFERROR(IF(COUNT(pipot!$Z:$Z)&lt;&gt;"",INDEX(pipot!C:C,SMALL(pipot!$Z:$Z,ROW($A413)))),"")</f>
        <v/>
      </c>
      <c r="E417" t="str">
        <f>IFERROR(IF(COUNT(pipot!$Z:$Z)&lt;&gt;"",INDEX(pipot!D:D,SMALL(pipot!$Z:$Z,ROW($A413)))),"")</f>
        <v/>
      </c>
      <c r="F417" t="str">
        <f>IFERROR(IF(COUNT(pipot!$Z:$Z)&lt;&gt;"",INDEX(pipot!E:E,SMALL(pipot!$Z:$Z,ROW($A413)))),"")</f>
        <v/>
      </c>
      <c r="G417" t="str">
        <f>IFERROR(IF(COUNT(pipot!$Z:$Z)&lt;&gt;"",INDEX(pipot!F:F,SMALL(pipot!$Z:$Z,ROW($A413)))),"")</f>
        <v/>
      </c>
      <c r="H417" t="str">
        <f>IFERROR(IF(COUNT(pipot!$Z:$Z)&lt;&gt;"",INDEX(pipot!G:G,SMALL(pipot!$Z:$Z,ROW($A413)))),"")</f>
        <v/>
      </c>
      <c r="I417" t="str">
        <f>IFERROR(IF(COUNT(pipot!$Z:$Z)&lt;&gt;"",INDEX(pipot!H:H,SMALL(pipot!$Z:$Z,ROW($A413)))),"")</f>
        <v/>
      </c>
      <c r="J417" t="str">
        <f>IFERROR(IF(COUNT(pipot!$Z:$Z)&lt;&gt;"",INDEX(pipot!I:I,SMALL(pipot!$Z:$Z,ROW($A413)))),"")</f>
        <v/>
      </c>
      <c r="K417" t="str">
        <f>IFERROR(IF(COUNT(pipot!$Z:$Z)&lt;&gt;"",INDEX(pipot!J:J,SMALL(pipot!$Z:$Z,ROW($A413)))),"")</f>
        <v/>
      </c>
      <c r="L417" t="str">
        <f>IFERROR(IF(COUNT(pipot!$Z:$Z)&lt;&gt;"",INDEX(pipot!K:K,SMALL(pipot!$Z:$Z,ROW($A413)))),"")</f>
        <v/>
      </c>
      <c r="M417" t="str">
        <f>IFERROR(IF(COUNT(pipot!$Z:$Z)&lt;&gt;"",INDEX(pipot!L:L,SMALL(pipot!$Z:$Z,ROW($A413)))),"")</f>
        <v/>
      </c>
      <c r="N417" t="str">
        <f>IFERROR(IF(COUNT(pipot!$Z:$Z)&lt;&gt;"",INDEX(pipot!M:M,SMALL(pipot!$Z:$Z,ROW($A413)))),"")</f>
        <v/>
      </c>
      <c r="O417" t="str">
        <f>IFERROR(IF(COUNT(pipot!$Z:$Z)&lt;&gt;"",INDEX(pipot!N:N,SMALL(pipot!$Z:$Z,ROW($A413)))),"")</f>
        <v/>
      </c>
      <c r="P417" t="str">
        <f>IFERROR(IF(COUNT(pipot!$Z:$Z)&lt;&gt;"",INDEX(pipot!O:O,SMALL(pipot!$Z:$Z,ROW($A413)))),"")</f>
        <v/>
      </c>
      <c r="Q417" t="str">
        <f>IFERROR(IF(COUNT(pipot!$Z:$Z)&lt;&gt;"",INDEX(pipot!P:P,SMALL(pipot!$Z:$Z,ROW($A413)))),"")</f>
        <v/>
      </c>
      <c r="R417" t="str">
        <f>IFERROR(IF(COUNT(pipot!$Z:$Z)&lt;&gt;"",INDEX(pipot!Q:Q,SMALL(pipot!$Z:$Z,ROW($A413)))),"")</f>
        <v/>
      </c>
      <c r="S417" t="str">
        <f>IFERROR(IF(COUNT(pipot!$Z:$Z)&lt;&gt;"",INDEX(pipot!R:R,SMALL(pipot!$Z:$Z,ROW($A413)))),"")</f>
        <v/>
      </c>
    </row>
    <row r="418" spans="2:19" hidden="1">
      <c r="B418" t="str">
        <f>IFERROR(IF(COUNT(pipot!$Z:$Z)&lt;&gt;"",INDEX(pipot!A:A,SMALL(pipot!$Z:$Z,ROW($A414)))),"")</f>
        <v/>
      </c>
      <c r="C418" s="13" t="str">
        <f>IFERROR(IF(COUNT(pipot!$Z:$Z)&lt;&gt;"",INDEX(pipot!B:B,SMALL(pipot!$Z:$Z,ROW($A414)))),"")</f>
        <v/>
      </c>
      <c r="D418" s="15" t="str">
        <f>IFERROR(IF(COUNT(pipot!$Z:$Z)&lt;&gt;"",INDEX(pipot!C:C,SMALL(pipot!$Z:$Z,ROW($A414)))),"")</f>
        <v/>
      </c>
      <c r="E418" t="str">
        <f>IFERROR(IF(COUNT(pipot!$Z:$Z)&lt;&gt;"",INDEX(pipot!D:D,SMALL(pipot!$Z:$Z,ROW($A414)))),"")</f>
        <v/>
      </c>
      <c r="F418" t="str">
        <f>IFERROR(IF(COUNT(pipot!$Z:$Z)&lt;&gt;"",INDEX(pipot!E:E,SMALL(pipot!$Z:$Z,ROW($A414)))),"")</f>
        <v/>
      </c>
      <c r="G418" t="str">
        <f>IFERROR(IF(COUNT(pipot!$Z:$Z)&lt;&gt;"",INDEX(pipot!F:F,SMALL(pipot!$Z:$Z,ROW($A414)))),"")</f>
        <v/>
      </c>
      <c r="H418" t="str">
        <f>IFERROR(IF(COUNT(pipot!$Z:$Z)&lt;&gt;"",INDEX(pipot!G:G,SMALL(pipot!$Z:$Z,ROW($A414)))),"")</f>
        <v/>
      </c>
      <c r="I418" t="str">
        <f>IFERROR(IF(COUNT(pipot!$Z:$Z)&lt;&gt;"",INDEX(pipot!H:H,SMALL(pipot!$Z:$Z,ROW($A414)))),"")</f>
        <v/>
      </c>
      <c r="J418" t="str">
        <f>IFERROR(IF(COUNT(pipot!$Z:$Z)&lt;&gt;"",INDEX(pipot!I:I,SMALL(pipot!$Z:$Z,ROW($A414)))),"")</f>
        <v/>
      </c>
      <c r="K418" t="str">
        <f>IFERROR(IF(COUNT(pipot!$Z:$Z)&lt;&gt;"",INDEX(pipot!J:J,SMALL(pipot!$Z:$Z,ROW($A414)))),"")</f>
        <v/>
      </c>
      <c r="L418" t="str">
        <f>IFERROR(IF(COUNT(pipot!$Z:$Z)&lt;&gt;"",INDEX(pipot!K:K,SMALL(pipot!$Z:$Z,ROW($A414)))),"")</f>
        <v/>
      </c>
      <c r="M418" t="str">
        <f>IFERROR(IF(COUNT(pipot!$Z:$Z)&lt;&gt;"",INDEX(pipot!L:L,SMALL(pipot!$Z:$Z,ROW($A414)))),"")</f>
        <v/>
      </c>
      <c r="N418" t="str">
        <f>IFERROR(IF(COUNT(pipot!$Z:$Z)&lt;&gt;"",INDEX(pipot!M:M,SMALL(pipot!$Z:$Z,ROW($A414)))),"")</f>
        <v/>
      </c>
      <c r="O418" t="str">
        <f>IFERROR(IF(COUNT(pipot!$Z:$Z)&lt;&gt;"",INDEX(pipot!N:N,SMALL(pipot!$Z:$Z,ROW($A414)))),"")</f>
        <v/>
      </c>
      <c r="P418" t="str">
        <f>IFERROR(IF(COUNT(pipot!$Z:$Z)&lt;&gt;"",INDEX(pipot!O:O,SMALL(pipot!$Z:$Z,ROW($A414)))),"")</f>
        <v/>
      </c>
      <c r="Q418" t="str">
        <f>IFERROR(IF(COUNT(pipot!$Z:$Z)&lt;&gt;"",INDEX(pipot!P:P,SMALL(pipot!$Z:$Z,ROW($A414)))),"")</f>
        <v/>
      </c>
      <c r="R418" t="str">
        <f>IFERROR(IF(COUNT(pipot!$Z:$Z)&lt;&gt;"",INDEX(pipot!Q:Q,SMALL(pipot!$Z:$Z,ROW($A414)))),"")</f>
        <v/>
      </c>
      <c r="S418" t="str">
        <f>IFERROR(IF(COUNT(pipot!$Z:$Z)&lt;&gt;"",INDEX(pipot!R:R,SMALL(pipot!$Z:$Z,ROW($A414)))),"")</f>
        <v/>
      </c>
    </row>
    <row r="419" spans="2:19" hidden="1">
      <c r="B419" t="str">
        <f>IFERROR(IF(COUNT(pipot!$Z:$Z)&lt;&gt;"",INDEX(pipot!A:A,SMALL(pipot!$Z:$Z,ROW($A415)))),"")</f>
        <v/>
      </c>
      <c r="C419" s="13" t="str">
        <f>IFERROR(IF(COUNT(pipot!$Z:$Z)&lt;&gt;"",INDEX(pipot!B:B,SMALL(pipot!$Z:$Z,ROW($A415)))),"")</f>
        <v/>
      </c>
      <c r="D419" s="15" t="str">
        <f>IFERROR(IF(COUNT(pipot!$Z:$Z)&lt;&gt;"",INDEX(pipot!C:C,SMALL(pipot!$Z:$Z,ROW($A415)))),"")</f>
        <v/>
      </c>
      <c r="E419" t="str">
        <f>IFERROR(IF(COUNT(pipot!$Z:$Z)&lt;&gt;"",INDEX(pipot!D:D,SMALL(pipot!$Z:$Z,ROW($A415)))),"")</f>
        <v/>
      </c>
      <c r="F419" t="str">
        <f>IFERROR(IF(COUNT(pipot!$Z:$Z)&lt;&gt;"",INDEX(pipot!E:E,SMALL(pipot!$Z:$Z,ROW($A415)))),"")</f>
        <v/>
      </c>
      <c r="G419" t="str">
        <f>IFERROR(IF(COUNT(pipot!$Z:$Z)&lt;&gt;"",INDEX(pipot!F:F,SMALL(pipot!$Z:$Z,ROW($A415)))),"")</f>
        <v/>
      </c>
      <c r="H419" t="str">
        <f>IFERROR(IF(COUNT(pipot!$Z:$Z)&lt;&gt;"",INDEX(pipot!G:G,SMALL(pipot!$Z:$Z,ROW($A415)))),"")</f>
        <v/>
      </c>
      <c r="I419" t="str">
        <f>IFERROR(IF(COUNT(pipot!$Z:$Z)&lt;&gt;"",INDEX(pipot!H:H,SMALL(pipot!$Z:$Z,ROW($A415)))),"")</f>
        <v/>
      </c>
      <c r="J419" t="str">
        <f>IFERROR(IF(COUNT(pipot!$Z:$Z)&lt;&gt;"",INDEX(pipot!I:I,SMALL(pipot!$Z:$Z,ROW($A415)))),"")</f>
        <v/>
      </c>
      <c r="K419" t="str">
        <f>IFERROR(IF(COUNT(pipot!$Z:$Z)&lt;&gt;"",INDEX(pipot!J:J,SMALL(pipot!$Z:$Z,ROW($A415)))),"")</f>
        <v/>
      </c>
      <c r="L419" t="str">
        <f>IFERROR(IF(COUNT(pipot!$Z:$Z)&lt;&gt;"",INDEX(pipot!K:K,SMALL(pipot!$Z:$Z,ROW($A415)))),"")</f>
        <v/>
      </c>
      <c r="M419" t="str">
        <f>IFERROR(IF(COUNT(pipot!$Z:$Z)&lt;&gt;"",INDEX(pipot!L:L,SMALL(pipot!$Z:$Z,ROW($A415)))),"")</f>
        <v/>
      </c>
      <c r="N419" t="str">
        <f>IFERROR(IF(COUNT(pipot!$Z:$Z)&lt;&gt;"",INDEX(pipot!M:M,SMALL(pipot!$Z:$Z,ROW($A415)))),"")</f>
        <v/>
      </c>
      <c r="O419" t="str">
        <f>IFERROR(IF(COUNT(pipot!$Z:$Z)&lt;&gt;"",INDEX(pipot!N:N,SMALL(pipot!$Z:$Z,ROW($A415)))),"")</f>
        <v/>
      </c>
      <c r="P419" t="str">
        <f>IFERROR(IF(COUNT(pipot!$Z:$Z)&lt;&gt;"",INDEX(pipot!O:O,SMALL(pipot!$Z:$Z,ROW($A415)))),"")</f>
        <v/>
      </c>
      <c r="Q419" t="str">
        <f>IFERROR(IF(COUNT(pipot!$Z:$Z)&lt;&gt;"",INDEX(pipot!P:P,SMALL(pipot!$Z:$Z,ROW($A415)))),"")</f>
        <v/>
      </c>
      <c r="R419" t="str">
        <f>IFERROR(IF(COUNT(pipot!$Z:$Z)&lt;&gt;"",INDEX(pipot!Q:Q,SMALL(pipot!$Z:$Z,ROW($A415)))),"")</f>
        <v/>
      </c>
      <c r="S419" t="str">
        <f>IFERROR(IF(COUNT(pipot!$Z:$Z)&lt;&gt;"",INDEX(pipot!R:R,SMALL(pipot!$Z:$Z,ROW($A415)))),"")</f>
        <v/>
      </c>
    </row>
    <row r="420" spans="2:19" hidden="1">
      <c r="B420" t="str">
        <f>IFERROR(IF(COUNT(pipot!$Z:$Z)&lt;&gt;"",INDEX(pipot!A:A,SMALL(pipot!$Z:$Z,ROW($A416)))),"")</f>
        <v/>
      </c>
      <c r="C420" s="13" t="str">
        <f>IFERROR(IF(COUNT(pipot!$Z:$Z)&lt;&gt;"",INDEX(pipot!B:B,SMALL(pipot!$Z:$Z,ROW($A416)))),"")</f>
        <v/>
      </c>
      <c r="D420" s="15" t="str">
        <f>IFERROR(IF(COUNT(pipot!$Z:$Z)&lt;&gt;"",INDEX(pipot!C:C,SMALL(pipot!$Z:$Z,ROW($A416)))),"")</f>
        <v/>
      </c>
      <c r="E420" t="str">
        <f>IFERROR(IF(COUNT(pipot!$Z:$Z)&lt;&gt;"",INDEX(pipot!D:D,SMALL(pipot!$Z:$Z,ROW($A416)))),"")</f>
        <v/>
      </c>
      <c r="F420" t="str">
        <f>IFERROR(IF(COUNT(pipot!$Z:$Z)&lt;&gt;"",INDEX(pipot!E:E,SMALL(pipot!$Z:$Z,ROW($A416)))),"")</f>
        <v/>
      </c>
      <c r="G420" t="str">
        <f>IFERROR(IF(COUNT(pipot!$Z:$Z)&lt;&gt;"",INDEX(pipot!F:F,SMALL(pipot!$Z:$Z,ROW($A416)))),"")</f>
        <v/>
      </c>
      <c r="H420" t="str">
        <f>IFERROR(IF(COUNT(pipot!$Z:$Z)&lt;&gt;"",INDEX(pipot!G:G,SMALL(pipot!$Z:$Z,ROW($A416)))),"")</f>
        <v/>
      </c>
      <c r="I420" t="str">
        <f>IFERROR(IF(COUNT(pipot!$Z:$Z)&lt;&gt;"",INDEX(pipot!H:H,SMALL(pipot!$Z:$Z,ROW($A416)))),"")</f>
        <v/>
      </c>
      <c r="J420" t="str">
        <f>IFERROR(IF(COUNT(pipot!$Z:$Z)&lt;&gt;"",INDEX(pipot!I:I,SMALL(pipot!$Z:$Z,ROW($A416)))),"")</f>
        <v/>
      </c>
      <c r="K420" t="str">
        <f>IFERROR(IF(COUNT(pipot!$Z:$Z)&lt;&gt;"",INDEX(pipot!J:J,SMALL(pipot!$Z:$Z,ROW($A416)))),"")</f>
        <v/>
      </c>
      <c r="L420" t="str">
        <f>IFERROR(IF(COUNT(pipot!$Z:$Z)&lt;&gt;"",INDEX(pipot!K:K,SMALL(pipot!$Z:$Z,ROW($A416)))),"")</f>
        <v/>
      </c>
      <c r="M420" t="str">
        <f>IFERROR(IF(COUNT(pipot!$Z:$Z)&lt;&gt;"",INDEX(pipot!L:L,SMALL(pipot!$Z:$Z,ROW($A416)))),"")</f>
        <v/>
      </c>
      <c r="N420" t="str">
        <f>IFERROR(IF(COUNT(pipot!$Z:$Z)&lt;&gt;"",INDEX(pipot!M:M,SMALL(pipot!$Z:$Z,ROW($A416)))),"")</f>
        <v/>
      </c>
      <c r="O420" t="str">
        <f>IFERROR(IF(COUNT(pipot!$Z:$Z)&lt;&gt;"",INDEX(pipot!N:N,SMALL(pipot!$Z:$Z,ROW($A416)))),"")</f>
        <v/>
      </c>
      <c r="P420" t="str">
        <f>IFERROR(IF(COUNT(pipot!$Z:$Z)&lt;&gt;"",INDEX(pipot!O:O,SMALL(pipot!$Z:$Z,ROW($A416)))),"")</f>
        <v/>
      </c>
      <c r="Q420" t="str">
        <f>IFERROR(IF(COUNT(pipot!$Z:$Z)&lt;&gt;"",INDEX(pipot!P:P,SMALL(pipot!$Z:$Z,ROW($A416)))),"")</f>
        <v/>
      </c>
      <c r="R420" t="str">
        <f>IFERROR(IF(COUNT(pipot!$Z:$Z)&lt;&gt;"",INDEX(pipot!Q:Q,SMALL(pipot!$Z:$Z,ROW($A416)))),"")</f>
        <v/>
      </c>
      <c r="S420" t="str">
        <f>IFERROR(IF(COUNT(pipot!$Z:$Z)&lt;&gt;"",INDEX(pipot!R:R,SMALL(pipot!$Z:$Z,ROW($A416)))),"")</f>
        <v/>
      </c>
    </row>
    <row r="421" spans="2:19" hidden="1">
      <c r="B421" t="str">
        <f>IFERROR(IF(COUNT(pipot!$Z:$Z)&lt;&gt;"",INDEX(pipot!A:A,SMALL(pipot!$Z:$Z,ROW($A417)))),"")</f>
        <v/>
      </c>
      <c r="C421" s="13" t="str">
        <f>IFERROR(IF(COUNT(pipot!$Z:$Z)&lt;&gt;"",INDEX(pipot!B:B,SMALL(pipot!$Z:$Z,ROW($A417)))),"")</f>
        <v/>
      </c>
      <c r="D421" s="15" t="str">
        <f>IFERROR(IF(COUNT(pipot!$Z:$Z)&lt;&gt;"",INDEX(pipot!C:C,SMALL(pipot!$Z:$Z,ROW($A417)))),"")</f>
        <v/>
      </c>
      <c r="E421" t="str">
        <f>IFERROR(IF(COUNT(pipot!$Z:$Z)&lt;&gt;"",INDEX(pipot!D:D,SMALL(pipot!$Z:$Z,ROW($A417)))),"")</f>
        <v/>
      </c>
      <c r="F421" t="str">
        <f>IFERROR(IF(COUNT(pipot!$Z:$Z)&lt;&gt;"",INDEX(pipot!E:E,SMALL(pipot!$Z:$Z,ROW($A417)))),"")</f>
        <v/>
      </c>
      <c r="G421" t="str">
        <f>IFERROR(IF(COUNT(pipot!$Z:$Z)&lt;&gt;"",INDEX(pipot!F:F,SMALL(pipot!$Z:$Z,ROW($A417)))),"")</f>
        <v/>
      </c>
      <c r="H421" t="str">
        <f>IFERROR(IF(COUNT(pipot!$Z:$Z)&lt;&gt;"",INDEX(pipot!G:G,SMALL(pipot!$Z:$Z,ROW($A417)))),"")</f>
        <v/>
      </c>
      <c r="I421" t="str">
        <f>IFERROR(IF(COUNT(pipot!$Z:$Z)&lt;&gt;"",INDEX(pipot!H:H,SMALL(pipot!$Z:$Z,ROW($A417)))),"")</f>
        <v/>
      </c>
      <c r="J421" t="str">
        <f>IFERROR(IF(COUNT(pipot!$Z:$Z)&lt;&gt;"",INDEX(pipot!I:I,SMALL(pipot!$Z:$Z,ROW($A417)))),"")</f>
        <v/>
      </c>
      <c r="K421" t="str">
        <f>IFERROR(IF(COUNT(pipot!$Z:$Z)&lt;&gt;"",INDEX(pipot!J:J,SMALL(pipot!$Z:$Z,ROW($A417)))),"")</f>
        <v/>
      </c>
      <c r="L421" t="str">
        <f>IFERROR(IF(COUNT(pipot!$Z:$Z)&lt;&gt;"",INDEX(pipot!K:K,SMALL(pipot!$Z:$Z,ROW($A417)))),"")</f>
        <v/>
      </c>
      <c r="M421" t="str">
        <f>IFERROR(IF(COUNT(pipot!$Z:$Z)&lt;&gt;"",INDEX(pipot!L:L,SMALL(pipot!$Z:$Z,ROW($A417)))),"")</f>
        <v/>
      </c>
      <c r="N421" t="str">
        <f>IFERROR(IF(COUNT(pipot!$Z:$Z)&lt;&gt;"",INDEX(pipot!M:M,SMALL(pipot!$Z:$Z,ROW($A417)))),"")</f>
        <v/>
      </c>
      <c r="O421" t="str">
        <f>IFERROR(IF(COUNT(pipot!$Z:$Z)&lt;&gt;"",INDEX(pipot!N:N,SMALL(pipot!$Z:$Z,ROW($A417)))),"")</f>
        <v/>
      </c>
      <c r="P421" t="str">
        <f>IFERROR(IF(COUNT(pipot!$Z:$Z)&lt;&gt;"",INDEX(pipot!O:O,SMALL(pipot!$Z:$Z,ROW($A417)))),"")</f>
        <v/>
      </c>
      <c r="Q421" t="str">
        <f>IFERROR(IF(COUNT(pipot!$Z:$Z)&lt;&gt;"",INDEX(pipot!P:P,SMALL(pipot!$Z:$Z,ROW($A417)))),"")</f>
        <v/>
      </c>
      <c r="R421" t="str">
        <f>IFERROR(IF(COUNT(pipot!$Z:$Z)&lt;&gt;"",INDEX(pipot!Q:Q,SMALL(pipot!$Z:$Z,ROW($A417)))),"")</f>
        <v/>
      </c>
      <c r="S421" t="str">
        <f>IFERROR(IF(COUNT(pipot!$Z:$Z)&lt;&gt;"",INDEX(pipot!R:R,SMALL(pipot!$Z:$Z,ROW($A417)))),"")</f>
        <v/>
      </c>
    </row>
    <row r="422" spans="2:19" hidden="1">
      <c r="B422" t="str">
        <f>IFERROR(IF(COUNT(pipot!$Z:$Z)&lt;&gt;"",INDEX(pipot!A:A,SMALL(pipot!$Z:$Z,ROW($A418)))),"")</f>
        <v/>
      </c>
      <c r="C422" s="13" t="str">
        <f>IFERROR(IF(COUNT(pipot!$Z:$Z)&lt;&gt;"",INDEX(pipot!B:B,SMALL(pipot!$Z:$Z,ROW($A418)))),"")</f>
        <v/>
      </c>
      <c r="D422" s="15" t="str">
        <f>IFERROR(IF(COUNT(pipot!$Z:$Z)&lt;&gt;"",INDEX(pipot!C:C,SMALL(pipot!$Z:$Z,ROW($A418)))),"")</f>
        <v/>
      </c>
      <c r="E422" t="str">
        <f>IFERROR(IF(COUNT(pipot!$Z:$Z)&lt;&gt;"",INDEX(pipot!D:D,SMALL(pipot!$Z:$Z,ROW($A418)))),"")</f>
        <v/>
      </c>
      <c r="F422" t="str">
        <f>IFERROR(IF(COUNT(pipot!$Z:$Z)&lt;&gt;"",INDEX(pipot!E:E,SMALL(pipot!$Z:$Z,ROW($A418)))),"")</f>
        <v/>
      </c>
      <c r="G422" t="str">
        <f>IFERROR(IF(COUNT(pipot!$Z:$Z)&lt;&gt;"",INDEX(pipot!F:F,SMALL(pipot!$Z:$Z,ROW($A418)))),"")</f>
        <v/>
      </c>
      <c r="H422" t="str">
        <f>IFERROR(IF(COUNT(pipot!$Z:$Z)&lt;&gt;"",INDEX(pipot!G:G,SMALL(pipot!$Z:$Z,ROW($A418)))),"")</f>
        <v/>
      </c>
      <c r="I422" t="str">
        <f>IFERROR(IF(COUNT(pipot!$Z:$Z)&lt;&gt;"",INDEX(pipot!H:H,SMALL(pipot!$Z:$Z,ROW($A418)))),"")</f>
        <v/>
      </c>
      <c r="J422" t="str">
        <f>IFERROR(IF(COUNT(pipot!$Z:$Z)&lt;&gt;"",INDEX(pipot!I:I,SMALL(pipot!$Z:$Z,ROW($A418)))),"")</f>
        <v/>
      </c>
      <c r="K422" t="str">
        <f>IFERROR(IF(COUNT(pipot!$Z:$Z)&lt;&gt;"",INDEX(pipot!J:J,SMALL(pipot!$Z:$Z,ROW($A418)))),"")</f>
        <v/>
      </c>
      <c r="L422" t="str">
        <f>IFERROR(IF(COUNT(pipot!$Z:$Z)&lt;&gt;"",INDEX(pipot!K:K,SMALL(pipot!$Z:$Z,ROW($A418)))),"")</f>
        <v/>
      </c>
      <c r="M422" t="str">
        <f>IFERROR(IF(COUNT(pipot!$Z:$Z)&lt;&gt;"",INDEX(pipot!L:L,SMALL(pipot!$Z:$Z,ROW($A418)))),"")</f>
        <v/>
      </c>
      <c r="N422" t="str">
        <f>IFERROR(IF(COUNT(pipot!$Z:$Z)&lt;&gt;"",INDEX(pipot!M:M,SMALL(pipot!$Z:$Z,ROW($A418)))),"")</f>
        <v/>
      </c>
      <c r="O422" t="str">
        <f>IFERROR(IF(COUNT(pipot!$Z:$Z)&lt;&gt;"",INDEX(pipot!N:N,SMALL(pipot!$Z:$Z,ROW($A418)))),"")</f>
        <v/>
      </c>
      <c r="P422" t="str">
        <f>IFERROR(IF(COUNT(pipot!$Z:$Z)&lt;&gt;"",INDEX(pipot!O:O,SMALL(pipot!$Z:$Z,ROW($A418)))),"")</f>
        <v/>
      </c>
      <c r="Q422" t="str">
        <f>IFERROR(IF(COUNT(pipot!$Z:$Z)&lt;&gt;"",INDEX(pipot!P:P,SMALL(pipot!$Z:$Z,ROW($A418)))),"")</f>
        <v/>
      </c>
      <c r="R422" t="str">
        <f>IFERROR(IF(COUNT(pipot!$Z:$Z)&lt;&gt;"",INDEX(pipot!Q:Q,SMALL(pipot!$Z:$Z,ROW($A418)))),"")</f>
        <v/>
      </c>
      <c r="S422" t="str">
        <f>IFERROR(IF(COUNT(pipot!$Z:$Z)&lt;&gt;"",INDEX(pipot!R:R,SMALL(pipot!$Z:$Z,ROW($A418)))),"")</f>
        <v/>
      </c>
    </row>
    <row r="423" spans="2:19" hidden="1">
      <c r="B423" t="str">
        <f>IFERROR(IF(COUNT(pipot!$Z:$Z)&lt;&gt;"",INDEX(pipot!A:A,SMALL(pipot!$Z:$Z,ROW($A419)))),"")</f>
        <v/>
      </c>
      <c r="C423" s="13" t="str">
        <f>IFERROR(IF(COUNT(pipot!$Z:$Z)&lt;&gt;"",INDEX(pipot!B:B,SMALL(pipot!$Z:$Z,ROW($A419)))),"")</f>
        <v/>
      </c>
      <c r="D423" s="15" t="str">
        <f>IFERROR(IF(COUNT(pipot!$Z:$Z)&lt;&gt;"",INDEX(pipot!C:C,SMALL(pipot!$Z:$Z,ROW($A419)))),"")</f>
        <v/>
      </c>
      <c r="E423" t="str">
        <f>IFERROR(IF(COUNT(pipot!$Z:$Z)&lt;&gt;"",INDEX(pipot!D:D,SMALL(pipot!$Z:$Z,ROW($A419)))),"")</f>
        <v/>
      </c>
      <c r="F423" t="str">
        <f>IFERROR(IF(COUNT(pipot!$Z:$Z)&lt;&gt;"",INDEX(pipot!E:E,SMALL(pipot!$Z:$Z,ROW($A419)))),"")</f>
        <v/>
      </c>
      <c r="G423" t="str">
        <f>IFERROR(IF(COUNT(pipot!$Z:$Z)&lt;&gt;"",INDEX(pipot!F:F,SMALL(pipot!$Z:$Z,ROW($A419)))),"")</f>
        <v/>
      </c>
      <c r="H423" t="str">
        <f>IFERROR(IF(COUNT(pipot!$Z:$Z)&lt;&gt;"",INDEX(pipot!G:G,SMALL(pipot!$Z:$Z,ROW($A419)))),"")</f>
        <v/>
      </c>
      <c r="I423" t="str">
        <f>IFERROR(IF(COUNT(pipot!$Z:$Z)&lt;&gt;"",INDEX(pipot!H:H,SMALL(pipot!$Z:$Z,ROW($A419)))),"")</f>
        <v/>
      </c>
      <c r="J423" t="str">
        <f>IFERROR(IF(COUNT(pipot!$Z:$Z)&lt;&gt;"",INDEX(pipot!I:I,SMALL(pipot!$Z:$Z,ROW($A419)))),"")</f>
        <v/>
      </c>
      <c r="K423" t="str">
        <f>IFERROR(IF(COUNT(pipot!$Z:$Z)&lt;&gt;"",INDEX(pipot!J:J,SMALL(pipot!$Z:$Z,ROW($A419)))),"")</f>
        <v/>
      </c>
      <c r="L423" t="str">
        <f>IFERROR(IF(COUNT(pipot!$Z:$Z)&lt;&gt;"",INDEX(pipot!K:K,SMALL(pipot!$Z:$Z,ROW($A419)))),"")</f>
        <v/>
      </c>
      <c r="M423" t="str">
        <f>IFERROR(IF(COUNT(pipot!$Z:$Z)&lt;&gt;"",INDEX(pipot!L:L,SMALL(pipot!$Z:$Z,ROW($A419)))),"")</f>
        <v/>
      </c>
      <c r="N423" t="str">
        <f>IFERROR(IF(COUNT(pipot!$Z:$Z)&lt;&gt;"",INDEX(pipot!M:M,SMALL(pipot!$Z:$Z,ROW($A419)))),"")</f>
        <v/>
      </c>
      <c r="O423" t="str">
        <f>IFERROR(IF(COUNT(pipot!$Z:$Z)&lt;&gt;"",INDEX(pipot!N:N,SMALL(pipot!$Z:$Z,ROW($A419)))),"")</f>
        <v/>
      </c>
      <c r="P423" t="str">
        <f>IFERROR(IF(COUNT(pipot!$Z:$Z)&lt;&gt;"",INDEX(pipot!O:O,SMALL(pipot!$Z:$Z,ROW($A419)))),"")</f>
        <v/>
      </c>
      <c r="Q423" t="str">
        <f>IFERROR(IF(COUNT(pipot!$Z:$Z)&lt;&gt;"",INDEX(pipot!P:P,SMALL(pipot!$Z:$Z,ROW($A419)))),"")</f>
        <v/>
      </c>
      <c r="R423" t="str">
        <f>IFERROR(IF(COUNT(pipot!$Z:$Z)&lt;&gt;"",INDEX(pipot!Q:Q,SMALL(pipot!$Z:$Z,ROW($A419)))),"")</f>
        <v/>
      </c>
      <c r="S423" t="str">
        <f>IFERROR(IF(COUNT(pipot!$Z:$Z)&lt;&gt;"",INDEX(pipot!R:R,SMALL(pipot!$Z:$Z,ROW($A419)))),"")</f>
        <v/>
      </c>
    </row>
    <row r="424" spans="2:19" hidden="1">
      <c r="B424" t="str">
        <f>IFERROR(IF(COUNT(pipot!$Z:$Z)&lt;&gt;"",INDEX(pipot!A:A,SMALL(pipot!$Z:$Z,ROW($A420)))),"")</f>
        <v/>
      </c>
      <c r="C424" s="13" t="str">
        <f>IFERROR(IF(COUNT(pipot!$Z:$Z)&lt;&gt;"",INDEX(pipot!B:B,SMALL(pipot!$Z:$Z,ROW($A420)))),"")</f>
        <v/>
      </c>
      <c r="D424" s="15" t="str">
        <f>IFERROR(IF(COUNT(pipot!$Z:$Z)&lt;&gt;"",INDEX(pipot!C:C,SMALL(pipot!$Z:$Z,ROW($A420)))),"")</f>
        <v/>
      </c>
      <c r="E424" t="str">
        <f>IFERROR(IF(COUNT(pipot!$Z:$Z)&lt;&gt;"",INDEX(pipot!D:D,SMALL(pipot!$Z:$Z,ROW($A420)))),"")</f>
        <v/>
      </c>
      <c r="F424" t="str">
        <f>IFERROR(IF(COUNT(pipot!$Z:$Z)&lt;&gt;"",INDEX(pipot!E:E,SMALL(pipot!$Z:$Z,ROW($A420)))),"")</f>
        <v/>
      </c>
      <c r="G424" t="str">
        <f>IFERROR(IF(COUNT(pipot!$Z:$Z)&lt;&gt;"",INDEX(pipot!F:F,SMALL(pipot!$Z:$Z,ROW($A420)))),"")</f>
        <v/>
      </c>
      <c r="H424" t="str">
        <f>IFERROR(IF(COUNT(pipot!$Z:$Z)&lt;&gt;"",INDEX(pipot!G:G,SMALL(pipot!$Z:$Z,ROW($A420)))),"")</f>
        <v/>
      </c>
      <c r="I424" t="str">
        <f>IFERROR(IF(COUNT(pipot!$Z:$Z)&lt;&gt;"",INDEX(pipot!H:H,SMALL(pipot!$Z:$Z,ROW($A420)))),"")</f>
        <v/>
      </c>
      <c r="J424" t="str">
        <f>IFERROR(IF(COUNT(pipot!$Z:$Z)&lt;&gt;"",INDEX(pipot!I:I,SMALL(pipot!$Z:$Z,ROW($A420)))),"")</f>
        <v/>
      </c>
      <c r="K424" t="str">
        <f>IFERROR(IF(COUNT(pipot!$Z:$Z)&lt;&gt;"",INDEX(pipot!J:J,SMALL(pipot!$Z:$Z,ROW($A420)))),"")</f>
        <v/>
      </c>
      <c r="L424" t="str">
        <f>IFERROR(IF(COUNT(pipot!$Z:$Z)&lt;&gt;"",INDEX(pipot!K:K,SMALL(pipot!$Z:$Z,ROW($A420)))),"")</f>
        <v/>
      </c>
      <c r="M424" t="str">
        <f>IFERROR(IF(COUNT(pipot!$Z:$Z)&lt;&gt;"",INDEX(pipot!L:L,SMALL(pipot!$Z:$Z,ROW($A420)))),"")</f>
        <v/>
      </c>
      <c r="N424" t="str">
        <f>IFERROR(IF(COUNT(pipot!$Z:$Z)&lt;&gt;"",INDEX(pipot!M:M,SMALL(pipot!$Z:$Z,ROW($A420)))),"")</f>
        <v/>
      </c>
      <c r="O424" t="str">
        <f>IFERROR(IF(COUNT(pipot!$Z:$Z)&lt;&gt;"",INDEX(pipot!N:N,SMALL(pipot!$Z:$Z,ROW($A420)))),"")</f>
        <v/>
      </c>
      <c r="P424" t="str">
        <f>IFERROR(IF(COUNT(pipot!$Z:$Z)&lt;&gt;"",INDEX(pipot!O:O,SMALL(pipot!$Z:$Z,ROW($A420)))),"")</f>
        <v/>
      </c>
      <c r="Q424" t="str">
        <f>IFERROR(IF(COUNT(pipot!$Z:$Z)&lt;&gt;"",INDEX(pipot!P:P,SMALL(pipot!$Z:$Z,ROW($A420)))),"")</f>
        <v/>
      </c>
      <c r="R424" t="str">
        <f>IFERROR(IF(COUNT(pipot!$Z:$Z)&lt;&gt;"",INDEX(pipot!Q:Q,SMALL(pipot!$Z:$Z,ROW($A420)))),"")</f>
        <v/>
      </c>
      <c r="S424" t="str">
        <f>IFERROR(IF(COUNT(pipot!$Z:$Z)&lt;&gt;"",INDEX(pipot!R:R,SMALL(pipot!$Z:$Z,ROW($A420)))),"")</f>
        <v/>
      </c>
    </row>
    <row r="425" spans="2:19" hidden="1">
      <c r="B425" t="str">
        <f>IFERROR(IF(COUNT(pipot!$Z:$Z)&lt;&gt;"",INDEX(pipot!A:A,SMALL(pipot!$Z:$Z,ROW($A421)))),"")</f>
        <v/>
      </c>
      <c r="C425" s="13" t="str">
        <f>IFERROR(IF(COUNT(pipot!$Z:$Z)&lt;&gt;"",INDEX(pipot!B:B,SMALL(pipot!$Z:$Z,ROW($A421)))),"")</f>
        <v/>
      </c>
      <c r="D425" s="15" t="str">
        <f>IFERROR(IF(COUNT(pipot!$Z:$Z)&lt;&gt;"",INDEX(pipot!C:C,SMALL(pipot!$Z:$Z,ROW($A421)))),"")</f>
        <v/>
      </c>
      <c r="E425" t="str">
        <f>IFERROR(IF(COUNT(pipot!$Z:$Z)&lt;&gt;"",INDEX(pipot!D:D,SMALL(pipot!$Z:$Z,ROW($A421)))),"")</f>
        <v/>
      </c>
      <c r="F425" t="str">
        <f>IFERROR(IF(COUNT(pipot!$Z:$Z)&lt;&gt;"",INDEX(pipot!E:E,SMALL(pipot!$Z:$Z,ROW($A421)))),"")</f>
        <v/>
      </c>
      <c r="G425" t="str">
        <f>IFERROR(IF(COUNT(pipot!$Z:$Z)&lt;&gt;"",INDEX(pipot!F:F,SMALL(pipot!$Z:$Z,ROW($A421)))),"")</f>
        <v/>
      </c>
      <c r="H425" t="str">
        <f>IFERROR(IF(COUNT(pipot!$Z:$Z)&lt;&gt;"",INDEX(pipot!G:G,SMALL(pipot!$Z:$Z,ROW($A421)))),"")</f>
        <v/>
      </c>
      <c r="I425" t="str">
        <f>IFERROR(IF(COUNT(pipot!$Z:$Z)&lt;&gt;"",INDEX(pipot!H:H,SMALL(pipot!$Z:$Z,ROW($A421)))),"")</f>
        <v/>
      </c>
      <c r="J425" t="str">
        <f>IFERROR(IF(COUNT(pipot!$Z:$Z)&lt;&gt;"",INDEX(pipot!I:I,SMALL(pipot!$Z:$Z,ROW($A421)))),"")</f>
        <v/>
      </c>
      <c r="K425" t="str">
        <f>IFERROR(IF(COUNT(pipot!$Z:$Z)&lt;&gt;"",INDEX(pipot!J:J,SMALL(pipot!$Z:$Z,ROW($A421)))),"")</f>
        <v/>
      </c>
      <c r="L425" t="str">
        <f>IFERROR(IF(COUNT(pipot!$Z:$Z)&lt;&gt;"",INDEX(pipot!K:K,SMALL(pipot!$Z:$Z,ROW($A421)))),"")</f>
        <v/>
      </c>
      <c r="M425" t="str">
        <f>IFERROR(IF(COUNT(pipot!$Z:$Z)&lt;&gt;"",INDEX(pipot!L:L,SMALL(pipot!$Z:$Z,ROW($A421)))),"")</f>
        <v/>
      </c>
      <c r="N425" t="str">
        <f>IFERROR(IF(COUNT(pipot!$Z:$Z)&lt;&gt;"",INDEX(pipot!M:M,SMALL(pipot!$Z:$Z,ROW($A421)))),"")</f>
        <v/>
      </c>
      <c r="O425" t="str">
        <f>IFERROR(IF(COUNT(pipot!$Z:$Z)&lt;&gt;"",INDEX(pipot!N:N,SMALL(pipot!$Z:$Z,ROW($A421)))),"")</f>
        <v/>
      </c>
      <c r="P425" t="str">
        <f>IFERROR(IF(COUNT(pipot!$Z:$Z)&lt;&gt;"",INDEX(pipot!O:O,SMALL(pipot!$Z:$Z,ROW($A421)))),"")</f>
        <v/>
      </c>
      <c r="Q425" t="str">
        <f>IFERROR(IF(COUNT(pipot!$Z:$Z)&lt;&gt;"",INDEX(pipot!P:P,SMALL(pipot!$Z:$Z,ROW($A421)))),"")</f>
        <v/>
      </c>
      <c r="R425" t="str">
        <f>IFERROR(IF(COUNT(pipot!$Z:$Z)&lt;&gt;"",INDEX(pipot!Q:Q,SMALL(pipot!$Z:$Z,ROW($A421)))),"")</f>
        <v/>
      </c>
      <c r="S425" t="str">
        <f>IFERROR(IF(COUNT(pipot!$Z:$Z)&lt;&gt;"",INDEX(pipot!R:R,SMALL(pipot!$Z:$Z,ROW($A421)))),"")</f>
        <v/>
      </c>
    </row>
    <row r="426" spans="2:19" hidden="1">
      <c r="B426" t="str">
        <f>IFERROR(IF(COUNT(pipot!$Z:$Z)&lt;&gt;"",INDEX(pipot!A:A,SMALL(pipot!$Z:$Z,ROW($A422)))),"")</f>
        <v/>
      </c>
      <c r="C426" s="13" t="str">
        <f>IFERROR(IF(COUNT(pipot!$Z:$Z)&lt;&gt;"",INDEX(pipot!B:B,SMALL(pipot!$Z:$Z,ROW($A422)))),"")</f>
        <v/>
      </c>
      <c r="D426" s="15" t="str">
        <f>IFERROR(IF(COUNT(pipot!$Z:$Z)&lt;&gt;"",INDEX(pipot!C:C,SMALL(pipot!$Z:$Z,ROW($A422)))),"")</f>
        <v/>
      </c>
      <c r="E426" t="str">
        <f>IFERROR(IF(COUNT(pipot!$Z:$Z)&lt;&gt;"",INDEX(pipot!D:D,SMALL(pipot!$Z:$Z,ROW($A422)))),"")</f>
        <v/>
      </c>
      <c r="F426" t="str">
        <f>IFERROR(IF(COUNT(pipot!$Z:$Z)&lt;&gt;"",INDEX(pipot!E:E,SMALL(pipot!$Z:$Z,ROW($A422)))),"")</f>
        <v/>
      </c>
      <c r="G426" t="str">
        <f>IFERROR(IF(COUNT(pipot!$Z:$Z)&lt;&gt;"",INDEX(pipot!F:F,SMALL(pipot!$Z:$Z,ROW($A422)))),"")</f>
        <v/>
      </c>
      <c r="H426" t="str">
        <f>IFERROR(IF(COUNT(pipot!$Z:$Z)&lt;&gt;"",INDEX(pipot!G:G,SMALL(pipot!$Z:$Z,ROW($A422)))),"")</f>
        <v/>
      </c>
      <c r="I426" t="str">
        <f>IFERROR(IF(COUNT(pipot!$Z:$Z)&lt;&gt;"",INDEX(pipot!H:H,SMALL(pipot!$Z:$Z,ROW($A422)))),"")</f>
        <v/>
      </c>
      <c r="J426" t="str">
        <f>IFERROR(IF(COUNT(pipot!$Z:$Z)&lt;&gt;"",INDEX(pipot!I:I,SMALL(pipot!$Z:$Z,ROW($A422)))),"")</f>
        <v/>
      </c>
      <c r="K426" t="str">
        <f>IFERROR(IF(COUNT(pipot!$Z:$Z)&lt;&gt;"",INDEX(pipot!J:J,SMALL(pipot!$Z:$Z,ROW($A422)))),"")</f>
        <v/>
      </c>
      <c r="L426" t="str">
        <f>IFERROR(IF(COUNT(pipot!$Z:$Z)&lt;&gt;"",INDEX(pipot!K:K,SMALL(pipot!$Z:$Z,ROW($A422)))),"")</f>
        <v/>
      </c>
      <c r="M426" t="str">
        <f>IFERROR(IF(COUNT(pipot!$Z:$Z)&lt;&gt;"",INDEX(pipot!L:L,SMALL(pipot!$Z:$Z,ROW($A422)))),"")</f>
        <v/>
      </c>
      <c r="N426" t="str">
        <f>IFERROR(IF(COUNT(pipot!$Z:$Z)&lt;&gt;"",INDEX(pipot!M:M,SMALL(pipot!$Z:$Z,ROW($A422)))),"")</f>
        <v/>
      </c>
      <c r="O426" t="str">
        <f>IFERROR(IF(COUNT(pipot!$Z:$Z)&lt;&gt;"",INDEX(pipot!N:N,SMALL(pipot!$Z:$Z,ROW($A422)))),"")</f>
        <v/>
      </c>
      <c r="P426" t="str">
        <f>IFERROR(IF(COUNT(pipot!$Z:$Z)&lt;&gt;"",INDEX(pipot!O:O,SMALL(pipot!$Z:$Z,ROW($A422)))),"")</f>
        <v/>
      </c>
      <c r="Q426" t="str">
        <f>IFERROR(IF(COUNT(pipot!$Z:$Z)&lt;&gt;"",INDEX(pipot!P:P,SMALL(pipot!$Z:$Z,ROW($A422)))),"")</f>
        <v/>
      </c>
      <c r="R426" t="str">
        <f>IFERROR(IF(COUNT(pipot!$Z:$Z)&lt;&gt;"",INDEX(pipot!Q:Q,SMALL(pipot!$Z:$Z,ROW($A422)))),"")</f>
        <v/>
      </c>
      <c r="S426" t="str">
        <f>IFERROR(IF(COUNT(pipot!$Z:$Z)&lt;&gt;"",INDEX(pipot!R:R,SMALL(pipot!$Z:$Z,ROW($A422)))),"")</f>
        <v/>
      </c>
    </row>
    <row r="427" spans="2:19" hidden="1">
      <c r="B427" t="str">
        <f>IFERROR(IF(COUNT(pipot!$Z:$Z)&lt;&gt;"",INDEX(pipot!A:A,SMALL(pipot!$Z:$Z,ROW($A423)))),"")</f>
        <v/>
      </c>
      <c r="C427" s="13" t="str">
        <f>IFERROR(IF(COUNT(pipot!$Z:$Z)&lt;&gt;"",INDEX(pipot!B:B,SMALL(pipot!$Z:$Z,ROW($A423)))),"")</f>
        <v/>
      </c>
      <c r="D427" s="15" t="str">
        <f>IFERROR(IF(COUNT(pipot!$Z:$Z)&lt;&gt;"",INDEX(pipot!C:C,SMALL(pipot!$Z:$Z,ROW($A423)))),"")</f>
        <v/>
      </c>
      <c r="E427" t="str">
        <f>IFERROR(IF(COUNT(pipot!$Z:$Z)&lt;&gt;"",INDEX(pipot!D:D,SMALL(pipot!$Z:$Z,ROW($A423)))),"")</f>
        <v/>
      </c>
      <c r="F427" t="str">
        <f>IFERROR(IF(COUNT(pipot!$Z:$Z)&lt;&gt;"",INDEX(pipot!E:E,SMALL(pipot!$Z:$Z,ROW($A423)))),"")</f>
        <v/>
      </c>
      <c r="G427" t="str">
        <f>IFERROR(IF(COUNT(pipot!$Z:$Z)&lt;&gt;"",INDEX(pipot!F:F,SMALL(pipot!$Z:$Z,ROW($A423)))),"")</f>
        <v/>
      </c>
      <c r="H427" t="str">
        <f>IFERROR(IF(COUNT(pipot!$Z:$Z)&lt;&gt;"",INDEX(pipot!G:G,SMALL(pipot!$Z:$Z,ROW($A423)))),"")</f>
        <v/>
      </c>
      <c r="I427" t="str">
        <f>IFERROR(IF(COUNT(pipot!$Z:$Z)&lt;&gt;"",INDEX(pipot!H:H,SMALL(pipot!$Z:$Z,ROW($A423)))),"")</f>
        <v/>
      </c>
      <c r="J427" t="str">
        <f>IFERROR(IF(COUNT(pipot!$Z:$Z)&lt;&gt;"",INDEX(pipot!I:I,SMALL(pipot!$Z:$Z,ROW($A423)))),"")</f>
        <v/>
      </c>
      <c r="K427" t="str">
        <f>IFERROR(IF(COUNT(pipot!$Z:$Z)&lt;&gt;"",INDEX(pipot!J:J,SMALL(pipot!$Z:$Z,ROW($A423)))),"")</f>
        <v/>
      </c>
      <c r="L427" t="str">
        <f>IFERROR(IF(COUNT(pipot!$Z:$Z)&lt;&gt;"",INDEX(pipot!K:K,SMALL(pipot!$Z:$Z,ROW($A423)))),"")</f>
        <v/>
      </c>
      <c r="M427" t="str">
        <f>IFERROR(IF(COUNT(pipot!$Z:$Z)&lt;&gt;"",INDEX(pipot!L:L,SMALL(pipot!$Z:$Z,ROW($A423)))),"")</f>
        <v/>
      </c>
      <c r="N427" t="str">
        <f>IFERROR(IF(COUNT(pipot!$Z:$Z)&lt;&gt;"",INDEX(pipot!M:M,SMALL(pipot!$Z:$Z,ROW($A423)))),"")</f>
        <v/>
      </c>
      <c r="O427" t="str">
        <f>IFERROR(IF(COUNT(pipot!$Z:$Z)&lt;&gt;"",INDEX(pipot!N:N,SMALL(pipot!$Z:$Z,ROW($A423)))),"")</f>
        <v/>
      </c>
      <c r="P427" t="str">
        <f>IFERROR(IF(COUNT(pipot!$Z:$Z)&lt;&gt;"",INDEX(pipot!O:O,SMALL(pipot!$Z:$Z,ROW($A423)))),"")</f>
        <v/>
      </c>
      <c r="Q427" t="str">
        <f>IFERROR(IF(COUNT(pipot!$Z:$Z)&lt;&gt;"",INDEX(pipot!P:P,SMALL(pipot!$Z:$Z,ROW($A423)))),"")</f>
        <v/>
      </c>
      <c r="R427" t="str">
        <f>IFERROR(IF(COUNT(pipot!$Z:$Z)&lt;&gt;"",INDEX(pipot!Q:Q,SMALL(pipot!$Z:$Z,ROW($A423)))),"")</f>
        <v/>
      </c>
      <c r="S427" t="str">
        <f>IFERROR(IF(COUNT(pipot!$Z:$Z)&lt;&gt;"",INDEX(pipot!R:R,SMALL(pipot!$Z:$Z,ROW($A423)))),"")</f>
        <v/>
      </c>
    </row>
    <row r="428" spans="2:19" hidden="1">
      <c r="B428" t="str">
        <f>IFERROR(IF(COUNT(pipot!$Z:$Z)&lt;&gt;"",INDEX(pipot!A:A,SMALL(pipot!$Z:$Z,ROW($A424)))),"")</f>
        <v/>
      </c>
      <c r="C428" s="13" t="str">
        <f>IFERROR(IF(COUNT(pipot!$Z:$Z)&lt;&gt;"",INDEX(pipot!B:B,SMALL(pipot!$Z:$Z,ROW($A424)))),"")</f>
        <v/>
      </c>
      <c r="D428" s="15" t="str">
        <f>IFERROR(IF(COUNT(pipot!$Z:$Z)&lt;&gt;"",INDEX(pipot!C:C,SMALL(pipot!$Z:$Z,ROW($A424)))),"")</f>
        <v/>
      </c>
      <c r="E428" t="str">
        <f>IFERROR(IF(COUNT(pipot!$Z:$Z)&lt;&gt;"",INDEX(pipot!D:D,SMALL(pipot!$Z:$Z,ROW($A424)))),"")</f>
        <v/>
      </c>
      <c r="F428" t="str">
        <f>IFERROR(IF(COUNT(pipot!$Z:$Z)&lt;&gt;"",INDEX(pipot!E:E,SMALL(pipot!$Z:$Z,ROW($A424)))),"")</f>
        <v/>
      </c>
      <c r="G428" t="str">
        <f>IFERROR(IF(COUNT(pipot!$Z:$Z)&lt;&gt;"",INDEX(pipot!F:F,SMALL(pipot!$Z:$Z,ROW($A424)))),"")</f>
        <v/>
      </c>
      <c r="H428" t="str">
        <f>IFERROR(IF(COUNT(pipot!$Z:$Z)&lt;&gt;"",INDEX(pipot!G:G,SMALL(pipot!$Z:$Z,ROW($A424)))),"")</f>
        <v/>
      </c>
      <c r="I428" t="str">
        <f>IFERROR(IF(COUNT(pipot!$Z:$Z)&lt;&gt;"",INDEX(pipot!H:H,SMALL(pipot!$Z:$Z,ROW($A424)))),"")</f>
        <v/>
      </c>
      <c r="J428" t="str">
        <f>IFERROR(IF(COUNT(pipot!$Z:$Z)&lt;&gt;"",INDEX(pipot!I:I,SMALL(pipot!$Z:$Z,ROW($A424)))),"")</f>
        <v/>
      </c>
      <c r="K428" t="str">
        <f>IFERROR(IF(COUNT(pipot!$Z:$Z)&lt;&gt;"",INDEX(pipot!J:J,SMALL(pipot!$Z:$Z,ROW($A424)))),"")</f>
        <v/>
      </c>
      <c r="L428" t="str">
        <f>IFERROR(IF(COUNT(pipot!$Z:$Z)&lt;&gt;"",INDEX(pipot!K:K,SMALL(pipot!$Z:$Z,ROW($A424)))),"")</f>
        <v/>
      </c>
      <c r="M428" t="str">
        <f>IFERROR(IF(COUNT(pipot!$Z:$Z)&lt;&gt;"",INDEX(pipot!L:L,SMALL(pipot!$Z:$Z,ROW($A424)))),"")</f>
        <v/>
      </c>
      <c r="N428" t="str">
        <f>IFERROR(IF(COUNT(pipot!$Z:$Z)&lt;&gt;"",INDEX(pipot!M:M,SMALL(pipot!$Z:$Z,ROW($A424)))),"")</f>
        <v/>
      </c>
      <c r="O428" t="str">
        <f>IFERROR(IF(COUNT(pipot!$Z:$Z)&lt;&gt;"",INDEX(pipot!N:N,SMALL(pipot!$Z:$Z,ROW($A424)))),"")</f>
        <v/>
      </c>
      <c r="P428" t="str">
        <f>IFERROR(IF(COUNT(pipot!$Z:$Z)&lt;&gt;"",INDEX(pipot!O:O,SMALL(pipot!$Z:$Z,ROW($A424)))),"")</f>
        <v/>
      </c>
      <c r="Q428" t="str">
        <f>IFERROR(IF(COUNT(pipot!$Z:$Z)&lt;&gt;"",INDEX(pipot!P:P,SMALL(pipot!$Z:$Z,ROW($A424)))),"")</f>
        <v/>
      </c>
      <c r="R428" t="str">
        <f>IFERROR(IF(COUNT(pipot!$Z:$Z)&lt;&gt;"",INDEX(pipot!Q:Q,SMALL(pipot!$Z:$Z,ROW($A424)))),"")</f>
        <v/>
      </c>
      <c r="S428" t="str">
        <f>IFERROR(IF(COUNT(pipot!$Z:$Z)&lt;&gt;"",INDEX(pipot!R:R,SMALL(pipot!$Z:$Z,ROW($A424)))),"")</f>
        <v/>
      </c>
    </row>
    <row r="429" spans="2:19" hidden="1">
      <c r="B429" t="str">
        <f>IFERROR(IF(COUNT(pipot!$Z:$Z)&lt;&gt;"",INDEX(pipot!A:A,SMALL(pipot!$Z:$Z,ROW($A425)))),"")</f>
        <v/>
      </c>
      <c r="C429" s="13" t="str">
        <f>IFERROR(IF(COUNT(pipot!$Z:$Z)&lt;&gt;"",INDEX(pipot!B:B,SMALL(pipot!$Z:$Z,ROW($A425)))),"")</f>
        <v/>
      </c>
      <c r="D429" s="15" t="str">
        <f>IFERROR(IF(COUNT(pipot!$Z:$Z)&lt;&gt;"",INDEX(pipot!C:C,SMALL(pipot!$Z:$Z,ROW($A425)))),"")</f>
        <v/>
      </c>
      <c r="E429" t="str">
        <f>IFERROR(IF(COUNT(pipot!$Z:$Z)&lt;&gt;"",INDEX(pipot!D:D,SMALL(pipot!$Z:$Z,ROW($A425)))),"")</f>
        <v/>
      </c>
      <c r="F429" t="str">
        <f>IFERROR(IF(COUNT(pipot!$Z:$Z)&lt;&gt;"",INDEX(pipot!E:E,SMALL(pipot!$Z:$Z,ROW($A425)))),"")</f>
        <v/>
      </c>
      <c r="G429" t="str">
        <f>IFERROR(IF(COUNT(pipot!$Z:$Z)&lt;&gt;"",INDEX(pipot!F:F,SMALL(pipot!$Z:$Z,ROW($A425)))),"")</f>
        <v/>
      </c>
      <c r="H429" t="str">
        <f>IFERROR(IF(COUNT(pipot!$Z:$Z)&lt;&gt;"",INDEX(pipot!G:G,SMALL(pipot!$Z:$Z,ROW($A425)))),"")</f>
        <v/>
      </c>
      <c r="I429" t="str">
        <f>IFERROR(IF(COUNT(pipot!$Z:$Z)&lt;&gt;"",INDEX(pipot!H:H,SMALL(pipot!$Z:$Z,ROW($A425)))),"")</f>
        <v/>
      </c>
      <c r="J429" t="str">
        <f>IFERROR(IF(COUNT(pipot!$Z:$Z)&lt;&gt;"",INDEX(pipot!I:I,SMALL(pipot!$Z:$Z,ROW($A425)))),"")</f>
        <v/>
      </c>
      <c r="K429" t="str">
        <f>IFERROR(IF(COUNT(pipot!$Z:$Z)&lt;&gt;"",INDEX(pipot!J:J,SMALL(pipot!$Z:$Z,ROW($A425)))),"")</f>
        <v/>
      </c>
      <c r="L429" t="str">
        <f>IFERROR(IF(COUNT(pipot!$Z:$Z)&lt;&gt;"",INDEX(pipot!K:K,SMALL(pipot!$Z:$Z,ROW($A425)))),"")</f>
        <v/>
      </c>
      <c r="M429" t="str">
        <f>IFERROR(IF(COUNT(pipot!$Z:$Z)&lt;&gt;"",INDEX(pipot!L:L,SMALL(pipot!$Z:$Z,ROW($A425)))),"")</f>
        <v/>
      </c>
      <c r="N429" t="str">
        <f>IFERROR(IF(COUNT(pipot!$Z:$Z)&lt;&gt;"",INDEX(pipot!M:M,SMALL(pipot!$Z:$Z,ROW($A425)))),"")</f>
        <v/>
      </c>
      <c r="O429" t="str">
        <f>IFERROR(IF(COUNT(pipot!$Z:$Z)&lt;&gt;"",INDEX(pipot!N:N,SMALL(pipot!$Z:$Z,ROW($A425)))),"")</f>
        <v/>
      </c>
      <c r="P429" t="str">
        <f>IFERROR(IF(COUNT(pipot!$Z:$Z)&lt;&gt;"",INDEX(pipot!O:O,SMALL(pipot!$Z:$Z,ROW($A425)))),"")</f>
        <v/>
      </c>
      <c r="Q429" t="str">
        <f>IFERROR(IF(COUNT(pipot!$Z:$Z)&lt;&gt;"",INDEX(pipot!P:P,SMALL(pipot!$Z:$Z,ROW($A425)))),"")</f>
        <v/>
      </c>
      <c r="R429" t="str">
        <f>IFERROR(IF(COUNT(pipot!$Z:$Z)&lt;&gt;"",INDEX(pipot!Q:Q,SMALL(pipot!$Z:$Z,ROW($A425)))),"")</f>
        <v/>
      </c>
      <c r="S429" t="str">
        <f>IFERROR(IF(COUNT(pipot!$Z:$Z)&lt;&gt;"",INDEX(pipot!R:R,SMALL(pipot!$Z:$Z,ROW($A425)))),"")</f>
        <v/>
      </c>
    </row>
    <row r="430" spans="2:19" hidden="1">
      <c r="B430" t="str">
        <f>IFERROR(IF(COUNT(pipot!$Z:$Z)&lt;&gt;"",INDEX(pipot!A:A,SMALL(pipot!$Z:$Z,ROW($A426)))),"")</f>
        <v/>
      </c>
      <c r="C430" s="13" t="str">
        <f>IFERROR(IF(COUNT(pipot!$Z:$Z)&lt;&gt;"",INDEX(pipot!B:B,SMALL(pipot!$Z:$Z,ROW($A426)))),"")</f>
        <v/>
      </c>
      <c r="D430" s="15" t="str">
        <f>IFERROR(IF(COUNT(pipot!$Z:$Z)&lt;&gt;"",INDEX(pipot!C:C,SMALL(pipot!$Z:$Z,ROW($A426)))),"")</f>
        <v/>
      </c>
      <c r="E430" t="str">
        <f>IFERROR(IF(COUNT(pipot!$Z:$Z)&lt;&gt;"",INDEX(pipot!D:D,SMALL(pipot!$Z:$Z,ROW($A426)))),"")</f>
        <v/>
      </c>
      <c r="F430" t="str">
        <f>IFERROR(IF(COUNT(pipot!$Z:$Z)&lt;&gt;"",INDEX(pipot!E:E,SMALL(pipot!$Z:$Z,ROW($A426)))),"")</f>
        <v/>
      </c>
      <c r="G430" t="str">
        <f>IFERROR(IF(COUNT(pipot!$Z:$Z)&lt;&gt;"",INDEX(pipot!F:F,SMALL(pipot!$Z:$Z,ROW($A426)))),"")</f>
        <v/>
      </c>
      <c r="H430" t="str">
        <f>IFERROR(IF(COUNT(pipot!$Z:$Z)&lt;&gt;"",INDEX(pipot!G:G,SMALL(pipot!$Z:$Z,ROW($A426)))),"")</f>
        <v/>
      </c>
      <c r="I430" t="str">
        <f>IFERROR(IF(COUNT(pipot!$Z:$Z)&lt;&gt;"",INDEX(pipot!H:H,SMALL(pipot!$Z:$Z,ROW($A426)))),"")</f>
        <v/>
      </c>
      <c r="J430" t="str">
        <f>IFERROR(IF(COUNT(pipot!$Z:$Z)&lt;&gt;"",INDEX(pipot!I:I,SMALL(pipot!$Z:$Z,ROW($A426)))),"")</f>
        <v/>
      </c>
      <c r="K430" t="str">
        <f>IFERROR(IF(COUNT(pipot!$Z:$Z)&lt;&gt;"",INDEX(pipot!J:J,SMALL(pipot!$Z:$Z,ROW($A426)))),"")</f>
        <v/>
      </c>
      <c r="L430" t="str">
        <f>IFERROR(IF(COUNT(pipot!$Z:$Z)&lt;&gt;"",INDEX(pipot!K:K,SMALL(pipot!$Z:$Z,ROW($A426)))),"")</f>
        <v/>
      </c>
      <c r="M430" t="str">
        <f>IFERROR(IF(COUNT(pipot!$Z:$Z)&lt;&gt;"",INDEX(pipot!L:L,SMALL(pipot!$Z:$Z,ROW($A426)))),"")</f>
        <v/>
      </c>
      <c r="N430" t="str">
        <f>IFERROR(IF(COUNT(pipot!$Z:$Z)&lt;&gt;"",INDEX(pipot!M:M,SMALL(pipot!$Z:$Z,ROW($A426)))),"")</f>
        <v/>
      </c>
      <c r="O430" t="str">
        <f>IFERROR(IF(COUNT(pipot!$Z:$Z)&lt;&gt;"",INDEX(pipot!N:N,SMALL(pipot!$Z:$Z,ROW($A426)))),"")</f>
        <v/>
      </c>
      <c r="P430" t="str">
        <f>IFERROR(IF(COUNT(pipot!$Z:$Z)&lt;&gt;"",INDEX(pipot!O:O,SMALL(pipot!$Z:$Z,ROW($A426)))),"")</f>
        <v/>
      </c>
      <c r="Q430" t="str">
        <f>IFERROR(IF(COUNT(pipot!$Z:$Z)&lt;&gt;"",INDEX(pipot!P:P,SMALL(pipot!$Z:$Z,ROW($A426)))),"")</f>
        <v/>
      </c>
      <c r="R430" t="str">
        <f>IFERROR(IF(COUNT(pipot!$Z:$Z)&lt;&gt;"",INDEX(pipot!Q:Q,SMALL(pipot!$Z:$Z,ROW($A426)))),"")</f>
        <v/>
      </c>
      <c r="S430" t="str">
        <f>IFERROR(IF(COUNT(pipot!$Z:$Z)&lt;&gt;"",INDEX(pipot!R:R,SMALL(pipot!$Z:$Z,ROW($A426)))),"")</f>
        <v/>
      </c>
    </row>
    <row r="431" spans="2:19" hidden="1">
      <c r="B431" t="str">
        <f>IFERROR(IF(COUNT(pipot!$Z:$Z)&lt;&gt;"",INDEX(pipot!A:A,SMALL(pipot!$Z:$Z,ROW($A427)))),"")</f>
        <v/>
      </c>
      <c r="C431" s="13" t="str">
        <f>IFERROR(IF(COUNT(pipot!$Z:$Z)&lt;&gt;"",INDEX(pipot!B:B,SMALL(pipot!$Z:$Z,ROW($A427)))),"")</f>
        <v/>
      </c>
      <c r="D431" s="15" t="str">
        <f>IFERROR(IF(COUNT(pipot!$Z:$Z)&lt;&gt;"",INDEX(pipot!C:C,SMALL(pipot!$Z:$Z,ROW($A427)))),"")</f>
        <v/>
      </c>
      <c r="E431" t="str">
        <f>IFERROR(IF(COUNT(pipot!$Z:$Z)&lt;&gt;"",INDEX(pipot!D:D,SMALL(pipot!$Z:$Z,ROW($A427)))),"")</f>
        <v/>
      </c>
      <c r="F431" t="str">
        <f>IFERROR(IF(COUNT(pipot!$Z:$Z)&lt;&gt;"",INDEX(pipot!E:E,SMALL(pipot!$Z:$Z,ROW($A427)))),"")</f>
        <v/>
      </c>
      <c r="G431" t="str">
        <f>IFERROR(IF(COUNT(pipot!$Z:$Z)&lt;&gt;"",INDEX(pipot!F:F,SMALL(pipot!$Z:$Z,ROW($A427)))),"")</f>
        <v/>
      </c>
      <c r="H431" t="str">
        <f>IFERROR(IF(COUNT(pipot!$Z:$Z)&lt;&gt;"",INDEX(pipot!G:G,SMALL(pipot!$Z:$Z,ROW($A427)))),"")</f>
        <v/>
      </c>
      <c r="I431" t="str">
        <f>IFERROR(IF(COUNT(pipot!$Z:$Z)&lt;&gt;"",INDEX(pipot!H:H,SMALL(pipot!$Z:$Z,ROW($A427)))),"")</f>
        <v/>
      </c>
      <c r="J431" t="str">
        <f>IFERROR(IF(COUNT(pipot!$Z:$Z)&lt;&gt;"",INDEX(pipot!I:I,SMALL(pipot!$Z:$Z,ROW($A427)))),"")</f>
        <v/>
      </c>
      <c r="K431" t="str">
        <f>IFERROR(IF(COUNT(pipot!$Z:$Z)&lt;&gt;"",INDEX(pipot!J:J,SMALL(pipot!$Z:$Z,ROW($A427)))),"")</f>
        <v/>
      </c>
      <c r="L431" t="str">
        <f>IFERROR(IF(COUNT(pipot!$Z:$Z)&lt;&gt;"",INDEX(pipot!K:K,SMALL(pipot!$Z:$Z,ROW($A427)))),"")</f>
        <v/>
      </c>
      <c r="M431" t="str">
        <f>IFERROR(IF(COUNT(pipot!$Z:$Z)&lt;&gt;"",INDEX(pipot!L:L,SMALL(pipot!$Z:$Z,ROW($A427)))),"")</f>
        <v/>
      </c>
      <c r="N431" t="str">
        <f>IFERROR(IF(COUNT(pipot!$Z:$Z)&lt;&gt;"",INDEX(pipot!M:M,SMALL(pipot!$Z:$Z,ROW($A427)))),"")</f>
        <v/>
      </c>
      <c r="O431" t="str">
        <f>IFERROR(IF(COUNT(pipot!$Z:$Z)&lt;&gt;"",INDEX(pipot!N:N,SMALL(pipot!$Z:$Z,ROW($A427)))),"")</f>
        <v/>
      </c>
      <c r="P431" t="str">
        <f>IFERROR(IF(COUNT(pipot!$Z:$Z)&lt;&gt;"",INDEX(pipot!O:O,SMALL(pipot!$Z:$Z,ROW($A427)))),"")</f>
        <v/>
      </c>
      <c r="Q431" t="str">
        <f>IFERROR(IF(COUNT(pipot!$Z:$Z)&lt;&gt;"",INDEX(pipot!P:P,SMALL(pipot!$Z:$Z,ROW($A427)))),"")</f>
        <v/>
      </c>
      <c r="R431" t="str">
        <f>IFERROR(IF(COUNT(pipot!$Z:$Z)&lt;&gt;"",INDEX(pipot!Q:Q,SMALL(pipot!$Z:$Z,ROW($A427)))),"")</f>
        <v/>
      </c>
      <c r="S431" t="str">
        <f>IFERROR(IF(COUNT(pipot!$Z:$Z)&lt;&gt;"",INDEX(pipot!R:R,SMALL(pipot!$Z:$Z,ROW($A427)))),"")</f>
        <v/>
      </c>
    </row>
    <row r="432" spans="2:19" hidden="1">
      <c r="B432" t="str">
        <f>IFERROR(IF(COUNT(pipot!$Z:$Z)&lt;&gt;"",INDEX(pipot!A:A,SMALL(pipot!$Z:$Z,ROW($A428)))),"")</f>
        <v/>
      </c>
      <c r="C432" s="13" t="str">
        <f>IFERROR(IF(COUNT(pipot!$Z:$Z)&lt;&gt;"",INDEX(pipot!B:B,SMALL(pipot!$Z:$Z,ROW($A428)))),"")</f>
        <v/>
      </c>
      <c r="D432" s="15" t="str">
        <f>IFERROR(IF(COUNT(pipot!$Z:$Z)&lt;&gt;"",INDEX(pipot!C:C,SMALL(pipot!$Z:$Z,ROW($A428)))),"")</f>
        <v/>
      </c>
      <c r="E432" t="str">
        <f>IFERROR(IF(COUNT(pipot!$Z:$Z)&lt;&gt;"",INDEX(pipot!D:D,SMALL(pipot!$Z:$Z,ROW($A428)))),"")</f>
        <v/>
      </c>
      <c r="F432" t="str">
        <f>IFERROR(IF(COUNT(pipot!$Z:$Z)&lt;&gt;"",INDEX(pipot!E:E,SMALL(pipot!$Z:$Z,ROW($A428)))),"")</f>
        <v/>
      </c>
      <c r="G432" t="str">
        <f>IFERROR(IF(COUNT(pipot!$Z:$Z)&lt;&gt;"",INDEX(pipot!F:F,SMALL(pipot!$Z:$Z,ROW($A428)))),"")</f>
        <v/>
      </c>
      <c r="H432" t="str">
        <f>IFERROR(IF(COUNT(pipot!$Z:$Z)&lt;&gt;"",INDEX(pipot!G:G,SMALL(pipot!$Z:$Z,ROW($A428)))),"")</f>
        <v/>
      </c>
      <c r="I432" t="str">
        <f>IFERROR(IF(COUNT(pipot!$Z:$Z)&lt;&gt;"",INDEX(pipot!H:H,SMALL(pipot!$Z:$Z,ROW($A428)))),"")</f>
        <v/>
      </c>
      <c r="J432" t="str">
        <f>IFERROR(IF(COUNT(pipot!$Z:$Z)&lt;&gt;"",INDEX(pipot!I:I,SMALL(pipot!$Z:$Z,ROW($A428)))),"")</f>
        <v/>
      </c>
      <c r="K432" t="str">
        <f>IFERROR(IF(COUNT(pipot!$Z:$Z)&lt;&gt;"",INDEX(pipot!J:J,SMALL(pipot!$Z:$Z,ROW($A428)))),"")</f>
        <v/>
      </c>
      <c r="L432" t="str">
        <f>IFERROR(IF(COUNT(pipot!$Z:$Z)&lt;&gt;"",INDEX(pipot!K:K,SMALL(pipot!$Z:$Z,ROW($A428)))),"")</f>
        <v/>
      </c>
      <c r="M432" t="str">
        <f>IFERROR(IF(COUNT(pipot!$Z:$Z)&lt;&gt;"",INDEX(pipot!L:L,SMALL(pipot!$Z:$Z,ROW($A428)))),"")</f>
        <v/>
      </c>
      <c r="N432" t="str">
        <f>IFERROR(IF(COUNT(pipot!$Z:$Z)&lt;&gt;"",INDEX(pipot!M:M,SMALL(pipot!$Z:$Z,ROW($A428)))),"")</f>
        <v/>
      </c>
      <c r="O432" t="str">
        <f>IFERROR(IF(COUNT(pipot!$Z:$Z)&lt;&gt;"",INDEX(pipot!N:N,SMALL(pipot!$Z:$Z,ROW($A428)))),"")</f>
        <v/>
      </c>
      <c r="P432" t="str">
        <f>IFERROR(IF(COUNT(pipot!$Z:$Z)&lt;&gt;"",INDEX(pipot!O:O,SMALL(pipot!$Z:$Z,ROW($A428)))),"")</f>
        <v/>
      </c>
      <c r="Q432" t="str">
        <f>IFERROR(IF(COUNT(pipot!$Z:$Z)&lt;&gt;"",INDEX(pipot!P:P,SMALL(pipot!$Z:$Z,ROW($A428)))),"")</f>
        <v/>
      </c>
      <c r="R432" t="str">
        <f>IFERROR(IF(COUNT(pipot!$Z:$Z)&lt;&gt;"",INDEX(pipot!Q:Q,SMALL(pipot!$Z:$Z,ROW($A428)))),"")</f>
        <v/>
      </c>
      <c r="S432" t="str">
        <f>IFERROR(IF(COUNT(pipot!$Z:$Z)&lt;&gt;"",INDEX(pipot!R:R,SMALL(pipot!$Z:$Z,ROW($A428)))),"")</f>
        <v/>
      </c>
    </row>
    <row r="433" spans="2:19" hidden="1">
      <c r="B433" t="str">
        <f>IFERROR(IF(COUNT(pipot!$Z:$Z)&lt;&gt;"",INDEX(pipot!A:A,SMALL(pipot!$Z:$Z,ROW($A429)))),"")</f>
        <v/>
      </c>
      <c r="C433" s="13" t="str">
        <f>IFERROR(IF(COUNT(pipot!$Z:$Z)&lt;&gt;"",INDEX(pipot!B:B,SMALL(pipot!$Z:$Z,ROW($A429)))),"")</f>
        <v/>
      </c>
      <c r="D433" s="15" t="str">
        <f>IFERROR(IF(COUNT(pipot!$Z:$Z)&lt;&gt;"",INDEX(pipot!C:C,SMALL(pipot!$Z:$Z,ROW($A429)))),"")</f>
        <v/>
      </c>
      <c r="E433" t="str">
        <f>IFERROR(IF(COUNT(pipot!$Z:$Z)&lt;&gt;"",INDEX(pipot!D:D,SMALL(pipot!$Z:$Z,ROW($A429)))),"")</f>
        <v/>
      </c>
      <c r="F433" t="str">
        <f>IFERROR(IF(COUNT(pipot!$Z:$Z)&lt;&gt;"",INDEX(pipot!E:E,SMALL(pipot!$Z:$Z,ROW($A429)))),"")</f>
        <v/>
      </c>
      <c r="G433" t="str">
        <f>IFERROR(IF(COUNT(pipot!$Z:$Z)&lt;&gt;"",INDEX(pipot!F:F,SMALL(pipot!$Z:$Z,ROW($A429)))),"")</f>
        <v/>
      </c>
      <c r="H433" t="str">
        <f>IFERROR(IF(COUNT(pipot!$Z:$Z)&lt;&gt;"",INDEX(pipot!G:G,SMALL(pipot!$Z:$Z,ROW($A429)))),"")</f>
        <v/>
      </c>
      <c r="I433" t="str">
        <f>IFERROR(IF(COUNT(pipot!$Z:$Z)&lt;&gt;"",INDEX(pipot!H:H,SMALL(pipot!$Z:$Z,ROW($A429)))),"")</f>
        <v/>
      </c>
      <c r="J433" t="str">
        <f>IFERROR(IF(COUNT(pipot!$Z:$Z)&lt;&gt;"",INDEX(pipot!I:I,SMALL(pipot!$Z:$Z,ROW($A429)))),"")</f>
        <v/>
      </c>
      <c r="K433" t="str">
        <f>IFERROR(IF(COUNT(pipot!$Z:$Z)&lt;&gt;"",INDEX(pipot!J:J,SMALL(pipot!$Z:$Z,ROW($A429)))),"")</f>
        <v/>
      </c>
      <c r="L433" t="str">
        <f>IFERROR(IF(COUNT(pipot!$Z:$Z)&lt;&gt;"",INDEX(pipot!K:K,SMALL(pipot!$Z:$Z,ROW($A429)))),"")</f>
        <v/>
      </c>
      <c r="M433" t="str">
        <f>IFERROR(IF(COUNT(pipot!$Z:$Z)&lt;&gt;"",INDEX(pipot!L:L,SMALL(pipot!$Z:$Z,ROW($A429)))),"")</f>
        <v/>
      </c>
      <c r="N433" t="str">
        <f>IFERROR(IF(COUNT(pipot!$Z:$Z)&lt;&gt;"",INDEX(pipot!M:M,SMALL(pipot!$Z:$Z,ROW($A429)))),"")</f>
        <v/>
      </c>
      <c r="O433" t="str">
        <f>IFERROR(IF(COUNT(pipot!$Z:$Z)&lt;&gt;"",INDEX(pipot!N:N,SMALL(pipot!$Z:$Z,ROW($A429)))),"")</f>
        <v/>
      </c>
      <c r="P433" t="str">
        <f>IFERROR(IF(COUNT(pipot!$Z:$Z)&lt;&gt;"",INDEX(pipot!O:O,SMALL(pipot!$Z:$Z,ROW($A429)))),"")</f>
        <v/>
      </c>
      <c r="Q433" t="str">
        <f>IFERROR(IF(COUNT(pipot!$Z:$Z)&lt;&gt;"",INDEX(pipot!P:P,SMALL(pipot!$Z:$Z,ROW($A429)))),"")</f>
        <v/>
      </c>
      <c r="R433" t="str">
        <f>IFERROR(IF(COUNT(pipot!$Z:$Z)&lt;&gt;"",INDEX(pipot!Q:Q,SMALL(pipot!$Z:$Z,ROW($A429)))),"")</f>
        <v/>
      </c>
      <c r="S433" t="str">
        <f>IFERROR(IF(COUNT(pipot!$Z:$Z)&lt;&gt;"",INDEX(pipot!R:R,SMALL(pipot!$Z:$Z,ROW($A429)))),"")</f>
        <v/>
      </c>
    </row>
    <row r="434" spans="2:19" hidden="1">
      <c r="B434" t="str">
        <f>IFERROR(IF(COUNT(pipot!$Z:$Z)&lt;&gt;"",INDEX(pipot!A:A,SMALL(pipot!$Z:$Z,ROW($A430)))),"")</f>
        <v/>
      </c>
      <c r="C434" s="13" t="str">
        <f>IFERROR(IF(COUNT(pipot!$Z:$Z)&lt;&gt;"",INDEX(pipot!B:B,SMALL(pipot!$Z:$Z,ROW($A430)))),"")</f>
        <v/>
      </c>
      <c r="D434" s="15" t="str">
        <f>IFERROR(IF(COUNT(pipot!$Z:$Z)&lt;&gt;"",INDEX(pipot!C:C,SMALL(pipot!$Z:$Z,ROW($A430)))),"")</f>
        <v/>
      </c>
      <c r="E434" t="str">
        <f>IFERROR(IF(COUNT(pipot!$Z:$Z)&lt;&gt;"",INDEX(pipot!D:D,SMALL(pipot!$Z:$Z,ROW($A430)))),"")</f>
        <v/>
      </c>
      <c r="F434" t="str">
        <f>IFERROR(IF(COUNT(pipot!$Z:$Z)&lt;&gt;"",INDEX(pipot!E:E,SMALL(pipot!$Z:$Z,ROW($A430)))),"")</f>
        <v/>
      </c>
      <c r="G434" t="str">
        <f>IFERROR(IF(COUNT(pipot!$Z:$Z)&lt;&gt;"",INDEX(pipot!F:F,SMALL(pipot!$Z:$Z,ROW($A430)))),"")</f>
        <v/>
      </c>
      <c r="H434" t="str">
        <f>IFERROR(IF(COUNT(pipot!$Z:$Z)&lt;&gt;"",INDEX(pipot!G:G,SMALL(pipot!$Z:$Z,ROW($A430)))),"")</f>
        <v/>
      </c>
      <c r="I434" t="str">
        <f>IFERROR(IF(COUNT(pipot!$Z:$Z)&lt;&gt;"",INDEX(pipot!H:H,SMALL(pipot!$Z:$Z,ROW($A430)))),"")</f>
        <v/>
      </c>
      <c r="J434" t="str">
        <f>IFERROR(IF(COUNT(pipot!$Z:$Z)&lt;&gt;"",INDEX(pipot!I:I,SMALL(pipot!$Z:$Z,ROW($A430)))),"")</f>
        <v/>
      </c>
      <c r="K434" t="str">
        <f>IFERROR(IF(COUNT(pipot!$Z:$Z)&lt;&gt;"",INDEX(pipot!J:J,SMALL(pipot!$Z:$Z,ROW($A430)))),"")</f>
        <v/>
      </c>
      <c r="L434" t="str">
        <f>IFERROR(IF(COUNT(pipot!$Z:$Z)&lt;&gt;"",INDEX(pipot!K:K,SMALL(pipot!$Z:$Z,ROW($A430)))),"")</f>
        <v/>
      </c>
      <c r="M434" t="str">
        <f>IFERROR(IF(COUNT(pipot!$Z:$Z)&lt;&gt;"",INDEX(pipot!L:L,SMALL(pipot!$Z:$Z,ROW($A430)))),"")</f>
        <v/>
      </c>
      <c r="N434" t="str">
        <f>IFERROR(IF(COUNT(pipot!$Z:$Z)&lt;&gt;"",INDEX(pipot!M:M,SMALL(pipot!$Z:$Z,ROW($A430)))),"")</f>
        <v/>
      </c>
      <c r="O434" t="str">
        <f>IFERROR(IF(COUNT(pipot!$Z:$Z)&lt;&gt;"",INDEX(pipot!N:N,SMALL(pipot!$Z:$Z,ROW($A430)))),"")</f>
        <v/>
      </c>
      <c r="P434" t="str">
        <f>IFERROR(IF(COUNT(pipot!$Z:$Z)&lt;&gt;"",INDEX(pipot!O:O,SMALL(pipot!$Z:$Z,ROW($A430)))),"")</f>
        <v/>
      </c>
      <c r="Q434" t="str">
        <f>IFERROR(IF(COUNT(pipot!$Z:$Z)&lt;&gt;"",INDEX(pipot!P:P,SMALL(pipot!$Z:$Z,ROW($A430)))),"")</f>
        <v/>
      </c>
      <c r="R434" t="str">
        <f>IFERROR(IF(COUNT(pipot!$Z:$Z)&lt;&gt;"",INDEX(pipot!Q:Q,SMALL(pipot!$Z:$Z,ROW($A430)))),"")</f>
        <v/>
      </c>
      <c r="S434" t="str">
        <f>IFERROR(IF(COUNT(pipot!$Z:$Z)&lt;&gt;"",INDEX(pipot!R:R,SMALL(pipot!$Z:$Z,ROW($A430)))),"")</f>
        <v/>
      </c>
    </row>
    <row r="435" spans="2:19" hidden="1">
      <c r="B435" t="str">
        <f>IFERROR(IF(COUNT(pipot!$Z:$Z)&lt;&gt;"",INDEX(pipot!A:A,SMALL(pipot!$Z:$Z,ROW($A431)))),"")</f>
        <v/>
      </c>
      <c r="C435" s="13" t="str">
        <f>IFERROR(IF(COUNT(pipot!$Z:$Z)&lt;&gt;"",INDEX(pipot!B:B,SMALL(pipot!$Z:$Z,ROW($A431)))),"")</f>
        <v/>
      </c>
      <c r="D435" s="15" t="str">
        <f>IFERROR(IF(COUNT(pipot!$Z:$Z)&lt;&gt;"",INDEX(pipot!C:C,SMALL(pipot!$Z:$Z,ROW($A431)))),"")</f>
        <v/>
      </c>
      <c r="E435" t="str">
        <f>IFERROR(IF(COUNT(pipot!$Z:$Z)&lt;&gt;"",INDEX(pipot!D:D,SMALL(pipot!$Z:$Z,ROW($A431)))),"")</f>
        <v/>
      </c>
      <c r="F435" t="str">
        <f>IFERROR(IF(COUNT(pipot!$Z:$Z)&lt;&gt;"",INDEX(pipot!E:E,SMALL(pipot!$Z:$Z,ROW($A431)))),"")</f>
        <v/>
      </c>
      <c r="G435" t="str">
        <f>IFERROR(IF(COUNT(pipot!$Z:$Z)&lt;&gt;"",INDEX(pipot!F:F,SMALL(pipot!$Z:$Z,ROW($A431)))),"")</f>
        <v/>
      </c>
      <c r="H435" t="str">
        <f>IFERROR(IF(COUNT(pipot!$Z:$Z)&lt;&gt;"",INDEX(pipot!G:G,SMALL(pipot!$Z:$Z,ROW($A431)))),"")</f>
        <v/>
      </c>
      <c r="I435" t="str">
        <f>IFERROR(IF(COUNT(pipot!$Z:$Z)&lt;&gt;"",INDEX(pipot!H:H,SMALL(pipot!$Z:$Z,ROW($A431)))),"")</f>
        <v/>
      </c>
      <c r="J435" t="str">
        <f>IFERROR(IF(COUNT(pipot!$Z:$Z)&lt;&gt;"",INDEX(pipot!I:I,SMALL(pipot!$Z:$Z,ROW($A431)))),"")</f>
        <v/>
      </c>
      <c r="K435" t="str">
        <f>IFERROR(IF(COUNT(pipot!$Z:$Z)&lt;&gt;"",INDEX(pipot!J:J,SMALL(pipot!$Z:$Z,ROW($A431)))),"")</f>
        <v/>
      </c>
      <c r="L435" t="str">
        <f>IFERROR(IF(COUNT(pipot!$Z:$Z)&lt;&gt;"",INDEX(pipot!K:K,SMALL(pipot!$Z:$Z,ROW($A431)))),"")</f>
        <v/>
      </c>
      <c r="M435" t="str">
        <f>IFERROR(IF(COUNT(pipot!$Z:$Z)&lt;&gt;"",INDEX(pipot!L:L,SMALL(pipot!$Z:$Z,ROW($A431)))),"")</f>
        <v/>
      </c>
      <c r="N435" t="str">
        <f>IFERROR(IF(COUNT(pipot!$Z:$Z)&lt;&gt;"",INDEX(pipot!M:M,SMALL(pipot!$Z:$Z,ROW($A431)))),"")</f>
        <v/>
      </c>
      <c r="O435" t="str">
        <f>IFERROR(IF(COUNT(pipot!$Z:$Z)&lt;&gt;"",INDEX(pipot!N:N,SMALL(pipot!$Z:$Z,ROW($A431)))),"")</f>
        <v/>
      </c>
      <c r="P435" t="str">
        <f>IFERROR(IF(COUNT(pipot!$Z:$Z)&lt;&gt;"",INDEX(pipot!O:O,SMALL(pipot!$Z:$Z,ROW($A431)))),"")</f>
        <v/>
      </c>
      <c r="Q435" t="str">
        <f>IFERROR(IF(COUNT(pipot!$Z:$Z)&lt;&gt;"",INDEX(pipot!P:P,SMALL(pipot!$Z:$Z,ROW($A431)))),"")</f>
        <v/>
      </c>
      <c r="R435" t="str">
        <f>IFERROR(IF(COUNT(pipot!$Z:$Z)&lt;&gt;"",INDEX(pipot!Q:Q,SMALL(pipot!$Z:$Z,ROW($A431)))),"")</f>
        <v/>
      </c>
      <c r="S435" t="str">
        <f>IFERROR(IF(COUNT(pipot!$Z:$Z)&lt;&gt;"",INDEX(pipot!R:R,SMALL(pipot!$Z:$Z,ROW($A431)))),"")</f>
        <v/>
      </c>
    </row>
    <row r="436" spans="2:19" hidden="1">
      <c r="B436" t="str">
        <f>IFERROR(IF(COUNT(pipot!$Z:$Z)&lt;&gt;"",INDEX(pipot!A:A,SMALL(pipot!$Z:$Z,ROW($A432)))),"")</f>
        <v/>
      </c>
      <c r="C436" s="13" t="str">
        <f>IFERROR(IF(COUNT(pipot!$Z:$Z)&lt;&gt;"",INDEX(pipot!B:B,SMALL(pipot!$Z:$Z,ROW($A432)))),"")</f>
        <v/>
      </c>
      <c r="D436" s="15" t="str">
        <f>IFERROR(IF(COUNT(pipot!$Z:$Z)&lt;&gt;"",INDEX(pipot!C:C,SMALL(pipot!$Z:$Z,ROW($A432)))),"")</f>
        <v/>
      </c>
      <c r="E436" t="str">
        <f>IFERROR(IF(COUNT(pipot!$Z:$Z)&lt;&gt;"",INDEX(pipot!D:D,SMALL(pipot!$Z:$Z,ROW($A432)))),"")</f>
        <v/>
      </c>
      <c r="F436" t="str">
        <f>IFERROR(IF(COUNT(pipot!$Z:$Z)&lt;&gt;"",INDEX(pipot!E:E,SMALL(pipot!$Z:$Z,ROW($A432)))),"")</f>
        <v/>
      </c>
      <c r="G436" t="str">
        <f>IFERROR(IF(COUNT(pipot!$Z:$Z)&lt;&gt;"",INDEX(pipot!F:F,SMALL(pipot!$Z:$Z,ROW($A432)))),"")</f>
        <v/>
      </c>
      <c r="H436" t="str">
        <f>IFERROR(IF(COUNT(pipot!$Z:$Z)&lt;&gt;"",INDEX(pipot!G:G,SMALL(pipot!$Z:$Z,ROW($A432)))),"")</f>
        <v/>
      </c>
      <c r="I436" t="str">
        <f>IFERROR(IF(COUNT(pipot!$Z:$Z)&lt;&gt;"",INDEX(pipot!H:H,SMALL(pipot!$Z:$Z,ROW($A432)))),"")</f>
        <v/>
      </c>
      <c r="J436" t="str">
        <f>IFERROR(IF(COUNT(pipot!$Z:$Z)&lt;&gt;"",INDEX(pipot!I:I,SMALL(pipot!$Z:$Z,ROW($A432)))),"")</f>
        <v/>
      </c>
      <c r="K436" t="str">
        <f>IFERROR(IF(COUNT(pipot!$Z:$Z)&lt;&gt;"",INDEX(pipot!J:J,SMALL(pipot!$Z:$Z,ROW($A432)))),"")</f>
        <v/>
      </c>
      <c r="L436" t="str">
        <f>IFERROR(IF(COUNT(pipot!$Z:$Z)&lt;&gt;"",INDEX(pipot!K:K,SMALL(pipot!$Z:$Z,ROW($A432)))),"")</f>
        <v/>
      </c>
      <c r="M436" t="str">
        <f>IFERROR(IF(COUNT(pipot!$Z:$Z)&lt;&gt;"",INDEX(pipot!L:L,SMALL(pipot!$Z:$Z,ROW($A432)))),"")</f>
        <v/>
      </c>
      <c r="N436" t="str">
        <f>IFERROR(IF(COUNT(pipot!$Z:$Z)&lt;&gt;"",INDEX(pipot!M:M,SMALL(pipot!$Z:$Z,ROW($A432)))),"")</f>
        <v/>
      </c>
      <c r="O436" t="str">
        <f>IFERROR(IF(COUNT(pipot!$Z:$Z)&lt;&gt;"",INDEX(pipot!N:N,SMALL(pipot!$Z:$Z,ROW($A432)))),"")</f>
        <v/>
      </c>
      <c r="P436" t="str">
        <f>IFERROR(IF(COUNT(pipot!$Z:$Z)&lt;&gt;"",INDEX(pipot!O:O,SMALL(pipot!$Z:$Z,ROW($A432)))),"")</f>
        <v/>
      </c>
      <c r="Q436" t="str">
        <f>IFERROR(IF(COUNT(pipot!$Z:$Z)&lt;&gt;"",INDEX(pipot!P:P,SMALL(pipot!$Z:$Z,ROW($A432)))),"")</f>
        <v/>
      </c>
      <c r="R436" t="str">
        <f>IFERROR(IF(COUNT(pipot!$Z:$Z)&lt;&gt;"",INDEX(pipot!Q:Q,SMALL(pipot!$Z:$Z,ROW($A432)))),"")</f>
        <v/>
      </c>
      <c r="S436" t="str">
        <f>IFERROR(IF(COUNT(pipot!$Z:$Z)&lt;&gt;"",INDEX(pipot!R:R,SMALL(pipot!$Z:$Z,ROW($A432)))),"")</f>
        <v/>
      </c>
    </row>
    <row r="437" spans="2:19" hidden="1">
      <c r="B437" t="str">
        <f>IFERROR(IF(COUNT(pipot!$Z:$Z)&lt;&gt;"",INDEX(pipot!A:A,SMALL(pipot!$Z:$Z,ROW($A433)))),"")</f>
        <v/>
      </c>
      <c r="C437" s="13" t="str">
        <f>IFERROR(IF(COUNT(pipot!$Z:$Z)&lt;&gt;"",INDEX(pipot!B:B,SMALL(pipot!$Z:$Z,ROW($A433)))),"")</f>
        <v/>
      </c>
      <c r="D437" s="15" t="str">
        <f>IFERROR(IF(COUNT(pipot!$Z:$Z)&lt;&gt;"",INDEX(pipot!C:C,SMALL(pipot!$Z:$Z,ROW($A433)))),"")</f>
        <v/>
      </c>
      <c r="E437" t="str">
        <f>IFERROR(IF(COUNT(pipot!$Z:$Z)&lt;&gt;"",INDEX(pipot!D:D,SMALL(pipot!$Z:$Z,ROW($A433)))),"")</f>
        <v/>
      </c>
      <c r="F437" t="str">
        <f>IFERROR(IF(COUNT(pipot!$Z:$Z)&lt;&gt;"",INDEX(pipot!E:E,SMALL(pipot!$Z:$Z,ROW($A433)))),"")</f>
        <v/>
      </c>
      <c r="G437" t="str">
        <f>IFERROR(IF(COUNT(pipot!$Z:$Z)&lt;&gt;"",INDEX(pipot!F:F,SMALL(pipot!$Z:$Z,ROW($A433)))),"")</f>
        <v/>
      </c>
      <c r="H437" t="str">
        <f>IFERROR(IF(COUNT(pipot!$Z:$Z)&lt;&gt;"",INDEX(pipot!G:G,SMALL(pipot!$Z:$Z,ROW($A433)))),"")</f>
        <v/>
      </c>
      <c r="I437" t="str">
        <f>IFERROR(IF(COUNT(pipot!$Z:$Z)&lt;&gt;"",INDEX(pipot!H:H,SMALL(pipot!$Z:$Z,ROW($A433)))),"")</f>
        <v/>
      </c>
      <c r="J437" t="str">
        <f>IFERROR(IF(COUNT(pipot!$Z:$Z)&lt;&gt;"",INDEX(pipot!I:I,SMALL(pipot!$Z:$Z,ROW($A433)))),"")</f>
        <v/>
      </c>
      <c r="K437" t="str">
        <f>IFERROR(IF(COUNT(pipot!$Z:$Z)&lt;&gt;"",INDEX(pipot!J:J,SMALL(pipot!$Z:$Z,ROW($A433)))),"")</f>
        <v/>
      </c>
      <c r="L437" t="str">
        <f>IFERROR(IF(COUNT(pipot!$Z:$Z)&lt;&gt;"",INDEX(pipot!K:K,SMALL(pipot!$Z:$Z,ROW($A433)))),"")</f>
        <v/>
      </c>
      <c r="M437" t="str">
        <f>IFERROR(IF(COUNT(pipot!$Z:$Z)&lt;&gt;"",INDEX(pipot!L:L,SMALL(pipot!$Z:$Z,ROW($A433)))),"")</f>
        <v/>
      </c>
      <c r="N437" t="str">
        <f>IFERROR(IF(COUNT(pipot!$Z:$Z)&lt;&gt;"",INDEX(pipot!M:M,SMALL(pipot!$Z:$Z,ROW($A433)))),"")</f>
        <v/>
      </c>
      <c r="O437" t="str">
        <f>IFERROR(IF(COUNT(pipot!$Z:$Z)&lt;&gt;"",INDEX(pipot!N:N,SMALL(pipot!$Z:$Z,ROW($A433)))),"")</f>
        <v/>
      </c>
      <c r="P437" t="str">
        <f>IFERROR(IF(COUNT(pipot!$Z:$Z)&lt;&gt;"",INDEX(pipot!O:O,SMALL(pipot!$Z:$Z,ROW($A433)))),"")</f>
        <v/>
      </c>
      <c r="Q437" t="str">
        <f>IFERROR(IF(COUNT(pipot!$Z:$Z)&lt;&gt;"",INDEX(pipot!P:P,SMALL(pipot!$Z:$Z,ROW($A433)))),"")</f>
        <v/>
      </c>
      <c r="R437" t="str">
        <f>IFERROR(IF(COUNT(pipot!$Z:$Z)&lt;&gt;"",INDEX(pipot!Q:Q,SMALL(pipot!$Z:$Z,ROW($A433)))),"")</f>
        <v/>
      </c>
      <c r="S437" t="str">
        <f>IFERROR(IF(COUNT(pipot!$Z:$Z)&lt;&gt;"",INDEX(pipot!R:R,SMALL(pipot!$Z:$Z,ROW($A433)))),"")</f>
        <v/>
      </c>
    </row>
    <row r="438" spans="2:19" hidden="1">
      <c r="B438" t="str">
        <f>IFERROR(IF(COUNT(pipot!$Z:$Z)&lt;&gt;"",INDEX(pipot!A:A,SMALL(pipot!$Z:$Z,ROW($A434)))),"")</f>
        <v/>
      </c>
      <c r="C438" s="13" t="str">
        <f>IFERROR(IF(COUNT(pipot!$Z:$Z)&lt;&gt;"",INDEX(pipot!B:B,SMALL(pipot!$Z:$Z,ROW($A434)))),"")</f>
        <v/>
      </c>
      <c r="D438" s="15" t="str">
        <f>IFERROR(IF(COUNT(pipot!$Z:$Z)&lt;&gt;"",INDEX(pipot!C:C,SMALL(pipot!$Z:$Z,ROW($A434)))),"")</f>
        <v/>
      </c>
      <c r="E438" t="str">
        <f>IFERROR(IF(COUNT(pipot!$Z:$Z)&lt;&gt;"",INDEX(pipot!D:D,SMALL(pipot!$Z:$Z,ROW($A434)))),"")</f>
        <v/>
      </c>
      <c r="F438" t="str">
        <f>IFERROR(IF(COUNT(pipot!$Z:$Z)&lt;&gt;"",INDEX(pipot!E:E,SMALL(pipot!$Z:$Z,ROW($A434)))),"")</f>
        <v/>
      </c>
      <c r="G438" t="str">
        <f>IFERROR(IF(COUNT(pipot!$Z:$Z)&lt;&gt;"",INDEX(pipot!F:F,SMALL(pipot!$Z:$Z,ROW($A434)))),"")</f>
        <v/>
      </c>
      <c r="H438" t="str">
        <f>IFERROR(IF(COUNT(pipot!$Z:$Z)&lt;&gt;"",INDEX(pipot!G:G,SMALL(pipot!$Z:$Z,ROW($A434)))),"")</f>
        <v/>
      </c>
      <c r="I438" t="str">
        <f>IFERROR(IF(COUNT(pipot!$Z:$Z)&lt;&gt;"",INDEX(pipot!H:H,SMALL(pipot!$Z:$Z,ROW($A434)))),"")</f>
        <v/>
      </c>
      <c r="J438" t="str">
        <f>IFERROR(IF(COUNT(pipot!$Z:$Z)&lt;&gt;"",INDEX(pipot!I:I,SMALL(pipot!$Z:$Z,ROW($A434)))),"")</f>
        <v/>
      </c>
      <c r="K438" t="str">
        <f>IFERROR(IF(COUNT(pipot!$Z:$Z)&lt;&gt;"",INDEX(pipot!J:J,SMALL(pipot!$Z:$Z,ROW($A434)))),"")</f>
        <v/>
      </c>
      <c r="L438" t="str">
        <f>IFERROR(IF(COUNT(pipot!$Z:$Z)&lt;&gt;"",INDEX(pipot!K:K,SMALL(pipot!$Z:$Z,ROW($A434)))),"")</f>
        <v/>
      </c>
      <c r="M438" t="str">
        <f>IFERROR(IF(COUNT(pipot!$Z:$Z)&lt;&gt;"",INDEX(pipot!L:L,SMALL(pipot!$Z:$Z,ROW($A434)))),"")</f>
        <v/>
      </c>
      <c r="N438" t="str">
        <f>IFERROR(IF(COUNT(pipot!$Z:$Z)&lt;&gt;"",INDEX(pipot!M:M,SMALL(pipot!$Z:$Z,ROW($A434)))),"")</f>
        <v/>
      </c>
      <c r="O438" t="str">
        <f>IFERROR(IF(COUNT(pipot!$Z:$Z)&lt;&gt;"",INDEX(pipot!N:N,SMALL(pipot!$Z:$Z,ROW($A434)))),"")</f>
        <v/>
      </c>
      <c r="P438" t="str">
        <f>IFERROR(IF(COUNT(pipot!$Z:$Z)&lt;&gt;"",INDEX(pipot!O:O,SMALL(pipot!$Z:$Z,ROW($A434)))),"")</f>
        <v/>
      </c>
      <c r="Q438" t="str">
        <f>IFERROR(IF(COUNT(pipot!$Z:$Z)&lt;&gt;"",INDEX(pipot!P:P,SMALL(pipot!$Z:$Z,ROW($A434)))),"")</f>
        <v/>
      </c>
      <c r="R438" t="str">
        <f>IFERROR(IF(COUNT(pipot!$Z:$Z)&lt;&gt;"",INDEX(pipot!Q:Q,SMALL(pipot!$Z:$Z,ROW($A434)))),"")</f>
        <v/>
      </c>
      <c r="S438" t="str">
        <f>IFERROR(IF(COUNT(pipot!$Z:$Z)&lt;&gt;"",INDEX(pipot!R:R,SMALL(pipot!$Z:$Z,ROW($A434)))),"")</f>
        <v/>
      </c>
    </row>
    <row r="439" spans="2:19" hidden="1">
      <c r="B439" t="str">
        <f>IFERROR(IF(COUNT(pipot!$Z:$Z)&lt;&gt;"",INDEX(pipot!A:A,SMALL(pipot!$Z:$Z,ROW($A435)))),"")</f>
        <v/>
      </c>
      <c r="C439" s="13" t="str">
        <f>IFERROR(IF(COUNT(pipot!$Z:$Z)&lt;&gt;"",INDEX(pipot!B:B,SMALL(pipot!$Z:$Z,ROW($A435)))),"")</f>
        <v/>
      </c>
      <c r="D439" s="15" t="str">
        <f>IFERROR(IF(COUNT(pipot!$Z:$Z)&lt;&gt;"",INDEX(pipot!C:C,SMALL(pipot!$Z:$Z,ROW($A435)))),"")</f>
        <v/>
      </c>
      <c r="E439" t="str">
        <f>IFERROR(IF(COUNT(pipot!$Z:$Z)&lt;&gt;"",INDEX(pipot!D:D,SMALL(pipot!$Z:$Z,ROW($A435)))),"")</f>
        <v/>
      </c>
      <c r="F439" t="str">
        <f>IFERROR(IF(COUNT(pipot!$Z:$Z)&lt;&gt;"",INDEX(pipot!E:E,SMALL(pipot!$Z:$Z,ROW($A435)))),"")</f>
        <v/>
      </c>
      <c r="G439" t="str">
        <f>IFERROR(IF(COUNT(pipot!$Z:$Z)&lt;&gt;"",INDEX(pipot!F:F,SMALL(pipot!$Z:$Z,ROW($A435)))),"")</f>
        <v/>
      </c>
      <c r="H439" t="str">
        <f>IFERROR(IF(COUNT(pipot!$Z:$Z)&lt;&gt;"",INDEX(pipot!G:G,SMALL(pipot!$Z:$Z,ROW($A435)))),"")</f>
        <v/>
      </c>
      <c r="I439" t="str">
        <f>IFERROR(IF(COUNT(pipot!$Z:$Z)&lt;&gt;"",INDEX(pipot!H:H,SMALL(pipot!$Z:$Z,ROW($A435)))),"")</f>
        <v/>
      </c>
      <c r="J439" t="str">
        <f>IFERROR(IF(COUNT(pipot!$Z:$Z)&lt;&gt;"",INDEX(pipot!I:I,SMALL(pipot!$Z:$Z,ROW($A435)))),"")</f>
        <v/>
      </c>
      <c r="K439" t="str">
        <f>IFERROR(IF(COUNT(pipot!$Z:$Z)&lt;&gt;"",INDEX(pipot!J:J,SMALL(pipot!$Z:$Z,ROW($A435)))),"")</f>
        <v/>
      </c>
      <c r="L439" t="str">
        <f>IFERROR(IF(COUNT(pipot!$Z:$Z)&lt;&gt;"",INDEX(pipot!K:K,SMALL(pipot!$Z:$Z,ROW($A435)))),"")</f>
        <v/>
      </c>
      <c r="M439" t="str">
        <f>IFERROR(IF(COUNT(pipot!$Z:$Z)&lt;&gt;"",INDEX(pipot!L:L,SMALL(pipot!$Z:$Z,ROW($A435)))),"")</f>
        <v/>
      </c>
      <c r="N439" t="str">
        <f>IFERROR(IF(COUNT(pipot!$Z:$Z)&lt;&gt;"",INDEX(pipot!M:M,SMALL(pipot!$Z:$Z,ROW($A435)))),"")</f>
        <v/>
      </c>
      <c r="O439" t="str">
        <f>IFERROR(IF(COUNT(pipot!$Z:$Z)&lt;&gt;"",INDEX(pipot!N:N,SMALL(pipot!$Z:$Z,ROW($A435)))),"")</f>
        <v/>
      </c>
      <c r="P439" t="str">
        <f>IFERROR(IF(COUNT(pipot!$Z:$Z)&lt;&gt;"",INDEX(pipot!O:O,SMALL(pipot!$Z:$Z,ROW($A435)))),"")</f>
        <v/>
      </c>
      <c r="Q439" t="str">
        <f>IFERROR(IF(COUNT(pipot!$Z:$Z)&lt;&gt;"",INDEX(pipot!P:P,SMALL(pipot!$Z:$Z,ROW($A435)))),"")</f>
        <v/>
      </c>
      <c r="R439" t="str">
        <f>IFERROR(IF(COUNT(pipot!$Z:$Z)&lt;&gt;"",INDEX(pipot!Q:Q,SMALL(pipot!$Z:$Z,ROW($A435)))),"")</f>
        <v/>
      </c>
      <c r="S439" t="str">
        <f>IFERROR(IF(COUNT(pipot!$Z:$Z)&lt;&gt;"",INDEX(pipot!R:R,SMALL(pipot!$Z:$Z,ROW($A435)))),"")</f>
        <v/>
      </c>
    </row>
    <row r="440" spans="2:19" hidden="1">
      <c r="B440" t="str">
        <f>IFERROR(IF(COUNT(pipot!$Z:$Z)&lt;&gt;"",INDEX(pipot!A:A,SMALL(pipot!$Z:$Z,ROW($A436)))),"")</f>
        <v/>
      </c>
      <c r="C440" s="13" t="str">
        <f>IFERROR(IF(COUNT(pipot!$Z:$Z)&lt;&gt;"",INDEX(pipot!B:B,SMALL(pipot!$Z:$Z,ROW($A436)))),"")</f>
        <v/>
      </c>
      <c r="D440" s="15" t="str">
        <f>IFERROR(IF(COUNT(pipot!$Z:$Z)&lt;&gt;"",INDEX(pipot!C:C,SMALL(pipot!$Z:$Z,ROW($A436)))),"")</f>
        <v/>
      </c>
      <c r="E440" t="str">
        <f>IFERROR(IF(COUNT(pipot!$Z:$Z)&lt;&gt;"",INDEX(pipot!D:D,SMALL(pipot!$Z:$Z,ROW($A436)))),"")</f>
        <v/>
      </c>
      <c r="F440" t="str">
        <f>IFERROR(IF(COUNT(pipot!$Z:$Z)&lt;&gt;"",INDEX(pipot!E:E,SMALL(pipot!$Z:$Z,ROW($A436)))),"")</f>
        <v/>
      </c>
      <c r="G440" t="str">
        <f>IFERROR(IF(COUNT(pipot!$Z:$Z)&lt;&gt;"",INDEX(pipot!F:F,SMALL(pipot!$Z:$Z,ROW($A436)))),"")</f>
        <v/>
      </c>
      <c r="H440" t="str">
        <f>IFERROR(IF(COUNT(pipot!$Z:$Z)&lt;&gt;"",INDEX(pipot!G:G,SMALL(pipot!$Z:$Z,ROW($A436)))),"")</f>
        <v/>
      </c>
      <c r="I440" t="str">
        <f>IFERROR(IF(COUNT(pipot!$Z:$Z)&lt;&gt;"",INDEX(pipot!H:H,SMALL(pipot!$Z:$Z,ROW($A436)))),"")</f>
        <v/>
      </c>
      <c r="J440" t="str">
        <f>IFERROR(IF(COUNT(pipot!$Z:$Z)&lt;&gt;"",INDEX(pipot!I:I,SMALL(pipot!$Z:$Z,ROW($A436)))),"")</f>
        <v/>
      </c>
      <c r="K440" t="str">
        <f>IFERROR(IF(COUNT(pipot!$Z:$Z)&lt;&gt;"",INDEX(pipot!J:J,SMALL(pipot!$Z:$Z,ROW($A436)))),"")</f>
        <v/>
      </c>
      <c r="L440" t="str">
        <f>IFERROR(IF(COUNT(pipot!$Z:$Z)&lt;&gt;"",INDEX(pipot!K:K,SMALL(pipot!$Z:$Z,ROW($A436)))),"")</f>
        <v/>
      </c>
      <c r="M440" t="str">
        <f>IFERROR(IF(COUNT(pipot!$Z:$Z)&lt;&gt;"",INDEX(pipot!L:L,SMALL(pipot!$Z:$Z,ROW($A436)))),"")</f>
        <v/>
      </c>
      <c r="N440" t="str">
        <f>IFERROR(IF(COUNT(pipot!$Z:$Z)&lt;&gt;"",INDEX(pipot!M:M,SMALL(pipot!$Z:$Z,ROW($A436)))),"")</f>
        <v/>
      </c>
      <c r="O440" t="str">
        <f>IFERROR(IF(COUNT(pipot!$Z:$Z)&lt;&gt;"",INDEX(pipot!N:N,SMALL(pipot!$Z:$Z,ROW($A436)))),"")</f>
        <v/>
      </c>
      <c r="P440" t="str">
        <f>IFERROR(IF(COUNT(pipot!$Z:$Z)&lt;&gt;"",INDEX(pipot!O:O,SMALL(pipot!$Z:$Z,ROW($A436)))),"")</f>
        <v/>
      </c>
      <c r="Q440" t="str">
        <f>IFERROR(IF(COUNT(pipot!$Z:$Z)&lt;&gt;"",INDEX(pipot!P:P,SMALL(pipot!$Z:$Z,ROW($A436)))),"")</f>
        <v/>
      </c>
      <c r="R440" t="str">
        <f>IFERROR(IF(COUNT(pipot!$Z:$Z)&lt;&gt;"",INDEX(pipot!Q:Q,SMALL(pipot!$Z:$Z,ROW($A436)))),"")</f>
        <v/>
      </c>
      <c r="S440" t="str">
        <f>IFERROR(IF(COUNT(pipot!$Z:$Z)&lt;&gt;"",INDEX(pipot!R:R,SMALL(pipot!$Z:$Z,ROW($A436)))),"")</f>
        <v/>
      </c>
    </row>
    <row r="441" spans="2:19" hidden="1">
      <c r="B441" t="str">
        <f>IFERROR(IF(COUNT(pipot!$Z:$Z)&lt;&gt;"",INDEX(pipot!A:A,SMALL(pipot!$Z:$Z,ROW($A437)))),"")</f>
        <v/>
      </c>
      <c r="C441" s="13" t="str">
        <f>IFERROR(IF(COUNT(pipot!$Z:$Z)&lt;&gt;"",INDEX(pipot!B:B,SMALL(pipot!$Z:$Z,ROW($A437)))),"")</f>
        <v/>
      </c>
      <c r="D441" s="15" t="str">
        <f>IFERROR(IF(COUNT(pipot!$Z:$Z)&lt;&gt;"",INDEX(pipot!C:C,SMALL(pipot!$Z:$Z,ROW($A437)))),"")</f>
        <v/>
      </c>
      <c r="E441" t="str">
        <f>IFERROR(IF(COUNT(pipot!$Z:$Z)&lt;&gt;"",INDEX(pipot!D:D,SMALL(pipot!$Z:$Z,ROW($A437)))),"")</f>
        <v/>
      </c>
      <c r="F441" t="str">
        <f>IFERROR(IF(COUNT(pipot!$Z:$Z)&lt;&gt;"",INDEX(pipot!E:E,SMALL(pipot!$Z:$Z,ROW($A437)))),"")</f>
        <v/>
      </c>
      <c r="G441" t="str">
        <f>IFERROR(IF(COUNT(pipot!$Z:$Z)&lt;&gt;"",INDEX(pipot!F:F,SMALL(pipot!$Z:$Z,ROW($A437)))),"")</f>
        <v/>
      </c>
      <c r="H441" t="str">
        <f>IFERROR(IF(COUNT(pipot!$Z:$Z)&lt;&gt;"",INDEX(pipot!G:G,SMALL(pipot!$Z:$Z,ROW($A437)))),"")</f>
        <v/>
      </c>
      <c r="I441" t="str">
        <f>IFERROR(IF(COUNT(pipot!$Z:$Z)&lt;&gt;"",INDEX(pipot!H:H,SMALL(pipot!$Z:$Z,ROW($A437)))),"")</f>
        <v/>
      </c>
      <c r="J441" t="str">
        <f>IFERROR(IF(COUNT(pipot!$Z:$Z)&lt;&gt;"",INDEX(pipot!I:I,SMALL(pipot!$Z:$Z,ROW($A437)))),"")</f>
        <v/>
      </c>
      <c r="K441" t="str">
        <f>IFERROR(IF(COUNT(pipot!$Z:$Z)&lt;&gt;"",INDEX(pipot!J:J,SMALL(pipot!$Z:$Z,ROW($A437)))),"")</f>
        <v/>
      </c>
      <c r="L441" t="str">
        <f>IFERROR(IF(COUNT(pipot!$Z:$Z)&lt;&gt;"",INDEX(pipot!K:K,SMALL(pipot!$Z:$Z,ROW($A437)))),"")</f>
        <v/>
      </c>
      <c r="M441" t="str">
        <f>IFERROR(IF(COUNT(pipot!$Z:$Z)&lt;&gt;"",INDEX(pipot!L:L,SMALL(pipot!$Z:$Z,ROW($A437)))),"")</f>
        <v/>
      </c>
      <c r="N441" t="str">
        <f>IFERROR(IF(COUNT(pipot!$Z:$Z)&lt;&gt;"",INDEX(pipot!M:M,SMALL(pipot!$Z:$Z,ROW($A437)))),"")</f>
        <v/>
      </c>
      <c r="O441" t="str">
        <f>IFERROR(IF(COUNT(pipot!$Z:$Z)&lt;&gt;"",INDEX(pipot!N:N,SMALL(pipot!$Z:$Z,ROW($A437)))),"")</f>
        <v/>
      </c>
      <c r="P441" t="str">
        <f>IFERROR(IF(COUNT(pipot!$Z:$Z)&lt;&gt;"",INDEX(pipot!O:O,SMALL(pipot!$Z:$Z,ROW($A437)))),"")</f>
        <v/>
      </c>
      <c r="Q441" t="str">
        <f>IFERROR(IF(COUNT(pipot!$Z:$Z)&lt;&gt;"",INDEX(pipot!P:P,SMALL(pipot!$Z:$Z,ROW($A437)))),"")</f>
        <v/>
      </c>
      <c r="R441" t="str">
        <f>IFERROR(IF(COUNT(pipot!$Z:$Z)&lt;&gt;"",INDEX(pipot!Q:Q,SMALL(pipot!$Z:$Z,ROW($A437)))),"")</f>
        <v/>
      </c>
      <c r="S441" t="str">
        <f>IFERROR(IF(COUNT(pipot!$Z:$Z)&lt;&gt;"",INDEX(pipot!R:R,SMALL(pipot!$Z:$Z,ROW($A437)))),"")</f>
        <v/>
      </c>
    </row>
    <row r="442" spans="2:19" hidden="1">
      <c r="B442" t="str">
        <f>IFERROR(IF(COUNT(pipot!$Z:$Z)&lt;&gt;"",INDEX(pipot!A:A,SMALL(pipot!$Z:$Z,ROW($A438)))),"")</f>
        <v/>
      </c>
      <c r="C442" s="13" t="str">
        <f>IFERROR(IF(COUNT(pipot!$Z:$Z)&lt;&gt;"",INDEX(pipot!B:B,SMALL(pipot!$Z:$Z,ROW($A438)))),"")</f>
        <v/>
      </c>
      <c r="D442" s="15" t="str">
        <f>IFERROR(IF(COUNT(pipot!$Z:$Z)&lt;&gt;"",INDEX(pipot!C:C,SMALL(pipot!$Z:$Z,ROW($A438)))),"")</f>
        <v/>
      </c>
      <c r="E442" t="str">
        <f>IFERROR(IF(COUNT(pipot!$Z:$Z)&lt;&gt;"",INDEX(pipot!D:D,SMALL(pipot!$Z:$Z,ROW($A438)))),"")</f>
        <v/>
      </c>
      <c r="F442" t="str">
        <f>IFERROR(IF(COUNT(pipot!$Z:$Z)&lt;&gt;"",INDEX(pipot!E:E,SMALL(pipot!$Z:$Z,ROW($A438)))),"")</f>
        <v/>
      </c>
      <c r="G442" t="str">
        <f>IFERROR(IF(COUNT(pipot!$Z:$Z)&lt;&gt;"",INDEX(pipot!F:F,SMALL(pipot!$Z:$Z,ROW($A438)))),"")</f>
        <v/>
      </c>
      <c r="H442" t="str">
        <f>IFERROR(IF(COUNT(pipot!$Z:$Z)&lt;&gt;"",INDEX(pipot!G:G,SMALL(pipot!$Z:$Z,ROW($A438)))),"")</f>
        <v/>
      </c>
      <c r="I442" t="str">
        <f>IFERROR(IF(COUNT(pipot!$Z:$Z)&lt;&gt;"",INDEX(pipot!H:H,SMALL(pipot!$Z:$Z,ROW($A438)))),"")</f>
        <v/>
      </c>
      <c r="J442" t="str">
        <f>IFERROR(IF(COUNT(pipot!$Z:$Z)&lt;&gt;"",INDEX(pipot!I:I,SMALL(pipot!$Z:$Z,ROW($A438)))),"")</f>
        <v/>
      </c>
      <c r="K442" t="str">
        <f>IFERROR(IF(COUNT(pipot!$Z:$Z)&lt;&gt;"",INDEX(pipot!J:J,SMALL(pipot!$Z:$Z,ROW($A438)))),"")</f>
        <v/>
      </c>
      <c r="L442" t="str">
        <f>IFERROR(IF(COUNT(pipot!$Z:$Z)&lt;&gt;"",INDEX(pipot!K:K,SMALL(pipot!$Z:$Z,ROW($A438)))),"")</f>
        <v/>
      </c>
      <c r="M442" t="str">
        <f>IFERROR(IF(COUNT(pipot!$Z:$Z)&lt;&gt;"",INDEX(pipot!L:L,SMALL(pipot!$Z:$Z,ROW($A438)))),"")</f>
        <v/>
      </c>
      <c r="N442" t="str">
        <f>IFERROR(IF(COUNT(pipot!$Z:$Z)&lt;&gt;"",INDEX(pipot!M:M,SMALL(pipot!$Z:$Z,ROW($A438)))),"")</f>
        <v/>
      </c>
      <c r="O442" t="str">
        <f>IFERROR(IF(COUNT(pipot!$Z:$Z)&lt;&gt;"",INDEX(pipot!N:N,SMALL(pipot!$Z:$Z,ROW($A438)))),"")</f>
        <v/>
      </c>
      <c r="P442" t="str">
        <f>IFERROR(IF(COUNT(pipot!$Z:$Z)&lt;&gt;"",INDEX(pipot!O:O,SMALL(pipot!$Z:$Z,ROW($A438)))),"")</f>
        <v/>
      </c>
      <c r="Q442" t="str">
        <f>IFERROR(IF(COUNT(pipot!$Z:$Z)&lt;&gt;"",INDEX(pipot!P:P,SMALL(pipot!$Z:$Z,ROW($A438)))),"")</f>
        <v/>
      </c>
      <c r="R442" t="str">
        <f>IFERROR(IF(COUNT(pipot!$Z:$Z)&lt;&gt;"",INDEX(pipot!Q:Q,SMALL(pipot!$Z:$Z,ROW($A438)))),"")</f>
        <v/>
      </c>
      <c r="S442" t="str">
        <f>IFERROR(IF(COUNT(pipot!$Z:$Z)&lt;&gt;"",INDEX(pipot!R:R,SMALL(pipot!$Z:$Z,ROW($A438)))),"")</f>
        <v/>
      </c>
    </row>
    <row r="443" spans="2:19" hidden="1">
      <c r="B443" t="str">
        <f>IFERROR(IF(COUNT(pipot!$Z:$Z)&lt;&gt;"",INDEX(pipot!A:A,SMALL(pipot!$Z:$Z,ROW($A439)))),"")</f>
        <v/>
      </c>
      <c r="C443" s="13" t="str">
        <f>IFERROR(IF(COUNT(pipot!$Z:$Z)&lt;&gt;"",INDEX(pipot!B:B,SMALL(pipot!$Z:$Z,ROW($A439)))),"")</f>
        <v/>
      </c>
      <c r="D443" s="15" t="str">
        <f>IFERROR(IF(COUNT(pipot!$Z:$Z)&lt;&gt;"",INDEX(pipot!C:C,SMALL(pipot!$Z:$Z,ROW($A439)))),"")</f>
        <v/>
      </c>
      <c r="E443" t="str">
        <f>IFERROR(IF(COUNT(pipot!$Z:$Z)&lt;&gt;"",INDEX(pipot!D:D,SMALL(pipot!$Z:$Z,ROW($A439)))),"")</f>
        <v/>
      </c>
      <c r="F443" t="str">
        <f>IFERROR(IF(COUNT(pipot!$Z:$Z)&lt;&gt;"",INDEX(pipot!E:E,SMALL(pipot!$Z:$Z,ROW($A439)))),"")</f>
        <v/>
      </c>
      <c r="G443" t="str">
        <f>IFERROR(IF(COUNT(pipot!$Z:$Z)&lt;&gt;"",INDEX(pipot!F:F,SMALL(pipot!$Z:$Z,ROW($A439)))),"")</f>
        <v/>
      </c>
      <c r="H443" t="str">
        <f>IFERROR(IF(COUNT(pipot!$Z:$Z)&lt;&gt;"",INDEX(pipot!G:G,SMALL(pipot!$Z:$Z,ROW($A439)))),"")</f>
        <v/>
      </c>
      <c r="I443" t="str">
        <f>IFERROR(IF(COUNT(pipot!$Z:$Z)&lt;&gt;"",INDEX(pipot!H:H,SMALL(pipot!$Z:$Z,ROW($A439)))),"")</f>
        <v/>
      </c>
      <c r="J443" t="str">
        <f>IFERROR(IF(COUNT(pipot!$Z:$Z)&lt;&gt;"",INDEX(pipot!I:I,SMALL(pipot!$Z:$Z,ROW($A439)))),"")</f>
        <v/>
      </c>
      <c r="K443" t="str">
        <f>IFERROR(IF(COUNT(pipot!$Z:$Z)&lt;&gt;"",INDEX(pipot!J:J,SMALL(pipot!$Z:$Z,ROW($A439)))),"")</f>
        <v/>
      </c>
      <c r="L443" t="str">
        <f>IFERROR(IF(COUNT(pipot!$Z:$Z)&lt;&gt;"",INDEX(pipot!K:K,SMALL(pipot!$Z:$Z,ROW($A439)))),"")</f>
        <v/>
      </c>
      <c r="M443" t="str">
        <f>IFERROR(IF(COUNT(pipot!$Z:$Z)&lt;&gt;"",INDEX(pipot!L:L,SMALL(pipot!$Z:$Z,ROW($A439)))),"")</f>
        <v/>
      </c>
      <c r="N443" t="str">
        <f>IFERROR(IF(COUNT(pipot!$Z:$Z)&lt;&gt;"",INDEX(pipot!M:M,SMALL(pipot!$Z:$Z,ROW($A439)))),"")</f>
        <v/>
      </c>
      <c r="O443" t="str">
        <f>IFERROR(IF(COUNT(pipot!$Z:$Z)&lt;&gt;"",INDEX(pipot!N:N,SMALL(pipot!$Z:$Z,ROW($A439)))),"")</f>
        <v/>
      </c>
      <c r="P443" t="str">
        <f>IFERROR(IF(COUNT(pipot!$Z:$Z)&lt;&gt;"",INDEX(pipot!O:O,SMALL(pipot!$Z:$Z,ROW($A439)))),"")</f>
        <v/>
      </c>
      <c r="Q443" t="str">
        <f>IFERROR(IF(COUNT(pipot!$Z:$Z)&lt;&gt;"",INDEX(pipot!P:P,SMALL(pipot!$Z:$Z,ROW($A439)))),"")</f>
        <v/>
      </c>
      <c r="R443" t="str">
        <f>IFERROR(IF(COUNT(pipot!$Z:$Z)&lt;&gt;"",INDEX(pipot!Q:Q,SMALL(pipot!$Z:$Z,ROW($A439)))),"")</f>
        <v/>
      </c>
      <c r="S443" t="str">
        <f>IFERROR(IF(COUNT(pipot!$Z:$Z)&lt;&gt;"",INDEX(pipot!R:R,SMALL(pipot!$Z:$Z,ROW($A439)))),"")</f>
        <v/>
      </c>
    </row>
    <row r="444" spans="2:19" hidden="1">
      <c r="B444" t="str">
        <f>IFERROR(IF(COUNT(pipot!$Z:$Z)&lt;&gt;"",INDEX(pipot!A:A,SMALL(pipot!$Z:$Z,ROW($A440)))),"")</f>
        <v/>
      </c>
      <c r="C444" s="13" t="str">
        <f>IFERROR(IF(COUNT(pipot!$Z:$Z)&lt;&gt;"",INDEX(pipot!B:B,SMALL(pipot!$Z:$Z,ROW($A440)))),"")</f>
        <v/>
      </c>
      <c r="D444" s="15" t="str">
        <f>IFERROR(IF(COUNT(pipot!$Z:$Z)&lt;&gt;"",INDEX(pipot!C:C,SMALL(pipot!$Z:$Z,ROW($A440)))),"")</f>
        <v/>
      </c>
      <c r="E444" t="str">
        <f>IFERROR(IF(COUNT(pipot!$Z:$Z)&lt;&gt;"",INDEX(pipot!D:D,SMALL(pipot!$Z:$Z,ROW($A440)))),"")</f>
        <v/>
      </c>
      <c r="F444" t="str">
        <f>IFERROR(IF(COUNT(pipot!$Z:$Z)&lt;&gt;"",INDEX(pipot!E:E,SMALL(pipot!$Z:$Z,ROW($A440)))),"")</f>
        <v/>
      </c>
      <c r="G444" t="str">
        <f>IFERROR(IF(COUNT(pipot!$Z:$Z)&lt;&gt;"",INDEX(pipot!F:F,SMALL(pipot!$Z:$Z,ROW($A440)))),"")</f>
        <v/>
      </c>
      <c r="H444" t="str">
        <f>IFERROR(IF(COUNT(pipot!$Z:$Z)&lt;&gt;"",INDEX(pipot!G:G,SMALL(pipot!$Z:$Z,ROW($A440)))),"")</f>
        <v/>
      </c>
      <c r="I444" t="str">
        <f>IFERROR(IF(COUNT(pipot!$Z:$Z)&lt;&gt;"",INDEX(pipot!H:H,SMALL(pipot!$Z:$Z,ROW($A440)))),"")</f>
        <v/>
      </c>
      <c r="J444" t="str">
        <f>IFERROR(IF(COUNT(pipot!$Z:$Z)&lt;&gt;"",INDEX(pipot!I:I,SMALL(pipot!$Z:$Z,ROW($A440)))),"")</f>
        <v/>
      </c>
      <c r="K444" t="str">
        <f>IFERROR(IF(COUNT(pipot!$Z:$Z)&lt;&gt;"",INDEX(pipot!J:J,SMALL(pipot!$Z:$Z,ROW($A440)))),"")</f>
        <v/>
      </c>
      <c r="L444" t="str">
        <f>IFERROR(IF(COUNT(pipot!$Z:$Z)&lt;&gt;"",INDEX(pipot!K:K,SMALL(pipot!$Z:$Z,ROW($A440)))),"")</f>
        <v/>
      </c>
      <c r="M444" t="str">
        <f>IFERROR(IF(COUNT(pipot!$Z:$Z)&lt;&gt;"",INDEX(pipot!L:L,SMALL(pipot!$Z:$Z,ROW($A440)))),"")</f>
        <v/>
      </c>
      <c r="N444" t="str">
        <f>IFERROR(IF(COUNT(pipot!$Z:$Z)&lt;&gt;"",INDEX(pipot!M:M,SMALL(pipot!$Z:$Z,ROW($A440)))),"")</f>
        <v/>
      </c>
      <c r="O444" t="str">
        <f>IFERROR(IF(COUNT(pipot!$Z:$Z)&lt;&gt;"",INDEX(pipot!N:N,SMALL(pipot!$Z:$Z,ROW($A440)))),"")</f>
        <v/>
      </c>
      <c r="P444" t="str">
        <f>IFERROR(IF(COUNT(pipot!$Z:$Z)&lt;&gt;"",INDEX(pipot!O:O,SMALL(pipot!$Z:$Z,ROW($A440)))),"")</f>
        <v/>
      </c>
      <c r="Q444" t="str">
        <f>IFERROR(IF(COUNT(pipot!$Z:$Z)&lt;&gt;"",INDEX(pipot!P:P,SMALL(pipot!$Z:$Z,ROW($A440)))),"")</f>
        <v/>
      </c>
      <c r="R444" t="str">
        <f>IFERROR(IF(COUNT(pipot!$Z:$Z)&lt;&gt;"",INDEX(pipot!Q:Q,SMALL(pipot!$Z:$Z,ROW($A440)))),"")</f>
        <v/>
      </c>
      <c r="S444" t="str">
        <f>IFERROR(IF(COUNT(pipot!$Z:$Z)&lt;&gt;"",INDEX(pipot!R:R,SMALL(pipot!$Z:$Z,ROW($A440)))),"")</f>
        <v/>
      </c>
    </row>
    <row r="445" spans="2:19" hidden="1">
      <c r="B445" t="str">
        <f>IFERROR(IF(COUNT(pipot!$Z:$Z)&lt;&gt;"",INDEX(pipot!A:A,SMALL(pipot!$Z:$Z,ROW($A441)))),"")</f>
        <v/>
      </c>
      <c r="C445" s="13" t="str">
        <f>IFERROR(IF(COUNT(pipot!$Z:$Z)&lt;&gt;"",INDEX(pipot!B:B,SMALL(pipot!$Z:$Z,ROW($A441)))),"")</f>
        <v/>
      </c>
      <c r="D445" s="15" t="str">
        <f>IFERROR(IF(COUNT(pipot!$Z:$Z)&lt;&gt;"",INDEX(pipot!C:C,SMALL(pipot!$Z:$Z,ROW($A441)))),"")</f>
        <v/>
      </c>
      <c r="E445" t="str">
        <f>IFERROR(IF(COUNT(pipot!$Z:$Z)&lt;&gt;"",INDEX(pipot!D:D,SMALL(pipot!$Z:$Z,ROW($A441)))),"")</f>
        <v/>
      </c>
      <c r="F445" t="str">
        <f>IFERROR(IF(COUNT(pipot!$Z:$Z)&lt;&gt;"",INDEX(pipot!E:E,SMALL(pipot!$Z:$Z,ROW($A441)))),"")</f>
        <v/>
      </c>
      <c r="G445" t="str">
        <f>IFERROR(IF(COUNT(pipot!$Z:$Z)&lt;&gt;"",INDEX(pipot!F:F,SMALL(pipot!$Z:$Z,ROW($A441)))),"")</f>
        <v/>
      </c>
      <c r="H445" t="str">
        <f>IFERROR(IF(COUNT(pipot!$Z:$Z)&lt;&gt;"",INDEX(pipot!G:G,SMALL(pipot!$Z:$Z,ROW($A441)))),"")</f>
        <v/>
      </c>
      <c r="I445" t="str">
        <f>IFERROR(IF(COUNT(pipot!$Z:$Z)&lt;&gt;"",INDEX(pipot!H:H,SMALL(pipot!$Z:$Z,ROW($A441)))),"")</f>
        <v/>
      </c>
      <c r="J445" t="str">
        <f>IFERROR(IF(COUNT(pipot!$Z:$Z)&lt;&gt;"",INDEX(pipot!I:I,SMALL(pipot!$Z:$Z,ROW($A441)))),"")</f>
        <v/>
      </c>
      <c r="K445" t="str">
        <f>IFERROR(IF(COUNT(pipot!$Z:$Z)&lt;&gt;"",INDEX(pipot!J:J,SMALL(pipot!$Z:$Z,ROW($A441)))),"")</f>
        <v/>
      </c>
      <c r="L445" t="str">
        <f>IFERROR(IF(COUNT(pipot!$Z:$Z)&lt;&gt;"",INDEX(pipot!K:K,SMALL(pipot!$Z:$Z,ROW($A441)))),"")</f>
        <v/>
      </c>
      <c r="M445" t="str">
        <f>IFERROR(IF(COUNT(pipot!$Z:$Z)&lt;&gt;"",INDEX(pipot!L:L,SMALL(pipot!$Z:$Z,ROW($A441)))),"")</f>
        <v/>
      </c>
      <c r="N445" t="str">
        <f>IFERROR(IF(COUNT(pipot!$Z:$Z)&lt;&gt;"",INDEX(pipot!M:M,SMALL(pipot!$Z:$Z,ROW($A441)))),"")</f>
        <v/>
      </c>
      <c r="O445" t="str">
        <f>IFERROR(IF(COUNT(pipot!$Z:$Z)&lt;&gt;"",INDEX(pipot!N:N,SMALL(pipot!$Z:$Z,ROW($A441)))),"")</f>
        <v/>
      </c>
      <c r="P445" t="str">
        <f>IFERROR(IF(COUNT(pipot!$Z:$Z)&lt;&gt;"",INDEX(pipot!O:O,SMALL(pipot!$Z:$Z,ROW($A441)))),"")</f>
        <v/>
      </c>
      <c r="Q445" t="str">
        <f>IFERROR(IF(COUNT(pipot!$Z:$Z)&lt;&gt;"",INDEX(pipot!P:P,SMALL(pipot!$Z:$Z,ROW($A441)))),"")</f>
        <v/>
      </c>
      <c r="R445" t="str">
        <f>IFERROR(IF(COUNT(pipot!$Z:$Z)&lt;&gt;"",INDEX(pipot!Q:Q,SMALL(pipot!$Z:$Z,ROW($A441)))),"")</f>
        <v/>
      </c>
      <c r="S445" t="str">
        <f>IFERROR(IF(COUNT(pipot!$Z:$Z)&lt;&gt;"",INDEX(pipot!R:R,SMALL(pipot!$Z:$Z,ROW($A441)))),"")</f>
        <v/>
      </c>
    </row>
    <row r="446" spans="2:19" hidden="1">
      <c r="B446" t="str">
        <f>IFERROR(IF(COUNT(pipot!$Z:$Z)&lt;&gt;"",INDEX(pipot!A:A,SMALL(pipot!$Z:$Z,ROW($A442)))),"")</f>
        <v/>
      </c>
      <c r="C446" s="13" t="str">
        <f>IFERROR(IF(COUNT(pipot!$Z:$Z)&lt;&gt;"",INDEX(pipot!B:B,SMALL(pipot!$Z:$Z,ROW($A442)))),"")</f>
        <v/>
      </c>
      <c r="D446" s="15" t="str">
        <f>IFERROR(IF(COUNT(pipot!$Z:$Z)&lt;&gt;"",INDEX(pipot!C:C,SMALL(pipot!$Z:$Z,ROW($A442)))),"")</f>
        <v/>
      </c>
      <c r="E446" t="str">
        <f>IFERROR(IF(COUNT(pipot!$Z:$Z)&lt;&gt;"",INDEX(pipot!D:D,SMALL(pipot!$Z:$Z,ROW($A442)))),"")</f>
        <v/>
      </c>
      <c r="F446" t="str">
        <f>IFERROR(IF(COUNT(pipot!$Z:$Z)&lt;&gt;"",INDEX(pipot!E:E,SMALL(pipot!$Z:$Z,ROW($A442)))),"")</f>
        <v/>
      </c>
      <c r="G446" t="str">
        <f>IFERROR(IF(COUNT(pipot!$Z:$Z)&lt;&gt;"",INDEX(pipot!F:F,SMALL(pipot!$Z:$Z,ROW($A442)))),"")</f>
        <v/>
      </c>
      <c r="H446" t="str">
        <f>IFERROR(IF(COUNT(pipot!$Z:$Z)&lt;&gt;"",INDEX(pipot!G:G,SMALL(pipot!$Z:$Z,ROW($A442)))),"")</f>
        <v/>
      </c>
      <c r="I446" t="str">
        <f>IFERROR(IF(COUNT(pipot!$Z:$Z)&lt;&gt;"",INDEX(pipot!H:H,SMALL(pipot!$Z:$Z,ROW($A442)))),"")</f>
        <v/>
      </c>
      <c r="J446" t="str">
        <f>IFERROR(IF(COUNT(pipot!$Z:$Z)&lt;&gt;"",INDEX(pipot!I:I,SMALL(pipot!$Z:$Z,ROW($A442)))),"")</f>
        <v/>
      </c>
      <c r="K446" t="str">
        <f>IFERROR(IF(COUNT(pipot!$Z:$Z)&lt;&gt;"",INDEX(pipot!J:J,SMALL(pipot!$Z:$Z,ROW($A442)))),"")</f>
        <v/>
      </c>
      <c r="L446" t="str">
        <f>IFERROR(IF(COUNT(pipot!$Z:$Z)&lt;&gt;"",INDEX(pipot!K:K,SMALL(pipot!$Z:$Z,ROW($A442)))),"")</f>
        <v/>
      </c>
      <c r="M446" t="str">
        <f>IFERROR(IF(COUNT(pipot!$Z:$Z)&lt;&gt;"",INDEX(pipot!L:L,SMALL(pipot!$Z:$Z,ROW($A442)))),"")</f>
        <v/>
      </c>
      <c r="N446" t="str">
        <f>IFERROR(IF(COUNT(pipot!$Z:$Z)&lt;&gt;"",INDEX(pipot!M:M,SMALL(pipot!$Z:$Z,ROW($A442)))),"")</f>
        <v/>
      </c>
      <c r="O446" t="str">
        <f>IFERROR(IF(COUNT(pipot!$Z:$Z)&lt;&gt;"",INDEX(pipot!N:N,SMALL(pipot!$Z:$Z,ROW($A442)))),"")</f>
        <v/>
      </c>
      <c r="P446" t="str">
        <f>IFERROR(IF(COUNT(pipot!$Z:$Z)&lt;&gt;"",INDEX(pipot!O:O,SMALL(pipot!$Z:$Z,ROW($A442)))),"")</f>
        <v/>
      </c>
      <c r="Q446" t="str">
        <f>IFERROR(IF(COUNT(pipot!$Z:$Z)&lt;&gt;"",INDEX(pipot!P:P,SMALL(pipot!$Z:$Z,ROW($A442)))),"")</f>
        <v/>
      </c>
      <c r="R446" t="str">
        <f>IFERROR(IF(COUNT(pipot!$Z:$Z)&lt;&gt;"",INDEX(pipot!Q:Q,SMALL(pipot!$Z:$Z,ROW($A442)))),"")</f>
        <v/>
      </c>
      <c r="S446" t="str">
        <f>IFERROR(IF(COUNT(pipot!$Z:$Z)&lt;&gt;"",INDEX(pipot!R:R,SMALL(pipot!$Z:$Z,ROW($A442)))),"")</f>
        <v/>
      </c>
    </row>
    <row r="447" spans="2:19" hidden="1">
      <c r="B447" t="str">
        <f>IFERROR(IF(COUNT(pipot!$Z:$Z)&lt;&gt;"",INDEX(pipot!A:A,SMALL(pipot!$Z:$Z,ROW($A443)))),"")</f>
        <v/>
      </c>
      <c r="C447" s="13" t="str">
        <f>IFERROR(IF(COUNT(pipot!$Z:$Z)&lt;&gt;"",INDEX(pipot!B:B,SMALL(pipot!$Z:$Z,ROW($A443)))),"")</f>
        <v/>
      </c>
      <c r="D447" s="15" t="str">
        <f>IFERROR(IF(COUNT(pipot!$Z:$Z)&lt;&gt;"",INDEX(pipot!C:C,SMALL(pipot!$Z:$Z,ROW($A443)))),"")</f>
        <v/>
      </c>
      <c r="E447" t="str">
        <f>IFERROR(IF(COUNT(pipot!$Z:$Z)&lt;&gt;"",INDEX(pipot!D:D,SMALL(pipot!$Z:$Z,ROW($A443)))),"")</f>
        <v/>
      </c>
      <c r="F447" t="str">
        <f>IFERROR(IF(COUNT(pipot!$Z:$Z)&lt;&gt;"",INDEX(pipot!E:E,SMALL(pipot!$Z:$Z,ROW($A443)))),"")</f>
        <v/>
      </c>
      <c r="G447" t="str">
        <f>IFERROR(IF(COUNT(pipot!$Z:$Z)&lt;&gt;"",INDEX(pipot!F:F,SMALL(pipot!$Z:$Z,ROW($A443)))),"")</f>
        <v/>
      </c>
      <c r="H447" t="str">
        <f>IFERROR(IF(COUNT(pipot!$Z:$Z)&lt;&gt;"",INDEX(pipot!G:G,SMALL(pipot!$Z:$Z,ROW($A443)))),"")</f>
        <v/>
      </c>
      <c r="I447" t="str">
        <f>IFERROR(IF(COUNT(pipot!$Z:$Z)&lt;&gt;"",INDEX(pipot!H:H,SMALL(pipot!$Z:$Z,ROW($A443)))),"")</f>
        <v/>
      </c>
      <c r="J447" t="str">
        <f>IFERROR(IF(COUNT(pipot!$Z:$Z)&lt;&gt;"",INDEX(pipot!I:I,SMALL(pipot!$Z:$Z,ROW($A443)))),"")</f>
        <v/>
      </c>
      <c r="K447" t="str">
        <f>IFERROR(IF(COUNT(pipot!$Z:$Z)&lt;&gt;"",INDEX(pipot!J:J,SMALL(pipot!$Z:$Z,ROW($A443)))),"")</f>
        <v/>
      </c>
      <c r="L447" t="str">
        <f>IFERROR(IF(COUNT(pipot!$Z:$Z)&lt;&gt;"",INDEX(pipot!K:K,SMALL(pipot!$Z:$Z,ROW($A443)))),"")</f>
        <v/>
      </c>
      <c r="M447" t="str">
        <f>IFERROR(IF(COUNT(pipot!$Z:$Z)&lt;&gt;"",INDEX(pipot!L:L,SMALL(pipot!$Z:$Z,ROW($A443)))),"")</f>
        <v/>
      </c>
      <c r="N447" t="str">
        <f>IFERROR(IF(COUNT(pipot!$Z:$Z)&lt;&gt;"",INDEX(pipot!M:M,SMALL(pipot!$Z:$Z,ROW($A443)))),"")</f>
        <v/>
      </c>
      <c r="O447" t="str">
        <f>IFERROR(IF(COUNT(pipot!$Z:$Z)&lt;&gt;"",INDEX(pipot!N:N,SMALL(pipot!$Z:$Z,ROW($A443)))),"")</f>
        <v/>
      </c>
      <c r="P447" t="str">
        <f>IFERROR(IF(COUNT(pipot!$Z:$Z)&lt;&gt;"",INDEX(pipot!O:O,SMALL(pipot!$Z:$Z,ROW($A443)))),"")</f>
        <v/>
      </c>
      <c r="Q447" t="str">
        <f>IFERROR(IF(COUNT(pipot!$Z:$Z)&lt;&gt;"",INDEX(pipot!P:P,SMALL(pipot!$Z:$Z,ROW($A443)))),"")</f>
        <v/>
      </c>
      <c r="R447" t="str">
        <f>IFERROR(IF(COUNT(pipot!$Z:$Z)&lt;&gt;"",INDEX(pipot!Q:Q,SMALL(pipot!$Z:$Z,ROW($A443)))),"")</f>
        <v/>
      </c>
      <c r="S447" t="str">
        <f>IFERROR(IF(COUNT(pipot!$Z:$Z)&lt;&gt;"",INDEX(pipot!R:R,SMALL(pipot!$Z:$Z,ROW($A443)))),"")</f>
        <v/>
      </c>
    </row>
    <row r="448" spans="2:19" hidden="1">
      <c r="B448" t="str">
        <f>IFERROR(IF(COUNT(pipot!$Z:$Z)&lt;&gt;"",INDEX(pipot!A:A,SMALL(pipot!$Z:$Z,ROW($A444)))),"")</f>
        <v/>
      </c>
      <c r="C448" s="13" t="str">
        <f>IFERROR(IF(COUNT(pipot!$Z:$Z)&lt;&gt;"",INDEX(pipot!B:B,SMALL(pipot!$Z:$Z,ROW($A444)))),"")</f>
        <v/>
      </c>
      <c r="D448" s="15" t="str">
        <f>IFERROR(IF(COUNT(pipot!$Z:$Z)&lt;&gt;"",INDEX(pipot!C:C,SMALL(pipot!$Z:$Z,ROW($A444)))),"")</f>
        <v/>
      </c>
      <c r="E448" t="str">
        <f>IFERROR(IF(COUNT(pipot!$Z:$Z)&lt;&gt;"",INDEX(pipot!D:D,SMALL(pipot!$Z:$Z,ROW($A444)))),"")</f>
        <v/>
      </c>
      <c r="F448" t="str">
        <f>IFERROR(IF(COUNT(pipot!$Z:$Z)&lt;&gt;"",INDEX(pipot!E:E,SMALL(pipot!$Z:$Z,ROW($A444)))),"")</f>
        <v/>
      </c>
      <c r="G448" t="str">
        <f>IFERROR(IF(COUNT(pipot!$Z:$Z)&lt;&gt;"",INDEX(pipot!F:F,SMALL(pipot!$Z:$Z,ROW($A444)))),"")</f>
        <v/>
      </c>
      <c r="H448" t="str">
        <f>IFERROR(IF(COUNT(pipot!$Z:$Z)&lt;&gt;"",INDEX(pipot!G:G,SMALL(pipot!$Z:$Z,ROW($A444)))),"")</f>
        <v/>
      </c>
      <c r="I448" t="str">
        <f>IFERROR(IF(COUNT(pipot!$Z:$Z)&lt;&gt;"",INDEX(pipot!H:H,SMALL(pipot!$Z:$Z,ROW($A444)))),"")</f>
        <v/>
      </c>
      <c r="J448" t="str">
        <f>IFERROR(IF(COUNT(pipot!$Z:$Z)&lt;&gt;"",INDEX(pipot!I:I,SMALL(pipot!$Z:$Z,ROW($A444)))),"")</f>
        <v/>
      </c>
      <c r="K448" t="str">
        <f>IFERROR(IF(COUNT(pipot!$Z:$Z)&lt;&gt;"",INDEX(pipot!J:J,SMALL(pipot!$Z:$Z,ROW($A444)))),"")</f>
        <v/>
      </c>
      <c r="L448" t="str">
        <f>IFERROR(IF(COUNT(pipot!$Z:$Z)&lt;&gt;"",INDEX(pipot!K:K,SMALL(pipot!$Z:$Z,ROW($A444)))),"")</f>
        <v/>
      </c>
      <c r="M448" t="str">
        <f>IFERROR(IF(COUNT(pipot!$Z:$Z)&lt;&gt;"",INDEX(pipot!L:L,SMALL(pipot!$Z:$Z,ROW($A444)))),"")</f>
        <v/>
      </c>
      <c r="N448" t="str">
        <f>IFERROR(IF(COUNT(pipot!$Z:$Z)&lt;&gt;"",INDEX(pipot!M:M,SMALL(pipot!$Z:$Z,ROW($A444)))),"")</f>
        <v/>
      </c>
      <c r="O448" t="str">
        <f>IFERROR(IF(COUNT(pipot!$Z:$Z)&lt;&gt;"",INDEX(pipot!N:N,SMALL(pipot!$Z:$Z,ROW($A444)))),"")</f>
        <v/>
      </c>
      <c r="P448" t="str">
        <f>IFERROR(IF(COUNT(pipot!$Z:$Z)&lt;&gt;"",INDEX(pipot!O:O,SMALL(pipot!$Z:$Z,ROW($A444)))),"")</f>
        <v/>
      </c>
      <c r="Q448" t="str">
        <f>IFERROR(IF(COUNT(pipot!$Z:$Z)&lt;&gt;"",INDEX(pipot!P:P,SMALL(pipot!$Z:$Z,ROW($A444)))),"")</f>
        <v/>
      </c>
      <c r="R448" t="str">
        <f>IFERROR(IF(COUNT(pipot!$Z:$Z)&lt;&gt;"",INDEX(pipot!Q:Q,SMALL(pipot!$Z:$Z,ROW($A444)))),"")</f>
        <v/>
      </c>
      <c r="S448" t="str">
        <f>IFERROR(IF(COUNT(pipot!$Z:$Z)&lt;&gt;"",INDEX(pipot!R:R,SMALL(pipot!$Z:$Z,ROW($A444)))),"")</f>
        <v/>
      </c>
    </row>
    <row r="449" spans="2:19" hidden="1">
      <c r="B449" t="str">
        <f>IFERROR(IF(COUNT(pipot!$Z:$Z)&lt;&gt;"",INDEX(pipot!A:A,SMALL(pipot!$Z:$Z,ROW($A445)))),"")</f>
        <v/>
      </c>
      <c r="C449" s="13" t="str">
        <f>IFERROR(IF(COUNT(pipot!$Z:$Z)&lt;&gt;"",INDEX(pipot!B:B,SMALL(pipot!$Z:$Z,ROW($A445)))),"")</f>
        <v/>
      </c>
      <c r="D449" s="15" t="str">
        <f>IFERROR(IF(COUNT(pipot!$Z:$Z)&lt;&gt;"",INDEX(pipot!C:C,SMALL(pipot!$Z:$Z,ROW($A445)))),"")</f>
        <v/>
      </c>
      <c r="E449" t="str">
        <f>IFERROR(IF(COUNT(pipot!$Z:$Z)&lt;&gt;"",INDEX(pipot!D:D,SMALL(pipot!$Z:$Z,ROW($A445)))),"")</f>
        <v/>
      </c>
      <c r="F449" t="str">
        <f>IFERROR(IF(COUNT(pipot!$Z:$Z)&lt;&gt;"",INDEX(pipot!E:E,SMALL(pipot!$Z:$Z,ROW($A445)))),"")</f>
        <v/>
      </c>
      <c r="G449" t="str">
        <f>IFERROR(IF(COUNT(pipot!$Z:$Z)&lt;&gt;"",INDEX(pipot!F:F,SMALL(pipot!$Z:$Z,ROW($A445)))),"")</f>
        <v/>
      </c>
      <c r="H449" t="str">
        <f>IFERROR(IF(COUNT(pipot!$Z:$Z)&lt;&gt;"",INDEX(pipot!G:G,SMALL(pipot!$Z:$Z,ROW($A445)))),"")</f>
        <v/>
      </c>
      <c r="I449" t="str">
        <f>IFERROR(IF(COUNT(pipot!$Z:$Z)&lt;&gt;"",INDEX(pipot!H:H,SMALL(pipot!$Z:$Z,ROW($A445)))),"")</f>
        <v/>
      </c>
      <c r="J449" t="str">
        <f>IFERROR(IF(COUNT(pipot!$Z:$Z)&lt;&gt;"",INDEX(pipot!I:I,SMALL(pipot!$Z:$Z,ROW($A445)))),"")</f>
        <v/>
      </c>
      <c r="K449" t="str">
        <f>IFERROR(IF(COUNT(pipot!$Z:$Z)&lt;&gt;"",INDEX(pipot!J:J,SMALL(pipot!$Z:$Z,ROW($A445)))),"")</f>
        <v/>
      </c>
      <c r="L449" t="str">
        <f>IFERROR(IF(COUNT(pipot!$Z:$Z)&lt;&gt;"",INDEX(pipot!K:K,SMALL(pipot!$Z:$Z,ROW($A445)))),"")</f>
        <v/>
      </c>
      <c r="M449" t="str">
        <f>IFERROR(IF(COUNT(pipot!$Z:$Z)&lt;&gt;"",INDEX(pipot!L:L,SMALL(pipot!$Z:$Z,ROW($A445)))),"")</f>
        <v/>
      </c>
      <c r="N449" t="str">
        <f>IFERROR(IF(COUNT(pipot!$Z:$Z)&lt;&gt;"",INDEX(pipot!M:M,SMALL(pipot!$Z:$Z,ROW($A445)))),"")</f>
        <v/>
      </c>
      <c r="O449" t="str">
        <f>IFERROR(IF(COUNT(pipot!$Z:$Z)&lt;&gt;"",INDEX(pipot!N:N,SMALL(pipot!$Z:$Z,ROW($A445)))),"")</f>
        <v/>
      </c>
      <c r="P449" t="str">
        <f>IFERROR(IF(COUNT(pipot!$Z:$Z)&lt;&gt;"",INDEX(pipot!O:O,SMALL(pipot!$Z:$Z,ROW($A445)))),"")</f>
        <v/>
      </c>
      <c r="Q449" t="str">
        <f>IFERROR(IF(COUNT(pipot!$Z:$Z)&lt;&gt;"",INDEX(pipot!P:P,SMALL(pipot!$Z:$Z,ROW($A445)))),"")</f>
        <v/>
      </c>
      <c r="R449" t="str">
        <f>IFERROR(IF(COUNT(pipot!$Z:$Z)&lt;&gt;"",INDEX(pipot!Q:Q,SMALL(pipot!$Z:$Z,ROW($A445)))),"")</f>
        <v/>
      </c>
      <c r="S449" t="str">
        <f>IFERROR(IF(COUNT(pipot!$Z:$Z)&lt;&gt;"",INDEX(pipot!R:R,SMALL(pipot!$Z:$Z,ROW($A445)))),"")</f>
        <v/>
      </c>
    </row>
    <row r="450" spans="2:19" hidden="1">
      <c r="B450" t="str">
        <f>IFERROR(IF(COUNT(pipot!$Z:$Z)&lt;&gt;"",INDEX(pipot!A:A,SMALL(pipot!$Z:$Z,ROW($A446)))),"")</f>
        <v/>
      </c>
      <c r="C450" s="13" t="str">
        <f>IFERROR(IF(COUNT(pipot!$Z:$Z)&lt;&gt;"",INDEX(pipot!B:B,SMALL(pipot!$Z:$Z,ROW($A446)))),"")</f>
        <v/>
      </c>
      <c r="D450" s="15" t="str">
        <f>IFERROR(IF(COUNT(pipot!$Z:$Z)&lt;&gt;"",INDEX(pipot!C:C,SMALL(pipot!$Z:$Z,ROW($A446)))),"")</f>
        <v/>
      </c>
      <c r="E450" t="str">
        <f>IFERROR(IF(COUNT(pipot!$Z:$Z)&lt;&gt;"",INDEX(pipot!D:D,SMALL(pipot!$Z:$Z,ROW($A446)))),"")</f>
        <v/>
      </c>
      <c r="F450" t="str">
        <f>IFERROR(IF(COUNT(pipot!$Z:$Z)&lt;&gt;"",INDEX(pipot!E:E,SMALL(pipot!$Z:$Z,ROW($A446)))),"")</f>
        <v/>
      </c>
      <c r="G450" t="str">
        <f>IFERROR(IF(COUNT(pipot!$Z:$Z)&lt;&gt;"",INDEX(pipot!F:F,SMALL(pipot!$Z:$Z,ROW($A446)))),"")</f>
        <v/>
      </c>
      <c r="H450" t="str">
        <f>IFERROR(IF(COUNT(pipot!$Z:$Z)&lt;&gt;"",INDEX(pipot!G:G,SMALL(pipot!$Z:$Z,ROW($A446)))),"")</f>
        <v/>
      </c>
      <c r="I450" t="str">
        <f>IFERROR(IF(COUNT(pipot!$Z:$Z)&lt;&gt;"",INDEX(pipot!H:H,SMALL(pipot!$Z:$Z,ROW($A446)))),"")</f>
        <v/>
      </c>
      <c r="J450" t="str">
        <f>IFERROR(IF(COUNT(pipot!$Z:$Z)&lt;&gt;"",INDEX(pipot!I:I,SMALL(pipot!$Z:$Z,ROW($A446)))),"")</f>
        <v/>
      </c>
      <c r="K450" t="str">
        <f>IFERROR(IF(COUNT(pipot!$Z:$Z)&lt;&gt;"",INDEX(pipot!J:J,SMALL(pipot!$Z:$Z,ROW($A446)))),"")</f>
        <v/>
      </c>
      <c r="L450" t="str">
        <f>IFERROR(IF(COUNT(pipot!$Z:$Z)&lt;&gt;"",INDEX(pipot!K:K,SMALL(pipot!$Z:$Z,ROW($A446)))),"")</f>
        <v/>
      </c>
      <c r="M450" t="str">
        <f>IFERROR(IF(COUNT(pipot!$Z:$Z)&lt;&gt;"",INDEX(pipot!L:L,SMALL(pipot!$Z:$Z,ROW($A446)))),"")</f>
        <v/>
      </c>
      <c r="N450" t="str">
        <f>IFERROR(IF(COUNT(pipot!$Z:$Z)&lt;&gt;"",INDEX(pipot!M:M,SMALL(pipot!$Z:$Z,ROW($A446)))),"")</f>
        <v/>
      </c>
      <c r="O450" t="str">
        <f>IFERROR(IF(COUNT(pipot!$Z:$Z)&lt;&gt;"",INDEX(pipot!N:N,SMALL(pipot!$Z:$Z,ROW($A446)))),"")</f>
        <v/>
      </c>
      <c r="P450" t="str">
        <f>IFERROR(IF(COUNT(pipot!$Z:$Z)&lt;&gt;"",INDEX(pipot!O:O,SMALL(pipot!$Z:$Z,ROW($A446)))),"")</f>
        <v/>
      </c>
      <c r="Q450" t="str">
        <f>IFERROR(IF(COUNT(pipot!$Z:$Z)&lt;&gt;"",INDEX(pipot!P:P,SMALL(pipot!$Z:$Z,ROW($A446)))),"")</f>
        <v/>
      </c>
      <c r="R450" t="str">
        <f>IFERROR(IF(COUNT(pipot!$Z:$Z)&lt;&gt;"",INDEX(pipot!Q:Q,SMALL(pipot!$Z:$Z,ROW($A446)))),"")</f>
        <v/>
      </c>
      <c r="S450" t="str">
        <f>IFERROR(IF(COUNT(pipot!$Z:$Z)&lt;&gt;"",INDEX(pipot!R:R,SMALL(pipot!$Z:$Z,ROW($A446)))),"")</f>
        <v/>
      </c>
    </row>
    <row r="451" spans="2:19" hidden="1">
      <c r="B451" t="str">
        <f>IFERROR(IF(COUNT(pipot!$Z:$Z)&lt;&gt;"",INDEX(pipot!A:A,SMALL(pipot!$Z:$Z,ROW($A447)))),"")</f>
        <v/>
      </c>
      <c r="C451" s="13" t="str">
        <f>IFERROR(IF(COUNT(pipot!$Z:$Z)&lt;&gt;"",INDEX(pipot!B:B,SMALL(pipot!$Z:$Z,ROW($A447)))),"")</f>
        <v/>
      </c>
      <c r="D451" s="15" t="str">
        <f>IFERROR(IF(COUNT(pipot!$Z:$Z)&lt;&gt;"",INDEX(pipot!C:C,SMALL(pipot!$Z:$Z,ROW($A447)))),"")</f>
        <v/>
      </c>
      <c r="E451" t="str">
        <f>IFERROR(IF(COUNT(pipot!$Z:$Z)&lt;&gt;"",INDEX(pipot!D:D,SMALL(pipot!$Z:$Z,ROW($A447)))),"")</f>
        <v/>
      </c>
      <c r="F451" t="str">
        <f>IFERROR(IF(COUNT(pipot!$Z:$Z)&lt;&gt;"",INDEX(pipot!E:E,SMALL(pipot!$Z:$Z,ROW($A447)))),"")</f>
        <v/>
      </c>
      <c r="G451" t="str">
        <f>IFERROR(IF(COUNT(pipot!$Z:$Z)&lt;&gt;"",INDEX(pipot!F:F,SMALL(pipot!$Z:$Z,ROW($A447)))),"")</f>
        <v/>
      </c>
      <c r="H451" t="str">
        <f>IFERROR(IF(COUNT(pipot!$Z:$Z)&lt;&gt;"",INDEX(pipot!G:G,SMALL(pipot!$Z:$Z,ROW($A447)))),"")</f>
        <v/>
      </c>
      <c r="I451" t="str">
        <f>IFERROR(IF(COUNT(pipot!$Z:$Z)&lt;&gt;"",INDEX(pipot!H:H,SMALL(pipot!$Z:$Z,ROW($A447)))),"")</f>
        <v/>
      </c>
      <c r="J451" t="str">
        <f>IFERROR(IF(COUNT(pipot!$Z:$Z)&lt;&gt;"",INDEX(pipot!I:I,SMALL(pipot!$Z:$Z,ROW($A447)))),"")</f>
        <v/>
      </c>
      <c r="K451" t="str">
        <f>IFERROR(IF(COUNT(pipot!$Z:$Z)&lt;&gt;"",INDEX(pipot!J:J,SMALL(pipot!$Z:$Z,ROW($A447)))),"")</f>
        <v/>
      </c>
      <c r="L451" t="str">
        <f>IFERROR(IF(COUNT(pipot!$Z:$Z)&lt;&gt;"",INDEX(pipot!K:K,SMALL(pipot!$Z:$Z,ROW($A447)))),"")</f>
        <v/>
      </c>
      <c r="M451" t="str">
        <f>IFERROR(IF(COUNT(pipot!$Z:$Z)&lt;&gt;"",INDEX(pipot!L:L,SMALL(pipot!$Z:$Z,ROW($A447)))),"")</f>
        <v/>
      </c>
      <c r="N451" t="str">
        <f>IFERROR(IF(COUNT(pipot!$Z:$Z)&lt;&gt;"",INDEX(pipot!M:M,SMALL(pipot!$Z:$Z,ROW($A447)))),"")</f>
        <v/>
      </c>
      <c r="O451" t="str">
        <f>IFERROR(IF(COUNT(pipot!$Z:$Z)&lt;&gt;"",INDEX(pipot!N:N,SMALL(pipot!$Z:$Z,ROW($A447)))),"")</f>
        <v/>
      </c>
      <c r="P451" t="str">
        <f>IFERROR(IF(COUNT(pipot!$Z:$Z)&lt;&gt;"",INDEX(pipot!O:O,SMALL(pipot!$Z:$Z,ROW($A447)))),"")</f>
        <v/>
      </c>
      <c r="Q451" t="str">
        <f>IFERROR(IF(COUNT(pipot!$Z:$Z)&lt;&gt;"",INDEX(pipot!P:P,SMALL(pipot!$Z:$Z,ROW($A447)))),"")</f>
        <v/>
      </c>
      <c r="R451" t="str">
        <f>IFERROR(IF(COUNT(pipot!$Z:$Z)&lt;&gt;"",INDEX(pipot!Q:Q,SMALL(pipot!$Z:$Z,ROW($A447)))),"")</f>
        <v/>
      </c>
      <c r="S451" t="str">
        <f>IFERROR(IF(COUNT(pipot!$Z:$Z)&lt;&gt;"",INDEX(pipot!R:R,SMALL(pipot!$Z:$Z,ROW($A447)))),"")</f>
        <v/>
      </c>
    </row>
    <row r="452" spans="2:19" hidden="1">
      <c r="B452" t="str">
        <f>IFERROR(IF(COUNT(pipot!$Z:$Z)&lt;&gt;"",INDEX(pipot!A:A,SMALL(pipot!$Z:$Z,ROW($A448)))),"")</f>
        <v/>
      </c>
      <c r="C452" s="13" t="str">
        <f>IFERROR(IF(COUNT(pipot!$Z:$Z)&lt;&gt;"",INDEX(pipot!B:B,SMALL(pipot!$Z:$Z,ROW($A448)))),"")</f>
        <v/>
      </c>
      <c r="D452" s="15" t="str">
        <f>IFERROR(IF(COUNT(pipot!$Z:$Z)&lt;&gt;"",INDEX(pipot!C:C,SMALL(pipot!$Z:$Z,ROW($A448)))),"")</f>
        <v/>
      </c>
      <c r="E452" t="str">
        <f>IFERROR(IF(COUNT(pipot!$Z:$Z)&lt;&gt;"",INDEX(pipot!D:D,SMALL(pipot!$Z:$Z,ROW($A448)))),"")</f>
        <v/>
      </c>
      <c r="F452" t="str">
        <f>IFERROR(IF(COUNT(pipot!$Z:$Z)&lt;&gt;"",INDEX(pipot!E:E,SMALL(pipot!$Z:$Z,ROW($A448)))),"")</f>
        <v/>
      </c>
      <c r="G452" t="str">
        <f>IFERROR(IF(COUNT(pipot!$Z:$Z)&lt;&gt;"",INDEX(pipot!F:F,SMALL(pipot!$Z:$Z,ROW($A448)))),"")</f>
        <v/>
      </c>
      <c r="H452" t="str">
        <f>IFERROR(IF(COUNT(pipot!$Z:$Z)&lt;&gt;"",INDEX(pipot!G:G,SMALL(pipot!$Z:$Z,ROW($A448)))),"")</f>
        <v/>
      </c>
      <c r="I452" t="str">
        <f>IFERROR(IF(COUNT(pipot!$Z:$Z)&lt;&gt;"",INDEX(pipot!H:H,SMALL(pipot!$Z:$Z,ROW($A448)))),"")</f>
        <v/>
      </c>
      <c r="J452" t="str">
        <f>IFERROR(IF(COUNT(pipot!$Z:$Z)&lt;&gt;"",INDEX(pipot!I:I,SMALL(pipot!$Z:$Z,ROW($A448)))),"")</f>
        <v/>
      </c>
      <c r="K452" t="str">
        <f>IFERROR(IF(COUNT(pipot!$Z:$Z)&lt;&gt;"",INDEX(pipot!J:J,SMALL(pipot!$Z:$Z,ROW($A448)))),"")</f>
        <v/>
      </c>
      <c r="L452" t="str">
        <f>IFERROR(IF(COUNT(pipot!$Z:$Z)&lt;&gt;"",INDEX(pipot!K:K,SMALL(pipot!$Z:$Z,ROW($A448)))),"")</f>
        <v/>
      </c>
      <c r="M452" t="str">
        <f>IFERROR(IF(COUNT(pipot!$Z:$Z)&lt;&gt;"",INDEX(pipot!L:L,SMALL(pipot!$Z:$Z,ROW($A448)))),"")</f>
        <v/>
      </c>
      <c r="N452" t="str">
        <f>IFERROR(IF(COUNT(pipot!$Z:$Z)&lt;&gt;"",INDEX(pipot!M:M,SMALL(pipot!$Z:$Z,ROW($A448)))),"")</f>
        <v/>
      </c>
      <c r="O452" t="str">
        <f>IFERROR(IF(COUNT(pipot!$Z:$Z)&lt;&gt;"",INDEX(pipot!N:N,SMALL(pipot!$Z:$Z,ROW($A448)))),"")</f>
        <v/>
      </c>
      <c r="P452" t="str">
        <f>IFERROR(IF(COUNT(pipot!$Z:$Z)&lt;&gt;"",INDEX(pipot!O:O,SMALL(pipot!$Z:$Z,ROW($A448)))),"")</f>
        <v/>
      </c>
      <c r="Q452" t="str">
        <f>IFERROR(IF(COUNT(pipot!$Z:$Z)&lt;&gt;"",INDEX(pipot!P:P,SMALL(pipot!$Z:$Z,ROW($A448)))),"")</f>
        <v/>
      </c>
      <c r="R452" t="str">
        <f>IFERROR(IF(COUNT(pipot!$Z:$Z)&lt;&gt;"",INDEX(pipot!Q:Q,SMALL(pipot!$Z:$Z,ROW($A448)))),"")</f>
        <v/>
      </c>
      <c r="S452" t="str">
        <f>IFERROR(IF(COUNT(pipot!$Z:$Z)&lt;&gt;"",INDEX(pipot!R:R,SMALL(pipot!$Z:$Z,ROW($A448)))),"")</f>
        <v/>
      </c>
    </row>
    <row r="453" spans="2:19" hidden="1">
      <c r="B453" t="str">
        <f>IFERROR(IF(COUNT(pipot!$Z:$Z)&lt;&gt;"",INDEX(pipot!A:A,SMALL(pipot!$Z:$Z,ROW($A449)))),"")</f>
        <v/>
      </c>
      <c r="C453" s="13" t="str">
        <f>IFERROR(IF(COUNT(pipot!$Z:$Z)&lt;&gt;"",INDEX(pipot!B:B,SMALL(pipot!$Z:$Z,ROW($A449)))),"")</f>
        <v/>
      </c>
      <c r="D453" s="15" t="str">
        <f>IFERROR(IF(COUNT(pipot!$Z:$Z)&lt;&gt;"",INDEX(pipot!C:C,SMALL(pipot!$Z:$Z,ROW($A449)))),"")</f>
        <v/>
      </c>
      <c r="E453" t="str">
        <f>IFERROR(IF(COUNT(pipot!$Z:$Z)&lt;&gt;"",INDEX(pipot!D:D,SMALL(pipot!$Z:$Z,ROW($A449)))),"")</f>
        <v/>
      </c>
      <c r="F453" t="str">
        <f>IFERROR(IF(COUNT(pipot!$Z:$Z)&lt;&gt;"",INDEX(pipot!E:E,SMALL(pipot!$Z:$Z,ROW($A449)))),"")</f>
        <v/>
      </c>
      <c r="G453" t="str">
        <f>IFERROR(IF(COUNT(pipot!$Z:$Z)&lt;&gt;"",INDEX(pipot!F:F,SMALL(pipot!$Z:$Z,ROW($A449)))),"")</f>
        <v/>
      </c>
      <c r="H453" t="str">
        <f>IFERROR(IF(COUNT(pipot!$Z:$Z)&lt;&gt;"",INDEX(pipot!G:G,SMALL(pipot!$Z:$Z,ROW($A449)))),"")</f>
        <v/>
      </c>
      <c r="I453" t="str">
        <f>IFERROR(IF(COUNT(pipot!$Z:$Z)&lt;&gt;"",INDEX(pipot!H:H,SMALL(pipot!$Z:$Z,ROW($A449)))),"")</f>
        <v/>
      </c>
      <c r="J453" t="str">
        <f>IFERROR(IF(COUNT(pipot!$Z:$Z)&lt;&gt;"",INDEX(pipot!I:I,SMALL(pipot!$Z:$Z,ROW($A449)))),"")</f>
        <v/>
      </c>
      <c r="K453" t="str">
        <f>IFERROR(IF(COUNT(pipot!$Z:$Z)&lt;&gt;"",INDEX(pipot!J:J,SMALL(pipot!$Z:$Z,ROW($A449)))),"")</f>
        <v/>
      </c>
      <c r="L453" t="str">
        <f>IFERROR(IF(COUNT(pipot!$Z:$Z)&lt;&gt;"",INDEX(pipot!K:K,SMALL(pipot!$Z:$Z,ROW($A449)))),"")</f>
        <v/>
      </c>
      <c r="M453" t="str">
        <f>IFERROR(IF(COUNT(pipot!$Z:$Z)&lt;&gt;"",INDEX(pipot!L:L,SMALL(pipot!$Z:$Z,ROW($A449)))),"")</f>
        <v/>
      </c>
      <c r="N453" t="str">
        <f>IFERROR(IF(COUNT(pipot!$Z:$Z)&lt;&gt;"",INDEX(pipot!M:M,SMALL(pipot!$Z:$Z,ROW($A449)))),"")</f>
        <v/>
      </c>
      <c r="O453" t="str">
        <f>IFERROR(IF(COUNT(pipot!$Z:$Z)&lt;&gt;"",INDEX(pipot!N:N,SMALL(pipot!$Z:$Z,ROW($A449)))),"")</f>
        <v/>
      </c>
      <c r="P453" t="str">
        <f>IFERROR(IF(COUNT(pipot!$Z:$Z)&lt;&gt;"",INDEX(pipot!O:O,SMALL(pipot!$Z:$Z,ROW($A449)))),"")</f>
        <v/>
      </c>
      <c r="Q453" t="str">
        <f>IFERROR(IF(COUNT(pipot!$Z:$Z)&lt;&gt;"",INDEX(pipot!P:P,SMALL(pipot!$Z:$Z,ROW($A449)))),"")</f>
        <v/>
      </c>
      <c r="R453" t="str">
        <f>IFERROR(IF(COUNT(pipot!$Z:$Z)&lt;&gt;"",INDEX(pipot!Q:Q,SMALL(pipot!$Z:$Z,ROW($A449)))),"")</f>
        <v/>
      </c>
      <c r="S453" t="str">
        <f>IFERROR(IF(COUNT(pipot!$Z:$Z)&lt;&gt;"",INDEX(pipot!R:R,SMALL(pipot!$Z:$Z,ROW($A449)))),"")</f>
        <v/>
      </c>
    </row>
    <row r="454" spans="2:19" hidden="1">
      <c r="B454" t="str">
        <f>IFERROR(IF(COUNT(pipot!$Z:$Z)&lt;&gt;"",INDEX(pipot!A:A,SMALL(pipot!$Z:$Z,ROW($A450)))),"")</f>
        <v/>
      </c>
      <c r="C454" s="13" t="str">
        <f>IFERROR(IF(COUNT(pipot!$Z:$Z)&lt;&gt;"",INDEX(pipot!B:B,SMALL(pipot!$Z:$Z,ROW($A450)))),"")</f>
        <v/>
      </c>
      <c r="D454" s="15" t="str">
        <f>IFERROR(IF(COUNT(pipot!$Z:$Z)&lt;&gt;"",INDEX(pipot!C:C,SMALL(pipot!$Z:$Z,ROW($A450)))),"")</f>
        <v/>
      </c>
      <c r="E454" t="str">
        <f>IFERROR(IF(COUNT(pipot!$Z:$Z)&lt;&gt;"",INDEX(pipot!D:D,SMALL(pipot!$Z:$Z,ROW($A450)))),"")</f>
        <v/>
      </c>
      <c r="F454" t="str">
        <f>IFERROR(IF(COUNT(pipot!$Z:$Z)&lt;&gt;"",INDEX(pipot!E:E,SMALL(pipot!$Z:$Z,ROW($A450)))),"")</f>
        <v/>
      </c>
      <c r="G454" t="str">
        <f>IFERROR(IF(COUNT(pipot!$Z:$Z)&lt;&gt;"",INDEX(pipot!F:F,SMALL(pipot!$Z:$Z,ROW($A450)))),"")</f>
        <v/>
      </c>
      <c r="H454" t="str">
        <f>IFERROR(IF(COUNT(pipot!$Z:$Z)&lt;&gt;"",INDEX(pipot!G:G,SMALL(pipot!$Z:$Z,ROW($A450)))),"")</f>
        <v/>
      </c>
      <c r="I454" t="str">
        <f>IFERROR(IF(COUNT(pipot!$Z:$Z)&lt;&gt;"",INDEX(pipot!H:H,SMALL(pipot!$Z:$Z,ROW($A450)))),"")</f>
        <v/>
      </c>
      <c r="J454" t="str">
        <f>IFERROR(IF(COUNT(pipot!$Z:$Z)&lt;&gt;"",INDEX(pipot!I:I,SMALL(pipot!$Z:$Z,ROW($A450)))),"")</f>
        <v/>
      </c>
      <c r="K454" t="str">
        <f>IFERROR(IF(COUNT(pipot!$Z:$Z)&lt;&gt;"",INDEX(pipot!J:J,SMALL(pipot!$Z:$Z,ROW($A450)))),"")</f>
        <v/>
      </c>
      <c r="L454" t="str">
        <f>IFERROR(IF(COUNT(pipot!$Z:$Z)&lt;&gt;"",INDEX(pipot!K:K,SMALL(pipot!$Z:$Z,ROW($A450)))),"")</f>
        <v/>
      </c>
      <c r="M454" t="str">
        <f>IFERROR(IF(COUNT(pipot!$Z:$Z)&lt;&gt;"",INDEX(pipot!L:L,SMALL(pipot!$Z:$Z,ROW($A450)))),"")</f>
        <v/>
      </c>
      <c r="N454" t="str">
        <f>IFERROR(IF(COUNT(pipot!$Z:$Z)&lt;&gt;"",INDEX(pipot!M:M,SMALL(pipot!$Z:$Z,ROW($A450)))),"")</f>
        <v/>
      </c>
      <c r="O454" t="str">
        <f>IFERROR(IF(COUNT(pipot!$Z:$Z)&lt;&gt;"",INDEX(pipot!N:N,SMALL(pipot!$Z:$Z,ROW($A450)))),"")</f>
        <v/>
      </c>
      <c r="P454" t="str">
        <f>IFERROR(IF(COUNT(pipot!$Z:$Z)&lt;&gt;"",INDEX(pipot!O:O,SMALL(pipot!$Z:$Z,ROW($A450)))),"")</f>
        <v/>
      </c>
      <c r="Q454" t="str">
        <f>IFERROR(IF(COUNT(pipot!$Z:$Z)&lt;&gt;"",INDEX(pipot!P:P,SMALL(pipot!$Z:$Z,ROW($A450)))),"")</f>
        <v/>
      </c>
      <c r="R454" t="str">
        <f>IFERROR(IF(COUNT(pipot!$Z:$Z)&lt;&gt;"",INDEX(pipot!Q:Q,SMALL(pipot!$Z:$Z,ROW($A450)))),"")</f>
        <v/>
      </c>
      <c r="S454" t="str">
        <f>IFERROR(IF(COUNT(pipot!$Z:$Z)&lt;&gt;"",INDEX(pipot!R:R,SMALL(pipot!$Z:$Z,ROW($A450)))),"")</f>
        <v/>
      </c>
    </row>
    <row r="455" spans="2:19" hidden="1">
      <c r="B455" t="str">
        <f>IFERROR(IF(COUNT(pipot!$Z:$Z)&lt;&gt;"",INDEX(pipot!A:A,SMALL(pipot!$Z:$Z,ROW($A451)))),"")</f>
        <v/>
      </c>
      <c r="C455" s="13" t="str">
        <f>IFERROR(IF(COUNT(pipot!$Z:$Z)&lt;&gt;"",INDEX(pipot!B:B,SMALL(pipot!$Z:$Z,ROW($A451)))),"")</f>
        <v/>
      </c>
      <c r="D455" s="15" t="str">
        <f>IFERROR(IF(COUNT(pipot!$Z:$Z)&lt;&gt;"",INDEX(pipot!C:C,SMALL(pipot!$Z:$Z,ROW($A451)))),"")</f>
        <v/>
      </c>
      <c r="E455" t="str">
        <f>IFERROR(IF(COUNT(pipot!$Z:$Z)&lt;&gt;"",INDEX(pipot!D:D,SMALL(pipot!$Z:$Z,ROW($A451)))),"")</f>
        <v/>
      </c>
      <c r="F455" t="str">
        <f>IFERROR(IF(COUNT(pipot!$Z:$Z)&lt;&gt;"",INDEX(pipot!E:E,SMALL(pipot!$Z:$Z,ROW($A451)))),"")</f>
        <v/>
      </c>
      <c r="G455" t="str">
        <f>IFERROR(IF(COUNT(pipot!$Z:$Z)&lt;&gt;"",INDEX(pipot!F:F,SMALL(pipot!$Z:$Z,ROW($A451)))),"")</f>
        <v/>
      </c>
      <c r="H455" t="str">
        <f>IFERROR(IF(COUNT(pipot!$Z:$Z)&lt;&gt;"",INDEX(pipot!G:G,SMALL(pipot!$Z:$Z,ROW($A451)))),"")</f>
        <v/>
      </c>
      <c r="I455" t="str">
        <f>IFERROR(IF(COUNT(pipot!$Z:$Z)&lt;&gt;"",INDEX(pipot!H:H,SMALL(pipot!$Z:$Z,ROW($A451)))),"")</f>
        <v/>
      </c>
      <c r="J455" t="str">
        <f>IFERROR(IF(COUNT(pipot!$Z:$Z)&lt;&gt;"",INDEX(pipot!I:I,SMALL(pipot!$Z:$Z,ROW($A451)))),"")</f>
        <v/>
      </c>
      <c r="K455" t="str">
        <f>IFERROR(IF(COUNT(pipot!$Z:$Z)&lt;&gt;"",INDEX(pipot!J:J,SMALL(pipot!$Z:$Z,ROW($A451)))),"")</f>
        <v/>
      </c>
      <c r="L455" t="str">
        <f>IFERROR(IF(COUNT(pipot!$Z:$Z)&lt;&gt;"",INDEX(pipot!K:K,SMALL(pipot!$Z:$Z,ROW($A451)))),"")</f>
        <v/>
      </c>
      <c r="M455" t="str">
        <f>IFERROR(IF(COUNT(pipot!$Z:$Z)&lt;&gt;"",INDEX(pipot!L:L,SMALL(pipot!$Z:$Z,ROW($A451)))),"")</f>
        <v/>
      </c>
      <c r="N455" t="str">
        <f>IFERROR(IF(COUNT(pipot!$Z:$Z)&lt;&gt;"",INDEX(pipot!M:M,SMALL(pipot!$Z:$Z,ROW($A451)))),"")</f>
        <v/>
      </c>
      <c r="O455" t="str">
        <f>IFERROR(IF(COUNT(pipot!$Z:$Z)&lt;&gt;"",INDEX(pipot!N:N,SMALL(pipot!$Z:$Z,ROW($A451)))),"")</f>
        <v/>
      </c>
      <c r="P455" t="str">
        <f>IFERROR(IF(COUNT(pipot!$Z:$Z)&lt;&gt;"",INDEX(pipot!O:O,SMALL(pipot!$Z:$Z,ROW($A451)))),"")</f>
        <v/>
      </c>
      <c r="Q455" t="str">
        <f>IFERROR(IF(COUNT(pipot!$Z:$Z)&lt;&gt;"",INDEX(pipot!P:P,SMALL(pipot!$Z:$Z,ROW($A451)))),"")</f>
        <v/>
      </c>
      <c r="R455" t="str">
        <f>IFERROR(IF(COUNT(pipot!$Z:$Z)&lt;&gt;"",INDEX(pipot!Q:Q,SMALL(pipot!$Z:$Z,ROW($A451)))),"")</f>
        <v/>
      </c>
      <c r="S455" t="str">
        <f>IFERROR(IF(COUNT(pipot!$Z:$Z)&lt;&gt;"",INDEX(pipot!R:R,SMALL(pipot!$Z:$Z,ROW($A451)))),"")</f>
        <v/>
      </c>
    </row>
    <row r="456" spans="2:19" hidden="1">
      <c r="B456" t="str">
        <f>IFERROR(IF(COUNT(pipot!$Z:$Z)&lt;&gt;"",INDEX(pipot!A:A,SMALL(pipot!$Z:$Z,ROW($A452)))),"")</f>
        <v/>
      </c>
      <c r="C456" s="13" t="str">
        <f>IFERROR(IF(COUNT(pipot!$Z:$Z)&lt;&gt;"",INDEX(pipot!B:B,SMALL(pipot!$Z:$Z,ROW($A452)))),"")</f>
        <v/>
      </c>
      <c r="D456" s="15" t="str">
        <f>IFERROR(IF(COUNT(pipot!$Z:$Z)&lt;&gt;"",INDEX(pipot!C:C,SMALL(pipot!$Z:$Z,ROW($A452)))),"")</f>
        <v/>
      </c>
      <c r="E456" t="str">
        <f>IFERROR(IF(COUNT(pipot!$Z:$Z)&lt;&gt;"",INDEX(pipot!D:D,SMALL(pipot!$Z:$Z,ROW($A452)))),"")</f>
        <v/>
      </c>
      <c r="F456" t="str">
        <f>IFERROR(IF(COUNT(pipot!$Z:$Z)&lt;&gt;"",INDEX(pipot!E:E,SMALL(pipot!$Z:$Z,ROW($A452)))),"")</f>
        <v/>
      </c>
      <c r="G456" t="str">
        <f>IFERROR(IF(COUNT(pipot!$Z:$Z)&lt;&gt;"",INDEX(pipot!F:F,SMALL(pipot!$Z:$Z,ROW($A452)))),"")</f>
        <v/>
      </c>
      <c r="H456" t="str">
        <f>IFERROR(IF(COUNT(pipot!$Z:$Z)&lt;&gt;"",INDEX(pipot!G:G,SMALL(pipot!$Z:$Z,ROW($A452)))),"")</f>
        <v/>
      </c>
      <c r="I456" t="str">
        <f>IFERROR(IF(COUNT(pipot!$Z:$Z)&lt;&gt;"",INDEX(pipot!H:H,SMALL(pipot!$Z:$Z,ROW($A452)))),"")</f>
        <v/>
      </c>
      <c r="J456" t="str">
        <f>IFERROR(IF(COUNT(pipot!$Z:$Z)&lt;&gt;"",INDEX(pipot!I:I,SMALL(pipot!$Z:$Z,ROW($A452)))),"")</f>
        <v/>
      </c>
      <c r="K456" t="str">
        <f>IFERROR(IF(COUNT(pipot!$Z:$Z)&lt;&gt;"",INDEX(pipot!J:J,SMALL(pipot!$Z:$Z,ROW($A452)))),"")</f>
        <v/>
      </c>
      <c r="L456" t="str">
        <f>IFERROR(IF(COUNT(pipot!$Z:$Z)&lt;&gt;"",INDEX(pipot!K:K,SMALL(pipot!$Z:$Z,ROW($A452)))),"")</f>
        <v/>
      </c>
      <c r="M456" t="str">
        <f>IFERROR(IF(COUNT(pipot!$Z:$Z)&lt;&gt;"",INDEX(pipot!L:L,SMALL(pipot!$Z:$Z,ROW($A452)))),"")</f>
        <v/>
      </c>
      <c r="N456" t="str">
        <f>IFERROR(IF(COUNT(pipot!$Z:$Z)&lt;&gt;"",INDEX(pipot!M:M,SMALL(pipot!$Z:$Z,ROW($A452)))),"")</f>
        <v/>
      </c>
      <c r="O456" t="str">
        <f>IFERROR(IF(COUNT(pipot!$Z:$Z)&lt;&gt;"",INDEX(pipot!N:N,SMALL(pipot!$Z:$Z,ROW($A452)))),"")</f>
        <v/>
      </c>
      <c r="P456" t="str">
        <f>IFERROR(IF(COUNT(pipot!$Z:$Z)&lt;&gt;"",INDEX(pipot!O:O,SMALL(pipot!$Z:$Z,ROW($A452)))),"")</f>
        <v/>
      </c>
      <c r="Q456" t="str">
        <f>IFERROR(IF(COUNT(pipot!$Z:$Z)&lt;&gt;"",INDEX(pipot!P:P,SMALL(pipot!$Z:$Z,ROW($A452)))),"")</f>
        <v/>
      </c>
      <c r="R456" t="str">
        <f>IFERROR(IF(COUNT(pipot!$Z:$Z)&lt;&gt;"",INDEX(pipot!Q:Q,SMALL(pipot!$Z:$Z,ROW($A452)))),"")</f>
        <v/>
      </c>
      <c r="S456" t="str">
        <f>IFERROR(IF(COUNT(pipot!$Z:$Z)&lt;&gt;"",INDEX(pipot!R:R,SMALL(pipot!$Z:$Z,ROW($A452)))),"")</f>
        <v/>
      </c>
    </row>
    <row r="457" spans="2:19" hidden="1">
      <c r="B457" t="str">
        <f>IFERROR(IF(COUNT(pipot!$Z:$Z)&lt;&gt;"",INDEX(pipot!A:A,SMALL(pipot!$Z:$Z,ROW($A453)))),"")</f>
        <v/>
      </c>
      <c r="C457" s="13" t="str">
        <f>IFERROR(IF(COUNT(pipot!$Z:$Z)&lt;&gt;"",INDEX(pipot!B:B,SMALL(pipot!$Z:$Z,ROW($A453)))),"")</f>
        <v/>
      </c>
      <c r="D457" s="15" t="str">
        <f>IFERROR(IF(COUNT(pipot!$Z:$Z)&lt;&gt;"",INDEX(pipot!C:C,SMALL(pipot!$Z:$Z,ROW($A453)))),"")</f>
        <v/>
      </c>
      <c r="E457" t="str">
        <f>IFERROR(IF(COUNT(pipot!$Z:$Z)&lt;&gt;"",INDEX(pipot!D:D,SMALL(pipot!$Z:$Z,ROW($A453)))),"")</f>
        <v/>
      </c>
      <c r="F457" t="str">
        <f>IFERROR(IF(COUNT(pipot!$Z:$Z)&lt;&gt;"",INDEX(pipot!E:E,SMALL(pipot!$Z:$Z,ROW($A453)))),"")</f>
        <v/>
      </c>
      <c r="G457" t="str">
        <f>IFERROR(IF(COUNT(pipot!$Z:$Z)&lt;&gt;"",INDEX(pipot!F:F,SMALL(pipot!$Z:$Z,ROW($A453)))),"")</f>
        <v/>
      </c>
      <c r="H457" t="str">
        <f>IFERROR(IF(COUNT(pipot!$Z:$Z)&lt;&gt;"",INDEX(pipot!G:G,SMALL(pipot!$Z:$Z,ROW($A453)))),"")</f>
        <v/>
      </c>
      <c r="I457" t="str">
        <f>IFERROR(IF(COUNT(pipot!$Z:$Z)&lt;&gt;"",INDEX(pipot!H:H,SMALL(pipot!$Z:$Z,ROW($A453)))),"")</f>
        <v/>
      </c>
      <c r="J457" t="str">
        <f>IFERROR(IF(COUNT(pipot!$Z:$Z)&lt;&gt;"",INDEX(pipot!I:I,SMALL(pipot!$Z:$Z,ROW($A453)))),"")</f>
        <v/>
      </c>
      <c r="K457" t="str">
        <f>IFERROR(IF(COUNT(pipot!$Z:$Z)&lt;&gt;"",INDEX(pipot!J:J,SMALL(pipot!$Z:$Z,ROW($A453)))),"")</f>
        <v/>
      </c>
      <c r="L457" t="str">
        <f>IFERROR(IF(COUNT(pipot!$Z:$Z)&lt;&gt;"",INDEX(pipot!K:K,SMALL(pipot!$Z:$Z,ROW($A453)))),"")</f>
        <v/>
      </c>
      <c r="M457" t="str">
        <f>IFERROR(IF(COUNT(pipot!$Z:$Z)&lt;&gt;"",INDEX(pipot!L:L,SMALL(pipot!$Z:$Z,ROW($A453)))),"")</f>
        <v/>
      </c>
      <c r="N457" t="str">
        <f>IFERROR(IF(COUNT(pipot!$Z:$Z)&lt;&gt;"",INDEX(pipot!M:M,SMALL(pipot!$Z:$Z,ROW($A453)))),"")</f>
        <v/>
      </c>
      <c r="O457" t="str">
        <f>IFERROR(IF(COUNT(pipot!$Z:$Z)&lt;&gt;"",INDEX(pipot!N:N,SMALL(pipot!$Z:$Z,ROW($A453)))),"")</f>
        <v/>
      </c>
      <c r="P457" t="str">
        <f>IFERROR(IF(COUNT(pipot!$Z:$Z)&lt;&gt;"",INDEX(pipot!O:O,SMALL(pipot!$Z:$Z,ROW($A453)))),"")</f>
        <v/>
      </c>
      <c r="Q457" t="str">
        <f>IFERROR(IF(COUNT(pipot!$Z:$Z)&lt;&gt;"",INDEX(pipot!P:P,SMALL(pipot!$Z:$Z,ROW($A453)))),"")</f>
        <v/>
      </c>
      <c r="R457" t="str">
        <f>IFERROR(IF(COUNT(pipot!$Z:$Z)&lt;&gt;"",INDEX(pipot!Q:Q,SMALL(pipot!$Z:$Z,ROW($A453)))),"")</f>
        <v/>
      </c>
      <c r="S457" t="str">
        <f>IFERROR(IF(COUNT(pipot!$Z:$Z)&lt;&gt;"",INDEX(pipot!R:R,SMALL(pipot!$Z:$Z,ROW($A453)))),"")</f>
        <v/>
      </c>
    </row>
    <row r="458" spans="2:19" hidden="1">
      <c r="B458" t="str">
        <f>IFERROR(IF(COUNT(pipot!$Z:$Z)&lt;&gt;"",INDEX(pipot!A:A,SMALL(pipot!$Z:$Z,ROW($A454)))),"")</f>
        <v/>
      </c>
      <c r="C458" s="13" t="str">
        <f>IFERROR(IF(COUNT(pipot!$Z:$Z)&lt;&gt;"",INDEX(pipot!B:B,SMALL(pipot!$Z:$Z,ROW($A454)))),"")</f>
        <v/>
      </c>
      <c r="D458" s="15" t="str">
        <f>IFERROR(IF(COUNT(pipot!$Z:$Z)&lt;&gt;"",INDEX(pipot!C:C,SMALL(pipot!$Z:$Z,ROW($A454)))),"")</f>
        <v/>
      </c>
      <c r="E458" t="str">
        <f>IFERROR(IF(COUNT(pipot!$Z:$Z)&lt;&gt;"",INDEX(pipot!D:D,SMALL(pipot!$Z:$Z,ROW($A454)))),"")</f>
        <v/>
      </c>
      <c r="F458" t="str">
        <f>IFERROR(IF(COUNT(pipot!$Z:$Z)&lt;&gt;"",INDEX(pipot!E:E,SMALL(pipot!$Z:$Z,ROW($A454)))),"")</f>
        <v/>
      </c>
      <c r="G458" t="str">
        <f>IFERROR(IF(COUNT(pipot!$Z:$Z)&lt;&gt;"",INDEX(pipot!F:F,SMALL(pipot!$Z:$Z,ROW($A454)))),"")</f>
        <v/>
      </c>
      <c r="H458" t="str">
        <f>IFERROR(IF(COUNT(pipot!$Z:$Z)&lt;&gt;"",INDEX(pipot!G:G,SMALL(pipot!$Z:$Z,ROW($A454)))),"")</f>
        <v/>
      </c>
      <c r="I458" t="str">
        <f>IFERROR(IF(COUNT(pipot!$Z:$Z)&lt;&gt;"",INDEX(pipot!H:H,SMALL(pipot!$Z:$Z,ROW($A454)))),"")</f>
        <v/>
      </c>
      <c r="J458" t="str">
        <f>IFERROR(IF(COUNT(pipot!$Z:$Z)&lt;&gt;"",INDEX(pipot!I:I,SMALL(pipot!$Z:$Z,ROW($A454)))),"")</f>
        <v/>
      </c>
      <c r="K458" t="str">
        <f>IFERROR(IF(COUNT(pipot!$Z:$Z)&lt;&gt;"",INDEX(pipot!J:J,SMALL(pipot!$Z:$Z,ROW($A454)))),"")</f>
        <v/>
      </c>
      <c r="L458" t="str">
        <f>IFERROR(IF(COUNT(pipot!$Z:$Z)&lt;&gt;"",INDEX(pipot!K:K,SMALL(pipot!$Z:$Z,ROW($A454)))),"")</f>
        <v/>
      </c>
      <c r="M458" t="str">
        <f>IFERROR(IF(COUNT(pipot!$Z:$Z)&lt;&gt;"",INDEX(pipot!L:L,SMALL(pipot!$Z:$Z,ROW($A454)))),"")</f>
        <v/>
      </c>
      <c r="N458" t="str">
        <f>IFERROR(IF(COUNT(pipot!$Z:$Z)&lt;&gt;"",INDEX(pipot!M:M,SMALL(pipot!$Z:$Z,ROW($A454)))),"")</f>
        <v/>
      </c>
      <c r="O458" t="str">
        <f>IFERROR(IF(COUNT(pipot!$Z:$Z)&lt;&gt;"",INDEX(pipot!N:N,SMALL(pipot!$Z:$Z,ROW($A454)))),"")</f>
        <v/>
      </c>
      <c r="P458" t="str">
        <f>IFERROR(IF(COUNT(pipot!$Z:$Z)&lt;&gt;"",INDEX(pipot!O:O,SMALL(pipot!$Z:$Z,ROW($A454)))),"")</f>
        <v/>
      </c>
      <c r="Q458" t="str">
        <f>IFERROR(IF(COUNT(pipot!$Z:$Z)&lt;&gt;"",INDEX(pipot!P:P,SMALL(pipot!$Z:$Z,ROW($A454)))),"")</f>
        <v/>
      </c>
      <c r="R458" t="str">
        <f>IFERROR(IF(COUNT(pipot!$Z:$Z)&lt;&gt;"",INDEX(pipot!Q:Q,SMALL(pipot!$Z:$Z,ROW($A454)))),"")</f>
        <v/>
      </c>
      <c r="S458" t="str">
        <f>IFERROR(IF(COUNT(pipot!$Z:$Z)&lt;&gt;"",INDEX(pipot!R:R,SMALL(pipot!$Z:$Z,ROW($A454)))),"")</f>
        <v/>
      </c>
    </row>
    <row r="459" spans="2:19" hidden="1">
      <c r="B459" t="str">
        <f>IFERROR(IF(COUNT(pipot!$Z:$Z)&lt;&gt;"",INDEX(pipot!A:A,SMALL(pipot!$Z:$Z,ROW($A455)))),"")</f>
        <v/>
      </c>
      <c r="C459" s="13" t="str">
        <f>IFERROR(IF(COUNT(pipot!$Z:$Z)&lt;&gt;"",INDEX(pipot!B:B,SMALL(pipot!$Z:$Z,ROW($A455)))),"")</f>
        <v/>
      </c>
      <c r="D459" s="15" t="str">
        <f>IFERROR(IF(COUNT(pipot!$Z:$Z)&lt;&gt;"",INDEX(pipot!C:C,SMALL(pipot!$Z:$Z,ROW($A455)))),"")</f>
        <v/>
      </c>
      <c r="E459" t="str">
        <f>IFERROR(IF(COUNT(pipot!$Z:$Z)&lt;&gt;"",INDEX(pipot!D:D,SMALL(pipot!$Z:$Z,ROW($A455)))),"")</f>
        <v/>
      </c>
      <c r="F459" t="str">
        <f>IFERROR(IF(COUNT(pipot!$Z:$Z)&lt;&gt;"",INDEX(pipot!E:E,SMALL(pipot!$Z:$Z,ROW($A455)))),"")</f>
        <v/>
      </c>
      <c r="G459" t="str">
        <f>IFERROR(IF(COUNT(pipot!$Z:$Z)&lt;&gt;"",INDEX(pipot!F:F,SMALL(pipot!$Z:$Z,ROW($A455)))),"")</f>
        <v/>
      </c>
      <c r="H459" t="str">
        <f>IFERROR(IF(COUNT(pipot!$Z:$Z)&lt;&gt;"",INDEX(pipot!G:G,SMALL(pipot!$Z:$Z,ROW($A455)))),"")</f>
        <v/>
      </c>
      <c r="I459" t="str">
        <f>IFERROR(IF(COUNT(pipot!$Z:$Z)&lt;&gt;"",INDEX(pipot!H:H,SMALL(pipot!$Z:$Z,ROW($A455)))),"")</f>
        <v/>
      </c>
      <c r="J459" t="str">
        <f>IFERROR(IF(COUNT(pipot!$Z:$Z)&lt;&gt;"",INDEX(pipot!I:I,SMALL(pipot!$Z:$Z,ROW($A455)))),"")</f>
        <v/>
      </c>
      <c r="K459" t="str">
        <f>IFERROR(IF(COUNT(pipot!$Z:$Z)&lt;&gt;"",INDEX(pipot!J:J,SMALL(pipot!$Z:$Z,ROW($A455)))),"")</f>
        <v/>
      </c>
      <c r="L459" t="str">
        <f>IFERROR(IF(COUNT(pipot!$Z:$Z)&lt;&gt;"",INDEX(pipot!K:K,SMALL(pipot!$Z:$Z,ROW($A455)))),"")</f>
        <v/>
      </c>
      <c r="M459" t="str">
        <f>IFERROR(IF(COUNT(pipot!$Z:$Z)&lt;&gt;"",INDEX(pipot!L:L,SMALL(pipot!$Z:$Z,ROW($A455)))),"")</f>
        <v/>
      </c>
      <c r="N459" t="str">
        <f>IFERROR(IF(COUNT(pipot!$Z:$Z)&lt;&gt;"",INDEX(pipot!M:M,SMALL(pipot!$Z:$Z,ROW($A455)))),"")</f>
        <v/>
      </c>
      <c r="O459" t="str">
        <f>IFERROR(IF(COUNT(pipot!$Z:$Z)&lt;&gt;"",INDEX(pipot!N:N,SMALL(pipot!$Z:$Z,ROW($A455)))),"")</f>
        <v/>
      </c>
      <c r="P459" t="str">
        <f>IFERROR(IF(COUNT(pipot!$Z:$Z)&lt;&gt;"",INDEX(pipot!O:O,SMALL(pipot!$Z:$Z,ROW($A455)))),"")</f>
        <v/>
      </c>
      <c r="Q459" t="str">
        <f>IFERROR(IF(COUNT(pipot!$Z:$Z)&lt;&gt;"",INDEX(pipot!P:P,SMALL(pipot!$Z:$Z,ROW($A455)))),"")</f>
        <v/>
      </c>
      <c r="R459" t="str">
        <f>IFERROR(IF(COUNT(pipot!$Z:$Z)&lt;&gt;"",INDEX(pipot!Q:Q,SMALL(pipot!$Z:$Z,ROW($A455)))),"")</f>
        <v/>
      </c>
      <c r="S459" t="str">
        <f>IFERROR(IF(COUNT(pipot!$Z:$Z)&lt;&gt;"",INDEX(pipot!R:R,SMALL(pipot!$Z:$Z,ROW($A455)))),"")</f>
        <v/>
      </c>
    </row>
    <row r="460" spans="2:19" hidden="1">
      <c r="B460" t="str">
        <f>IFERROR(IF(COUNT(pipot!$Z:$Z)&lt;&gt;"",INDEX(pipot!A:A,SMALL(pipot!$Z:$Z,ROW($A456)))),"")</f>
        <v/>
      </c>
      <c r="C460" s="13" t="str">
        <f>IFERROR(IF(COUNT(pipot!$Z:$Z)&lt;&gt;"",INDEX(pipot!B:B,SMALL(pipot!$Z:$Z,ROW($A456)))),"")</f>
        <v/>
      </c>
      <c r="D460" s="15" t="str">
        <f>IFERROR(IF(COUNT(pipot!$Z:$Z)&lt;&gt;"",INDEX(pipot!C:C,SMALL(pipot!$Z:$Z,ROW($A456)))),"")</f>
        <v/>
      </c>
      <c r="E460" t="str">
        <f>IFERROR(IF(COUNT(pipot!$Z:$Z)&lt;&gt;"",INDEX(pipot!D:D,SMALL(pipot!$Z:$Z,ROW($A456)))),"")</f>
        <v/>
      </c>
      <c r="F460" t="str">
        <f>IFERROR(IF(COUNT(pipot!$Z:$Z)&lt;&gt;"",INDEX(pipot!E:E,SMALL(pipot!$Z:$Z,ROW($A456)))),"")</f>
        <v/>
      </c>
      <c r="G460" t="str">
        <f>IFERROR(IF(COUNT(pipot!$Z:$Z)&lt;&gt;"",INDEX(pipot!F:F,SMALL(pipot!$Z:$Z,ROW($A456)))),"")</f>
        <v/>
      </c>
      <c r="H460" t="str">
        <f>IFERROR(IF(COUNT(pipot!$Z:$Z)&lt;&gt;"",INDEX(pipot!G:G,SMALL(pipot!$Z:$Z,ROW($A456)))),"")</f>
        <v/>
      </c>
      <c r="I460" t="str">
        <f>IFERROR(IF(COUNT(pipot!$Z:$Z)&lt;&gt;"",INDEX(pipot!H:H,SMALL(pipot!$Z:$Z,ROW($A456)))),"")</f>
        <v/>
      </c>
      <c r="J460" t="str">
        <f>IFERROR(IF(COUNT(pipot!$Z:$Z)&lt;&gt;"",INDEX(pipot!I:I,SMALL(pipot!$Z:$Z,ROW($A456)))),"")</f>
        <v/>
      </c>
      <c r="K460" t="str">
        <f>IFERROR(IF(COUNT(pipot!$Z:$Z)&lt;&gt;"",INDEX(pipot!J:J,SMALL(pipot!$Z:$Z,ROW($A456)))),"")</f>
        <v/>
      </c>
      <c r="L460" t="str">
        <f>IFERROR(IF(COUNT(pipot!$Z:$Z)&lt;&gt;"",INDEX(pipot!K:K,SMALL(pipot!$Z:$Z,ROW($A456)))),"")</f>
        <v/>
      </c>
      <c r="M460" t="str">
        <f>IFERROR(IF(COUNT(pipot!$Z:$Z)&lt;&gt;"",INDEX(pipot!L:L,SMALL(pipot!$Z:$Z,ROW($A456)))),"")</f>
        <v/>
      </c>
      <c r="N460" t="str">
        <f>IFERROR(IF(COUNT(pipot!$Z:$Z)&lt;&gt;"",INDEX(pipot!M:M,SMALL(pipot!$Z:$Z,ROW($A456)))),"")</f>
        <v/>
      </c>
      <c r="O460" t="str">
        <f>IFERROR(IF(COUNT(pipot!$Z:$Z)&lt;&gt;"",INDEX(pipot!N:N,SMALL(pipot!$Z:$Z,ROW($A456)))),"")</f>
        <v/>
      </c>
      <c r="P460" t="str">
        <f>IFERROR(IF(COUNT(pipot!$Z:$Z)&lt;&gt;"",INDEX(pipot!O:O,SMALL(pipot!$Z:$Z,ROW($A456)))),"")</f>
        <v/>
      </c>
      <c r="Q460" t="str">
        <f>IFERROR(IF(COUNT(pipot!$Z:$Z)&lt;&gt;"",INDEX(pipot!P:P,SMALL(pipot!$Z:$Z,ROW($A456)))),"")</f>
        <v/>
      </c>
      <c r="R460" t="str">
        <f>IFERROR(IF(COUNT(pipot!$Z:$Z)&lt;&gt;"",INDEX(pipot!Q:Q,SMALL(pipot!$Z:$Z,ROW($A456)))),"")</f>
        <v/>
      </c>
      <c r="S460" t="str">
        <f>IFERROR(IF(COUNT(pipot!$Z:$Z)&lt;&gt;"",INDEX(pipot!R:R,SMALL(pipot!$Z:$Z,ROW($A456)))),"")</f>
        <v/>
      </c>
    </row>
    <row r="461" spans="2:19" hidden="1">
      <c r="B461" t="str">
        <f>IFERROR(IF(COUNT(pipot!$Z:$Z)&lt;&gt;"",INDEX(pipot!A:A,SMALL(pipot!$Z:$Z,ROW($A457)))),"")</f>
        <v/>
      </c>
      <c r="C461" s="13" t="str">
        <f>IFERROR(IF(COUNT(pipot!$Z:$Z)&lt;&gt;"",INDEX(pipot!B:B,SMALL(pipot!$Z:$Z,ROW($A457)))),"")</f>
        <v/>
      </c>
      <c r="D461" s="15" t="str">
        <f>IFERROR(IF(COUNT(pipot!$Z:$Z)&lt;&gt;"",INDEX(pipot!C:C,SMALL(pipot!$Z:$Z,ROW($A457)))),"")</f>
        <v/>
      </c>
      <c r="E461" t="str">
        <f>IFERROR(IF(COUNT(pipot!$Z:$Z)&lt;&gt;"",INDEX(pipot!D:D,SMALL(pipot!$Z:$Z,ROW($A457)))),"")</f>
        <v/>
      </c>
      <c r="F461" t="str">
        <f>IFERROR(IF(COUNT(pipot!$Z:$Z)&lt;&gt;"",INDEX(pipot!E:E,SMALL(pipot!$Z:$Z,ROW($A457)))),"")</f>
        <v/>
      </c>
      <c r="G461" t="str">
        <f>IFERROR(IF(COUNT(pipot!$Z:$Z)&lt;&gt;"",INDEX(pipot!F:F,SMALL(pipot!$Z:$Z,ROW($A457)))),"")</f>
        <v/>
      </c>
      <c r="H461" t="str">
        <f>IFERROR(IF(COUNT(pipot!$Z:$Z)&lt;&gt;"",INDEX(pipot!G:G,SMALL(pipot!$Z:$Z,ROW($A457)))),"")</f>
        <v/>
      </c>
      <c r="I461" t="str">
        <f>IFERROR(IF(COUNT(pipot!$Z:$Z)&lt;&gt;"",INDEX(pipot!H:H,SMALL(pipot!$Z:$Z,ROW($A457)))),"")</f>
        <v/>
      </c>
      <c r="J461" t="str">
        <f>IFERROR(IF(COUNT(pipot!$Z:$Z)&lt;&gt;"",INDEX(pipot!I:I,SMALL(pipot!$Z:$Z,ROW($A457)))),"")</f>
        <v/>
      </c>
      <c r="K461" t="str">
        <f>IFERROR(IF(COUNT(pipot!$Z:$Z)&lt;&gt;"",INDEX(pipot!J:J,SMALL(pipot!$Z:$Z,ROW($A457)))),"")</f>
        <v/>
      </c>
      <c r="L461" t="str">
        <f>IFERROR(IF(COUNT(pipot!$Z:$Z)&lt;&gt;"",INDEX(pipot!K:K,SMALL(pipot!$Z:$Z,ROW($A457)))),"")</f>
        <v/>
      </c>
      <c r="M461" t="str">
        <f>IFERROR(IF(COUNT(pipot!$Z:$Z)&lt;&gt;"",INDEX(pipot!L:L,SMALL(pipot!$Z:$Z,ROW($A457)))),"")</f>
        <v/>
      </c>
      <c r="N461" t="str">
        <f>IFERROR(IF(COUNT(pipot!$Z:$Z)&lt;&gt;"",INDEX(pipot!M:M,SMALL(pipot!$Z:$Z,ROW($A457)))),"")</f>
        <v/>
      </c>
      <c r="O461" t="str">
        <f>IFERROR(IF(COUNT(pipot!$Z:$Z)&lt;&gt;"",INDEX(pipot!N:N,SMALL(pipot!$Z:$Z,ROW($A457)))),"")</f>
        <v/>
      </c>
      <c r="P461" t="str">
        <f>IFERROR(IF(COUNT(pipot!$Z:$Z)&lt;&gt;"",INDEX(pipot!O:O,SMALL(pipot!$Z:$Z,ROW($A457)))),"")</f>
        <v/>
      </c>
      <c r="Q461" t="str">
        <f>IFERROR(IF(COUNT(pipot!$Z:$Z)&lt;&gt;"",INDEX(pipot!P:P,SMALL(pipot!$Z:$Z,ROW($A457)))),"")</f>
        <v/>
      </c>
      <c r="R461" t="str">
        <f>IFERROR(IF(COUNT(pipot!$Z:$Z)&lt;&gt;"",INDEX(pipot!Q:Q,SMALL(pipot!$Z:$Z,ROW($A457)))),"")</f>
        <v/>
      </c>
      <c r="S461" t="str">
        <f>IFERROR(IF(COUNT(pipot!$Z:$Z)&lt;&gt;"",INDEX(pipot!R:R,SMALL(pipot!$Z:$Z,ROW($A457)))),"")</f>
        <v/>
      </c>
    </row>
    <row r="462" spans="2:19" hidden="1">
      <c r="B462" t="str">
        <f>IFERROR(IF(COUNT(pipot!$Z:$Z)&lt;&gt;"",INDEX(pipot!A:A,SMALL(pipot!$Z:$Z,ROW($A458)))),"")</f>
        <v/>
      </c>
      <c r="C462" s="13" t="str">
        <f>IFERROR(IF(COUNT(pipot!$Z:$Z)&lt;&gt;"",INDEX(pipot!B:B,SMALL(pipot!$Z:$Z,ROW($A458)))),"")</f>
        <v/>
      </c>
      <c r="D462" s="15" t="str">
        <f>IFERROR(IF(COUNT(pipot!$Z:$Z)&lt;&gt;"",INDEX(pipot!C:C,SMALL(pipot!$Z:$Z,ROW($A458)))),"")</f>
        <v/>
      </c>
      <c r="E462" t="str">
        <f>IFERROR(IF(COUNT(pipot!$Z:$Z)&lt;&gt;"",INDEX(pipot!D:D,SMALL(pipot!$Z:$Z,ROW($A458)))),"")</f>
        <v/>
      </c>
      <c r="F462" t="str">
        <f>IFERROR(IF(COUNT(pipot!$Z:$Z)&lt;&gt;"",INDEX(pipot!E:E,SMALL(pipot!$Z:$Z,ROW($A458)))),"")</f>
        <v/>
      </c>
      <c r="G462" t="str">
        <f>IFERROR(IF(COUNT(pipot!$Z:$Z)&lt;&gt;"",INDEX(pipot!F:F,SMALL(pipot!$Z:$Z,ROW($A458)))),"")</f>
        <v/>
      </c>
      <c r="H462" t="str">
        <f>IFERROR(IF(COUNT(pipot!$Z:$Z)&lt;&gt;"",INDEX(pipot!G:G,SMALL(pipot!$Z:$Z,ROW($A458)))),"")</f>
        <v/>
      </c>
      <c r="I462" t="str">
        <f>IFERROR(IF(COUNT(pipot!$Z:$Z)&lt;&gt;"",INDEX(pipot!H:H,SMALL(pipot!$Z:$Z,ROW($A458)))),"")</f>
        <v/>
      </c>
      <c r="J462" t="str">
        <f>IFERROR(IF(COUNT(pipot!$Z:$Z)&lt;&gt;"",INDEX(pipot!I:I,SMALL(pipot!$Z:$Z,ROW($A458)))),"")</f>
        <v/>
      </c>
      <c r="K462" t="str">
        <f>IFERROR(IF(COUNT(pipot!$Z:$Z)&lt;&gt;"",INDEX(pipot!J:J,SMALL(pipot!$Z:$Z,ROW($A458)))),"")</f>
        <v/>
      </c>
      <c r="L462" t="str">
        <f>IFERROR(IF(COUNT(pipot!$Z:$Z)&lt;&gt;"",INDEX(pipot!K:K,SMALL(pipot!$Z:$Z,ROW($A458)))),"")</f>
        <v/>
      </c>
      <c r="M462" t="str">
        <f>IFERROR(IF(COUNT(pipot!$Z:$Z)&lt;&gt;"",INDEX(pipot!L:L,SMALL(pipot!$Z:$Z,ROW($A458)))),"")</f>
        <v/>
      </c>
      <c r="N462" t="str">
        <f>IFERROR(IF(COUNT(pipot!$Z:$Z)&lt;&gt;"",INDEX(pipot!M:M,SMALL(pipot!$Z:$Z,ROW($A458)))),"")</f>
        <v/>
      </c>
      <c r="O462" t="str">
        <f>IFERROR(IF(COUNT(pipot!$Z:$Z)&lt;&gt;"",INDEX(pipot!N:N,SMALL(pipot!$Z:$Z,ROW($A458)))),"")</f>
        <v/>
      </c>
      <c r="P462" t="str">
        <f>IFERROR(IF(COUNT(pipot!$Z:$Z)&lt;&gt;"",INDEX(pipot!O:O,SMALL(pipot!$Z:$Z,ROW($A458)))),"")</f>
        <v/>
      </c>
      <c r="Q462" t="str">
        <f>IFERROR(IF(COUNT(pipot!$Z:$Z)&lt;&gt;"",INDEX(pipot!P:P,SMALL(pipot!$Z:$Z,ROW($A458)))),"")</f>
        <v/>
      </c>
      <c r="R462" t="str">
        <f>IFERROR(IF(COUNT(pipot!$Z:$Z)&lt;&gt;"",INDEX(pipot!Q:Q,SMALL(pipot!$Z:$Z,ROW($A458)))),"")</f>
        <v/>
      </c>
      <c r="S462" t="str">
        <f>IFERROR(IF(COUNT(pipot!$Z:$Z)&lt;&gt;"",INDEX(pipot!R:R,SMALL(pipot!$Z:$Z,ROW($A458)))),"")</f>
        <v/>
      </c>
    </row>
    <row r="463" spans="2:19" hidden="1">
      <c r="B463" t="str">
        <f>IFERROR(IF(COUNT(pipot!$Z:$Z)&lt;&gt;"",INDEX(pipot!A:A,SMALL(pipot!$Z:$Z,ROW($A459)))),"")</f>
        <v/>
      </c>
      <c r="C463" s="13" t="str">
        <f>IFERROR(IF(COUNT(pipot!$Z:$Z)&lt;&gt;"",INDEX(pipot!B:B,SMALL(pipot!$Z:$Z,ROW($A459)))),"")</f>
        <v/>
      </c>
      <c r="D463" s="15" t="str">
        <f>IFERROR(IF(COUNT(pipot!$Z:$Z)&lt;&gt;"",INDEX(pipot!C:C,SMALL(pipot!$Z:$Z,ROW($A459)))),"")</f>
        <v/>
      </c>
      <c r="E463" t="str">
        <f>IFERROR(IF(COUNT(pipot!$Z:$Z)&lt;&gt;"",INDEX(pipot!D:D,SMALL(pipot!$Z:$Z,ROW($A459)))),"")</f>
        <v/>
      </c>
      <c r="F463" t="str">
        <f>IFERROR(IF(COUNT(pipot!$Z:$Z)&lt;&gt;"",INDEX(pipot!E:E,SMALL(pipot!$Z:$Z,ROW($A459)))),"")</f>
        <v/>
      </c>
      <c r="G463" t="str">
        <f>IFERROR(IF(COUNT(pipot!$Z:$Z)&lt;&gt;"",INDEX(pipot!F:F,SMALL(pipot!$Z:$Z,ROW($A459)))),"")</f>
        <v/>
      </c>
      <c r="H463" t="str">
        <f>IFERROR(IF(COUNT(pipot!$Z:$Z)&lt;&gt;"",INDEX(pipot!G:G,SMALL(pipot!$Z:$Z,ROW($A459)))),"")</f>
        <v/>
      </c>
      <c r="I463" t="str">
        <f>IFERROR(IF(COUNT(pipot!$Z:$Z)&lt;&gt;"",INDEX(pipot!H:H,SMALL(pipot!$Z:$Z,ROW($A459)))),"")</f>
        <v/>
      </c>
      <c r="J463" t="str">
        <f>IFERROR(IF(COUNT(pipot!$Z:$Z)&lt;&gt;"",INDEX(pipot!I:I,SMALL(pipot!$Z:$Z,ROW($A459)))),"")</f>
        <v/>
      </c>
      <c r="K463" t="str">
        <f>IFERROR(IF(COUNT(pipot!$Z:$Z)&lt;&gt;"",INDEX(pipot!J:J,SMALL(pipot!$Z:$Z,ROW($A459)))),"")</f>
        <v/>
      </c>
      <c r="L463" t="str">
        <f>IFERROR(IF(COUNT(pipot!$Z:$Z)&lt;&gt;"",INDEX(pipot!K:K,SMALL(pipot!$Z:$Z,ROW($A459)))),"")</f>
        <v/>
      </c>
      <c r="M463" t="str">
        <f>IFERROR(IF(COUNT(pipot!$Z:$Z)&lt;&gt;"",INDEX(pipot!L:L,SMALL(pipot!$Z:$Z,ROW($A459)))),"")</f>
        <v/>
      </c>
      <c r="N463" t="str">
        <f>IFERROR(IF(COUNT(pipot!$Z:$Z)&lt;&gt;"",INDEX(pipot!M:M,SMALL(pipot!$Z:$Z,ROW($A459)))),"")</f>
        <v/>
      </c>
      <c r="O463" t="str">
        <f>IFERROR(IF(COUNT(pipot!$Z:$Z)&lt;&gt;"",INDEX(pipot!N:N,SMALL(pipot!$Z:$Z,ROW($A459)))),"")</f>
        <v/>
      </c>
      <c r="P463" t="str">
        <f>IFERROR(IF(COUNT(pipot!$Z:$Z)&lt;&gt;"",INDEX(pipot!O:O,SMALL(pipot!$Z:$Z,ROW($A459)))),"")</f>
        <v/>
      </c>
      <c r="Q463" t="str">
        <f>IFERROR(IF(COUNT(pipot!$Z:$Z)&lt;&gt;"",INDEX(pipot!P:P,SMALL(pipot!$Z:$Z,ROW($A459)))),"")</f>
        <v/>
      </c>
      <c r="R463" t="str">
        <f>IFERROR(IF(COUNT(pipot!$Z:$Z)&lt;&gt;"",INDEX(pipot!Q:Q,SMALL(pipot!$Z:$Z,ROW($A459)))),"")</f>
        <v/>
      </c>
      <c r="S463" t="str">
        <f>IFERROR(IF(COUNT(pipot!$Z:$Z)&lt;&gt;"",INDEX(pipot!R:R,SMALL(pipot!$Z:$Z,ROW($A459)))),"")</f>
        <v/>
      </c>
    </row>
    <row r="464" spans="2:19" hidden="1">
      <c r="B464" t="str">
        <f>IFERROR(IF(COUNT(pipot!$Z:$Z)&lt;&gt;"",INDEX(pipot!A:A,SMALL(pipot!$Z:$Z,ROW($A460)))),"")</f>
        <v/>
      </c>
      <c r="C464" s="13" t="str">
        <f>IFERROR(IF(COUNT(pipot!$Z:$Z)&lt;&gt;"",INDEX(pipot!B:B,SMALL(pipot!$Z:$Z,ROW($A460)))),"")</f>
        <v/>
      </c>
      <c r="D464" s="15" t="str">
        <f>IFERROR(IF(COUNT(pipot!$Z:$Z)&lt;&gt;"",INDEX(pipot!C:C,SMALL(pipot!$Z:$Z,ROW($A460)))),"")</f>
        <v/>
      </c>
      <c r="E464" t="str">
        <f>IFERROR(IF(COUNT(pipot!$Z:$Z)&lt;&gt;"",INDEX(pipot!D:D,SMALL(pipot!$Z:$Z,ROW($A460)))),"")</f>
        <v/>
      </c>
      <c r="F464" t="str">
        <f>IFERROR(IF(COUNT(pipot!$Z:$Z)&lt;&gt;"",INDEX(pipot!E:E,SMALL(pipot!$Z:$Z,ROW($A460)))),"")</f>
        <v/>
      </c>
      <c r="G464" t="str">
        <f>IFERROR(IF(COUNT(pipot!$Z:$Z)&lt;&gt;"",INDEX(pipot!F:F,SMALL(pipot!$Z:$Z,ROW($A460)))),"")</f>
        <v/>
      </c>
      <c r="H464" t="str">
        <f>IFERROR(IF(COUNT(pipot!$Z:$Z)&lt;&gt;"",INDEX(pipot!G:G,SMALL(pipot!$Z:$Z,ROW($A460)))),"")</f>
        <v/>
      </c>
      <c r="I464" t="str">
        <f>IFERROR(IF(COUNT(pipot!$Z:$Z)&lt;&gt;"",INDEX(pipot!H:H,SMALL(pipot!$Z:$Z,ROW($A460)))),"")</f>
        <v/>
      </c>
      <c r="J464" t="str">
        <f>IFERROR(IF(COUNT(pipot!$Z:$Z)&lt;&gt;"",INDEX(pipot!I:I,SMALL(pipot!$Z:$Z,ROW($A460)))),"")</f>
        <v/>
      </c>
      <c r="K464" t="str">
        <f>IFERROR(IF(COUNT(pipot!$Z:$Z)&lt;&gt;"",INDEX(pipot!J:J,SMALL(pipot!$Z:$Z,ROW($A460)))),"")</f>
        <v/>
      </c>
      <c r="L464" t="str">
        <f>IFERROR(IF(COUNT(pipot!$Z:$Z)&lt;&gt;"",INDEX(pipot!K:K,SMALL(pipot!$Z:$Z,ROW($A460)))),"")</f>
        <v/>
      </c>
      <c r="M464" t="str">
        <f>IFERROR(IF(COUNT(pipot!$Z:$Z)&lt;&gt;"",INDEX(pipot!L:L,SMALL(pipot!$Z:$Z,ROW($A460)))),"")</f>
        <v/>
      </c>
      <c r="N464" t="str">
        <f>IFERROR(IF(COUNT(pipot!$Z:$Z)&lt;&gt;"",INDEX(pipot!M:M,SMALL(pipot!$Z:$Z,ROW($A460)))),"")</f>
        <v/>
      </c>
      <c r="O464" t="str">
        <f>IFERROR(IF(COUNT(pipot!$Z:$Z)&lt;&gt;"",INDEX(pipot!N:N,SMALL(pipot!$Z:$Z,ROW($A460)))),"")</f>
        <v/>
      </c>
      <c r="P464" t="str">
        <f>IFERROR(IF(COUNT(pipot!$Z:$Z)&lt;&gt;"",INDEX(pipot!O:O,SMALL(pipot!$Z:$Z,ROW($A460)))),"")</f>
        <v/>
      </c>
      <c r="Q464" t="str">
        <f>IFERROR(IF(COUNT(pipot!$Z:$Z)&lt;&gt;"",INDEX(pipot!P:P,SMALL(pipot!$Z:$Z,ROW($A460)))),"")</f>
        <v/>
      </c>
      <c r="R464" t="str">
        <f>IFERROR(IF(COUNT(pipot!$Z:$Z)&lt;&gt;"",INDEX(pipot!Q:Q,SMALL(pipot!$Z:$Z,ROW($A460)))),"")</f>
        <v/>
      </c>
      <c r="S464" t="str">
        <f>IFERROR(IF(COUNT(pipot!$Z:$Z)&lt;&gt;"",INDEX(pipot!R:R,SMALL(pipot!$Z:$Z,ROW($A460)))),"")</f>
        <v/>
      </c>
    </row>
    <row r="465" spans="2:19" hidden="1">
      <c r="B465" t="str">
        <f>IFERROR(IF(COUNT(pipot!$Z:$Z)&lt;&gt;"",INDEX(pipot!A:A,SMALL(pipot!$Z:$Z,ROW($A461)))),"")</f>
        <v/>
      </c>
      <c r="C465" s="13" t="str">
        <f>IFERROR(IF(COUNT(pipot!$Z:$Z)&lt;&gt;"",INDEX(pipot!B:B,SMALL(pipot!$Z:$Z,ROW($A461)))),"")</f>
        <v/>
      </c>
      <c r="D465" s="15" t="str">
        <f>IFERROR(IF(COUNT(pipot!$Z:$Z)&lt;&gt;"",INDEX(pipot!C:C,SMALL(pipot!$Z:$Z,ROW($A461)))),"")</f>
        <v/>
      </c>
      <c r="E465" t="str">
        <f>IFERROR(IF(COUNT(pipot!$Z:$Z)&lt;&gt;"",INDEX(pipot!D:D,SMALL(pipot!$Z:$Z,ROW($A461)))),"")</f>
        <v/>
      </c>
      <c r="F465" t="str">
        <f>IFERROR(IF(COUNT(pipot!$Z:$Z)&lt;&gt;"",INDEX(pipot!E:E,SMALL(pipot!$Z:$Z,ROW($A461)))),"")</f>
        <v/>
      </c>
      <c r="G465" t="str">
        <f>IFERROR(IF(COUNT(pipot!$Z:$Z)&lt;&gt;"",INDEX(pipot!F:F,SMALL(pipot!$Z:$Z,ROW($A461)))),"")</f>
        <v/>
      </c>
      <c r="H465" t="str">
        <f>IFERROR(IF(COUNT(pipot!$Z:$Z)&lt;&gt;"",INDEX(pipot!G:G,SMALL(pipot!$Z:$Z,ROW($A461)))),"")</f>
        <v/>
      </c>
      <c r="I465" t="str">
        <f>IFERROR(IF(COUNT(pipot!$Z:$Z)&lt;&gt;"",INDEX(pipot!H:H,SMALL(pipot!$Z:$Z,ROW($A461)))),"")</f>
        <v/>
      </c>
      <c r="J465" t="str">
        <f>IFERROR(IF(COUNT(pipot!$Z:$Z)&lt;&gt;"",INDEX(pipot!I:I,SMALL(pipot!$Z:$Z,ROW($A461)))),"")</f>
        <v/>
      </c>
      <c r="K465" t="str">
        <f>IFERROR(IF(COUNT(pipot!$Z:$Z)&lt;&gt;"",INDEX(pipot!J:J,SMALL(pipot!$Z:$Z,ROW($A461)))),"")</f>
        <v/>
      </c>
      <c r="L465" t="str">
        <f>IFERROR(IF(COUNT(pipot!$Z:$Z)&lt;&gt;"",INDEX(pipot!K:K,SMALL(pipot!$Z:$Z,ROW($A461)))),"")</f>
        <v/>
      </c>
      <c r="M465" t="str">
        <f>IFERROR(IF(COUNT(pipot!$Z:$Z)&lt;&gt;"",INDEX(pipot!L:L,SMALL(pipot!$Z:$Z,ROW($A461)))),"")</f>
        <v/>
      </c>
      <c r="N465" t="str">
        <f>IFERROR(IF(COUNT(pipot!$Z:$Z)&lt;&gt;"",INDEX(pipot!M:M,SMALL(pipot!$Z:$Z,ROW($A461)))),"")</f>
        <v/>
      </c>
      <c r="O465" t="str">
        <f>IFERROR(IF(COUNT(pipot!$Z:$Z)&lt;&gt;"",INDEX(pipot!N:N,SMALL(pipot!$Z:$Z,ROW($A461)))),"")</f>
        <v/>
      </c>
      <c r="P465" t="str">
        <f>IFERROR(IF(COUNT(pipot!$Z:$Z)&lt;&gt;"",INDEX(pipot!O:O,SMALL(pipot!$Z:$Z,ROW($A461)))),"")</f>
        <v/>
      </c>
      <c r="Q465" t="str">
        <f>IFERROR(IF(COUNT(pipot!$Z:$Z)&lt;&gt;"",INDEX(pipot!P:P,SMALL(pipot!$Z:$Z,ROW($A461)))),"")</f>
        <v/>
      </c>
      <c r="R465" t="str">
        <f>IFERROR(IF(COUNT(pipot!$Z:$Z)&lt;&gt;"",INDEX(pipot!Q:Q,SMALL(pipot!$Z:$Z,ROW($A461)))),"")</f>
        <v/>
      </c>
      <c r="S465" t="str">
        <f>IFERROR(IF(COUNT(pipot!$Z:$Z)&lt;&gt;"",INDEX(pipot!R:R,SMALL(pipot!$Z:$Z,ROW($A461)))),"")</f>
        <v/>
      </c>
    </row>
    <row r="466" spans="2:19" hidden="1">
      <c r="B466" t="str">
        <f>IFERROR(IF(COUNT(pipot!$Z:$Z)&lt;&gt;"",INDEX(pipot!A:A,SMALL(pipot!$Z:$Z,ROW($A462)))),"")</f>
        <v/>
      </c>
      <c r="C466" s="13" t="str">
        <f>IFERROR(IF(COUNT(pipot!$Z:$Z)&lt;&gt;"",INDEX(pipot!B:B,SMALL(pipot!$Z:$Z,ROW($A462)))),"")</f>
        <v/>
      </c>
      <c r="D466" s="15" t="str">
        <f>IFERROR(IF(COUNT(pipot!$Z:$Z)&lt;&gt;"",INDEX(pipot!C:C,SMALL(pipot!$Z:$Z,ROW($A462)))),"")</f>
        <v/>
      </c>
      <c r="E466" t="str">
        <f>IFERROR(IF(COUNT(pipot!$Z:$Z)&lt;&gt;"",INDEX(pipot!D:D,SMALL(pipot!$Z:$Z,ROW($A462)))),"")</f>
        <v/>
      </c>
      <c r="F466" t="str">
        <f>IFERROR(IF(COUNT(pipot!$Z:$Z)&lt;&gt;"",INDEX(pipot!E:E,SMALL(pipot!$Z:$Z,ROW($A462)))),"")</f>
        <v/>
      </c>
      <c r="G466" t="str">
        <f>IFERROR(IF(COUNT(pipot!$Z:$Z)&lt;&gt;"",INDEX(pipot!F:F,SMALL(pipot!$Z:$Z,ROW($A462)))),"")</f>
        <v/>
      </c>
      <c r="H466" t="str">
        <f>IFERROR(IF(COUNT(pipot!$Z:$Z)&lt;&gt;"",INDEX(pipot!G:G,SMALL(pipot!$Z:$Z,ROW($A462)))),"")</f>
        <v/>
      </c>
      <c r="I466" t="str">
        <f>IFERROR(IF(COUNT(pipot!$Z:$Z)&lt;&gt;"",INDEX(pipot!H:H,SMALL(pipot!$Z:$Z,ROW($A462)))),"")</f>
        <v/>
      </c>
      <c r="J466" t="str">
        <f>IFERROR(IF(COUNT(pipot!$Z:$Z)&lt;&gt;"",INDEX(pipot!I:I,SMALL(pipot!$Z:$Z,ROW($A462)))),"")</f>
        <v/>
      </c>
      <c r="K466" t="str">
        <f>IFERROR(IF(COUNT(pipot!$Z:$Z)&lt;&gt;"",INDEX(pipot!J:J,SMALL(pipot!$Z:$Z,ROW($A462)))),"")</f>
        <v/>
      </c>
      <c r="L466" t="str">
        <f>IFERROR(IF(COUNT(pipot!$Z:$Z)&lt;&gt;"",INDEX(pipot!K:K,SMALL(pipot!$Z:$Z,ROW($A462)))),"")</f>
        <v/>
      </c>
      <c r="M466" t="str">
        <f>IFERROR(IF(COUNT(pipot!$Z:$Z)&lt;&gt;"",INDEX(pipot!L:L,SMALL(pipot!$Z:$Z,ROW($A462)))),"")</f>
        <v/>
      </c>
      <c r="N466" t="str">
        <f>IFERROR(IF(COUNT(pipot!$Z:$Z)&lt;&gt;"",INDEX(pipot!M:M,SMALL(pipot!$Z:$Z,ROW($A462)))),"")</f>
        <v/>
      </c>
      <c r="O466" t="str">
        <f>IFERROR(IF(COUNT(pipot!$Z:$Z)&lt;&gt;"",INDEX(pipot!N:N,SMALL(pipot!$Z:$Z,ROW($A462)))),"")</f>
        <v/>
      </c>
      <c r="P466" t="str">
        <f>IFERROR(IF(COUNT(pipot!$Z:$Z)&lt;&gt;"",INDEX(pipot!O:O,SMALL(pipot!$Z:$Z,ROW($A462)))),"")</f>
        <v/>
      </c>
      <c r="Q466" t="str">
        <f>IFERROR(IF(COUNT(pipot!$Z:$Z)&lt;&gt;"",INDEX(pipot!P:P,SMALL(pipot!$Z:$Z,ROW($A462)))),"")</f>
        <v/>
      </c>
      <c r="R466" t="str">
        <f>IFERROR(IF(COUNT(pipot!$Z:$Z)&lt;&gt;"",INDEX(pipot!Q:Q,SMALL(pipot!$Z:$Z,ROW($A462)))),"")</f>
        <v/>
      </c>
      <c r="S466" t="str">
        <f>IFERROR(IF(COUNT(pipot!$Z:$Z)&lt;&gt;"",INDEX(pipot!R:R,SMALL(pipot!$Z:$Z,ROW($A462)))),"")</f>
        <v/>
      </c>
    </row>
    <row r="467" spans="2:19" hidden="1">
      <c r="B467" t="str">
        <f>IFERROR(IF(COUNT(pipot!$Z:$Z)&lt;&gt;"",INDEX(pipot!A:A,SMALL(pipot!$Z:$Z,ROW($A463)))),"")</f>
        <v/>
      </c>
      <c r="C467" s="13" t="str">
        <f>IFERROR(IF(COUNT(pipot!$Z:$Z)&lt;&gt;"",INDEX(pipot!B:B,SMALL(pipot!$Z:$Z,ROW($A463)))),"")</f>
        <v/>
      </c>
      <c r="D467" s="15" t="str">
        <f>IFERROR(IF(COUNT(pipot!$Z:$Z)&lt;&gt;"",INDEX(pipot!C:C,SMALL(pipot!$Z:$Z,ROW($A463)))),"")</f>
        <v/>
      </c>
      <c r="E467" t="str">
        <f>IFERROR(IF(COUNT(pipot!$Z:$Z)&lt;&gt;"",INDEX(pipot!D:D,SMALL(pipot!$Z:$Z,ROW($A463)))),"")</f>
        <v/>
      </c>
      <c r="F467" t="str">
        <f>IFERROR(IF(COUNT(pipot!$Z:$Z)&lt;&gt;"",INDEX(pipot!E:E,SMALL(pipot!$Z:$Z,ROW($A463)))),"")</f>
        <v/>
      </c>
      <c r="G467" t="str">
        <f>IFERROR(IF(COUNT(pipot!$Z:$Z)&lt;&gt;"",INDEX(pipot!F:F,SMALL(pipot!$Z:$Z,ROW($A463)))),"")</f>
        <v/>
      </c>
      <c r="H467" t="str">
        <f>IFERROR(IF(COUNT(pipot!$Z:$Z)&lt;&gt;"",INDEX(pipot!G:G,SMALL(pipot!$Z:$Z,ROW($A463)))),"")</f>
        <v/>
      </c>
      <c r="I467" t="str">
        <f>IFERROR(IF(COUNT(pipot!$Z:$Z)&lt;&gt;"",INDEX(pipot!H:H,SMALL(pipot!$Z:$Z,ROW($A463)))),"")</f>
        <v/>
      </c>
      <c r="J467" t="str">
        <f>IFERROR(IF(COUNT(pipot!$Z:$Z)&lt;&gt;"",INDEX(pipot!I:I,SMALL(pipot!$Z:$Z,ROW($A463)))),"")</f>
        <v/>
      </c>
      <c r="K467" t="str">
        <f>IFERROR(IF(COUNT(pipot!$Z:$Z)&lt;&gt;"",INDEX(pipot!J:J,SMALL(pipot!$Z:$Z,ROW($A463)))),"")</f>
        <v/>
      </c>
      <c r="L467" t="str">
        <f>IFERROR(IF(COUNT(pipot!$Z:$Z)&lt;&gt;"",INDEX(pipot!K:K,SMALL(pipot!$Z:$Z,ROW($A463)))),"")</f>
        <v/>
      </c>
      <c r="M467" t="str">
        <f>IFERROR(IF(COUNT(pipot!$Z:$Z)&lt;&gt;"",INDEX(pipot!L:L,SMALL(pipot!$Z:$Z,ROW($A463)))),"")</f>
        <v/>
      </c>
      <c r="N467" t="str">
        <f>IFERROR(IF(COUNT(pipot!$Z:$Z)&lt;&gt;"",INDEX(pipot!M:M,SMALL(pipot!$Z:$Z,ROW($A463)))),"")</f>
        <v/>
      </c>
      <c r="O467" t="str">
        <f>IFERROR(IF(COUNT(pipot!$Z:$Z)&lt;&gt;"",INDEX(pipot!N:N,SMALL(pipot!$Z:$Z,ROW($A463)))),"")</f>
        <v/>
      </c>
      <c r="P467" t="str">
        <f>IFERROR(IF(COUNT(pipot!$Z:$Z)&lt;&gt;"",INDEX(pipot!O:O,SMALL(pipot!$Z:$Z,ROW($A463)))),"")</f>
        <v/>
      </c>
      <c r="Q467" t="str">
        <f>IFERROR(IF(COUNT(pipot!$Z:$Z)&lt;&gt;"",INDEX(pipot!P:P,SMALL(pipot!$Z:$Z,ROW($A463)))),"")</f>
        <v/>
      </c>
      <c r="R467" t="str">
        <f>IFERROR(IF(COUNT(pipot!$Z:$Z)&lt;&gt;"",INDEX(pipot!Q:Q,SMALL(pipot!$Z:$Z,ROW($A463)))),"")</f>
        <v/>
      </c>
      <c r="S467" t="str">
        <f>IFERROR(IF(COUNT(pipot!$Z:$Z)&lt;&gt;"",INDEX(pipot!R:R,SMALL(pipot!$Z:$Z,ROW($A463)))),"")</f>
        <v/>
      </c>
    </row>
    <row r="468" spans="2:19" hidden="1">
      <c r="B468" t="str">
        <f>IFERROR(IF(COUNT(pipot!$Z:$Z)&lt;&gt;"",INDEX(pipot!A:A,SMALL(pipot!$Z:$Z,ROW($A464)))),"")</f>
        <v/>
      </c>
      <c r="C468" s="13" t="str">
        <f>IFERROR(IF(COUNT(pipot!$Z:$Z)&lt;&gt;"",INDEX(pipot!B:B,SMALL(pipot!$Z:$Z,ROW($A464)))),"")</f>
        <v/>
      </c>
      <c r="D468" s="15" t="str">
        <f>IFERROR(IF(COUNT(pipot!$Z:$Z)&lt;&gt;"",INDEX(pipot!C:C,SMALL(pipot!$Z:$Z,ROW($A464)))),"")</f>
        <v/>
      </c>
      <c r="E468" t="str">
        <f>IFERROR(IF(COUNT(pipot!$Z:$Z)&lt;&gt;"",INDEX(pipot!D:D,SMALL(pipot!$Z:$Z,ROW($A464)))),"")</f>
        <v/>
      </c>
      <c r="F468" t="str">
        <f>IFERROR(IF(COUNT(pipot!$Z:$Z)&lt;&gt;"",INDEX(pipot!E:E,SMALL(pipot!$Z:$Z,ROW($A464)))),"")</f>
        <v/>
      </c>
      <c r="G468" t="str">
        <f>IFERROR(IF(COUNT(pipot!$Z:$Z)&lt;&gt;"",INDEX(pipot!F:F,SMALL(pipot!$Z:$Z,ROW($A464)))),"")</f>
        <v/>
      </c>
      <c r="H468" t="str">
        <f>IFERROR(IF(COUNT(pipot!$Z:$Z)&lt;&gt;"",INDEX(pipot!G:G,SMALL(pipot!$Z:$Z,ROW($A464)))),"")</f>
        <v/>
      </c>
      <c r="I468" t="str">
        <f>IFERROR(IF(COUNT(pipot!$Z:$Z)&lt;&gt;"",INDEX(pipot!H:H,SMALL(pipot!$Z:$Z,ROW($A464)))),"")</f>
        <v/>
      </c>
      <c r="J468" t="str">
        <f>IFERROR(IF(COUNT(pipot!$Z:$Z)&lt;&gt;"",INDEX(pipot!I:I,SMALL(pipot!$Z:$Z,ROW($A464)))),"")</f>
        <v/>
      </c>
      <c r="K468" t="str">
        <f>IFERROR(IF(COUNT(pipot!$Z:$Z)&lt;&gt;"",INDEX(pipot!J:J,SMALL(pipot!$Z:$Z,ROW($A464)))),"")</f>
        <v/>
      </c>
      <c r="L468" t="str">
        <f>IFERROR(IF(COUNT(pipot!$Z:$Z)&lt;&gt;"",INDEX(pipot!K:K,SMALL(pipot!$Z:$Z,ROW($A464)))),"")</f>
        <v/>
      </c>
      <c r="M468" t="str">
        <f>IFERROR(IF(COUNT(pipot!$Z:$Z)&lt;&gt;"",INDEX(pipot!L:L,SMALL(pipot!$Z:$Z,ROW($A464)))),"")</f>
        <v/>
      </c>
      <c r="N468" t="str">
        <f>IFERROR(IF(COUNT(pipot!$Z:$Z)&lt;&gt;"",INDEX(pipot!M:M,SMALL(pipot!$Z:$Z,ROW($A464)))),"")</f>
        <v/>
      </c>
      <c r="O468" t="str">
        <f>IFERROR(IF(COUNT(pipot!$Z:$Z)&lt;&gt;"",INDEX(pipot!N:N,SMALL(pipot!$Z:$Z,ROW($A464)))),"")</f>
        <v/>
      </c>
      <c r="P468" t="str">
        <f>IFERROR(IF(COUNT(pipot!$Z:$Z)&lt;&gt;"",INDEX(pipot!O:O,SMALL(pipot!$Z:$Z,ROW($A464)))),"")</f>
        <v/>
      </c>
      <c r="Q468" t="str">
        <f>IFERROR(IF(COUNT(pipot!$Z:$Z)&lt;&gt;"",INDEX(pipot!P:P,SMALL(pipot!$Z:$Z,ROW($A464)))),"")</f>
        <v/>
      </c>
      <c r="R468" t="str">
        <f>IFERROR(IF(COUNT(pipot!$Z:$Z)&lt;&gt;"",INDEX(pipot!Q:Q,SMALL(pipot!$Z:$Z,ROW($A464)))),"")</f>
        <v/>
      </c>
      <c r="S468" t="str">
        <f>IFERROR(IF(COUNT(pipot!$Z:$Z)&lt;&gt;"",INDEX(pipot!R:R,SMALL(pipot!$Z:$Z,ROW($A464)))),"")</f>
        <v/>
      </c>
    </row>
    <row r="469" spans="2:19" hidden="1">
      <c r="B469" t="str">
        <f>IFERROR(IF(COUNT(pipot!$Z:$Z)&lt;&gt;"",INDEX(pipot!A:A,SMALL(pipot!$Z:$Z,ROW($A465)))),"")</f>
        <v/>
      </c>
      <c r="C469" s="13" t="str">
        <f>IFERROR(IF(COUNT(pipot!$Z:$Z)&lt;&gt;"",INDEX(pipot!B:B,SMALL(pipot!$Z:$Z,ROW($A465)))),"")</f>
        <v/>
      </c>
      <c r="D469" s="15" t="str">
        <f>IFERROR(IF(COUNT(pipot!$Z:$Z)&lt;&gt;"",INDEX(pipot!C:C,SMALL(pipot!$Z:$Z,ROW($A465)))),"")</f>
        <v/>
      </c>
      <c r="E469" t="str">
        <f>IFERROR(IF(COUNT(pipot!$Z:$Z)&lt;&gt;"",INDEX(pipot!D:D,SMALL(pipot!$Z:$Z,ROW($A465)))),"")</f>
        <v/>
      </c>
      <c r="F469" t="str">
        <f>IFERROR(IF(COUNT(pipot!$Z:$Z)&lt;&gt;"",INDEX(pipot!E:E,SMALL(pipot!$Z:$Z,ROW($A465)))),"")</f>
        <v/>
      </c>
      <c r="G469" t="str">
        <f>IFERROR(IF(COUNT(pipot!$Z:$Z)&lt;&gt;"",INDEX(pipot!F:F,SMALL(pipot!$Z:$Z,ROW($A465)))),"")</f>
        <v/>
      </c>
      <c r="H469" t="str">
        <f>IFERROR(IF(COUNT(pipot!$Z:$Z)&lt;&gt;"",INDEX(pipot!G:G,SMALL(pipot!$Z:$Z,ROW($A465)))),"")</f>
        <v/>
      </c>
      <c r="I469" t="str">
        <f>IFERROR(IF(COUNT(pipot!$Z:$Z)&lt;&gt;"",INDEX(pipot!H:H,SMALL(pipot!$Z:$Z,ROW($A465)))),"")</f>
        <v/>
      </c>
      <c r="J469" t="str">
        <f>IFERROR(IF(COUNT(pipot!$Z:$Z)&lt;&gt;"",INDEX(pipot!I:I,SMALL(pipot!$Z:$Z,ROW($A465)))),"")</f>
        <v/>
      </c>
      <c r="K469" t="str">
        <f>IFERROR(IF(COUNT(pipot!$Z:$Z)&lt;&gt;"",INDEX(pipot!J:J,SMALL(pipot!$Z:$Z,ROW($A465)))),"")</f>
        <v/>
      </c>
      <c r="L469" t="str">
        <f>IFERROR(IF(COUNT(pipot!$Z:$Z)&lt;&gt;"",INDEX(pipot!K:K,SMALL(pipot!$Z:$Z,ROW($A465)))),"")</f>
        <v/>
      </c>
      <c r="M469" t="str">
        <f>IFERROR(IF(COUNT(pipot!$Z:$Z)&lt;&gt;"",INDEX(pipot!L:L,SMALL(pipot!$Z:$Z,ROW($A465)))),"")</f>
        <v/>
      </c>
      <c r="N469" t="str">
        <f>IFERROR(IF(COUNT(pipot!$Z:$Z)&lt;&gt;"",INDEX(pipot!M:M,SMALL(pipot!$Z:$Z,ROW($A465)))),"")</f>
        <v/>
      </c>
      <c r="O469" t="str">
        <f>IFERROR(IF(COUNT(pipot!$Z:$Z)&lt;&gt;"",INDEX(pipot!N:N,SMALL(pipot!$Z:$Z,ROW($A465)))),"")</f>
        <v/>
      </c>
      <c r="P469" t="str">
        <f>IFERROR(IF(COUNT(pipot!$Z:$Z)&lt;&gt;"",INDEX(pipot!O:O,SMALL(pipot!$Z:$Z,ROW($A465)))),"")</f>
        <v/>
      </c>
      <c r="Q469" t="str">
        <f>IFERROR(IF(COUNT(pipot!$Z:$Z)&lt;&gt;"",INDEX(pipot!P:P,SMALL(pipot!$Z:$Z,ROW($A465)))),"")</f>
        <v/>
      </c>
      <c r="R469" t="str">
        <f>IFERROR(IF(COUNT(pipot!$Z:$Z)&lt;&gt;"",INDEX(pipot!Q:Q,SMALL(pipot!$Z:$Z,ROW($A465)))),"")</f>
        <v/>
      </c>
      <c r="S469" t="str">
        <f>IFERROR(IF(COUNT(pipot!$Z:$Z)&lt;&gt;"",INDEX(pipot!R:R,SMALL(pipot!$Z:$Z,ROW($A465)))),"")</f>
        <v/>
      </c>
    </row>
    <row r="470" spans="2:19" hidden="1">
      <c r="B470" t="str">
        <f>IFERROR(IF(COUNT(pipot!$Z:$Z)&lt;&gt;"",INDEX(pipot!A:A,SMALL(pipot!$Z:$Z,ROW($A466)))),"")</f>
        <v/>
      </c>
      <c r="C470" s="13" t="str">
        <f>IFERROR(IF(COUNT(pipot!$Z:$Z)&lt;&gt;"",INDEX(pipot!B:B,SMALL(pipot!$Z:$Z,ROW($A466)))),"")</f>
        <v/>
      </c>
      <c r="D470" s="15" t="str">
        <f>IFERROR(IF(COUNT(pipot!$Z:$Z)&lt;&gt;"",INDEX(pipot!C:C,SMALL(pipot!$Z:$Z,ROW($A466)))),"")</f>
        <v/>
      </c>
      <c r="E470" t="str">
        <f>IFERROR(IF(COUNT(pipot!$Z:$Z)&lt;&gt;"",INDEX(pipot!D:D,SMALL(pipot!$Z:$Z,ROW($A466)))),"")</f>
        <v/>
      </c>
      <c r="F470" t="str">
        <f>IFERROR(IF(COUNT(pipot!$Z:$Z)&lt;&gt;"",INDEX(pipot!E:E,SMALL(pipot!$Z:$Z,ROW($A466)))),"")</f>
        <v/>
      </c>
      <c r="G470" t="str">
        <f>IFERROR(IF(COUNT(pipot!$Z:$Z)&lt;&gt;"",INDEX(pipot!F:F,SMALL(pipot!$Z:$Z,ROW($A466)))),"")</f>
        <v/>
      </c>
      <c r="H470" t="str">
        <f>IFERROR(IF(COUNT(pipot!$Z:$Z)&lt;&gt;"",INDEX(pipot!G:G,SMALL(pipot!$Z:$Z,ROW($A466)))),"")</f>
        <v/>
      </c>
      <c r="I470" t="str">
        <f>IFERROR(IF(COUNT(pipot!$Z:$Z)&lt;&gt;"",INDEX(pipot!H:H,SMALL(pipot!$Z:$Z,ROW($A466)))),"")</f>
        <v/>
      </c>
      <c r="J470" t="str">
        <f>IFERROR(IF(COUNT(pipot!$Z:$Z)&lt;&gt;"",INDEX(pipot!I:I,SMALL(pipot!$Z:$Z,ROW($A466)))),"")</f>
        <v/>
      </c>
      <c r="K470" t="str">
        <f>IFERROR(IF(COUNT(pipot!$Z:$Z)&lt;&gt;"",INDEX(pipot!J:J,SMALL(pipot!$Z:$Z,ROW($A466)))),"")</f>
        <v/>
      </c>
      <c r="L470" t="str">
        <f>IFERROR(IF(COUNT(pipot!$Z:$Z)&lt;&gt;"",INDEX(pipot!K:K,SMALL(pipot!$Z:$Z,ROW($A466)))),"")</f>
        <v/>
      </c>
      <c r="M470" t="str">
        <f>IFERROR(IF(COUNT(pipot!$Z:$Z)&lt;&gt;"",INDEX(pipot!L:L,SMALL(pipot!$Z:$Z,ROW($A466)))),"")</f>
        <v/>
      </c>
      <c r="N470" t="str">
        <f>IFERROR(IF(COUNT(pipot!$Z:$Z)&lt;&gt;"",INDEX(pipot!M:M,SMALL(pipot!$Z:$Z,ROW($A466)))),"")</f>
        <v/>
      </c>
      <c r="O470" t="str">
        <f>IFERROR(IF(COUNT(pipot!$Z:$Z)&lt;&gt;"",INDEX(pipot!N:N,SMALL(pipot!$Z:$Z,ROW($A466)))),"")</f>
        <v/>
      </c>
      <c r="P470" t="str">
        <f>IFERROR(IF(COUNT(pipot!$Z:$Z)&lt;&gt;"",INDEX(pipot!O:O,SMALL(pipot!$Z:$Z,ROW($A466)))),"")</f>
        <v/>
      </c>
      <c r="Q470" t="str">
        <f>IFERROR(IF(COUNT(pipot!$Z:$Z)&lt;&gt;"",INDEX(pipot!P:P,SMALL(pipot!$Z:$Z,ROW($A466)))),"")</f>
        <v/>
      </c>
      <c r="R470" t="str">
        <f>IFERROR(IF(COUNT(pipot!$Z:$Z)&lt;&gt;"",INDEX(pipot!Q:Q,SMALL(pipot!$Z:$Z,ROW($A466)))),"")</f>
        <v/>
      </c>
      <c r="S470" t="str">
        <f>IFERROR(IF(COUNT(pipot!$Z:$Z)&lt;&gt;"",INDEX(pipot!R:R,SMALL(pipot!$Z:$Z,ROW($A466)))),"")</f>
        <v/>
      </c>
    </row>
    <row r="471" spans="2:19" hidden="1">
      <c r="B471" t="str">
        <f>IFERROR(IF(COUNT(pipot!$Z:$Z)&lt;&gt;"",INDEX(pipot!A:A,SMALL(pipot!$Z:$Z,ROW($A467)))),"")</f>
        <v/>
      </c>
      <c r="C471" s="13" t="str">
        <f>IFERROR(IF(COUNT(pipot!$Z:$Z)&lt;&gt;"",INDEX(pipot!B:B,SMALL(pipot!$Z:$Z,ROW($A467)))),"")</f>
        <v/>
      </c>
      <c r="D471" s="15" t="str">
        <f>IFERROR(IF(COUNT(pipot!$Z:$Z)&lt;&gt;"",INDEX(pipot!C:C,SMALL(pipot!$Z:$Z,ROW($A467)))),"")</f>
        <v/>
      </c>
      <c r="E471" t="str">
        <f>IFERROR(IF(COUNT(pipot!$Z:$Z)&lt;&gt;"",INDEX(pipot!D:D,SMALL(pipot!$Z:$Z,ROW($A467)))),"")</f>
        <v/>
      </c>
      <c r="F471" t="str">
        <f>IFERROR(IF(COUNT(pipot!$Z:$Z)&lt;&gt;"",INDEX(pipot!E:E,SMALL(pipot!$Z:$Z,ROW($A467)))),"")</f>
        <v/>
      </c>
      <c r="G471" t="str">
        <f>IFERROR(IF(COUNT(pipot!$Z:$Z)&lt;&gt;"",INDEX(pipot!F:F,SMALL(pipot!$Z:$Z,ROW($A467)))),"")</f>
        <v/>
      </c>
      <c r="H471" t="str">
        <f>IFERROR(IF(COUNT(pipot!$Z:$Z)&lt;&gt;"",INDEX(pipot!G:G,SMALL(pipot!$Z:$Z,ROW($A467)))),"")</f>
        <v/>
      </c>
      <c r="I471" t="str">
        <f>IFERROR(IF(COUNT(pipot!$Z:$Z)&lt;&gt;"",INDEX(pipot!H:H,SMALL(pipot!$Z:$Z,ROW($A467)))),"")</f>
        <v/>
      </c>
      <c r="J471" t="str">
        <f>IFERROR(IF(COUNT(pipot!$Z:$Z)&lt;&gt;"",INDEX(pipot!I:I,SMALL(pipot!$Z:$Z,ROW($A467)))),"")</f>
        <v/>
      </c>
      <c r="K471" t="str">
        <f>IFERROR(IF(COUNT(pipot!$Z:$Z)&lt;&gt;"",INDEX(pipot!J:J,SMALL(pipot!$Z:$Z,ROW($A467)))),"")</f>
        <v/>
      </c>
      <c r="L471" t="str">
        <f>IFERROR(IF(COUNT(pipot!$Z:$Z)&lt;&gt;"",INDEX(pipot!K:K,SMALL(pipot!$Z:$Z,ROW($A467)))),"")</f>
        <v/>
      </c>
      <c r="M471" t="str">
        <f>IFERROR(IF(COUNT(pipot!$Z:$Z)&lt;&gt;"",INDEX(pipot!L:L,SMALL(pipot!$Z:$Z,ROW($A467)))),"")</f>
        <v/>
      </c>
      <c r="N471" t="str">
        <f>IFERROR(IF(COUNT(pipot!$Z:$Z)&lt;&gt;"",INDEX(pipot!M:M,SMALL(pipot!$Z:$Z,ROW($A467)))),"")</f>
        <v/>
      </c>
      <c r="O471" t="str">
        <f>IFERROR(IF(COUNT(pipot!$Z:$Z)&lt;&gt;"",INDEX(pipot!N:N,SMALL(pipot!$Z:$Z,ROW($A467)))),"")</f>
        <v/>
      </c>
      <c r="P471" t="str">
        <f>IFERROR(IF(COUNT(pipot!$Z:$Z)&lt;&gt;"",INDEX(pipot!O:O,SMALL(pipot!$Z:$Z,ROW($A467)))),"")</f>
        <v/>
      </c>
      <c r="Q471" t="str">
        <f>IFERROR(IF(COUNT(pipot!$Z:$Z)&lt;&gt;"",INDEX(pipot!P:P,SMALL(pipot!$Z:$Z,ROW($A467)))),"")</f>
        <v/>
      </c>
      <c r="R471" t="str">
        <f>IFERROR(IF(COUNT(pipot!$Z:$Z)&lt;&gt;"",INDEX(pipot!Q:Q,SMALL(pipot!$Z:$Z,ROW($A467)))),"")</f>
        <v/>
      </c>
      <c r="S471" t="str">
        <f>IFERROR(IF(COUNT(pipot!$Z:$Z)&lt;&gt;"",INDEX(pipot!R:R,SMALL(pipot!$Z:$Z,ROW($A467)))),"")</f>
        <v/>
      </c>
    </row>
    <row r="472" spans="2:19" hidden="1">
      <c r="B472" t="str">
        <f>IFERROR(IF(COUNT(pipot!$Z:$Z)&lt;&gt;"",INDEX(pipot!A:A,SMALL(pipot!$Z:$Z,ROW($A468)))),"")</f>
        <v/>
      </c>
      <c r="C472" s="13" t="str">
        <f>IFERROR(IF(COUNT(pipot!$Z:$Z)&lt;&gt;"",INDEX(pipot!B:B,SMALL(pipot!$Z:$Z,ROW($A468)))),"")</f>
        <v/>
      </c>
      <c r="D472" s="15" t="str">
        <f>IFERROR(IF(COUNT(pipot!$Z:$Z)&lt;&gt;"",INDEX(pipot!C:C,SMALL(pipot!$Z:$Z,ROW($A468)))),"")</f>
        <v/>
      </c>
      <c r="E472" t="str">
        <f>IFERROR(IF(COUNT(pipot!$Z:$Z)&lt;&gt;"",INDEX(pipot!D:D,SMALL(pipot!$Z:$Z,ROW($A468)))),"")</f>
        <v/>
      </c>
      <c r="F472" t="str">
        <f>IFERROR(IF(COUNT(pipot!$Z:$Z)&lt;&gt;"",INDEX(pipot!E:E,SMALL(pipot!$Z:$Z,ROW($A468)))),"")</f>
        <v/>
      </c>
      <c r="G472" t="str">
        <f>IFERROR(IF(COUNT(pipot!$Z:$Z)&lt;&gt;"",INDEX(pipot!F:F,SMALL(pipot!$Z:$Z,ROW($A468)))),"")</f>
        <v/>
      </c>
      <c r="H472" t="str">
        <f>IFERROR(IF(COUNT(pipot!$Z:$Z)&lt;&gt;"",INDEX(pipot!G:G,SMALL(pipot!$Z:$Z,ROW($A468)))),"")</f>
        <v/>
      </c>
      <c r="I472" t="str">
        <f>IFERROR(IF(COUNT(pipot!$Z:$Z)&lt;&gt;"",INDEX(pipot!H:H,SMALL(pipot!$Z:$Z,ROW($A468)))),"")</f>
        <v/>
      </c>
      <c r="J472" t="str">
        <f>IFERROR(IF(COUNT(pipot!$Z:$Z)&lt;&gt;"",INDEX(pipot!I:I,SMALL(pipot!$Z:$Z,ROW($A468)))),"")</f>
        <v/>
      </c>
      <c r="K472" t="str">
        <f>IFERROR(IF(COUNT(pipot!$Z:$Z)&lt;&gt;"",INDEX(pipot!J:J,SMALL(pipot!$Z:$Z,ROW($A468)))),"")</f>
        <v/>
      </c>
      <c r="L472" t="str">
        <f>IFERROR(IF(COUNT(pipot!$Z:$Z)&lt;&gt;"",INDEX(pipot!K:K,SMALL(pipot!$Z:$Z,ROW($A468)))),"")</f>
        <v/>
      </c>
      <c r="M472" t="str">
        <f>IFERROR(IF(COUNT(pipot!$Z:$Z)&lt;&gt;"",INDEX(pipot!L:L,SMALL(pipot!$Z:$Z,ROW($A468)))),"")</f>
        <v/>
      </c>
      <c r="N472" t="str">
        <f>IFERROR(IF(COUNT(pipot!$Z:$Z)&lt;&gt;"",INDEX(pipot!M:M,SMALL(pipot!$Z:$Z,ROW($A468)))),"")</f>
        <v/>
      </c>
      <c r="O472" t="str">
        <f>IFERROR(IF(COUNT(pipot!$Z:$Z)&lt;&gt;"",INDEX(pipot!N:N,SMALL(pipot!$Z:$Z,ROW($A468)))),"")</f>
        <v/>
      </c>
      <c r="P472" t="str">
        <f>IFERROR(IF(COUNT(pipot!$Z:$Z)&lt;&gt;"",INDEX(pipot!O:O,SMALL(pipot!$Z:$Z,ROW($A468)))),"")</f>
        <v/>
      </c>
      <c r="Q472" t="str">
        <f>IFERROR(IF(COUNT(pipot!$Z:$Z)&lt;&gt;"",INDEX(pipot!P:P,SMALL(pipot!$Z:$Z,ROW($A468)))),"")</f>
        <v/>
      </c>
      <c r="R472" t="str">
        <f>IFERROR(IF(COUNT(pipot!$Z:$Z)&lt;&gt;"",INDEX(pipot!Q:Q,SMALL(pipot!$Z:$Z,ROW($A468)))),"")</f>
        <v/>
      </c>
      <c r="S472" t="str">
        <f>IFERROR(IF(COUNT(pipot!$Z:$Z)&lt;&gt;"",INDEX(pipot!R:R,SMALL(pipot!$Z:$Z,ROW($A468)))),"")</f>
        <v/>
      </c>
    </row>
    <row r="473" spans="2:19" hidden="1">
      <c r="B473" t="str">
        <f>IFERROR(IF(COUNT(pipot!$Z:$Z)&lt;&gt;"",INDEX(pipot!A:A,SMALL(pipot!$Z:$Z,ROW($A469)))),"")</f>
        <v/>
      </c>
      <c r="C473" s="13" t="str">
        <f>IFERROR(IF(COUNT(pipot!$Z:$Z)&lt;&gt;"",INDEX(pipot!B:B,SMALL(pipot!$Z:$Z,ROW($A469)))),"")</f>
        <v/>
      </c>
      <c r="D473" s="15" t="str">
        <f>IFERROR(IF(COUNT(pipot!$Z:$Z)&lt;&gt;"",INDEX(pipot!C:C,SMALL(pipot!$Z:$Z,ROW($A469)))),"")</f>
        <v/>
      </c>
      <c r="E473" t="str">
        <f>IFERROR(IF(COUNT(pipot!$Z:$Z)&lt;&gt;"",INDEX(pipot!D:D,SMALL(pipot!$Z:$Z,ROW($A469)))),"")</f>
        <v/>
      </c>
      <c r="F473" t="str">
        <f>IFERROR(IF(COUNT(pipot!$Z:$Z)&lt;&gt;"",INDEX(pipot!E:E,SMALL(pipot!$Z:$Z,ROW($A469)))),"")</f>
        <v/>
      </c>
      <c r="G473" t="str">
        <f>IFERROR(IF(COUNT(pipot!$Z:$Z)&lt;&gt;"",INDEX(pipot!F:F,SMALL(pipot!$Z:$Z,ROW($A469)))),"")</f>
        <v/>
      </c>
      <c r="H473" t="str">
        <f>IFERROR(IF(COUNT(pipot!$Z:$Z)&lt;&gt;"",INDEX(pipot!G:G,SMALL(pipot!$Z:$Z,ROW($A469)))),"")</f>
        <v/>
      </c>
      <c r="I473" t="str">
        <f>IFERROR(IF(COUNT(pipot!$Z:$Z)&lt;&gt;"",INDEX(pipot!H:H,SMALL(pipot!$Z:$Z,ROW($A469)))),"")</f>
        <v/>
      </c>
      <c r="J473" t="str">
        <f>IFERROR(IF(COUNT(pipot!$Z:$Z)&lt;&gt;"",INDEX(pipot!I:I,SMALL(pipot!$Z:$Z,ROW($A469)))),"")</f>
        <v/>
      </c>
      <c r="K473" t="str">
        <f>IFERROR(IF(COUNT(pipot!$Z:$Z)&lt;&gt;"",INDEX(pipot!J:J,SMALL(pipot!$Z:$Z,ROW($A469)))),"")</f>
        <v/>
      </c>
      <c r="L473" t="str">
        <f>IFERROR(IF(COUNT(pipot!$Z:$Z)&lt;&gt;"",INDEX(pipot!K:K,SMALL(pipot!$Z:$Z,ROW($A469)))),"")</f>
        <v/>
      </c>
      <c r="M473" t="str">
        <f>IFERROR(IF(COUNT(pipot!$Z:$Z)&lt;&gt;"",INDEX(pipot!L:L,SMALL(pipot!$Z:$Z,ROW($A469)))),"")</f>
        <v/>
      </c>
      <c r="N473" t="str">
        <f>IFERROR(IF(COUNT(pipot!$Z:$Z)&lt;&gt;"",INDEX(pipot!M:M,SMALL(pipot!$Z:$Z,ROW($A469)))),"")</f>
        <v/>
      </c>
      <c r="O473" t="str">
        <f>IFERROR(IF(COUNT(pipot!$Z:$Z)&lt;&gt;"",INDEX(pipot!N:N,SMALL(pipot!$Z:$Z,ROW($A469)))),"")</f>
        <v/>
      </c>
      <c r="P473" t="str">
        <f>IFERROR(IF(COUNT(pipot!$Z:$Z)&lt;&gt;"",INDEX(pipot!O:O,SMALL(pipot!$Z:$Z,ROW($A469)))),"")</f>
        <v/>
      </c>
      <c r="Q473" t="str">
        <f>IFERROR(IF(COUNT(pipot!$Z:$Z)&lt;&gt;"",INDEX(pipot!P:P,SMALL(pipot!$Z:$Z,ROW($A469)))),"")</f>
        <v/>
      </c>
      <c r="R473" t="str">
        <f>IFERROR(IF(COUNT(pipot!$Z:$Z)&lt;&gt;"",INDEX(pipot!Q:Q,SMALL(pipot!$Z:$Z,ROW($A469)))),"")</f>
        <v/>
      </c>
      <c r="S473" t="str">
        <f>IFERROR(IF(COUNT(pipot!$Z:$Z)&lt;&gt;"",INDEX(pipot!R:R,SMALL(pipot!$Z:$Z,ROW($A469)))),"")</f>
        <v/>
      </c>
    </row>
    <row r="474" spans="2:19" hidden="1">
      <c r="B474" t="str">
        <f>IFERROR(IF(COUNT(pipot!$Z:$Z)&lt;&gt;"",INDEX(pipot!A:A,SMALL(pipot!$Z:$Z,ROW($A470)))),"")</f>
        <v/>
      </c>
      <c r="C474" s="13" t="str">
        <f>IFERROR(IF(COUNT(pipot!$Z:$Z)&lt;&gt;"",INDEX(pipot!B:B,SMALL(pipot!$Z:$Z,ROW($A470)))),"")</f>
        <v/>
      </c>
      <c r="D474" s="15" t="str">
        <f>IFERROR(IF(COUNT(pipot!$Z:$Z)&lt;&gt;"",INDEX(pipot!C:C,SMALL(pipot!$Z:$Z,ROW($A470)))),"")</f>
        <v/>
      </c>
      <c r="E474" t="str">
        <f>IFERROR(IF(COUNT(pipot!$Z:$Z)&lt;&gt;"",INDEX(pipot!D:D,SMALL(pipot!$Z:$Z,ROW($A470)))),"")</f>
        <v/>
      </c>
      <c r="F474" t="str">
        <f>IFERROR(IF(COUNT(pipot!$Z:$Z)&lt;&gt;"",INDEX(pipot!E:E,SMALL(pipot!$Z:$Z,ROW($A470)))),"")</f>
        <v/>
      </c>
      <c r="G474" t="str">
        <f>IFERROR(IF(COUNT(pipot!$Z:$Z)&lt;&gt;"",INDEX(pipot!F:F,SMALL(pipot!$Z:$Z,ROW($A470)))),"")</f>
        <v/>
      </c>
      <c r="H474" t="str">
        <f>IFERROR(IF(COUNT(pipot!$Z:$Z)&lt;&gt;"",INDEX(pipot!G:G,SMALL(pipot!$Z:$Z,ROW($A470)))),"")</f>
        <v/>
      </c>
      <c r="I474" t="str">
        <f>IFERROR(IF(COUNT(pipot!$Z:$Z)&lt;&gt;"",INDEX(pipot!H:H,SMALL(pipot!$Z:$Z,ROW($A470)))),"")</f>
        <v/>
      </c>
      <c r="J474" t="str">
        <f>IFERROR(IF(COUNT(pipot!$Z:$Z)&lt;&gt;"",INDEX(pipot!I:I,SMALL(pipot!$Z:$Z,ROW($A470)))),"")</f>
        <v/>
      </c>
      <c r="K474" t="str">
        <f>IFERROR(IF(COUNT(pipot!$Z:$Z)&lt;&gt;"",INDEX(pipot!J:J,SMALL(pipot!$Z:$Z,ROW($A470)))),"")</f>
        <v/>
      </c>
      <c r="L474" t="str">
        <f>IFERROR(IF(COUNT(pipot!$Z:$Z)&lt;&gt;"",INDEX(pipot!K:K,SMALL(pipot!$Z:$Z,ROW($A470)))),"")</f>
        <v/>
      </c>
      <c r="M474" t="str">
        <f>IFERROR(IF(COUNT(pipot!$Z:$Z)&lt;&gt;"",INDEX(pipot!L:L,SMALL(pipot!$Z:$Z,ROW($A470)))),"")</f>
        <v/>
      </c>
      <c r="N474" t="str">
        <f>IFERROR(IF(COUNT(pipot!$Z:$Z)&lt;&gt;"",INDEX(pipot!M:M,SMALL(pipot!$Z:$Z,ROW($A470)))),"")</f>
        <v/>
      </c>
      <c r="O474" t="str">
        <f>IFERROR(IF(COUNT(pipot!$Z:$Z)&lt;&gt;"",INDEX(pipot!N:N,SMALL(pipot!$Z:$Z,ROW($A470)))),"")</f>
        <v/>
      </c>
      <c r="P474" t="str">
        <f>IFERROR(IF(COUNT(pipot!$Z:$Z)&lt;&gt;"",INDEX(pipot!O:O,SMALL(pipot!$Z:$Z,ROW($A470)))),"")</f>
        <v/>
      </c>
      <c r="Q474" t="str">
        <f>IFERROR(IF(COUNT(pipot!$Z:$Z)&lt;&gt;"",INDEX(pipot!P:P,SMALL(pipot!$Z:$Z,ROW($A470)))),"")</f>
        <v/>
      </c>
      <c r="R474" t="str">
        <f>IFERROR(IF(COUNT(pipot!$Z:$Z)&lt;&gt;"",INDEX(pipot!Q:Q,SMALL(pipot!$Z:$Z,ROW($A470)))),"")</f>
        <v/>
      </c>
      <c r="S474" t="str">
        <f>IFERROR(IF(COUNT(pipot!$Z:$Z)&lt;&gt;"",INDEX(pipot!R:R,SMALL(pipot!$Z:$Z,ROW($A470)))),"")</f>
        <v/>
      </c>
    </row>
    <row r="475" spans="2:19" hidden="1">
      <c r="B475" t="str">
        <f>IFERROR(IF(COUNT(pipot!$Z:$Z)&lt;&gt;"",INDEX(pipot!A:A,SMALL(pipot!$Z:$Z,ROW($A471)))),"")</f>
        <v/>
      </c>
      <c r="C475" s="13" t="str">
        <f>IFERROR(IF(COUNT(pipot!$Z:$Z)&lt;&gt;"",INDEX(pipot!B:B,SMALL(pipot!$Z:$Z,ROW($A471)))),"")</f>
        <v/>
      </c>
      <c r="D475" s="15" t="str">
        <f>IFERROR(IF(COUNT(pipot!$Z:$Z)&lt;&gt;"",INDEX(pipot!C:C,SMALL(pipot!$Z:$Z,ROW($A471)))),"")</f>
        <v/>
      </c>
      <c r="E475" t="str">
        <f>IFERROR(IF(COUNT(pipot!$Z:$Z)&lt;&gt;"",INDEX(pipot!D:D,SMALL(pipot!$Z:$Z,ROW($A471)))),"")</f>
        <v/>
      </c>
      <c r="F475" t="str">
        <f>IFERROR(IF(COUNT(pipot!$Z:$Z)&lt;&gt;"",INDEX(pipot!E:E,SMALL(pipot!$Z:$Z,ROW($A471)))),"")</f>
        <v/>
      </c>
      <c r="G475" t="str">
        <f>IFERROR(IF(COUNT(pipot!$Z:$Z)&lt;&gt;"",INDEX(pipot!F:F,SMALL(pipot!$Z:$Z,ROW($A471)))),"")</f>
        <v/>
      </c>
      <c r="H475" t="str">
        <f>IFERROR(IF(COUNT(pipot!$Z:$Z)&lt;&gt;"",INDEX(pipot!G:G,SMALL(pipot!$Z:$Z,ROW($A471)))),"")</f>
        <v/>
      </c>
      <c r="I475" t="str">
        <f>IFERROR(IF(COUNT(pipot!$Z:$Z)&lt;&gt;"",INDEX(pipot!H:H,SMALL(pipot!$Z:$Z,ROW($A471)))),"")</f>
        <v/>
      </c>
      <c r="J475" t="str">
        <f>IFERROR(IF(COUNT(pipot!$Z:$Z)&lt;&gt;"",INDEX(pipot!I:I,SMALL(pipot!$Z:$Z,ROW($A471)))),"")</f>
        <v/>
      </c>
      <c r="K475" t="str">
        <f>IFERROR(IF(COUNT(pipot!$Z:$Z)&lt;&gt;"",INDEX(pipot!J:J,SMALL(pipot!$Z:$Z,ROW($A471)))),"")</f>
        <v/>
      </c>
      <c r="L475" t="str">
        <f>IFERROR(IF(COUNT(pipot!$Z:$Z)&lt;&gt;"",INDEX(pipot!K:K,SMALL(pipot!$Z:$Z,ROW($A471)))),"")</f>
        <v/>
      </c>
      <c r="M475" t="str">
        <f>IFERROR(IF(COUNT(pipot!$Z:$Z)&lt;&gt;"",INDEX(pipot!L:L,SMALL(pipot!$Z:$Z,ROW($A471)))),"")</f>
        <v/>
      </c>
      <c r="N475" t="str">
        <f>IFERROR(IF(COUNT(pipot!$Z:$Z)&lt;&gt;"",INDEX(pipot!M:M,SMALL(pipot!$Z:$Z,ROW($A471)))),"")</f>
        <v/>
      </c>
      <c r="O475" t="str">
        <f>IFERROR(IF(COUNT(pipot!$Z:$Z)&lt;&gt;"",INDEX(pipot!N:N,SMALL(pipot!$Z:$Z,ROW($A471)))),"")</f>
        <v/>
      </c>
      <c r="P475" t="str">
        <f>IFERROR(IF(COUNT(pipot!$Z:$Z)&lt;&gt;"",INDEX(pipot!O:O,SMALL(pipot!$Z:$Z,ROW($A471)))),"")</f>
        <v/>
      </c>
      <c r="Q475" t="str">
        <f>IFERROR(IF(COUNT(pipot!$Z:$Z)&lt;&gt;"",INDEX(pipot!P:P,SMALL(pipot!$Z:$Z,ROW($A471)))),"")</f>
        <v/>
      </c>
      <c r="R475" t="str">
        <f>IFERROR(IF(COUNT(pipot!$Z:$Z)&lt;&gt;"",INDEX(pipot!Q:Q,SMALL(pipot!$Z:$Z,ROW($A471)))),"")</f>
        <v/>
      </c>
      <c r="S475" t="str">
        <f>IFERROR(IF(COUNT(pipot!$Z:$Z)&lt;&gt;"",INDEX(pipot!R:R,SMALL(pipot!$Z:$Z,ROW($A471)))),"")</f>
        <v/>
      </c>
    </row>
    <row r="476" spans="2:19" hidden="1">
      <c r="B476" t="str">
        <f>IFERROR(IF(COUNT(pipot!$Z:$Z)&lt;&gt;"",INDEX(pipot!A:A,SMALL(pipot!$Z:$Z,ROW($A472)))),"")</f>
        <v/>
      </c>
      <c r="C476" s="13" t="str">
        <f>IFERROR(IF(COUNT(pipot!$Z:$Z)&lt;&gt;"",INDEX(pipot!B:B,SMALL(pipot!$Z:$Z,ROW($A472)))),"")</f>
        <v/>
      </c>
      <c r="D476" s="15" t="str">
        <f>IFERROR(IF(COUNT(pipot!$Z:$Z)&lt;&gt;"",INDEX(pipot!C:C,SMALL(pipot!$Z:$Z,ROW($A472)))),"")</f>
        <v/>
      </c>
      <c r="E476" t="str">
        <f>IFERROR(IF(COUNT(pipot!$Z:$Z)&lt;&gt;"",INDEX(pipot!D:D,SMALL(pipot!$Z:$Z,ROW($A472)))),"")</f>
        <v/>
      </c>
      <c r="F476" t="str">
        <f>IFERROR(IF(COUNT(pipot!$Z:$Z)&lt;&gt;"",INDEX(pipot!E:E,SMALL(pipot!$Z:$Z,ROW($A472)))),"")</f>
        <v/>
      </c>
      <c r="G476" t="str">
        <f>IFERROR(IF(COUNT(pipot!$Z:$Z)&lt;&gt;"",INDEX(pipot!F:F,SMALL(pipot!$Z:$Z,ROW($A472)))),"")</f>
        <v/>
      </c>
      <c r="H476" t="str">
        <f>IFERROR(IF(COUNT(pipot!$Z:$Z)&lt;&gt;"",INDEX(pipot!G:G,SMALL(pipot!$Z:$Z,ROW($A472)))),"")</f>
        <v/>
      </c>
      <c r="I476" t="str">
        <f>IFERROR(IF(COUNT(pipot!$Z:$Z)&lt;&gt;"",INDEX(pipot!H:H,SMALL(pipot!$Z:$Z,ROW($A472)))),"")</f>
        <v/>
      </c>
      <c r="J476" t="str">
        <f>IFERROR(IF(COUNT(pipot!$Z:$Z)&lt;&gt;"",INDEX(pipot!I:I,SMALL(pipot!$Z:$Z,ROW($A472)))),"")</f>
        <v/>
      </c>
      <c r="K476" t="str">
        <f>IFERROR(IF(COUNT(pipot!$Z:$Z)&lt;&gt;"",INDEX(pipot!J:J,SMALL(pipot!$Z:$Z,ROW($A472)))),"")</f>
        <v/>
      </c>
      <c r="L476" t="str">
        <f>IFERROR(IF(COUNT(pipot!$Z:$Z)&lt;&gt;"",INDEX(pipot!K:K,SMALL(pipot!$Z:$Z,ROW($A472)))),"")</f>
        <v/>
      </c>
      <c r="M476" t="str">
        <f>IFERROR(IF(COUNT(pipot!$Z:$Z)&lt;&gt;"",INDEX(pipot!L:L,SMALL(pipot!$Z:$Z,ROW($A472)))),"")</f>
        <v/>
      </c>
      <c r="N476" t="str">
        <f>IFERROR(IF(COUNT(pipot!$Z:$Z)&lt;&gt;"",INDEX(pipot!M:M,SMALL(pipot!$Z:$Z,ROW($A472)))),"")</f>
        <v/>
      </c>
      <c r="O476" t="str">
        <f>IFERROR(IF(COUNT(pipot!$Z:$Z)&lt;&gt;"",INDEX(pipot!N:N,SMALL(pipot!$Z:$Z,ROW($A472)))),"")</f>
        <v/>
      </c>
      <c r="P476" t="str">
        <f>IFERROR(IF(COUNT(pipot!$Z:$Z)&lt;&gt;"",INDEX(pipot!O:O,SMALL(pipot!$Z:$Z,ROW($A472)))),"")</f>
        <v/>
      </c>
      <c r="Q476" t="str">
        <f>IFERROR(IF(COUNT(pipot!$Z:$Z)&lt;&gt;"",INDEX(pipot!P:P,SMALL(pipot!$Z:$Z,ROW($A472)))),"")</f>
        <v/>
      </c>
      <c r="R476" t="str">
        <f>IFERROR(IF(COUNT(pipot!$Z:$Z)&lt;&gt;"",INDEX(pipot!Q:Q,SMALL(pipot!$Z:$Z,ROW($A472)))),"")</f>
        <v/>
      </c>
      <c r="S476" t="str">
        <f>IFERROR(IF(COUNT(pipot!$Z:$Z)&lt;&gt;"",INDEX(pipot!R:R,SMALL(pipot!$Z:$Z,ROW($A472)))),"")</f>
        <v/>
      </c>
    </row>
    <row r="477" spans="2:19" hidden="1">
      <c r="B477" t="str">
        <f>IFERROR(IF(COUNT(pipot!$Z:$Z)&lt;&gt;"",INDEX(pipot!A:A,SMALL(pipot!$Z:$Z,ROW($A473)))),"")</f>
        <v/>
      </c>
      <c r="C477" s="13" t="str">
        <f>IFERROR(IF(COUNT(pipot!$Z:$Z)&lt;&gt;"",INDEX(pipot!B:B,SMALL(pipot!$Z:$Z,ROW($A473)))),"")</f>
        <v/>
      </c>
      <c r="D477" s="15" t="str">
        <f>IFERROR(IF(COUNT(pipot!$Z:$Z)&lt;&gt;"",INDEX(pipot!C:C,SMALL(pipot!$Z:$Z,ROW($A473)))),"")</f>
        <v/>
      </c>
      <c r="E477" t="str">
        <f>IFERROR(IF(COUNT(pipot!$Z:$Z)&lt;&gt;"",INDEX(pipot!D:D,SMALL(pipot!$Z:$Z,ROW($A473)))),"")</f>
        <v/>
      </c>
      <c r="F477" t="str">
        <f>IFERROR(IF(COUNT(pipot!$Z:$Z)&lt;&gt;"",INDEX(pipot!E:E,SMALL(pipot!$Z:$Z,ROW($A473)))),"")</f>
        <v/>
      </c>
      <c r="G477" t="str">
        <f>IFERROR(IF(COUNT(pipot!$Z:$Z)&lt;&gt;"",INDEX(pipot!F:F,SMALL(pipot!$Z:$Z,ROW($A473)))),"")</f>
        <v/>
      </c>
      <c r="H477" t="str">
        <f>IFERROR(IF(COUNT(pipot!$Z:$Z)&lt;&gt;"",INDEX(pipot!G:G,SMALL(pipot!$Z:$Z,ROW($A473)))),"")</f>
        <v/>
      </c>
      <c r="I477" t="str">
        <f>IFERROR(IF(COUNT(pipot!$Z:$Z)&lt;&gt;"",INDEX(pipot!H:H,SMALL(pipot!$Z:$Z,ROW($A473)))),"")</f>
        <v/>
      </c>
      <c r="J477" t="str">
        <f>IFERROR(IF(COUNT(pipot!$Z:$Z)&lt;&gt;"",INDEX(pipot!I:I,SMALL(pipot!$Z:$Z,ROW($A473)))),"")</f>
        <v/>
      </c>
      <c r="K477" t="str">
        <f>IFERROR(IF(COUNT(pipot!$Z:$Z)&lt;&gt;"",INDEX(pipot!J:J,SMALL(pipot!$Z:$Z,ROW($A473)))),"")</f>
        <v/>
      </c>
      <c r="L477" t="str">
        <f>IFERROR(IF(COUNT(pipot!$Z:$Z)&lt;&gt;"",INDEX(pipot!K:K,SMALL(pipot!$Z:$Z,ROW($A473)))),"")</f>
        <v/>
      </c>
      <c r="M477" t="str">
        <f>IFERROR(IF(COUNT(pipot!$Z:$Z)&lt;&gt;"",INDEX(pipot!L:L,SMALL(pipot!$Z:$Z,ROW($A473)))),"")</f>
        <v/>
      </c>
      <c r="N477" t="str">
        <f>IFERROR(IF(COUNT(pipot!$Z:$Z)&lt;&gt;"",INDEX(pipot!M:M,SMALL(pipot!$Z:$Z,ROW($A473)))),"")</f>
        <v/>
      </c>
      <c r="O477" t="str">
        <f>IFERROR(IF(COUNT(pipot!$Z:$Z)&lt;&gt;"",INDEX(pipot!N:N,SMALL(pipot!$Z:$Z,ROW($A473)))),"")</f>
        <v/>
      </c>
      <c r="P477" t="str">
        <f>IFERROR(IF(COUNT(pipot!$Z:$Z)&lt;&gt;"",INDEX(pipot!O:O,SMALL(pipot!$Z:$Z,ROW($A473)))),"")</f>
        <v/>
      </c>
      <c r="Q477" t="str">
        <f>IFERROR(IF(COUNT(pipot!$Z:$Z)&lt;&gt;"",INDEX(pipot!P:P,SMALL(pipot!$Z:$Z,ROW($A473)))),"")</f>
        <v/>
      </c>
      <c r="R477" t="str">
        <f>IFERROR(IF(COUNT(pipot!$Z:$Z)&lt;&gt;"",INDEX(pipot!Q:Q,SMALL(pipot!$Z:$Z,ROW($A473)))),"")</f>
        <v/>
      </c>
      <c r="S477" t="str">
        <f>IFERROR(IF(COUNT(pipot!$Z:$Z)&lt;&gt;"",INDEX(pipot!R:R,SMALL(pipot!$Z:$Z,ROW($A473)))),"")</f>
        <v/>
      </c>
    </row>
    <row r="478" spans="2:19" hidden="1">
      <c r="B478" t="str">
        <f>IFERROR(IF(COUNT(pipot!$Z:$Z)&lt;&gt;"",INDEX(pipot!A:A,SMALL(pipot!$Z:$Z,ROW($A474)))),"")</f>
        <v/>
      </c>
      <c r="C478" s="13" t="str">
        <f>IFERROR(IF(COUNT(pipot!$Z:$Z)&lt;&gt;"",INDEX(pipot!B:B,SMALL(pipot!$Z:$Z,ROW($A474)))),"")</f>
        <v/>
      </c>
      <c r="D478" s="15" t="str">
        <f>IFERROR(IF(COUNT(pipot!$Z:$Z)&lt;&gt;"",INDEX(pipot!C:C,SMALL(pipot!$Z:$Z,ROW($A474)))),"")</f>
        <v/>
      </c>
      <c r="E478" t="str">
        <f>IFERROR(IF(COUNT(pipot!$Z:$Z)&lt;&gt;"",INDEX(pipot!D:D,SMALL(pipot!$Z:$Z,ROW($A474)))),"")</f>
        <v/>
      </c>
      <c r="F478" t="str">
        <f>IFERROR(IF(COUNT(pipot!$Z:$Z)&lt;&gt;"",INDEX(pipot!E:E,SMALL(pipot!$Z:$Z,ROW($A474)))),"")</f>
        <v/>
      </c>
      <c r="G478" t="str">
        <f>IFERROR(IF(COUNT(pipot!$Z:$Z)&lt;&gt;"",INDEX(pipot!F:F,SMALL(pipot!$Z:$Z,ROW($A474)))),"")</f>
        <v/>
      </c>
      <c r="H478" t="str">
        <f>IFERROR(IF(COUNT(pipot!$Z:$Z)&lt;&gt;"",INDEX(pipot!G:G,SMALL(pipot!$Z:$Z,ROW($A474)))),"")</f>
        <v/>
      </c>
      <c r="I478" t="str">
        <f>IFERROR(IF(COUNT(pipot!$Z:$Z)&lt;&gt;"",INDEX(pipot!H:H,SMALL(pipot!$Z:$Z,ROW($A474)))),"")</f>
        <v/>
      </c>
      <c r="J478" t="str">
        <f>IFERROR(IF(COUNT(pipot!$Z:$Z)&lt;&gt;"",INDEX(pipot!I:I,SMALL(pipot!$Z:$Z,ROW($A474)))),"")</f>
        <v/>
      </c>
      <c r="K478" t="str">
        <f>IFERROR(IF(COUNT(pipot!$Z:$Z)&lt;&gt;"",INDEX(pipot!J:J,SMALL(pipot!$Z:$Z,ROW($A474)))),"")</f>
        <v/>
      </c>
      <c r="L478" t="str">
        <f>IFERROR(IF(COUNT(pipot!$Z:$Z)&lt;&gt;"",INDEX(pipot!K:K,SMALL(pipot!$Z:$Z,ROW($A474)))),"")</f>
        <v/>
      </c>
      <c r="M478" t="str">
        <f>IFERROR(IF(COUNT(pipot!$Z:$Z)&lt;&gt;"",INDEX(pipot!L:L,SMALL(pipot!$Z:$Z,ROW($A474)))),"")</f>
        <v/>
      </c>
      <c r="N478" t="str">
        <f>IFERROR(IF(COUNT(pipot!$Z:$Z)&lt;&gt;"",INDEX(pipot!M:M,SMALL(pipot!$Z:$Z,ROW($A474)))),"")</f>
        <v/>
      </c>
      <c r="O478" t="str">
        <f>IFERROR(IF(COUNT(pipot!$Z:$Z)&lt;&gt;"",INDEX(pipot!N:N,SMALL(pipot!$Z:$Z,ROW($A474)))),"")</f>
        <v/>
      </c>
      <c r="P478" t="str">
        <f>IFERROR(IF(COUNT(pipot!$Z:$Z)&lt;&gt;"",INDEX(pipot!O:O,SMALL(pipot!$Z:$Z,ROW($A474)))),"")</f>
        <v/>
      </c>
      <c r="Q478" t="str">
        <f>IFERROR(IF(COUNT(pipot!$Z:$Z)&lt;&gt;"",INDEX(pipot!P:P,SMALL(pipot!$Z:$Z,ROW($A474)))),"")</f>
        <v/>
      </c>
      <c r="R478" t="str">
        <f>IFERROR(IF(COUNT(pipot!$Z:$Z)&lt;&gt;"",INDEX(pipot!Q:Q,SMALL(pipot!$Z:$Z,ROW($A474)))),"")</f>
        <v/>
      </c>
      <c r="S478" t="str">
        <f>IFERROR(IF(COUNT(pipot!$Z:$Z)&lt;&gt;"",INDEX(pipot!R:R,SMALL(pipot!$Z:$Z,ROW($A474)))),"")</f>
        <v/>
      </c>
    </row>
    <row r="479" spans="2:19" hidden="1">
      <c r="B479" t="str">
        <f>IFERROR(IF(COUNT(pipot!$Z:$Z)&lt;&gt;"",INDEX(pipot!A:A,SMALL(pipot!$Z:$Z,ROW($A475)))),"")</f>
        <v/>
      </c>
      <c r="C479" s="13" t="str">
        <f>IFERROR(IF(COUNT(pipot!$Z:$Z)&lt;&gt;"",INDEX(pipot!B:B,SMALL(pipot!$Z:$Z,ROW($A475)))),"")</f>
        <v/>
      </c>
      <c r="D479" s="15" t="str">
        <f>IFERROR(IF(COUNT(pipot!$Z:$Z)&lt;&gt;"",INDEX(pipot!C:C,SMALL(pipot!$Z:$Z,ROW($A475)))),"")</f>
        <v/>
      </c>
      <c r="E479" t="str">
        <f>IFERROR(IF(COUNT(pipot!$Z:$Z)&lt;&gt;"",INDEX(pipot!D:D,SMALL(pipot!$Z:$Z,ROW($A475)))),"")</f>
        <v/>
      </c>
      <c r="F479" t="str">
        <f>IFERROR(IF(COUNT(pipot!$Z:$Z)&lt;&gt;"",INDEX(pipot!E:E,SMALL(pipot!$Z:$Z,ROW($A475)))),"")</f>
        <v/>
      </c>
      <c r="G479" t="str">
        <f>IFERROR(IF(COUNT(pipot!$Z:$Z)&lt;&gt;"",INDEX(pipot!F:F,SMALL(pipot!$Z:$Z,ROW($A475)))),"")</f>
        <v/>
      </c>
      <c r="H479" t="str">
        <f>IFERROR(IF(COUNT(pipot!$Z:$Z)&lt;&gt;"",INDEX(pipot!G:G,SMALL(pipot!$Z:$Z,ROW($A475)))),"")</f>
        <v/>
      </c>
      <c r="I479" t="str">
        <f>IFERROR(IF(COUNT(pipot!$Z:$Z)&lt;&gt;"",INDEX(pipot!H:H,SMALL(pipot!$Z:$Z,ROW($A475)))),"")</f>
        <v/>
      </c>
      <c r="J479" t="str">
        <f>IFERROR(IF(COUNT(pipot!$Z:$Z)&lt;&gt;"",INDEX(pipot!I:I,SMALL(pipot!$Z:$Z,ROW($A475)))),"")</f>
        <v/>
      </c>
      <c r="K479" t="str">
        <f>IFERROR(IF(COUNT(pipot!$Z:$Z)&lt;&gt;"",INDEX(pipot!J:J,SMALL(pipot!$Z:$Z,ROW($A475)))),"")</f>
        <v/>
      </c>
      <c r="L479" t="str">
        <f>IFERROR(IF(COUNT(pipot!$Z:$Z)&lt;&gt;"",INDEX(pipot!K:K,SMALL(pipot!$Z:$Z,ROW($A475)))),"")</f>
        <v/>
      </c>
      <c r="M479" t="str">
        <f>IFERROR(IF(COUNT(pipot!$Z:$Z)&lt;&gt;"",INDEX(pipot!L:L,SMALL(pipot!$Z:$Z,ROW($A475)))),"")</f>
        <v/>
      </c>
      <c r="N479" t="str">
        <f>IFERROR(IF(COUNT(pipot!$Z:$Z)&lt;&gt;"",INDEX(pipot!M:M,SMALL(pipot!$Z:$Z,ROW($A475)))),"")</f>
        <v/>
      </c>
      <c r="O479" t="str">
        <f>IFERROR(IF(COUNT(pipot!$Z:$Z)&lt;&gt;"",INDEX(pipot!N:N,SMALL(pipot!$Z:$Z,ROW($A475)))),"")</f>
        <v/>
      </c>
      <c r="P479" t="str">
        <f>IFERROR(IF(COUNT(pipot!$Z:$Z)&lt;&gt;"",INDEX(pipot!O:O,SMALL(pipot!$Z:$Z,ROW($A475)))),"")</f>
        <v/>
      </c>
      <c r="Q479" t="str">
        <f>IFERROR(IF(COUNT(pipot!$Z:$Z)&lt;&gt;"",INDEX(pipot!P:P,SMALL(pipot!$Z:$Z,ROW($A475)))),"")</f>
        <v/>
      </c>
      <c r="R479" t="str">
        <f>IFERROR(IF(COUNT(pipot!$Z:$Z)&lt;&gt;"",INDEX(pipot!Q:Q,SMALL(pipot!$Z:$Z,ROW($A475)))),"")</f>
        <v/>
      </c>
      <c r="S479" t="str">
        <f>IFERROR(IF(COUNT(pipot!$Z:$Z)&lt;&gt;"",INDEX(pipot!R:R,SMALL(pipot!$Z:$Z,ROW($A475)))),"")</f>
        <v/>
      </c>
    </row>
    <row r="480" spans="2:19" hidden="1">
      <c r="B480" t="str">
        <f>IFERROR(IF(COUNT(pipot!$Z:$Z)&lt;&gt;"",INDEX(pipot!A:A,SMALL(pipot!$Z:$Z,ROW($A476)))),"")</f>
        <v/>
      </c>
      <c r="C480" s="13" t="str">
        <f>IFERROR(IF(COUNT(pipot!$Z:$Z)&lt;&gt;"",INDEX(pipot!B:B,SMALL(pipot!$Z:$Z,ROW($A476)))),"")</f>
        <v/>
      </c>
      <c r="D480" s="15" t="str">
        <f>IFERROR(IF(COUNT(pipot!$Z:$Z)&lt;&gt;"",INDEX(pipot!C:C,SMALL(pipot!$Z:$Z,ROW($A476)))),"")</f>
        <v/>
      </c>
      <c r="E480" t="str">
        <f>IFERROR(IF(COUNT(pipot!$Z:$Z)&lt;&gt;"",INDEX(pipot!D:D,SMALL(pipot!$Z:$Z,ROW($A476)))),"")</f>
        <v/>
      </c>
      <c r="F480" t="str">
        <f>IFERROR(IF(COUNT(pipot!$Z:$Z)&lt;&gt;"",INDEX(pipot!E:E,SMALL(pipot!$Z:$Z,ROW($A476)))),"")</f>
        <v/>
      </c>
      <c r="G480" t="str">
        <f>IFERROR(IF(COUNT(pipot!$Z:$Z)&lt;&gt;"",INDEX(pipot!F:F,SMALL(pipot!$Z:$Z,ROW($A476)))),"")</f>
        <v/>
      </c>
      <c r="H480" t="str">
        <f>IFERROR(IF(COUNT(pipot!$Z:$Z)&lt;&gt;"",INDEX(pipot!G:G,SMALL(pipot!$Z:$Z,ROW($A476)))),"")</f>
        <v/>
      </c>
      <c r="I480" t="str">
        <f>IFERROR(IF(COUNT(pipot!$Z:$Z)&lt;&gt;"",INDEX(pipot!H:H,SMALL(pipot!$Z:$Z,ROW($A476)))),"")</f>
        <v/>
      </c>
      <c r="J480" t="str">
        <f>IFERROR(IF(COUNT(pipot!$Z:$Z)&lt;&gt;"",INDEX(pipot!I:I,SMALL(pipot!$Z:$Z,ROW($A476)))),"")</f>
        <v/>
      </c>
      <c r="K480" t="str">
        <f>IFERROR(IF(COUNT(pipot!$Z:$Z)&lt;&gt;"",INDEX(pipot!J:J,SMALL(pipot!$Z:$Z,ROW($A476)))),"")</f>
        <v/>
      </c>
      <c r="L480" t="str">
        <f>IFERROR(IF(COUNT(pipot!$Z:$Z)&lt;&gt;"",INDEX(pipot!K:K,SMALL(pipot!$Z:$Z,ROW($A476)))),"")</f>
        <v/>
      </c>
      <c r="M480" t="str">
        <f>IFERROR(IF(COUNT(pipot!$Z:$Z)&lt;&gt;"",INDEX(pipot!L:L,SMALL(pipot!$Z:$Z,ROW($A476)))),"")</f>
        <v/>
      </c>
      <c r="N480" t="str">
        <f>IFERROR(IF(COUNT(pipot!$Z:$Z)&lt;&gt;"",INDEX(pipot!M:M,SMALL(pipot!$Z:$Z,ROW($A476)))),"")</f>
        <v/>
      </c>
      <c r="O480" t="str">
        <f>IFERROR(IF(COUNT(pipot!$Z:$Z)&lt;&gt;"",INDEX(pipot!N:N,SMALL(pipot!$Z:$Z,ROW($A476)))),"")</f>
        <v/>
      </c>
      <c r="P480" t="str">
        <f>IFERROR(IF(COUNT(pipot!$Z:$Z)&lt;&gt;"",INDEX(pipot!O:O,SMALL(pipot!$Z:$Z,ROW($A476)))),"")</f>
        <v/>
      </c>
      <c r="Q480" t="str">
        <f>IFERROR(IF(COUNT(pipot!$Z:$Z)&lt;&gt;"",INDEX(pipot!P:P,SMALL(pipot!$Z:$Z,ROW($A476)))),"")</f>
        <v/>
      </c>
      <c r="R480" t="str">
        <f>IFERROR(IF(COUNT(pipot!$Z:$Z)&lt;&gt;"",INDEX(pipot!Q:Q,SMALL(pipot!$Z:$Z,ROW($A476)))),"")</f>
        <v/>
      </c>
      <c r="S480" t="str">
        <f>IFERROR(IF(COUNT(pipot!$Z:$Z)&lt;&gt;"",INDEX(pipot!R:R,SMALL(pipot!$Z:$Z,ROW($A476)))),"")</f>
        <v/>
      </c>
    </row>
    <row r="481" spans="2:19" hidden="1">
      <c r="B481" t="str">
        <f>IFERROR(IF(COUNT(pipot!$Z:$Z)&lt;&gt;"",INDEX(pipot!A:A,SMALL(pipot!$Z:$Z,ROW($A477)))),"")</f>
        <v/>
      </c>
      <c r="C481" s="13" t="str">
        <f>IFERROR(IF(COUNT(pipot!$Z:$Z)&lt;&gt;"",INDEX(pipot!B:B,SMALL(pipot!$Z:$Z,ROW($A477)))),"")</f>
        <v/>
      </c>
      <c r="D481" s="15" t="str">
        <f>IFERROR(IF(COUNT(pipot!$Z:$Z)&lt;&gt;"",INDEX(pipot!C:C,SMALL(pipot!$Z:$Z,ROW($A477)))),"")</f>
        <v/>
      </c>
      <c r="E481" t="str">
        <f>IFERROR(IF(COUNT(pipot!$Z:$Z)&lt;&gt;"",INDEX(pipot!D:D,SMALL(pipot!$Z:$Z,ROW($A477)))),"")</f>
        <v/>
      </c>
      <c r="F481" t="str">
        <f>IFERROR(IF(COUNT(pipot!$Z:$Z)&lt;&gt;"",INDEX(pipot!E:E,SMALL(pipot!$Z:$Z,ROW($A477)))),"")</f>
        <v/>
      </c>
      <c r="G481" t="str">
        <f>IFERROR(IF(COUNT(pipot!$Z:$Z)&lt;&gt;"",INDEX(pipot!F:F,SMALL(pipot!$Z:$Z,ROW($A477)))),"")</f>
        <v/>
      </c>
      <c r="H481" t="str">
        <f>IFERROR(IF(COUNT(pipot!$Z:$Z)&lt;&gt;"",INDEX(pipot!G:G,SMALL(pipot!$Z:$Z,ROW($A477)))),"")</f>
        <v/>
      </c>
      <c r="I481" t="str">
        <f>IFERROR(IF(COUNT(pipot!$Z:$Z)&lt;&gt;"",INDEX(pipot!H:H,SMALL(pipot!$Z:$Z,ROW($A477)))),"")</f>
        <v/>
      </c>
      <c r="J481" t="str">
        <f>IFERROR(IF(COUNT(pipot!$Z:$Z)&lt;&gt;"",INDEX(pipot!I:I,SMALL(pipot!$Z:$Z,ROW($A477)))),"")</f>
        <v/>
      </c>
      <c r="K481" t="str">
        <f>IFERROR(IF(COUNT(pipot!$Z:$Z)&lt;&gt;"",INDEX(pipot!J:J,SMALL(pipot!$Z:$Z,ROW($A477)))),"")</f>
        <v/>
      </c>
      <c r="L481" t="str">
        <f>IFERROR(IF(COUNT(pipot!$Z:$Z)&lt;&gt;"",INDEX(pipot!K:K,SMALL(pipot!$Z:$Z,ROW($A477)))),"")</f>
        <v/>
      </c>
      <c r="M481" t="str">
        <f>IFERROR(IF(COUNT(pipot!$Z:$Z)&lt;&gt;"",INDEX(pipot!L:L,SMALL(pipot!$Z:$Z,ROW($A477)))),"")</f>
        <v/>
      </c>
      <c r="N481" t="str">
        <f>IFERROR(IF(COUNT(pipot!$Z:$Z)&lt;&gt;"",INDEX(pipot!M:M,SMALL(pipot!$Z:$Z,ROW($A477)))),"")</f>
        <v/>
      </c>
      <c r="O481" t="str">
        <f>IFERROR(IF(COUNT(pipot!$Z:$Z)&lt;&gt;"",INDEX(pipot!N:N,SMALL(pipot!$Z:$Z,ROW($A477)))),"")</f>
        <v/>
      </c>
      <c r="P481" t="str">
        <f>IFERROR(IF(COUNT(pipot!$Z:$Z)&lt;&gt;"",INDEX(pipot!O:O,SMALL(pipot!$Z:$Z,ROW($A477)))),"")</f>
        <v/>
      </c>
      <c r="Q481" t="str">
        <f>IFERROR(IF(COUNT(pipot!$Z:$Z)&lt;&gt;"",INDEX(pipot!P:P,SMALL(pipot!$Z:$Z,ROW($A477)))),"")</f>
        <v/>
      </c>
      <c r="R481" t="str">
        <f>IFERROR(IF(COUNT(pipot!$Z:$Z)&lt;&gt;"",INDEX(pipot!Q:Q,SMALL(pipot!$Z:$Z,ROW($A477)))),"")</f>
        <v/>
      </c>
      <c r="S481" t="str">
        <f>IFERROR(IF(COUNT(pipot!$Z:$Z)&lt;&gt;"",INDEX(pipot!R:R,SMALL(pipot!$Z:$Z,ROW($A477)))),"")</f>
        <v/>
      </c>
    </row>
    <row r="482" spans="2:19" hidden="1">
      <c r="B482" t="str">
        <f>IFERROR(IF(COUNT(pipot!$Z:$Z)&lt;&gt;"",INDEX(pipot!A:A,SMALL(pipot!$Z:$Z,ROW($A478)))),"")</f>
        <v/>
      </c>
      <c r="C482" s="13" t="str">
        <f>IFERROR(IF(COUNT(pipot!$Z:$Z)&lt;&gt;"",INDEX(pipot!B:B,SMALL(pipot!$Z:$Z,ROW($A478)))),"")</f>
        <v/>
      </c>
      <c r="D482" s="15" t="str">
        <f>IFERROR(IF(COUNT(pipot!$Z:$Z)&lt;&gt;"",INDEX(pipot!C:C,SMALL(pipot!$Z:$Z,ROW($A478)))),"")</f>
        <v/>
      </c>
      <c r="E482" t="str">
        <f>IFERROR(IF(COUNT(pipot!$Z:$Z)&lt;&gt;"",INDEX(pipot!D:D,SMALL(pipot!$Z:$Z,ROW($A478)))),"")</f>
        <v/>
      </c>
      <c r="F482" t="str">
        <f>IFERROR(IF(COUNT(pipot!$Z:$Z)&lt;&gt;"",INDEX(pipot!E:E,SMALL(pipot!$Z:$Z,ROW($A478)))),"")</f>
        <v/>
      </c>
      <c r="G482" t="str">
        <f>IFERROR(IF(COUNT(pipot!$Z:$Z)&lt;&gt;"",INDEX(pipot!F:F,SMALL(pipot!$Z:$Z,ROW($A478)))),"")</f>
        <v/>
      </c>
      <c r="H482" t="str">
        <f>IFERROR(IF(COUNT(pipot!$Z:$Z)&lt;&gt;"",INDEX(pipot!G:G,SMALL(pipot!$Z:$Z,ROW($A478)))),"")</f>
        <v/>
      </c>
      <c r="I482" t="str">
        <f>IFERROR(IF(COUNT(pipot!$Z:$Z)&lt;&gt;"",INDEX(pipot!H:H,SMALL(pipot!$Z:$Z,ROW($A478)))),"")</f>
        <v/>
      </c>
      <c r="J482" t="str">
        <f>IFERROR(IF(COUNT(pipot!$Z:$Z)&lt;&gt;"",INDEX(pipot!I:I,SMALL(pipot!$Z:$Z,ROW($A478)))),"")</f>
        <v/>
      </c>
      <c r="K482" t="str">
        <f>IFERROR(IF(COUNT(pipot!$Z:$Z)&lt;&gt;"",INDEX(pipot!J:J,SMALL(pipot!$Z:$Z,ROW($A478)))),"")</f>
        <v/>
      </c>
      <c r="L482" t="str">
        <f>IFERROR(IF(COUNT(pipot!$Z:$Z)&lt;&gt;"",INDEX(pipot!K:K,SMALL(pipot!$Z:$Z,ROW($A478)))),"")</f>
        <v/>
      </c>
      <c r="M482" t="str">
        <f>IFERROR(IF(COUNT(pipot!$Z:$Z)&lt;&gt;"",INDEX(pipot!L:L,SMALL(pipot!$Z:$Z,ROW($A478)))),"")</f>
        <v/>
      </c>
      <c r="N482" t="str">
        <f>IFERROR(IF(COUNT(pipot!$Z:$Z)&lt;&gt;"",INDEX(pipot!M:M,SMALL(pipot!$Z:$Z,ROW($A478)))),"")</f>
        <v/>
      </c>
      <c r="O482" t="str">
        <f>IFERROR(IF(COUNT(pipot!$Z:$Z)&lt;&gt;"",INDEX(pipot!N:N,SMALL(pipot!$Z:$Z,ROW($A478)))),"")</f>
        <v/>
      </c>
      <c r="P482" t="str">
        <f>IFERROR(IF(COUNT(pipot!$Z:$Z)&lt;&gt;"",INDEX(pipot!O:O,SMALL(pipot!$Z:$Z,ROW($A478)))),"")</f>
        <v/>
      </c>
      <c r="Q482" t="str">
        <f>IFERROR(IF(COUNT(pipot!$Z:$Z)&lt;&gt;"",INDEX(pipot!P:P,SMALL(pipot!$Z:$Z,ROW($A478)))),"")</f>
        <v/>
      </c>
      <c r="R482" t="str">
        <f>IFERROR(IF(COUNT(pipot!$Z:$Z)&lt;&gt;"",INDEX(pipot!Q:Q,SMALL(pipot!$Z:$Z,ROW($A478)))),"")</f>
        <v/>
      </c>
      <c r="S482" t="str">
        <f>IFERROR(IF(COUNT(pipot!$Z:$Z)&lt;&gt;"",INDEX(pipot!R:R,SMALL(pipot!$Z:$Z,ROW($A478)))),"")</f>
        <v/>
      </c>
    </row>
    <row r="483" spans="2:19" hidden="1">
      <c r="B483" t="str">
        <f>IFERROR(IF(COUNT(pipot!$Z:$Z)&lt;&gt;"",INDEX(pipot!A:A,SMALL(pipot!$Z:$Z,ROW($A479)))),"")</f>
        <v/>
      </c>
      <c r="C483" s="13" t="str">
        <f>IFERROR(IF(COUNT(pipot!$Z:$Z)&lt;&gt;"",INDEX(pipot!B:B,SMALL(pipot!$Z:$Z,ROW($A479)))),"")</f>
        <v/>
      </c>
      <c r="D483" s="15" t="str">
        <f>IFERROR(IF(COUNT(pipot!$Z:$Z)&lt;&gt;"",INDEX(pipot!C:C,SMALL(pipot!$Z:$Z,ROW($A479)))),"")</f>
        <v/>
      </c>
      <c r="E483" t="str">
        <f>IFERROR(IF(COUNT(pipot!$Z:$Z)&lt;&gt;"",INDEX(pipot!D:D,SMALL(pipot!$Z:$Z,ROW($A479)))),"")</f>
        <v/>
      </c>
      <c r="F483" t="str">
        <f>IFERROR(IF(COUNT(pipot!$Z:$Z)&lt;&gt;"",INDEX(pipot!E:E,SMALL(pipot!$Z:$Z,ROW($A479)))),"")</f>
        <v/>
      </c>
      <c r="G483" t="str">
        <f>IFERROR(IF(COUNT(pipot!$Z:$Z)&lt;&gt;"",INDEX(pipot!F:F,SMALL(pipot!$Z:$Z,ROW($A479)))),"")</f>
        <v/>
      </c>
      <c r="H483" t="str">
        <f>IFERROR(IF(COUNT(pipot!$Z:$Z)&lt;&gt;"",INDEX(pipot!G:G,SMALL(pipot!$Z:$Z,ROW($A479)))),"")</f>
        <v/>
      </c>
      <c r="I483" t="str">
        <f>IFERROR(IF(COUNT(pipot!$Z:$Z)&lt;&gt;"",INDEX(pipot!H:H,SMALL(pipot!$Z:$Z,ROW($A479)))),"")</f>
        <v/>
      </c>
      <c r="J483" t="str">
        <f>IFERROR(IF(COUNT(pipot!$Z:$Z)&lt;&gt;"",INDEX(pipot!I:I,SMALL(pipot!$Z:$Z,ROW($A479)))),"")</f>
        <v/>
      </c>
      <c r="K483" t="str">
        <f>IFERROR(IF(COUNT(pipot!$Z:$Z)&lt;&gt;"",INDEX(pipot!J:J,SMALL(pipot!$Z:$Z,ROW($A479)))),"")</f>
        <v/>
      </c>
      <c r="L483" t="str">
        <f>IFERROR(IF(COUNT(pipot!$Z:$Z)&lt;&gt;"",INDEX(pipot!K:K,SMALL(pipot!$Z:$Z,ROW($A479)))),"")</f>
        <v/>
      </c>
      <c r="M483" t="str">
        <f>IFERROR(IF(COUNT(pipot!$Z:$Z)&lt;&gt;"",INDEX(pipot!L:L,SMALL(pipot!$Z:$Z,ROW($A479)))),"")</f>
        <v/>
      </c>
      <c r="N483" t="str">
        <f>IFERROR(IF(COUNT(pipot!$Z:$Z)&lt;&gt;"",INDEX(pipot!M:M,SMALL(pipot!$Z:$Z,ROW($A479)))),"")</f>
        <v/>
      </c>
      <c r="O483" t="str">
        <f>IFERROR(IF(COUNT(pipot!$Z:$Z)&lt;&gt;"",INDEX(pipot!N:N,SMALL(pipot!$Z:$Z,ROW($A479)))),"")</f>
        <v/>
      </c>
      <c r="P483" t="str">
        <f>IFERROR(IF(COUNT(pipot!$Z:$Z)&lt;&gt;"",INDEX(pipot!O:O,SMALL(pipot!$Z:$Z,ROW($A479)))),"")</f>
        <v/>
      </c>
      <c r="Q483" t="str">
        <f>IFERROR(IF(COUNT(pipot!$Z:$Z)&lt;&gt;"",INDEX(pipot!P:P,SMALL(pipot!$Z:$Z,ROW($A479)))),"")</f>
        <v/>
      </c>
      <c r="R483" t="str">
        <f>IFERROR(IF(COUNT(pipot!$Z:$Z)&lt;&gt;"",INDEX(pipot!Q:Q,SMALL(pipot!$Z:$Z,ROW($A479)))),"")</f>
        <v/>
      </c>
      <c r="S483" t="str">
        <f>IFERROR(IF(COUNT(pipot!$Z:$Z)&lt;&gt;"",INDEX(pipot!R:R,SMALL(pipot!$Z:$Z,ROW($A479)))),"")</f>
        <v/>
      </c>
    </row>
    <row r="484" spans="2:19" hidden="1">
      <c r="B484" t="str">
        <f>IFERROR(IF(COUNT(pipot!$Z:$Z)&lt;&gt;"",INDEX(pipot!A:A,SMALL(pipot!$Z:$Z,ROW($A480)))),"")</f>
        <v/>
      </c>
      <c r="C484" s="13" t="str">
        <f>IFERROR(IF(COUNT(pipot!$Z:$Z)&lt;&gt;"",INDEX(pipot!B:B,SMALL(pipot!$Z:$Z,ROW($A480)))),"")</f>
        <v/>
      </c>
      <c r="D484" s="15" t="str">
        <f>IFERROR(IF(COUNT(pipot!$Z:$Z)&lt;&gt;"",INDEX(pipot!C:C,SMALL(pipot!$Z:$Z,ROW($A480)))),"")</f>
        <v/>
      </c>
      <c r="E484" t="str">
        <f>IFERROR(IF(COUNT(pipot!$Z:$Z)&lt;&gt;"",INDEX(pipot!D:D,SMALL(pipot!$Z:$Z,ROW($A480)))),"")</f>
        <v/>
      </c>
      <c r="F484" t="str">
        <f>IFERROR(IF(COUNT(pipot!$Z:$Z)&lt;&gt;"",INDEX(pipot!E:E,SMALL(pipot!$Z:$Z,ROW($A480)))),"")</f>
        <v/>
      </c>
      <c r="G484" t="str">
        <f>IFERROR(IF(COUNT(pipot!$Z:$Z)&lt;&gt;"",INDEX(pipot!F:F,SMALL(pipot!$Z:$Z,ROW($A480)))),"")</f>
        <v/>
      </c>
      <c r="H484" t="str">
        <f>IFERROR(IF(COUNT(pipot!$Z:$Z)&lt;&gt;"",INDEX(pipot!G:G,SMALL(pipot!$Z:$Z,ROW($A480)))),"")</f>
        <v/>
      </c>
      <c r="I484" t="str">
        <f>IFERROR(IF(COUNT(pipot!$Z:$Z)&lt;&gt;"",INDEX(pipot!H:H,SMALL(pipot!$Z:$Z,ROW($A480)))),"")</f>
        <v/>
      </c>
      <c r="J484" t="str">
        <f>IFERROR(IF(COUNT(pipot!$Z:$Z)&lt;&gt;"",INDEX(pipot!I:I,SMALL(pipot!$Z:$Z,ROW($A480)))),"")</f>
        <v/>
      </c>
      <c r="K484" t="str">
        <f>IFERROR(IF(COUNT(pipot!$Z:$Z)&lt;&gt;"",INDEX(pipot!J:J,SMALL(pipot!$Z:$Z,ROW($A480)))),"")</f>
        <v/>
      </c>
      <c r="L484" t="str">
        <f>IFERROR(IF(COUNT(pipot!$Z:$Z)&lt;&gt;"",INDEX(pipot!K:K,SMALL(pipot!$Z:$Z,ROW($A480)))),"")</f>
        <v/>
      </c>
      <c r="M484" t="str">
        <f>IFERROR(IF(COUNT(pipot!$Z:$Z)&lt;&gt;"",INDEX(pipot!L:L,SMALL(pipot!$Z:$Z,ROW($A480)))),"")</f>
        <v/>
      </c>
      <c r="N484" t="str">
        <f>IFERROR(IF(COUNT(pipot!$Z:$Z)&lt;&gt;"",INDEX(pipot!M:M,SMALL(pipot!$Z:$Z,ROW($A480)))),"")</f>
        <v/>
      </c>
      <c r="O484" t="str">
        <f>IFERROR(IF(COUNT(pipot!$Z:$Z)&lt;&gt;"",INDEX(pipot!N:N,SMALL(pipot!$Z:$Z,ROW($A480)))),"")</f>
        <v/>
      </c>
      <c r="P484" t="str">
        <f>IFERROR(IF(COUNT(pipot!$Z:$Z)&lt;&gt;"",INDEX(pipot!O:O,SMALL(pipot!$Z:$Z,ROW($A480)))),"")</f>
        <v/>
      </c>
      <c r="Q484" t="str">
        <f>IFERROR(IF(COUNT(pipot!$Z:$Z)&lt;&gt;"",INDEX(pipot!P:P,SMALL(pipot!$Z:$Z,ROW($A480)))),"")</f>
        <v/>
      </c>
      <c r="R484" t="str">
        <f>IFERROR(IF(COUNT(pipot!$Z:$Z)&lt;&gt;"",INDEX(pipot!Q:Q,SMALL(pipot!$Z:$Z,ROW($A480)))),"")</f>
        <v/>
      </c>
      <c r="S484" t="str">
        <f>IFERROR(IF(COUNT(pipot!$Z:$Z)&lt;&gt;"",INDEX(pipot!R:R,SMALL(pipot!$Z:$Z,ROW($A480)))),"")</f>
        <v/>
      </c>
    </row>
    <row r="485" spans="2:19" hidden="1">
      <c r="B485" t="str">
        <f>IFERROR(IF(COUNT(pipot!$Z:$Z)&lt;&gt;"",INDEX(pipot!A:A,SMALL(pipot!$Z:$Z,ROW($A481)))),"")</f>
        <v/>
      </c>
      <c r="C485" s="13" t="str">
        <f>IFERROR(IF(COUNT(pipot!$Z:$Z)&lt;&gt;"",INDEX(pipot!B:B,SMALL(pipot!$Z:$Z,ROW($A481)))),"")</f>
        <v/>
      </c>
      <c r="D485" s="15" t="str">
        <f>IFERROR(IF(COUNT(pipot!$Z:$Z)&lt;&gt;"",INDEX(pipot!C:C,SMALL(pipot!$Z:$Z,ROW($A481)))),"")</f>
        <v/>
      </c>
      <c r="E485" t="str">
        <f>IFERROR(IF(COUNT(pipot!$Z:$Z)&lt;&gt;"",INDEX(pipot!D:D,SMALL(pipot!$Z:$Z,ROW($A481)))),"")</f>
        <v/>
      </c>
      <c r="F485" t="str">
        <f>IFERROR(IF(COUNT(pipot!$Z:$Z)&lt;&gt;"",INDEX(pipot!E:E,SMALL(pipot!$Z:$Z,ROW($A481)))),"")</f>
        <v/>
      </c>
      <c r="G485" t="str">
        <f>IFERROR(IF(COUNT(pipot!$Z:$Z)&lt;&gt;"",INDEX(pipot!F:F,SMALL(pipot!$Z:$Z,ROW($A481)))),"")</f>
        <v/>
      </c>
      <c r="H485" t="str">
        <f>IFERROR(IF(COUNT(pipot!$Z:$Z)&lt;&gt;"",INDEX(pipot!G:G,SMALL(pipot!$Z:$Z,ROW($A481)))),"")</f>
        <v/>
      </c>
      <c r="I485" t="str">
        <f>IFERROR(IF(COUNT(pipot!$Z:$Z)&lt;&gt;"",INDEX(pipot!H:H,SMALL(pipot!$Z:$Z,ROW($A481)))),"")</f>
        <v/>
      </c>
      <c r="J485" t="str">
        <f>IFERROR(IF(COUNT(pipot!$Z:$Z)&lt;&gt;"",INDEX(pipot!I:I,SMALL(pipot!$Z:$Z,ROW($A481)))),"")</f>
        <v/>
      </c>
      <c r="K485" t="str">
        <f>IFERROR(IF(COUNT(pipot!$Z:$Z)&lt;&gt;"",INDEX(pipot!J:J,SMALL(pipot!$Z:$Z,ROW($A481)))),"")</f>
        <v/>
      </c>
      <c r="L485" t="str">
        <f>IFERROR(IF(COUNT(pipot!$Z:$Z)&lt;&gt;"",INDEX(pipot!K:K,SMALL(pipot!$Z:$Z,ROW($A481)))),"")</f>
        <v/>
      </c>
      <c r="M485" t="str">
        <f>IFERROR(IF(COUNT(pipot!$Z:$Z)&lt;&gt;"",INDEX(pipot!L:L,SMALL(pipot!$Z:$Z,ROW($A481)))),"")</f>
        <v/>
      </c>
      <c r="N485" t="str">
        <f>IFERROR(IF(COUNT(pipot!$Z:$Z)&lt;&gt;"",INDEX(pipot!M:M,SMALL(pipot!$Z:$Z,ROW($A481)))),"")</f>
        <v/>
      </c>
      <c r="O485" t="str">
        <f>IFERROR(IF(COUNT(pipot!$Z:$Z)&lt;&gt;"",INDEX(pipot!N:N,SMALL(pipot!$Z:$Z,ROW($A481)))),"")</f>
        <v/>
      </c>
      <c r="P485" t="str">
        <f>IFERROR(IF(COUNT(pipot!$Z:$Z)&lt;&gt;"",INDEX(pipot!O:O,SMALL(pipot!$Z:$Z,ROW($A481)))),"")</f>
        <v/>
      </c>
      <c r="Q485" t="str">
        <f>IFERROR(IF(COUNT(pipot!$Z:$Z)&lt;&gt;"",INDEX(pipot!P:P,SMALL(pipot!$Z:$Z,ROW($A481)))),"")</f>
        <v/>
      </c>
      <c r="R485" t="str">
        <f>IFERROR(IF(COUNT(pipot!$Z:$Z)&lt;&gt;"",INDEX(pipot!Q:Q,SMALL(pipot!$Z:$Z,ROW($A481)))),"")</f>
        <v/>
      </c>
      <c r="S485" t="str">
        <f>IFERROR(IF(COUNT(pipot!$Z:$Z)&lt;&gt;"",INDEX(pipot!R:R,SMALL(pipot!$Z:$Z,ROW($A481)))),"")</f>
        <v/>
      </c>
    </row>
    <row r="486" spans="2:19" hidden="1">
      <c r="B486" t="str">
        <f>IFERROR(IF(COUNT(pipot!$Z:$Z)&lt;&gt;"",INDEX(pipot!A:A,SMALL(pipot!$Z:$Z,ROW($A482)))),"")</f>
        <v/>
      </c>
      <c r="C486" s="13" t="str">
        <f>IFERROR(IF(COUNT(pipot!$Z:$Z)&lt;&gt;"",INDEX(pipot!B:B,SMALL(pipot!$Z:$Z,ROW($A482)))),"")</f>
        <v/>
      </c>
      <c r="D486" s="15" t="str">
        <f>IFERROR(IF(COUNT(pipot!$Z:$Z)&lt;&gt;"",INDEX(pipot!C:C,SMALL(pipot!$Z:$Z,ROW($A482)))),"")</f>
        <v/>
      </c>
      <c r="E486" t="str">
        <f>IFERROR(IF(COUNT(pipot!$Z:$Z)&lt;&gt;"",INDEX(pipot!D:D,SMALL(pipot!$Z:$Z,ROW($A482)))),"")</f>
        <v/>
      </c>
      <c r="F486" t="str">
        <f>IFERROR(IF(COUNT(pipot!$Z:$Z)&lt;&gt;"",INDEX(pipot!E:E,SMALL(pipot!$Z:$Z,ROW($A482)))),"")</f>
        <v/>
      </c>
      <c r="G486" t="str">
        <f>IFERROR(IF(COUNT(pipot!$Z:$Z)&lt;&gt;"",INDEX(pipot!F:F,SMALL(pipot!$Z:$Z,ROW($A482)))),"")</f>
        <v/>
      </c>
      <c r="H486" t="str">
        <f>IFERROR(IF(COUNT(pipot!$Z:$Z)&lt;&gt;"",INDEX(pipot!G:G,SMALL(pipot!$Z:$Z,ROW($A482)))),"")</f>
        <v/>
      </c>
      <c r="I486" t="str">
        <f>IFERROR(IF(COUNT(pipot!$Z:$Z)&lt;&gt;"",INDEX(pipot!H:H,SMALL(pipot!$Z:$Z,ROW($A482)))),"")</f>
        <v/>
      </c>
      <c r="J486" t="str">
        <f>IFERROR(IF(COUNT(pipot!$Z:$Z)&lt;&gt;"",INDEX(pipot!I:I,SMALL(pipot!$Z:$Z,ROW($A482)))),"")</f>
        <v/>
      </c>
      <c r="K486" t="str">
        <f>IFERROR(IF(COUNT(pipot!$Z:$Z)&lt;&gt;"",INDEX(pipot!J:J,SMALL(pipot!$Z:$Z,ROW($A482)))),"")</f>
        <v/>
      </c>
      <c r="L486" t="str">
        <f>IFERROR(IF(COUNT(pipot!$Z:$Z)&lt;&gt;"",INDEX(pipot!K:K,SMALL(pipot!$Z:$Z,ROW($A482)))),"")</f>
        <v/>
      </c>
      <c r="M486" t="str">
        <f>IFERROR(IF(COUNT(pipot!$Z:$Z)&lt;&gt;"",INDEX(pipot!L:L,SMALL(pipot!$Z:$Z,ROW($A482)))),"")</f>
        <v/>
      </c>
      <c r="N486" t="str">
        <f>IFERROR(IF(COUNT(pipot!$Z:$Z)&lt;&gt;"",INDEX(pipot!M:M,SMALL(pipot!$Z:$Z,ROW($A482)))),"")</f>
        <v/>
      </c>
      <c r="O486" t="str">
        <f>IFERROR(IF(COUNT(pipot!$Z:$Z)&lt;&gt;"",INDEX(pipot!N:N,SMALL(pipot!$Z:$Z,ROW($A482)))),"")</f>
        <v/>
      </c>
      <c r="P486" t="str">
        <f>IFERROR(IF(COUNT(pipot!$Z:$Z)&lt;&gt;"",INDEX(pipot!O:O,SMALL(pipot!$Z:$Z,ROW($A482)))),"")</f>
        <v/>
      </c>
      <c r="Q486" t="str">
        <f>IFERROR(IF(COUNT(pipot!$Z:$Z)&lt;&gt;"",INDEX(pipot!P:P,SMALL(pipot!$Z:$Z,ROW($A482)))),"")</f>
        <v/>
      </c>
      <c r="R486" t="str">
        <f>IFERROR(IF(COUNT(pipot!$Z:$Z)&lt;&gt;"",INDEX(pipot!Q:Q,SMALL(pipot!$Z:$Z,ROW($A482)))),"")</f>
        <v/>
      </c>
      <c r="S486" t="str">
        <f>IFERROR(IF(COUNT(pipot!$Z:$Z)&lt;&gt;"",INDEX(pipot!R:R,SMALL(pipot!$Z:$Z,ROW($A482)))),"")</f>
        <v/>
      </c>
    </row>
    <row r="487" spans="2:19" hidden="1">
      <c r="B487" t="str">
        <f>IFERROR(IF(COUNT(pipot!$Z:$Z)&lt;&gt;"",INDEX(pipot!A:A,SMALL(pipot!$Z:$Z,ROW($A483)))),"")</f>
        <v/>
      </c>
      <c r="C487" s="13" t="str">
        <f>IFERROR(IF(COUNT(pipot!$Z:$Z)&lt;&gt;"",INDEX(pipot!B:B,SMALL(pipot!$Z:$Z,ROW($A483)))),"")</f>
        <v/>
      </c>
      <c r="D487" s="15" t="str">
        <f>IFERROR(IF(COUNT(pipot!$Z:$Z)&lt;&gt;"",INDEX(pipot!C:C,SMALL(pipot!$Z:$Z,ROW($A483)))),"")</f>
        <v/>
      </c>
      <c r="E487" t="str">
        <f>IFERROR(IF(COUNT(pipot!$Z:$Z)&lt;&gt;"",INDEX(pipot!D:D,SMALL(pipot!$Z:$Z,ROW($A483)))),"")</f>
        <v/>
      </c>
      <c r="F487" t="str">
        <f>IFERROR(IF(COUNT(pipot!$Z:$Z)&lt;&gt;"",INDEX(pipot!E:E,SMALL(pipot!$Z:$Z,ROW($A483)))),"")</f>
        <v/>
      </c>
      <c r="G487" t="str">
        <f>IFERROR(IF(COUNT(pipot!$Z:$Z)&lt;&gt;"",INDEX(pipot!F:F,SMALL(pipot!$Z:$Z,ROW($A483)))),"")</f>
        <v/>
      </c>
      <c r="H487" t="str">
        <f>IFERROR(IF(COUNT(pipot!$Z:$Z)&lt;&gt;"",INDEX(pipot!G:G,SMALL(pipot!$Z:$Z,ROW($A483)))),"")</f>
        <v/>
      </c>
      <c r="I487" t="str">
        <f>IFERROR(IF(COUNT(pipot!$Z:$Z)&lt;&gt;"",INDEX(pipot!H:H,SMALL(pipot!$Z:$Z,ROW($A483)))),"")</f>
        <v/>
      </c>
      <c r="J487" t="str">
        <f>IFERROR(IF(COUNT(pipot!$Z:$Z)&lt;&gt;"",INDEX(pipot!I:I,SMALL(pipot!$Z:$Z,ROW($A483)))),"")</f>
        <v/>
      </c>
      <c r="K487" t="str">
        <f>IFERROR(IF(COUNT(pipot!$Z:$Z)&lt;&gt;"",INDEX(pipot!J:J,SMALL(pipot!$Z:$Z,ROW($A483)))),"")</f>
        <v/>
      </c>
      <c r="L487" t="str">
        <f>IFERROR(IF(COUNT(pipot!$Z:$Z)&lt;&gt;"",INDEX(pipot!K:K,SMALL(pipot!$Z:$Z,ROW($A483)))),"")</f>
        <v/>
      </c>
      <c r="M487" t="str">
        <f>IFERROR(IF(COUNT(pipot!$Z:$Z)&lt;&gt;"",INDEX(pipot!L:L,SMALL(pipot!$Z:$Z,ROW($A483)))),"")</f>
        <v/>
      </c>
      <c r="N487" t="str">
        <f>IFERROR(IF(COUNT(pipot!$Z:$Z)&lt;&gt;"",INDEX(pipot!M:M,SMALL(pipot!$Z:$Z,ROW($A483)))),"")</f>
        <v/>
      </c>
      <c r="O487" t="str">
        <f>IFERROR(IF(COUNT(pipot!$Z:$Z)&lt;&gt;"",INDEX(pipot!N:N,SMALL(pipot!$Z:$Z,ROW($A483)))),"")</f>
        <v/>
      </c>
      <c r="P487" t="str">
        <f>IFERROR(IF(COUNT(pipot!$Z:$Z)&lt;&gt;"",INDEX(pipot!O:O,SMALL(pipot!$Z:$Z,ROW($A483)))),"")</f>
        <v/>
      </c>
      <c r="Q487" t="str">
        <f>IFERROR(IF(COUNT(pipot!$Z:$Z)&lt;&gt;"",INDEX(pipot!P:P,SMALL(pipot!$Z:$Z,ROW($A483)))),"")</f>
        <v/>
      </c>
      <c r="R487" t="str">
        <f>IFERROR(IF(COUNT(pipot!$Z:$Z)&lt;&gt;"",INDEX(pipot!Q:Q,SMALL(pipot!$Z:$Z,ROW($A483)))),"")</f>
        <v/>
      </c>
      <c r="S487" t="str">
        <f>IFERROR(IF(COUNT(pipot!$Z:$Z)&lt;&gt;"",INDEX(pipot!R:R,SMALL(pipot!$Z:$Z,ROW($A483)))),"")</f>
        <v/>
      </c>
    </row>
    <row r="488" spans="2:19" hidden="1">
      <c r="B488" t="str">
        <f>IFERROR(IF(COUNT(pipot!$Z:$Z)&lt;&gt;"",INDEX(pipot!A:A,SMALL(pipot!$Z:$Z,ROW($A484)))),"")</f>
        <v/>
      </c>
      <c r="C488" s="13" t="str">
        <f>IFERROR(IF(COUNT(pipot!$Z:$Z)&lt;&gt;"",INDEX(pipot!B:B,SMALL(pipot!$Z:$Z,ROW($A484)))),"")</f>
        <v/>
      </c>
      <c r="D488" s="15" t="str">
        <f>IFERROR(IF(COUNT(pipot!$Z:$Z)&lt;&gt;"",INDEX(pipot!C:C,SMALL(pipot!$Z:$Z,ROW($A484)))),"")</f>
        <v/>
      </c>
      <c r="E488" t="str">
        <f>IFERROR(IF(COUNT(pipot!$Z:$Z)&lt;&gt;"",INDEX(pipot!D:D,SMALL(pipot!$Z:$Z,ROW($A484)))),"")</f>
        <v/>
      </c>
      <c r="F488" t="str">
        <f>IFERROR(IF(COUNT(pipot!$Z:$Z)&lt;&gt;"",INDEX(pipot!E:E,SMALL(pipot!$Z:$Z,ROW($A484)))),"")</f>
        <v/>
      </c>
      <c r="G488" t="str">
        <f>IFERROR(IF(COUNT(pipot!$Z:$Z)&lt;&gt;"",INDEX(pipot!F:F,SMALL(pipot!$Z:$Z,ROW($A484)))),"")</f>
        <v/>
      </c>
      <c r="H488" t="str">
        <f>IFERROR(IF(COUNT(pipot!$Z:$Z)&lt;&gt;"",INDEX(pipot!G:G,SMALL(pipot!$Z:$Z,ROW($A484)))),"")</f>
        <v/>
      </c>
      <c r="I488" t="str">
        <f>IFERROR(IF(COUNT(pipot!$Z:$Z)&lt;&gt;"",INDEX(pipot!H:H,SMALL(pipot!$Z:$Z,ROW($A484)))),"")</f>
        <v/>
      </c>
      <c r="J488" t="str">
        <f>IFERROR(IF(COUNT(pipot!$Z:$Z)&lt;&gt;"",INDEX(pipot!I:I,SMALL(pipot!$Z:$Z,ROW($A484)))),"")</f>
        <v/>
      </c>
      <c r="K488" t="str">
        <f>IFERROR(IF(COUNT(pipot!$Z:$Z)&lt;&gt;"",INDEX(pipot!J:J,SMALL(pipot!$Z:$Z,ROW($A484)))),"")</f>
        <v/>
      </c>
      <c r="L488" t="str">
        <f>IFERROR(IF(COUNT(pipot!$Z:$Z)&lt;&gt;"",INDEX(pipot!K:K,SMALL(pipot!$Z:$Z,ROW($A484)))),"")</f>
        <v/>
      </c>
      <c r="M488" t="str">
        <f>IFERROR(IF(COUNT(pipot!$Z:$Z)&lt;&gt;"",INDEX(pipot!L:L,SMALL(pipot!$Z:$Z,ROW($A484)))),"")</f>
        <v/>
      </c>
      <c r="N488" t="str">
        <f>IFERROR(IF(COUNT(pipot!$Z:$Z)&lt;&gt;"",INDEX(pipot!M:M,SMALL(pipot!$Z:$Z,ROW($A484)))),"")</f>
        <v/>
      </c>
      <c r="O488" t="str">
        <f>IFERROR(IF(COUNT(pipot!$Z:$Z)&lt;&gt;"",INDEX(pipot!N:N,SMALL(pipot!$Z:$Z,ROW($A484)))),"")</f>
        <v/>
      </c>
      <c r="P488" t="str">
        <f>IFERROR(IF(COUNT(pipot!$Z:$Z)&lt;&gt;"",INDEX(pipot!O:O,SMALL(pipot!$Z:$Z,ROW($A484)))),"")</f>
        <v/>
      </c>
      <c r="Q488" t="str">
        <f>IFERROR(IF(COUNT(pipot!$Z:$Z)&lt;&gt;"",INDEX(pipot!P:P,SMALL(pipot!$Z:$Z,ROW($A484)))),"")</f>
        <v/>
      </c>
      <c r="R488" t="str">
        <f>IFERROR(IF(COUNT(pipot!$Z:$Z)&lt;&gt;"",INDEX(pipot!Q:Q,SMALL(pipot!$Z:$Z,ROW($A484)))),"")</f>
        <v/>
      </c>
      <c r="S488" t="str">
        <f>IFERROR(IF(COUNT(pipot!$Z:$Z)&lt;&gt;"",INDEX(pipot!R:R,SMALL(pipot!$Z:$Z,ROW($A484)))),"")</f>
        <v/>
      </c>
    </row>
    <row r="489" spans="2:19" hidden="1">
      <c r="B489" t="str">
        <f>IFERROR(IF(COUNT(pipot!$Z:$Z)&lt;&gt;"",INDEX(pipot!A:A,SMALL(pipot!$Z:$Z,ROW($A485)))),"")</f>
        <v/>
      </c>
      <c r="C489" s="13" t="str">
        <f>IFERROR(IF(COUNT(pipot!$Z:$Z)&lt;&gt;"",INDEX(pipot!B:B,SMALL(pipot!$Z:$Z,ROW($A485)))),"")</f>
        <v/>
      </c>
      <c r="D489" s="15" t="str">
        <f>IFERROR(IF(COUNT(pipot!$Z:$Z)&lt;&gt;"",INDEX(pipot!C:C,SMALL(pipot!$Z:$Z,ROW($A485)))),"")</f>
        <v/>
      </c>
      <c r="E489" t="str">
        <f>IFERROR(IF(COUNT(pipot!$Z:$Z)&lt;&gt;"",INDEX(pipot!D:D,SMALL(pipot!$Z:$Z,ROW($A485)))),"")</f>
        <v/>
      </c>
      <c r="F489" t="str">
        <f>IFERROR(IF(COUNT(pipot!$Z:$Z)&lt;&gt;"",INDEX(pipot!E:E,SMALL(pipot!$Z:$Z,ROW($A485)))),"")</f>
        <v/>
      </c>
      <c r="G489" t="str">
        <f>IFERROR(IF(COUNT(pipot!$Z:$Z)&lt;&gt;"",INDEX(pipot!F:F,SMALL(pipot!$Z:$Z,ROW($A485)))),"")</f>
        <v/>
      </c>
      <c r="H489" t="str">
        <f>IFERROR(IF(COUNT(pipot!$Z:$Z)&lt;&gt;"",INDEX(pipot!G:G,SMALL(pipot!$Z:$Z,ROW($A485)))),"")</f>
        <v/>
      </c>
      <c r="I489" t="str">
        <f>IFERROR(IF(COUNT(pipot!$Z:$Z)&lt;&gt;"",INDEX(pipot!H:H,SMALL(pipot!$Z:$Z,ROW($A485)))),"")</f>
        <v/>
      </c>
      <c r="J489" t="str">
        <f>IFERROR(IF(COUNT(pipot!$Z:$Z)&lt;&gt;"",INDEX(pipot!I:I,SMALL(pipot!$Z:$Z,ROW($A485)))),"")</f>
        <v/>
      </c>
      <c r="K489" t="str">
        <f>IFERROR(IF(COUNT(pipot!$Z:$Z)&lt;&gt;"",INDEX(pipot!J:J,SMALL(pipot!$Z:$Z,ROW($A485)))),"")</f>
        <v/>
      </c>
      <c r="L489" t="str">
        <f>IFERROR(IF(COUNT(pipot!$Z:$Z)&lt;&gt;"",INDEX(pipot!K:K,SMALL(pipot!$Z:$Z,ROW($A485)))),"")</f>
        <v/>
      </c>
      <c r="M489" t="str">
        <f>IFERROR(IF(COUNT(pipot!$Z:$Z)&lt;&gt;"",INDEX(pipot!L:L,SMALL(pipot!$Z:$Z,ROW($A485)))),"")</f>
        <v/>
      </c>
      <c r="N489" t="str">
        <f>IFERROR(IF(COUNT(pipot!$Z:$Z)&lt;&gt;"",INDEX(pipot!M:M,SMALL(pipot!$Z:$Z,ROW($A485)))),"")</f>
        <v/>
      </c>
      <c r="O489" t="str">
        <f>IFERROR(IF(COUNT(pipot!$Z:$Z)&lt;&gt;"",INDEX(pipot!N:N,SMALL(pipot!$Z:$Z,ROW($A485)))),"")</f>
        <v/>
      </c>
      <c r="P489" t="str">
        <f>IFERROR(IF(COUNT(pipot!$Z:$Z)&lt;&gt;"",INDEX(pipot!O:O,SMALL(pipot!$Z:$Z,ROW($A485)))),"")</f>
        <v/>
      </c>
      <c r="Q489" t="str">
        <f>IFERROR(IF(COUNT(pipot!$Z:$Z)&lt;&gt;"",INDEX(pipot!P:P,SMALL(pipot!$Z:$Z,ROW($A485)))),"")</f>
        <v/>
      </c>
      <c r="R489" t="str">
        <f>IFERROR(IF(COUNT(pipot!$Z:$Z)&lt;&gt;"",INDEX(pipot!Q:Q,SMALL(pipot!$Z:$Z,ROW($A485)))),"")</f>
        <v/>
      </c>
      <c r="S489" t="str">
        <f>IFERROR(IF(COUNT(pipot!$Z:$Z)&lt;&gt;"",INDEX(pipot!R:R,SMALL(pipot!$Z:$Z,ROW($A485)))),"")</f>
        <v/>
      </c>
    </row>
    <row r="490" spans="2:19" hidden="1">
      <c r="B490" t="str">
        <f>IFERROR(IF(COUNT(pipot!$Z:$Z)&lt;&gt;"",INDEX(pipot!A:A,SMALL(pipot!$Z:$Z,ROW($A486)))),"")</f>
        <v/>
      </c>
      <c r="C490" s="13" t="str">
        <f>IFERROR(IF(COUNT(pipot!$Z:$Z)&lt;&gt;"",INDEX(pipot!B:B,SMALL(pipot!$Z:$Z,ROW($A486)))),"")</f>
        <v/>
      </c>
      <c r="D490" s="15" t="str">
        <f>IFERROR(IF(COUNT(pipot!$Z:$Z)&lt;&gt;"",INDEX(pipot!C:C,SMALL(pipot!$Z:$Z,ROW($A486)))),"")</f>
        <v/>
      </c>
      <c r="E490" t="str">
        <f>IFERROR(IF(COUNT(pipot!$Z:$Z)&lt;&gt;"",INDEX(pipot!D:D,SMALL(pipot!$Z:$Z,ROW($A486)))),"")</f>
        <v/>
      </c>
      <c r="F490" t="str">
        <f>IFERROR(IF(COUNT(pipot!$Z:$Z)&lt;&gt;"",INDEX(pipot!E:E,SMALL(pipot!$Z:$Z,ROW($A486)))),"")</f>
        <v/>
      </c>
      <c r="G490" t="str">
        <f>IFERROR(IF(COUNT(pipot!$Z:$Z)&lt;&gt;"",INDEX(pipot!F:F,SMALL(pipot!$Z:$Z,ROW($A486)))),"")</f>
        <v/>
      </c>
      <c r="H490" t="str">
        <f>IFERROR(IF(COUNT(pipot!$Z:$Z)&lt;&gt;"",INDEX(pipot!G:G,SMALL(pipot!$Z:$Z,ROW($A486)))),"")</f>
        <v/>
      </c>
      <c r="I490" t="str">
        <f>IFERROR(IF(COUNT(pipot!$Z:$Z)&lt;&gt;"",INDEX(pipot!H:H,SMALL(pipot!$Z:$Z,ROW($A486)))),"")</f>
        <v/>
      </c>
      <c r="J490" t="str">
        <f>IFERROR(IF(COUNT(pipot!$Z:$Z)&lt;&gt;"",INDEX(pipot!I:I,SMALL(pipot!$Z:$Z,ROW($A486)))),"")</f>
        <v/>
      </c>
      <c r="K490" t="str">
        <f>IFERROR(IF(COUNT(pipot!$Z:$Z)&lt;&gt;"",INDEX(pipot!J:J,SMALL(pipot!$Z:$Z,ROW($A486)))),"")</f>
        <v/>
      </c>
      <c r="L490" t="str">
        <f>IFERROR(IF(COUNT(pipot!$Z:$Z)&lt;&gt;"",INDEX(pipot!K:K,SMALL(pipot!$Z:$Z,ROW($A486)))),"")</f>
        <v/>
      </c>
      <c r="M490" t="str">
        <f>IFERROR(IF(COUNT(pipot!$Z:$Z)&lt;&gt;"",INDEX(pipot!L:L,SMALL(pipot!$Z:$Z,ROW($A486)))),"")</f>
        <v/>
      </c>
      <c r="N490" t="str">
        <f>IFERROR(IF(COUNT(pipot!$Z:$Z)&lt;&gt;"",INDEX(pipot!M:M,SMALL(pipot!$Z:$Z,ROW($A486)))),"")</f>
        <v/>
      </c>
      <c r="O490" t="str">
        <f>IFERROR(IF(COUNT(pipot!$Z:$Z)&lt;&gt;"",INDEX(pipot!N:N,SMALL(pipot!$Z:$Z,ROW($A486)))),"")</f>
        <v/>
      </c>
      <c r="P490" t="str">
        <f>IFERROR(IF(COUNT(pipot!$Z:$Z)&lt;&gt;"",INDEX(pipot!O:O,SMALL(pipot!$Z:$Z,ROW($A486)))),"")</f>
        <v/>
      </c>
      <c r="Q490" t="str">
        <f>IFERROR(IF(COUNT(pipot!$Z:$Z)&lt;&gt;"",INDEX(pipot!P:P,SMALL(pipot!$Z:$Z,ROW($A486)))),"")</f>
        <v/>
      </c>
      <c r="R490" t="str">
        <f>IFERROR(IF(COUNT(pipot!$Z:$Z)&lt;&gt;"",INDEX(pipot!Q:Q,SMALL(pipot!$Z:$Z,ROW($A486)))),"")</f>
        <v/>
      </c>
      <c r="S490" t="str">
        <f>IFERROR(IF(COUNT(pipot!$Z:$Z)&lt;&gt;"",INDEX(pipot!R:R,SMALL(pipot!$Z:$Z,ROW($A486)))),"")</f>
        <v/>
      </c>
    </row>
    <row r="491" spans="2:19" hidden="1">
      <c r="B491" t="str">
        <f>IFERROR(IF(COUNT(pipot!$Z:$Z)&lt;&gt;"",INDEX(pipot!A:A,SMALL(pipot!$Z:$Z,ROW($A487)))),"")</f>
        <v/>
      </c>
      <c r="C491" s="13" t="str">
        <f>IFERROR(IF(COUNT(pipot!$Z:$Z)&lt;&gt;"",INDEX(pipot!B:B,SMALL(pipot!$Z:$Z,ROW($A487)))),"")</f>
        <v/>
      </c>
      <c r="D491" s="15" t="str">
        <f>IFERROR(IF(COUNT(pipot!$Z:$Z)&lt;&gt;"",INDEX(pipot!C:C,SMALL(pipot!$Z:$Z,ROW($A487)))),"")</f>
        <v/>
      </c>
      <c r="E491" t="str">
        <f>IFERROR(IF(COUNT(pipot!$Z:$Z)&lt;&gt;"",INDEX(pipot!D:D,SMALL(pipot!$Z:$Z,ROW($A487)))),"")</f>
        <v/>
      </c>
      <c r="F491" t="str">
        <f>IFERROR(IF(COUNT(pipot!$Z:$Z)&lt;&gt;"",INDEX(pipot!E:E,SMALL(pipot!$Z:$Z,ROW($A487)))),"")</f>
        <v/>
      </c>
      <c r="G491" t="str">
        <f>IFERROR(IF(COUNT(pipot!$Z:$Z)&lt;&gt;"",INDEX(pipot!F:F,SMALL(pipot!$Z:$Z,ROW($A487)))),"")</f>
        <v/>
      </c>
      <c r="H491" t="str">
        <f>IFERROR(IF(COUNT(pipot!$Z:$Z)&lt;&gt;"",INDEX(pipot!G:G,SMALL(pipot!$Z:$Z,ROW($A487)))),"")</f>
        <v/>
      </c>
      <c r="I491" t="str">
        <f>IFERROR(IF(COUNT(pipot!$Z:$Z)&lt;&gt;"",INDEX(pipot!H:H,SMALL(pipot!$Z:$Z,ROW($A487)))),"")</f>
        <v/>
      </c>
      <c r="J491" t="str">
        <f>IFERROR(IF(COUNT(pipot!$Z:$Z)&lt;&gt;"",INDEX(pipot!I:I,SMALL(pipot!$Z:$Z,ROW($A487)))),"")</f>
        <v/>
      </c>
      <c r="K491" t="str">
        <f>IFERROR(IF(COUNT(pipot!$Z:$Z)&lt;&gt;"",INDEX(pipot!J:J,SMALL(pipot!$Z:$Z,ROW($A487)))),"")</f>
        <v/>
      </c>
      <c r="L491" t="str">
        <f>IFERROR(IF(COUNT(pipot!$Z:$Z)&lt;&gt;"",INDEX(pipot!K:K,SMALL(pipot!$Z:$Z,ROW($A487)))),"")</f>
        <v/>
      </c>
      <c r="M491" t="str">
        <f>IFERROR(IF(COUNT(pipot!$Z:$Z)&lt;&gt;"",INDEX(pipot!L:L,SMALL(pipot!$Z:$Z,ROW($A487)))),"")</f>
        <v/>
      </c>
      <c r="N491" t="str">
        <f>IFERROR(IF(COUNT(pipot!$Z:$Z)&lt;&gt;"",INDEX(pipot!M:M,SMALL(pipot!$Z:$Z,ROW($A487)))),"")</f>
        <v/>
      </c>
      <c r="O491" t="str">
        <f>IFERROR(IF(COUNT(pipot!$Z:$Z)&lt;&gt;"",INDEX(pipot!N:N,SMALL(pipot!$Z:$Z,ROW($A487)))),"")</f>
        <v/>
      </c>
      <c r="P491" t="str">
        <f>IFERROR(IF(COUNT(pipot!$Z:$Z)&lt;&gt;"",INDEX(pipot!O:O,SMALL(pipot!$Z:$Z,ROW($A487)))),"")</f>
        <v/>
      </c>
      <c r="Q491" t="str">
        <f>IFERROR(IF(COUNT(pipot!$Z:$Z)&lt;&gt;"",INDEX(pipot!P:P,SMALL(pipot!$Z:$Z,ROW($A487)))),"")</f>
        <v/>
      </c>
      <c r="R491" t="str">
        <f>IFERROR(IF(COUNT(pipot!$Z:$Z)&lt;&gt;"",INDEX(pipot!Q:Q,SMALL(pipot!$Z:$Z,ROW($A487)))),"")</f>
        <v/>
      </c>
      <c r="S491" t="str">
        <f>IFERROR(IF(COUNT(pipot!$Z:$Z)&lt;&gt;"",INDEX(pipot!R:R,SMALL(pipot!$Z:$Z,ROW($A487)))),"")</f>
        <v/>
      </c>
    </row>
    <row r="492" spans="2:19" hidden="1">
      <c r="B492" t="str">
        <f>IFERROR(IF(COUNT(pipot!$Z:$Z)&lt;&gt;"",INDEX(pipot!A:A,SMALL(pipot!$Z:$Z,ROW($A488)))),"")</f>
        <v/>
      </c>
      <c r="C492" s="13" t="str">
        <f>IFERROR(IF(COUNT(pipot!$Z:$Z)&lt;&gt;"",INDEX(pipot!B:B,SMALL(pipot!$Z:$Z,ROW($A488)))),"")</f>
        <v/>
      </c>
      <c r="D492" s="15" t="str">
        <f>IFERROR(IF(COUNT(pipot!$Z:$Z)&lt;&gt;"",INDEX(pipot!C:C,SMALL(pipot!$Z:$Z,ROW($A488)))),"")</f>
        <v/>
      </c>
      <c r="E492" t="str">
        <f>IFERROR(IF(COUNT(pipot!$Z:$Z)&lt;&gt;"",INDEX(pipot!D:D,SMALL(pipot!$Z:$Z,ROW($A488)))),"")</f>
        <v/>
      </c>
      <c r="F492" t="str">
        <f>IFERROR(IF(COUNT(pipot!$Z:$Z)&lt;&gt;"",INDEX(pipot!E:E,SMALL(pipot!$Z:$Z,ROW($A488)))),"")</f>
        <v/>
      </c>
      <c r="G492" t="str">
        <f>IFERROR(IF(COUNT(pipot!$Z:$Z)&lt;&gt;"",INDEX(pipot!F:F,SMALL(pipot!$Z:$Z,ROW($A488)))),"")</f>
        <v/>
      </c>
      <c r="H492" t="str">
        <f>IFERROR(IF(COUNT(pipot!$Z:$Z)&lt;&gt;"",INDEX(pipot!G:G,SMALL(pipot!$Z:$Z,ROW($A488)))),"")</f>
        <v/>
      </c>
      <c r="I492" t="str">
        <f>IFERROR(IF(COUNT(pipot!$Z:$Z)&lt;&gt;"",INDEX(pipot!H:H,SMALL(pipot!$Z:$Z,ROW($A488)))),"")</f>
        <v/>
      </c>
      <c r="J492" t="str">
        <f>IFERROR(IF(COUNT(pipot!$Z:$Z)&lt;&gt;"",INDEX(pipot!I:I,SMALL(pipot!$Z:$Z,ROW($A488)))),"")</f>
        <v/>
      </c>
      <c r="K492" t="str">
        <f>IFERROR(IF(COUNT(pipot!$Z:$Z)&lt;&gt;"",INDEX(pipot!J:J,SMALL(pipot!$Z:$Z,ROW($A488)))),"")</f>
        <v/>
      </c>
      <c r="L492" t="str">
        <f>IFERROR(IF(COUNT(pipot!$Z:$Z)&lt;&gt;"",INDEX(pipot!K:K,SMALL(pipot!$Z:$Z,ROW($A488)))),"")</f>
        <v/>
      </c>
      <c r="M492" t="str">
        <f>IFERROR(IF(COUNT(pipot!$Z:$Z)&lt;&gt;"",INDEX(pipot!L:L,SMALL(pipot!$Z:$Z,ROW($A488)))),"")</f>
        <v/>
      </c>
      <c r="N492" t="str">
        <f>IFERROR(IF(COUNT(pipot!$Z:$Z)&lt;&gt;"",INDEX(pipot!M:M,SMALL(pipot!$Z:$Z,ROW($A488)))),"")</f>
        <v/>
      </c>
      <c r="O492" t="str">
        <f>IFERROR(IF(COUNT(pipot!$Z:$Z)&lt;&gt;"",INDEX(pipot!N:N,SMALL(pipot!$Z:$Z,ROW($A488)))),"")</f>
        <v/>
      </c>
      <c r="P492" t="str">
        <f>IFERROR(IF(COUNT(pipot!$Z:$Z)&lt;&gt;"",INDEX(pipot!O:O,SMALL(pipot!$Z:$Z,ROW($A488)))),"")</f>
        <v/>
      </c>
      <c r="Q492" t="str">
        <f>IFERROR(IF(COUNT(pipot!$Z:$Z)&lt;&gt;"",INDEX(pipot!P:P,SMALL(pipot!$Z:$Z,ROW($A488)))),"")</f>
        <v/>
      </c>
      <c r="R492" t="str">
        <f>IFERROR(IF(COUNT(pipot!$Z:$Z)&lt;&gt;"",INDEX(pipot!Q:Q,SMALL(pipot!$Z:$Z,ROW($A488)))),"")</f>
        <v/>
      </c>
      <c r="S492" t="str">
        <f>IFERROR(IF(COUNT(pipot!$Z:$Z)&lt;&gt;"",INDEX(pipot!R:R,SMALL(pipot!$Z:$Z,ROW($A488)))),"")</f>
        <v/>
      </c>
    </row>
    <row r="493" spans="2:19" hidden="1">
      <c r="B493" t="str">
        <f>IFERROR(IF(COUNT(pipot!$Z:$Z)&lt;&gt;"",INDEX(pipot!A:A,SMALL(pipot!$Z:$Z,ROW($A489)))),"")</f>
        <v/>
      </c>
      <c r="C493" s="13" t="str">
        <f>IFERROR(IF(COUNT(pipot!$Z:$Z)&lt;&gt;"",INDEX(pipot!B:B,SMALL(pipot!$Z:$Z,ROW($A489)))),"")</f>
        <v/>
      </c>
      <c r="D493" s="15" t="str">
        <f>IFERROR(IF(COUNT(pipot!$Z:$Z)&lt;&gt;"",INDEX(pipot!C:C,SMALL(pipot!$Z:$Z,ROW($A489)))),"")</f>
        <v/>
      </c>
      <c r="E493" t="str">
        <f>IFERROR(IF(COUNT(pipot!$Z:$Z)&lt;&gt;"",INDEX(pipot!D:D,SMALL(pipot!$Z:$Z,ROW($A489)))),"")</f>
        <v/>
      </c>
      <c r="F493" t="str">
        <f>IFERROR(IF(COUNT(pipot!$Z:$Z)&lt;&gt;"",INDEX(pipot!E:E,SMALL(pipot!$Z:$Z,ROW($A489)))),"")</f>
        <v/>
      </c>
      <c r="G493" t="str">
        <f>IFERROR(IF(COUNT(pipot!$Z:$Z)&lt;&gt;"",INDEX(pipot!F:F,SMALL(pipot!$Z:$Z,ROW($A489)))),"")</f>
        <v/>
      </c>
      <c r="H493" t="str">
        <f>IFERROR(IF(COUNT(pipot!$Z:$Z)&lt;&gt;"",INDEX(pipot!G:G,SMALL(pipot!$Z:$Z,ROW($A489)))),"")</f>
        <v/>
      </c>
      <c r="I493" t="str">
        <f>IFERROR(IF(COUNT(pipot!$Z:$Z)&lt;&gt;"",INDEX(pipot!H:H,SMALL(pipot!$Z:$Z,ROW($A489)))),"")</f>
        <v/>
      </c>
      <c r="J493" t="str">
        <f>IFERROR(IF(COUNT(pipot!$Z:$Z)&lt;&gt;"",INDEX(pipot!I:I,SMALL(pipot!$Z:$Z,ROW($A489)))),"")</f>
        <v/>
      </c>
      <c r="K493" t="str">
        <f>IFERROR(IF(COUNT(pipot!$Z:$Z)&lt;&gt;"",INDEX(pipot!J:J,SMALL(pipot!$Z:$Z,ROW($A489)))),"")</f>
        <v/>
      </c>
      <c r="L493" t="str">
        <f>IFERROR(IF(COUNT(pipot!$Z:$Z)&lt;&gt;"",INDEX(pipot!K:K,SMALL(pipot!$Z:$Z,ROW($A489)))),"")</f>
        <v/>
      </c>
      <c r="M493" t="str">
        <f>IFERROR(IF(COUNT(pipot!$Z:$Z)&lt;&gt;"",INDEX(pipot!L:L,SMALL(pipot!$Z:$Z,ROW($A489)))),"")</f>
        <v/>
      </c>
      <c r="N493" t="str">
        <f>IFERROR(IF(COUNT(pipot!$Z:$Z)&lt;&gt;"",INDEX(pipot!M:M,SMALL(pipot!$Z:$Z,ROW($A489)))),"")</f>
        <v/>
      </c>
      <c r="O493" t="str">
        <f>IFERROR(IF(COUNT(pipot!$Z:$Z)&lt;&gt;"",INDEX(pipot!N:N,SMALL(pipot!$Z:$Z,ROW($A489)))),"")</f>
        <v/>
      </c>
      <c r="P493" t="str">
        <f>IFERROR(IF(COUNT(pipot!$Z:$Z)&lt;&gt;"",INDEX(pipot!O:O,SMALL(pipot!$Z:$Z,ROW($A489)))),"")</f>
        <v/>
      </c>
      <c r="Q493" t="str">
        <f>IFERROR(IF(COUNT(pipot!$Z:$Z)&lt;&gt;"",INDEX(pipot!P:P,SMALL(pipot!$Z:$Z,ROW($A489)))),"")</f>
        <v/>
      </c>
      <c r="R493" t="str">
        <f>IFERROR(IF(COUNT(pipot!$Z:$Z)&lt;&gt;"",INDEX(pipot!Q:Q,SMALL(pipot!$Z:$Z,ROW($A489)))),"")</f>
        <v/>
      </c>
      <c r="S493" t="str">
        <f>IFERROR(IF(COUNT(pipot!$Z:$Z)&lt;&gt;"",INDEX(pipot!R:R,SMALL(pipot!$Z:$Z,ROW($A489)))),"")</f>
        <v/>
      </c>
    </row>
    <row r="494" spans="2:19" hidden="1">
      <c r="B494" t="str">
        <f>IFERROR(IF(COUNT(pipot!$Z:$Z)&lt;&gt;"",INDEX(pipot!A:A,SMALL(pipot!$Z:$Z,ROW($A490)))),"")</f>
        <v/>
      </c>
      <c r="C494" s="13" t="str">
        <f>IFERROR(IF(COUNT(pipot!$Z:$Z)&lt;&gt;"",INDEX(pipot!B:B,SMALL(pipot!$Z:$Z,ROW($A490)))),"")</f>
        <v/>
      </c>
      <c r="D494" s="15" t="str">
        <f>IFERROR(IF(COUNT(pipot!$Z:$Z)&lt;&gt;"",INDEX(pipot!C:C,SMALL(pipot!$Z:$Z,ROW($A490)))),"")</f>
        <v/>
      </c>
      <c r="E494" t="str">
        <f>IFERROR(IF(COUNT(pipot!$Z:$Z)&lt;&gt;"",INDEX(pipot!D:D,SMALL(pipot!$Z:$Z,ROW($A490)))),"")</f>
        <v/>
      </c>
      <c r="F494" t="str">
        <f>IFERROR(IF(COUNT(pipot!$Z:$Z)&lt;&gt;"",INDEX(pipot!E:E,SMALL(pipot!$Z:$Z,ROW($A490)))),"")</f>
        <v/>
      </c>
      <c r="G494" t="str">
        <f>IFERROR(IF(COUNT(pipot!$Z:$Z)&lt;&gt;"",INDEX(pipot!F:F,SMALL(pipot!$Z:$Z,ROW($A490)))),"")</f>
        <v/>
      </c>
      <c r="H494" t="str">
        <f>IFERROR(IF(COUNT(pipot!$Z:$Z)&lt;&gt;"",INDEX(pipot!G:G,SMALL(pipot!$Z:$Z,ROW($A490)))),"")</f>
        <v/>
      </c>
      <c r="I494" t="str">
        <f>IFERROR(IF(COUNT(pipot!$Z:$Z)&lt;&gt;"",INDEX(pipot!H:H,SMALL(pipot!$Z:$Z,ROW($A490)))),"")</f>
        <v/>
      </c>
      <c r="J494" t="str">
        <f>IFERROR(IF(COUNT(pipot!$Z:$Z)&lt;&gt;"",INDEX(pipot!I:I,SMALL(pipot!$Z:$Z,ROW($A490)))),"")</f>
        <v/>
      </c>
      <c r="K494" t="str">
        <f>IFERROR(IF(COUNT(pipot!$Z:$Z)&lt;&gt;"",INDEX(pipot!J:J,SMALL(pipot!$Z:$Z,ROW($A490)))),"")</f>
        <v/>
      </c>
      <c r="L494" t="str">
        <f>IFERROR(IF(COUNT(pipot!$Z:$Z)&lt;&gt;"",INDEX(pipot!K:K,SMALL(pipot!$Z:$Z,ROW($A490)))),"")</f>
        <v/>
      </c>
      <c r="M494" t="str">
        <f>IFERROR(IF(COUNT(pipot!$Z:$Z)&lt;&gt;"",INDEX(pipot!L:L,SMALL(pipot!$Z:$Z,ROW($A490)))),"")</f>
        <v/>
      </c>
      <c r="N494" t="str">
        <f>IFERROR(IF(COUNT(pipot!$Z:$Z)&lt;&gt;"",INDEX(pipot!M:M,SMALL(pipot!$Z:$Z,ROW($A490)))),"")</f>
        <v/>
      </c>
      <c r="O494" t="str">
        <f>IFERROR(IF(COUNT(pipot!$Z:$Z)&lt;&gt;"",INDEX(pipot!N:N,SMALL(pipot!$Z:$Z,ROW($A490)))),"")</f>
        <v/>
      </c>
      <c r="P494" t="str">
        <f>IFERROR(IF(COUNT(pipot!$Z:$Z)&lt;&gt;"",INDEX(pipot!O:O,SMALL(pipot!$Z:$Z,ROW($A490)))),"")</f>
        <v/>
      </c>
      <c r="Q494" t="str">
        <f>IFERROR(IF(COUNT(pipot!$Z:$Z)&lt;&gt;"",INDEX(pipot!P:P,SMALL(pipot!$Z:$Z,ROW($A490)))),"")</f>
        <v/>
      </c>
      <c r="R494" t="str">
        <f>IFERROR(IF(COUNT(pipot!$Z:$Z)&lt;&gt;"",INDEX(pipot!Q:Q,SMALL(pipot!$Z:$Z,ROW($A490)))),"")</f>
        <v/>
      </c>
      <c r="S494" t="str">
        <f>IFERROR(IF(COUNT(pipot!$Z:$Z)&lt;&gt;"",INDEX(pipot!R:R,SMALL(pipot!$Z:$Z,ROW($A490)))),"")</f>
        <v/>
      </c>
    </row>
    <row r="495" spans="2:19" hidden="1">
      <c r="B495" t="str">
        <f>IFERROR(IF(COUNT(pipot!$Z:$Z)&lt;&gt;"",INDEX(pipot!A:A,SMALL(pipot!$Z:$Z,ROW($A491)))),"")</f>
        <v/>
      </c>
      <c r="C495" s="13" t="str">
        <f>IFERROR(IF(COUNT(pipot!$Z:$Z)&lt;&gt;"",INDEX(pipot!B:B,SMALL(pipot!$Z:$Z,ROW($A491)))),"")</f>
        <v/>
      </c>
      <c r="D495" s="15" t="str">
        <f>IFERROR(IF(COUNT(pipot!$Z:$Z)&lt;&gt;"",INDEX(pipot!C:C,SMALL(pipot!$Z:$Z,ROW($A491)))),"")</f>
        <v/>
      </c>
      <c r="E495" t="str">
        <f>IFERROR(IF(COUNT(pipot!$Z:$Z)&lt;&gt;"",INDEX(pipot!D:D,SMALL(pipot!$Z:$Z,ROW($A491)))),"")</f>
        <v/>
      </c>
      <c r="F495" t="str">
        <f>IFERROR(IF(COUNT(pipot!$Z:$Z)&lt;&gt;"",INDEX(pipot!E:E,SMALL(pipot!$Z:$Z,ROW($A491)))),"")</f>
        <v/>
      </c>
      <c r="G495" t="str">
        <f>IFERROR(IF(COUNT(pipot!$Z:$Z)&lt;&gt;"",INDEX(pipot!F:F,SMALL(pipot!$Z:$Z,ROW($A491)))),"")</f>
        <v/>
      </c>
      <c r="H495" t="str">
        <f>IFERROR(IF(COUNT(pipot!$Z:$Z)&lt;&gt;"",INDEX(pipot!G:G,SMALL(pipot!$Z:$Z,ROW($A491)))),"")</f>
        <v/>
      </c>
      <c r="I495" t="str">
        <f>IFERROR(IF(COUNT(pipot!$Z:$Z)&lt;&gt;"",INDEX(pipot!H:H,SMALL(pipot!$Z:$Z,ROW($A491)))),"")</f>
        <v/>
      </c>
      <c r="J495" t="str">
        <f>IFERROR(IF(COUNT(pipot!$Z:$Z)&lt;&gt;"",INDEX(pipot!I:I,SMALL(pipot!$Z:$Z,ROW($A491)))),"")</f>
        <v/>
      </c>
      <c r="K495" t="str">
        <f>IFERROR(IF(COUNT(pipot!$Z:$Z)&lt;&gt;"",INDEX(pipot!J:J,SMALL(pipot!$Z:$Z,ROW($A491)))),"")</f>
        <v/>
      </c>
      <c r="L495" t="str">
        <f>IFERROR(IF(COUNT(pipot!$Z:$Z)&lt;&gt;"",INDEX(pipot!K:K,SMALL(pipot!$Z:$Z,ROW($A491)))),"")</f>
        <v/>
      </c>
      <c r="M495" t="str">
        <f>IFERROR(IF(COUNT(pipot!$Z:$Z)&lt;&gt;"",INDEX(pipot!L:L,SMALL(pipot!$Z:$Z,ROW($A491)))),"")</f>
        <v/>
      </c>
      <c r="N495" t="str">
        <f>IFERROR(IF(COUNT(pipot!$Z:$Z)&lt;&gt;"",INDEX(pipot!M:M,SMALL(pipot!$Z:$Z,ROW($A491)))),"")</f>
        <v/>
      </c>
      <c r="O495" t="str">
        <f>IFERROR(IF(COUNT(pipot!$Z:$Z)&lt;&gt;"",INDEX(pipot!N:N,SMALL(pipot!$Z:$Z,ROW($A491)))),"")</f>
        <v/>
      </c>
      <c r="P495" t="str">
        <f>IFERROR(IF(COUNT(pipot!$Z:$Z)&lt;&gt;"",INDEX(pipot!O:O,SMALL(pipot!$Z:$Z,ROW($A491)))),"")</f>
        <v/>
      </c>
      <c r="Q495" t="str">
        <f>IFERROR(IF(COUNT(pipot!$Z:$Z)&lt;&gt;"",INDEX(pipot!P:P,SMALL(pipot!$Z:$Z,ROW($A491)))),"")</f>
        <v/>
      </c>
      <c r="R495" t="str">
        <f>IFERROR(IF(COUNT(pipot!$Z:$Z)&lt;&gt;"",INDEX(pipot!Q:Q,SMALL(pipot!$Z:$Z,ROW($A491)))),"")</f>
        <v/>
      </c>
      <c r="S495" t="str">
        <f>IFERROR(IF(COUNT(pipot!$Z:$Z)&lt;&gt;"",INDEX(pipot!R:R,SMALL(pipot!$Z:$Z,ROW($A491)))),"")</f>
        <v/>
      </c>
    </row>
    <row r="496" spans="2:19" hidden="1">
      <c r="B496" t="str">
        <f>IFERROR(IF(COUNT(pipot!$Z:$Z)&lt;&gt;"",INDEX(pipot!A:A,SMALL(pipot!$Z:$Z,ROW($A492)))),"")</f>
        <v/>
      </c>
      <c r="C496" s="13" t="str">
        <f>IFERROR(IF(COUNT(pipot!$Z:$Z)&lt;&gt;"",INDEX(pipot!B:B,SMALL(pipot!$Z:$Z,ROW($A492)))),"")</f>
        <v/>
      </c>
      <c r="D496" s="15" t="str">
        <f>IFERROR(IF(COUNT(pipot!$Z:$Z)&lt;&gt;"",INDEX(pipot!C:C,SMALL(pipot!$Z:$Z,ROW($A492)))),"")</f>
        <v/>
      </c>
      <c r="E496" t="str">
        <f>IFERROR(IF(COUNT(pipot!$Z:$Z)&lt;&gt;"",INDEX(pipot!D:D,SMALL(pipot!$Z:$Z,ROW($A492)))),"")</f>
        <v/>
      </c>
      <c r="F496" t="str">
        <f>IFERROR(IF(COUNT(pipot!$Z:$Z)&lt;&gt;"",INDEX(pipot!E:E,SMALL(pipot!$Z:$Z,ROW($A492)))),"")</f>
        <v/>
      </c>
      <c r="G496" t="str">
        <f>IFERROR(IF(COUNT(pipot!$Z:$Z)&lt;&gt;"",INDEX(pipot!F:F,SMALL(pipot!$Z:$Z,ROW($A492)))),"")</f>
        <v/>
      </c>
      <c r="H496" t="str">
        <f>IFERROR(IF(COUNT(pipot!$Z:$Z)&lt;&gt;"",INDEX(pipot!G:G,SMALL(pipot!$Z:$Z,ROW($A492)))),"")</f>
        <v/>
      </c>
      <c r="I496" t="str">
        <f>IFERROR(IF(COUNT(pipot!$Z:$Z)&lt;&gt;"",INDEX(pipot!H:H,SMALL(pipot!$Z:$Z,ROW($A492)))),"")</f>
        <v/>
      </c>
      <c r="J496" t="str">
        <f>IFERROR(IF(COUNT(pipot!$Z:$Z)&lt;&gt;"",INDEX(pipot!I:I,SMALL(pipot!$Z:$Z,ROW($A492)))),"")</f>
        <v/>
      </c>
      <c r="K496" t="str">
        <f>IFERROR(IF(COUNT(pipot!$Z:$Z)&lt;&gt;"",INDEX(pipot!J:J,SMALL(pipot!$Z:$Z,ROW($A492)))),"")</f>
        <v/>
      </c>
      <c r="L496" t="str">
        <f>IFERROR(IF(COUNT(pipot!$Z:$Z)&lt;&gt;"",INDEX(pipot!K:K,SMALL(pipot!$Z:$Z,ROW($A492)))),"")</f>
        <v/>
      </c>
      <c r="M496" t="str">
        <f>IFERROR(IF(COUNT(pipot!$Z:$Z)&lt;&gt;"",INDEX(pipot!L:L,SMALL(pipot!$Z:$Z,ROW($A492)))),"")</f>
        <v/>
      </c>
      <c r="N496" t="str">
        <f>IFERROR(IF(COUNT(pipot!$Z:$Z)&lt;&gt;"",INDEX(pipot!M:M,SMALL(pipot!$Z:$Z,ROW($A492)))),"")</f>
        <v/>
      </c>
      <c r="O496" t="str">
        <f>IFERROR(IF(COUNT(pipot!$Z:$Z)&lt;&gt;"",INDEX(pipot!N:N,SMALL(pipot!$Z:$Z,ROW($A492)))),"")</f>
        <v/>
      </c>
      <c r="P496" t="str">
        <f>IFERROR(IF(COUNT(pipot!$Z:$Z)&lt;&gt;"",INDEX(pipot!O:O,SMALL(pipot!$Z:$Z,ROW($A492)))),"")</f>
        <v/>
      </c>
      <c r="Q496" t="str">
        <f>IFERROR(IF(COUNT(pipot!$Z:$Z)&lt;&gt;"",INDEX(pipot!P:P,SMALL(pipot!$Z:$Z,ROW($A492)))),"")</f>
        <v/>
      </c>
      <c r="R496" t="str">
        <f>IFERROR(IF(COUNT(pipot!$Z:$Z)&lt;&gt;"",INDEX(pipot!Q:Q,SMALL(pipot!$Z:$Z,ROW($A492)))),"")</f>
        <v/>
      </c>
      <c r="S496" t="str">
        <f>IFERROR(IF(COUNT(pipot!$Z:$Z)&lt;&gt;"",INDEX(pipot!R:R,SMALL(pipot!$Z:$Z,ROW($A492)))),"")</f>
        <v/>
      </c>
    </row>
    <row r="497" spans="2:19" hidden="1">
      <c r="B497" t="str">
        <f>IFERROR(IF(COUNT(pipot!$Z:$Z)&lt;&gt;"",INDEX(pipot!A:A,SMALL(pipot!$Z:$Z,ROW($A493)))),"")</f>
        <v/>
      </c>
      <c r="C497" s="13" t="str">
        <f>IFERROR(IF(COUNT(pipot!$Z:$Z)&lt;&gt;"",INDEX(pipot!B:B,SMALL(pipot!$Z:$Z,ROW($A493)))),"")</f>
        <v/>
      </c>
      <c r="D497" s="15" t="str">
        <f>IFERROR(IF(COUNT(pipot!$Z:$Z)&lt;&gt;"",INDEX(pipot!C:C,SMALL(pipot!$Z:$Z,ROW($A493)))),"")</f>
        <v/>
      </c>
      <c r="E497" t="str">
        <f>IFERROR(IF(COUNT(pipot!$Z:$Z)&lt;&gt;"",INDEX(pipot!D:D,SMALL(pipot!$Z:$Z,ROW($A493)))),"")</f>
        <v/>
      </c>
      <c r="F497" t="str">
        <f>IFERROR(IF(COUNT(pipot!$Z:$Z)&lt;&gt;"",INDEX(pipot!E:E,SMALL(pipot!$Z:$Z,ROW($A493)))),"")</f>
        <v/>
      </c>
      <c r="G497" t="str">
        <f>IFERROR(IF(COUNT(pipot!$Z:$Z)&lt;&gt;"",INDEX(pipot!F:F,SMALL(pipot!$Z:$Z,ROW($A493)))),"")</f>
        <v/>
      </c>
      <c r="H497" t="str">
        <f>IFERROR(IF(COUNT(pipot!$Z:$Z)&lt;&gt;"",INDEX(pipot!G:G,SMALL(pipot!$Z:$Z,ROW($A493)))),"")</f>
        <v/>
      </c>
      <c r="I497" t="str">
        <f>IFERROR(IF(COUNT(pipot!$Z:$Z)&lt;&gt;"",INDEX(pipot!H:H,SMALL(pipot!$Z:$Z,ROW($A493)))),"")</f>
        <v/>
      </c>
      <c r="J497" t="str">
        <f>IFERROR(IF(COUNT(pipot!$Z:$Z)&lt;&gt;"",INDEX(pipot!I:I,SMALL(pipot!$Z:$Z,ROW($A493)))),"")</f>
        <v/>
      </c>
      <c r="K497" t="str">
        <f>IFERROR(IF(COUNT(pipot!$Z:$Z)&lt;&gt;"",INDEX(pipot!J:J,SMALL(pipot!$Z:$Z,ROW($A493)))),"")</f>
        <v/>
      </c>
      <c r="L497" t="str">
        <f>IFERROR(IF(COUNT(pipot!$Z:$Z)&lt;&gt;"",INDEX(pipot!K:K,SMALL(pipot!$Z:$Z,ROW($A493)))),"")</f>
        <v/>
      </c>
      <c r="M497" t="str">
        <f>IFERROR(IF(COUNT(pipot!$Z:$Z)&lt;&gt;"",INDEX(pipot!L:L,SMALL(pipot!$Z:$Z,ROW($A493)))),"")</f>
        <v/>
      </c>
      <c r="N497" t="str">
        <f>IFERROR(IF(COUNT(pipot!$Z:$Z)&lt;&gt;"",INDEX(pipot!M:M,SMALL(pipot!$Z:$Z,ROW($A493)))),"")</f>
        <v/>
      </c>
      <c r="O497" t="str">
        <f>IFERROR(IF(COUNT(pipot!$Z:$Z)&lt;&gt;"",INDEX(pipot!N:N,SMALL(pipot!$Z:$Z,ROW($A493)))),"")</f>
        <v/>
      </c>
      <c r="P497" t="str">
        <f>IFERROR(IF(COUNT(pipot!$Z:$Z)&lt;&gt;"",INDEX(pipot!O:O,SMALL(pipot!$Z:$Z,ROW($A493)))),"")</f>
        <v/>
      </c>
      <c r="Q497" t="str">
        <f>IFERROR(IF(COUNT(pipot!$Z:$Z)&lt;&gt;"",INDEX(pipot!P:P,SMALL(pipot!$Z:$Z,ROW($A493)))),"")</f>
        <v/>
      </c>
      <c r="R497" t="str">
        <f>IFERROR(IF(COUNT(pipot!$Z:$Z)&lt;&gt;"",INDEX(pipot!Q:Q,SMALL(pipot!$Z:$Z,ROW($A493)))),"")</f>
        <v/>
      </c>
      <c r="S497" t="str">
        <f>IFERROR(IF(COUNT(pipot!$Z:$Z)&lt;&gt;"",INDEX(pipot!R:R,SMALL(pipot!$Z:$Z,ROW($A493)))),"")</f>
        <v/>
      </c>
    </row>
    <row r="498" spans="2:19" hidden="1">
      <c r="B498" t="str">
        <f>IFERROR(IF(COUNT(pipot!$Z:$Z)&lt;&gt;"",INDEX(pipot!A:A,SMALL(pipot!$Z:$Z,ROW($A494)))),"")</f>
        <v/>
      </c>
      <c r="C498" s="13" t="str">
        <f>IFERROR(IF(COUNT(pipot!$Z:$Z)&lt;&gt;"",INDEX(pipot!B:B,SMALL(pipot!$Z:$Z,ROW($A494)))),"")</f>
        <v/>
      </c>
      <c r="D498" s="15" t="str">
        <f>IFERROR(IF(COUNT(pipot!$Z:$Z)&lt;&gt;"",INDEX(pipot!C:C,SMALL(pipot!$Z:$Z,ROW($A494)))),"")</f>
        <v/>
      </c>
      <c r="E498" t="str">
        <f>IFERROR(IF(COUNT(pipot!$Z:$Z)&lt;&gt;"",INDEX(pipot!D:D,SMALL(pipot!$Z:$Z,ROW($A494)))),"")</f>
        <v/>
      </c>
      <c r="F498" t="str">
        <f>IFERROR(IF(COUNT(pipot!$Z:$Z)&lt;&gt;"",INDEX(pipot!E:E,SMALL(pipot!$Z:$Z,ROW($A494)))),"")</f>
        <v/>
      </c>
      <c r="G498" t="str">
        <f>IFERROR(IF(COUNT(pipot!$Z:$Z)&lt;&gt;"",INDEX(pipot!F:F,SMALL(pipot!$Z:$Z,ROW($A494)))),"")</f>
        <v/>
      </c>
      <c r="H498" t="str">
        <f>IFERROR(IF(COUNT(pipot!$Z:$Z)&lt;&gt;"",INDEX(pipot!G:G,SMALL(pipot!$Z:$Z,ROW($A494)))),"")</f>
        <v/>
      </c>
      <c r="I498" t="str">
        <f>IFERROR(IF(COUNT(pipot!$Z:$Z)&lt;&gt;"",INDEX(pipot!H:H,SMALL(pipot!$Z:$Z,ROW($A494)))),"")</f>
        <v/>
      </c>
      <c r="J498" t="str">
        <f>IFERROR(IF(COUNT(pipot!$Z:$Z)&lt;&gt;"",INDEX(pipot!I:I,SMALL(pipot!$Z:$Z,ROW($A494)))),"")</f>
        <v/>
      </c>
      <c r="K498" t="str">
        <f>IFERROR(IF(COUNT(pipot!$Z:$Z)&lt;&gt;"",INDEX(pipot!J:J,SMALL(pipot!$Z:$Z,ROW($A494)))),"")</f>
        <v/>
      </c>
      <c r="L498" t="str">
        <f>IFERROR(IF(COUNT(pipot!$Z:$Z)&lt;&gt;"",INDEX(pipot!K:K,SMALL(pipot!$Z:$Z,ROW($A494)))),"")</f>
        <v/>
      </c>
      <c r="M498" t="str">
        <f>IFERROR(IF(COUNT(pipot!$Z:$Z)&lt;&gt;"",INDEX(pipot!L:L,SMALL(pipot!$Z:$Z,ROW($A494)))),"")</f>
        <v/>
      </c>
      <c r="N498" t="str">
        <f>IFERROR(IF(COUNT(pipot!$Z:$Z)&lt;&gt;"",INDEX(pipot!M:M,SMALL(pipot!$Z:$Z,ROW($A494)))),"")</f>
        <v/>
      </c>
      <c r="O498" t="str">
        <f>IFERROR(IF(COUNT(pipot!$Z:$Z)&lt;&gt;"",INDEX(pipot!N:N,SMALL(pipot!$Z:$Z,ROW($A494)))),"")</f>
        <v/>
      </c>
      <c r="P498" t="str">
        <f>IFERROR(IF(COUNT(pipot!$Z:$Z)&lt;&gt;"",INDEX(pipot!O:O,SMALL(pipot!$Z:$Z,ROW($A494)))),"")</f>
        <v/>
      </c>
      <c r="Q498" t="str">
        <f>IFERROR(IF(COUNT(pipot!$Z:$Z)&lt;&gt;"",INDEX(pipot!P:P,SMALL(pipot!$Z:$Z,ROW($A494)))),"")</f>
        <v/>
      </c>
      <c r="R498" t="str">
        <f>IFERROR(IF(COUNT(pipot!$Z:$Z)&lt;&gt;"",INDEX(pipot!Q:Q,SMALL(pipot!$Z:$Z,ROW($A494)))),"")</f>
        <v/>
      </c>
      <c r="S498" t="str">
        <f>IFERROR(IF(COUNT(pipot!$Z:$Z)&lt;&gt;"",INDEX(pipot!R:R,SMALL(pipot!$Z:$Z,ROW($A494)))),"")</f>
        <v/>
      </c>
    </row>
    <row r="499" spans="2:19" hidden="1">
      <c r="B499" t="str">
        <f>IFERROR(IF(COUNT(pipot!$Z:$Z)&lt;&gt;"",INDEX(pipot!A:A,SMALL(pipot!$Z:$Z,ROW($A495)))),"")</f>
        <v/>
      </c>
      <c r="C499" s="13" t="str">
        <f>IFERROR(IF(COUNT(pipot!$Z:$Z)&lt;&gt;"",INDEX(pipot!B:B,SMALL(pipot!$Z:$Z,ROW($A495)))),"")</f>
        <v/>
      </c>
      <c r="D499" s="15" t="str">
        <f>IFERROR(IF(COUNT(pipot!$Z:$Z)&lt;&gt;"",INDEX(pipot!C:C,SMALL(pipot!$Z:$Z,ROW($A495)))),"")</f>
        <v/>
      </c>
      <c r="E499" t="str">
        <f>IFERROR(IF(COUNT(pipot!$Z:$Z)&lt;&gt;"",INDEX(pipot!D:D,SMALL(pipot!$Z:$Z,ROW($A495)))),"")</f>
        <v/>
      </c>
      <c r="F499" t="str">
        <f>IFERROR(IF(COUNT(pipot!$Z:$Z)&lt;&gt;"",INDEX(pipot!E:E,SMALL(pipot!$Z:$Z,ROW($A495)))),"")</f>
        <v/>
      </c>
      <c r="G499" t="str">
        <f>IFERROR(IF(COUNT(pipot!$Z:$Z)&lt;&gt;"",INDEX(pipot!F:F,SMALL(pipot!$Z:$Z,ROW($A495)))),"")</f>
        <v/>
      </c>
      <c r="H499" t="str">
        <f>IFERROR(IF(COUNT(pipot!$Z:$Z)&lt;&gt;"",INDEX(pipot!G:G,SMALL(pipot!$Z:$Z,ROW($A495)))),"")</f>
        <v/>
      </c>
      <c r="I499" t="str">
        <f>IFERROR(IF(COUNT(pipot!$Z:$Z)&lt;&gt;"",INDEX(pipot!H:H,SMALL(pipot!$Z:$Z,ROW($A495)))),"")</f>
        <v/>
      </c>
      <c r="J499" t="str">
        <f>IFERROR(IF(COUNT(pipot!$Z:$Z)&lt;&gt;"",INDEX(pipot!I:I,SMALL(pipot!$Z:$Z,ROW($A495)))),"")</f>
        <v/>
      </c>
      <c r="K499" t="str">
        <f>IFERROR(IF(COUNT(pipot!$Z:$Z)&lt;&gt;"",INDEX(pipot!J:J,SMALL(pipot!$Z:$Z,ROW($A495)))),"")</f>
        <v/>
      </c>
      <c r="L499" t="str">
        <f>IFERROR(IF(COUNT(pipot!$Z:$Z)&lt;&gt;"",INDEX(pipot!K:K,SMALL(pipot!$Z:$Z,ROW($A495)))),"")</f>
        <v/>
      </c>
      <c r="M499" t="str">
        <f>IFERROR(IF(COUNT(pipot!$Z:$Z)&lt;&gt;"",INDEX(pipot!L:L,SMALL(pipot!$Z:$Z,ROW($A495)))),"")</f>
        <v/>
      </c>
      <c r="N499" t="str">
        <f>IFERROR(IF(COUNT(pipot!$Z:$Z)&lt;&gt;"",INDEX(pipot!M:M,SMALL(pipot!$Z:$Z,ROW($A495)))),"")</f>
        <v/>
      </c>
      <c r="O499" t="str">
        <f>IFERROR(IF(COUNT(pipot!$Z:$Z)&lt;&gt;"",INDEX(pipot!N:N,SMALL(pipot!$Z:$Z,ROW($A495)))),"")</f>
        <v/>
      </c>
      <c r="P499" t="str">
        <f>IFERROR(IF(COUNT(pipot!$Z:$Z)&lt;&gt;"",INDEX(pipot!O:O,SMALL(pipot!$Z:$Z,ROW($A495)))),"")</f>
        <v/>
      </c>
      <c r="Q499" t="str">
        <f>IFERROR(IF(COUNT(pipot!$Z:$Z)&lt;&gt;"",INDEX(pipot!P:P,SMALL(pipot!$Z:$Z,ROW($A495)))),"")</f>
        <v/>
      </c>
      <c r="R499" t="str">
        <f>IFERROR(IF(COUNT(pipot!$Z:$Z)&lt;&gt;"",INDEX(pipot!Q:Q,SMALL(pipot!$Z:$Z,ROW($A495)))),"")</f>
        <v/>
      </c>
      <c r="S499" t="str">
        <f>IFERROR(IF(COUNT(pipot!$Z:$Z)&lt;&gt;"",INDEX(pipot!R:R,SMALL(pipot!$Z:$Z,ROW($A495)))),"")</f>
        <v/>
      </c>
    </row>
    <row r="500" spans="2:19" hidden="1">
      <c r="B500" t="str">
        <f>IFERROR(IF(COUNT(pipot!$Z:$Z)&lt;&gt;"",INDEX(pipot!A:A,SMALL(pipot!$Z:$Z,ROW($A496)))),"")</f>
        <v/>
      </c>
      <c r="C500" s="13" t="str">
        <f>IFERROR(IF(COUNT(pipot!$Z:$Z)&lt;&gt;"",INDEX(pipot!B:B,SMALL(pipot!$Z:$Z,ROW($A496)))),"")</f>
        <v/>
      </c>
      <c r="D500" s="15" t="str">
        <f>IFERROR(IF(COUNT(pipot!$Z:$Z)&lt;&gt;"",INDEX(pipot!C:C,SMALL(pipot!$Z:$Z,ROW($A496)))),"")</f>
        <v/>
      </c>
      <c r="E500" t="str">
        <f>IFERROR(IF(COUNT(pipot!$Z:$Z)&lt;&gt;"",INDEX(pipot!D:D,SMALL(pipot!$Z:$Z,ROW($A496)))),"")</f>
        <v/>
      </c>
      <c r="F500" t="str">
        <f>IFERROR(IF(COUNT(pipot!$Z:$Z)&lt;&gt;"",INDEX(pipot!E:E,SMALL(pipot!$Z:$Z,ROW($A496)))),"")</f>
        <v/>
      </c>
      <c r="G500" t="str">
        <f>IFERROR(IF(COUNT(pipot!$Z:$Z)&lt;&gt;"",INDEX(pipot!F:F,SMALL(pipot!$Z:$Z,ROW($A496)))),"")</f>
        <v/>
      </c>
      <c r="H500" t="str">
        <f>IFERROR(IF(COUNT(pipot!$Z:$Z)&lt;&gt;"",INDEX(pipot!G:G,SMALL(pipot!$Z:$Z,ROW($A496)))),"")</f>
        <v/>
      </c>
      <c r="I500" t="str">
        <f>IFERROR(IF(COUNT(pipot!$Z:$Z)&lt;&gt;"",INDEX(pipot!H:H,SMALL(pipot!$Z:$Z,ROW($A496)))),"")</f>
        <v/>
      </c>
      <c r="J500" t="str">
        <f>IFERROR(IF(COUNT(pipot!$Z:$Z)&lt;&gt;"",INDEX(pipot!I:I,SMALL(pipot!$Z:$Z,ROW($A496)))),"")</f>
        <v/>
      </c>
      <c r="K500" t="str">
        <f>IFERROR(IF(COUNT(pipot!$Z:$Z)&lt;&gt;"",INDEX(pipot!J:J,SMALL(pipot!$Z:$Z,ROW($A496)))),"")</f>
        <v/>
      </c>
      <c r="L500" t="str">
        <f>IFERROR(IF(COUNT(pipot!$Z:$Z)&lt;&gt;"",INDEX(pipot!K:K,SMALL(pipot!$Z:$Z,ROW($A496)))),"")</f>
        <v/>
      </c>
      <c r="M500" t="str">
        <f>IFERROR(IF(COUNT(pipot!$Z:$Z)&lt;&gt;"",INDEX(pipot!L:L,SMALL(pipot!$Z:$Z,ROW($A496)))),"")</f>
        <v/>
      </c>
      <c r="N500" t="str">
        <f>IFERROR(IF(COUNT(pipot!$Z:$Z)&lt;&gt;"",INDEX(pipot!M:M,SMALL(pipot!$Z:$Z,ROW($A496)))),"")</f>
        <v/>
      </c>
      <c r="O500" t="str">
        <f>IFERROR(IF(COUNT(pipot!$Z:$Z)&lt;&gt;"",INDEX(pipot!N:N,SMALL(pipot!$Z:$Z,ROW($A496)))),"")</f>
        <v/>
      </c>
      <c r="P500" t="str">
        <f>IFERROR(IF(COUNT(pipot!$Z:$Z)&lt;&gt;"",INDEX(pipot!O:O,SMALL(pipot!$Z:$Z,ROW($A496)))),"")</f>
        <v/>
      </c>
      <c r="Q500" t="str">
        <f>IFERROR(IF(COUNT(pipot!$Z:$Z)&lt;&gt;"",INDEX(pipot!P:P,SMALL(pipot!$Z:$Z,ROW($A496)))),"")</f>
        <v/>
      </c>
      <c r="R500" t="str">
        <f>IFERROR(IF(COUNT(pipot!$Z:$Z)&lt;&gt;"",INDEX(pipot!Q:Q,SMALL(pipot!$Z:$Z,ROW($A496)))),"")</f>
        <v/>
      </c>
      <c r="S500" t="str">
        <f>IFERROR(IF(COUNT(pipot!$Z:$Z)&lt;&gt;"",INDEX(pipot!R:R,SMALL(pipot!$Z:$Z,ROW($A496)))),"")</f>
        <v/>
      </c>
    </row>
    <row r="501" spans="2:19" hidden="1">
      <c r="B501" t="str">
        <f>IFERROR(IF(COUNT(pipot!$Z:$Z)&lt;&gt;"",INDEX(pipot!A:A,SMALL(pipot!$Z:$Z,ROW($A497)))),"")</f>
        <v/>
      </c>
      <c r="C501" s="13" t="str">
        <f>IFERROR(IF(COUNT(pipot!$Z:$Z)&lt;&gt;"",INDEX(pipot!B:B,SMALL(pipot!$Z:$Z,ROW($A497)))),"")</f>
        <v/>
      </c>
      <c r="D501" s="15" t="str">
        <f>IFERROR(IF(COUNT(pipot!$Z:$Z)&lt;&gt;"",INDEX(pipot!C:C,SMALL(pipot!$Z:$Z,ROW($A497)))),"")</f>
        <v/>
      </c>
      <c r="E501" t="str">
        <f>IFERROR(IF(COUNT(pipot!$Z:$Z)&lt;&gt;"",INDEX(pipot!D:D,SMALL(pipot!$Z:$Z,ROW($A497)))),"")</f>
        <v/>
      </c>
      <c r="F501" t="str">
        <f>IFERROR(IF(COUNT(pipot!$Z:$Z)&lt;&gt;"",INDEX(pipot!E:E,SMALL(pipot!$Z:$Z,ROW($A497)))),"")</f>
        <v/>
      </c>
      <c r="G501" t="str">
        <f>IFERROR(IF(COUNT(pipot!$Z:$Z)&lt;&gt;"",INDEX(pipot!F:F,SMALL(pipot!$Z:$Z,ROW($A497)))),"")</f>
        <v/>
      </c>
      <c r="H501" t="str">
        <f>IFERROR(IF(COUNT(pipot!$Z:$Z)&lt;&gt;"",INDEX(pipot!G:G,SMALL(pipot!$Z:$Z,ROW($A497)))),"")</f>
        <v/>
      </c>
      <c r="I501" t="str">
        <f>IFERROR(IF(COUNT(pipot!$Z:$Z)&lt;&gt;"",INDEX(pipot!H:H,SMALL(pipot!$Z:$Z,ROW($A497)))),"")</f>
        <v/>
      </c>
      <c r="J501" t="str">
        <f>IFERROR(IF(COUNT(pipot!$Z:$Z)&lt;&gt;"",INDEX(pipot!I:I,SMALL(pipot!$Z:$Z,ROW($A497)))),"")</f>
        <v/>
      </c>
      <c r="K501" t="str">
        <f>IFERROR(IF(COUNT(pipot!$Z:$Z)&lt;&gt;"",INDEX(pipot!J:J,SMALL(pipot!$Z:$Z,ROW($A497)))),"")</f>
        <v/>
      </c>
      <c r="L501" t="str">
        <f>IFERROR(IF(COUNT(pipot!$Z:$Z)&lt;&gt;"",INDEX(pipot!K:K,SMALL(pipot!$Z:$Z,ROW($A497)))),"")</f>
        <v/>
      </c>
      <c r="M501" t="str">
        <f>IFERROR(IF(COUNT(pipot!$Z:$Z)&lt;&gt;"",INDEX(pipot!L:L,SMALL(pipot!$Z:$Z,ROW($A497)))),"")</f>
        <v/>
      </c>
      <c r="N501" t="str">
        <f>IFERROR(IF(COUNT(pipot!$Z:$Z)&lt;&gt;"",INDEX(pipot!M:M,SMALL(pipot!$Z:$Z,ROW($A497)))),"")</f>
        <v/>
      </c>
      <c r="O501" t="str">
        <f>IFERROR(IF(COUNT(pipot!$Z:$Z)&lt;&gt;"",INDEX(pipot!N:N,SMALL(pipot!$Z:$Z,ROW($A497)))),"")</f>
        <v/>
      </c>
      <c r="P501" t="str">
        <f>IFERROR(IF(COUNT(pipot!$Z:$Z)&lt;&gt;"",INDEX(pipot!O:O,SMALL(pipot!$Z:$Z,ROW($A497)))),"")</f>
        <v/>
      </c>
      <c r="Q501" t="str">
        <f>IFERROR(IF(COUNT(pipot!$Z:$Z)&lt;&gt;"",INDEX(pipot!P:P,SMALL(pipot!$Z:$Z,ROW($A497)))),"")</f>
        <v/>
      </c>
      <c r="R501" t="str">
        <f>IFERROR(IF(COUNT(pipot!$Z:$Z)&lt;&gt;"",INDEX(pipot!Q:Q,SMALL(pipot!$Z:$Z,ROW($A497)))),"")</f>
        <v/>
      </c>
      <c r="S501" t="str">
        <f>IFERROR(IF(COUNT(pipot!$Z:$Z)&lt;&gt;"",INDEX(pipot!R:R,SMALL(pipot!$Z:$Z,ROW($A497)))),"")</f>
        <v/>
      </c>
    </row>
    <row r="502" spans="2:19" hidden="1">
      <c r="B502" t="str">
        <f>IFERROR(IF(COUNT(pipot!$Z:$Z)&lt;&gt;"",INDEX(pipot!A:A,SMALL(pipot!$Z:$Z,ROW($A498)))),"")</f>
        <v/>
      </c>
      <c r="C502" s="13" t="str">
        <f>IFERROR(IF(COUNT(pipot!$Z:$Z)&lt;&gt;"",INDEX(pipot!B:B,SMALL(pipot!$Z:$Z,ROW($A498)))),"")</f>
        <v/>
      </c>
      <c r="D502" s="15" t="str">
        <f>IFERROR(IF(COUNT(pipot!$Z:$Z)&lt;&gt;"",INDEX(pipot!C:C,SMALL(pipot!$Z:$Z,ROW($A498)))),"")</f>
        <v/>
      </c>
      <c r="E502" t="str">
        <f>IFERROR(IF(COUNT(pipot!$Z:$Z)&lt;&gt;"",INDEX(pipot!D:D,SMALL(pipot!$Z:$Z,ROW($A498)))),"")</f>
        <v/>
      </c>
      <c r="F502" t="str">
        <f>IFERROR(IF(COUNT(pipot!$Z:$Z)&lt;&gt;"",INDEX(pipot!E:E,SMALL(pipot!$Z:$Z,ROW($A498)))),"")</f>
        <v/>
      </c>
      <c r="G502" t="str">
        <f>IFERROR(IF(COUNT(pipot!$Z:$Z)&lt;&gt;"",INDEX(pipot!F:F,SMALL(pipot!$Z:$Z,ROW($A498)))),"")</f>
        <v/>
      </c>
      <c r="H502" t="str">
        <f>IFERROR(IF(COUNT(pipot!$Z:$Z)&lt;&gt;"",INDEX(pipot!G:G,SMALL(pipot!$Z:$Z,ROW($A498)))),"")</f>
        <v/>
      </c>
      <c r="I502" t="str">
        <f>IFERROR(IF(COUNT(pipot!$Z:$Z)&lt;&gt;"",INDEX(pipot!H:H,SMALL(pipot!$Z:$Z,ROW($A498)))),"")</f>
        <v/>
      </c>
      <c r="J502" t="str">
        <f>IFERROR(IF(COUNT(pipot!$Z:$Z)&lt;&gt;"",INDEX(pipot!I:I,SMALL(pipot!$Z:$Z,ROW($A498)))),"")</f>
        <v/>
      </c>
      <c r="K502" t="str">
        <f>IFERROR(IF(COUNT(pipot!$Z:$Z)&lt;&gt;"",INDEX(pipot!J:J,SMALL(pipot!$Z:$Z,ROW($A498)))),"")</f>
        <v/>
      </c>
      <c r="L502" t="str">
        <f>IFERROR(IF(COUNT(pipot!$Z:$Z)&lt;&gt;"",INDEX(pipot!K:K,SMALL(pipot!$Z:$Z,ROW($A498)))),"")</f>
        <v/>
      </c>
      <c r="M502" t="str">
        <f>IFERROR(IF(COUNT(pipot!$Z:$Z)&lt;&gt;"",INDEX(pipot!L:L,SMALL(pipot!$Z:$Z,ROW($A498)))),"")</f>
        <v/>
      </c>
      <c r="N502" t="str">
        <f>IFERROR(IF(COUNT(pipot!$Z:$Z)&lt;&gt;"",INDEX(pipot!M:M,SMALL(pipot!$Z:$Z,ROW($A498)))),"")</f>
        <v/>
      </c>
      <c r="O502" t="str">
        <f>IFERROR(IF(COUNT(pipot!$Z:$Z)&lt;&gt;"",INDEX(pipot!N:N,SMALL(pipot!$Z:$Z,ROW($A498)))),"")</f>
        <v/>
      </c>
      <c r="P502" t="str">
        <f>IFERROR(IF(COUNT(pipot!$Z:$Z)&lt;&gt;"",INDEX(pipot!O:O,SMALL(pipot!$Z:$Z,ROW($A498)))),"")</f>
        <v/>
      </c>
      <c r="Q502" t="str">
        <f>IFERROR(IF(COUNT(pipot!$Z:$Z)&lt;&gt;"",INDEX(pipot!P:P,SMALL(pipot!$Z:$Z,ROW($A498)))),"")</f>
        <v/>
      </c>
      <c r="R502" t="str">
        <f>IFERROR(IF(COUNT(pipot!$Z:$Z)&lt;&gt;"",INDEX(pipot!Q:Q,SMALL(pipot!$Z:$Z,ROW($A498)))),"")</f>
        <v/>
      </c>
      <c r="S502" t="str">
        <f>IFERROR(IF(COUNT(pipot!$Z:$Z)&lt;&gt;"",INDEX(pipot!R:R,SMALL(pipot!$Z:$Z,ROW($A498)))),"")</f>
        <v/>
      </c>
    </row>
    <row r="503" spans="2:19" hidden="1">
      <c r="B503" t="str">
        <f>IFERROR(IF(COUNT(pipot!$Z:$Z)&lt;&gt;"",INDEX(pipot!A:A,SMALL(pipot!$Z:$Z,ROW($A499)))),"")</f>
        <v/>
      </c>
      <c r="C503" s="13" t="str">
        <f>IFERROR(IF(COUNT(pipot!$Z:$Z)&lt;&gt;"",INDEX(pipot!B:B,SMALL(pipot!$Z:$Z,ROW($A499)))),"")</f>
        <v/>
      </c>
      <c r="D503" s="15" t="str">
        <f>IFERROR(IF(COUNT(pipot!$Z:$Z)&lt;&gt;"",INDEX(pipot!C:C,SMALL(pipot!$Z:$Z,ROW($A499)))),"")</f>
        <v/>
      </c>
      <c r="E503" t="str">
        <f>IFERROR(IF(COUNT(pipot!$Z:$Z)&lt;&gt;"",INDEX(pipot!D:D,SMALL(pipot!$Z:$Z,ROW($A499)))),"")</f>
        <v/>
      </c>
      <c r="F503" t="str">
        <f>IFERROR(IF(COUNT(pipot!$Z:$Z)&lt;&gt;"",INDEX(pipot!E:E,SMALL(pipot!$Z:$Z,ROW($A499)))),"")</f>
        <v/>
      </c>
      <c r="G503" t="str">
        <f>IFERROR(IF(COUNT(pipot!$Z:$Z)&lt;&gt;"",INDEX(pipot!F:F,SMALL(pipot!$Z:$Z,ROW($A499)))),"")</f>
        <v/>
      </c>
      <c r="H503" t="str">
        <f>IFERROR(IF(COUNT(pipot!$Z:$Z)&lt;&gt;"",INDEX(pipot!G:G,SMALL(pipot!$Z:$Z,ROW($A499)))),"")</f>
        <v/>
      </c>
      <c r="I503" t="str">
        <f>IFERROR(IF(COUNT(pipot!$Z:$Z)&lt;&gt;"",INDEX(pipot!H:H,SMALL(pipot!$Z:$Z,ROW($A499)))),"")</f>
        <v/>
      </c>
      <c r="J503" t="str">
        <f>IFERROR(IF(COUNT(pipot!$Z:$Z)&lt;&gt;"",INDEX(pipot!I:I,SMALL(pipot!$Z:$Z,ROW($A499)))),"")</f>
        <v/>
      </c>
      <c r="K503" t="str">
        <f>IFERROR(IF(COUNT(pipot!$Z:$Z)&lt;&gt;"",INDEX(pipot!J:J,SMALL(pipot!$Z:$Z,ROW($A499)))),"")</f>
        <v/>
      </c>
      <c r="L503" t="str">
        <f>IFERROR(IF(COUNT(pipot!$Z:$Z)&lt;&gt;"",INDEX(pipot!K:K,SMALL(pipot!$Z:$Z,ROW($A499)))),"")</f>
        <v/>
      </c>
      <c r="M503" t="str">
        <f>IFERROR(IF(COUNT(pipot!$Z:$Z)&lt;&gt;"",INDEX(pipot!L:L,SMALL(pipot!$Z:$Z,ROW($A499)))),"")</f>
        <v/>
      </c>
      <c r="N503" t="str">
        <f>IFERROR(IF(COUNT(pipot!$Z:$Z)&lt;&gt;"",INDEX(pipot!M:M,SMALL(pipot!$Z:$Z,ROW($A499)))),"")</f>
        <v/>
      </c>
      <c r="O503" t="str">
        <f>IFERROR(IF(COUNT(pipot!$Z:$Z)&lt;&gt;"",INDEX(pipot!N:N,SMALL(pipot!$Z:$Z,ROW($A499)))),"")</f>
        <v/>
      </c>
      <c r="P503" t="str">
        <f>IFERROR(IF(COUNT(pipot!$Z:$Z)&lt;&gt;"",INDEX(pipot!O:O,SMALL(pipot!$Z:$Z,ROW($A499)))),"")</f>
        <v/>
      </c>
      <c r="Q503" t="str">
        <f>IFERROR(IF(COUNT(pipot!$Z:$Z)&lt;&gt;"",INDEX(pipot!P:P,SMALL(pipot!$Z:$Z,ROW($A499)))),"")</f>
        <v/>
      </c>
      <c r="R503" t="str">
        <f>IFERROR(IF(COUNT(pipot!$Z:$Z)&lt;&gt;"",INDEX(pipot!Q:Q,SMALL(pipot!$Z:$Z,ROW($A499)))),"")</f>
        <v/>
      </c>
      <c r="S503" t="str">
        <f>IFERROR(IF(COUNT(pipot!$Z:$Z)&lt;&gt;"",INDEX(pipot!R:R,SMALL(pipot!$Z:$Z,ROW($A499)))),"")</f>
        <v/>
      </c>
    </row>
    <row r="504" spans="2:19" hidden="1">
      <c r="B504" t="str">
        <f>IFERROR(IF(COUNT(pipot!$Z:$Z)&lt;&gt;"",INDEX(pipot!A:A,SMALL(pipot!$Z:$Z,ROW($A500)))),"")</f>
        <v/>
      </c>
      <c r="C504" s="13" t="str">
        <f>IFERROR(IF(COUNT(pipot!$Z:$Z)&lt;&gt;"",INDEX(pipot!B:B,SMALL(pipot!$Z:$Z,ROW($A500)))),"")</f>
        <v/>
      </c>
      <c r="D504" s="15" t="str">
        <f>IFERROR(IF(COUNT(pipot!$Z:$Z)&lt;&gt;"",INDEX(pipot!C:C,SMALL(pipot!$Z:$Z,ROW($A500)))),"")</f>
        <v/>
      </c>
      <c r="E504" t="str">
        <f>IFERROR(IF(COUNT(pipot!$Z:$Z)&lt;&gt;"",INDEX(pipot!D:D,SMALL(pipot!$Z:$Z,ROW($A500)))),"")</f>
        <v/>
      </c>
      <c r="F504" t="str">
        <f>IFERROR(IF(COUNT(pipot!$Z:$Z)&lt;&gt;"",INDEX(pipot!E:E,SMALL(pipot!$Z:$Z,ROW($A500)))),"")</f>
        <v/>
      </c>
      <c r="G504" t="str">
        <f>IFERROR(IF(COUNT(pipot!$Z:$Z)&lt;&gt;"",INDEX(pipot!F:F,SMALL(pipot!$Z:$Z,ROW($A500)))),"")</f>
        <v/>
      </c>
      <c r="H504" t="str">
        <f>IFERROR(IF(COUNT(pipot!$Z:$Z)&lt;&gt;"",INDEX(pipot!G:G,SMALL(pipot!$Z:$Z,ROW($A500)))),"")</f>
        <v/>
      </c>
      <c r="I504" t="str">
        <f>IFERROR(IF(COUNT(pipot!$Z:$Z)&lt;&gt;"",INDEX(pipot!H:H,SMALL(pipot!$Z:$Z,ROW($A500)))),"")</f>
        <v/>
      </c>
      <c r="J504" t="str">
        <f>IFERROR(IF(COUNT(pipot!$Z:$Z)&lt;&gt;"",INDEX(pipot!I:I,SMALL(pipot!$Z:$Z,ROW($A500)))),"")</f>
        <v/>
      </c>
      <c r="K504" t="str">
        <f>IFERROR(IF(COUNT(pipot!$Z:$Z)&lt;&gt;"",INDEX(pipot!J:J,SMALL(pipot!$Z:$Z,ROW($A500)))),"")</f>
        <v/>
      </c>
      <c r="L504" t="str">
        <f>IFERROR(IF(COUNT(pipot!$Z:$Z)&lt;&gt;"",INDEX(pipot!K:K,SMALL(pipot!$Z:$Z,ROW($A500)))),"")</f>
        <v/>
      </c>
      <c r="M504" t="str">
        <f>IFERROR(IF(COUNT(pipot!$Z:$Z)&lt;&gt;"",INDEX(pipot!L:L,SMALL(pipot!$Z:$Z,ROW($A500)))),"")</f>
        <v/>
      </c>
      <c r="N504" t="str">
        <f>IFERROR(IF(COUNT(pipot!$Z:$Z)&lt;&gt;"",INDEX(pipot!M:M,SMALL(pipot!$Z:$Z,ROW($A500)))),"")</f>
        <v/>
      </c>
      <c r="O504" t="str">
        <f>IFERROR(IF(COUNT(pipot!$Z:$Z)&lt;&gt;"",INDEX(pipot!N:N,SMALL(pipot!$Z:$Z,ROW($A500)))),"")</f>
        <v/>
      </c>
      <c r="P504" t="str">
        <f>IFERROR(IF(COUNT(pipot!$Z:$Z)&lt;&gt;"",INDEX(pipot!O:O,SMALL(pipot!$Z:$Z,ROW($A500)))),"")</f>
        <v/>
      </c>
      <c r="Q504" t="str">
        <f>IFERROR(IF(COUNT(pipot!$Z:$Z)&lt;&gt;"",INDEX(pipot!P:P,SMALL(pipot!$Z:$Z,ROW($A500)))),"")</f>
        <v/>
      </c>
      <c r="R504" t="str">
        <f>IFERROR(IF(COUNT(pipot!$Z:$Z)&lt;&gt;"",INDEX(pipot!Q:Q,SMALL(pipot!$Z:$Z,ROW($A500)))),"")</f>
        <v/>
      </c>
      <c r="S504" t="str">
        <f>IFERROR(IF(COUNT(pipot!$Z:$Z)&lt;&gt;"",INDEX(pipot!R:R,SMALL(pipot!$Z:$Z,ROW($A500)))),"")</f>
        <v/>
      </c>
    </row>
    <row r="505" spans="2:19" hidden="1">
      <c r="B505" t="str">
        <f>IFERROR(IF(COUNT(pipot!$Z:$Z)&lt;&gt;"",INDEX(pipot!A:A,SMALL(pipot!$Z:$Z,ROW($A501)))),"")</f>
        <v/>
      </c>
      <c r="C505" s="13" t="str">
        <f>IFERROR(IF(COUNT(pipot!$Z:$Z)&lt;&gt;"",INDEX(pipot!B:B,SMALL(pipot!$Z:$Z,ROW($A501)))),"")</f>
        <v/>
      </c>
      <c r="D505" s="15" t="str">
        <f>IFERROR(IF(COUNT(pipot!$Z:$Z)&lt;&gt;"",INDEX(pipot!C:C,SMALL(pipot!$Z:$Z,ROW($A501)))),"")</f>
        <v/>
      </c>
      <c r="E505" t="str">
        <f>IFERROR(IF(COUNT(pipot!$Z:$Z)&lt;&gt;"",INDEX(pipot!D:D,SMALL(pipot!$Z:$Z,ROW($A501)))),"")</f>
        <v/>
      </c>
      <c r="F505" t="str">
        <f>IFERROR(IF(COUNT(pipot!$Z:$Z)&lt;&gt;"",INDEX(pipot!E:E,SMALL(pipot!$Z:$Z,ROW($A501)))),"")</f>
        <v/>
      </c>
      <c r="G505" t="str">
        <f>IFERROR(IF(COUNT(pipot!$Z:$Z)&lt;&gt;"",INDEX(pipot!F:F,SMALL(pipot!$Z:$Z,ROW($A501)))),"")</f>
        <v/>
      </c>
      <c r="H505" t="str">
        <f>IFERROR(IF(COUNT(pipot!$Z:$Z)&lt;&gt;"",INDEX(pipot!G:G,SMALL(pipot!$Z:$Z,ROW($A501)))),"")</f>
        <v/>
      </c>
      <c r="I505" t="str">
        <f>IFERROR(IF(COUNT(pipot!$Z:$Z)&lt;&gt;"",INDEX(pipot!H:H,SMALL(pipot!$Z:$Z,ROW($A501)))),"")</f>
        <v/>
      </c>
      <c r="J505" t="str">
        <f>IFERROR(IF(COUNT(pipot!$Z:$Z)&lt;&gt;"",INDEX(pipot!I:I,SMALL(pipot!$Z:$Z,ROW($A501)))),"")</f>
        <v/>
      </c>
      <c r="K505" t="str">
        <f>IFERROR(IF(COUNT(pipot!$Z:$Z)&lt;&gt;"",INDEX(pipot!J:J,SMALL(pipot!$Z:$Z,ROW($A501)))),"")</f>
        <v/>
      </c>
      <c r="L505" t="str">
        <f>IFERROR(IF(COUNT(pipot!$Z:$Z)&lt;&gt;"",INDEX(pipot!K:K,SMALL(pipot!$Z:$Z,ROW($A501)))),"")</f>
        <v/>
      </c>
      <c r="M505" t="str">
        <f>IFERROR(IF(COUNT(pipot!$Z:$Z)&lt;&gt;"",INDEX(pipot!L:L,SMALL(pipot!$Z:$Z,ROW($A501)))),"")</f>
        <v/>
      </c>
      <c r="N505" t="str">
        <f>IFERROR(IF(COUNT(pipot!$Z:$Z)&lt;&gt;"",INDEX(pipot!M:M,SMALL(pipot!$Z:$Z,ROW($A501)))),"")</f>
        <v/>
      </c>
      <c r="O505" t="str">
        <f>IFERROR(IF(COUNT(pipot!$Z:$Z)&lt;&gt;"",INDEX(pipot!N:N,SMALL(pipot!$Z:$Z,ROW($A501)))),"")</f>
        <v/>
      </c>
      <c r="P505" t="str">
        <f>IFERROR(IF(COUNT(pipot!$Z:$Z)&lt;&gt;"",INDEX(pipot!O:O,SMALL(pipot!$Z:$Z,ROW($A501)))),"")</f>
        <v/>
      </c>
      <c r="Q505" t="str">
        <f>IFERROR(IF(COUNT(pipot!$Z:$Z)&lt;&gt;"",INDEX(pipot!P:P,SMALL(pipot!$Z:$Z,ROW($A501)))),"")</f>
        <v/>
      </c>
      <c r="R505" t="str">
        <f>IFERROR(IF(COUNT(pipot!$Z:$Z)&lt;&gt;"",INDEX(pipot!Q:Q,SMALL(pipot!$Z:$Z,ROW($A501)))),"")</f>
        <v/>
      </c>
      <c r="S505" t="str">
        <f>IFERROR(IF(COUNT(pipot!$Z:$Z)&lt;&gt;"",INDEX(pipot!R:R,SMALL(pipot!$Z:$Z,ROW($A501)))),"")</f>
        <v/>
      </c>
    </row>
    <row r="506" spans="2:19" hidden="1">
      <c r="B506" t="str">
        <f>IFERROR(IF(COUNT(pipot!$Z:$Z)&lt;&gt;"",INDEX(pipot!A:A,SMALL(pipot!$Z:$Z,ROW($A502)))),"")</f>
        <v/>
      </c>
      <c r="C506" s="13" t="str">
        <f>IFERROR(IF(COUNT(pipot!$Z:$Z)&lt;&gt;"",INDEX(pipot!B:B,SMALL(pipot!$Z:$Z,ROW($A502)))),"")</f>
        <v/>
      </c>
      <c r="D506" s="15" t="str">
        <f>IFERROR(IF(COUNT(pipot!$Z:$Z)&lt;&gt;"",INDEX(pipot!C:C,SMALL(pipot!$Z:$Z,ROW($A502)))),"")</f>
        <v/>
      </c>
      <c r="E506" t="str">
        <f>IFERROR(IF(COUNT(pipot!$Z:$Z)&lt;&gt;"",INDEX(pipot!D:D,SMALL(pipot!$Z:$Z,ROW($A502)))),"")</f>
        <v/>
      </c>
      <c r="F506" t="str">
        <f>IFERROR(IF(COUNT(pipot!$Z:$Z)&lt;&gt;"",INDEX(pipot!E:E,SMALL(pipot!$Z:$Z,ROW($A502)))),"")</f>
        <v/>
      </c>
      <c r="G506" t="str">
        <f>IFERROR(IF(COUNT(pipot!$Z:$Z)&lt;&gt;"",INDEX(pipot!F:F,SMALL(pipot!$Z:$Z,ROW($A502)))),"")</f>
        <v/>
      </c>
      <c r="H506" t="str">
        <f>IFERROR(IF(COUNT(pipot!$Z:$Z)&lt;&gt;"",INDEX(pipot!G:G,SMALL(pipot!$Z:$Z,ROW($A502)))),"")</f>
        <v/>
      </c>
      <c r="I506" t="str">
        <f>IFERROR(IF(COUNT(pipot!$Z:$Z)&lt;&gt;"",INDEX(pipot!H:H,SMALL(pipot!$Z:$Z,ROW($A502)))),"")</f>
        <v/>
      </c>
      <c r="J506" t="str">
        <f>IFERROR(IF(COUNT(pipot!$Z:$Z)&lt;&gt;"",INDEX(pipot!I:I,SMALL(pipot!$Z:$Z,ROW($A502)))),"")</f>
        <v/>
      </c>
      <c r="K506" t="str">
        <f>IFERROR(IF(COUNT(pipot!$Z:$Z)&lt;&gt;"",INDEX(pipot!J:J,SMALL(pipot!$Z:$Z,ROW($A502)))),"")</f>
        <v/>
      </c>
      <c r="L506" t="str">
        <f>IFERROR(IF(COUNT(pipot!$Z:$Z)&lt;&gt;"",INDEX(pipot!K:K,SMALL(pipot!$Z:$Z,ROW($A502)))),"")</f>
        <v/>
      </c>
      <c r="M506" t="str">
        <f>IFERROR(IF(COUNT(pipot!$Z:$Z)&lt;&gt;"",INDEX(pipot!L:L,SMALL(pipot!$Z:$Z,ROW($A502)))),"")</f>
        <v/>
      </c>
      <c r="N506" t="str">
        <f>IFERROR(IF(COUNT(pipot!$Z:$Z)&lt;&gt;"",INDEX(pipot!M:M,SMALL(pipot!$Z:$Z,ROW($A502)))),"")</f>
        <v/>
      </c>
      <c r="O506" t="str">
        <f>IFERROR(IF(COUNT(pipot!$Z:$Z)&lt;&gt;"",INDEX(pipot!N:N,SMALL(pipot!$Z:$Z,ROW($A502)))),"")</f>
        <v/>
      </c>
      <c r="P506" t="str">
        <f>IFERROR(IF(COUNT(pipot!$Z:$Z)&lt;&gt;"",INDEX(pipot!O:O,SMALL(pipot!$Z:$Z,ROW($A502)))),"")</f>
        <v/>
      </c>
      <c r="Q506" t="str">
        <f>IFERROR(IF(COUNT(pipot!$Z:$Z)&lt;&gt;"",INDEX(pipot!P:P,SMALL(pipot!$Z:$Z,ROW($A502)))),"")</f>
        <v/>
      </c>
      <c r="R506" t="str">
        <f>IFERROR(IF(COUNT(pipot!$Z:$Z)&lt;&gt;"",INDEX(pipot!Q:Q,SMALL(pipot!$Z:$Z,ROW($A502)))),"")</f>
        <v/>
      </c>
      <c r="S506" t="str">
        <f>IFERROR(IF(COUNT(pipot!$Z:$Z)&lt;&gt;"",INDEX(pipot!R:R,SMALL(pipot!$Z:$Z,ROW($A502)))),"")</f>
        <v/>
      </c>
    </row>
    <row r="507" spans="2:19" hidden="1">
      <c r="B507" t="str">
        <f>IFERROR(IF(COUNT(pipot!$Z:$Z)&lt;&gt;"",INDEX(pipot!A:A,SMALL(pipot!$Z:$Z,ROW($A503)))),"")</f>
        <v/>
      </c>
      <c r="C507" s="13" t="str">
        <f>IFERROR(IF(COUNT(pipot!$Z:$Z)&lt;&gt;"",INDEX(pipot!B:B,SMALL(pipot!$Z:$Z,ROW($A503)))),"")</f>
        <v/>
      </c>
      <c r="D507" s="15" t="str">
        <f>IFERROR(IF(COUNT(pipot!$Z:$Z)&lt;&gt;"",INDEX(pipot!C:C,SMALL(pipot!$Z:$Z,ROW($A503)))),"")</f>
        <v/>
      </c>
      <c r="E507" t="str">
        <f>IFERROR(IF(COUNT(pipot!$Z:$Z)&lt;&gt;"",INDEX(pipot!D:D,SMALL(pipot!$Z:$Z,ROW($A503)))),"")</f>
        <v/>
      </c>
      <c r="F507" t="str">
        <f>IFERROR(IF(COUNT(pipot!$Z:$Z)&lt;&gt;"",INDEX(pipot!E:E,SMALL(pipot!$Z:$Z,ROW($A503)))),"")</f>
        <v/>
      </c>
      <c r="G507" t="str">
        <f>IFERROR(IF(COUNT(pipot!$Z:$Z)&lt;&gt;"",INDEX(pipot!F:F,SMALL(pipot!$Z:$Z,ROW($A503)))),"")</f>
        <v/>
      </c>
      <c r="H507" t="str">
        <f>IFERROR(IF(COUNT(pipot!$Z:$Z)&lt;&gt;"",INDEX(pipot!G:G,SMALL(pipot!$Z:$Z,ROW($A503)))),"")</f>
        <v/>
      </c>
      <c r="I507" t="str">
        <f>IFERROR(IF(COUNT(pipot!$Z:$Z)&lt;&gt;"",INDEX(pipot!H:H,SMALL(pipot!$Z:$Z,ROW($A503)))),"")</f>
        <v/>
      </c>
      <c r="J507" t="str">
        <f>IFERROR(IF(COUNT(pipot!$Z:$Z)&lt;&gt;"",INDEX(pipot!I:I,SMALL(pipot!$Z:$Z,ROW($A503)))),"")</f>
        <v/>
      </c>
      <c r="K507" t="str">
        <f>IFERROR(IF(COUNT(pipot!$Z:$Z)&lt;&gt;"",INDEX(pipot!J:J,SMALL(pipot!$Z:$Z,ROW($A503)))),"")</f>
        <v/>
      </c>
      <c r="L507" t="str">
        <f>IFERROR(IF(COUNT(pipot!$Z:$Z)&lt;&gt;"",INDEX(pipot!K:K,SMALL(pipot!$Z:$Z,ROW($A503)))),"")</f>
        <v/>
      </c>
      <c r="M507" t="str">
        <f>IFERROR(IF(COUNT(pipot!$Z:$Z)&lt;&gt;"",INDEX(pipot!L:L,SMALL(pipot!$Z:$Z,ROW($A503)))),"")</f>
        <v/>
      </c>
      <c r="N507" t="str">
        <f>IFERROR(IF(COUNT(pipot!$Z:$Z)&lt;&gt;"",INDEX(pipot!M:M,SMALL(pipot!$Z:$Z,ROW($A503)))),"")</f>
        <v/>
      </c>
      <c r="O507" t="str">
        <f>IFERROR(IF(COUNT(pipot!$Z:$Z)&lt;&gt;"",INDEX(pipot!N:N,SMALL(pipot!$Z:$Z,ROW($A503)))),"")</f>
        <v/>
      </c>
      <c r="P507" t="str">
        <f>IFERROR(IF(COUNT(pipot!$Z:$Z)&lt;&gt;"",INDEX(pipot!O:O,SMALL(pipot!$Z:$Z,ROW($A503)))),"")</f>
        <v/>
      </c>
      <c r="Q507" t="str">
        <f>IFERROR(IF(COUNT(pipot!$Z:$Z)&lt;&gt;"",INDEX(pipot!P:P,SMALL(pipot!$Z:$Z,ROW($A503)))),"")</f>
        <v/>
      </c>
      <c r="R507" t="str">
        <f>IFERROR(IF(COUNT(pipot!$Z:$Z)&lt;&gt;"",INDEX(pipot!Q:Q,SMALL(pipot!$Z:$Z,ROW($A503)))),"")</f>
        <v/>
      </c>
      <c r="S507" t="str">
        <f>IFERROR(IF(COUNT(pipot!$Z:$Z)&lt;&gt;"",INDEX(pipot!R:R,SMALL(pipot!$Z:$Z,ROW($A503)))),"")</f>
        <v/>
      </c>
    </row>
    <row r="508" spans="2:19" hidden="1">
      <c r="B508" t="str">
        <f>IFERROR(IF(COUNT(pipot!$Z:$Z)&lt;&gt;"",INDEX(pipot!A:A,SMALL(pipot!$Z:$Z,ROW($A504)))),"")</f>
        <v/>
      </c>
      <c r="C508" s="13" t="str">
        <f>IFERROR(IF(COUNT(pipot!$Z:$Z)&lt;&gt;"",INDEX(pipot!B:B,SMALL(pipot!$Z:$Z,ROW($A504)))),"")</f>
        <v/>
      </c>
      <c r="D508" s="15" t="str">
        <f>IFERROR(IF(COUNT(pipot!$Z:$Z)&lt;&gt;"",INDEX(pipot!C:C,SMALL(pipot!$Z:$Z,ROW($A504)))),"")</f>
        <v/>
      </c>
      <c r="E508" t="str">
        <f>IFERROR(IF(COUNT(pipot!$Z:$Z)&lt;&gt;"",INDEX(pipot!D:D,SMALL(pipot!$Z:$Z,ROW($A504)))),"")</f>
        <v/>
      </c>
      <c r="F508" t="str">
        <f>IFERROR(IF(COUNT(pipot!$Z:$Z)&lt;&gt;"",INDEX(pipot!E:E,SMALL(pipot!$Z:$Z,ROW($A504)))),"")</f>
        <v/>
      </c>
      <c r="G508" t="str">
        <f>IFERROR(IF(COUNT(pipot!$Z:$Z)&lt;&gt;"",INDEX(pipot!F:F,SMALL(pipot!$Z:$Z,ROW($A504)))),"")</f>
        <v/>
      </c>
      <c r="H508" t="str">
        <f>IFERROR(IF(COUNT(pipot!$Z:$Z)&lt;&gt;"",INDEX(pipot!G:G,SMALL(pipot!$Z:$Z,ROW($A504)))),"")</f>
        <v/>
      </c>
      <c r="I508" t="str">
        <f>IFERROR(IF(COUNT(pipot!$Z:$Z)&lt;&gt;"",INDEX(pipot!H:H,SMALL(pipot!$Z:$Z,ROW($A504)))),"")</f>
        <v/>
      </c>
      <c r="J508" t="str">
        <f>IFERROR(IF(COUNT(pipot!$Z:$Z)&lt;&gt;"",INDEX(pipot!I:I,SMALL(pipot!$Z:$Z,ROW($A504)))),"")</f>
        <v/>
      </c>
      <c r="K508" t="str">
        <f>IFERROR(IF(COUNT(pipot!$Z:$Z)&lt;&gt;"",INDEX(pipot!J:J,SMALL(pipot!$Z:$Z,ROW($A504)))),"")</f>
        <v/>
      </c>
      <c r="L508" t="str">
        <f>IFERROR(IF(COUNT(pipot!$Z:$Z)&lt;&gt;"",INDEX(pipot!K:K,SMALL(pipot!$Z:$Z,ROW($A504)))),"")</f>
        <v/>
      </c>
      <c r="M508" t="str">
        <f>IFERROR(IF(COUNT(pipot!$Z:$Z)&lt;&gt;"",INDEX(pipot!L:L,SMALL(pipot!$Z:$Z,ROW($A504)))),"")</f>
        <v/>
      </c>
      <c r="N508" t="str">
        <f>IFERROR(IF(COUNT(pipot!$Z:$Z)&lt;&gt;"",INDEX(pipot!M:M,SMALL(pipot!$Z:$Z,ROW($A504)))),"")</f>
        <v/>
      </c>
      <c r="O508" t="str">
        <f>IFERROR(IF(COUNT(pipot!$Z:$Z)&lt;&gt;"",INDEX(pipot!N:N,SMALL(pipot!$Z:$Z,ROW($A504)))),"")</f>
        <v/>
      </c>
      <c r="P508" t="str">
        <f>IFERROR(IF(COUNT(pipot!$Z:$Z)&lt;&gt;"",INDEX(pipot!O:O,SMALL(pipot!$Z:$Z,ROW($A504)))),"")</f>
        <v/>
      </c>
      <c r="Q508" t="str">
        <f>IFERROR(IF(COUNT(pipot!$Z:$Z)&lt;&gt;"",INDEX(pipot!P:P,SMALL(pipot!$Z:$Z,ROW($A504)))),"")</f>
        <v/>
      </c>
      <c r="R508" t="str">
        <f>IFERROR(IF(COUNT(pipot!$Z:$Z)&lt;&gt;"",INDEX(pipot!Q:Q,SMALL(pipot!$Z:$Z,ROW($A504)))),"")</f>
        <v/>
      </c>
      <c r="S508" t="str">
        <f>IFERROR(IF(COUNT(pipot!$Z:$Z)&lt;&gt;"",INDEX(pipot!R:R,SMALL(pipot!$Z:$Z,ROW($A504)))),"")</f>
        <v/>
      </c>
    </row>
    <row r="509" spans="2:19" hidden="1">
      <c r="B509" t="str">
        <f>IFERROR(IF(COUNT(pipot!$Z:$Z)&lt;&gt;"",INDEX(pipot!A:A,SMALL(pipot!$Z:$Z,ROW($A505)))),"")</f>
        <v/>
      </c>
      <c r="C509" s="13" t="str">
        <f>IFERROR(IF(COUNT(pipot!$Z:$Z)&lt;&gt;"",INDEX(pipot!B:B,SMALL(pipot!$Z:$Z,ROW($A505)))),"")</f>
        <v/>
      </c>
      <c r="D509" s="15" t="str">
        <f>IFERROR(IF(COUNT(pipot!$Z:$Z)&lt;&gt;"",INDEX(pipot!C:C,SMALL(pipot!$Z:$Z,ROW($A505)))),"")</f>
        <v/>
      </c>
      <c r="E509" t="str">
        <f>IFERROR(IF(COUNT(pipot!$Z:$Z)&lt;&gt;"",INDEX(pipot!D:D,SMALL(pipot!$Z:$Z,ROW($A505)))),"")</f>
        <v/>
      </c>
      <c r="F509" t="str">
        <f>IFERROR(IF(COUNT(pipot!$Z:$Z)&lt;&gt;"",INDEX(pipot!E:E,SMALL(pipot!$Z:$Z,ROW($A505)))),"")</f>
        <v/>
      </c>
      <c r="G509" t="str">
        <f>IFERROR(IF(COUNT(pipot!$Z:$Z)&lt;&gt;"",INDEX(pipot!F:F,SMALL(pipot!$Z:$Z,ROW($A505)))),"")</f>
        <v/>
      </c>
      <c r="H509" t="str">
        <f>IFERROR(IF(COUNT(pipot!$Z:$Z)&lt;&gt;"",INDEX(pipot!G:G,SMALL(pipot!$Z:$Z,ROW($A505)))),"")</f>
        <v/>
      </c>
      <c r="I509" t="str">
        <f>IFERROR(IF(COUNT(pipot!$Z:$Z)&lt;&gt;"",INDEX(pipot!H:H,SMALL(pipot!$Z:$Z,ROW($A505)))),"")</f>
        <v/>
      </c>
      <c r="J509" t="str">
        <f>IFERROR(IF(COUNT(pipot!$Z:$Z)&lt;&gt;"",INDEX(pipot!I:I,SMALL(pipot!$Z:$Z,ROW($A505)))),"")</f>
        <v/>
      </c>
      <c r="K509" t="str">
        <f>IFERROR(IF(COUNT(pipot!$Z:$Z)&lt;&gt;"",INDEX(pipot!J:J,SMALL(pipot!$Z:$Z,ROW($A505)))),"")</f>
        <v/>
      </c>
      <c r="L509" t="str">
        <f>IFERROR(IF(COUNT(pipot!$Z:$Z)&lt;&gt;"",INDEX(pipot!K:K,SMALL(pipot!$Z:$Z,ROW($A505)))),"")</f>
        <v/>
      </c>
      <c r="M509" t="str">
        <f>IFERROR(IF(COUNT(pipot!$Z:$Z)&lt;&gt;"",INDEX(pipot!L:L,SMALL(pipot!$Z:$Z,ROW($A505)))),"")</f>
        <v/>
      </c>
      <c r="N509" t="str">
        <f>IFERROR(IF(COUNT(pipot!$Z:$Z)&lt;&gt;"",INDEX(pipot!M:M,SMALL(pipot!$Z:$Z,ROW($A505)))),"")</f>
        <v/>
      </c>
      <c r="O509" t="str">
        <f>IFERROR(IF(COUNT(pipot!$Z:$Z)&lt;&gt;"",INDEX(pipot!N:N,SMALL(pipot!$Z:$Z,ROW($A505)))),"")</f>
        <v/>
      </c>
      <c r="P509" t="str">
        <f>IFERROR(IF(COUNT(pipot!$Z:$Z)&lt;&gt;"",INDEX(pipot!O:O,SMALL(pipot!$Z:$Z,ROW($A505)))),"")</f>
        <v/>
      </c>
      <c r="Q509" t="str">
        <f>IFERROR(IF(COUNT(pipot!$Z:$Z)&lt;&gt;"",INDEX(pipot!P:P,SMALL(pipot!$Z:$Z,ROW($A505)))),"")</f>
        <v/>
      </c>
      <c r="R509" t="str">
        <f>IFERROR(IF(COUNT(pipot!$Z:$Z)&lt;&gt;"",INDEX(pipot!Q:Q,SMALL(pipot!$Z:$Z,ROW($A505)))),"")</f>
        <v/>
      </c>
      <c r="S509" t="str">
        <f>IFERROR(IF(COUNT(pipot!$Z:$Z)&lt;&gt;"",INDEX(pipot!R:R,SMALL(pipot!$Z:$Z,ROW($A505)))),"")</f>
        <v/>
      </c>
    </row>
    <row r="510" spans="2:19" hidden="1">
      <c r="B510" t="str">
        <f>IFERROR(IF(COUNT(pipot!$Z:$Z)&lt;&gt;"",INDEX(pipot!A:A,SMALL(pipot!$Z:$Z,ROW($A506)))),"")</f>
        <v/>
      </c>
      <c r="C510" s="13" t="str">
        <f>IFERROR(IF(COUNT(pipot!$Z:$Z)&lt;&gt;"",INDEX(pipot!B:B,SMALL(pipot!$Z:$Z,ROW($A506)))),"")</f>
        <v/>
      </c>
      <c r="D510" s="15" t="str">
        <f>IFERROR(IF(COUNT(pipot!$Z:$Z)&lt;&gt;"",INDEX(pipot!C:C,SMALL(pipot!$Z:$Z,ROW($A506)))),"")</f>
        <v/>
      </c>
      <c r="E510" t="str">
        <f>IFERROR(IF(COUNT(pipot!$Z:$Z)&lt;&gt;"",INDEX(pipot!D:D,SMALL(pipot!$Z:$Z,ROW($A506)))),"")</f>
        <v/>
      </c>
      <c r="F510" t="str">
        <f>IFERROR(IF(COUNT(pipot!$Z:$Z)&lt;&gt;"",INDEX(pipot!E:E,SMALL(pipot!$Z:$Z,ROW($A506)))),"")</f>
        <v/>
      </c>
      <c r="G510" t="str">
        <f>IFERROR(IF(COUNT(pipot!$Z:$Z)&lt;&gt;"",INDEX(pipot!F:F,SMALL(pipot!$Z:$Z,ROW($A506)))),"")</f>
        <v/>
      </c>
      <c r="H510" t="str">
        <f>IFERROR(IF(COUNT(pipot!$Z:$Z)&lt;&gt;"",INDEX(pipot!G:G,SMALL(pipot!$Z:$Z,ROW($A506)))),"")</f>
        <v/>
      </c>
      <c r="I510" t="str">
        <f>IFERROR(IF(COUNT(pipot!$Z:$Z)&lt;&gt;"",INDEX(pipot!H:H,SMALL(pipot!$Z:$Z,ROW($A506)))),"")</f>
        <v/>
      </c>
      <c r="J510" t="str">
        <f>IFERROR(IF(COUNT(pipot!$Z:$Z)&lt;&gt;"",INDEX(pipot!I:I,SMALL(pipot!$Z:$Z,ROW($A506)))),"")</f>
        <v/>
      </c>
      <c r="K510" t="str">
        <f>IFERROR(IF(COUNT(pipot!$Z:$Z)&lt;&gt;"",INDEX(pipot!J:J,SMALL(pipot!$Z:$Z,ROW($A506)))),"")</f>
        <v/>
      </c>
      <c r="L510" t="str">
        <f>IFERROR(IF(COUNT(pipot!$Z:$Z)&lt;&gt;"",INDEX(pipot!K:K,SMALL(pipot!$Z:$Z,ROW($A506)))),"")</f>
        <v/>
      </c>
      <c r="M510" t="str">
        <f>IFERROR(IF(COUNT(pipot!$Z:$Z)&lt;&gt;"",INDEX(pipot!L:L,SMALL(pipot!$Z:$Z,ROW($A506)))),"")</f>
        <v/>
      </c>
      <c r="N510" t="str">
        <f>IFERROR(IF(COUNT(pipot!$Z:$Z)&lt;&gt;"",INDEX(pipot!M:M,SMALL(pipot!$Z:$Z,ROW($A506)))),"")</f>
        <v/>
      </c>
      <c r="O510" t="str">
        <f>IFERROR(IF(COUNT(pipot!$Z:$Z)&lt;&gt;"",INDEX(pipot!N:N,SMALL(pipot!$Z:$Z,ROW($A506)))),"")</f>
        <v/>
      </c>
      <c r="P510" t="str">
        <f>IFERROR(IF(COUNT(pipot!$Z:$Z)&lt;&gt;"",INDEX(pipot!O:O,SMALL(pipot!$Z:$Z,ROW($A506)))),"")</f>
        <v/>
      </c>
      <c r="Q510" t="str">
        <f>IFERROR(IF(COUNT(pipot!$Z:$Z)&lt;&gt;"",INDEX(pipot!P:P,SMALL(pipot!$Z:$Z,ROW($A506)))),"")</f>
        <v/>
      </c>
      <c r="R510" t="str">
        <f>IFERROR(IF(COUNT(pipot!$Z:$Z)&lt;&gt;"",INDEX(pipot!Q:Q,SMALL(pipot!$Z:$Z,ROW($A506)))),"")</f>
        <v/>
      </c>
      <c r="S510" t="str">
        <f>IFERROR(IF(COUNT(pipot!$Z:$Z)&lt;&gt;"",INDEX(pipot!R:R,SMALL(pipot!$Z:$Z,ROW($A506)))),"")</f>
        <v/>
      </c>
    </row>
    <row r="511" spans="2:19" hidden="1">
      <c r="B511" t="str">
        <f>IFERROR(IF(COUNT(pipot!$Z:$Z)&lt;&gt;"",INDEX(pipot!A:A,SMALL(pipot!$Z:$Z,ROW($A507)))),"")</f>
        <v/>
      </c>
      <c r="C511" s="13" t="str">
        <f>IFERROR(IF(COUNT(pipot!$Z:$Z)&lt;&gt;"",INDEX(pipot!B:B,SMALL(pipot!$Z:$Z,ROW($A507)))),"")</f>
        <v/>
      </c>
      <c r="D511" s="15" t="str">
        <f>IFERROR(IF(COUNT(pipot!$Z:$Z)&lt;&gt;"",INDEX(pipot!C:C,SMALL(pipot!$Z:$Z,ROW($A507)))),"")</f>
        <v/>
      </c>
      <c r="E511" t="str">
        <f>IFERROR(IF(COUNT(pipot!$Z:$Z)&lt;&gt;"",INDEX(pipot!D:D,SMALL(pipot!$Z:$Z,ROW($A507)))),"")</f>
        <v/>
      </c>
      <c r="F511" t="str">
        <f>IFERROR(IF(COUNT(pipot!$Z:$Z)&lt;&gt;"",INDEX(pipot!E:E,SMALL(pipot!$Z:$Z,ROW($A507)))),"")</f>
        <v/>
      </c>
      <c r="G511" t="str">
        <f>IFERROR(IF(COUNT(pipot!$Z:$Z)&lt;&gt;"",INDEX(pipot!F:F,SMALL(pipot!$Z:$Z,ROW($A507)))),"")</f>
        <v/>
      </c>
      <c r="H511" t="str">
        <f>IFERROR(IF(COUNT(pipot!$Z:$Z)&lt;&gt;"",INDEX(pipot!G:G,SMALL(pipot!$Z:$Z,ROW($A507)))),"")</f>
        <v/>
      </c>
      <c r="I511" t="str">
        <f>IFERROR(IF(COUNT(pipot!$Z:$Z)&lt;&gt;"",INDEX(pipot!H:H,SMALL(pipot!$Z:$Z,ROW($A507)))),"")</f>
        <v/>
      </c>
      <c r="J511" t="str">
        <f>IFERROR(IF(COUNT(pipot!$Z:$Z)&lt;&gt;"",INDEX(pipot!I:I,SMALL(pipot!$Z:$Z,ROW($A507)))),"")</f>
        <v/>
      </c>
      <c r="K511" t="str">
        <f>IFERROR(IF(COUNT(pipot!$Z:$Z)&lt;&gt;"",INDEX(pipot!J:J,SMALL(pipot!$Z:$Z,ROW($A507)))),"")</f>
        <v/>
      </c>
      <c r="L511" t="str">
        <f>IFERROR(IF(COUNT(pipot!$Z:$Z)&lt;&gt;"",INDEX(pipot!K:K,SMALL(pipot!$Z:$Z,ROW($A507)))),"")</f>
        <v/>
      </c>
      <c r="M511" t="str">
        <f>IFERROR(IF(COUNT(pipot!$Z:$Z)&lt;&gt;"",INDEX(pipot!L:L,SMALL(pipot!$Z:$Z,ROW($A507)))),"")</f>
        <v/>
      </c>
      <c r="N511" t="str">
        <f>IFERROR(IF(COUNT(pipot!$Z:$Z)&lt;&gt;"",INDEX(pipot!M:M,SMALL(pipot!$Z:$Z,ROW($A507)))),"")</f>
        <v/>
      </c>
      <c r="O511" t="str">
        <f>IFERROR(IF(COUNT(pipot!$Z:$Z)&lt;&gt;"",INDEX(pipot!N:N,SMALL(pipot!$Z:$Z,ROW($A507)))),"")</f>
        <v/>
      </c>
      <c r="P511" t="str">
        <f>IFERROR(IF(COUNT(pipot!$Z:$Z)&lt;&gt;"",INDEX(pipot!O:O,SMALL(pipot!$Z:$Z,ROW($A507)))),"")</f>
        <v/>
      </c>
      <c r="Q511" t="str">
        <f>IFERROR(IF(COUNT(pipot!$Z:$Z)&lt;&gt;"",INDEX(pipot!P:P,SMALL(pipot!$Z:$Z,ROW($A507)))),"")</f>
        <v/>
      </c>
      <c r="R511" t="str">
        <f>IFERROR(IF(COUNT(pipot!$Z:$Z)&lt;&gt;"",INDEX(pipot!Q:Q,SMALL(pipot!$Z:$Z,ROW($A507)))),"")</f>
        <v/>
      </c>
      <c r="S511" t="str">
        <f>IFERROR(IF(COUNT(pipot!$Z:$Z)&lt;&gt;"",INDEX(pipot!R:R,SMALL(pipot!$Z:$Z,ROW($A507)))),"")</f>
        <v/>
      </c>
    </row>
    <row r="512" spans="2:19" hidden="1">
      <c r="B512" t="str">
        <f>IFERROR(IF(COUNT(pipot!$Z:$Z)&lt;&gt;"",INDEX(pipot!A:A,SMALL(pipot!$Z:$Z,ROW($A508)))),"")</f>
        <v/>
      </c>
      <c r="C512" s="13" t="str">
        <f>IFERROR(IF(COUNT(pipot!$Z:$Z)&lt;&gt;"",INDEX(pipot!B:B,SMALL(pipot!$Z:$Z,ROW($A508)))),"")</f>
        <v/>
      </c>
      <c r="D512" s="15" t="str">
        <f>IFERROR(IF(COUNT(pipot!$Z:$Z)&lt;&gt;"",INDEX(pipot!C:C,SMALL(pipot!$Z:$Z,ROW($A508)))),"")</f>
        <v/>
      </c>
      <c r="E512" t="str">
        <f>IFERROR(IF(COUNT(pipot!$Z:$Z)&lt;&gt;"",INDEX(pipot!D:D,SMALL(pipot!$Z:$Z,ROW($A508)))),"")</f>
        <v/>
      </c>
      <c r="F512" t="str">
        <f>IFERROR(IF(COUNT(pipot!$Z:$Z)&lt;&gt;"",INDEX(pipot!E:E,SMALL(pipot!$Z:$Z,ROW($A508)))),"")</f>
        <v/>
      </c>
      <c r="G512" t="str">
        <f>IFERROR(IF(COUNT(pipot!$Z:$Z)&lt;&gt;"",INDEX(pipot!F:F,SMALL(pipot!$Z:$Z,ROW($A508)))),"")</f>
        <v/>
      </c>
      <c r="H512" t="str">
        <f>IFERROR(IF(COUNT(pipot!$Z:$Z)&lt;&gt;"",INDEX(pipot!G:G,SMALL(pipot!$Z:$Z,ROW($A508)))),"")</f>
        <v/>
      </c>
      <c r="I512" t="str">
        <f>IFERROR(IF(COUNT(pipot!$Z:$Z)&lt;&gt;"",INDEX(pipot!H:H,SMALL(pipot!$Z:$Z,ROW($A508)))),"")</f>
        <v/>
      </c>
      <c r="J512" t="str">
        <f>IFERROR(IF(COUNT(pipot!$Z:$Z)&lt;&gt;"",INDEX(pipot!I:I,SMALL(pipot!$Z:$Z,ROW($A508)))),"")</f>
        <v/>
      </c>
      <c r="K512" t="str">
        <f>IFERROR(IF(COUNT(pipot!$Z:$Z)&lt;&gt;"",INDEX(pipot!J:J,SMALL(pipot!$Z:$Z,ROW($A508)))),"")</f>
        <v/>
      </c>
      <c r="L512" t="str">
        <f>IFERROR(IF(COUNT(pipot!$Z:$Z)&lt;&gt;"",INDEX(pipot!K:K,SMALL(pipot!$Z:$Z,ROW($A508)))),"")</f>
        <v/>
      </c>
      <c r="M512" t="str">
        <f>IFERROR(IF(COUNT(pipot!$Z:$Z)&lt;&gt;"",INDEX(pipot!L:L,SMALL(pipot!$Z:$Z,ROW($A508)))),"")</f>
        <v/>
      </c>
      <c r="N512" t="str">
        <f>IFERROR(IF(COUNT(pipot!$Z:$Z)&lt;&gt;"",INDEX(pipot!M:M,SMALL(pipot!$Z:$Z,ROW($A508)))),"")</f>
        <v/>
      </c>
      <c r="O512" t="str">
        <f>IFERROR(IF(COUNT(pipot!$Z:$Z)&lt;&gt;"",INDEX(pipot!N:N,SMALL(pipot!$Z:$Z,ROW($A508)))),"")</f>
        <v/>
      </c>
      <c r="P512" t="str">
        <f>IFERROR(IF(COUNT(pipot!$Z:$Z)&lt;&gt;"",INDEX(pipot!O:O,SMALL(pipot!$Z:$Z,ROW($A508)))),"")</f>
        <v/>
      </c>
      <c r="Q512" t="str">
        <f>IFERROR(IF(COUNT(pipot!$Z:$Z)&lt;&gt;"",INDEX(pipot!P:P,SMALL(pipot!$Z:$Z,ROW($A508)))),"")</f>
        <v/>
      </c>
      <c r="R512" t="str">
        <f>IFERROR(IF(COUNT(pipot!$Z:$Z)&lt;&gt;"",INDEX(pipot!Q:Q,SMALL(pipot!$Z:$Z,ROW($A508)))),"")</f>
        <v/>
      </c>
      <c r="S512" t="str">
        <f>IFERROR(IF(COUNT(pipot!$Z:$Z)&lt;&gt;"",INDEX(pipot!R:R,SMALL(pipot!$Z:$Z,ROW($A508)))),"")</f>
        <v/>
      </c>
    </row>
    <row r="513" spans="2:19" hidden="1">
      <c r="B513" t="str">
        <f>IFERROR(IF(COUNT(pipot!$Z:$Z)&lt;&gt;"",INDEX(pipot!A:A,SMALL(pipot!$Z:$Z,ROW($A509)))),"")</f>
        <v/>
      </c>
      <c r="C513" s="13" t="str">
        <f>IFERROR(IF(COUNT(pipot!$Z:$Z)&lt;&gt;"",INDEX(pipot!B:B,SMALL(pipot!$Z:$Z,ROW($A509)))),"")</f>
        <v/>
      </c>
      <c r="D513" s="15" t="str">
        <f>IFERROR(IF(COUNT(pipot!$Z:$Z)&lt;&gt;"",INDEX(pipot!C:C,SMALL(pipot!$Z:$Z,ROW($A509)))),"")</f>
        <v/>
      </c>
      <c r="E513" t="str">
        <f>IFERROR(IF(COUNT(pipot!$Z:$Z)&lt;&gt;"",INDEX(pipot!D:D,SMALL(pipot!$Z:$Z,ROW($A509)))),"")</f>
        <v/>
      </c>
      <c r="F513" t="str">
        <f>IFERROR(IF(COUNT(pipot!$Z:$Z)&lt;&gt;"",INDEX(pipot!E:E,SMALL(pipot!$Z:$Z,ROW($A509)))),"")</f>
        <v/>
      </c>
      <c r="G513" t="str">
        <f>IFERROR(IF(COUNT(pipot!$Z:$Z)&lt;&gt;"",INDEX(pipot!F:F,SMALL(pipot!$Z:$Z,ROW($A509)))),"")</f>
        <v/>
      </c>
      <c r="H513" t="str">
        <f>IFERROR(IF(COUNT(pipot!$Z:$Z)&lt;&gt;"",INDEX(pipot!G:G,SMALL(pipot!$Z:$Z,ROW($A509)))),"")</f>
        <v/>
      </c>
      <c r="I513" t="str">
        <f>IFERROR(IF(COUNT(pipot!$Z:$Z)&lt;&gt;"",INDEX(pipot!H:H,SMALL(pipot!$Z:$Z,ROW($A509)))),"")</f>
        <v/>
      </c>
      <c r="J513" t="str">
        <f>IFERROR(IF(COUNT(pipot!$Z:$Z)&lt;&gt;"",INDEX(pipot!I:I,SMALL(pipot!$Z:$Z,ROW($A509)))),"")</f>
        <v/>
      </c>
      <c r="K513" t="str">
        <f>IFERROR(IF(COUNT(pipot!$Z:$Z)&lt;&gt;"",INDEX(pipot!J:J,SMALL(pipot!$Z:$Z,ROW($A509)))),"")</f>
        <v/>
      </c>
      <c r="L513" t="str">
        <f>IFERROR(IF(COUNT(pipot!$Z:$Z)&lt;&gt;"",INDEX(pipot!K:K,SMALL(pipot!$Z:$Z,ROW($A509)))),"")</f>
        <v/>
      </c>
      <c r="M513" t="str">
        <f>IFERROR(IF(COUNT(pipot!$Z:$Z)&lt;&gt;"",INDEX(pipot!L:L,SMALL(pipot!$Z:$Z,ROW($A509)))),"")</f>
        <v/>
      </c>
      <c r="N513" t="str">
        <f>IFERROR(IF(COUNT(pipot!$Z:$Z)&lt;&gt;"",INDEX(pipot!M:M,SMALL(pipot!$Z:$Z,ROW($A509)))),"")</f>
        <v/>
      </c>
      <c r="O513" t="str">
        <f>IFERROR(IF(COUNT(pipot!$Z:$Z)&lt;&gt;"",INDEX(pipot!N:N,SMALL(pipot!$Z:$Z,ROW($A509)))),"")</f>
        <v/>
      </c>
      <c r="P513" t="str">
        <f>IFERROR(IF(COUNT(pipot!$Z:$Z)&lt;&gt;"",INDEX(pipot!O:O,SMALL(pipot!$Z:$Z,ROW($A509)))),"")</f>
        <v/>
      </c>
      <c r="Q513" t="str">
        <f>IFERROR(IF(COUNT(pipot!$Z:$Z)&lt;&gt;"",INDEX(pipot!P:P,SMALL(pipot!$Z:$Z,ROW($A509)))),"")</f>
        <v/>
      </c>
      <c r="R513" t="str">
        <f>IFERROR(IF(COUNT(pipot!$Z:$Z)&lt;&gt;"",INDEX(pipot!Q:Q,SMALL(pipot!$Z:$Z,ROW($A509)))),"")</f>
        <v/>
      </c>
      <c r="S513" t="str">
        <f>IFERROR(IF(COUNT(pipot!$Z:$Z)&lt;&gt;"",INDEX(pipot!R:R,SMALL(pipot!$Z:$Z,ROW($A509)))),"")</f>
        <v/>
      </c>
    </row>
    <row r="514" spans="2:19" hidden="1">
      <c r="B514" t="str">
        <f>IFERROR(IF(COUNT(pipot!$Z:$Z)&lt;&gt;"",INDEX(pipot!A:A,SMALL(pipot!$Z:$Z,ROW($A510)))),"")</f>
        <v/>
      </c>
      <c r="C514" s="13" t="str">
        <f>IFERROR(IF(COUNT(pipot!$Z:$Z)&lt;&gt;"",INDEX(pipot!B:B,SMALL(pipot!$Z:$Z,ROW($A510)))),"")</f>
        <v/>
      </c>
      <c r="D514" s="15" t="str">
        <f>IFERROR(IF(COUNT(pipot!$Z:$Z)&lt;&gt;"",INDEX(pipot!C:C,SMALL(pipot!$Z:$Z,ROW($A510)))),"")</f>
        <v/>
      </c>
      <c r="E514" t="str">
        <f>IFERROR(IF(COUNT(pipot!$Z:$Z)&lt;&gt;"",INDEX(pipot!D:D,SMALL(pipot!$Z:$Z,ROW($A510)))),"")</f>
        <v/>
      </c>
      <c r="F514" t="str">
        <f>IFERROR(IF(COUNT(pipot!$Z:$Z)&lt;&gt;"",INDEX(pipot!E:E,SMALL(pipot!$Z:$Z,ROW($A510)))),"")</f>
        <v/>
      </c>
      <c r="G514" t="str">
        <f>IFERROR(IF(COUNT(pipot!$Z:$Z)&lt;&gt;"",INDEX(pipot!F:F,SMALL(pipot!$Z:$Z,ROW($A510)))),"")</f>
        <v/>
      </c>
      <c r="H514" t="str">
        <f>IFERROR(IF(COUNT(pipot!$Z:$Z)&lt;&gt;"",INDEX(pipot!G:G,SMALL(pipot!$Z:$Z,ROW($A510)))),"")</f>
        <v/>
      </c>
      <c r="I514" t="str">
        <f>IFERROR(IF(COUNT(pipot!$Z:$Z)&lt;&gt;"",INDEX(pipot!H:H,SMALL(pipot!$Z:$Z,ROW($A510)))),"")</f>
        <v/>
      </c>
      <c r="J514" t="str">
        <f>IFERROR(IF(COUNT(pipot!$Z:$Z)&lt;&gt;"",INDEX(pipot!I:I,SMALL(pipot!$Z:$Z,ROW($A510)))),"")</f>
        <v/>
      </c>
      <c r="K514" t="str">
        <f>IFERROR(IF(COUNT(pipot!$Z:$Z)&lt;&gt;"",INDEX(pipot!J:J,SMALL(pipot!$Z:$Z,ROW($A510)))),"")</f>
        <v/>
      </c>
      <c r="L514" t="str">
        <f>IFERROR(IF(COUNT(pipot!$Z:$Z)&lt;&gt;"",INDEX(pipot!K:K,SMALL(pipot!$Z:$Z,ROW($A510)))),"")</f>
        <v/>
      </c>
      <c r="M514" t="str">
        <f>IFERROR(IF(COUNT(pipot!$Z:$Z)&lt;&gt;"",INDEX(pipot!L:L,SMALL(pipot!$Z:$Z,ROW($A510)))),"")</f>
        <v/>
      </c>
      <c r="N514" t="str">
        <f>IFERROR(IF(COUNT(pipot!$Z:$Z)&lt;&gt;"",INDEX(pipot!M:M,SMALL(pipot!$Z:$Z,ROW($A510)))),"")</f>
        <v/>
      </c>
      <c r="O514" t="str">
        <f>IFERROR(IF(COUNT(pipot!$Z:$Z)&lt;&gt;"",INDEX(pipot!N:N,SMALL(pipot!$Z:$Z,ROW($A510)))),"")</f>
        <v/>
      </c>
      <c r="P514" t="str">
        <f>IFERROR(IF(COUNT(pipot!$Z:$Z)&lt;&gt;"",INDEX(pipot!O:O,SMALL(pipot!$Z:$Z,ROW($A510)))),"")</f>
        <v/>
      </c>
      <c r="Q514" t="str">
        <f>IFERROR(IF(COUNT(pipot!$Z:$Z)&lt;&gt;"",INDEX(pipot!P:P,SMALL(pipot!$Z:$Z,ROW($A510)))),"")</f>
        <v/>
      </c>
      <c r="R514" t="str">
        <f>IFERROR(IF(COUNT(pipot!$Z:$Z)&lt;&gt;"",INDEX(pipot!Q:Q,SMALL(pipot!$Z:$Z,ROW($A510)))),"")</f>
        <v/>
      </c>
      <c r="S514" t="str">
        <f>IFERROR(IF(COUNT(pipot!$Z:$Z)&lt;&gt;"",INDEX(pipot!R:R,SMALL(pipot!$Z:$Z,ROW($A510)))),"")</f>
        <v/>
      </c>
    </row>
    <row r="515" spans="2:19" hidden="1">
      <c r="B515" t="str">
        <f>IFERROR(IF(COUNT(pipot!$Z:$Z)&lt;&gt;"",INDEX(pipot!A:A,SMALL(pipot!$Z:$Z,ROW($A511)))),"")</f>
        <v/>
      </c>
      <c r="C515" s="13" t="str">
        <f>IFERROR(IF(COUNT(pipot!$Z:$Z)&lt;&gt;"",INDEX(pipot!B:B,SMALL(pipot!$Z:$Z,ROW($A511)))),"")</f>
        <v/>
      </c>
      <c r="D515" s="15" t="str">
        <f>IFERROR(IF(COUNT(pipot!$Z:$Z)&lt;&gt;"",INDEX(pipot!C:C,SMALL(pipot!$Z:$Z,ROW($A511)))),"")</f>
        <v/>
      </c>
      <c r="E515" t="str">
        <f>IFERROR(IF(COUNT(pipot!$Z:$Z)&lt;&gt;"",INDEX(pipot!D:D,SMALL(pipot!$Z:$Z,ROW($A511)))),"")</f>
        <v/>
      </c>
      <c r="F515" t="str">
        <f>IFERROR(IF(COUNT(pipot!$Z:$Z)&lt;&gt;"",INDEX(pipot!E:E,SMALL(pipot!$Z:$Z,ROW($A511)))),"")</f>
        <v/>
      </c>
      <c r="G515" t="str">
        <f>IFERROR(IF(COUNT(pipot!$Z:$Z)&lt;&gt;"",INDEX(pipot!F:F,SMALL(pipot!$Z:$Z,ROW($A511)))),"")</f>
        <v/>
      </c>
      <c r="H515" t="str">
        <f>IFERROR(IF(COUNT(pipot!$Z:$Z)&lt;&gt;"",INDEX(pipot!G:G,SMALL(pipot!$Z:$Z,ROW($A511)))),"")</f>
        <v/>
      </c>
      <c r="I515" t="str">
        <f>IFERROR(IF(COUNT(pipot!$Z:$Z)&lt;&gt;"",INDEX(pipot!H:H,SMALL(pipot!$Z:$Z,ROW($A511)))),"")</f>
        <v/>
      </c>
      <c r="J515" t="str">
        <f>IFERROR(IF(COUNT(pipot!$Z:$Z)&lt;&gt;"",INDEX(pipot!I:I,SMALL(pipot!$Z:$Z,ROW($A511)))),"")</f>
        <v/>
      </c>
      <c r="K515" t="str">
        <f>IFERROR(IF(COUNT(pipot!$Z:$Z)&lt;&gt;"",INDEX(pipot!J:J,SMALL(pipot!$Z:$Z,ROW($A511)))),"")</f>
        <v/>
      </c>
      <c r="L515" t="str">
        <f>IFERROR(IF(COUNT(pipot!$Z:$Z)&lt;&gt;"",INDEX(pipot!K:K,SMALL(pipot!$Z:$Z,ROW($A511)))),"")</f>
        <v/>
      </c>
      <c r="M515" t="str">
        <f>IFERROR(IF(COUNT(pipot!$Z:$Z)&lt;&gt;"",INDEX(pipot!L:L,SMALL(pipot!$Z:$Z,ROW($A511)))),"")</f>
        <v/>
      </c>
      <c r="N515" t="str">
        <f>IFERROR(IF(COUNT(pipot!$Z:$Z)&lt;&gt;"",INDEX(pipot!M:M,SMALL(pipot!$Z:$Z,ROW($A511)))),"")</f>
        <v/>
      </c>
      <c r="O515" t="str">
        <f>IFERROR(IF(COUNT(pipot!$Z:$Z)&lt;&gt;"",INDEX(pipot!N:N,SMALL(pipot!$Z:$Z,ROW($A511)))),"")</f>
        <v/>
      </c>
      <c r="P515" t="str">
        <f>IFERROR(IF(COUNT(pipot!$Z:$Z)&lt;&gt;"",INDEX(pipot!O:O,SMALL(pipot!$Z:$Z,ROW($A511)))),"")</f>
        <v/>
      </c>
      <c r="Q515" t="str">
        <f>IFERROR(IF(COUNT(pipot!$Z:$Z)&lt;&gt;"",INDEX(pipot!P:P,SMALL(pipot!$Z:$Z,ROW($A511)))),"")</f>
        <v/>
      </c>
      <c r="R515" t="str">
        <f>IFERROR(IF(COUNT(pipot!$Z:$Z)&lt;&gt;"",INDEX(pipot!Q:Q,SMALL(pipot!$Z:$Z,ROW($A511)))),"")</f>
        <v/>
      </c>
      <c r="S515" t="str">
        <f>IFERROR(IF(COUNT(pipot!$Z:$Z)&lt;&gt;"",INDEX(pipot!R:R,SMALL(pipot!$Z:$Z,ROW($A511)))),"")</f>
        <v/>
      </c>
    </row>
    <row r="516" spans="2:19" hidden="1">
      <c r="B516" t="str">
        <f>IFERROR(IF(COUNT(pipot!$Z:$Z)&lt;&gt;"",INDEX(pipot!A:A,SMALL(pipot!$Z:$Z,ROW($A512)))),"")</f>
        <v/>
      </c>
      <c r="C516" s="13" t="str">
        <f>IFERROR(IF(COUNT(pipot!$Z:$Z)&lt;&gt;"",INDEX(pipot!B:B,SMALL(pipot!$Z:$Z,ROW($A512)))),"")</f>
        <v/>
      </c>
      <c r="D516" s="15" t="str">
        <f>IFERROR(IF(COUNT(pipot!$Z:$Z)&lt;&gt;"",INDEX(pipot!C:C,SMALL(pipot!$Z:$Z,ROW($A512)))),"")</f>
        <v/>
      </c>
      <c r="E516" t="str">
        <f>IFERROR(IF(COUNT(pipot!$Z:$Z)&lt;&gt;"",INDEX(pipot!D:D,SMALL(pipot!$Z:$Z,ROW($A512)))),"")</f>
        <v/>
      </c>
      <c r="F516" t="str">
        <f>IFERROR(IF(COUNT(pipot!$Z:$Z)&lt;&gt;"",INDEX(pipot!E:E,SMALL(pipot!$Z:$Z,ROW($A512)))),"")</f>
        <v/>
      </c>
      <c r="G516" t="str">
        <f>IFERROR(IF(COUNT(pipot!$Z:$Z)&lt;&gt;"",INDEX(pipot!F:F,SMALL(pipot!$Z:$Z,ROW($A512)))),"")</f>
        <v/>
      </c>
      <c r="H516" t="str">
        <f>IFERROR(IF(COUNT(pipot!$Z:$Z)&lt;&gt;"",INDEX(pipot!G:G,SMALL(pipot!$Z:$Z,ROW($A512)))),"")</f>
        <v/>
      </c>
      <c r="I516" t="str">
        <f>IFERROR(IF(COUNT(pipot!$Z:$Z)&lt;&gt;"",INDEX(pipot!H:H,SMALL(pipot!$Z:$Z,ROW($A512)))),"")</f>
        <v/>
      </c>
      <c r="J516" t="str">
        <f>IFERROR(IF(COUNT(pipot!$Z:$Z)&lt;&gt;"",INDEX(pipot!I:I,SMALL(pipot!$Z:$Z,ROW($A512)))),"")</f>
        <v/>
      </c>
      <c r="K516" t="str">
        <f>IFERROR(IF(COUNT(pipot!$Z:$Z)&lt;&gt;"",INDEX(pipot!J:J,SMALL(pipot!$Z:$Z,ROW($A512)))),"")</f>
        <v/>
      </c>
      <c r="L516" t="str">
        <f>IFERROR(IF(COUNT(pipot!$Z:$Z)&lt;&gt;"",INDEX(pipot!K:K,SMALL(pipot!$Z:$Z,ROW($A512)))),"")</f>
        <v/>
      </c>
      <c r="M516" t="str">
        <f>IFERROR(IF(COUNT(pipot!$Z:$Z)&lt;&gt;"",INDEX(pipot!L:L,SMALL(pipot!$Z:$Z,ROW($A512)))),"")</f>
        <v/>
      </c>
      <c r="N516" t="str">
        <f>IFERROR(IF(COUNT(pipot!$Z:$Z)&lt;&gt;"",INDEX(pipot!M:M,SMALL(pipot!$Z:$Z,ROW($A512)))),"")</f>
        <v/>
      </c>
      <c r="O516" t="str">
        <f>IFERROR(IF(COUNT(pipot!$Z:$Z)&lt;&gt;"",INDEX(pipot!N:N,SMALL(pipot!$Z:$Z,ROW($A512)))),"")</f>
        <v/>
      </c>
      <c r="P516" t="str">
        <f>IFERROR(IF(COUNT(pipot!$Z:$Z)&lt;&gt;"",INDEX(pipot!O:O,SMALL(pipot!$Z:$Z,ROW($A512)))),"")</f>
        <v/>
      </c>
      <c r="Q516" t="str">
        <f>IFERROR(IF(COUNT(pipot!$Z:$Z)&lt;&gt;"",INDEX(pipot!P:P,SMALL(pipot!$Z:$Z,ROW($A512)))),"")</f>
        <v/>
      </c>
      <c r="R516" t="str">
        <f>IFERROR(IF(COUNT(pipot!$Z:$Z)&lt;&gt;"",INDEX(pipot!Q:Q,SMALL(pipot!$Z:$Z,ROW($A512)))),"")</f>
        <v/>
      </c>
      <c r="S516" t="str">
        <f>IFERROR(IF(COUNT(pipot!$Z:$Z)&lt;&gt;"",INDEX(pipot!R:R,SMALL(pipot!$Z:$Z,ROW($A512)))),"")</f>
        <v/>
      </c>
    </row>
    <row r="517" spans="2:19" hidden="1">
      <c r="B517" t="str">
        <f>IFERROR(IF(COUNT(pipot!$Z:$Z)&lt;&gt;"",INDEX(pipot!A:A,SMALL(pipot!$Z:$Z,ROW($A513)))),"")</f>
        <v/>
      </c>
      <c r="C517" s="13" t="str">
        <f>IFERROR(IF(COUNT(pipot!$Z:$Z)&lt;&gt;"",INDEX(pipot!B:B,SMALL(pipot!$Z:$Z,ROW($A513)))),"")</f>
        <v/>
      </c>
      <c r="D517" s="15" t="str">
        <f>IFERROR(IF(COUNT(pipot!$Z:$Z)&lt;&gt;"",INDEX(pipot!C:C,SMALL(pipot!$Z:$Z,ROW($A513)))),"")</f>
        <v/>
      </c>
      <c r="E517" t="str">
        <f>IFERROR(IF(COUNT(pipot!$Z:$Z)&lt;&gt;"",INDEX(pipot!D:D,SMALL(pipot!$Z:$Z,ROW($A513)))),"")</f>
        <v/>
      </c>
      <c r="F517" t="str">
        <f>IFERROR(IF(COUNT(pipot!$Z:$Z)&lt;&gt;"",INDEX(pipot!E:E,SMALL(pipot!$Z:$Z,ROW($A513)))),"")</f>
        <v/>
      </c>
      <c r="G517" t="str">
        <f>IFERROR(IF(COUNT(pipot!$Z:$Z)&lt;&gt;"",INDEX(pipot!F:F,SMALL(pipot!$Z:$Z,ROW($A513)))),"")</f>
        <v/>
      </c>
      <c r="H517" t="str">
        <f>IFERROR(IF(COUNT(pipot!$Z:$Z)&lt;&gt;"",INDEX(pipot!G:G,SMALL(pipot!$Z:$Z,ROW($A513)))),"")</f>
        <v/>
      </c>
      <c r="I517" t="str">
        <f>IFERROR(IF(COUNT(pipot!$Z:$Z)&lt;&gt;"",INDEX(pipot!H:H,SMALL(pipot!$Z:$Z,ROW($A513)))),"")</f>
        <v/>
      </c>
      <c r="J517" t="str">
        <f>IFERROR(IF(COUNT(pipot!$Z:$Z)&lt;&gt;"",INDEX(pipot!I:I,SMALL(pipot!$Z:$Z,ROW($A513)))),"")</f>
        <v/>
      </c>
      <c r="K517" t="str">
        <f>IFERROR(IF(COUNT(pipot!$Z:$Z)&lt;&gt;"",INDEX(pipot!J:J,SMALL(pipot!$Z:$Z,ROW($A513)))),"")</f>
        <v/>
      </c>
      <c r="L517" t="str">
        <f>IFERROR(IF(COUNT(pipot!$Z:$Z)&lt;&gt;"",INDEX(pipot!K:K,SMALL(pipot!$Z:$Z,ROW($A513)))),"")</f>
        <v/>
      </c>
      <c r="M517" t="str">
        <f>IFERROR(IF(COUNT(pipot!$Z:$Z)&lt;&gt;"",INDEX(pipot!L:L,SMALL(pipot!$Z:$Z,ROW($A513)))),"")</f>
        <v/>
      </c>
      <c r="N517" t="str">
        <f>IFERROR(IF(COUNT(pipot!$Z:$Z)&lt;&gt;"",INDEX(pipot!M:M,SMALL(pipot!$Z:$Z,ROW($A513)))),"")</f>
        <v/>
      </c>
      <c r="O517" t="str">
        <f>IFERROR(IF(COUNT(pipot!$Z:$Z)&lt;&gt;"",INDEX(pipot!N:N,SMALL(pipot!$Z:$Z,ROW($A513)))),"")</f>
        <v/>
      </c>
      <c r="P517" t="str">
        <f>IFERROR(IF(COUNT(pipot!$Z:$Z)&lt;&gt;"",INDEX(pipot!O:O,SMALL(pipot!$Z:$Z,ROW($A513)))),"")</f>
        <v/>
      </c>
      <c r="Q517" t="str">
        <f>IFERROR(IF(COUNT(pipot!$Z:$Z)&lt;&gt;"",INDEX(pipot!P:P,SMALL(pipot!$Z:$Z,ROW($A513)))),"")</f>
        <v/>
      </c>
      <c r="R517" t="str">
        <f>IFERROR(IF(COUNT(pipot!$Z:$Z)&lt;&gt;"",INDEX(pipot!Q:Q,SMALL(pipot!$Z:$Z,ROW($A513)))),"")</f>
        <v/>
      </c>
      <c r="S517" t="str">
        <f>IFERROR(IF(COUNT(pipot!$Z:$Z)&lt;&gt;"",INDEX(pipot!R:R,SMALL(pipot!$Z:$Z,ROW($A513)))),"")</f>
        <v/>
      </c>
    </row>
    <row r="518" spans="2:19" hidden="1">
      <c r="B518" t="str">
        <f>IFERROR(IF(COUNT(pipot!$Z:$Z)&lt;&gt;"",INDEX(pipot!A:A,SMALL(pipot!$Z:$Z,ROW($A514)))),"")</f>
        <v/>
      </c>
      <c r="C518" s="13" t="str">
        <f>IFERROR(IF(COUNT(pipot!$Z:$Z)&lt;&gt;"",INDEX(pipot!B:B,SMALL(pipot!$Z:$Z,ROW($A514)))),"")</f>
        <v/>
      </c>
      <c r="D518" s="15" t="str">
        <f>IFERROR(IF(COUNT(pipot!$Z:$Z)&lt;&gt;"",INDEX(pipot!C:C,SMALL(pipot!$Z:$Z,ROW($A514)))),"")</f>
        <v/>
      </c>
      <c r="E518" t="str">
        <f>IFERROR(IF(COUNT(pipot!$Z:$Z)&lt;&gt;"",INDEX(pipot!D:D,SMALL(pipot!$Z:$Z,ROW($A514)))),"")</f>
        <v/>
      </c>
      <c r="F518" t="str">
        <f>IFERROR(IF(COUNT(pipot!$Z:$Z)&lt;&gt;"",INDEX(pipot!E:E,SMALL(pipot!$Z:$Z,ROW($A514)))),"")</f>
        <v/>
      </c>
      <c r="G518" t="str">
        <f>IFERROR(IF(COUNT(pipot!$Z:$Z)&lt;&gt;"",INDEX(pipot!F:F,SMALL(pipot!$Z:$Z,ROW($A514)))),"")</f>
        <v/>
      </c>
      <c r="H518" t="str">
        <f>IFERROR(IF(COUNT(pipot!$Z:$Z)&lt;&gt;"",INDEX(pipot!G:G,SMALL(pipot!$Z:$Z,ROW($A514)))),"")</f>
        <v/>
      </c>
      <c r="I518" t="str">
        <f>IFERROR(IF(COUNT(pipot!$Z:$Z)&lt;&gt;"",INDEX(pipot!H:H,SMALL(pipot!$Z:$Z,ROW($A514)))),"")</f>
        <v/>
      </c>
      <c r="J518" t="str">
        <f>IFERROR(IF(COUNT(pipot!$Z:$Z)&lt;&gt;"",INDEX(pipot!I:I,SMALL(pipot!$Z:$Z,ROW($A514)))),"")</f>
        <v/>
      </c>
      <c r="K518" t="str">
        <f>IFERROR(IF(COUNT(pipot!$Z:$Z)&lt;&gt;"",INDEX(pipot!J:J,SMALL(pipot!$Z:$Z,ROW($A514)))),"")</f>
        <v/>
      </c>
      <c r="L518" t="str">
        <f>IFERROR(IF(COUNT(pipot!$Z:$Z)&lt;&gt;"",INDEX(pipot!K:K,SMALL(pipot!$Z:$Z,ROW($A514)))),"")</f>
        <v/>
      </c>
      <c r="M518" t="str">
        <f>IFERROR(IF(COUNT(pipot!$Z:$Z)&lt;&gt;"",INDEX(pipot!L:L,SMALL(pipot!$Z:$Z,ROW($A514)))),"")</f>
        <v/>
      </c>
      <c r="N518" t="str">
        <f>IFERROR(IF(COUNT(pipot!$Z:$Z)&lt;&gt;"",INDEX(pipot!M:M,SMALL(pipot!$Z:$Z,ROW($A514)))),"")</f>
        <v/>
      </c>
      <c r="O518" t="str">
        <f>IFERROR(IF(COUNT(pipot!$Z:$Z)&lt;&gt;"",INDEX(pipot!N:N,SMALL(pipot!$Z:$Z,ROW($A514)))),"")</f>
        <v/>
      </c>
      <c r="P518" t="str">
        <f>IFERROR(IF(COUNT(pipot!$Z:$Z)&lt;&gt;"",INDEX(pipot!O:O,SMALL(pipot!$Z:$Z,ROW($A514)))),"")</f>
        <v/>
      </c>
      <c r="Q518" t="str">
        <f>IFERROR(IF(COUNT(pipot!$Z:$Z)&lt;&gt;"",INDEX(pipot!P:P,SMALL(pipot!$Z:$Z,ROW($A514)))),"")</f>
        <v/>
      </c>
      <c r="R518" t="str">
        <f>IFERROR(IF(COUNT(pipot!$Z:$Z)&lt;&gt;"",INDEX(pipot!Q:Q,SMALL(pipot!$Z:$Z,ROW($A514)))),"")</f>
        <v/>
      </c>
      <c r="S518" t="str">
        <f>IFERROR(IF(COUNT(pipot!$Z:$Z)&lt;&gt;"",INDEX(pipot!R:R,SMALL(pipot!$Z:$Z,ROW($A514)))),"")</f>
        <v/>
      </c>
    </row>
    <row r="519" spans="2:19" hidden="1">
      <c r="B519" t="str">
        <f>IFERROR(IF(COUNT(pipot!$Z:$Z)&lt;&gt;"",INDEX(pipot!A:A,SMALL(pipot!$Z:$Z,ROW($A515)))),"")</f>
        <v/>
      </c>
      <c r="C519" s="13" t="str">
        <f>IFERROR(IF(COUNT(pipot!$Z:$Z)&lt;&gt;"",INDEX(pipot!B:B,SMALL(pipot!$Z:$Z,ROW($A515)))),"")</f>
        <v/>
      </c>
      <c r="D519" s="15" t="str">
        <f>IFERROR(IF(COUNT(pipot!$Z:$Z)&lt;&gt;"",INDEX(pipot!C:C,SMALL(pipot!$Z:$Z,ROW($A515)))),"")</f>
        <v/>
      </c>
      <c r="E519" t="str">
        <f>IFERROR(IF(COUNT(pipot!$Z:$Z)&lt;&gt;"",INDEX(pipot!D:D,SMALL(pipot!$Z:$Z,ROW($A515)))),"")</f>
        <v/>
      </c>
      <c r="F519" t="str">
        <f>IFERROR(IF(COUNT(pipot!$Z:$Z)&lt;&gt;"",INDEX(pipot!E:E,SMALL(pipot!$Z:$Z,ROW($A515)))),"")</f>
        <v/>
      </c>
      <c r="G519" t="str">
        <f>IFERROR(IF(COUNT(pipot!$Z:$Z)&lt;&gt;"",INDEX(pipot!F:F,SMALL(pipot!$Z:$Z,ROW($A515)))),"")</f>
        <v/>
      </c>
      <c r="H519" t="str">
        <f>IFERROR(IF(COUNT(pipot!$Z:$Z)&lt;&gt;"",INDEX(pipot!G:G,SMALL(pipot!$Z:$Z,ROW($A515)))),"")</f>
        <v/>
      </c>
      <c r="I519" t="str">
        <f>IFERROR(IF(COUNT(pipot!$Z:$Z)&lt;&gt;"",INDEX(pipot!H:H,SMALL(pipot!$Z:$Z,ROW($A515)))),"")</f>
        <v/>
      </c>
      <c r="J519" t="str">
        <f>IFERROR(IF(COUNT(pipot!$Z:$Z)&lt;&gt;"",INDEX(pipot!I:I,SMALL(pipot!$Z:$Z,ROW($A515)))),"")</f>
        <v/>
      </c>
      <c r="K519" t="str">
        <f>IFERROR(IF(COUNT(pipot!$Z:$Z)&lt;&gt;"",INDEX(pipot!J:J,SMALL(pipot!$Z:$Z,ROW($A515)))),"")</f>
        <v/>
      </c>
      <c r="L519" t="str">
        <f>IFERROR(IF(COUNT(pipot!$Z:$Z)&lt;&gt;"",INDEX(pipot!K:K,SMALL(pipot!$Z:$Z,ROW($A515)))),"")</f>
        <v/>
      </c>
      <c r="M519" t="str">
        <f>IFERROR(IF(COUNT(pipot!$Z:$Z)&lt;&gt;"",INDEX(pipot!L:L,SMALL(pipot!$Z:$Z,ROW($A515)))),"")</f>
        <v/>
      </c>
      <c r="N519" t="str">
        <f>IFERROR(IF(COUNT(pipot!$Z:$Z)&lt;&gt;"",INDEX(pipot!M:M,SMALL(pipot!$Z:$Z,ROW($A515)))),"")</f>
        <v/>
      </c>
      <c r="O519" t="str">
        <f>IFERROR(IF(COUNT(pipot!$Z:$Z)&lt;&gt;"",INDEX(pipot!N:N,SMALL(pipot!$Z:$Z,ROW($A515)))),"")</f>
        <v/>
      </c>
      <c r="P519" t="str">
        <f>IFERROR(IF(COUNT(pipot!$Z:$Z)&lt;&gt;"",INDEX(pipot!O:O,SMALL(pipot!$Z:$Z,ROW($A515)))),"")</f>
        <v/>
      </c>
      <c r="Q519" t="str">
        <f>IFERROR(IF(COUNT(pipot!$Z:$Z)&lt;&gt;"",INDEX(pipot!P:P,SMALL(pipot!$Z:$Z,ROW($A515)))),"")</f>
        <v/>
      </c>
      <c r="R519" t="str">
        <f>IFERROR(IF(COUNT(pipot!$Z:$Z)&lt;&gt;"",INDEX(pipot!Q:Q,SMALL(pipot!$Z:$Z,ROW($A515)))),"")</f>
        <v/>
      </c>
      <c r="S519" t="str">
        <f>IFERROR(IF(COUNT(pipot!$Z:$Z)&lt;&gt;"",INDEX(pipot!R:R,SMALL(pipot!$Z:$Z,ROW($A515)))),"")</f>
        <v/>
      </c>
    </row>
    <row r="520" spans="2:19" hidden="1">
      <c r="B520" t="str">
        <f>IFERROR(IF(COUNT(pipot!$Z:$Z)&lt;&gt;"",INDEX(pipot!A:A,SMALL(pipot!$Z:$Z,ROW($A516)))),"")</f>
        <v/>
      </c>
      <c r="C520" s="13" t="str">
        <f>IFERROR(IF(COUNT(pipot!$Z:$Z)&lt;&gt;"",INDEX(pipot!B:B,SMALL(pipot!$Z:$Z,ROW($A516)))),"")</f>
        <v/>
      </c>
      <c r="D520" s="15" t="str">
        <f>IFERROR(IF(COUNT(pipot!$Z:$Z)&lt;&gt;"",INDEX(pipot!C:C,SMALL(pipot!$Z:$Z,ROW($A516)))),"")</f>
        <v/>
      </c>
      <c r="E520" t="str">
        <f>IFERROR(IF(COUNT(pipot!$Z:$Z)&lt;&gt;"",INDEX(pipot!D:D,SMALL(pipot!$Z:$Z,ROW($A516)))),"")</f>
        <v/>
      </c>
      <c r="F520" t="str">
        <f>IFERROR(IF(COUNT(pipot!$Z:$Z)&lt;&gt;"",INDEX(pipot!E:E,SMALL(pipot!$Z:$Z,ROW($A516)))),"")</f>
        <v/>
      </c>
      <c r="G520" t="str">
        <f>IFERROR(IF(COUNT(pipot!$Z:$Z)&lt;&gt;"",INDEX(pipot!F:F,SMALL(pipot!$Z:$Z,ROW($A516)))),"")</f>
        <v/>
      </c>
      <c r="H520" t="str">
        <f>IFERROR(IF(COUNT(pipot!$Z:$Z)&lt;&gt;"",INDEX(pipot!G:G,SMALL(pipot!$Z:$Z,ROW($A516)))),"")</f>
        <v/>
      </c>
      <c r="I520" t="str">
        <f>IFERROR(IF(COUNT(pipot!$Z:$Z)&lt;&gt;"",INDEX(pipot!H:H,SMALL(pipot!$Z:$Z,ROW($A516)))),"")</f>
        <v/>
      </c>
      <c r="J520" t="str">
        <f>IFERROR(IF(COUNT(pipot!$Z:$Z)&lt;&gt;"",INDEX(pipot!I:I,SMALL(pipot!$Z:$Z,ROW($A516)))),"")</f>
        <v/>
      </c>
      <c r="K520" t="str">
        <f>IFERROR(IF(COUNT(pipot!$Z:$Z)&lt;&gt;"",INDEX(pipot!J:J,SMALL(pipot!$Z:$Z,ROW($A516)))),"")</f>
        <v/>
      </c>
      <c r="L520" t="str">
        <f>IFERROR(IF(COUNT(pipot!$Z:$Z)&lt;&gt;"",INDEX(pipot!K:K,SMALL(pipot!$Z:$Z,ROW($A516)))),"")</f>
        <v/>
      </c>
      <c r="M520" t="str">
        <f>IFERROR(IF(COUNT(pipot!$Z:$Z)&lt;&gt;"",INDEX(pipot!L:L,SMALL(pipot!$Z:$Z,ROW($A516)))),"")</f>
        <v/>
      </c>
      <c r="N520" t="str">
        <f>IFERROR(IF(COUNT(pipot!$Z:$Z)&lt;&gt;"",INDEX(pipot!M:M,SMALL(pipot!$Z:$Z,ROW($A516)))),"")</f>
        <v/>
      </c>
      <c r="O520" t="str">
        <f>IFERROR(IF(COUNT(pipot!$Z:$Z)&lt;&gt;"",INDEX(pipot!N:N,SMALL(pipot!$Z:$Z,ROW($A516)))),"")</f>
        <v/>
      </c>
      <c r="P520" t="str">
        <f>IFERROR(IF(COUNT(pipot!$Z:$Z)&lt;&gt;"",INDEX(pipot!O:O,SMALL(pipot!$Z:$Z,ROW($A516)))),"")</f>
        <v/>
      </c>
      <c r="Q520" t="str">
        <f>IFERROR(IF(COUNT(pipot!$Z:$Z)&lt;&gt;"",INDEX(pipot!P:P,SMALL(pipot!$Z:$Z,ROW($A516)))),"")</f>
        <v/>
      </c>
      <c r="R520" t="str">
        <f>IFERROR(IF(COUNT(pipot!$Z:$Z)&lt;&gt;"",INDEX(pipot!Q:Q,SMALL(pipot!$Z:$Z,ROW($A516)))),"")</f>
        <v/>
      </c>
      <c r="S520" t="str">
        <f>IFERROR(IF(COUNT(pipot!$Z:$Z)&lt;&gt;"",INDEX(pipot!R:R,SMALL(pipot!$Z:$Z,ROW($A516)))),"")</f>
        <v/>
      </c>
    </row>
    <row r="521" spans="2:19" hidden="1">
      <c r="B521" t="str">
        <f>IFERROR(IF(COUNT(pipot!$Z:$Z)&lt;&gt;"",INDEX(pipot!A:A,SMALL(pipot!$Z:$Z,ROW($A517)))),"")</f>
        <v/>
      </c>
      <c r="C521" s="13" t="str">
        <f>IFERROR(IF(COUNT(pipot!$Z:$Z)&lt;&gt;"",INDEX(pipot!B:B,SMALL(pipot!$Z:$Z,ROW($A517)))),"")</f>
        <v/>
      </c>
      <c r="D521" s="15" t="str">
        <f>IFERROR(IF(COUNT(pipot!$Z:$Z)&lt;&gt;"",INDEX(pipot!C:C,SMALL(pipot!$Z:$Z,ROW($A517)))),"")</f>
        <v/>
      </c>
      <c r="E521" t="str">
        <f>IFERROR(IF(COUNT(pipot!$Z:$Z)&lt;&gt;"",INDEX(pipot!D:D,SMALL(pipot!$Z:$Z,ROW($A517)))),"")</f>
        <v/>
      </c>
      <c r="F521" t="str">
        <f>IFERROR(IF(COUNT(pipot!$Z:$Z)&lt;&gt;"",INDEX(pipot!E:E,SMALL(pipot!$Z:$Z,ROW($A517)))),"")</f>
        <v/>
      </c>
      <c r="G521" t="str">
        <f>IFERROR(IF(COUNT(pipot!$Z:$Z)&lt;&gt;"",INDEX(pipot!F:F,SMALL(pipot!$Z:$Z,ROW($A517)))),"")</f>
        <v/>
      </c>
      <c r="H521" t="str">
        <f>IFERROR(IF(COUNT(pipot!$Z:$Z)&lt;&gt;"",INDEX(pipot!G:G,SMALL(pipot!$Z:$Z,ROW($A517)))),"")</f>
        <v/>
      </c>
      <c r="I521" t="str">
        <f>IFERROR(IF(COUNT(pipot!$Z:$Z)&lt;&gt;"",INDEX(pipot!H:H,SMALL(pipot!$Z:$Z,ROW($A517)))),"")</f>
        <v/>
      </c>
      <c r="J521" t="str">
        <f>IFERROR(IF(COUNT(pipot!$Z:$Z)&lt;&gt;"",INDEX(pipot!I:I,SMALL(pipot!$Z:$Z,ROW($A517)))),"")</f>
        <v/>
      </c>
      <c r="K521" t="str">
        <f>IFERROR(IF(COUNT(pipot!$Z:$Z)&lt;&gt;"",INDEX(pipot!J:J,SMALL(pipot!$Z:$Z,ROW($A517)))),"")</f>
        <v/>
      </c>
      <c r="L521" t="str">
        <f>IFERROR(IF(COUNT(pipot!$Z:$Z)&lt;&gt;"",INDEX(pipot!K:K,SMALL(pipot!$Z:$Z,ROW($A517)))),"")</f>
        <v/>
      </c>
      <c r="M521" t="str">
        <f>IFERROR(IF(COUNT(pipot!$Z:$Z)&lt;&gt;"",INDEX(pipot!L:L,SMALL(pipot!$Z:$Z,ROW($A517)))),"")</f>
        <v/>
      </c>
      <c r="N521" t="str">
        <f>IFERROR(IF(COUNT(pipot!$Z:$Z)&lt;&gt;"",INDEX(pipot!M:M,SMALL(pipot!$Z:$Z,ROW($A517)))),"")</f>
        <v/>
      </c>
      <c r="O521" t="str">
        <f>IFERROR(IF(COUNT(pipot!$Z:$Z)&lt;&gt;"",INDEX(pipot!N:N,SMALL(pipot!$Z:$Z,ROW($A517)))),"")</f>
        <v/>
      </c>
      <c r="P521" t="str">
        <f>IFERROR(IF(COUNT(pipot!$Z:$Z)&lt;&gt;"",INDEX(pipot!O:O,SMALL(pipot!$Z:$Z,ROW($A517)))),"")</f>
        <v/>
      </c>
      <c r="Q521" t="str">
        <f>IFERROR(IF(COUNT(pipot!$Z:$Z)&lt;&gt;"",INDEX(pipot!P:P,SMALL(pipot!$Z:$Z,ROW($A517)))),"")</f>
        <v/>
      </c>
      <c r="R521" t="str">
        <f>IFERROR(IF(COUNT(pipot!$Z:$Z)&lt;&gt;"",INDEX(pipot!Q:Q,SMALL(pipot!$Z:$Z,ROW($A517)))),"")</f>
        <v/>
      </c>
      <c r="S521" t="str">
        <f>IFERROR(IF(COUNT(pipot!$Z:$Z)&lt;&gt;"",INDEX(pipot!R:R,SMALL(pipot!$Z:$Z,ROW($A517)))),"")</f>
        <v/>
      </c>
    </row>
    <row r="522" spans="2:19" hidden="1">
      <c r="B522" t="str">
        <f>IFERROR(IF(COUNT(pipot!$Z:$Z)&lt;&gt;"",INDEX(pipot!A:A,SMALL(pipot!$Z:$Z,ROW($A518)))),"")</f>
        <v/>
      </c>
      <c r="C522" s="13" t="str">
        <f>IFERROR(IF(COUNT(pipot!$Z:$Z)&lt;&gt;"",INDEX(pipot!B:B,SMALL(pipot!$Z:$Z,ROW($A518)))),"")</f>
        <v/>
      </c>
      <c r="D522" s="15" t="str">
        <f>IFERROR(IF(COUNT(pipot!$Z:$Z)&lt;&gt;"",INDEX(pipot!C:C,SMALL(pipot!$Z:$Z,ROW($A518)))),"")</f>
        <v/>
      </c>
      <c r="E522" t="str">
        <f>IFERROR(IF(COUNT(pipot!$Z:$Z)&lt;&gt;"",INDEX(pipot!D:D,SMALL(pipot!$Z:$Z,ROW($A518)))),"")</f>
        <v/>
      </c>
      <c r="F522" t="str">
        <f>IFERROR(IF(COUNT(pipot!$Z:$Z)&lt;&gt;"",INDEX(pipot!E:E,SMALL(pipot!$Z:$Z,ROW($A518)))),"")</f>
        <v/>
      </c>
      <c r="G522" t="str">
        <f>IFERROR(IF(COUNT(pipot!$Z:$Z)&lt;&gt;"",INDEX(pipot!F:F,SMALL(pipot!$Z:$Z,ROW($A518)))),"")</f>
        <v/>
      </c>
      <c r="H522" t="str">
        <f>IFERROR(IF(COUNT(pipot!$Z:$Z)&lt;&gt;"",INDEX(pipot!G:G,SMALL(pipot!$Z:$Z,ROW($A518)))),"")</f>
        <v/>
      </c>
      <c r="I522" t="str">
        <f>IFERROR(IF(COUNT(pipot!$Z:$Z)&lt;&gt;"",INDEX(pipot!H:H,SMALL(pipot!$Z:$Z,ROW($A518)))),"")</f>
        <v/>
      </c>
      <c r="J522" t="str">
        <f>IFERROR(IF(COUNT(pipot!$Z:$Z)&lt;&gt;"",INDEX(pipot!I:I,SMALL(pipot!$Z:$Z,ROW($A518)))),"")</f>
        <v/>
      </c>
      <c r="K522" t="str">
        <f>IFERROR(IF(COUNT(pipot!$Z:$Z)&lt;&gt;"",INDEX(pipot!J:J,SMALL(pipot!$Z:$Z,ROW($A518)))),"")</f>
        <v/>
      </c>
      <c r="L522" t="str">
        <f>IFERROR(IF(COUNT(pipot!$Z:$Z)&lt;&gt;"",INDEX(pipot!K:K,SMALL(pipot!$Z:$Z,ROW($A518)))),"")</f>
        <v/>
      </c>
      <c r="M522" t="str">
        <f>IFERROR(IF(COUNT(pipot!$Z:$Z)&lt;&gt;"",INDEX(pipot!L:L,SMALL(pipot!$Z:$Z,ROW($A518)))),"")</f>
        <v/>
      </c>
      <c r="N522" t="str">
        <f>IFERROR(IF(COUNT(pipot!$Z:$Z)&lt;&gt;"",INDEX(pipot!M:M,SMALL(pipot!$Z:$Z,ROW($A518)))),"")</f>
        <v/>
      </c>
      <c r="O522" t="str">
        <f>IFERROR(IF(COUNT(pipot!$Z:$Z)&lt;&gt;"",INDEX(pipot!N:N,SMALL(pipot!$Z:$Z,ROW($A518)))),"")</f>
        <v/>
      </c>
      <c r="P522" t="str">
        <f>IFERROR(IF(COUNT(pipot!$Z:$Z)&lt;&gt;"",INDEX(pipot!O:O,SMALL(pipot!$Z:$Z,ROW($A518)))),"")</f>
        <v/>
      </c>
      <c r="Q522" t="str">
        <f>IFERROR(IF(COUNT(pipot!$Z:$Z)&lt;&gt;"",INDEX(pipot!P:P,SMALL(pipot!$Z:$Z,ROW($A518)))),"")</f>
        <v/>
      </c>
      <c r="R522" t="str">
        <f>IFERROR(IF(COUNT(pipot!$Z:$Z)&lt;&gt;"",INDEX(pipot!Q:Q,SMALL(pipot!$Z:$Z,ROW($A518)))),"")</f>
        <v/>
      </c>
      <c r="S522" t="str">
        <f>IFERROR(IF(COUNT(pipot!$Z:$Z)&lt;&gt;"",INDEX(pipot!R:R,SMALL(pipot!$Z:$Z,ROW($A518)))),"")</f>
        <v/>
      </c>
    </row>
    <row r="523" spans="2:19" hidden="1">
      <c r="B523" t="str">
        <f>IFERROR(IF(COUNT(pipot!$Z:$Z)&lt;&gt;"",INDEX(pipot!A:A,SMALL(pipot!$Z:$Z,ROW($A519)))),"")</f>
        <v/>
      </c>
      <c r="C523" s="13" t="str">
        <f>IFERROR(IF(COUNT(pipot!$Z:$Z)&lt;&gt;"",INDEX(pipot!B:B,SMALL(pipot!$Z:$Z,ROW($A519)))),"")</f>
        <v/>
      </c>
      <c r="D523" s="15" t="str">
        <f>IFERROR(IF(COUNT(pipot!$Z:$Z)&lt;&gt;"",INDEX(pipot!C:C,SMALL(pipot!$Z:$Z,ROW($A519)))),"")</f>
        <v/>
      </c>
      <c r="E523" t="str">
        <f>IFERROR(IF(COUNT(pipot!$Z:$Z)&lt;&gt;"",INDEX(pipot!D:D,SMALL(pipot!$Z:$Z,ROW($A519)))),"")</f>
        <v/>
      </c>
      <c r="F523" t="str">
        <f>IFERROR(IF(COUNT(pipot!$Z:$Z)&lt;&gt;"",INDEX(pipot!E:E,SMALL(pipot!$Z:$Z,ROW($A519)))),"")</f>
        <v/>
      </c>
      <c r="G523" t="str">
        <f>IFERROR(IF(COUNT(pipot!$Z:$Z)&lt;&gt;"",INDEX(pipot!F:F,SMALL(pipot!$Z:$Z,ROW($A519)))),"")</f>
        <v/>
      </c>
      <c r="H523" t="str">
        <f>IFERROR(IF(COUNT(pipot!$Z:$Z)&lt;&gt;"",INDEX(pipot!G:G,SMALL(pipot!$Z:$Z,ROW($A519)))),"")</f>
        <v/>
      </c>
      <c r="I523" t="str">
        <f>IFERROR(IF(COUNT(pipot!$Z:$Z)&lt;&gt;"",INDEX(pipot!H:H,SMALL(pipot!$Z:$Z,ROW($A519)))),"")</f>
        <v/>
      </c>
      <c r="J523" t="str">
        <f>IFERROR(IF(COUNT(pipot!$Z:$Z)&lt;&gt;"",INDEX(pipot!I:I,SMALL(pipot!$Z:$Z,ROW($A519)))),"")</f>
        <v/>
      </c>
      <c r="K523" t="str">
        <f>IFERROR(IF(COUNT(pipot!$Z:$Z)&lt;&gt;"",INDEX(pipot!J:J,SMALL(pipot!$Z:$Z,ROW($A519)))),"")</f>
        <v/>
      </c>
      <c r="L523" t="str">
        <f>IFERROR(IF(COUNT(pipot!$Z:$Z)&lt;&gt;"",INDEX(pipot!K:K,SMALL(pipot!$Z:$Z,ROW($A519)))),"")</f>
        <v/>
      </c>
      <c r="M523" t="str">
        <f>IFERROR(IF(COUNT(pipot!$Z:$Z)&lt;&gt;"",INDEX(pipot!L:L,SMALL(pipot!$Z:$Z,ROW($A519)))),"")</f>
        <v/>
      </c>
      <c r="N523" t="str">
        <f>IFERROR(IF(COUNT(pipot!$Z:$Z)&lt;&gt;"",INDEX(pipot!M:M,SMALL(pipot!$Z:$Z,ROW($A519)))),"")</f>
        <v/>
      </c>
      <c r="O523" t="str">
        <f>IFERROR(IF(COUNT(pipot!$Z:$Z)&lt;&gt;"",INDEX(pipot!N:N,SMALL(pipot!$Z:$Z,ROW($A519)))),"")</f>
        <v/>
      </c>
      <c r="P523" t="str">
        <f>IFERROR(IF(COUNT(pipot!$Z:$Z)&lt;&gt;"",INDEX(pipot!O:O,SMALL(pipot!$Z:$Z,ROW($A519)))),"")</f>
        <v/>
      </c>
      <c r="Q523" t="str">
        <f>IFERROR(IF(COUNT(pipot!$Z:$Z)&lt;&gt;"",INDEX(pipot!P:P,SMALL(pipot!$Z:$Z,ROW($A519)))),"")</f>
        <v/>
      </c>
      <c r="R523" t="str">
        <f>IFERROR(IF(COUNT(pipot!$Z:$Z)&lt;&gt;"",INDEX(pipot!Q:Q,SMALL(pipot!$Z:$Z,ROW($A519)))),"")</f>
        <v/>
      </c>
      <c r="S523" t="str">
        <f>IFERROR(IF(COUNT(pipot!$Z:$Z)&lt;&gt;"",INDEX(pipot!R:R,SMALL(pipot!$Z:$Z,ROW($A519)))),"")</f>
        <v/>
      </c>
    </row>
    <row r="524" spans="2:19" hidden="1">
      <c r="B524" t="str">
        <f>IFERROR(IF(COUNT(pipot!$Z:$Z)&lt;&gt;"",INDEX(pipot!A:A,SMALL(pipot!$Z:$Z,ROW($A520)))),"")</f>
        <v/>
      </c>
      <c r="C524" s="13" t="str">
        <f>IFERROR(IF(COUNT(pipot!$Z:$Z)&lt;&gt;"",INDEX(pipot!B:B,SMALL(pipot!$Z:$Z,ROW($A520)))),"")</f>
        <v/>
      </c>
      <c r="D524" s="15" t="str">
        <f>IFERROR(IF(COUNT(pipot!$Z:$Z)&lt;&gt;"",INDEX(pipot!C:C,SMALL(pipot!$Z:$Z,ROW($A520)))),"")</f>
        <v/>
      </c>
      <c r="E524" t="str">
        <f>IFERROR(IF(COUNT(pipot!$Z:$Z)&lt;&gt;"",INDEX(pipot!D:D,SMALL(pipot!$Z:$Z,ROW($A520)))),"")</f>
        <v/>
      </c>
      <c r="F524" t="str">
        <f>IFERROR(IF(COUNT(pipot!$Z:$Z)&lt;&gt;"",INDEX(pipot!E:E,SMALL(pipot!$Z:$Z,ROW($A520)))),"")</f>
        <v/>
      </c>
      <c r="G524" t="str">
        <f>IFERROR(IF(COUNT(pipot!$Z:$Z)&lt;&gt;"",INDEX(pipot!F:F,SMALL(pipot!$Z:$Z,ROW($A520)))),"")</f>
        <v/>
      </c>
      <c r="H524" t="str">
        <f>IFERROR(IF(COUNT(pipot!$Z:$Z)&lt;&gt;"",INDEX(pipot!G:G,SMALL(pipot!$Z:$Z,ROW($A520)))),"")</f>
        <v/>
      </c>
      <c r="I524" t="str">
        <f>IFERROR(IF(COUNT(pipot!$Z:$Z)&lt;&gt;"",INDEX(pipot!H:H,SMALL(pipot!$Z:$Z,ROW($A520)))),"")</f>
        <v/>
      </c>
      <c r="J524" t="str">
        <f>IFERROR(IF(COUNT(pipot!$Z:$Z)&lt;&gt;"",INDEX(pipot!I:I,SMALL(pipot!$Z:$Z,ROW($A520)))),"")</f>
        <v/>
      </c>
      <c r="K524" t="str">
        <f>IFERROR(IF(COUNT(pipot!$Z:$Z)&lt;&gt;"",INDEX(pipot!J:J,SMALL(pipot!$Z:$Z,ROW($A520)))),"")</f>
        <v/>
      </c>
      <c r="L524" t="str">
        <f>IFERROR(IF(COUNT(pipot!$Z:$Z)&lt;&gt;"",INDEX(pipot!K:K,SMALL(pipot!$Z:$Z,ROW($A520)))),"")</f>
        <v/>
      </c>
      <c r="M524" t="str">
        <f>IFERROR(IF(COUNT(pipot!$Z:$Z)&lt;&gt;"",INDEX(pipot!L:L,SMALL(pipot!$Z:$Z,ROW($A520)))),"")</f>
        <v/>
      </c>
      <c r="N524" t="str">
        <f>IFERROR(IF(COUNT(pipot!$Z:$Z)&lt;&gt;"",INDEX(pipot!M:M,SMALL(pipot!$Z:$Z,ROW($A520)))),"")</f>
        <v/>
      </c>
      <c r="O524" t="str">
        <f>IFERROR(IF(COUNT(pipot!$Z:$Z)&lt;&gt;"",INDEX(pipot!N:N,SMALL(pipot!$Z:$Z,ROW($A520)))),"")</f>
        <v/>
      </c>
      <c r="P524" t="str">
        <f>IFERROR(IF(COUNT(pipot!$Z:$Z)&lt;&gt;"",INDEX(pipot!O:O,SMALL(pipot!$Z:$Z,ROW($A520)))),"")</f>
        <v/>
      </c>
      <c r="Q524" t="str">
        <f>IFERROR(IF(COUNT(pipot!$Z:$Z)&lt;&gt;"",INDEX(pipot!P:P,SMALL(pipot!$Z:$Z,ROW($A520)))),"")</f>
        <v/>
      </c>
      <c r="R524" t="str">
        <f>IFERROR(IF(COUNT(pipot!$Z:$Z)&lt;&gt;"",INDEX(pipot!Q:Q,SMALL(pipot!$Z:$Z,ROW($A520)))),"")</f>
        <v/>
      </c>
      <c r="S524" t="str">
        <f>IFERROR(IF(COUNT(pipot!$Z:$Z)&lt;&gt;"",INDEX(pipot!R:R,SMALL(pipot!$Z:$Z,ROW($A520)))),"")</f>
        <v/>
      </c>
    </row>
    <row r="525" spans="2:19" hidden="1">
      <c r="B525" t="str">
        <f>IFERROR(IF(COUNT(pipot!$Z:$Z)&lt;&gt;"",INDEX(pipot!A:A,SMALL(pipot!$Z:$Z,ROW($A521)))),"")</f>
        <v/>
      </c>
      <c r="C525" s="13" t="str">
        <f>IFERROR(IF(COUNT(pipot!$Z:$Z)&lt;&gt;"",INDEX(pipot!B:B,SMALL(pipot!$Z:$Z,ROW($A521)))),"")</f>
        <v/>
      </c>
      <c r="D525" s="15" t="str">
        <f>IFERROR(IF(COUNT(pipot!$Z:$Z)&lt;&gt;"",INDEX(pipot!C:C,SMALL(pipot!$Z:$Z,ROW($A521)))),"")</f>
        <v/>
      </c>
      <c r="E525" t="str">
        <f>IFERROR(IF(COUNT(pipot!$Z:$Z)&lt;&gt;"",INDEX(pipot!D:D,SMALL(pipot!$Z:$Z,ROW($A521)))),"")</f>
        <v/>
      </c>
      <c r="F525" t="str">
        <f>IFERROR(IF(COUNT(pipot!$Z:$Z)&lt;&gt;"",INDEX(pipot!E:E,SMALL(pipot!$Z:$Z,ROW($A521)))),"")</f>
        <v/>
      </c>
      <c r="G525" t="str">
        <f>IFERROR(IF(COUNT(pipot!$Z:$Z)&lt;&gt;"",INDEX(pipot!F:F,SMALL(pipot!$Z:$Z,ROW($A521)))),"")</f>
        <v/>
      </c>
      <c r="H525" t="str">
        <f>IFERROR(IF(COUNT(pipot!$Z:$Z)&lt;&gt;"",INDEX(pipot!G:G,SMALL(pipot!$Z:$Z,ROW($A521)))),"")</f>
        <v/>
      </c>
      <c r="I525" t="str">
        <f>IFERROR(IF(COUNT(pipot!$Z:$Z)&lt;&gt;"",INDEX(pipot!H:H,SMALL(pipot!$Z:$Z,ROW($A521)))),"")</f>
        <v/>
      </c>
      <c r="J525" t="str">
        <f>IFERROR(IF(COUNT(pipot!$Z:$Z)&lt;&gt;"",INDEX(pipot!I:I,SMALL(pipot!$Z:$Z,ROW($A521)))),"")</f>
        <v/>
      </c>
      <c r="K525" t="str">
        <f>IFERROR(IF(COUNT(pipot!$Z:$Z)&lt;&gt;"",INDEX(pipot!J:J,SMALL(pipot!$Z:$Z,ROW($A521)))),"")</f>
        <v/>
      </c>
      <c r="L525" t="str">
        <f>IFERROR(IF(COUNT(pipot!$Z:$Z)&lt;&gt;"",INDEX(pipot!K:K,SMALL(pipot!$Z:$Z,ROW($A521)))),"")</f>
        <v/>
      </c>
      <c r="M525" t="str">
        <f>IFERROR(IF(COUNT(pipot!$Z:$Z)&lt;&gt;"",INDEX(pipot!L:L,SMALL(pipot!$Z:$Z,ROW($A521)))),"")</f>
        <v/>
      </c>
      <c r="N525" t="str">
        <f>IFERROR(IF(COUNT(pipot!$Z:$Z)&lt;&gt;"",INDEX(pipot!M:M,SMALL(pipot!$Z:$Z,ROW($A521)))),"")</f>
        <v/>
      </c>
      <c r="O525" t="str">
        <f>IFERROR(IF(COUNT(pipot!$Z:$Z)&lt;&gt;"",INDEX(pipot!N:N,SMALL(pipot!$Z:$Z,ROW($A521)))),"")</f>
        <v/>
      </c>
      <c r="P525" t="str">
        <f>IFERROR(IF(COUNT(pipot!$Z:$Z)&lt;&gt;"",INDEX(pipot!O:O,SMALL(pipot!$Z:$Z,ROW($A521)))),"")</f>
        <v/>
      </c>
      <c r="Q525" t="str">
        <f>IFERROR(IF(COUNT(pipot!$Z:$Z)&lt;&gt;"",INDEX(pipot!P:P,SMALL(pipot!$Z:$Z,ROW($A521)))),"")</f>
        <v/>
      </c>
      <c r="R525" t="str">
        <f>IFERROR(IF(COUNT(pipot!$Z:$Z)&lt;&gt;"",INDEX(pipot!Q:Q,SMALL(pipot!$Z:$Z,ROW($A521)))),"")</f>
        <v/>
      </c>
      <c r="S525" t="str">
        <f>IFERROR(IF(COUNT(pipot!$Z:$Z)&lt;&gt;"",INDEX(pipot!R:R,SMALL(pipot!$Z:$Z,ROW($A521)))),"")</f>
        <v/>
      </c>
    </row>
    <row r="526" spans="2:19" hidden="1">
      <c r="B526" t="str">
        <f>IFERROR(IF(COUNT(pipot!$Z:$Z)&lt;&gt;"",INDEX(pipot!A:A,SMALL(pipot!$Z:$Z,ROW($A522)))),"")</f>
        <v/>
      </c>
      <c r="C526" s="13" t="str">
        <f>IFERROR(IF(COUNT(pipot!$Z:$Z)&lt;&gt;"",INDEX(pipot!B:B,SMALL(pipot!$Z:$Z,ROW($A522)))),"")</f>
        <v/>
      </c>
      <c r="D526" s="15" t="str">
        <f>IFERROR(IF(COUNT(pipot!$Z:$Z)&lt;&gt;"",INDEX(pipot!C:C,SMALL(pipot!$Z:$Z,ROW($A522)))),"")</f>
        <v/>
      </c>
      <c r="E526" t="str">
        <f>IFERROR(IF(COUNT(pipot!$Z:$Z)&lt;&gt;"",INDEX(pipot!D:D,SMALL(pipot!$Z:$Z,ROW($A522)))),"")</f>
        <v/>
      </c>
      <c r="F526" t="str">
        <f>IFERROR(IF(COUNT(pipot!$Z:$Z)&lt;&gt;"",INDEX(pipot!E:E,SMALL(pipot!$Z:$Z,ROW($A522)))),"")</f>
        <v/>
      </c>
      <c r="G526" t="str">
        <f>IFERROR(IF(COUNT(pipot!$Z:$Z)&lt;&gt;"",INDEX(pipot!F:F,SMALL(pipot!$Z:$Z,ROW($A522)))),"")</f>
        <v/>
      </c>
      <c r="H526" t="str">
        <f>IFERROR(IF(COUNT(pipot!$Z:$Z)&lt;&gt;"",INDEX(pipot!G:G,SMALL(pipot!$Z:$Z,ROW($A522)))),"")</f>
        <v/>
      </c>
      <c r="I526" t="str">
        <f>IFERROR(IF(COUNT(pipot!$Z:$Z)&lt;&gt;"",INDEX(pipot!H:H,SMALL(pipot!$Z:$Z,ROW($A522)))),"")</f>
        <v/>
      </c>
      <c r="J526" t="str">
        <f>IFERROR(IF(COUNT(pipot!$Z:$Z)&lt;&gt;"",INDEX(pipot!I:I,SMALL(pipot!$Z:$Z,ROW($A522)))),"")</f>
        <v/>
      </c>
      <c r="K526" t="str">
        <f>IFERROR(IF(COUNT(pipot!$Z:$Z)&lt;&gt;"",INDEX(pipot!J:J,SMALL(pipot!$Z:$Z,ROW($A522)))),"")</f>
        <v/>
      </c>
      <c r="L526" t="str">
        <f>IFERROR(IF(COUNT(pipot!$Z:$Z)&lt;&gt;"",INDEX(pipot!K:K,SMALL(pipot!$Z:$Z,ROW($A522)))),"")</f>
        <v/>
      </c>
      <c r="M526" t="str">
        <f>IFERROR(IF(COUNT(pipot!$Z:$Z)&lt;&gt;"",INDEX(pipot!L:L,SMALL(pipot!$Z:$Z,ROW($A522)))),"")</f>
        <v/>
      </c>
      <c r="N526" t="str">
        <f>IFERROR(IF(COUNT(pipot!$Z:$Z)&lt;&gt;"",INDEX(pipot!M:M,SMALL(pipot!$Z:$Z,ROW($A522)))),"")</f>
        <v/>
      </c>
      <c r="O526" t="str">
        <f>IFERROR(IF(COUNT(pipot!$Z:$Z)&lt;&gt;"",INDEX(pipot!N:N,SMALL(pipot!$Z:$Z,ROW($A522)))),"")</f>
        <v/>
      </c>
      <c r="P526" t="str">
        <f>IFERROR(IF(COUNT(pipot!$Z:$Z)&lt;&gt;"",INDEX(pipot!O:O,SMALL(pipot!$Z:$Z,ROW($A522)))),"")</f>
        <v/>
      </c>
      <c r="Q526" t="str">
        <f>IFERROR(IF(COUNT(pipot!$Z:$Z)&lt;&gt;"",INDEX(pipot!P:P,SMALL(pipot!$Z:$Z,ROW($A522)))),"")</f>
        <v/>
      </c>
      <c r="R526" t="str">
        <f>IFERROR(IF(COUNT(pipot!$Z:$Z)&lt;&gt;"",INDEX(pipot!Q:Q,SMALL(pipot!$Z:$Z,ROW($A522)))),"")</f>
        <v/>
      </c>
      <c r="S526" t="str">
        <f>IFERROR(IF(COUNT(pipot!$Z:$Z)&lt;&gt;"",INDEX(pipot!R:R,SMALL(pipot!$Z:$Z,ROW($A522)))),"")</f>
        <v/>
      </c>
    </row>
    <row r="527" spans="2:19" hidden="1">
      <c r="B527" t="str">
        <f>IFERROR(IF(COUNT(pipot!$Z:$Z)&lt;&gt;"",INDEX(pipot!A:A,SMALL(pipot!$Z:$Z,ROW($A523)))),"")</f>
        <v/>
      </c>
      <c r="C527" s="13" t="str">
        <f>IFERROR(IF(COUNT(pipot!$Z:$Z)&lt;&gt;"",INDEX(pipot!B:B,SMALL(pipot!$Z:$Z,ROW($A523)))),"")</f>
        <v/>
      </c>
      <c r="D527" s="15" t="str">
        <f>IFERROR(IF(COUNT(pipot!$Z:$Z)&lt;&gt;"",INDEX(pipot!C:C,SMALL(pipot!$Z:$Z,ROW($A523)))),"")</f>
        <v/>
      </c>
      <c r="E527" t="str">
        <f>IFERROR(IF(COUNT(pipot!$Z:$Z)&lt;&gt;"",INDEX(pipot!D:D,SMALL(pipot!$Z:$Z,ROW($A523)))),"")</f>
        <v/>
      </c>
      <c r="F527" t="str">
        <f>IFERROR(IF(COUNT(pipot!$Z:$Z)&lt;&gt;"",INDEX(pipot!E:E,SMALL(pipot!$Z:$Z,ROW($A523)))),"")</f>
        <v/>
      </c>
      <c r="G527" t="str">
        <f>IFERROR(IF(COUNT(pipot!$Z:$Z)&lt;&gt;"",INDEX(pipot!F:F,SMALL(pipot!$Z:$Z,ROW($A523)))),"")</f>
        <v/>
      </c>
      <c r="H527" t="str">
        <f>IFERROR(IF(COUNT(pipot!$Z:$Z)&lt;&gt;"",INDEX(pipot!G:G,SMALL(pipot!$Z:$Z,ROW($A523)))),"")</f>
        <v/>
      </c>
      <c r="I527" t="str">
        <f>IFERROR(IF(COUNT(pipot!$Z:$Z)&lt;&gt;"",INDEX(pipot!H:H,SMALL(pipot!$Z:$Z,ROW($A523)))),"")</f>
        <v/>
      </c>
      <c r="J527" t="str">
        <f>IFERROR(IF(COUNT(pipot!$Z:$Z)&lt;&gt;"",INDEX(pipot!I:I,SMALL(pipot!$Z:$Z,ROW($A523)))),"")</f>
        <v/>
      </c>
      <c r="K527" t="str">
        <f>IFERROR(IF(COUNT(pipot!$Z:$Z)&lt;&gt;"",INDEX(pipot!J:J,SMALL(pipot!$Z:$Z,ROW($A523)))),"")</f>
        <v/>
      </c>
      <c r="L527" t="str">
        <f>IFERROR(IF(COUNT(pipot!$Z:$Z)&lt;&gt;"",INDEX(pipot!K:K,SMALL(pipot!$Z:$Z,ROW($A523)))),"")</f>
        <v/>
      </c>
      <c r="M527" t="str">
        <f>IFERROR(IF(COUNT(pipot!$Z:$Z)&lt;&gt;"",INDEX(pipot!L:L,SMALL(pipot!$Z:$Z,ROW($A523)))),"")</f>
        <v/>
      </c>
      <c r="N527" t="str">
        <f>IFERROR(IF(COUNT(pipot!$Z:$Z)&lt;&gt;"",INDEX(pipot!M:M,SMALL(pipot!$Z:$Z,ROW($A523)))),"")</f>
        <v/>
      </c>
      <c r="O527" t="str">
        <f>IFERROR(IF(COUNT(pipot!$Z:$Z)&lt;&gt;"",INDEX(pipot!N:N,SMALL(pipot!$Z:$Z,ROW($A523)))),"")</f>
        <v/>
      </c>
      <c r="P527" t="str">
        <f>IFERROR(IF(COUNT(pipot!$Z:$Z)&lt;&gt;"",INDEX(pipot!O:O,SMALL(pipot!$Z:$Z,ROW($A523)))),"")</f>
        <v/>
      </c>
      <c r="Q527" t="str">
        <f>IFERROR(IF(COUNT(pipot!$Z:$Z)&lt;&gt;"",INDEX(pipot!P:P,SMALL(pipot!$Z:$Z,ROW($A523)))),"")</f>
        <v/>
      </c>
      <c r="R527" t="str">
        <f>IFERROR(IF(COUNT(pipot!$Z:$Z)&lt;&gt;"",INDEX(pipot!Q:Q,SMALL(pipot!$Z:$Z,ROW($A523)))),"")</f>
        <v/>
      </c>
      <c r="S527" t="str">
        <f>IFERROR(IF(COUNT(pipot!$Z:$Z)&lt;&gt;"",INDEX(pipot!R:R,SMALL(pipot!$Z:$Z,ROW($A523)))),"")</f>
        <v/>
      </c>
    </row>
    <row r="528" spans="2:19" hidden="1">
      <c r="B528" t="str">
        <f>IFERROR(IF(COUNT(pipot!$Z:$Z)&lt;&gt;"",INDEX(pipot!A:A,SMALL(pipot!$Z:$Z,ROW($A524)))),"")</f>
        <v/>
      </c>
      <c r="C528" s="13" t="str">
        <f>IFERROR(IF(COUNT(pipot!$Z:$Z)&lt;&gt;"",INDEX(pipot!B:B,SMALL(pipot!$Z:$Z,ROW($A524)))),"")</f>
        <v/>
      </c>
      <c r="D528" s="15" t="str">
        <f>IFERROR(IF(COUNT(pipot!$Z:$Z)&lt;&gt;"",INDEX(pipot!C:C,SMALL(pipot!$Z:$Z,ROW($A524)))),"")</f>
        <v/>
      </c>
      <c r="E528" t="str">
        <f>IFERROR(IF(COUNT(pipot!$Z:$Z)&lt;&gt;"",INDEX(pipot!D:D,SMALL(pipot!$Z:$Z,ROW($A524)))),"")</f>
        <v/>
      </c>
      <c r="F528" t="str">
        <f>IFERROR(IF(COUNT(pipot!$Z:$Z)&lt;&gt;"",INDEX(pipot!E:E,SMALL(pipot!$Z:$Z,ROW($A524)))),"")</f>
        <v/>
      </c>
      <c r="G528" t="str">
        <f>IFERROR(IF(COUNT(pipot!$Z:$Z)&lt;&gt;"",INDEX(pipot!F:F,SMALL(pipot!$Z:$Z,ROW($A524)))),"")</f>
        <v/>
      </c>
      <c r="H528" t="str">
        <f>IFERROR(IF(COUNT(pipot!$Z:$Z)&lt;&gt;"",INDEX(pipot!G:G,SMALL(pipot!$Z:$Z,ROW($A524)))),"")</f>
        <v/>
      </c>
      <c r="I528" t="str">
        <f>IFERROR(IF(COUNT(pipot!$Z:$Z)&lt;&gt;"",INDEX(pipot!H:H,SMALL(pipot!$Z:$Z,ROW($A524)))),"")</f>
        <v/>
      </c>
      <c r="J528" t="str">
        <f>IFERROR(IF(COUNT(pipot!$Z:$Z)&lt;&gt;"",INDEX(pipot!I:I,SMALL(pipot!$Z:$Z,ROW($A524)))),"")</f>
        <v/>
      </c>
      <c r="K528" t="str">
        <f>IFERROR(IF(COUNT(pipot!$Z:$Z)&lt;&gt;"",INDEX(pipot!J:J,SMALL(pipot!$Z:$Z,ROW($A524)))),"")</f>
        <v/>
      </c>
      <c r="L528" t="str">
        <f>IFERROR(IF(COUNT(pipot!$Z:$Z)&lt;&gt;"",INDEX(pipot!K:K,SMALL(pipot!$Z:$Z,ROW($A524)))),"")</f>
        <v/>
      </c>
      <c r="M528" t="str">
        <f>IFERROR(IF(COUNT(pipot!$Z:$Z)&lt;&gt;"",INDEX(pipot!L:L,SMALL(pipot!$Z:$Z,ROW($A524)))),"")</f>
        <v/>
      </c>
      <c r="N528" t="str">
        <f>IFERROR(IF(COUNT(pipot!$Z:$Z)&lt;&gt;"",INDEX(pipot!M:M,SMALL(pipot!$Z:$Z,ROW($A524)))),"")</f>
        <v/>
      </c>
      <c r="O528" t="str">
        <f>IFERROR(IF(COUNT(pipot!$Z:$Z)&lt;&gt;"",INDEX(pipot!N:N,SMALL(pipot!$Z:$Z,ROW($A524)))),"")</f>
        <v/>
      </c>
      <c r="P528" t="str">
        <f>IFERROR(IF(COUNT(pipot!$Z:$Z)&lt;&gt;"",INDEX(pipot!O:O,SMALL(pipot!$Z:$Z,ROW($A524)))),"")</f>
        <v/>
      </c>
      <c r="Q528" t="str">
        <f>IFERROR(IF(COUNT(pipot!$Z:$Z)&lt;&gt;"",INDEX(pipot!P:P,SMALL(pipot!$Z:$Z,ROW($A524)))),"")</f>
        <v/>
      </c>
      <c r="R528" t="str">
        <f>IFERROR(IF(COUNT(pipot!$Z:$Z)&lt;&gt;"",INDEX(pipot!Q:Q,SMALL(pipot!$Z:$Z,ROW($A524)))),"")</f>
        <v/>
      </c>
      <c r="S528" t="str">
        <f>IFERROR(IF(COUNT(pipot!$Z:$Z)&lt;&gt;"",INDEX(pipot!R:R,SMALL(pipot!$Z:$Z,ROW($A524)))),"")</f>
        <v/>
      </c>
    </row>
    <row r="529" spans="2:19" hidden="1">
      <c r="B529" t="str">
        <f>IFERROR(IF(COUNT(pipot!$Z:$Z)&lt;&gt;"",INDEX(pipot!A:A,SMALL(pipot!$Z:$Z,ROW($A525)))),"")</f>
        <v/>
      </c>
      <c r="C529" s="13" t="str">
        <f>IFERROR(IF(COUNT(pipot!$Z:$Z)&lt;&gt;"",INDEX(pipot!B:B,SMALL(pipot!$Z:$Z,ROW($A525)))),"")</f>
        <v/>
      </c>
      <c r="D529" s="15" t="str">
        <f>IFERROR(IF(COUNT(pipot!$Z:$Z)&lt;&gt;"",INDEX(pipot!C:C,SMALL(pipot!$Z:$Z,ROW($A525)))),"")</f>
        <v/>
      </c>
      <c r="E529" t="str">
        <f>IFERROR(IF(COUNT(pipot!$Z:$Z)&lt;&gt;"",INDEX(pipot!D:D,SMALL(pipot!$Z:$Z,ROW($A525)))),"")</f>
        <v/>
      </c>
      <c r="F529" t="str">
        <f>IFERROR(IF(COUNT(pipot!$Z:$Z)&lt;&gt;"",INDEX(pipot!E:E,SMALL(pipot!$Z:$Z,ROW($A525)))),"")</f>
        <v/>
      </c>
      <c r="G529" t="str">
        <f>IFERROR(IF(COUNT(pipot!$Z:$Z)&lt;&gt;"",INDEX(pipot!F:F,SMALL(pipot!$Z:$Z,ROW($A525)))),"")</f>
        <v/>
      </c>
      <c r="H529" t="str">
        <f>IFERROR(IF(COUNT(pipot!$Z:$Z)&lt;&gt;"",INDEX(pipot!G:G,SMALL(pipot!$Z:$Z,ROW($A525)))),"")</f>
        <v/>
      </c>
      <c r="I529" t="str">
        <f>IFERROR(IF(COUNT(pipot!$Z:$Z)&lt;&gt;"",INDEX(pipot!H:H,SMALL(pipot!$Z:$Z,ROW($A525)))),"")</f>
        <v/>
      </c>
      <c r="J529" t="str">
        <f>IFERROR(IF(COUNT(pipot!$Z:$Z)&lt;&gt;"",INDEX(pipot!I:I,SMALL(pipot!$Z:$Z,ROW($A525)))),"")</f>
        <v/>
      </c>
      <c r="K529" t="str">
        <f>IFERROR(IF(COUNT(pipot!$Z:$Z)&lt;&gt;"",INDEX(pipot!J:J,SMALL(pipot!$Z:$Z,ROW($A525)))),"")</f>
        <v/>
      </c>
      <c r="L529" t="str">
        <f>IFERROR(IF(COUNT(pipot!$Z:$Z)&lt;&gt;"",INDEX(pipot!K:K,SMALL(pipot!$Z:$Z,ROW($A525)))),"")</f>
        <v/>
      </c>
      <c r="M529" t="str">
        <f>IFERROR(IF(COUNT(pipot!$Z:$Z)&lt;&gt;"",INDEX(pipot!L:L,SMALL(pipot!$Z:$Z,ROW($A525)))),"")</f>
        <v/>
      </c>
      <c r="N529" t="str">
        <f>IFERROR(IF(COUNT(pipot!$Z:$Z)&lt;&gt;"",INDEX(pipot!M:M,SMALL(pipot!$Z:$Z,ROW($A525)))),"")</f>
        <v/>
      </c>
      <c r="O529" t="str">
        <f>IFERROR(IF(COUNT(pipot!$Z:$Z)&lt;&gt;"",INDEX(pipot!N:N,SMALL(pipot!$Z:$Z,ROW($A525)))),"")</f>
        <v/>
      </c>
      <c r="P529" t="str">
        <f>IFERROR(IF(COUNT(pipot!$Z:$Z)&lt;&gt;"",INDEX(pipot!O:O,SMALL(pipot!$Z:$Z,ROW($A525)))),"")</f>
        <v/>
      </c>
      <c r="Q529" t="str">
        <f>IFERROR(IF(COUNT(pipot!$Z:$Z)&lt;&gt;"",INDEX(pipot!P:P,SMALL(pipot!$Z:$Z,ROW($A525)))),"")</f>
        <v/>
      </c>
      <c r="R529" t="str">
        <f>IFERROR(IF(COUNT(pipot!$Z:$Z)&lt;&gt;"",INDEX(pipot!Q:Q,SMALL(pipot!$Z:$Z,ROW($A525)))),"")</f>
        <v/>
      </c>
      <c r="S529" t="str">
        <f>IFERROR(IF(COUNT(pipot!$Z:$Z)&lt;&gt;"",INDEX(pipot!R:R,SMALL(pipot!$Z:$Z,ROW($A525)))),"")</f>
        <v/>
      </c>
    </row>
    <row r="530" spans="2:19" hidden="1">
      <c r="B530" t="str">
        <f>IFERROR(IF(COUNT(pipot!$Z:$Z)&lt;&gt;"",INDEX(pipot!A:A,SMALL(pipot!$Z:$Z,ROW($A526)))),"")</f>
        <v/>
      </c>
      <c r="C530" s="13" t="str">
        <f>IFERROR(IF(COUNT(pipot!$Z:$Z)&lt;&gt;"",INDEX(pipot!B:B,SMALL(pipot!$Z:$Z,ROW($A526)))),"")</f>
        <v/>
      </c>
      <c r="D530" s="15" t="str">
        <f>IFERROR(IF(COUNT(pipot!$Z:$Z)&lt;&gt;"",INDEX(pipot!C:C,SMALL(pipot!$Z:$Z,ROW($A526)))),"")</f>
        <v/>
      </c>
      <c r="E530" t="str">
        <f>IFERROR(IF(COUNT(pipot!$Z:$Z)&lt;&gt;"",INDEX(pipot!D:D,SMALL(pipot!$Z:$Z,ROW($A526)))),"")</f>
        <v/>
      </c>
      <c r="F530" t="str">
        <f>IFERROR(IF(COUNT(pipot!$Z:$Z)&lt;&gt;"",INDEX(pipot!E:E,SMALL(pipot!$Z:$Z,ROW($A526)))),"")</f>
        <v/>
      </c>
      <c r="G530" t="str">
        <f>IFERROR(IF(COUNT(pipot!$Z:$Z)&lt;&gt;"",INDEX(pipot!F:F,SMALL(pipot!$Z:$Z,ROW($A526)))),"")</f>
        <v/>
      </c>
      <c r="H530" t="str">
        <f>IFERROR(IF(COUNT(pipot!$Z:$Z)&lt;&gt;"",INDEX(pipot!G:G,SMALL(pipot!$Z:$Z,ROW($A526)))),"")</f>
        <v/>
      </c>
      <c r="I530" t="str">
        <f>IFERROR(IF(COUNT(pipot!$Z:$Z)&lt;&gt;"",INDEX(pipot!H:H,SMALL(pipot!$Z:$Z,ROW($A526)))),"")</f>
        <v/>
      </c>
      <c r="J530" t="str">
        <f>IFERROR(IF(COUNT(pipot!$Z:$Z)&lt;&gt;"",INDEX(pipot!I:I,SMALL(pipot!$Z:$Z,ROW($A526)))),"")</f>
        <v/>
      </c>
      <c r="K530" t="str">
        <f>IFERROR(IF(COUNT(pipot!$Z:$Z)&lt;&gt;"",INDEX(pipot!J:J,SMALL(pipot!$Z:$Z,ROW($A526)))),"")</f>
        <v/>
      </c>
      <c r="L530" t="str">
        <f>IFERROR(IF(COUNT(pipot!$Z:$Z)&lt;&gt;"",INDEX(pipot!K:K,SMALL(pipot!$Z:$Z,ROW($A526)))),"")</f>
        <v/>
      </c>
      <c r="M530" t="str">
        <f>IFERROR(IF(COUNT(pipot!$Z:$Z)&lt;&gt;"",INDEX(pipot!L:L,SMALL(pipot!$Z:$Z,ROW($A526)))),"")</f>
        <v/>
      </c>
      <c r="N530" t="str">
        <f>IFERROR(IF(COUNT(pipot!$Z:$Z)&lt;&gt;"",INDEX(pipot!M:M,SMALL(pipot!$Z:$Z,ROW($A526)))),"")</f>
        <v/>
      </c>
      <c r="O530" t="str">
        <f>IFERROR(IF(COUNT(pipot!$Z:$Z)&lt;&gt;"",INDEX(pipot!N:N,SMALL(pipot!$Z:$Z,ROW($A526)))),"")</f>
        <v/>
      </c>
      <c r="P530" t="str">
        <f>IFERROR(IF(COUNT(pipot!$Z:$Z)&lt;&gt;"",INDEX(pipot!O:O,SMALL(pipot!$Z:$Z,ROW($A526)))),"")</f>
        <v/>
      </c>
      <c r="Q530" t="str">
        <f>IFERROR(IF(COUNT(pipot!$Z:$Z)&lt;&gt;"",INDEX(pipot!P:P,SMALL(pipot!$Z:$Z,ROW($A526)))),"")</f>
        <v/>
      </c>
      <c r="R530" t="str">
        <f>IFERROR(IF(COUNT(pipot!$Z:$Z)&lt;&gt;"",INDEX(pipot!Q:Q,SMALL(pipot!$Z:$Z,ROW($A526)))),"")</f>
        <v/>
      </c>
      <c r="S530" t="str">
        <f>IFERROR(IF(COUNT(pipot!$Z:$Z)&lt;&gt;"",INDEX(pipot!R:R,SMALL(pipot!$Z:$Z,ROW($A526)))),"")</f>
        <v/>
      </c>
    </row>
    <row r="531" spans="2:19" hidden="1">
      <c r="B531" t="str">
        <f>IFERROR(IF(COUNT(pipot!$Z:$Z)&lt;&gt;"",INDEX(pipot!A:A,SMALL(pipot!$Z:$Z,ROW($A527)))),"")</f>
        <v/>
      </c>
      <c r="C531" s="13" t="str">
        <f>IFERROR(IF(COUNT(pipot!$Z:$Z)&lt;&gt;"",INDEX(pipot!B:B,SMALL(pipot!$Z:$Z,ROW($A527)))),"")</f>
        <v/>
      </c>
      <c r="D531" s="15" t="str">
        <f>IFERROR(IF(COUNT(pipot!$Z:$Z)&lt;&gt;"",INDEX(pipot!C:C,SMALL(pipot!$Z:$Z,ROW($A527)))),"")</f>
        <v/>
      </c>
      <c r="E531" t="str">
        <f>IFERROR(IF(COUNT(pipot!$Z:$Z)&lt;&gt;"",INDEX(pipot!D:D,SMALL(pipot!$Z:$Z,ROW($A527)))),"")</f>
        <v/>
      </c>
      <c r="F531" t="str">
        <f>IFERROR(IF(COUNT(pipot!$Z:$Z)&lt;&gt;"",INDEX(pipot!E:E,SMALL(pipot!$Z:$Z,ROW($A527)))),"")</f>
        <v/>
      </c>
      <c r="G531" t="str">
        <f>IFERROR(IF(COUNT(pipot!$Z:$Z)&lt;&gt;"",INDEX(pipot!F:F,SMALL(pipot!$Z:$Z,ROW($A527)))),"")</f>
        <v/>
      </c>
      <c r="H531" t="str">
        <f>IFERROR(IF(COUNT(pipot!$Z:$Z)&lt;&gt;"",INDEX(pipot!G:G,SMALL(pipot!$Z:$Z,ROW($A527)))),"")</f>
        <v/>
      </c>
      <c r="I531" t="str">
        <f>IFERROR(IF(COUNT(pipot!$Z:$Z)&lt;&gt;"",INDEX(pipot!H:H,SMALL(pipot!$Z:$Z,ROW($A527)))),"")</f>
        <v/>
      </c>
      <c r="J531" t="str">
        <f>IFERROR(IF(COUNT(pipot!$Z:$Z)&lt;&gt;"",INDEX(pipot!I:I,SMALL(pipot!$Z:$Z,ROW($A527)))),"")</f>
        <v/>
      </c>
      <c r="K531" t="str">
        <f>IFERROR(IF(COUNT(pipot!$Z:$Z)&lt;&gt;"",INDEX(pipot!J:J,SMALL(pipot!$Z:$Z,ROW($A527)))),"")</f>
        <v/>
      </c>
      <c r="L531" t="str">
        <f>IFERROR(IF(COUNT(pipot!$Z:$Z)&lt;&gt;"",INDEX(pipot!K:K,SMALL(pipot!$Z:$Z,ROW($A527)))),"")</f>
        <v/>
      </c>
      <c r="M531" t="str">
        <f>IFERROR(IF(COUNT(pipot!$Z:$Z)&lt;&gt;"",INDEX(pipot!L:L,SMALL(pipot!$Z:$Z,ROW($A527)))),"")</f>
        <v/>
      </c>
      <c r="N531" t="str">
        <f>IFERROR(IF(COUNT(pipot!$Z:$Z)&lt;&gt;"",INDEX(pipot!M:M,SMALL(pipot!$Z:$Z,ROW($A527)))),"")</f>
        <v/>
      </c>
      <c r="O531" t="str">
        <f>IFERROR(IF(COUNT(pipot!$Z:$Z)&lt;&gt;"",INDEX(pipot!N:N,SMALL(pipot!$Z:$Z,ROW($A527)))),"")</f>
        <v/>
      </c>
      <c r="P531" t="str">
        <f>IFERROR(IF(COUNT(pipot!$Z:$Z)&lt;&gt;"",INDEX(pipot!O:O,SMALL(pipot!$Z:$Z,ROW($A527)))),"")</f>
        <v/>
      </c>
      <c r="Q531" t="str">
        <f>IFERROR(IF(COUNT(pipot!$Z:$Z)&lt;&gt;"",INDEX(pipot!P:P,SMALL(pipot!$Z:$Z,ROW($A527)))),"")</f>
        <v/>
      </c>
      <c r="R531" t="str">
        <f>IFERROR(IF(COUNT(pipot!$Z:$Z)&lt;&gt;"",INDEX(pipot!Q:Q,SMALL(pipot!$Z:$Z,ROW($A527)))),"")</f>
        <v/>
      </c>
      <c r="S531" t="str">
        <f>IFERROR(IF(COUNT(pipot!$Z:$Z)&lt;&gt;"",INDEX(pipot!R:R,SMALL(pipot!$Z:$Z,ROW($A527)))),"")</f>
        <v/>
      </c>
    </row>
    <row r="532" spans="2:19" hidden="1">
      <c r="B532" t="str">
        <f>IFERROR(IF(COUNT(pipot!$Z:$Z)&lt;&gt;"",INDEX(pipot!A:A,SMALL(pipot!$Z:$Z,ROW($A528)))),"")</f>
        <v/>
      </c>
      <c r="C532" s="13" t="str">
        <f>IFERROR(IF(COUNT(pipot!$Z:$Z)&lt;&gt;"",INDEX(pipot!B:B,SMALL(pipot!$Z:$Z,ROW($A528)))),"")</f>
        <v/>
      </c>
      <c r="D532" s="15" t="str">
        <f>IFERROR(IF(COUNT(pipot!$Z:$Z)&lt;&gt;"",INDEX(pipot!C:C,SMALL(pipot!$Z:$Z,ROW($A528)))),"")</f>
        <v/>
      </c>
      <c r="E532" t="str">
        <f>IFERROR(IF(COUNT(pipot!$Z:$Z)&lt;&gt;"",INDEX(pipot!D:D,SMALL(pipot!$Z:$Z,ROW($A528)))),"")</f>
        <v/>
      </c>
      <c r="F532" t="str">
        <f>IFERROR(IF(COUNT(pipot!$Z:$Z)&lt;&gt;"",INDEX(pipot!E:E,SMALL(pipot!$Z:$Z,ROW($A528)))),"")</f>
        <v/>
      </c>
      <c r="G532" t="str">
        <f>IFERROR(IF(COUNT(pipot!$Z:$Z)&lt;&gt;"",INDEX(pipot!F:F,SMALL(pipot!$Z:$Z,ROW($A528)))),"")</f>
        <v/>
      </c>
      <c r="H532" t="str">
        <f>IFERROR(IF(COUNT(pipot!$Z:$Z)&lt;&gt;"",INDEX(pipot!G:G,SMALL(pipot!$Z:$Z,ROW($A528)))),"")</f>
        <v/>
      </c>
      <c r="I532" t="str">
        <f>IFERROR(IF(COUNT(pipot!$Z:$Z)&lt;&gt;"",INDEX(pipot!H:H,SMALL(pipot!$Z:$Z,ROW($A528)))),"")</f>
        <v/>
      </c>
      <c r="J532" t="str">
        <f>IFERROR(IF(COUNT(pipot!$Z:$Z)&lt;&gt;"",INDEX(pipot!I:I,SMALL(pipot!$Z:$Z,ROW($A528)))),"")</f>
        <v/>
      </c>
      <c r="K532" t="str">
        <f>IFERROR(IF(COUNT(pipot!$Z:$Z)&lt;&gt;"",INDEX(pipot!J:J,SMALL(pipot!$Z:$Z,ROW($A528)))),"")</f>
        <v/>
      </c>
      <c r="L532" t="str">
        <f>IFERROR(IF(COUNT(pipot!$Z:$Z)&lt;&gt;"",INDEX(pipot!K:K,SMALL(pipot!$Z:$Z,ROW($A528)))),"")</f>
        <v/>
      </c>
      <c r="M532" t="str">
        <f>IFERROR(IF(COUNT(pipot!$Z:$Z)&lt;&gt;"",INDEX(pipot!L:L,SMALL(pipot!$Z:$Z,ROW($A528)))),"")</f>
        <v/>
      </c>
      <c r="N532" t="str">
        <f>IFERROR(IF(COUNT(pipot!$Z:$Z)&lt;&gt;"",INDEX(pipot!M:M,SMALL(pipot!$Z:$Z,ROW($A528)))),"")</f>
        <v/>
      </c>
      <c r="O532" t="str">
        <f>IFERROR(IF(COUNT(pipot!$Z:$Z)&lt;&gt;"",INDEX(pipot!N:N,SMALL(pipot!$Z:$Z,ROW($A528)))),"")</f>
        <v/>
      </c>
      <c r="P532" t="str">
        <f>IFERROR(IF(COUNT(pipot!$Z:$Z)&lt;&gt;"",INDEX(pipot!O:O,SMALL(pipot!$Z:$Z,ROW($A528)))),"")</f>
        <v/>
      </c>
      <c r="Q532" t="str">
        <f>IFERROR(IF(COUNT(pipot!$Z:$Z)&lt;&gt;"",INDEX(pipot!P:P,SMALL(pipot!$Z:$Z,ROW($A528)))),"")</f>
        <v/>
      </c>
      <c r="R532" t="str">
        <f>IFERROR(IF(COUNT(pipot!$Z:$Z)&lt;&gt;"",INDEX(pipot!Q:Q,SMALL(pipot!$Z:$Z,ROW($A528)))),"")</f>
        <v/>
      </c>
      <c r="S532" t="str">
        <f>IFERROR(IF(COUNT(pipot!$Z:$Z)&lt;&gt;"",INDEX(pipot!R:R,SMALL(pipot!$Z:$Z,ROW($A528)))),"")</f>
        <v/>
      </c>
    </row>
    <row r="533" spans="2:19" hidden="1">
      <c r="B533" t="str">
        <f>IFERROR(IF(COUNT(pipot!$Z:$Z)&lt;&gt;"",INDEX(pipot!A:A,SMALL(pipot!$Z:$Z,ROW($A529)))),"")</f>
        <v/>
      </c>
      <c r="C533" s="13" t="str">
        <f>IFERROR(IF(COUNT(pipot!$Z:$Z)&lt;&gt;"",INDEX(pipot!B:B,SMALL(pipot!$Z:$Z,ROW($A529)))),"")</f>
        <v/>
      </c>
      <c r="D533" s="15" t="str">
        <f>IFERROR(IF(COUNT(pipot!$Z:$Z)&lt;&gt;"",INDEX(pipot!C:C,SMALL(pipot!$Z:$Z,ROW($A529)))),"")</f>
        <v/>
      </c>
      <c r="E533" t="str">
        <f>IFERROR(IF(COUNT(pipot!$Z:$Z)&lt;&gt;"",INDEX(pipot!D:D,SMALL(pipot!$Z:$Z,ROW($A529)))),"")</f>
        <v/>
      </c>
      <c r="F533" t="str">
        <f>IFERROR(IF(COUNT(pipot!$Z:$Z)&lt;&gt;"",INDEX(pipot!E:E,SMALL(pipot!$Z:$Z,ROW($A529)))),"")</f>
        <v/>
      </c>
      <c r="G533" t="str">
        <f>IFERROR(IF(COUNT(pipot!$Z:$Z)&lt;&gt;"",INDEX(pipot!F:F,SMALL(pipot!$Z:$Z,ROW($A529)))),"")</f>
        <v/>
      </c>
      <c r="H533" t="str">
        <f>IFERROR(IF(COUNT(pipot!$Z:$Z)&lt;&gt;"",INDEX(pipot!G:G,SMALL(pipot!$Z:$Z,ROW($A529)))),"")</f>
        <v/>
      </c>
      <c r="I533" t="str">
        <f>IFERROR(IF(COUNT(pipot!$Z:$Z)&lt;&gt;"",INDEX(pipot!H:H,SMALL(pipot!$Z:$Z,ROW($A529)))),"")</f>
        <v/>
      </c>
      <c r="J533" t="str">
        <f>IFERROR(IF(COUNT(pipot!$Z:$Z)&lt;&gt;"",INDEX(pipot!I:I,SMALL(pipot!$Z:$Z,ROW($A529)))),"")</f>
        <v/>
      </c>
      <c r="K533" t="str">
        <f>IFERROR(IF(COUNT(pipot!$Z:$Z)&lt;&gt;"",INDEX(pipot!J:J,SMALL(pipot!$Z:$Z,ROW($A529)))),"")</f>
        <v/>
      </c>
      <c r="L533" t="str">
        <f>IFERROR(IF(COUNT(pipot!$Z:$Z)&lt;&gt;"",INDEX(pipot!K:K,SMALL(pipot!$Z:$Z,ROW($A529)))),"")</f>
        <v/>
      </c>
      <c r="M533" t="str">
        <f>IFERROR(IF(COUNT(pipot!$Z:$Z)&lt;&gt;"",INDEX(pipot!L:L,SMALL(pipot!$Z:$Z,ROW($A529)))),"")</f>
        <v/>
      </c>
      <c r="N533" t="str">
        <f>IFERROR(IF(COUNT(pipot!$Z:$Z)&lt;&gt;"",INDEX(pipot!M:M,SMALL(pipot!$Z:$Z,ROW($A529)))),"")</f>
        <v/>
      </c>
      <c r="O533" t="str">
        <f>IFERROR(IF(COUNT(pipot!$Z:$Z)&lt;&gt;"",INDEX(pipot!N:N,SMALL(pipot!$Z:$Z,ROW($A529)))),"")</f>
        <v/>
      </c>
      <c r="P533" t="str">
        <f>IFERROR(IF(COUNT(pipot!$Z:$Z)&lt;&gt;"",INDEX(pipot!O:O,SMALL(pipot!$Z:$Z,ROW($A529)))),"")</f>
        <v/>
      </c>
      <c r="Q533" t="str">
        <f>IFERROR(IF(COUNT(pipot!$Z:$Z)&lt;&gt;"",INDEX(pipot!P:P,SMALL(pipot!$Z:$Z,ROW($A529)))),"")</f>
        <v/>
      </c>
      <c r="R533" t="str">
        <f>IFERROR(IF(COUNT(pipot!$Z:$Z)&lt;&gt;"",INDEX(pipot!Q:Q,SMALL(pipot!$Z:$Z,ROW($A529)))),"")</f>
        <v/>
      </c>
      <c r="S533" t="str">
        <f>IFERROR(IF(COUNT(pipot!$Z:$Z)&lt;&gt;"",INDEX(pipot!R:R,SMALL(pipot!$Z:$Z,ROW($A529)))),"")</f>
        <v/>
      </c>
    </row>
    <row r="534" spans="2:19" hidden="1">
      <c r="B534" t="str">
        <f>IFERROR(IF(COUNT(pipot!$Z:$Z)&lt;&gt;"",INDEX(pipot!A:A,SMALL(pipot!$Z:$Z,ROW($A530)))),"")</f>
        <v/>
      </c>
      <c r="C534" s="13" t="str">
        <f>IFERROR(IF(COUNT(pipot!$Z:$Z)&lt;&gt;"",INDEX(pipot!B:B,SMALL(pipot!$Z:$Z,ROW($A530)))),"")</f>
        <v/>
      </c>
      <c r="D534" s="15" t="str">
        <f>IFERROR(IF(COUNT(pipot!$Z:$Z)&lt;&gt;"",INDEX(pipot!C:C,SMALL(pipot!$Z:$Z,ROW($A530)))),"")</f>
        <v/>
      </c>
      <c r="E534" t="str">
        <f>IFERROR(IF(COUNT(pipot!$Z:$Z)&lt;&gt;"",INDEX(pipot!D:D,SMALL(pipot!$Z:$Z,ROW($A530)))),"")</f>
        <v/>
      </c>
      <c r="F534" t="str">
        <f>IFERROR(IF(COUNT(pipot!$Z:$Z)&lt;&gt;"",INDEX(pipot!E:E,SMALL(pipot!$Z:$Z,ROW($A530)))),"")</f>
        <v/>
      </c>
      <c r="G534" t="str">
        <f>IFERROR(IF(COUNT(pipot!$Z:$Z)&lt;&gt;"",INDEX(pipot!F:F,SMALL(pipot!$Z:$Z,ROW($A530)))),"")</f>
        <v/>
      </c>
      <c r="H534" t="str">
        <f>IFERROR(IF(COUNT(pipot!$Z:$Z)&lt;&gt;"",INDEX(pipot!G:G,SMALL(pipot!$Z:$Z,ROW($A530)))),"")</f>
        <v/>
      </c>
      <c r="I534" t="str">
        <f>IFERROR(IF(COUNT(pipot!$Z:$Z)&lt;&gt;"",INDEX(pipot!H:H,SMALL(pipot!$Z:$Z,ROW($A530)))),"")</f>
        <v/>
      </c>
      <c r="J534" t="str">
        <f>IFERROR(IF(COUNT(pipot!$Z:$Z)&lt;&gt;"",INDEX(pipot!I:I,SMALL(pipot!$Z:$Z,ROW($A530)))),"")</f>
        <v/>
      </c>
      <c r="K534" t="str">
        <f>IFERROR(IF(COUNT(pipot!$Z:$Z)&lt;&gt;"",INDEX(pipot!J:J,SMALL(pipot!$Z:$Z,ROW($A530)))),"")</f>
        <v/>
      </c>
      <c r="L534" t="str">
        <f>IFERROR(IF(COUNT(pipot!$Z:$Z)&lt;&gt;"",INDEX(pipot!K:K,SMALL(pipot!$Z:$Z,ROW($A530)))),"")</f>
        <v/>
      </c>
      <c r="M534" t="str">
        <f>IFERROR(IF(COUNT(pipot!$Z:$Z)&lt;&gt;"",INDEX(pipot!L:L,SMALL(pipot!$Z:$Z,ROW($A530)))),"")</f>
        <v/>
      </c>
      <c r="N534" t="str">
        <f>IFERROR(IF(COUNT(pipot!$Z:$Z)&lt;&gt;"",INDEX(pipot!M:M,SMALL(pipot!$Z:$Z,ROW($A530)))),"")</f>
        <v/>
      </c>
      <c r="O534" t="str">
        <f>IFERROR(IF(COUNT(pipot!$Z:$Z)&lt;&gt;"",INDEX(pipot!N:N,SMALL(pipot!$Z:$Z,ROW($A530)))),"")</f>
        <v/>
      </c>
      <c r="P534" t="str">
        <f>IFERROR(IF(COUNT(pipot!$Z:$Z)&lt;&gt;"",INDEX(pipot!O:O,SMALL(pipot!$Z:$Z,ROW($A530)))),"")</f>
        <v/>
      </c>
      <c r="Q534" t="str">
        <f>IFERROR(IF(COUNT(pipot!$Z:$Z)&lt;&gt;"",INDEX(pipot!P:P,SMALL(pipot!$Z:$Z,ROW($A530)))),"")</f>
        <v/>
      </c>
      <c r="R534" t="str">
        <f>IFERROR(IF(COUNT(pipot!$Z:$Z)&lt;&gt;"",INDEX(pipot!Q:Q,SMALL(pipot!$Z:$Z,ROW($A530)))),"")</f>
        <v/>
      </c>
      <c r="S534" t="str">
        <f>IFERROR(IF(COUNT(pipot!$Z:$Z)&lt;&gt;"",INDEX(pipot!R:R,SMALL(pipot!$Z:$Z,ROW($A530)))),"")</f>
        <v/>
      </c>
    </row>
    <row r="535" spans="2:19" hidden="1">
      <c r="B535" t="str">
        <f>IFERROR(IF(COUNT(pipot!$Z:$Z)&lt;&gt;"",INDEX(pipot!A:A,SMALL(pipot!$Z:$Z,ROW($A531)))),"")</f>
        <v/>
      </c>
      <c r="C535" s="13" t="str">
        <f>IFERROR(IF(COUNT(pipot!$Z:$Z)&lt;&gt;"",INDEX(pipot!B:B,SMALL(pipot!$Z:$Z,ROW($A531)))),"")</f>
        <v/>
      </c>
      <c r="D535" s="15" t="str">
        <f>IFERROR(IF(COUNT(pipot!$Z:$Z)&lt;&gt;"",INDEX(pipot!C:C,SMALL(pipot!$Z:$Z,ROW($A531)))),"")</f>
        <v/>
      </c>
      <c r="E535" t="str">
        <f>IFERROR(IF(COUNT(pipot!$Z:$Z)&lt;&gt;"",INDEX(pipot!D:D,SMALL(pipot!$Z:$Z,ROW($A531)))),"")</f>
        <v/>
      </c>
      <c r="F535" t="str">
        <f>IFERROR(IF(COUNT(pipot!$Z:$Z)&lt;&gt;"",INDEX(pipot!E:E,SMALL(pipot!$Z:$Z,ROW($A531)))),"")</f>
        <v/>
      </c>
      <c r="G535" t="str">
        <f>IFERROR(IF(COUNT(pipot!$Z:$Z)&lt;&gt;"",INDEX(pipot!F:F,SMALL(pipot!$Z:$Z,ROW($A531)))),"")</f>
        <v/>
      </c>
      <c r="H535" t="str">
        <f>IFERROR(IF(COUNT(pipot!$Z:$Z)&lt;&gt;"",INDEX(pipot!G:G,SMALL(pipot!$Z:$Z,ROW($A531)))),"")</f>
        <v/>
      </c>
      <c r="I535" t="str">
        <f>IFERROR(IF(COUNT(pipot!$Z:$Z)&lt;&gt;"",INDEX(pipot!H:H,SMALL(pipot!$Z:$Z,ROW($A531)))),"")</f>
        <v/>
      </c>
      <c r="J535" t="str">
        <f>IFERROR(IF(COUNT(pipot!$Z:$Z)&lt;&gt;"",INDEX(pipot!I:I,SMALL(pipot!$Z:$Z,ROW($A531)))),"")</f>
        <v/>
      </c>
      <c r="K535" t="str">
        <f>IFERROR(IF(COUNT(pipot!$Z:$Z)&lt;&gt;"",INDEX(pipot!J:J,SMALL(pipot!$Z:$Z,ROW($A531)))),"")</f>
        <v/>
      </c>
      <c r="L535" t="str">
        <f>IFERROR(IF(COUNT(pipot!$Z:$Z)&lt;&gt;"",INDEX(pipot!K:K,SMALL(pipot!$Z:$Z,ROW($A531)))),"")</f>
        <v/>
      </c>
      <c r="M535" t="str">
        <f>IFERROR(IF(COUNT(pipot!$Z:$Z)&lt;&gt;"",INDEX(pipot!L:L,SMALL(pipot!$Z:$Z,ROW($A531)))),"")</f>
        <v/>
      </c>
      <c r="N535" t="str">
        <f>IFERROR(IF(COUNT(pipot!$Z:$Z)&lt;&gt;"",INDEX(pipot!M:M,SMALL(pipot!$Z:$Z,ROW($A531)))),"")</f>
        <v/>
      </c>
      <c r="O535" t="str">
        <f>IFERROR(IF(COUNT(pipot!$Z:$Z)&lt;&gt;"",INDEX(pipot!N:N,SMALL(pipot!$Z:$Z,ROW($A531)))),"")</f>
        <v/>
      </c>
      <c r="P535" t="str">
        <f>IFERROR(IF(COUNT(pipot!$Z:$Z)&lt;&gt;"",INDEX(pipot!O:O,SMALL(pipot!$Z:$Z,ROW($A531)))),"")</f>
        <v/>
      </c>
      <c r="Q535" t="str">
        <f>IFERROR(IF(COUNT(pipot!$Z:$Z)&lt;&gt;"",INDEX(pipot!P:P,SMALL(pipot!$Z:$Z,ROW($A531)))),"")</f>
        <v/>
      </c>
      <c r="R535" t="str">
        <f>IFERROR(IF(COUNT(pipot!$Z:$Z)&lt;&gt;"",INDEX(pipot!Q:Q,SMALL(pipot!$Z:$Z,ROW($A531)))),"")</f>
        <v/>
      </c>
      <c r="S535" t="str">
        <f>IFERROR(IF(COUNT(pipot!$Z:$Z)&lt;&gt;"",INDEX(pipot!R:R,SMALL(pipot!$Z:$Z,ROW($A531)))),"")</f>
        <v/>
      </c>
    </row>
    <row r="536" spans="2:19" hidden="1">
      <c r="B536" t="str">
        <f>IFERROR(IF(COUNT(pipot!$Z:$Z)&lt;&gt;"",INDEX(pipot!A:A,SMALL(pipot!$Z:$Z,ROW($A532)))),"")</f>
        <v/>
      </c>
      <c r="C536" s="13" t="str">
        <f>IFERROR(IF(COUNT(pipot!$Z:$Z)&lt;&gt;"",INDEX(pipot!B:B,SMALL(pipot!$Z:$Z,ROW($A532)))),"")</f>
        <v/>
      </c>
      <c r="D536" s="15" t="str">
        <f>IFERROR(IF(COUNT(pipot!$Z:$Z)&lt;&gt;"",INDEX(pipot!C:C,SMALL(pipot!$Z:$Z,ROW($A532)))),"")</f>
        <v/>
      </c>
      <c r="E536" t="str">
        <f>IFERROR(IF(COUNT(pipot!$Z:$Z)&lt;&gt;"",INDEX(pipot!D:D,SMALL(pipot!$Z:$Z,ROW($A532)))),"")</f>
        <v/>
      </c>
      <c r="F536" t="str">
        <f>IFERROR(IF(COUNT(pipot!$Z:$Z)&lt;&gt;"",INDEX(pipot!E:E,SMALL(pipot!$Z:$Z,ROW($A532)))),"")</f>
        <v/>
      </c>
      <c r="G536" t="str">
        <f>IFERROR(IF(COUNT(pipot!$Z:$Z)&lt;&gt;"",INDEX(pipot!F:F,SMALL(pipot!$Z:$Z,ROW($A532)))),"")</f>
        <v/>
      </c>
      <c r="H536" t="str">
        <f>IFERROR(IF(COUNT(pipot!$Z:$Z)&lt;&gt;"",INDEX(pipot!G:G,SMALL(pipot!$Z:$Z,ROW($A532)))),"")</f>
        <v/>
      </c>
      <c r="I536" t="str">
        <f>IFERROR(IF(COUNT(pipot!$Z:$Z)&lt;&gt;"",INDEX(pipot!H:H,SMALL(pipot!$Z:$Z,ROW($A532)))),"")</f>
        <v/>
      </c>
      <c r="J536" t="str">
        <f>IFERROR(IF(COUNT(pipot!$Z:$Z)&lt;&gt;"",INDEX(pipot!I:I,SMALL(pipot!$Z:$Z,ROW($A532)))),"")</f>
        <v/>
      </c>
      <c r="K536" t="str">
        <f>IFERROR(IF(COUNT(pipot!$Z:$Z)&lt;&gt;"",INDEX(pipot!J:J,SMALL(pipot!$Z:$Z,ROW($A532)))),"")</f>
        <v/>
      </c>
      <c r="L536" t="str">
        <f>IFERROR(IF(COUNT(pipot!$Z:$Z)&lt;&gt;"",INDEX(pipot!K:K,SMALL(pipot!$Z:$Z,ROW($A532)))),"")</f>
        <v/>
      </c>
      <c r="M536" t="str">
        <f>IFERROR(IF(COUNT(pipot!$Z:$Z)&lt;&gt;"",INDEX(pipot!L:L,SMALL(pipot!$Z:$Z,ROW($A532)))),"")</f>
        <v/>
      </c>
      <c r="N536" t="str">
        <f>IFERROR(IF(COUNT(pipot!$Z:$Z)&lt;&gt;"",INDEX(pipot!M:M,SMALL(pipot!$Z:$Z,ROW($A532)))),"")</f>
        <v/>
      </c>
      <c r="O536" t="str">
        <f>IFERROR(IF(COUNT(pipot!$Z:$Z)&lt;&gt;"",INDEX(pipot!N:N,SMALL(pipot!$Z:$Z,ROW($A532)))),"")</f>
        <v/>
      </c>
      <c r="P536" t="str">
        <f>IFERROR(IF(COUNT(pipot!$Z:$Z)&lt;&gt;"",INDEX(pipot!O:O,SMALL(pipot!$Z:$Z,ROW($A532)))),"")</f>
        <v/>
      </c>
      <c r="Q536" t="str">
        <f>IFERROR(IF(COUNT(pipot!$Z:$Z)&lt;&gt;"",INDEX(pipot!P:P,SMALL(pipot!$Z:$Z,ROW($A532)))),"")</f>
        <v/>
      </c>
      <c r="R536" t="str">
        <f>IFERROR(IF(COUNT(pipot!$Z:$Z)&lt;&gt;"",INDEX(pipot!Q:Q,SMALL(pipot!$Z:$Z,ROW($A532)))),"")</f>
        <v/>
      </c>
      <c r="S536" t="str">
        <f>IFERROR(IF(COUNT(pipot!$Z:$Z)&lt;&gt;"",INDEX(pipot!R:R,SMALL(pipot!$Z:$Z,ROW($A532)))),"")</f>
        <v/>
      </c>
    </row>
    <row r="537" spans="2:19" hidden="1">
      <c r="B537" t="str">
        <f>IFERROR(IF(COUNT(pipot!$Z:$Z)&lt;&gt;"",INDEX(pipot!A:A,SMALL(pipot!$Z:$Z,ROW($A533)))),"")</f>
        <v/>
      </c>
      <c r="C537" s="13" t="str">
        <f>IFERROR(IF(COUNT(pipot!$Z:$Z)&lt;&gt;"",INDEX(pipot!B:B,SMALL(pipot!$Z:$Z,ROW($A533)))),"")</f>
        <v/>
      </c>
      <c r="D537" s="15" t="str">
        <f>IFERROR(IF(COUNT(pipot!$Z:$Z)&lt;&gt;"",INDEX(pipot!C:C,SMALL(pipot!$Z:$Z,ROW($A533)))),"")</f>
        <v/>
      </c>
      <c r="E537" t="str">
        <f>IFERROR(IF(COUNT(pipot!$Z:$Z)&lt;&gt;"",INDEX(pipot!D:D,SMALL(pipot!$Z:$Z,ROW($A533)))),"")</f>
        <v/>
      </c>
      <c r="F537" t="str">
        <f>IFERROR(IF(COUNT(pipot!$Z:$Z)&lt;&gt;"",INDEX(pipot!E:E,SMALL(pipot!$Z:$Z,ROW($A533)))),"")</f>
        <v/>
      </c>
      <c r="G537" t="str">
        <f>IFERROR(IF(COUNT(pipot!$Z:$Z)&lt;&gt;"",INDEX(pipot!F:F,SMALL(pipot!$Z:$Z,ROW($A533)))),"")</f>
        <v/>
      </c>
      <c r="H537" t="str">
        <f>IFERROR(IF(COUNT(pipot!$Z:$Z)&lt;&gt;"",INDEX(pipot!G:G,SMALL(pipot!$Z:$Z,ROW($A533)))),"")</f>
        <v/>
      </c>
      <c r="I537" t="str">
        <f>IFERROR(IF(COUNT(pipot!$Z:$Z)&lt;&gt;"",INDEX(pipot!H:H,SMALL(pipot!$Z:$Z,ROW($A533)))),"")</f>
        <v/>
      </c>
      <c r="J537" t="str">
        <f>IFERROR(IF(COUNT(pipot!$Z:$Z)&lt;&gt;"",INDEX(pipot!I:I,SMALL(pipot!$Z:$Z,ROW($A533)))),"")</f>
        <v/>
      </c>
      <c r="K537" t="str">
        <f>IFERROR(IF(COUNT(pipot!$Z:$Z)&lt;&gt;"",INDEX(pipot!J:J,SMALL(pipot!$Z:$Z,ROW($A533)))),"")</f>
        <v/>
      </c>
      <c r="L537" t="str">
        <f>IFERROR(IF(COUNT(pipot!$Z:$Z)&lt;&gt;"",INDEX(pipot!K:K,SMALL(pipot!$Z:$Z,ROW($A533)))),"")</f>
        <v/>
      </c>
      <c r="M537" t="str">
        <f>IFERROR(IF(COUNT(pipot!$Z:$Z)&lt;&gt;"",INDEX(pipot!L:L,SMALL(pipot!$Z:$Z,ROW($A533)))),"")</f>
        <v/>
      </c>
      <c r="N537" t="str">
        <f>IFERROR(IF(COUNT(pipot!$Z:$Z)&lt;&gt;"",INDEX(pipot!M:M,SMALL(pipot!$Z:$Z,ROW($A533)))),"")</f>
        <v/>
      </c>
      <c r="O537" t="str">
        <f>IFERROR(IF(COUNT(pipot!$Z:$Z)&lt;&gt;"",INDEX(pipot!N:N,SMALL(pipot!$Z:$Z,ROW($A533)))),"")</f>
        <v/>
      </c>
      <c r="P537" t="str">
        <f>IFERROR(IF(COUNT(pipot!$Z:$Z)&lt;&gt;"",INDEX(pipot!O:O,SMALL(pipot!$Z:$Z,ROW($A533)))),"")</f>
        <v/>
      </c>
      <c r="Q537" t="str">
        <f>IFERROR(IF(COUNT(pipot!$Z:$Z)&lt;&gt;"",INDEX(pipot!P:P,SMALL(pipot!$Z:$Z,ROW($A533)))),"")</f>
        <v/>
      </c>
      <c r="R537" t="str">
        <f>IFERROR(IF(COUNT(pipot!$Z:$Z)&lt;&gt;"",INDEX(pipot!Q:Q,SMALL(pipot!$Z:$Z,ROW($A533)))),"")</f>
        <v/>
      </c>
      <c r="S537" t="str">
        <f>IFERROR(IF(COUNT(pipot!$Z:$Z)&lt;&gt;"",INDEX(pipot!R:R,SMALL(pipot!$Z:$Z,ROW($A533)))),"")</f>
        <v/>
      </c>
    </row>
    <row r="538" spans="2:19" hidden="1">
      <c r="B538" t="str">
        <f>IFERROR(IF(COUNT(pipot!$Z:$Z)&lt;&gt;"",INDEX(pipot!A:A,SMALL(pipot!$Z:$Z,ROW($A534)))),"")</f>
        <v/>
      </c>
      <c r="C538" s="13" t="str">
        <f>IFERROR(IF(COUNT(pipot!$Z:$Z)&lt;&gt;"",INDEX(pipot!B:B,SMALL(pipot!$Z:$Z,ROW($A534)))),"")</f>
        <v/>
      </c>
      <c r="D538" s="15" t="str">
        <f>IFERROR(IF(COUNT(pipot!$Z:$Z)&lt;&gt;"",INDEX(pipot!C:C,SMALL(pipot!$Z:$Z,ROW($A534)))),"")</f>
        <v/>
      </c>
      <c r="E538" t="str">
        <f>IFERROR(IF(COUNT(pipot!$Z:$Z)&lt;&gt;"",INDEX(pipot!D:D,SMALL(pipot!$Z:$Z,ROW($A534)))),"")</f>
        <v/>
      </c>
      <c r="F538" t="str">
        <f>IFERROR(IF(COUNT(pipot!$Z:$Z)&lt;&gt;"",INDEX(pipot!E:E,SMALL(pipot!$Z:$Z,ROW($A534)))),"")</f>
        <v/>
      </c>
      <c r="G538" t="str">
        <f>IFERROR(IF(COUNT(pipot!$Z:$Z)&lt;&gt;"",INDEX(pipot!F:F,SMALL(pipot!$Z:$Z,ROW($A534)))),"")</f>
        <v/>
      </c>
      <c r="H538" t="str">
        <f>IFERROR(IF(COUNT(pipot!$Z:$Z)&lt;&gt;"",INDEX(pipot!G:G,SMALL(pipot!$Z:$Z,ROW($A534)))),"")</f>
        <v/>
      </c>
      <c r="I538" t="str">
        <f>IFERROR(IF(COUNT(pipot!$Z:$Z)&lt;&gt;"",INDEX(pipot!H:H,SMALL(pipot!$Z:$Z,ROW($A534)))),"")</f>
        <v/>
      </c>
      <c r="J538" t="str">
        <f>IFERROR(IF(COUNT(pipot!$Z:$Z)&lt;&gt;"",INDEX(pipot!I:I,SMALL(pipot!$Z:$Z,ROW($A534)))),"")</f>
        <v/>
      </c>
      <c r="K538" t="str">
        <f>IFERROR(IF(COUNT(pipot!$Z:$Z)&lt;&gt;"",INDEX(pipot!J:J,SMALL(pipot!$Z:$Z,ROW($A534)))),"")</f>
        <v/>
      </c>
      <c r="L538" t="str">
        <f>IFERROR(IF(COUNT(pipot!$Z:$Z)&lt;&gt;"",INDEX(pipot!K:K,SMALL(pipot!$Z:$Z,ROW($A534)))),"")</f>
        <v/>
      </c>
      <c r="M538" t="str">
        <f>IFERROR(IF(COUNT(pipot!$Z:$Z)&lt;&gt;"",INDEX(pipot!L:L,SMALL(pipot!$Z:$Z,ROW($A534)))),"")</f>
        <v/>
      </c>
      <c r="N538" t="str">
        <f>IFERROR(IF(COUNT(pipot!$Z:$Z)&lt;&gt;"",INDEX(pipot!M:M,SMALL(pipot!$Z:$Z,ROW($A534)))),"")</f>
        <v/>
      </c>
      <c r="O538" t="str">
        <f>IFERROR(IF(COUNT(pipot!$Z:$Z)&lt;&gt;"",INDEX(pipot!N:N,SMALL(pipot!$Z:$Z,ROW($A534)))),"")</f>
        <v/>
      </c>
      <c r="P538" t="str">
        <f>IFERROR(IF(COUNT(pipot!$Z:$Z)&lt;&gt;"",INDEX(pipot!O:O,SMALL(pipot!$Z:$Z,ROW($A534)))),"")</f>
        <v/>
      </c>
      <c r="Q538" t="str">
        <f>IFERROR(IF(COUNT(pipot!$Z:$Z)&lt;&gt;"",INDEX(pipot!P:P,SMALL(pipot!$Z:$Z,ROW($A534)))),"")</f>
        <v/>
      </c>
      <c r="R538" t="str">
        <f>IFERROR(IF(COUNT(pipot!$Z:$Z)&lt;&gt;"",INDEX(pipot!Q:Q,SMALL(pipot!$Z:$Z,ROW($A534)))),"")</f>
        <v/>
      </c>
      <c r="S538" t="str">
        <f>IFERROR(IF(COUNT(pipot!$Z:$Z)&lt;&gt;"",INDEX(pipot!R:R,SMALL(pipot!$Z:$Z,ROW($A534)))),"")</f>
        <v/>
      </c>
    </row>
    <row r="539" spans="2:19" hidden="1">
      <c r="B539" t="str">
        <f>IFERROR(IF(COUNT(pipot!$Z:$Z)&lt;&gt;"",INDEX(pipot!A:A,SMALL(pipot!$Z:$Z,ROW($A535)))),"")</f>
        <v/>
      </c>
      <c r="C539" s="13" t="str">
        <f>IFERROR(IF(COUNT(pipot!$Z:$Z)&lt;&gt;"",INDEX(pipot!B:B,SMALL(pipot!$Z:$Z,ROW($A535)))),"")</f>
        <v/>
      </c>
      <c r="D539" s="15" t="str">
        <f>IFERROR(IF(COUNT(pipot!$Z:$Z)&lt;&gt;"",INDEX(pipot!C:C,SMALL(pipot!$Z:$Z,ROW($A535)))),"")</f>
        <v/>
      </c>
      <c r="E539" t="str">
        <f>IFERROR(IF(COUNT(pipot!$Z:$Z)&lt;&gt;"",INDEX(pipot!D:D,SMALL(pipot!$Z:$Z,ROW($A535)))),"")</f>
        <v/>
      </c>
      <c r="F539" t="str">
        <f>IFERROR(IF(COUNT(pipot!$Z:$Z)&lt;&gt;"",INDEX(pipot!E:E,SMALL(pipot!$Z:$Z,ROW($A535)))),"")</f>
        <v/>
      </c>
      <c r="G539" t="str">
        <f>IFERROR(IF(COUNT(pipot!$Z:$Z)&lt;&gt;"",INDEX(pipot!F:F,SMALL(pipot!$Z:$Z,ROW($A535)))),"")</f>
        <v/>
      </c>
      <c r="H539" t="str">
        <f>IFERROR(IF(COUNT(pipot!$Z:$Z)&lt;&gt;"",INDEX(pipot!G:G,SMALL(pipot!$Z:$Z,ROW($A535)))),"")</f>
        <v/>
      </c>
      <c r="I539" t="str">
        <f>IFERROR(IF(COUNT(pipot!$Z:$Z)&lt;&gt;"",INDEX(pipot!H:H,SMALL(pipot!$Z:$Z,ROW($A535)))),"")</f>
        <v/>
      </c>
      <c r="J539" t="str">
        <f>IFERROR(IF(COUNT(pipot!$Z:$Z)&lt;&gt;"",INDEX(pipot!I:I,SMALL(pipot!$Z:$Z,ROW($A535)))),"")</f>
        <v/>
      </c>
      <c r="K539" t="str">
        <f>IFERROR(IF(COUNT(pipot!$Z:$Z)&lt;&gt;"",INDEX(pipot!J:J,SMALL(pipot!$Z:$Z,ROW($A535)))),"")</f>
        <v/>
      </c>
      <c r="L539" t="str">
        <f>IFERROR(IF(COUNT(pipot!$Z:$Z)&lt;&gt;"",INDEX(pipot!K:K,SMALL(pipot!$Z:$Z,ROW($A535)))),"")</f>
        <v/>
      </c>
      <c r="M539" t="str">
        <f>IFERROR(IF(COUNT(pipot!$Z:$Z)&lt;&gt;"",INDEX(pipot!L:L,SMALL(pipot!$Z:$Z,ROW($A535)))),"")</f>
        <v/>
      </c>
      <c r="N539" t="str">
        <f>IFERROR(IF(COUNT(pipot!$Z:$Z)&lt;&gt;"",INDEX(pipot!M:M,SMALL(pipot!$Z:$Z,ROW($A535)))),"")</f>
        <v/>
      </c>
      <c r="O539" t="str">
        <f>IFERROR(IF(COUNT(pipot!$Z:$Z)&lt;&gt;"",INDEX(pipot!N:N,SMALL(pipot!$Z:$Z,ROW($A535)))),"")</f>
        <v/>
      </c>
      <c r="P539" t="str">
        <f>IFERROR(IF(COUNT(pipot!$Z:$Z)&lt;&gt;"",INDEX(pipot!O:O,SMALL(pipot!$Z:$Z,ROW($A535)))),"")</f>
        <v/>
      </c>
      <c r="Q539" t="str">
        <f>IFERROR(IF(COUNT(pipot!$Z:$Z)&lt;&gt;"",INDEX(pipot!P:P,SMALL(pipot!$Z:$Z,ROW($A535)))),"")</f>
        <v/>
      </c>
      <c r="R539" t="str">
        <f>IFERROR(IF(COUNT(pipot!$Z:$Z)&lt;&gt;"",INDEX(pipot!Q:Q,SMALL(pipot!$Z:$Z,ROW($A535)))),"")</f>
        <v/>
      </c>
      <c r="S539" t="str">
        <f>IFERROR(IF(COUNT(pipot!$Z:$Z)&lt;&gt;"",INDEX(pipot!R:R,SMALL(pipot!$Z:$Z,ROW($A535)))),"")</f>
        <v/>
      </c>
    </row>
    <row r="540" spans="2:19" hidden="1">
      <c r="B540" t="str">
        <f>IFERROR(IF(COUNT(pipot!$Z:$Z)&lt;&gt;"",INDEX(pipot!A:A,SMALL(pipot!$Z:$Z,ROW($A536)))),"")</f>
        <v/>
      </c>
      <c r="C540" s="13" t="str">
        <f>IFERROR(IF(COUNT(pipot!$Z:$Z)&lt;&gt;"",INDEX(pipot!B:B,SMALL(pipot!$Z:$Z,ROW($A536)))),"")</f>
        <v/>
      </c>
      <c r="D540" s="15" t="str">
        <f>IFERROR(IF(COUNT(pipot!$Z:$Z)&lt;&gt;"",INDEX(pipot!C:C,SMALL(pipot!$Z:$Z,ROW($A536)))),"")</f>
        <v/>
      </c>
      <c r="E540" t="str">
        <f>IFERROR(IF(COUNT(pipot!$Z:$Z)&lt;&gt;"",INDEX(pipot!D:D,SMALL(pipot!$Z:$Z,ROW($A536)))),"")</f>
        <v/>
      </c>
      <c r="F540" t="str">
        <f>IFERROR(IF(COUNT(pipot!$Z:$Z)&lt;&gt;"",INDEX(pipot!E:E,SMALL(pipot!$Z:$Z,ROW($A536)))),"")</f>
        <v/>
      </c>
      <c r="G540" t="str">
        <f>IFERROR(IF(COUNT(pipot!$Z:$Z)&lt;&gt;"",INDEX(pipot!F:F,SMALL(pipot!$Z:$Z,ROW($A536)))),"")</f>
        <v/>
      </c>
      <c r="H540" t="str">
        <f>IFERROR(IF(COUNT(pipot!$Z:$Z)&lt;&gt;"",INDEX(pipot!G:G,SMALL(pipot!$Z:$Z,ROW($A536)))),"")</f>
        <v/>
      </c>
      <c r="I540" t="str">
        <f>IFERROR(IF(COUNT(pipot!$Z:$Z)&lt;&gt;"",INDEX(pipot!H:H,SMALL(pipot!$Z:$Z,ROW($A536)))),"")</f>
        <v/>
      </c>
      <c r="J540" t="str">
        <f>IFERROR(IF(COUNT(pipot!$Z:$Z)&lt;&gt;"",INDEX(pipot!I:I,SMALL(pipot!$Z:$Z,ROW($A536)))),"")</f>
        <v/>
      </c>
      <c r="K540" t="str">
        <f>IFERROR(IF(COUNT(pipot!$Z:$Z)&lt;&gt;"",INDEX(pipot!J:J,SMALL(pipot!$Z:$Z,ROW($A536)))),"")</f>
        <v/>
      </c>
      <c r="L540" t="str">
        <f>IFERROR(IF(COUNT(pipot!$Z:$Z)&lt;&gt;"",INDEX(pipot!K:K,SMALL(pipot!$Z:$Z,ROW($A536)))),"")</f>
        <v/>
      </c>
      <c r="M540" t="str">
        <f>IFERROR(IF(COUNT(pipot!$Z:$Z)&lt;&gt;"",INDEX(pipot!L:L,SMALL(pipot!$Z:$Z,ROW($A536)))),"")</f>
        <v/>
      </c>
      <c r="N540" t="str">
        <f>IFERROR(IF(COUNT(pipot!$Z:$Z)&lt;&gt;"",INDEX(pipot!M:M,SMALL(pipot!$Z:$Z,ROW($A536)))),"")</f>
        <v/>
      </c>
      <c r="O540" t="str">
        <f>IFERROR(IF(COUNT(pipot!$Z:$Z)&lt;&gt;"",INDEX(pipot!N:N,SMALL(pipot!$Z:$Z,ROW($A536)))),"")</f>
        <v/>
      </c>
      <c r="P540" t="str">
        <f>IFERROR(IF(COUNT(pipot!$Z:$Z)&lt;&gt;"",INDEX(pipot!O:O,SMALL(pipot!$Z:$Z,ROW($A536)))),"")</f>
        <v/>
      </c>
      <c r="Q540" t="str">
        <f>IFERROR(IF(COUNT(pipot!$Z:$Z)&lt;&gt;"",INDEX(pipot!P:P,SMALL(pipot!$Z:$Z,ROW($A536)))),"")</f>
        <v/>
      </c>
      <c r="R540" t="str">
        <f>IFERROR(IF(COUNT(pipot!$Z:$Z)&lt;&gt;"",INDEX(pipot!Q:Q,SMALL(pipot!$Z:$Z,ROW($A536)))),"")</f>
        <v/>
      </c>
      <c r="S540" t="str">
        <f>IFERROR(IF(COUNT(pipot!$Z:$Z)&lt;&gt;"",INDEX(pipot!R:R,SMALL(pipot!$Z:$Z,ROW($A536)))),"")</f>
        <v/>
      </c>
    </row>
    <row r="541" spans="2:19" hidden="1">
      <c r="B541" t="str">
        <f>IFERROR(IF(COUNT(pipot!$Z:$Z)&lt;&gt;"",INDEX(pipot!A:A,SMALL(pipot!$Z:$Z,ROW($A537)))),"")</f>
        <v/>
      </c>
      <c r="C541" s="13" t="str">
        <f>IFERROR(IF(COUNT(pipot!$Z:$Z)&lt;&gt;"",INDEX(pipot!B:B,SMALL(pipot!$Z:$Z,ROW($A537)))),"")</f>
        <v/>
      </c>
      <c r="D541" s="15" t="str">
        <f>IFERROR(IF(COUNT(pipot!$Z:$Z)&lt;&gt;"",INDEX(pipot!C:C,SMALL(pipot!$Z:$Z,ROW($A537)))),"")</f>
        <v/>
      </c>
      <c r="E541" t="str">
        <f>IFERROR(IF(COUNT(pipot!$Z:$Z)&lt;&gt;"",INDEX(pipot!D:D,SMALL(pipot!$Z:$Z,ROW($A537)))),"")</f>
        <v/>
      </c>
      <c r="F541" t="str">
        <f>IFERROR(IF(COUNT(pipot!$Z:$Z)&lt;&gt;"",INDEX(pipot!E:E,SMALL(pipot!$Z:$Z,ROW($A537)))),"")</f>
        <v/>
      </c>
      <c r="G541" t="str">
        <f>IFERROR(IF(COUNT(pipot!$Z:$Z)&lt;&gt;"",INDEX(pipot!F:F,SMALL(pipot!$Z:$Z,ROW($A537)))),"")</f>
        <v/>
      </c>
      <c r="H541" t="str">
        <f>IFERROR(IF(COUNT(pipot!$Z:$Z)&lt;&gt;"",INDEX(pipot!G:G,SMALL(pipot!$Z:$Z,ROW($A537)))),"")</f>
        <v/>
      </c>
      <c r="I541" t="str">
        <f>IFERROR(IF(COUNT(pipot!$Z:$Z)&lt;&gt;"",INDEX(pipot!H:H,SMALL(pipot!$Z:$Z,ROW($A537)))),"")</f>
        <v/>
      </c>
      <c r="J541" t="str">
        <f>IFERROR(IF(COUNT(pipot!$Z:$Z)&lt;&gt;"",INDEX(pipot!I:I,SMALL(pipot!$Z:$Z,ROW($A537)))),"")</f>
        <v/>
      </c>
      <c r="K541" t="str">
        <f>IFERROR(IF(COUNT(pipot!$Z:$Z)&lt;&gt;"",INDEX(pipot!J:J,SMALL(pipot!$Z:$Z,ROW($A537)))),"")</f>
        <v/>
      </c>
      <c r="L541" t="str">
        <f>IFERROR(IF(COUNT(pipot!$Z:$Z)&lt;&gt;"",INDEX(pipot!K:K,SMALL(pipot!$Z:$Z,ROW($A537)))),"")</f>
        <v/>
      </c>
      <c r="M541" t="str">
        <f>IFERROR(IF(COUNT(pipot!$Z:$Z)&lt;&gt;"",INDEX(pipot!L:L,SMALL(pipot!$Z:$Z,ROW($A537)))),"")</f>
        <v/>
      </c>
      <c r="N541" t="str">
        <f>IFERROR(IF(COUNT(pipot!$Z:$Z)&lt;&gt;"",INDEX(pipot!M:M,SMALL(pipot!$Z:$Z,ROW($A537)))),"")</f>
        <v/>
      </c>
      <c r="O541" t="str">
        <f>IFERROR(IF(COUNT(pipot!$Z:$Z)&lt;&gt;"",INDEX(pipot!N:N,SMALL(pipot!$Z:$Z,ROW($A537)))),"")</f>
        <v/>
      </c>
      <c r="P541" t="str">
        <f>IFERROR(IF(COUNT(pipot!$Z:$Z)&lt;&gt;"",INDEX(pipot!O:O,SMALL(pipot!$Z:$Z,ROW($A537)))),"")</f>
        <v/>
      </c>
      <c r="Q541" t="str">
        <f>IFERROR(IF(COUNT(pipot!$Z:$Z)&lt;&gt;"",INDEX(pipot!P:P,SMALL(pipot!$Z:$Z,ROW($A537)))),"")</f>
        <v/>
      </c>
      <c r="R541" t="str">
        <f>IFERROR(IF(COUNT(pipot!$Z:$Z)&lt;&gt;"",INDEX(pipot!Q:Q,SMALL(pipot!$Z:$Z,ROW($A537)))),"")</f>
        <v/>
      </c>
      <c r="S541" t="str">
        <f>IFERROR(IF(COUNT(pipot!$Z:$Z)&lt;&gt;"",INDEX(pipot!R:R,SMALL(pipot!$Z:$Z,ROW($A537)))),"")</f>
        <v/>
      </c>
    </row>
    <row r="542" spans="2:19" hidden="1">
      <c r="B542" t="str">
        <f>IFERROR(IF(COUNT(pipot!$Z:$Z)&lt;&gt;"",INDEX(pipot!A:A,SMALL(pipot!$Z:$Z,ROW($A538)))),"")</f>
        <v/>
      </c>
      <c r="C542" s="13" t="str">
        <f>IFERROR(IF(COUNT(pipot!$Z:$Z)&lt;&gt;"",INDEX(pipot!B:B,SMALL(pipot!$Z:$Z,ROW($A538)))),"")</f>
        <v/>
      </c>
      <c r="D542" s="15" t="str">
        <f>IFERROR(IF(COUNT(pipot!$Z:$Z)&lt;&gt;"",INDEX(pipot!C:C,SMALL(pipot!$Z:$Z,ROW($A538)))),"")</f>
        <v/>
      </c>
      <c r="E542" t="str">
        <f>IFERROR(IF(COUNT(pipot!$Z:$Z)&lt;&gt;"",INDEX(pipot!D:D,SMALL(pipot!$Z:$Z,ROW($A538)))),"")</f>
        <v/>
      </c>
      <c r="F542" t="str">
        <f>IFERROR(IF(COUNT(pipot!$Z:$Z)&lt;&gt;"",INDEX(pipot!E:E,SMALL(pipot!$Z:$Z,ROW($A538)))),"")</f>
        <v/>
      </c>
      <c r="G542" t="str">
        <f>IFERROR(IF(COUNT(pipot!$Z:$Z)&lt;&gt;"",INDEX(pipot!F:F,SMALL(pipot!$Z:$Z,ROW($A538)))),"")</f>
        <v/>
      </c>
      <c r="H542" t="str">
        <f>IFERROR(IF(COUNT(pipot!$Z:$Z)&lt;&gt;"",INDEX(pipot!G:G,SMALL(pipot!$Z:$Z,ROW($A538)))),"")</f>
        <v/>
      </c>
      <c r="I542" t="str">
        <f>IFERROR(IF(COUNT(pipot!$Z:$Z)&lt;&gt;"",INDEX(pipot!H:H,SMALL(pipot!$Z:$Z,ROW($A538)))),"")</f>
        <v/>
      </c>
      <c r="J542" t="str">
        <f>IFERROR(IF(COUNT(pipot!$Z:$Z)&lt;&gt;"",INDEX(pipot!I:I,SMALL(pipot!$Z:$Z,ROW($A538)))),"")</f>
        <v/>
      </c>
      <c r="K542" t="str">
        <f>IFERROR(IF(COUNT(pipot!$Z:$Z)&lt;&gt;"",INDEX(pipot!J:J,SMALL(pipot!$Z:$Z,ROW($A538)))),"")</f>
        <v/>
      </c>
      <c r="L542" t="str">
        <f>IFERROR(IF(COUNT(pipot!$Z:$Z)&lt;&gt;"",INDEX(pipot!K:K,SMALL(pipot!$Z:$Z,ROW($A538)))),"")</f>
        <v/>
      </c>
      <c r="M542" t="str">
        <f>IFERROR(IF(COUNT(pipot!$Z:$Z)&lt;&gt;"",INDEX(pipot!L:L,SMALL(pipot!$Z:$Z,ROW($A538)))),"")</f>
        <v/>
      </c>
      <c r="N542" t="str">
        <f>IFERROR(IF(COUNT(pipot!$Z:$Z)&lt;&gt;"",INDEX(pipot!M:M,SMALL(pipot!$Z:$Z,ROW($A538)))),"")</f>
        <v/>
      </c>
      <c r="O542" t="str">
        <f>IFERROR(IF(COUNT(pipot!$Z:$Z)&lt;&gt;"",INDEX(pipot!N:N,SMALL(pipot!$Z:$Z,ROW($A538)))),"")</f>
        <v/>
      </c>
      <c r="P542" t="str">
        <f>IFERROR(IF(COUNT(pipot!$Z:$Z)&lt;&gt;"",INDEX(pipot!O:O,SMALL(pipot!$Z:$Z,ROW($A538)))),"")</f>
        <v/>
      </c>
      <c r="Q542" t="str">
        <f>IFERROR(IF(COUNT(pipot!$Z:$Z)&lt;&gt;"",INDEX(pipot!P:P,SMALL(pipot!$Z:$Z,ROW($A538)))),"")</f>
        <v/>
      </c>
      <c r="R542" t="str">
        <f>IFERROR(IF(COUNT(pipot!$Z:$Z)&lt;&gt;"",INDEX(pipot!Q:Q,SMALL(pipot!$Z:$Z,ROW($A538)))),"")</f>
        <v/>
      </c>
      <c r="S542" t="str">
        <f>IFERROR(IF(COUNT(pipot!$Z:$Z)&lt;&gt;"",INDEX(pipot!R:R,SMALL(pipot!$Z:$Z,ROW($A538)))),"")</f>
        <v/>
      </c>
    </row>
    <row r="543" spans="2:19" hidden="1">
      <c r="B543" t="str">
        <f>IFERROR(IF(COUNT(pipot!$Z:$Z)&lt;&gt;"",INDEX(pipot!A:A,SMALL(pipot!$Z:$Z,ROW($A539)))),"")</f>
        <v/>
      </c>
      <c r="C543" s="13" t="str">
        <f>IFERROR(IF(COUNT(pipot!$Z:$Z)&lt;&gt;"",INDEX(pipot!B:B,SMALL(pipot!$Z:$Z,ROW($A539)))),"")</f>
        <v/>
      </c>
      <c r="D543" s="15" t="str">
        <f>IFERROR(IF(COUNT(pipot!$Z:$Z)&lt;&gt;"",INDEX(pipot!C:C,SMALL(pipot!$Z:$Z,ROW($A539)))),"")</f>
        <v/>
      </c>
      <c r="E543" t="str">
        <f>IFERROR(IF(COUNT(pipot!$Z:$Z)&lt;&gt;"",INDEX(pipot!D:D,SMALL(pipot!$Z:$Z,ROW($A539)))),"")</f>
        <v/>
      </c>
      <c r="F543" t="str">
        <f>IFERROR(IF(COUNT(pipot!$Z:$Z)&lt;&gt;"",INDEX(pipot!E:E,SMALL(pipot!$Z:$Z,ROW($A539)))),"")</f>
        <v/>
      </c>
      <c r="G543" t="str">
        <f>IFERROR(IF(COUNT(pipot!$Z:$Z)&lt;&gt;"",INDEX(pipot!F:F,SMALL(pipot!$Z:$Z,ROW($A539)))),"")</f>
        <v/>
      </c>
      <c r="H543" t="str">
        <f>IFERROR(IF(COUNT(pipot!$Z:$Z)&lt;&gt;"",INDEX(pipot!G:G,SMALL(pipot!$Z:$Z,ROW($A539)))),"")</f>
        <v/>
      </c>
      <c r="I543" t="str">
        <f>IFERROR(IF(COUNT(pipot!$Z:$Z)&lt;&gt;"",INDEX(pipot!H:H,SMALL(pipot!$Z:$Z,ROW($A539)))),"")</f>
        <v/>
      </c>
      <c r="J543" t="str">
        <f>IFERROR(IF(COUNT(pipot!$Z:$Z)&lt;&gt;"",INDEX(pipot!I:I,SMALL(pipot!$Z:$Z,ROW($A539)))),"")</f>
        <v/>
      </c>
      <c r="K543" t="str">
        <f>IFERROR(IF(COUNT(pipot!$Z:$Z)&lt;&gt;"",INDEX(pipot!J:J,SMALL(pipot!$Z:$Z,ROW($A539)))),"")</f>
        <v/>
      </c>
      <c r="L543" t="str">
        <f>IFERROR(IF(COUNT(pipot!$Z:$Z)&lt;&gt;"",INDEX(pipot!K:K,SMALL(pipot!$Z:$Z,ROW($A539)))),"")</f>
        <v/>
      </c>
      <c r="M543" t="str">
        <f>IFERROR(IF(COUNT(pipot!$Z:$Z)&lt;&gt;"",INDEX(pipot!L:L,SMALL(pipot!$Z:$Z,ROW($A539)))),"")</f>
        <v/>
      </c>
      <c r="N543" t="str">
        <f>IFERROR(IF(COUNT(pipot!$Z:$Z)&lt;&gt;"",INDEX(pipot!M:M,SMALL(pipot!$Z:$Z,ROW($A539)))),"")</f>
        <v/>
      </c>
      <c r="O543" t="str">
        <f>IFERROR(IF(COUNT(pipot!$Z:$Z)&lt;&gt;"",INDEX(pipot!N:N,SMALL(pipot!$Z:$Z,ROW($A539)))),"")</f>
        <v/>
      </c>
      <c r="P543" t="str">
        <f>IFERROR(IF(COUNT(pipot!$Z:$Z)&lt;&gt;"",INDEX(pipot!O:O,SMALL(pipot!$Z:$Z,ROW($A539)))),"")</f>
        <v/>
      </c>
      <c r="Q543" t="str">
        <f>IFERROR(IF(COUNT(pipot!$Z:$Z)&lt;&gt;"",INDEX(pipot!P:P,SMALL(pipot!$Z:$Z,ROW($A539)))),"")</f>
        <v/>
      </c>
      <c r="R543" t="str">
        <f>IFERROR(IF(COUNT(pipot!$Z:$Z)&lt;&gt;"",INDEX(pipot!Q:Q,SMALL(pipot!$Z:$Z,ROW($A539)))),"")</f>
        <v/>
      </c>
      <c r="S543" t="str">
        <f>IFERROR(IF(COUNT(pipot!$Z:$Z)&lt;&gt;"",INDEX(pipot!R:R,SMALL(pipot!$Z:$Z,ROW($A539)))),"")</f>
        <v/>
      </c>
    </row>
    <row r="544" spans="2:19" hidden="1">
      <c r="B544" t="str">
        <f>IFERROR(IF(COUNT(pipot!$Z:$Z)&lt;&gt;"",INDEX(pipot!A:A,SMALL(pipot!$Z:$Z,ROW($A540)))),"")</f>
        <v/>
      </c>
      <c r="C544" s="13" t="str">
        <f>IFERROR(IF(COUNT(pipot!$Z:$Z)&lt;&gt;"",INDEX(pipot!B:B,SMALL(pipot!$Z:$Z,ROW($A540)))),"")</f>
        <v/>
      </c>
      <c r="D544" s="15" t="str">
        <f>IFERROR(IF(COUNT(pipot!$Z:$Z)&lt;&gt;"",INDEX(pipot!C:C,SMALL(pipot!$Z:$Z,ROW($A540)))),"")</f>
        <v/>
      </c>
      <c r="E544" t="str">
        <f>IFERROR(IF(COUNT(pipot!$Z:$Z)&lt;&gt;"",INDEX(pipot!D:D,SMALL(pipot!$Z:$Z,ROW($A540)))),"")</f>
        <v/>
      </c>
      <c r="F544" t="str">
        <f>IFERROR(IF(COUNT(pipot!$Z:$Z)&lt;&gt;"",INDEX(pipot!E:E,SMALL(pipot!$Z:$Z,ROW($A540)))),"")</f>
        <v/>
      </c>
      <c r="G544" t="str">
        <f>IFERROR(IF(COUNT(pipot!$Z:$Z)&lt;&gt;"",INDEX(pipot!F:F,SMALL(pipot!$Z:$Z,ROW($A540)))),"")</f>
        <v/>
      </c>
      <c r="H544" t="str">
        <f>IFERROR(IF(COUNT(pipot!$Z:$Z)&lt;&gt;"",INDEX(pipot!G:G,SMALL(pipot!$Z:$Z,ROW($A540)))),"")</f>
        <v/>
      </c>
      <c r="I544" t="str">
        <f>IFERROR(IF(COUNT(pipot!$Z:$Z)&lt;&gt;"",INDEX(pipot!H:H,SMALL(pipot!$Z:$Z,ROW($A540)))),"")</f>
        <v/>
      </c>
      <c r="J544" t="str">
        <f>IFERROR(IF(COUNT(pipot!$Z:$Z)&lt;&gt;"",INDEX(pipot!I:I,SMALL(pipot!$Z:$Z,ROW($A540)))),"")</f>
        <v/>
      </c>
      <c r="K544" t="str">
        <f>IFERROR(IF(COUNT(pipot!$Z:$Z)&lt;&gt;"",INDEX(pipot!J:J,SMALL(pipot!$Z:$Z,ROW($A540)))),"")</f>
        <v/>
      </c>
      <c r="L544" t="str">
        <f>IFERROR(IF(COUNT(pipot!$Z:$Z)&lt;&gt;"",INDEX(pipot!K:K,SMALL(pipot!$Z:$Z,ROW($A540)))),"")</f>
        <v/>
      </c>
      <c r="M544" t="str">
        <f>IFERROR(IF(COUNT(pipot!$Z:$Z)&lt;&gt;"",INDEX(pipot!L:L,SMALL(pipot!$Z:$Z,ROW($A540)))),"")</f>
        <v/>
      </c>
      <c r="N544" t="str">
        <f>IFERROR(IF(COUNT(pipot!$Z:$Z)&lt;&gt;"",INDEX(pipot!M:M,SMALL(pipot!$Z:$Z,ROW($A540)))),"")</f>
        <v/>
      </c>
      <c r="O544" t="str">
        <f>IFERROR(IF(COUNT(pipot!$Z:$Z)&lt;&gt;"",INDEX(pipot!N:N,SMALL(pipot!$Z:$Z,ROW($A540)))),"")</f>
        <v/>
      </c>
      <c r="P544" t="str">
        <f>IFERROR(IF(COUNT(pipot!$Z:$Z)&lt;&gt;"",INDEX(pipot!O:O,SMALL(pipot!$Z:$Z,ROW($A540)))),"")</f>
        <v/>
      </c>
      <c r="Q544" t="str">
        <f>IFERROR(IF(COUNT(pipot!$Z:$Z)&lt;&gt;"",INDEX(pipot!P:P,SMALL(pipot!$Z:$Z,ROW($A540)))),"")</f>
        <v/>
      </c>
      <c r="R544" t="str">
        <f>IFERROR(IF(COUNT(pipot!$Z:$Z)&lt;&gt;"",INDEX(pipot!Q:Q,SMALL(pipot!$Z:$Z,ROW($A540)))),"")</f>
        <v/>
      </c>
      <c r="S544" t="str">
        <f>IFERROR(IF(COUNT(pipot!$Z:$Z)&lt;&gt;"",INDEX(pipot!R:R,SMALL(pipot!$Z:$Z,ROW($A540)))),"")</f>
        <v/>
      </c>
    </row>
    <row r="545" spans="2:19" hidden="1">
      <c r="B545" t="str">
        <f>IFERROR(IF(COUNT(pipot!$Z:$Z)&lt;&gt;"",INDEX(pipot!A:A,SMALL(pipot!$Z:$Z,ROW($A541)))),"")</f>
        <v/>
      </c>
      <c r="C545" s="13" t="str">
        <f>IFERROR(IF(COUNT(pipot!$Z:$Z)&lt;&gt;"",INDEX(pipot!B:B,SMALL(pipot!$Z:$Z,ROW($A541)))),"")</f>
        <v/>
      </c>
      <c r="D545" s="15" t="str">
        <f>IFERROR(IF(COUNT(pipot!$Z:$Z)&lt;&gt;"",INDEX(pipot!C:C,SMALL(pipot!$Z:$Z,ROW($A541)))),"")</f>
        <v/>
      </c>
      <c r="E545" t="str">
        <f>IFERROR(IF(COUNT(pipot!$Z:$Z)&lt;&gt;"",INDEX(pipot!D:D,SMALL(pipot!$Z:$Z,ROW($A541)))),"")</f>
        <v/>
      </c>
      <c r="F545" t="str">
        <f>IFERROR(IF(COUNT(pipot!$Z:$Z)&lt;&gt;"",INDEX(pipot!E:E,SMALL(pipot!$Z:$Z,ROW($A541)))),"")</f>
        <v/>
      </c>
      <c r="G545" t="str">
        <f>IFERROR(IF(COUNT(pipot!$Z:$Z)&lt;&gt;"",INDEX(pipot!F:F,SMALL(pipot!$Z:$Z,ROW($A541)))),"")</f>
        <v/>
      </c>
      <c r="H545" t="str">
        <f>IFERROR(IF(COUNT(pipot!$Z:$Z)&lt;&gt;"",INDEX(pipot!G:G,SMALL(pipot!$Z:$Z,ROW($A541)))),"")</f>
        <v/>
      </c>
      <c r="I545" t="str">
        <f>IFERROR(IF(COUNT(pipot!$Z:$Z)&lt;&gt;"",INDEX(pipot!H:H,SMALL(pipot!$Z:$Z,ROW($A541)))),"")</f>
        <v/>
      </c>
      <c r="J545" t="str">
        <f>IFERROR(IF(COUNT(pipot!$Z:$Z)&lt;&gt;"",INDEX(pipot!I:I,SMALL(pipot!$Z:$Z,ROW($A541)))),"")</f>
        <v/>
      </c>
      <c r="K545" t="str">
        <f>IFERROR(IF(COUNT(pipot!$Z:$Z)&lt;&gt;"",INDEX(pipot!J:J,SMALL(pipot!$Z:$Z,ROW($A541)))),"")</f>
        <v/>
      </c>
      <c r="L545" t="str">
        <f>IFERROR(IF(COUNT(pipot!$Z:$Z)&lt;&gt;"",INDEX(pipot!K:K,SMALL(pipot!$Z:$Z,ROW($A541)))),"")</f>
        <v/>
      </c>
      <c r="M545" t="str">
        <f>IFERROR(IF(COUNT(pipot!$Z:$Z)&lt;&gt;"",INDEX(pipot!L:L,SMALL(pipot!$Z:$Z,ROW($A541)))),"")</f>
        <v/>
      </c>
      <c r="N545" t="str">
        <f>IFERROR(IF(COUNT(pipot!$Z:$Z)&lt;&gt;"",INDEX(pipot!M:M,SMALL(pipot!$Z:$Z,ROW($A541)))),"")</f>
        <v/>
      </c>
      <c r="O545" t="str">
        <f>IFERROR(IF(COUNT(pipot!$Z:$Z)&lt;&gt;"",INDEX(pipot!N:N,SMALL(pipot!$Z:$Z,ROW($A541)))),"")</f>
        <v/>
      </c>
      <c r="P545" t="str">
        <f>IFERROR(IF(COUNT(pipot!$Z:$Z)&lt;&gt;"",INDEX(pipot!O:O,SMALL(pipot!$Z:$Z,ROW($A541)))),"")</f>
        <v/>
      </c>
      <c r="Q545" t="str">
        <f>IFERROR(IF(COUNT(pipot!$Z:$Z)&lt;&gt;"",INDEX(pipot!P:P,SMALL(pipot!$Z:$Z,ROW($A541)))),"")</f>
        <v/>
      </c>
      <c r="R545" t="str">
        <f>IFERROR(IF(COUNT(pipot!$Z:$Z)&lt;&gt;"",INDEX(pipot!Q:Q,SMALL(pipot!$Z:$Z,ROW($A541)))),"")</f>
        <v/>
      </c>
      <c r="S545" t="str">
        <f>IFERROR(IF(COUNT(pipot!$Z:$Z)&lt;&gt;"",INDEX(pipot!R:R,SMALL(pipot!$Z:$Z,ROW($A541)))),"")</f>
        <v/>
      </c>
    </row>
    <row r="546" spans="2:19" hidden="1">
      <c r="B546" t="str">
        <f>IFERROR(IF(COUNT(pipot!$Z:$Z)&lt;&gt;"",INDEX(pipot!A:A,SMALL(pipot!$Z:$Z,ROW($A542)))),"")</f>
        <v/>
      </c>
      <c r="C546" s="13" t="str">
        <f>IFERROR(IF(COUNT(pipot!$Z:$Z)&lt;&gt;"",INDEX(pipot!B:B,SMALL(pipot!$Z:$Z,ROW($A542)))),"")</f>
        <v/>
      </c>
      <c r="D546" s="15" t="str">
        <f>IFERROR(IF(COUNT(pipot!$Z:$Z)&lt;&gt;"",INDEX(pipot!C:C,SMALL(pipot!$Z:$Z,ROW($A542)))),"")</f>
        <v/>
      </c>
      <c r="E546" t="str">
        <f>IFERROR(IF(COUNT(pipot!$Z:$Z)&lt;&gt;"",INDEX(pipot!D:D,SMALL(pipot!$Z:$Z,ROW($A542)))),"")</f>
        <v/>
      </c>
      <c r="F546" t="str">
        <f>IFERROR(IF(COUNT(pipot!$Z:$Z)&lt;&gt;"",INDEX(pipot!E:E,SMALL(pipot!$Z:$Z,ROW($A542)))),"")</f>
        <v/>
      </c>
      <c r="G546" t="str">
        <f>IFERROR(IF(COUNT(pipot!$Z:$Z)&lt;&gt;"",INDEX(pipot!F:F,SMALL(pipot!$Z:$Z,ROW($A542)))),"")</f>
        <v/>
      </c>
      <c r="H546" t="str">
        <f>IFERROR(IF(COUNT(pipot!$Z:$Z)&lt;&gt;"",INDEX(pipot!G:G,SMALL(pipot!$Z:$Z,ROW($A542)))),"")</f>
        <v/>
      </c>
      <c r="I546" t="str">
        <f>IFERROR(IF(COUNT(pipot!$Z:$Z)&lt;&gt;"",INDEX(pipot!H:H,SMALL(pipot!$Z:$Z,ROW($A542)))),"")</f>
        <v/>
      </c>
      <c r="J546" t="str">
        <f>IFERROR(IF(COUNT(pipot!$Z:$Z)&lt;&gt;"",INDEX(pipot!I:I,SMALL(pipot!$Z:$Z,ROW($A542)))),"")</f>
        <v/>
      </c>
      <c r="K546" t="str">
        <f>IFERROR(IF(COUNT(pipot!$Z:$Z)&lt;&gt;"",INDEX(pipot!J:J,SMALL(pipot!$Z:$Z,ROW($A542)))),"")</f>
        <v/>
      </c>
      <c r="L546" t="str">
        <f>IFERROR(IF(COUNT(pipot!$Z:$Z)&lt;&gt;"",INDEX(pipot!K:K,SMALL(pipot!$Z:$Z,ROW($A542)))),"")</f>
        <v/>
      </c>
      <c r="M546" t="str">
        <f>IFERROR(IF(COUNT(pipot!$Z:$Z)&lt;&gt;"",INDEX(pipot!L:L,SMALL(pipot!$Z:$Z,ROW($A542)))),"")</f>
        <v/>
      </c>
      <c r="N546" t="str">
        <f>IFERROR(IF(COUNT(pipot!$Z:$Z)&lt;&gt;"",INDEX(pipot!M:M,SMALL(pipot!$Z:$Z,ROW($A542)))),"")</f>
        <v/>
      </c>
      <c r="O546" t="str">
        <f>IFERROR(IF(COUNT(pipot!$Z:$Z)&lt;&gt;"",INDEX(pipot!N:N,SMALL(pipot!$Z:$Z,ROW($A542)))),"")</f>
        <v/>
      </c>
      <c r="P546" t="str">
        <f>IFERROR(IF(COUNT(pipot!$Z:$Z)&lt;&gt;"",INDEX(pipot!O:O,SMALL(pipot!$Z:$Z,ROW($A542)))),"")</f>
        <v/>
      </c>
      <c r="Q546" t="str">
        <f>IFERROR(IF(COUNT(pipot!$Z:$Z)&lt;&gt;"",INDEX(pipot!P:P,SMALL(pipot!$Z:$Z,ROW($A542)))),"")</f>
        <v/>
      </c>
      <c r="R546" t="str">
        <f>IFERROR(IF(COUNT(pipot!$Z:$Z)&lt;&gt;"",INDEX(pipot!Q:Q,SMALL(pipot!$Z:$Z,ROW($A542)))),"")</f>
        <v/>
      </c>
      <c r="S546" t="str">
        <f>IFERROR(IF(COUNT(pipot!$Z:$Z)&lt;&gt;"",INDEX(pipot!R:R,SMALL(pipot!$Z:$Z,ROW($A542)))),"")</f>
        <v/>
      </c>
    </row>
    <row r="547" spans="2:19" hidden="1">
      <c r="B547" t="str">
        <f>IFERROR(IF(COUNT(pipot!$Z:$Z)&lt;&gt;"",INDEX(pipot!A:A,SMALL(pipot!$Z:$Z,ROW($A543)))),"")</f>
        <v/>
      </c>
      <c r="C547" s="13" t="str">
        <f>IFERROR(IF(COUNT(pipot!$Z:$Z)&lt;&gt;"",INDEX(pipot!B:B,SMALL(pipot!$Z:$Z,ROW($A543)))),"")</f>
        <v/>
      </c>
      <c r="D547" s="15" t="str">
        <f>IFERROR(IF(COUNT(pipot!$Z:$Z)&lt;&gt;"",INDEX(pipot!C:C,SMALL(pipot!$Z:$Z,ROW($A543)))),"")</f>
        <v/>
      </c>
      <c r="E547" t="str">
        <f>IFERROR(IF(COUNT(pipot!$Z:$Z)&lt;&gt;"",INDEX(pipot!D:D,SMALL(pipot!$Z:$Z,ROW($A543)))),"")</f>
        <v/>
      </c>
      <c r="F547" t="str">
        <f>IFERROR(IF(COUNT(pipot!$Z:$Z)&lt;&gt;"",INDEX(pipot!E:E,SMALL(pipot!$Z:$Z,ROW($A543)))),"")</f>
        <v/>
      </c>
      <c r="G547" t="str">
        <f>IFERROR(IF(COUNT(pipot!$Z:$Z)&lt;&gt;"",INDEX(pipot!F:F,SMALL(pipot!$Z:$Z,ROW($A543)))),"")</f>
        <v/>
      </c>
      <c r="H547" t="str">
        <f>IFERROR(IF(COUNT(pipot!$Z:$Z)&lt;&gt;"",INDEX(pipot!G:G,SMALL(pipot!$Z:$Z,ROW($A543)))),"")</f>
        <v/>
      </c>
      <c r="I547" t="str">
        <f>IFERROR(IF(COUNT(pipot!$Z:$Z)&lt;&gt;"",INDEX(pipot!H:H,SMALL(pipot!$Z:$Z,ROW($A543)))),"")</f>
        <v/>
      </c>
      <c r="J547" t="str">
        <f>IFERROR(IF(COUNT(pipot!$Z:$Z)&lt;&gt;"",INDEX(pipot!I:I,SMALL(pipot!$Z:$Z,ROW($A543)))),"")</f>
        <v/>
      </c>
      <c r="K547" t="str">
        <f>IFERROR(IF(COUNT(pipot!$Z:$Z)&lt;&gt;"",INDEX(pipot!J:J,SMALL(pipot!$Z:$Z,ROW($A543)))),"")</f>
        <v/>
      </c>
      <c r="L547" t="str">
        <f>IFERROR(IF(COUNT(pipot!$Z:$Z)&lt;&gt;"",INDEX(pipot!K:K,SMALL(pipot!$Z:$Z,ROW($A543)))),"")</f>
        <v/>
      </c>
      <c r="M547" t="str">
        <f>IFERROR(IF(COUNT(pipot!$Z:$Z)&lt;&gt;"",INDEX(pipot!L:L,SMALL(pipot!$Z:$Z,ROW($A543)))),"")</f>
        <v/>
      </c>
      <c r="N547" t="str">
        <f>IFERROR(IF(COUNT(pipot!$Z:$Z)&lt;&gt;"",INDEX(pipot!M:M,SMALL(pipot!$Z:$Z,ROW($A543)))),"")</f>
        <v/>
      </c>
      <c r="O547" t="str">
        <f>IFERROR(IF(COUNT(pipot!$Z:$Z)&lt;&gt;"",INDEX(pipot!N:N,SMALL(pipot!$Z:$Z,ROW($A543)))),"")</f>
        <v/>
      </c>
      <c r="P547" t="str">
        <f>IFERROR(IF(COUNT(pipot!$Z:$Z)&lt;&gt;"",INDEX(pipot!O:O,SMALL(pipot!$Z:$Z,ROW($A543)))),"")</f>
        <v/>
      </c>
      <c r="Q547" t="str">
        <f>IFERROR(IF(COUNT(pipot!$Z:$Z)&lt;&gt;"",INDEX(pipot!P:P,SMALL(pipot!$Z:$Z,ROW($A543)))),"")</f>
        <v/>
      </c>
      <c r="R547" t="str">
        <f>IFERROR(IF(COUNT(pipot!$Z:$Z)&lt;&gt;"",INDEX(pipot!Q:Q,SMALL(pipot!$Z:$Z,ROW($A543)))),"")</f>
        <v/>
      </c>
      <c r="S547" t="str">
        <f>IFERROR(IF(COUNT(pipot!$Z:$Z)&lt;&gt;"",INDEX(pipot!R:R,SMALL(pipot!$Z:$Z,ROW($A543)))),"")</f>
        <v/>
      </c>
    </row>
    <row r="548" spans="2:19" hidden="1">
      <c r="B548" t="str">
        <f>IFERROR(IF(COUNT(pipot!$Z:$Z)&lt;&gt;"",INDEX(pipot!A:A,SMALL(pipot!$Z:$Z,ROW($A544)))),"")</f>
        <v/>
      </c>
      <c r="C548" s="13" t="str">
        <f>IFERROR(IF(COUNT(pipot!$Z:$Z)&lt;&gt;"",INDEX(pipot!B:B,SMALL(pipot!$Z:$Z,ROW($A544)))),"")</f>
        <v/>
      </c>
      <c r="D548" s="15" t="str">
        <f>IFERROR(IF(COUNT(pipot!$Z:$Z)&lt;&gt;"",INDEX(pipot!C:C,SMALL(pipot!$Z:$Z,ROW($A544)))),"")</f>
        <v/>
      </c>
      <c r="E548" t="str">
        <f>IFERROR(IF(COUNT(pipot!$Z:$Z)&lt;&gt;"",INDEX(pipot!D:D,SMALL(pipot!$Z:$Z,ROW($A544)))),"")</f>
        <v/>
      </c>
      <c r="F548" t="str">
        <f>IFERROR(IF(COUNT(pipot!$Z:$Z)&lt;&gt;"",INDEX(pipot!E:E,SMALL(pipot!$Z:$Z,ROW($A544)))),"")</f>
        <v/>
      </c>
      <c r="G548" t="str">
        <f>IFERROR(IF(COUNT(pipot!$Z:$Z)&lt;&gt;"",INDEX(pipot!F:F,SMALL(pipot!$Z:$Z,ROW($A544)))),"")</f>
        <v/>
      </c>
      <c r="H548" t="str">
        <f>IFERROR(IF(COUNT(pipot!$Z:$Z)&lt;&gt;"",INDEX(pipot!G:G,SMALL(pipot!$Z:$Z,ROW($A544)))),"")</f>
        <v/>
      </c>
      <c r="I548" t="str">
        <f>IFERROR(IF(COUNT(pipot!$Z:$Z)&lt;&gt;"",INDEX(pipot!H:H,SMALL(pipot!$Z:$Z,ROW($A544)))),"")</f>
        <v/>
      </c>
      <c r="J548" t="str">
        <f>IFERROR(IF(COUNT(pipot!$Z:$Z)&lt;&gt;"",INDEX(pipot!I:I,SMALL(pipot!$Z:$Z,ROW($A544)))),"")</f>
        <v/>
      </c>
      <c r="K548" t="str">
        <f>IFERROR(IF(COUNT(pipot!$Z:$Z)&lt;&gt;"",INDEX(pipot!J:J,SMALL(pipot!$Z:$Z,ROW($A544)))),"")</f>
        <v/>
      </c>
      <c r="L548" t="str">
        <f>IFERROR(IF(COUNT(pipot!$Z:$Z)&lt;&gt;"",INDEX(pipot!K:K,SMALL(pipot!$Z:$Z,ROW($A544)))),"")</f>
        <v/>
      </c>
      <c r="M548" t="str">
        <f>IFERROR(IF(COUNT(pipot!$Z:$Z)&lt;&gt;"",INDEX(pipot!L:L,SMALL(pipot!$Z:$Z,ROW($A544)))),"")</f>
        <v/>
      </c>
      <c r="N548" t="str">
        <f>IFERROR(IF(COUNT(pipot!$Z:$Z)&lt;&gt;"",INDEX(pipot!M:M,SMALL(pipot!$Z:$Z,ROW($A544)))),"")</f>
        <v/>
      </c>
      <c r="O548" t="str">
        <f>IFERROR(IF(COUNT(pipot!$Z:$Z)&lt;&gt;"",INDEX(pipot!N:N,SMALL(pipot!$Z:$Z,ROW($A544)))),"")</f>
        <v/>
      </c>
      <c r="P548" t="str">
        <f>IFERROR(IF(COUNT(pipot!$Z:$Z)&lt;&gt;"",INDEX(pipot!O:O,SMALL(pipot!$Z:$Z,ROW($A544)))),"")</f>
        <v/>
      </c>
      <c r="Q548" t="str">
        <f>IFERROR(IF(COUNT(pipot!$Z:$Z)&lt;&gt;"",INDEX(pipot!P:P,SMALL(pipot!$Z:$Z,ROW($A544)))),"")</f>
        <v/>
      </c>
      <c r="R548" t="str">
        <f>IFERROR(IF(COUNT(pipot!$Z:$Z)&lt;&gt;"",INDEX(pipot!Q:Q,SMALL(pipot!$Z:$Z,ROW($A544)))),"")</f>
        <v/>
      </c>
      <c r="S548" t="str">
        <f>IFERROR(IF(COUNT(pipot!$Z:$Z)&lt;&gt;"",INDEX(pipot!R:R,SMALL(pipot!$Z:$Z,ROW($A544)))),"")</f>
        <v/>
      </c>
    </row>
    <row r="549" spans="2:19" hidden="1">
      <c r="B549" t="str">
        <f>IFERROR(IF(COUNT(pipot!$Z:$Z)&lt;&gt;"",INDEX(pipot!A:A,SMALL(pipot!$Z:$Z,ROW($A545)))),"")</f>
        <v/>
      </c>
      <c r="C549" s="13" t="str">
        <f>IFERROR(IF(COUNT(pipot!$Z:$Z)&lt;&gt;"",INDEX(pipot!B:B,SMALL(pipot!$Z:$Z,ROW($A545)))),"")</f>
        <v/>
      </c>
      <c r="D549" s="15" t="str">
        <f>IFERROR(IF(COUNT(pipot!$Z:$Z)&lt;&gt;"",INDEX(pipot!C:C,SMALL(pipot!$Z:$Z,ROW($A545)))),"")</f>
        <v/>
      </c>
      <c r="E549" t="str">
        <f>IFERROR(IF(COUNT(pipot!$Z:$Z)&lt;&gt;"",INDEX(pipot!D:D,SMALL(pipot!$Z:$Z,ROW($A545)))),"")</f>
        <v/>
      </c>
      <c r="F549" t="str">
        <f>IFERROR(IF(COUNT(pipot!$Z:$Z)&lt;&gt;"",INDEX(pipot!E:E,SMALL(pipot!$Z:$Z,ROW($A545)))),"")</f>
        <v/>
      </c>
      <c r="G549" t="str">
        <f>IFERROR(IF(COUNT(pipot!$Z:$Z)&lt;&gt;"",INDEX(pipot!F:F,SMALL(pipot!$Z:$Z,ROW($A545)))),"")</f>
        <v/>
      </c>
      <c r="H549" t="str">
        <f>IFERROR(IF(COUNT(pipot!$Z:$Z)&lt;&gt;"",INDEX(pipot!G:G,SMALL(pipot!$Z:$Z,ROW($A545)))),"")</f>
        <v/>
      </c>
      <c r="I549" t="str">
        <f>IFERROR(IF(COUNT(pipot!$Z:$Z)&lt;&gt;"",INDEX(pipot!H:H,SMALL(pipot!$Z:$Z,ROW($A545)))),"")</f>
        <v/>
      </c>
      <c r="J549" t="str">
        <f>IFERROR(IF(COUNT(pipot!$Z:$Z)&lt;&gt;"",INDEX(pipot!I:I,SMALL(pipot!$Z:$Z,ROW($A545)))),"")</f>
        <v/>
      </c>
      <c r="K549" t="str">
        <f>IFERROR(IF(COUNT(pipot!$Z:$Z)&lt;&gt;"",INDEX(pipot!J:J,SMALL(pipot!$Z:$Z,ROW($A545)))),"")</f>
        <v/>
      </c>
      <c r="L549" t="str">
        <f>IFERROR(IF(COUNT(pipot!$Z:$Z)&lt;&gt;"",INDEX(pipot!K:K,SMALL(pipot!$Z:$Z,ROW($A545)))),"")</f>
        <v/>
      </c>
      <c r="M549" t="str">
        <f>IFERROR(IF(COUNT(pipot!$Z:$Z)&lt;&gt;"",INDEX(pipot!L:L,SMALL(pipot!$Z:$Z,ROW($A545)))),"")</f>
        <v/>
      </c>
      <c r="N549" t="str">
        <f>IFERROR(IF(COUNT(pipot!$Z:$Z)&lt;&gt;"",INDEX(pipot!M:M,SMALL(pipot!$Z:$Z,ROW($A545)))),"")</f>
        <v/>
      </c>
      <c r="O549" t="str">
        <f>IFERROR(IF(COUNT(pipot!$Z:$Z)&lt;&gt;"",INDEX(pipot!N:N,SMALL(pipot!$Z:$Z,ROW($A545)))),"")</f>
        <v/>
      </c>
      <c r="P549" t="str">
        <f>IFERROR(IF(COUNT(pipot!$Z:$Z)&lt;&gt;"",INDEX(pipot!O:O,SMALL(pipot!$Z:$Z,ROW($A545)))),"")</f>
        <v/>
      </c>
      <c r="Q549" t="str">
        <f>IFERROR(IF(COUNT(pipot!$Z:$Z)&lt;&gt;"",INDEX(pipot!P:P,SMALL(pipot!$Z:$Z,ROW($A545)))),"")</f>
        <v/>
      </c>
      <c r="R549" t="str">
        <f>IFERROR(IF(COUNT(pipot!$Z:$Z)&lt;&gt;"",INDEX(pipot!Q:Q,SMALL(pipot!$Z:$Z,ROW($A545)))),"")</f>
        <v/>
      </c>
      <c r="S549" t="str">
        <f>IFERROR(IF(COUNT(pipot!$Z:$Z)&lt;&gt;"",INDEX(pipot!R:R,SMALL(pipot!$Z:$Z,ROW($A545)))),"")</f>
        <v/>
      </c>
    </row>
    <row r="550" spans="2:19" hidden="1">
      <c r="B550" t="str">
        <f>IFERROR(IF(COUNT(pipot!$Z:$Z)&lt;&gt;"",INDEX(pipot!A:A,SMALL(pipot!$Z:$Z,ROW($A546)))),"")</f>
        <v/>
      </c>
      <c r="C550" s="13" t="str">
        <f>IFERROR(IF(COUNT(pipot!$Z:$Z)&lt;&gt;"",INDEX(pipot!B:B,SMALL(pipot!$Z:$Z,ROW($A546)))),"")</f>
        <v/>
      </c>
      <c r="D550" s="15" t="str">
        <f>IFERROR(IF(COUNT(pipot!$Z:$Z)&lt;&gt;"",INDEX(pipot!C:C,SMALL(pipot!$Z:$Z,ROW($A546)))),"")</f>
        <v/>
      </c>
      <c r="E550" t="str">
        <f>IFERROR(IF(COUNT(pipot!$Z:$Z)&lt;&gt;"",INDEX(pipot!D:D,SMALL(pipot!$Z:$Z,ROW($A546)))),"")</f>
        <v/>
      </c>
      <c r="F550" t="str">
        <f>IFERROR(IF(COUNT(pipot!$Z:$Z)&lt;&gt;"",INDEX(pipot!E:E,SMALL(pipot!$Z:$Z,ROW($A546)))),"")</f>
        <v/>
      </c>
      <c r="G550" t="str">
        <f>IFERROR(IF(COUNT(pipot!$Z:$Z)&lt;&gt;"",INDEX(pipot!F:F,SMALL(pipot!$Z:$Z,ROW($A546)))),"")</f>
        <v/>
      </c>
      <c r="H550" t="str">
        <f>IFERROR(IF(COUNT(pipot!$Z:$Z)&lt;&gt;"",INDEX(pipot!G:G,SMALL(pipot!$Z:$Z,ROW($A546)))),"")</f>
        <v/>
      </c>
      <c r="I550" t="str">
        <f>IFERROR(IF(COUNT(pipot!$Z:$Z)&lt;&gt;"",INDEX(pipot!H:H,SMALL(pipot!$Z:$Z,ROW($A546)))),"")</f>
        <v/>
      </c>
      <c r="J550" t="str">
        <f>IFERROR(IF(COUNT(pipot!$Z:$Z)&lt;&gt;"",INDEX(pipot!I:I,SMALL(pipot!$Z:$Z,ROW($A546)))),"")</f>
        <v/>
      </c>
      <c r="K550" t="str">
        <f>IFERROR(IF(COUNT(pipot!$Z:$Z)&lt;&gt;"",INDEX(pipot!J:J,SMALL(pipot!$Z:$Z,ROW($A546)))),"")</f>
        <v/>
      </c>
      <c r="L550" t="str">
        <f>IFERROR(IF(COUNT(pipot!$Z:$Z)&lt;&gt;"",INDEX(pipot!K:K,SMALL(pipot!$Z:$Z,ROW($A546)))),"")</f>
        <v/>
      </c>
      <c r="M550" t="str">
        <f>IFERROR(IF(COUNT(pipot!$Z:$Z)&lt;&gt;"",INDEX(pipot!L:L,SMALL(pipot!$Z:$Z,ROW($A546)))),"")</f>
        <v/>
      </c>
      <c r="N550" t="str">
        <f>IFERROR(IF(COUNT(pipot!$Z:$Z)&lt;&gt;"",INDEX(pipot!M:M,SMALL(pipot!$Z:$Z,ROW($A546)))),"")</f>
        <v/>
      </c>
      <c r="O550" t="str">
        <f>IFERROR(IF(COUNT(pipot!$Z:$Z)&lt;&gt;"",INDEX(pipot!N:N,SMALL(pipot!$Z:$Z,ROW($A546)))),"")</f>
        <v/>
      </c>
      <c r="P550" t="str">
        <f>IFERROR(IF(COUNT(pipot!$Z:$Z)&lt;&gt;"",INDEX(pipot!O:O,SMALL(pipot!$Z:$Z,ROW($A546)))),"")</f>
        <v/>
      </c>
      <c r="Q550" t="str">
        <f>IFERROR(IF(COUNT(pipot!$Z:$Z)&lt;&gt;"",INDEX(pipot!P:P,SMALL(pipot!$Z:$Z,ROW($A546)))),"")</f>
        <v/>
      </c>
      <c r="R550" t="str">
        <f>IFERROR(IF(COUNT(pipot!$Z:$Z)&lt;&gt;"",INDEX(pipot!Q:Q,SMALL(pipot!$Z:$Z,ROW($A546)))),"")</f>
        <v/>
      </c>
      <c r="S550" t="str">
        <f>IFERROR(IF(COUNT(pipot!$Z:$Z)&lt;&gt;"",INDEX(pipot!R:R,SMALL(pipot!$Z:$Z,ROW($A546)))),"")</f>
        <v/>
      </c>
    </row>
    <row r="551" spans="2:19" hidden="1">
      <c r="B551" t="str">
        <f>IFERROR(IF(COUNT(pipot!$Z:$Z)&lt;&gt;"",INDEX(pipot!A:A,SMALL(pipot!$Z:$Z,ROW($A547)))),"")</f>
        <v/>
      </c>
      <c r="C551" s="13" t="str">
        <f>IFERROR(IF(COUNT(pipot!$Z:$Z)&lt;&gt;"",INDEX(pipot!B:B,SMALL(pipot!$Z:$Z,ROW($A547)))),"")</f>
        <v/>
      </c>
      <c r="D551" s="15" t="str">
        <f>IFERROR(IF(COUNT(pipot!$Z:$Z)&lt;&gt;"",INDEX(pipot!C:C,SMALL(pipot!$Z:$Z,ROW($A547)))),"")</f>
        <v/>
      </c>
      <c r="E551" t="str">
        <f>IFERROR(IF(COUNT(pipot!$Z:$Z)&lt;&gt;"",INDEX(pipot!D:D,SMALL(pipot!$Z:$Z,ROW($A547)))),"")</f>
        <v/>
      </c>
      <c r="F551" t="str">
        <f>IFERROR(IF(COUNT(pipot!$Z:$Z)&lt;&gt;"",INDEX(pipot!E:E,SMALL(pipot!$Z:$Z,ROW($A547)))),"")</f>
        <v/>
      </c>
      <c r="G551" t="str">
        <f>IFERROR(IF(COUNT(pipot!$Z:$Z)&lt;&gt;"",INDEX(pipot!F:F,SMALL(pipot!$Z:$Z,ROW($A547)))),"")</f>
        <v/>
      </c>
      <c r="H551" t="str">
        <f>IFERROR(IF(COUNT(pipot!$Z:$Z)&lt;&gt;"",INDEX(pipot!G:G,SMALL(pipot!$Z:$Z,ROW($A547)))),"")</f>
        <v/>
      </c>
      <c r="I551" t="str">
        <f>IFERROR(IF(COUNT(pipot!$Z:$Z)&lt;&gt;"",INDEX(pipot!H:H,SMALL(pipot!$Z:$Z,ROW($A547)))),"")</f>
        <v/>
      </c>
      <c r="J551" t="str">
        <f>IFERROR(IF(COUNT(pipot!$Z:$Z)&lt;&gt;"",INDEX(pipot!I:I,SMALL(pipot!$Z:$Z,ROW($A547)))),"")</f>
        <v/>
      </c>
      <c r="K551" t="str">
        <f>IFERROR(IF(COUNT(pipot!$Z:$Z)&lt;&gt;"",INDEX(pipot!J:J,SMALL(pipot!$Z:$Z,ROW($A547)))),"")</f>
        <v/>
      </c>
      <c r="L551" t="str">
        <f>IFERROR(IF(COUNT(pipot!$Z:$Z)&lt;&gt;"",INDEX(pipot!K:K,SMALL(pipot!$Z:$Z,ROW($A547)))),"")</f>
        <v/>
      </c>
      <c r="M551" t="str">
        <f>IFERROR(IF(COUNT(pipot!$Z:$Z)&lt;&gt;"",INDEX(pipot!L:L,SMALL(pipot!$Z:$Z,ROW($A547)))),"")</f>
        <v/>
      </c>
      <c r="N551" t="str">
        <f>IFERROR(IF(COUNT(pipot!$Z:$Z)&lt;&gt;"",INDEX(pipot!M:M,SMALL(pipot!$Z:$Z,ROW($A547)))),"")</f>
        <v/>
      </c>
      <c r="O551" t="str">
        <f>IFERROR(IF(COUNT(pipot!$Z:$Z)&lt;&gt;"",INDEX(pipot!N:N,SMALL(pipot!$Z:$Z,ROW($A547)))),"")</f>
        <v/>
      </c>
      <c r="P551" t="str">
        <f>IFERROR(IF(COUNT(pipot!$Z:$Z)&lt;&gt;"",INDEX(pipot!O:O,SMALL(pipot!$Z:$Z,ROW($A547)))),"")</f>
        <v/>
      </c>
      <c r="Q551" t="str">
        <f>IFERROR(IF(COUNT(pipot!$Z:$Z)&lt;&gt;"",INDEX(pipot!P:P,SMALL(pipot!$Z:$Z,ROW($A547)))),"")</f>
        <v/>
      </c>
      <c r="R551" t="str">
        <f>IFERROR(IF(COUNT(pipot!$Z:$Z)&lt;&gt;"",INDEX(pipot!Q:Q,SMALL(pipot!$Z:$Z,ROW($A547)))),"")</f>
        <v/>
      </c>
      <c r="S551" t="str">
        <f>IFERROR(IF(COUNT(pipot!$Z:$Z)&lt;&gt;"",INDEX(pipot!R:R,SMALL(pipot!$Z:$Z,ROW($A547)))),"")</f>
        <v/>
      </c>
    </row>
    <row r="552" spans="2:19" hidden="1">
      <c r="B552" t="str">
        <f>IFERROR(IF(COUNT(pipot!$Z:$Z)&lt;&gt;"",INDEX(pipot!A:A,SMALL(pipot!$Z:$Z,ROW($A548)))),"")</f>
        <v/>
      </c>
      <c r="C552" s="13" t="str">
        <f>IFERROR(IF(COUNT(pipot!$Z:$Z)&lt;&gt;"",INDEX(pipot!B:B,SMALL(pipot!$Z:$Z,ROW($A548)))),"")</f>
        <v/>
      </c>
      <c r="D552" s="15" t="str">
        <f>IFERROR(IF(COUNT(pipot!$Z:$Z)&lt;&gt;"",INDEX(pipot!C:C,SMALL(pipot!$Z:$Z,ROW($A548)))),"")</f>
        <v/>
      </c>
      <c r="E552" t="str">
        <f>IFERROR(IF(COUNT(pipot!$Z:$Z)&lt;&gt;"",INDEX(pipot!D:D,SMALL(pipot!$Z:$Z,ROW($A548)))),"")</f>
        <v/>
      </c>
      <c r="F552" t="str">
        <f>IFERROR(IF(COUNT(pipot!$Z:$Z)&lt;&gt;"",INDEX(pipot!E:E,SMALL(pipot!$Z:$Z,ROW($A548)))),"")</f>
        <v/>
      </c>
      <c r="G552" t="str">
        <f>IFERROR(IF(COUNT(pipot!$Z:$Z)&lt;&gt;"",INDEX(pipot!F:F,SMALL(pipot!$Z:$Z,ROW($A548)))),"")</f>
        <v/>
      </c>
      <c r="H552" t="str">
        <f>IFERROR(IF(COUNT(pipot!$Z:$Z)&lt;&gt;"",INDEX(pipot!G:G,SMALL(pipot!$Z:$Z,ROW($A548)))),"")</f>
        <v/>
      </c>
      <c r="I552" t="str">
        <f>IFERROR(IF(COUNT(pipot!$Z:$Z)&lt;&gt;"",INDEX(pipot!H:H,SMALL(pipot!$Z:$Z,ROW($A548)))),"")</f>
        <v/>
      </c>
      <c r="J552" t="str">
        <f>IFERROR(IF(COUNT(pipot!$Z:$Z)&lt;&gt;"",INDEX(pipot!I:I,SMALL(pipot!$Z:$Z,ROW($A548)))),"")</f>
        <v/>
      </c>
      <c r="K552" t="str">
        <f>IFERROR(IF(COUNT(pipot!$Z:$Z)&lt;&gt;"",INDEX(pipot!J:J,SMALL(pipot!$Z:$Z,ROW($A548)))),"")</f>
        <v/>
      </c>
      <c r="L552" t="str">
        <f>IFERROR(IF(COUNT(pipot!$Z:$Z)&lt;&gt;"",INDEX(pipot!K:K,SMALL(pipot!$Z:$Z,ROW($A548)))),"")</f>
        <v/>
      </c>
      <c r="M552" t="str">
        <f>IFERROR(IF(COUNT(pipot!$Z:$Z)&lt;&gt;"",INDEX(pipot!L:L,SMALL(pipot!$Z:$Z,ROW($A548)))),"")</f>
        <v/>
      </c>
      <c r="N552" t="str">
        <f>IFERROR(IF(COUNT(pipot!$Z:$Z)&lt;&gt;"",INDEX(pipot!M:M,SMALL(pipot!$Z:$Z,ROW($A548)))),"")</f>
        <v/>
      </c>
      <c r="O552" t="str">
        <f>IFERROR(IF(COUNT(pipot!$Z:$Z)&lt;&gt;"",INDEX(pipot!N:N,SMALL(pipot!$Z:$Z,ROW($A548)))),"")</f>
        <v/>
      </c>
      <c r="P552" t="str">
        <f>IFERROR(IF(COUNT(pipot!$Z:$Z)&lt;&gt;"",INDEX(pipot!O:O,SMALL(pipot!$Z:$Z,ROW($A548)))),"")</f>
        <v/>
      </c>
      <c r="Q552" t="str">
        <f>IFERROR(IF(COUNT(pipot!$Z:$Z)&lt;&gt;"",INDEX(pipot!P:P,SMALL(pipot!$Z:$Z,ROW($A548)))),"")</f>
        <v/>
      </c>
      <c r="R552" t="str">
        <f>IFERROR(IF(COUNT(pipot!$Z:$Z)&lt;&gt;"",INDEX(pipot!Q:Q,SMALL(pipot!$Z:$Z,ROW($A548)))),"")</f>
        <v/>
      </c>
      <c r="S552" t="str">
        <f>IFERROR(IF(COUNT(pipot!$Z:$Z)&lt;&gt;"",INDEX(pipot!R:R,SMALL(pipot!$Z:$Z,ROW($A548)))),"")</f>
        <v/>
      </c>
    </row>
    <row r="553" spans="2:19" hidden="1">
      <c r="B553" t="str">
        <f>IFERROR(IF(COUNT(pipot!$Z:$Z)&lt;&gt;"",INDEX(pipot!A:A,SMALL(pipot!$Z:$Z,ROW($A549)))),"")</f>
        <v/>
      </c>
      <c r="C553" s="13" t="str">
        <f>IFERROR(IF(COUNT(pipot!$Z:$Z)&lt;&gt;"",INDEX(pipot!B:B,SMALL(pipot!$Z:$Z,ROW($A549)))),"")</f>
        <v/>
      </c>
      <c r="D553" s="15" t="str">
        <f>IFERROR(IF(COUNT(pipot!$Z:$Z)&lt;&gt;"",INDEX(pipot!C:C,SMALL(pipot!$Z:$Z,ROW($A549)))),"")</f>
        <v/>
      </c>
      <c r="E553" t="str">
        <f>IFERROR(IF(COUNT(pipot!$Z:$Z)&lt;&gt;"",INDEX(pipot!D:D,SMALL(pipot!$Z:$Z,ROW($A549)))),"")</f>
        <v/>
      </c>
      <c r="F553" t="str">
        <f>IFERROR(IF(COUNT(pipot!$Z:$Z)&lt;&gt;"",INDEX(pipot!E:E,SMALL(pipot!$Z:$Z,ROW($A549)))),"")</f>
        <v/>
      </c>
      <c r="G553" t="str">
        <f>IFERROR(IF(COUNT(pipot!$Z:$Z)&lt;&gt;"",INDEX(pipot!F:F,SMALL(pipot!$Z:$Z,ROW($A549)))),"")</f>
        <v/>
      </c>
      <c r="H553" t="str">
        <f>IFERROR(IF(COUNT(pipot!$Z:$Z)&lt;&gt;"",INDEX(pipot!G:G,SMALL(pipot!$Z:$Z,ROW($A549)))),"")</f>
        <v/>
      </c>
      <c r="I553" t="str">
        <f>IFERROR(IF(COUNT(pipot!$Z:$Z)&lt;&gt;"",INDEX(pipot!H:H,SMALL(pipot!$Z:$Z,ROW($A549)))),"")</f>
        <v/>
      </c>
      <c r="J553" t="str">
        <f>IFERROR(IF(COUNT(pipot!$Z:$Z)&lt;&gt;"",INDEX(pipot!I:I,SMALL(pipot!$Z:$Z,ROW($A549)))),"")</f>
        <v/>
      </c>
      <c r="K553" t="str">
        <f>IFERROR(IF(COUNT(pipot!$Z:$Z)&lt;&gt;"",INDEX(pipot!J:J,SMALL(pipot!$Z:$Z,ROW($A549)))),"")</f>
        <v/>
      </c>
      <c r="L553" t="str">
        <f>IFERROR(IF(COUNT(pipot!$Z:$Z)&lt;&gt;"",INDEX(pipot!K:K,SMALL(pipot!$Z:$Z,ROW($A549)))),"")</f>
        <v/>
      </c>
      <c r="M553" t="str">
        <f>IFERROR(IF(COUNT(pipot!$Z:$Z)&lt;&gt;"",INDEX(pipot!L:L,SMALL(pipot!$Z:$Z,ROW($A549)))),"")</f>
        <v/>
      </c>
      <c r="N553" t="str">
        <f>IFERROR(IF(COUNT(pipot!$Z:$Z)&lt;&gt;"",INDEX(pipot!M:M,SMALL(pipot!$Z:$Z,ROW($A549)))),"")</f>
        <v/>
      </c>
      <c r="O553" t="str">
        <f>IFERROR(IF(COUNT(pipot!$Z:$Z)&lt;&gt;"",INDEX(pipot!N:N,SMALL(pipot!$Z:$Z,ROW($A549)))),"")</f>
        <v/>
      </c>
      <c r="P553" t="str">
        <f>IFERROR(IF(COUNT(pipot!$Z:$Z)&lt;&gt;"",INDEX(pipot!O:O,SMALL(pipot!$Z:$Z,ROW($A549)))),"")</f>
        <v/>
      </c>
      <c r="Q553" t="str">
        <f>IFERROR(IF(COUNT(pipot!$Z:$Z)&lt;&gt;"",INDEX(pipot!P:P,SMALL(pipot!$Z:$Z,ROW($A549)))),"")</f>
        <v/>
      </c>
      <c r="R553" t="str">
        <f>IFERROR(IF(COUNT(pipot!$Z:$Z)&lt;&gt;"",INDEX(pipot!Q:Q,SMALL(pipot!$Z:$Z,ROW($A549)))),"")</f>
        <v/>
      </c>
      <c r="S553" t="str">
        <f>IFERROR(IF(COUNT(pipot!$Z:$Z)&lt;&gt;"",INDEX(pipot!R:R,SMALL(pipot!$Z:$Z,ROW($A549)))),"")</f>
        <v/>
      </c>
    </row>
    <row r="554" spans="2:19" hidden="1">
      <c r="B554" t="str">
        <f>IFERROR(IF(COUNT(pipot!$Z:$Z)&lt;&gt;"",INDEX(pipot!A:A,SMALL(pipot!$Z:$Z,ROW($A550)))),"")</f>
        <v/>
      </c>
      <c r="C554" s="13" t="str">
        <f>IFERROR(IF(COUNT(pipot!$Z:$Z)&lt;&gt;"",INDEX(pipot!B:B,SMALL(pipot!$Z:$Z,ROW($A550)))),"")</f>
        <v/>
      </c>
      <c r="D554" s="15" t="str">
        <f>IFERROR(IF(COUNT(pipot!$Z:$Z)&lt;&gt;"",INDEX(pipot!C:C,SMALL(pipot!$Z:$Z,ROW($A550)))),"")</f>
        <v/>
      </c>
      <c r="E554" t="str">
        <f>IFERROR(IF(COUNT(pipot!$Z:$Z)&lt;&gt;"",INDEX(pipot!D:D,SMALL(pipot!$Z:$Z,ROW($A550)))),"")</f>
        <v/>
      </c>
      <c r="F554" t="str">
        <f>IFERROR(IF(COUNT(pipot!$Z:$Z)&lt;&gt;"",INDEX(pipot!E:E,SMALL(pipot!$Z:$Z,ROW($A550)))),"")</f>
        <v/>
      </c>
      <c r="G554" t="str">
        <f>IFERROR(IF(COUNT(pipot!$Z:$Z)&lt;&gt;"",INDEX(pipot!F:F,SMALL(pipot!$Z:$Z,ROW($A550)))),"")</f>
        <v/>
      </c>
      <c r="H554" t="str">
        <f>IFERROR(IF(COUNT(pipot!$Z:$Z)&lt;&gt;"",INDEX(pipot!G:G,SMALL(pipot!$Z:$Z,ROW($A550)))),"")</f>
        <v/>
      </c>
      <c r="I554" t="str">
        <f>IFERROR(IF(COUNT(pipot!$Z:$Z)&lt;&gt;"",INDEX(pipot!H:H,SMALL(pipot!$Z:$Z,ROW($A550)))),"")</f>
        <v/>
      </c>
      <c r="J554" t="str">
        <f>IFERROR(IF(COUNT(pipot!$Z:$Z)&lt;&gt;"",INDEX(pipot!I:I,SMALL(pipot!$Z:$Z,ROW($A550)))),"")</f>
        <v/>
      </c>
      <c r="K554" t="str">
        <f>IFERROR(IF(COUNT(pipot!$Z:$Z)&lt;&gt;"",INDEX(pipot!J:J,SMALL(pipot!$Z:$Z,ROW($A550)))),"")</f>
        <v/>
      </c>
      <c r="L554" t="str">
        <f>IFERROR(IF(COUNT(pipot!$Z:$Z)&lt;&gt;"",INDEX(pipot!K:K,SMALL(pipot!$Z:$Z,ROW($A550)))),"")</f>
        <v/>
      </c>
      <c r="M554" t="str">
        <f>IFERROR(IF(COUNT(pipot!$Z:$Z)&lt;&gt;"",INDEX(pipot!L:L,SMALL(pipot!$Z:$Z,ROW($A550)))),"")</f>
        <v/>
      </c>
      <c r="N554" t="str">
        <f>IFERROR(IF(COUNT(pipot!$Z:$Z)&lt;&gt;"",INDEX(pipot!M:M,SMALL(pipot!$Z:$Z,ROW($A550)))),"")</f>
        <v/>
      </c>
      <c r="O554" t="str">
        <f>IFERROR(IF(COUNT(pipot!$Z:$Z)&lt;&gt;"",INDEX(pipot!N:N,SMALL(pipot!$Z:$Z,ROW($A550)))),"")</f>
        <v/>
      </c>
      <c r="P554" t="str">
        <f>IFERROR(IF(COUNT(pipot!$Z:$Z)&lt;&gt;"",INDEX(pipot!O:O,SMALL(pipot!$Z:$Z,ROW($A550)))),"")</f>
        <v/>
      </c>
      <c r="Q554" t="str">
        <f>IFERROR(IF(COUNT(pipot!$Z:$Z)&lt;&gt;"",INDEX(pipot!P:P,SMALL(pipot!$Z:$Z,ROW($A550)))),"")</f>
        <v/>
      </c>
      <c r="R554" t="str">
        <f>IFERROR(IF(COUNT(pipot!$Z:$Z)&lt;&gt;"",INDEX(pipot!Q:Q,SMALL(pipot!$Z:$Z,ROW($A550)))),"")</f>
        <v/>
      </c>
      <c r="S554" t="str">
        <f>IFERROR(IF(COUNT(pipot!$Z:$Z)&lt;&gt;"",INDEX(pipot!R:R,SMALL(pipot!$Z:$Z,ROW($A550)))),"")</f>
        <v/>
      </c>
    </row>
    <row r="555" spans="2:19" hidden="1">
      <c r="B555" t="str">
        <f>IFERROR(IF(COUNT(pipot!$Z:$Z)&lt;&gt;"",INDEX(pipot!A:A,SMALL(pipot!$Z:$Z,ROW($A551)))),"")</f>
        <v/>
      </c>
      <c r="C555" s="13" t="str">
        <f>IFERROR(IF(COUNT(pipot!$Z:$Z)&lt;&gt;"",INDEX(pipot!B:B,SMALL(pipot!$Z:$Z,ROW($A551)))),"")</f>
        <v/>
      </c>
      <c r="D555" s="15" t="str">
        <f>IFERROR(IF(COUNT(pipot!$Z:$Z)&lt;&gt;"",INDEX(pipot!C:C,SMALL(pipot!$Z:$Z,ROW($A551)))),"")</f>
        <v/>
      </c>
      <c r="E555" t="str">
        <f>IFERROR(IF(COUNT(pipot!$Z:$Z)&lt;&gt;"",INDEX(pipot!D:D,SMALL(pipot!$Z:$Z,ROW($A551)))),"")</f>
        <v/>
      </c>
      <c r="F555" t="str">
        <f>IFERROR(IF(COUNT(pipot!$Z:$Z)&lt;&gt;"",INDEX(pipot!E:E,SMALL(pipot!$Z:$Z,ROW($A551)))),"")</f>
        <v/>
      </c>
      <c r="G555" t="str">
        <f>IFERROR(IF(COUNT(pipot!$Z:$Z)&lt;&gt;"",INDEX(pipot!F:F,SMALL(pipot!$Z:$Z,ROW($A551)))),"")</f>
        <v/>
      </c>
      <c r="H555" t="str">
        <f>IFERROR(IF(COUNT(pipot!$Z:$Z)&lt;&gt;"",INDEX(pipot!G:G,SMALL(pipot!$Z:$Z,ROW($A551)))),"")</f>
        <v/>
      </c>
      <c r="I555" t="str">
        <f>IFERROR(IF(COUNT(pipot!$Z:$Z)&lt;&gt;"",INDEX(pipot!H:H,SMALL(pipot!$Z:$Z,ROW($A551)))),"")</f>
        <v/>
      </c>
      <c r="J555" t="str">
        <f>IFERROR(IF(COUNT(pipot!$Z:$Z)&lt;&gt;"",INDEX(pipot!I:I,SMALL(pipot!$Z:$Z,ROW($A551)))),"")</f>
        <v/>
      </c>
      <c r="K555" t="str">
        <f>IFERROR(IF(COUNT(pipot!$Z:$Z)&lt;&gt;"",INDEX(pipot!J:J,SMALL(pipot!$Z:$Z,ROW($A551)))),"")</f>
        <v/>
      </c>
      <c r="L555" t="str">
        <f>IFERROR(IF(COUNT(pipot!$Z:$Z)&lt;&gt;"",INDEX(pipot!K:K,SMALL(pipot!$Z:$Z,ROW($A551)))),"")</f>
        <v/>
      </c>
      <c r="M555" t="str">
        <f>IFERROR(IF(COUNT(pipot!$Z:$Z)&lt;&gt;"",INDEX(pipot!L:L,SMALL(pipot!$Z:$Z,ROW($A551)))),"")</f>
        <v/>
      </c>
      <c r="N555" t="str">
        <f>IFERROR(IF(COUNT(pipot!$Z:$Z)&lt;&gt;"",INDEX(pipot!M:M,SMALL(pipot!$Z:$Z,ROW($A551)))),"")</f>
        <v/>
      </c>
      <c r="O555" t="str">
        <f>IFERROR(IF(COUNT(pipot!$Z:$Z)&lt;&gt;"",INDEX(pipot!N:N,SMALL(pipot!$Z:$Z,ROW($A551)))),"")</f>
        <v/>
      </c>
      <c r="P555" t="str">
        <f>IFERROR(IF(COUNT(pipot!$Z:$Z)&lt;&gt;"",INDEX(pipot!O:O,SMALL(pipot!$Z:$Z,ROW($A551)))),"")</f>
        <v/>
      </c>
      <c r="Q555" t="str">
        <f>IFERROR(IF(COUNT(pipot!$Z:$Z)&lt;&gt;"",INDEX(pipot!P:P,SMALL(pipot!$Z:$Z,ROW($A551)))),"")</f>
        <v/>
      </c>
      <c r="R555" t="str">
        <f>IFERROR(IF(COUNT(pipot!$Z:$Z)&lt;&gt;"",INDEX(pipot!Q:Q,SMALL(pipot!$Z:$Z,ROW($A551)))),"")</f>
        <v/>
      </c>
      <c r="S555" t="str">
        <f>IFERROR(IF(COUNT(pipot!$Z:$Z)&lt;&gt;"",INDEX(pipot!R:R,SMALL(pipot!$Z:$Z,ROW($A551)))),"")</f>
        <v/>
      </c>
    </row>
    <row r="556" spans="2:19" hidden="1">
      <c r="B556" t="str">
        <f>IFERROR(IF(COUNT(pipot!$Z:$Z)&lt;&gt;"",INDEX(pipot!A:A,SMALL(pipot!$Z:$Z,ROW($A552)))),"")</f>
        <v/>
      </c>
      <c r="C556" s="13" t="str">
        <f>IFERROR(IF(COUNT(pipot!$Z:$Z)&lt;&gt;"",INDEX(pipot!B:B,SMALL(pipot!$Z:$Z,ROW($A552)))),"")</f>
        <v/>
      </c>
      <c r="D556" s="15" t="str">
        <f>IFERROR(IF(COUNT(pipot!$Z:$Z)&lt;&gt;"",INDEX(pipot!C:C,SMALL(pipot!$Z:$Z,ROW($A552)))),"")</f>
        <v/>
      </c>
      <c r="E556" t="str">
        <f>IFERROR(IF(COUNT(pipot!$Z:$Z)&lt;&gt;"",INDEX(pipot!D:D,SMALL(pipot!$Z:$Z,ROW($A552)))),"")</f>
        <v/>
      </c>
      <c r="F556" t="str">
        <f>IFERROR(IF(COUNT(pipot!$Z:$Z)&lt;&gt;"",INDEX(pipot!E:E,SMALL(pipot!$Z:$Z,ROW($A552)))),"")</f>
        <v/>
      </c>
      <c r="G556" t="str">
        <f>IFERROR(IF(COUNT(pipot!$Z:$Z)&lt;&gt;"",INDEX(pipot!F:F,SMALL(pipot!$Z:$Z,ROW($A552)))),"")</f>
        <v/>
      </c>
      <c r="H556" t="str">
        <f>IFERROR(IF(COUNT(pipot!$Z:$Z)&lt;&gt;"",INDEX(pipot!G:G,SMALL(pipot!$Z:$Z,ROW($A552)))),"")</f>
        <v/>
      </c>
      <c r="I556" t="str">
        <f>IFERROR(IF(COUNT(pipot!$Z:$Z)&lt;&gt;"",INDEX(pipot!H:H,SMALL(pipot!$Z:$Z,ROW($A552)))),"")</f>
        <v/>
      </c>
      <c r="J556" t="str">
        <f>IFERROR(IF(COUNT(pipot!$Z:$Z)&lt;&gt;"",INDEX(pipot!I:I,SMALL(pipot!$Z:$Z,ROW($A552)))),"")</f>
        <v/>
      </c>
      <c r="K556" t="str">
        <f>IFERROR(IF(COUNT(pipot!$Z:$Z)&lt;&gt;"",INDEX(pipot!J:J,SMALL(pipot!$Z:$Z,ROW($A552)))),"")</f>
        <v/>
      </c>
      <c r="L556" t="str">
        <f>IFERROR(IF(COUNT(pipot!$Z:$Z)&lt;&gt;"",INDEX(pipot!K:K,SMALL(pipot!$Z:$Z,ROW($A552)))),"")</f>
        <v/>
      </c>
      <c r="M556" t="str">
        <f>IFERROR(IF(COUNT(pipot!$Z:$Z)&lt;&gt;"",INDEX(pipot!L:L,SMALL(pipot!$Z:$Z,ROW($A552)))),"")</f>
        <v/>
      </c>
      <c r="N556" t="str">
        <f>IFERROR(IF(COUNT(pipot!$Z:$Z)&lt;&gt;"",INDEX(pipot!M:M,SMALL(pipot!$Z:$Z,ROW($A552)))),"")</f>
        <v/>
      </c>
      <c r="O556" t="str">
        <f>IFERROR(IF(COUNT(pipot!$Z:$Z)&lt;&gt;"",INDEX(pipot!N:N,SMALL(pipot!$Z:$Z,ROW($A552)))),"")</f>
        <v/>
      </c>
      <c r="P556" t="str">
        <f>IFERROR(IF(COUNT(pipot!$Z:$Z)&lt;&gt;"",INDEX(pipot!O:O,SMALL(pipot!$Z:$Z,ROW($A552)))),"")</f>
        <v/>
      </c>
      <c r="Q556" t="str">
        <f>IFERROR(IF(COUNT(pipot!$Z:$Z)&lt;&gt;"",INDEX(pipot!P:P,SMALL(pipot!$Z:$Z,ROW($A552)))),"")</f>
        <v/>
      </c>
      <c r="R556" t="str">
        <f>IFERROR(IF(COUNT(pipot!$Z:$Z)&lt;&gt;"",INDEX(pipot!Q:Q,SMALL(pipot!$Z:$Z,ROW($A552)))),"")</f>
        <v/>
      </c>
      <c r="S556" t="str">
        <f>IFERROR(IF(COUNT(pipot!$Z:$Z)&lt;&gt;"",INDEX(pipot!R:R,SMALL(pipot!$Z:$Z,ROW($A552)))),"")</f>
        <v/>
      </c>
    </row>
    <row r="557" spans="2:19" hidden="1">
      <c r="B557" t="str">
        <f>IFERROR(IF(COUNT(pipot!$Z:$Z)&lt;&gt;"",INDEX(pipot!A:A,SMALL(pipot!$Z:$Z,ROW($A553)))),"")</f>
        <v/>
      </c>
      <c r="C557" s="13" t="str">
        <f>IFERROR(IF(COUNT(pipot!$Z:$Z)&lt;&gt;"",INDEX(pipot!B:B,SMALL(pipot!$Z:$Z,ROW($A553)))),"")</f>
        <v/>
      </c>
      <c r="D557" s="15" t="str">
        <f>IFERROR(IF(COUNT(pipot!$Z:$Z)&lt;&gt;"",INDEX(pipot!C:C,SMALL(pipot!$Z:$Z,ROW($A553)))),"")</f>
        <v/>
      </c>
      <c r="E557" t="str">
        <f>IFERROR(IF(COUNT(pipot!$Z:$Z)&lt;&gt;"",INDEX(pipot!D:D,SMALL(pipot!$Z:$Z,ROW($A553)))),"")</f>
        <v/>
      </c>
      <c r="F557" t="str">
        <f>IFERROR(IF(COUNT(pipot!$Z:$Z)&lt;&gt;"",INDEX(pipot!E:E,SMALL(pipot!$Z:$Z,ROW($A553)))),"")</f>
        <v/>
      </c>
      <c r="G557" t="str">
        <f>IFERROR(IF(COUNT(pipot!$Z:$Z)&lt;&gt;"",INDEX(pipot!F:F,SMALL(pipot!$Z:$Z,ROW($A553)))),"")</f>
        <v/>
      </c>
      <c r="H557" t="str">
        <f>IFERROR(IF(COUNT(pipot!$Z:$Z)&lt;&gt;"",INDEX(pipot!G:G,SMALL(pipot!$Z:$Z,ROW($A553)))),"")</f>
        <v/>
      </c>
      <c r="I557" t="str">
        <f>IFERROR(IF(COUNT(pipot!$Z:$Z)&lt;&gt;"",INDEX(pipot!H:H,SMALL(pipot!$Z:$Z,ROW($A553)))),"")</f>
        <v/>
      </c>
      <c r="J557" t="str">
        <f>IFERROR(IF(COUNT(pipot!$Z:$Z)&lt;&gt;"",INDEX(pipot!I:I,SMALL(pipot!$Z:$Z,ROW($A553)))),"")</f>
        <v/>
      </c>
      <c r="K557" t="str">
        <f>IFERROR(IF(COUNT(pipot!$Z:$Z)&lt;&gt;"",INDEX(pipot!J:J,SMALL(pipot!$Z:$Z,ROW($A553)))),"")</f>
        <v/>
      </c>
      <c r="L557" t="str">
        <f>IFERROR(IF(COUNT(pipot!$Z:$Z)&lt;&gt;"",INDEX(pipot!K:K,SMALL(pipot!$Z:$Z,ROW($A553)))),"")</f>
        <v/>
      </c>
      <c r="M557" t="str">
        <f>IFERROR(IF(COUNT(pipot!$Z:$Z)&lt;&gt;"",INDEX(pipot!L:L,SMALL(pipot!$Z:$Z,ROW($A553)))),"")</f>
        <v/>
      </c>
      <c r="N557" t="str">
        <f>IFERROR(IF(COUNT(pipot!$Z:$Z)&lt;&gt;"",INDEX(pipot!M:M,SMALL(pipot!$Z:$Z,ROW($A553)))),"")</f>
        <v/>
      </c>
      <c r="O557" t="str">
        <f>IFERROR(IF(COUNT(pipot!$Z:$Z)&lt;&gt;"",INDEX(pipot!N:N,SMALL(pipot!$Z:$Z,ROW($A553)))),"")</f>
        <v/>
      </c>
      <c r="P557" t="str">
        <f>IFERROR(IF(COUNT(pipot!$Z:$Z)&lt;&gt;"",INDEX(pipot!O:O,SMALL(pipot!$Z:$Z,ROW($A553)))),"")</f>
        <v/>
      </c>
      <c r="Q557" t="str">
        <f>IFERROR(IF(COUNT(pipot!$Z:$Z)&lt;&gt;"",INDEX(pipot!P:P,SMALL(pipot!$Z:$Z,ROW($A553)))),"")</f>
        <v/>
      </c>
      <c r="R557" t="str">
        <f>IFERROR(IF(COUNT(pipot!$Z:$Z)&lt;&gt;"",INDEX(pipot!Q:Q,SMALL(pipot!$Z:$Z,ROW($A553)))),"")</f>
        <v/>
      </c>
      <c r="S557" t="str">
        <f>IFERROR(IF(COUNT(pipot!$Z:$Z)&lt;&gt;"",INDEX(pipot!R:R,SMALL(pipot!$Z:$Z,ROW($A553)))),"")</f>
        <v/>
      </c>
    </row>
    <row r="558" spans="2:19" hidden="1">
      <c r="B558" t="str">
        <f>IFERROR(IF(COUNT(pipot!$Z:$Z)&lt;&gt;"",INDEX(pipot!A:A,SMALL(pipot!$Z:$Z,ROW($A554)))),"")</f>
        <v/>
      </c>
      <c r="C558" s="13" t="str">
        <f>IFERROR(IF(COUNT(pipot!$Z:$Z)&lt;&gt;"",INDEX(pipot!B:B,SMALL(pipot!$Z:$Z,ROW($A554)))),"")</f>
        <v/>
      </c>
      <c r="D558" s="15" t="str">
        <f>IFERROR(IF(COUNT(pipot!$Z:$Z)&lt;&gt;"",INDEX(pipot!C:C,SMALL(pipot!$Z:$Z,ROW($A554)))),"")</f>
        <v/>
      </c>
      <c r="E558" t="str">
        <f>IFERROR(IF(COUNT(pipot!$Z:$Z)&lt;&gt;"",INDEX(pipot!D:D,SMALL(pipot!$Z:$Z,ROW($A554)))),"")</f>
        <v/>
      </c>
      <c r="F558" t="str">
        <f>IFERROR(IF(COUNT(pipot!$Z:$Z)&lt;&gt;"",INDEX(pipot!E:E,SMALL(pipot!$Z:$Z,ROW($A554)))),"")</f>
        <v/>
      </c>
      <c r="G558" t="str">
        <f>IFERROR(IF(COUNT(pipot!$Z:$Z)&lt;&gt;"",INDEX(pipot!F:F,SMALL(pipot!$Z:$Z,ROW($A554)))),"")</f>
        <v/>
      </c>
      <c r="H558" t="str">
        <f>IFERROR(IF(COUNT(pipot!$Z:$Z)&lt;&gt;"",INDEX(pipot!G:G,SMALL(pipot!$Z:$Z,ROW($A554)))),"")</f>
        <v/>
      </c>
      <c r="I558" t="str">
        <f>IFERROR(IF(COUNT(pipot!$Z:$Z)&lt;&gt;"",INDEX(pipot!H:H,SMALL(pipot!$Z:$Z,ROW($A554)))),"")</f>
        <v/>
      </c>
      <c r="J558" t="str">
        <f>IFERROR(IF(COUNT(pipot!$Z:$Z)&lt;&gt;"",INDEX(pipot!I:I,SMALL(pipot!$Z:$Z,ROW($A554)))),"")</f>
        <v/>
      </c>
      <c r="K558" t="str">
        <f>IFERROR(IF(COUNT(pipot!$Z:$Z)&lt;&gt;"",INDEX(pipot!J:J,SMALL(pipot!$Z:$Z,ROW($A554)))),"")</f>
        <v/>
      </c>
      <c r="L558" t="str">
        <f>IFERROR(IF(COUNT(pipot!$Z:$Z)&lt;&gt;"",INDEX(pipot!K:K,SMALL(pipot!$Z:$Z,ROW($A554)))),"")</f>
        <v/>
      </c>
      <c r="M558" t="str">
        <f>IFERROR(IF(COUNT(pipot!$Z:$Z)&lt;&gt;"",INDEX(pipot!L:L,SMALL(pipot!$Z:$Z,ROW($A554)))),"")</f>
        <v/>
      </c>
      <c r="N558" t="str">
        <f>IFERROR(IF(COUNT(pipot!$Z:$Z)&lt;&gt;"",INDEX(pipot!M:M,SMALL(pipot!$Z:$Z,ROW($A554)))),"")</f>
        <v/>
      </c>
      <c r="O558" t="str">
        <f>IFERROR(IF(COUNT(pipot!$Z:$Z)&lt;&gt;"",INDEX(pipot!N:N,SMALL(pipot!$Z:$Z,ROW($A554)))),"")</f>
        <v/>
      </c>
      <c r="P558" t="str">
        <f>IFERROR(IF(COUNT(pipot!$Z:$Z)&lt;&gt;"",INDEX(pipot!O:O,SMALL(pipot!$Z:$Z,ROW($A554)))),"")</f>
        <v/>
      </c>
      <c r="Q558" t="str">
        <f>IFERROR(IF(COUNT(pipot!$Z:$Z)&lt;&gt;"",INDEX(pipot!P:P,SMALL(pipot!$Z:$Z,ROW($A554)))),"")</f>
        <v/>
      </c>
      <c r="R558" t="str">
        <f>IFERROR(IF(COUNT(pipot!$Z:$Z)&lt;&gt;"",INDEX(pipot!Q:Q,SMALL(pipot!$Z:$Z,ROW($A554)))),"")</f>
        <v/>
      </c>
      <c r="S558" t="str">
        <f>IFERROR(IF(COUNT(pipot!$Z:$Z)&lt;&gt;"",INDEX(pipot!R:R,SMALL(pipot!$Z:$Z,ROW($A554)))),"")</f>
        <v/>
      </c>
    </row>
    <row r="559" spans="2:19" hidden="1">
      <c r="B559" t="str">
        <f>IFERROR(IF(COUNT(pipot!$Z:$Z)&lt;&gt;"",INDEX(pipot!A:A,SMALL(pipot!$Z:$Z,ROW($A555)))),"")</f>
        <v/>
      </c>
      <c r="C559" s="13" t="str">
        <f>IFERROR(IF(COUNT(pipot!$Z:$Z)&lt;&gt;"",INDEX(pipot!B:B,SMALL(pipot!$Z:$Z,ROW($A555)))),"")</f>
        <v/>
      </c>
      <c r="D559" s="15" t="str">
        <f>IFERROR(IF(COUNT(pipot!$Z:$Z)&lt;&gt;"",INDEX(pipot!C:C,SMALL(pipot!$Z:$Z,ROW($A555)))),"")</f>
        <v/>
      </c>
      <c r="E559" t="str">
        <f>IFERROR(IF(COUNT(pipot!$Z:$Z)&lt;&gt;"",INDEX(pipot!D:D,SMALL(pipot!$Z:$Z,ROW($A555)))),"")</f>
        <v/>
      </c>
      <c r="F559" t="str">
        <f>IFERROR(IF(COUNT(pipot!$Z:$Z)&lt;&gt;"",INDEX(pipot!E:E,SMALL(pipot!$Z:$Z,ROW($A555)))),"")</f>
        <v/>
      </c>
      <c r="G559" t="str">
        <f>IFERROR(IF(COUNT(pipot!$Z:$Z)&lt;&gt;"",INDEX(pipot!F:F,SMALL(pipot!$Z:$Z,ROW($A555)))),"")</f>
        <v/>
      </c>
      <c r="H559" t="str">
        <f>IFERROR(IF(COUNT(pipot!$Z:$Z)&lt;&gt;"",INDEX(pipot!G:G,SMALL(pipot!$Z:$Z,ROW($A555)))),"")</f>
        <v/>
      </c>
      <c r="I559" t="str">
        <f>IFERROR(IF(COUNT(pipot!$Z:$Z)&lt;&gt;"",INDEX(pipot!H:H,SMALL(pipot!$Z:$Z,ROW($A555)))),"")</f>
        <v/>
      </c>
      <c r="J559" t="str">
        <f>IFERROR(IF(COUNT(pipot!$Z:$Z)&lt;&gt;"",INDEX(pipot!I:I,SMALL(pipot!$Z:$Z,ROW($A555)))),"")</f>
        <v/>
      </c>
      <c r="K559" t="str">
        <f>IFERROR(IF(COUNT(pipot!$Z:$Z)&lt;&gt;"",INDEX(pipot!J:J,SMALL(pipot!$Z:$Z,ROW($A555)))),"")</f>
        <v/>
      </c>
      <c r="L559" t="str">
        <f>IFERROR(IF(COUNT(pipot!$Z:$Z)&lt;&gt;"",INDEX(pipot!K:K,SMALL(pipot!$Z:$Z,ROW($A555)))),"")</f>
        <v/>
      </c>
      <c r="M559" t="str">
        <f>IFERROR(IF(COUNT(pipot!$Z:$Z)&lt;&gt;"",INDEX(pipot!L:L,SMALL(pipot!$Z:$Z,ROW($A555)))),"")</f>
        <v/>
      </c>
      <c r="N559" t="str">
        <f>IFERROR(IF(COUNT(pipot!$Z:$Z)&lt;&gt;"",INDEX(pipot!M:M,SMALL(pipot!$Z:$Z,ROW($A555)))),"")</f>
        <v/>
      </c>
      <c r="O559" t="str">
        <f>IFERROR(IF(COUNT(pipot!$Z:$Z)&lt;&gt;"",INDEX(pipot!N:N,SMALL(pipot!$Z:$Z,ROW($A555)))),"")</f>
        <v/>
      </c>
      <c r="P559" t="str">
        <f>IFERROR(IF(COUNT(pipot!$Z:$Z)&lt;&gt;"",INDEX(pipot!O:O,SMALL(pipot!$Z:$Z,ROW($A555)))),"")</f>
        <v/>
      </c>
      <c r="Q559" t="str">
        <f>IFERROR(IF(COUNT(pipot!$Z:$Z)&lt;&gt;"",INDEX(pipot!P:P,SMALL(pipot!$Z:$Z,ROW($A555)))),"")</f>
        <v/>
      </c>
      <c r="R559" t="str">
        <f>IFERROR(IF(COUNT(pipot!$Z:$Z)&lt;&gt;"",INDEX(pipot!Q:Q,SMALL(pipot!$Z:$Z,ROW($A555)))),"")</f>
        <v/>
      </c>
      <c r="S559" t="str">
        <f>IFERROR(IF(COUNT(pipot!$Z:$Z)&lt;&gt;"",INDEX(pipot!R:R,SMALL(pipot!$Z:$Z,ROW($A555)))),"")</f>
        <v/>
      </c>
    </row>
    <row r="560" spans="2:19" hidden="1">
      <c r="B560" t="str">
        <f>IFERROR(IF(COUNT(pipot!$Z:$Z)&lt;&gt;"",INDEX(pipot!A:A,SMALL(pipot!$Z:$Z,ROW($A556)))),"")</f>
        <v/>
      </c>
      <c r="C560" s="13" t="str">
        <f>IFERROR(IF(COUNT(pipot!$Z:$Z)&lt;&gt;"",INDEX(pipot!B:B,SMALL(pipot!$Z:$Z,ROW($A556)))),"")</f>
        <v/>
      </c>
      <c r="D560" s="15" t="str">
        <f>IFERROR(IF(COUNT(pipot!$Z:$Z)&lt;&gt;"",INDEX(pipot!C:C,SMALL(pipot!$Z:$Z,ROW($A556)))),"")</f>
        <v/>
      </c>
      <c r="E560" t="str">
        <f>IFERROR(IF(COUNT(pipot!$Z:$Z)&lt;&gt;"",INDEX(pipot!D:D,SMALL(pipot!$Z:$Z,ROW($A556)))),"")</f>
        <v/>
      </c>
      <c r="F560" t="str">
        <f>IFERROR(IF(COUNT(pipot!$Z:$Z)&lt;&gt;"",INDEX(pipot!E:E,SMALL(pipot!$Z:$Z,ROW($A556)))),"")</f>
        <v/>
      </c>
      <c r="G560" t="str">
        <f>IFERROR(IF(COUNT(pipot!$Z:$Z)&lt;&gt;"",INDEX(pipot!F:F,SMALL(pipot!$Z:$Z,ROW($A556)))),"")</f>
        <v/>
      </c>
      <c r="H560" t="str">
        <f>IFERROR(IF(COUNT(pipot!$Z:$Z)&lt;&gt;"",INDEX(pipot!G:G,SMALL(pipot!$Z:$Z,ROW($A556)))),"")</f>
        <v/>
      </c>
      <c r="I560" t="str">
        <f>IFERROR(IF(COUNT(pipot!$Z:$Z)&lt;&gt;"",INDEX(pipot!H:H,SMALL(pipot!$Z:$Z,ROW($A556)))),"")</f>
        <v/>
      </c>
      <c r="J560" t="str">
        <f>IFERROR(IF(COUNT(pipot!$Z:$Z)&lt;&gt;"",INDEX(pipot!I:I,SMALL(pipot!$Z:$Z,ROW($A556)))),"")</f>
        <v/>
      </c>
      <c r="K560" t="str">
        <f>IFERROR(IF(COUNT(pipot!$Z:$Z)&lt;&gt;"",INDEX(pipot!J:J,SMALL(pipot!$Z:$Z,ROW($A556)))),"")</f>
        <v/>
      </c>
      <c r="L560" t="str">
        <f>IFERROR(IF(COUNT(pipot!$Z:$Z)&lt;&gt;"",INDEX(pipot!K:K,SMALL(pipot!$Z:$Z,ROW($A556)))),"")</f>
        <v/>
      </c>
      <c r="M560" t="str">
        <f>IFERROR(IF(COUNT(pipot!$Z:$Z)&lt;&gt;"",INDEX(pipot!L:L,SMALL(pipot!$Z:$Z,ROW($A556)))),"")</f>
        <v/>
      </c>
      <c r="N560" t="str">
        <f>IFERROR(IF(COUNT(pipot!$Z:$Z)&lt;&gt;"",INDEX(pipot!M:M,SMALL(pipot!$Z:$Z,ROW($A556)))),"")</f>
        <v/>
      </c>
      <c r="O560" t="str">
        <f>IFERROR(IF(COUNT(pipot!$Z:$Z)&lt;&gt;"",INDEX(pipot!N:N,SMALL(pipot!$Z:$Z,ROW($A556)))),"")</f>
        <v/>
      </c>
      <c r="P560" t="str">
        <f>IFERROR(IF(COUNT(pipot!$Z:$Z)&lt;&gt;"",INDEX(pipot!O:O,SMALL(pipot!$Z:$Z,ROW($A556)))),"")</f>
        <v/>
      </c>
      <c r="Q560" t="str">
        <f>IFERROR(IF(COUNT(pipot!$Z:$Z)&lt;&gt;"",INDEX(pipot!P:P,SMALL(pipot!$Z:$Z,ROW($A556)))),"")</f>
        <v/>
      </c>
      <c r="R560" t="str">
        <f>IFERROR(IF(COUNT(pipot!$Z:$Z)&lt;&gt;"",INDEX(pipot!Q:Q,SMALL(pipot!$Z:$Z,ROW($A556)))),"")</f>
        <v/>
      </c>
      <c r="S560" t="str">
        <f>IFERROR(IF(COUNT(pipot!$Z:$Z)&lt;&gt;"",INDEX(pipot!R:R,SMALL(pipot!$Z:$Z,ROW($A556)))),"")</f>
        <v/>
      </c>
    </row>
    <row r="561" spans="2:19" hidden="1">
      <c r="B561" t="str">
        <f>IFERROR(IF(COUNT(pipot!$Z:$Z)&lt;&gt;"",INDEX(pipot!A:A,SMALL(pipot!$Z:$Z,ROW($A557)))),"")</f>
        <v/>
      </c>
      <c r="C561" s="13" t="str">
        <f>IFERROR(IF(COUNT(pipot!$Z:$Z)&lt;&gt;"",INDEX(pipot!B:B,SMALL(pipot!$Z:$Z,ROW($A557)))),"")</f>
        <v/>
      </c>
      <c r="D561" s="15" t="str">
        <f>IFERROR(IF(COUNT(pipot!$Z:$Z)&lt;&gt;"",INDEX(pipot!C:C,SMALL(pipot!$Z:$Z,ROW($A557)))),"")</f>
        <v/>
      </c>
      <c r="E561" t="str">
        <f>IFERROR(IF(COUNT(pipot!$Z:$Z)&lt;&gt;"",INDEX(pipot!D:D,SMALL(pipot!$Z:$Z,ROW($A557)))),"")</f>
        <v/>
      </c>
      <c r="F561" t="str">
        <f>IFERROR(IF(COUNT(pipot!$Z:$Z)&lt;&gt;"",INDEX(pipot!E:E,SMALL(pipot!$Z:$Z,ROW($A557)))),"")</f>
        <v/>
      </c>
      <c r="G561" t="str">
        <f>IFERROR(IF(COUNT(pipot!$Z:$Z)&lt;&gt;"",INDEX(pipot!F:F,SMALL(pipot!$Z:$Z,ROW($A557)))),"")</f>
        <v/>
      </c>
      <c r="H561" t="str">
        <f>IFERROR(IF(COUNT(pipot!$Z:$Z)&lt;&gt;"",INDEX(pipot!G:G,SMALL(pipot!$Z:$Z,ROW($A557)))),"")</f>
        <v/>
      </c>
      <c r="I561" t="str">
        <f>IFERROR(IF(COUNT(pipot!$Z:$Z)&lt;&gt;"",INDEX(pipot!H:H,SMALL(pipot!$Z:$Z,ROW($A557)))),"")</f>
        <v/>
      </c>
      <c r="J561" t="str">
        <f>IFERROR(IF(COUNT(pipot!$Z:$Z)&lt;&gt;"",INDEX(pipot!I:I,SMALL(pipot!$Z:$Z,ROW($A557)))),"")</f>
        <v/>
      </c>
      <c r="K561" t="str">
        <f>IFERROR(IF(COUNT(pipot!$Z:$Z)&lt;&gt;"",INDEX(pipot!J:J,SMALL(pipot!$Z:$Z,ROW($A557)))),"")</f>
        <v/>
      </c>
      <c r="L561" t="str">
        <f>IFERROR(IF(COUNT(pipot!$Z:$Z)&lt;&gt;"",INDEX(pipot!K:K,SMALL(pipot!$Z:$Z,ROW($A557)))),"")</f>
        <v/>
      </c>
      <c r="M561" t="str">
        <f>IFERROR(IF(COUNT(pipot!$Z:$Z)&lt;&gt;"",INDEX(pipot!L:L,SMALL(pipot!$Z:$Z,ROW($A557)))),"")</f>
        <v/>
      </c>
      <c r="N561" t="str">
        <f>IFERROR(IF(COUNT(pipot!$Z:$Z)&lt;&gt;"",INDEX(pipot!M:M,SMALL(pipot!$Z:$Z,ROW($A557)))),"")</f>
        <v/>
      </c>
      <c r="O561" t="str">
        <f>IFERROR(IF(COUNT(pipot!$Z:$Z)&lt;&gt;"",INDEX(pipot!N:N,SMALL(pipot!$Z:$Z,ROW($A557)))),"")</f>
        <v/>
      </c>
      <c r="P561" t="str">
        <f>IFERROR(IF(COUNT(pipot!$Z:$Z)&lt;&gt;"",INDEX(pipot!O:O,SMALL(pipot!$Z:$Z,ROW($A557)))),"")</f>
        <v/>
      </c>
      <c r="Q561" t="str">
        <f>IFERROR(IF(COUNT(pipot!$Z:$Z)&lt;&gt;"",INDEX(pipot!P:P,SMALL(pipot!$Z:$Z,ROW($A557)))),"")</f>
        <v/>
      </c>
      <c r="R561" t="str">
        <f>IFERROR(IF(COUNT(pipot!$Z:$Z)&lt;&gt;"",INDEX(pipot!Q:Q,SMALL(pipot!$Z:$Z,ROW($A557)))),"")</f>
        <v/>
      </c>
      <c r="S561" t="str">
        <f>IFERROR(IF(COUNT(pipot!$Z:$Z)&lt;&gt;"",INDEX(pipot!R:R,SMALL(pipot!$Z:$Z,ROW($A557)))),"")</f>
        <v/>
      </c>
    </row>
    <row r="562" spans="2:19" hidden="1">
      <c r="B562" t="str">
        <f>IFERROR(IF(COUNT(pipot!$Z:$Z)&lt;&gt;"",INDEX(pipot!A:A,SMALL(pipot!$Z:$Z,ROW($A558)))),"")</f>
        <v/>
      </c>
      <c r="C562" s="13" t="str">
        <f>IFERROR(IF(COUNT(pipot!$Z:$Z)&lt;&gt;"",INDEX(pipot!B:B,SMALL(pipot!$Z:$Z,ROW($A558)))),"")</f>
        <v/>
      </c>
      <c r="D562" s="15" t="str">
        <f>IFERROR(IF(COUNT(pipot!$Z:$Z)&lt;&gt;"",INDEX(pipot!C:C,SMALL(pipot!$Z:$Z,ROW($A558)))),"")</f>
        <v/>
      </c>
      <c r="E562" t="str">
        <f>IFERROR(IF(COUNT(pipot!$Z:$Z)&lt;&gt;"",INDEX(pipot!D:D,SMALL(pipot!$Z:$Z,ROW($A558)))),"")</f>
        <v/>
      </c>
      <c r="F562" t="str">
        <f>IFERROR(IF(COUNT(pipot!$Z:$Z)&lt;&gt;"",INDEX(pipot!E:E,SMALL(pipot!$Z:$Z,ROW($A558)))),"")</f>
        <v/>
      </c>
      <c r="G562" t="str">
        <f>IFERROR(IF(COUNT(pipot!$Z:$Z)&lt;&gt;"",INDEX(pipot!F:F,SMALL(pipot!$Z:$Z,ROW($A558)))),"")</f>
        <v/>
      </c>
      <c r="H562" t="str">
        <f>IFERROR(IF(COUNT(pipot!$Z:$Z)&lt;&gt;"",INDEX(pipot!G:G,SMALL(pipot!$Z:$Z,ROW($A558)))),"")</f>
        <v/>
      </c>
      <c r="I562" t="str">
        <f>IFERROR(IF(COUNT(pipot!$Z:$Z)&lt;&gt;"",INDEX(pipot!H:H,SMALL(pipot!$Z:$Z,ROW($A558)))),"")</f>
        <v/>
      </c>
      <c r="J562" t="str">
        <f>IFERROR(IF(COUNT(pipot!$Z:$Z)&lt;&gt;"",INDEX(pipot!I:I,SMALL(pipot!$Z:$Z,ROW($A558)))),"")</f>
        <v/>
      </c>
      <c r="K562" t="str">
        <f>IFERROR(IF(COUNT(pipot!$Z:$Z)&lt;&gt;"",INDEX(pipot!J:J,SMALL(pipot!$Z:$Z,ROW($A558)))),"")</f>
        <v/>
      </c>
      <c r="L562" t="str">
        <f>IFERROR(IF(COUNT(pipot!$Z:$Z)&lt;&gt;"",INDEX(pipot!K:K,SMALL(pipot!$Z:$Z,ROW($A558)))),"")</f>
        <v/>
      </c>
      <c r="M562" t="str">
        <f>IFERROR(IF(COUNT(pipot!$Z:$Z)&lt;&gt;"",INDEX(pipot!L:L,SMALL(pipot!$Z:$Z,ROW($A558)))),"")</f>
        <v/>
      </c>
      <c r="N562" t="str">
        <f>IFERROR(IF(COUNT(pipot!$Z:$Z)&lt;&gt;"",INDEX(pipot!M:M,SMALL(pipot!$Z:$Z,ROW($A558)))),"")</f>
        <v/>
      </c>
      <c r="O562" t="str">
        <f>IFERROR(IF(COUNT(pipot!$Z:$Z)&lt;&gt;"",INDEX(pipot!N:N,SMALL(pipot!$Z:$Z,ROW($A558)))),"")</f>
        <v/>
      </c>
      <c r="P562" t="str">
        <f>IFERROR(IF(COUNT(pipot!$Z:$Z)&lt;&gt;"",INDEX(pipot!O:O,SMALL(pipot!$Z:$Z,ROW($A558)))),"")</f>
        <v/>
      </c>
      <c r="Q562" t="str">
        <f>IFERROR(IF(COUNT(pipot!$Z:$Z)&lt;&gt;"",INDEX(pipot!P:P,SMALL(pipot!$Z:$Z,ROW($A558)))),"")</f>
        <v/>
      </c>
      <c r="R562" t="str">
        <f>IFERROR(IF(COUNT(pipot!$Z:$Z)&lt;&gt;"",INDEX(pipot!Q:Q,SMALL(pipot!$Z:$Z,ROW($A558)))),"")</f>
        <v/>
      </c>
      <c r="S562" t="str">
        <f>IFERROR(IF(COUNT(pipot!$Z:$Z)&lt;&gt;"",INDEX(pipot!R:R,SMALL(pipot!$Z:$Z,ROW($A558)))),"")</f>
        <v/>
      </c>
    </row>
    <row r="563" spans="2:19" hidden="1">
      <c r="B563" t="str">
        <f>IFERROR(IF(COUNT(pipot!$Z:$Z)&lt;&gt;"",INDEX(pipot!A:A,SMALL(pipot!$Z:$Z,ROW($A559)))),"")</f>
        <v/>
      </c>
      <c r="C563" s="13" t="str">
        <f>IFERROR(IF(COUNT(pipot!$Z:$Z)&lt;&gt;"",INDEX(pipot!B:B,SMALL(pipot!$Z:$Z,ROW($A559)))),"")</f>
        <v/>
      </c>
      <c r="D563" s="15" t="str">
        <f>IFERROR(IF(COUNT(pipot!$Z:$Z)&lt;&gt;"",INDEX(pipot!C:C,SMALL(pipot!$Z:$Z,ROW($A559)))),"")</f>
        <v/>
      </c>
      <c r="E563" t="str">
        <f>IFERROR(IF(COUNT(pipot!$Z:$Z)&lt;&gt;"",INDEX(pipot!D:D,SMALL(pipot!$Z:$Z,ROW($A559)))),"")</f>
        <v/>
      </c>
      <c r="F563" t="str">
        <f>IFERROR(IF(COUNT(pipot!$Z:$Z)&lt;&gt;"",INDEX(pipot!E:E,SMALL(pipot!$Z:$Z,ROW($A559)))),"")</f>
        <v/>
      </c>
      <c r="G563" t="str">
        <f>IFERROR(IF(COUNT(pipot!$Z:$Z)&lt;&gt;"",INDEX(pipot!F:F,SMALL(pipot!$Z:$Z,ROW($A559)))),"")</f>
        <v/>
      </c>
      <c r="H563" t="str">
        <f>IFERROR(IF(COUNT(pipot!$Z:$Z)&lt;&gt;"",INDEX(pipot!G:G,SMALL(pipot!$Z:$Z,ROW($A559)))),"")</f>
        <v/>
      </c>
      <c r="I563" t="str">
        <f>IFERROR(IF(COUNT(pipot!$Z:$Z)&lt;&gt;"",INDEX(pipot!H:H,SMALL(pipot!$Z:$Z,ROW($A559)))),"")</f>
        <v/>
      </c>
      <c r="J563" t="str">
        <f>IFERROR(IF(COUNT(pipot!$Z:$Z)&lt;&gt;"",INDEX(pipot!I:I,SMALL(pipot!$Z:$Z,ROW($A559)))),"")</f>
        <v/>
      </c>
      <c r="K563" t="str">
        <f>IFERROR(IF(COUNT(pipot!$Z:$Z)&lt;&gt;"",INDEX(pipot!J:J,SMALL(pipot!$Z:$Z,ROW($A559)))),"")</f>
        <v/>
      </c>
      <c r="L563" t="str">
        <f>IFERROR(IF(COUNT(pipot!$Z:$Z)&lt;&gt;"",INDEX(pipot!K:K,SMALL(pipot!$Z:$Z,ROW($A559)))),"")</f>
        <v/>
      </c>
      <c r="M563" t="str">
        <f>IFERROR(IF(COUNT(pipot!$Z:$Z)&lt;&gt;"",INDEX(pipot!L:L,SMALL(pipot!$Z:$Z,ROW($A559)))),"")</f>
        <v/>
      </c>
      <c r="N563" t="str">
        <f>IFERROR(IF(COUNT(pipot!$Z:$Z)&lt;&gt;"",INDEX(pipot!M:M,SMALL(pipot!$Z:$Z,ROW($A559)))),"")</f>
        <v/>
      </c>
      <c r="O563" t="str">
        <f>IFERROR(IF(COUNT(pipot!$Z:$Z)&lt;&gt;"",INDEX(pipot!N:N,SMALL(pipot!$Z:$Z,ROW($A559)))),"")</f>
        <v/>
      </c>
      <c r="P563" t="str">
        <f>IFERROR(IF(COUNT(pipot!$Z:$Z)&lt;&gt;"",INDEX(pipot!O:O,SMALL(pipot!$Z:$Z,ROW($A559)))),"")</f>
        <v/>
      </c>
      <c r="Q563" t="str">
        <f>IFERROR(IF(COUNT(pipot!$Z:$Z)&lt;&gt;"",INDEX(pipot!P:P,SMALL(pipot!$Z:$Z,ROW($A559)))),"")</f>
        <v/>
      </c>
      <c r="R563" t="str">
        <f>IFERROR(IF(COUNT(pipot!$Z:$Z)&lt;&gt;"",INDEX(pipot!Q:Q,SMALL(pipot!$Z:$Z,ROW($A559)))),"")</f>
        <v/>
      </c>
      <c r="S563" t="str">
        <f>IFERROR(IF(COUNT(pipot!$Z:$Z)&lt;&gt;"",INDEX(pipot!R:R,SMALL(pipot!$Z:$Z,ROW($A559)))),"")</f>
        <v/>
      </c>
    </row>
    <row r="564" spans="2:19" hidden="1">
      <c r="B564" t="str">
        <f>IFERROR(IF(COUNT(pipot!$Z:$Z)&lt;&gt;"",INDEX(pipot!A:A,SMALL(pipot!$Z:$Z,ROW($A560)))),"")</f>
        <v/>
      </c>
      <c r="C564" s="13" t="str">
        <f>IFERROR(IF(COUNT(pipot!$Z:$Z)&lt;&gt;"",INDEX(pipot!B:B,SMALL(pipot!$Z:$Z,ROW($A560)))),"")</f>
        <v/>
      </c>
      <c r="D564" s="15" t="str">
        <f>IFERROR(IF(COUNT(pipot!$Z:$Z)&lt;&gt;"",INDEX(pipot!C:C,SMALL(pipot!$Z:$Z,ROW($A560)))),"")</f>
        <v/>
      </c>
      <c r="E564" t="str">
        <f>IFERROR(IF(COUNT(pipot!$Z:$Z)&lt;&gt;"",INDEX(pipot!D:D,SMALL(pipot!$Z:$Z,ROW($A560)))),"")</f>
        <v/>
      </c>
      <c r="F564" t="str">
        <f>IFERROR(IF(COUNT(pipot!$Z:$Z)&lt;&gt;"",INDEX(pipot!E:E,SMALL(pipot!$Z:$Z,ROW($A560)))),"")</f>
        <v/>
      </c>
      <c r="G564" t="str">
        <f>IFERROR(IF(COUNT(pipot!$Z:$Z)&lt;&gt;"",INDEX(pipot!F:F,SMALL(pipot!$Z:$Z,ROW($A560)))),"")</f>
        <v/>
      </c>
      <c r="H564" t="str">
        <f>IFERROR(IF(COUNT(pipot!$Z:$Z)&lt;&gt;"",INDEX(pipot!G:G,SMALL(pipot!$Z:$Z,ROW($A560)))),"")</f>
        <v/>
      </c>
      <c r="I564" t="str">
        <f>IFERROR(IF(COUNT(pipot!$Z:$Z)&lt;&gt;"",INDEX(pipot!H:H,SMALL(pipot!$Z:$Z,ROW($A560)))),"")</f>
        <v/>
      </c>
      <c r="J564" t="str">
        <f>IFERROR(IF(COUNT(pipot!$Z:$Z)&lt;&gt;"",INDEX(pipot!I:I,SMALL(pipot!$Z:$Z,ROW($A560)))),"")</f>
        <v/>
      </c>
      <c r="K564" t="str">
        <f>IFERROR(IF(COUNT(pipot!$Z:$Z)&lt;&gt;"",INDEX(pipot!J:J,SMALL(pipot!$Z:$Z,ROW($A560)))),"")</f>
        <v/>
      </c>
      <c r="L564" t="str">
        <f>IFERROR(IF(COUNT(pipot!$Z:$Z)&lt;&gt;"",INDEX(pipot!K:K,SMALL(pipot!$Z:$Z,ROW($A560)))),"")</f>
        <v/>
      </c>
      <c r="M564" t="str">
        <f>IFERROR(IF(COUNT(pipot!$Z:$Z)&lt;&gt;"",INDEX(pipot!L:L,SMALL(pipot!$Z:$Z,ROW($A560)))),"")</f>
        <v/>
      </c>
      <c r="N564" t="str">
        <f>IFERROR(IF(COUNT(pipot!$Z:$Z)&lt;&gt;"",INDEX(pipot!M:M,SMALL(pipot!$Z:$Z,ROW($A560)))),"")</f>
        <v/>
      </c>
      <c r="O564" t="str">
        <f>IFERROR(IF(COUNT(pipot!$Z:$Z)&lt;&gt;"",INDEX(pipot!N:N,SMALL(pipot!$Z:$Z,ROW($A560)))),"")</f>
        <v/>
      </c>
      <c r="P564" t="str">
        <f>IFERROR(IF(COUNT(pipot!$Z:$Z)&lt;&gt;"",INDEX(pipot!O:O,SMALL(pipot!$Z:$Z,ROW($A560)))),"")</f>
        <v/>
      </c>
      <c r="Q564" t="str">
        <f>IFERROR(IF(COUNT(pipot!$Z:$Z)&lt;&gt;"",INDEX(pipot!P:P,SMALL(pipot!$Z:$Z,ROW($A560)))),"")</f>
        <v/>
      </c>
      <c r="R564" t="str">
        <f>IFERROR(IF(COUNT(pipot!$Z:$Z)&lt;&gt;"",INDEX(pipot!Q:Q,SMALL(pipot!$Z:$Z,ROW($A560)))),"")</f>
        <v/>
      </c>
      <c r="S564" t="str">
        <f>IFERROR(IF(COUNT(pipot!$Z:$Z)&lt;&gt;"",INDEX(pipot!R:R,SMALL(pipot!$Z:$Z,ROW($A560)))),"")</f>
        <v/>
      </c>
    </row>
    <row r="565" spans="2:19" hidden="1">
      <c r="B565" t="str">
        <f>IFERROR(IF(COUNT(pipot!$Z:$Z)&lt;&gt;"",INDEX(pipot!A:A,SMALL(pipot!$Z:$Z,ROW($A561)))),"")</f>
        <v/>
      </c>
      <c r="C565" s="13" t="str">
        <f>IFERROR(IF(COUNT(pipot!$Z:$Z)&lt;&gt;"",INDEX(pipot!B:B,SMALL(pipot!$Z:$Z,ROW($A561)))),"")</f>
        <v/>
      </c>
      <c r="D565" s="15" t="str">
        <f>IFERROR(IF(COUNT(pipot!$Z:$Z)&lt;&gt;"",INDEX(pipot!C:C,SMALL(pipot!$Z:$Z,ROW($A561)))),"")</f>
        <v/>
      </c>
      <c r="E565" t="str">
        <f>IFERROR(IF(COUNT(pipot!$Z:$Z)&lt;&gt;"",INDEX(pipot!D:D,SMALL(pipot!$Z:$Z,ROW($A561)))),"")</f>
        <v/>
      </c>
      <c r="F565" t="str">
        <f>IFERROR(IF(COUNT(pipot!$Z:$Z)&lt;&gt;"",INDEX(pipot!E:E,SMALL(pipot!$Z:$Z,ROW($A561)))),"")</f>
        <v/>
      </c>
      <c r="G565" t="str">
        <f>IFERROR(IF(COUNT(pipot!$Z:$Z)&lt;&gt;"",INDEX(pipot!F:F,SMALL(pipot!$Z:$Z,ROW($A561)))),"")</f>
        <v/>
      </c>
      <c r="H565" t="str">
        <f>IFERROR(IF(COUNT(pipot!$Z:$Z)&lt;&gt;"",INDEX(pipot!G:G,SMALL(pipot!$Z:$Z,ROW($A561)))),"")</f>
        <v/>
      </c>
      <c r="I565" t="str">
        <f>IFERROR(IF(COUNT(pipot!$Z:$Z)&lt;&gt;"",INDEX(pipot!H:H,SMALL(pipot!$Z:$Z,ROW($A561)))),"")</f>
        <v/>
      </c>
      <c r="J565" t="str">
        <f>IFERROR(IF(COUNT(pipot!$Z:$Z)&lt;&gt;"",INDEX(pipot!I:I,SMALL(pipot!$Z:$Z,ROW($A561)))),"")</f>
        <v/>
      </c>
      <c r="K565" t="str">
        <f>IFERROR(IF(COUNT(pipot!$Z:$Z)&lt;&gt;"",INDEX(pipot!J:J,SMALL(pipot!$Z:$Z,ROW($A561)))),"")</f>
        <v/>
      </c>
      <c r="L565" t="str">
        <f>IFERROR(IF(COUNT(pipot!$Z:$Z)&lt;&gt;"",INDEX(pipot!K:K,SMALL(pipot!$Z:$Z,ROW($A561)))),"")</f>
        <v/>
      </c>
      <c r="M565" t="str">
        <f>IFERROR(IF(COUNT(pipot!$Z:$Z)&lt;&gt;"",INDEX(pipot!L:L,SMALL(pipot!$Z:$Z,ROW($A561)))),"")</f>
        <v/>
      </c>
      <c r="N565" t="str">
        <f>IFERROR(IF(COUNT(pipot!$Z:$Z)&lt;&gt;"",INDEX(pipot!M:M,SMALL(pipot!$Z:$Z,ROW($A561)))),"")</f>
        <v/>
      </c>
      <c r="O565" t="str">
        <f>IFERROR(IF(COUNT(pipot!$Z:$Z)&lt;&gt;"",INDEX(pipot!N:N,SMALL(pipot!$Z:$Z,ROW($A561)))),"")</f>
        <v/>
      </c>
      <c r="P565" t="str">
        <f>IFERROR(IF(COUNT(pipot!$Z:$Z)&lt;&gt;"",INDEX(pipot!O:O,SMALL(pipot!$Z:$Z,ROW($A561)))),"")</f>
        <v/>
      </c>
      <c r="Q565" t="str">
        <f>IFERROR(IF(COUNT(pipot!$Z:$Z)&lt;&gt;"",INDEX(pipot!P:P,SMALL(pipot!$Z:$Z,ROW($A561)))),"")</f>
        <v/>
      </c>
      <c r="R565" t="str">
        <f>IFERROR(IF(COUNT(pipot!$Z:$Z)&lt;&gt;"",INDEX(pipot!Q:Q,SMALL(pipot!$Z:$Z,ROW($A561)))),"")</f>
        <v/>
      </c>
      <c r="S565" t="str">
        <f>IFERROR(IF(COUNT(pipot!$Z:$Z)&lt;&gt;"",INDEX(pipot!R:R,SMALL(pipot!$Z:$Z,ROW($A561)))),"")</f>
        <v/>
      </c>
    </row>
    <row r="566" spans="2:19" hidden="1">
      <c r="B566" t="str">
        <f>IFERROR(IF(COUNT(pipot!$Z:$Z)&lt;&gt;"",INDEX(pipot!A:A,SMALL(pipot!$Z:$Z,ROW($A562)))),"")</f>
        <v/>
      </c>
      <c r="C566" s="13" t="str">
        <f>IFERROR(IF(COUNT(pipot!$Z:$Z)&lt;&gt;"",INDEX(pipot!B:B,SMALL(pipot!$Z:$Z,ROW($A562)))),"")</f>
        <v/>
      </c>
      <c r="D566" s="15" t="str">
        <f>IFERROR(IF(COUNT(pipot!$Z:$Z)&lt;&gt;"",INDEX(pipot!C:C,SMALL(pipot!$Z:$Z,ROW($A562)))),"")</f>
        <v/>
      </c>
      <c r="E566" t="str">
        <f>IFERROR(IF(COUNT(pipot!$Z:$Z)&lt;&gt;"",INDEX(pipot!D:D,SMALL(pipot!$Z:$Z,ROW($A562)))),"")</f>
        <v/>
      </c>
      <c r="F566" t="str">
        <f>IFERROR(IF(COUNT(pipot!$Z:$Z)&lt;&gt;"",INDEX(pipot!E:E,SMALL(pipot!$Z:$Z,ROW($A562)))),"")</f>
        <v/>
      </c>
      <c r="G566" t="str">
        <f>IFERROR(IF(COUNT(pipot!$Z:$Z)&lt;&gt;"",INDEX(pipot!F:F,SMALL(pipot!$Z:$Z,ROW($A562)))),"")</f>
        <v/>
      </c>
      <c r="H566" t="str">
        <f>IFERROR(IF(COUNT(pipot!$Z:$Z)&lt;&gt;"",INDEX(pipot!G:G,SMALL(pipot!$Z:$Z,ROW($A562)))),"")</f>
        <v/>
      </c>
      <c r="I566" t="str">
        <f>IFERROR(IF(COUNT(pipot!$Z:$Z)&lt;&gt;"",INDEX(pipot!H:H,SMALL(pipot!$Z:$Z,ROW($A562)))),"")</f>
        <v/>
      </c>
      <c r="J566" t="str">
        <f>IFERROR(IF(COUNT(pipot!$Z:$Z)&lt;&gt;"",INDEX(pipot!I:I,SMALL(pipot!$Z:$Z,ROW($A562)))),"")</f>
        <v/>
      </c>
      <c r="K566" t="str">
        <f>IFERROR(IF(COUNT(pipot!$Z:$Z)&lt;&gt;"",INDEX(pipot!J:J,SMALL(pipot!$Z:$Z,ROW($A562)))),"")</f>
        <v/>
      </c>
      <c r="L566" t="str">
        <f>IFERROR(IF(COUNT(pipot!$Z:$Z)&lt;&gt;"",INDEX(pipot!K:K,SMALL(pipot!$Z:$Z,ROW($A562)))),"")</f>
        <v/>
      </c>
      <c r="M566" t="str">
        <f>IFERROR(IF(COUNT(pipot!$Z:$Z)&lt;&gt;"",INDEX(pipot!L:L,SMALL(pipot!$Z:$Z,ROW($A562)))),"")</f>
        <v/>
      </c>
      <c r="N566" t="str">
        <f>IFERROR(IF(COUNT(pipot!$Z:$Z)&lt;&gt;"",INDEX(pipot!M:M,SMALL(pipot!$Z:$Z,ROW($A562)))),"")</f>
        <v/>
      </c>
      <c r="O566" t="str">
        <f>IFERROR(IF(COUNT(pipot!$Z:$Z)&lt;&gt;"",INDEX(pipot!N:N,SMALL(pipot!$Z:$Z,ROW($A562)))),"")</f>
        <v/>
      </c>
      <c r="P566" t="str">
        <f>IFERROR(IF(COUNT(pipot!$Z:$Z)&lt;&gt;"",INDEX(pipot!O:O,SMALL(pipot!$Z:$Z,ROW($A562)))),"")</f>
        <v/>
      </c>
      <c r="Q566" t="str">
        <f>IFERROR(IF(COUNT(pipot!$Z:$Z)&lt;&gt;"",INDEX(pipot!P:P,SMALL(pipot!$Z:$Z,ROW($A562)))),"")</f>
        <v/>
      </c>
      <c r="R566" t="str">
        <f>IFERROR(IF(COUNT(pipot!$Z:$Z)&lt;&gt;"",INDEX(pipot!Q:Q,SMALL(pipot!$Z:$Z,ROW($A562)))),"")</f>
        <v/>
      </c>
      <c r="S566" t="str">
        <f>IFERROR(IF(COUNT(pipot!$Z:$Z)&lt;&gt;"",INDEX(pipot!R:R,SMALL(pipot!$Z:$Z,ROW($A562)))),"")</f>
        <v/>
      </c>
    </row>
    <row r="567" spans="2:19" hidden="1">
      <c r="B567" t="str">
        <f>IFERROR(IF(COUNT(pipot!$Z:$Z)&lt;&gt;"",INDEX(pipot!A:A,SMALL(pipot!$Z:$Z,ROW($A563)))),"")</f>
        <v/>
      </c>
      <c r="C567" s="13" t="str">
        <f>IFERROR(IF(COUNT(pipot!$Z:$Z)&lt;&gt;"",INDEX(pipot!B:B,SMALL(pipot!$Z:$Z,ROW($A563)))),"")</f>
        <v/>
      </c>
      <c r="D567" s="15" t="str">
        <f>IFERROR(IF(COUNT(pipot!$Z:$Z)&lt;&gt;"",INDEX(pipot!C:C,SMALL(pipot!$Z:$Z,ROW($A563)))),"")</f>
        <v/>
      </c>
      <c r="E567" t="str">
        <f>IFERROR(IF(COUNT(pipot!$Z:$Z)&lt;&gt;"",INDEX(pipot!D:D,SMALL(pipot!$Z:$Z,ROW($A563)))),"")</f>
        <v/>
      </c>
      <c r="F567" t="str">
        <f>IFERROR(IF(COUNT(pipot!$Z:$Z)&lt;&gt;"",INDEX(pipot!E:E,SMALL(pipot!$Z:$Z,ROW($A563)))),"")</f>
        <v/>
      </c>
      <c r="G567" t="str">
        <f>IFERROR(IF(COUNT(pipot!$Z:$Z)&lt;&gt;"",INDEX(pipot!F:F,SMALL(pipot!$Z:$Z,ROW($A563)))),"")</f>
        <v/>
      </c>
      <c r="H567" t="str">
        <f>IFERROR(IF(COUNT(pipot!$Z:$Z)&lt;&gt;"",INDEX(pipot!G:G,SMALL(pipot!$Z:$Z,ROW($A563)))),"")</f>
        <v/>
      </c>
      <c r="I567" t="str">
        <f>IFERROR(IF(COUNT(pipot!$Z:$Z)&lt;&gt;"",INDEX(pipot!H:H,SMALL(pipot!$Z:$Z,ROW($A563)))),"")</f>
        <v/>
      </c>
      <c r="J567" t="str">
        <f>IFERROR(IF(COUNT(pipot!$Z:$Z)&lt;&gt;"",INDEX(pipot!I:I,SMALL(pipot!$Z:$Z,ROW($A563)))),"")</f>
        <v/>
      </c>
      <c r="K567" t="str">
        <f>IFERROR(IF(COUNT(pipot!$Z:$Z)&lt;&gt;"",INDEX(pipot!J:J,SMALL(pipot!$Z:$Z,ROW($A563)))),"")</f>
        <v/>
      </c>
      <c r="L567" t="str">
        <f>IFERROR(IF(COUNT(pipot!$Z:$Z)&lt;&gt;"",INDEX(pipot!K:K,SMALL(pipot!$Z:$Z,ROW($A563)))),"")</f>
        <v/>
      </c>
      <c r="M567" t="str">
        <f>IFERROR(IF(COUNT(pipot!$Z:$Z)&lt;&gt;"",INDEX(pipot!L:L,SMALL(pipot!$Z:$Z,ROW($A563)))),"")</f>
        <v/>
      </c>
      <c r="N567" t="str">
        <f>IFERROR(IF(COUNT(pipot!$Z:$Z)&lt;&gt;"",INDEX(pipot!M:M,SMALL(pipot!$Z:$Z,ROW($A563)))),"")</f>
        <v/>
      </c>
      <c r="O567" t="str">
        <f>IFERROR(IF(COUNT(pipot!$Z:$Z)&lt;&gt;"",INDEX(pipot!N:N,SMALL(pipot!$Z:$Z,ROW($A563)))),"")</f>
        <v/>
      </c>
      <c r="P567" t="str">
        <f>IFERROR(IF(COUNT(pipot!$Z:$Z)&lt;&gt;"",INDEX(pipot!O:O,SMALL(pipot!$Z:$Z,ROW($A563)))),"")</f>
        <v/>
      </c>
      <c r="Q567" t="str">
        <f>IFERROR(IF(COUNT(pipot!$Z:$Z)&lt;&gt;"",INDEX(pipot!P:P,SMALL(pipot!$Z:$Z,ROW($A563)))),"")</f>
        <v/>
      </c>
      <c r="R567" t="str">
        <f>IFERROR(IF(COUNT(pipot!$Z:$Z)&lt;&gt;"",INDEX(pipot!Q:Q,SMALL(pipot!$Z:$Z,ROW($A563)))),"")</f>
        <v/>
      </c>
      <c r="S567" t="str">
        <f>IFERROR(IF(COUNT(pipot!$Z:$Z)&lt;&gt;"",INDEX(pipot!R:R,SMALL(pipot!$Z:$Z,ROW($A563)))),"")</f>
        <v/>
      </c>
    </row>
    <row r="568" spans="2:19" hidden="1">
      <c r="B568" t="str">
        <f>IFERROR(IF(COUNT(pipot!$Z:$Z)&lt;&gt;"",INDEX(pipot!A:A,SMALL(pipot!$Z:$Z,ROW($A564)))),"")</f>
        <v/>
      </c>
      <c r="C568" s="13" t="str">
        <f>IFERROR(IF(COUNT(pipot!$Z:$Z)&lt;&gt;"",INDEX(pipot!B:B,SMALL(pipot!$Z:$Z,ROW($A564)))),"")</f>
        <v/>
      </c>
      <c r="D568" s="15" t="str">
        <f>IFERROR(IF(COUNT(pipot!$Z:$Z)&lt;&gt;"",INDEX(pipot!C:C,SMALL(pipot!$Z:$Z,ROW($A564)))),"")</f>
        <v/>
      </c>
      <c r="E568" t="str">
        <f>IFERROR(IF(COUNT(pipot!$Z:$Z)&lt;&gt;"",INDEX(pipot!D:D,SMALL(pipot!$Z:$Z,ROW($A564)))),"")</f>
        <v/>
      </c>
      <c r="F568" t="str">
        <f>IFERROR(IF(COUNT(pipot!$Z:$Z)&lt;&gt;"",INDEX(pipot!E:E,SMALL(pipot!$Z:$Z,ROW($A564)))),"")</f>
        <v/>
      </c>
      <c r="G568" t="str">
        <f>IFERROR(IF(COUNT(pipot!$Z:$Z)&lt;&gt;"",INDEX(pipot!F:F,SMALL(pipot!$Z:$Z,ROW($A564)))),"")</f>
        <v/>
      </c>
      <c r="H568" t="str">
        <f>IFERROR(IF(COUNT(pipot!$Z:$Z)&lt;&gt;"",INDEX(pipot!G:G,SMALL(pipot!$Z:$Z,ROW($A564)))),"")</f>
        <v/>
      </c>
      <c r="I568" t="str">
        <f>IFERROR(IF(COUNT(pipot!$Z:$Z)&lt;&gt;"",INDEX(pipot!H:H,SMALL(pipot!$Z:$Z,ROW($A564)))),"")</f>
        <v/>
      </c>
      <c r="J568" t="str">
        <f>IFERROR(IF(COUNT(pipot!$Z:$Z)&lt;&gt;"",INDEX(pipot!I:I,SMALL(pipot!$Z:$Z,ROW($A564)))),"")</f>
        <v/>
      </c>
      <c r="K568" t="str">
        <f>IFERROR(IF(COUNT(pipot!$Z:$Z)&lt;&gt;"",INDEX(pipot!J:J,SMALL(pipot!$Z:$Z,ROW($A564)))),"")</f>
        <v/>
      </c>
      <c r="L568" t="str">
        <f>IFERROR(IF(COUNT(pipot!$Z:$Z)&lt;&gt;"",INDEX(pipot!K:K,SMALL(pipot!$Z:$Z,ROW($A564)))),"")</f>
        <v/>
      </c>
      <c r="M568" t="str">
        <f>IFERROR(IF(COUNT(pipot!$Z:$Z)&lt;&gt;"",INDEX(pipot!L:L,SMALL(pipot!$Z:$Z,ROW($A564)))),"")</f>
        <v/>
      </c>
      <c r="N568" t="str">
        <f>IFERROR(IF(COUNT(pipot!$Z:$Z)&lt;&gt;"",INDEX(pipot!M:M,SMALL(pipot!$Z:$Z,ROW($A564)))),"")</f>
        <v/>
      </c>
      <c r="O568" t="str">
        <f>IFERROR(IF(COUNT(pipot!$Z:$Z)&lt;&gt;"",INDEX(pipot!N:N,SMALL(pipot!$Z:$Z,ROW($A564)))),"")</f>
        <v/>
      </c>
      <c r="P568" t="str">
        <f>IFERROR(IF(COUNT(pipot!$Z:$Z)&lt;&gt;"",INDEX(pipot!O:O,SMALL(pipot!$Z:$Z,ROW($A564)))),"")</f>
        <v/>
      </c>
      <c r="Q568" t="str">
        <f>IFERROR(IF(COUNT(pipot!$Z:$Z)&lt;&gt;"",INDEX(pipot!P:P,SMALL(pipot!$Z:$Z,ROW($A564)))),"")</f>
        <v/>
      </c>
      <c r="R568" t="str">
        <f>IFERROR(IF(COUNT(pipot!$Z:$Z)&lt;&gt;"",INDEX(pipot!Q:Q,SMALL(pipot!$Z:$Z,ROW($A564)))),"")</f>
        <v/>
      </c>
      <c r="S568" t="str">
        <f>IFERROR(IF(COUNT(pipot!$Z:$Z)&lt;&gt;"",INDEX(pipot!R:R,SMALL(pipot!$Z:$Z,ROW($A564)))),"")</f>
        <v/>
      </c>
    </row>
    <row r="569" spans="2:19" hidden="1">
      <c r="B569" t="str">
        <f>IFERROR(IF(COUNT(pipot!$Z:$Z)&lt;&gt;"",INDEX(pipot!A:A,SMALL(pipot!$Z:$Z,ROW($A565)))),"")</f>
        <v/>
      </c>
      <c r="C569" s="13" t="str">
        <f>IFERROR(IF(COUNT(pipot!$Z:$Z)&lt;&gt;"",INDEX(pipot!B:B,SMALL(pipot!$Z:$Z,ROW($A565)))),"")</f>
        <v/>
      </c>
      <c r="D569" s="15" t="str">
        <f>IFERROR(IF(COUNT(pipot!$Z:$Z)&lt;&gt;"",INDEX(pipot!C:C,SMALL(pipot!$Z:$Z,ROW($A565)))),"")</f>
        <v/>
      </c>
      <c r="E569" t="str">
        <f>IFERROR(IF(COUNT(pipot!$Z:$Z)&lt;&gt;"",INDEX(pipot!D:D,SMALL(pipot!$Z:$Z,ROW($A565)))),"")</f>
        <v/>
      </c>
      <c r="F569" t="str">
        <f>IFERROR(IF(COUNT(pipot!$Z:$Z)&lt;&gt;"",INDEX(pipot!E:E,SMALL(pipot!$Z:$Z,ROW($A565)))),"")</f>
        <v/>
      </c>
      <c r="G569" t="str">
        <f>IFERROR(IF(COUNT(pipot!$Z:$Z)&lt;&gt;"",INDEX(pipot!F:F,SMALL(pipot!$Z:$Z,ROW($A565)))),"")</f>
        <v/>
      </c>
      <c r="H569" t="str">
        <f>IFERROR(IF(COUNT(pipot!$Z:$Z)&lt;&gt;"",INDEX(pipot!G:G,SMALL(pipot!$Z:$Z,ROW($A565)))),"")</f>
        <v/>
      </c>
      <c r="I569" t="str">
        <f>IFERROR(IF(COUNT(pipot!$Z:$Z)&lt;&gt;"",INDEX(pipot!H:H,SMALL(pipot!$Z:$Z,ROW($A565)))),"")</f>
        <v/>
      </c>
      <c r="J569" t="str">
        <f>IFERROR(IF(COUNT(pipot!$Z:$Z)&lt;&gt;"",INDEX(pipot!I:I,SMALL(pipot!$Z:$Z,ROW($A565)))),"")</f>
        <v/>
      </c>
      <c r="K569" t="str">
        <f>IFERROR(IF(COUNT(pipot!$Z:$Z)&lt;&gt;"",INDEX(pipot!J:J,SMALL(pipot!$Z:$Z,ROW($A565)))),"")</f>
        <v/>
      </c>
      <c r="L569" t="str">
        <f>IFERROR(IF(COUNT(pipot!$Z:$Z)&lt;&gt;"",INDEX(pipot!K:K,SMALL(pipot!$Z:$Z,ROW($A565)))),"")</f>
        <v/>
      </c>
      <c r="M569" t="str">
        <f>IFERROR(IF(COUNT(pipot!$Z:$Z)&lt;&gt;"",INDEX(pipot!L:L,SMALL(pipot!$Z:$Z,ROW($A565)))),"")</f>
        <v/>
      </c>
      <c r="N569" t="str">
        <f>IFERROR(IF(COUNT(pipot!$Z:$Z)&lt;&gt;"",INDEX(pipot!M:M,SMALL(pipot!$Z:$Z,ROW($A565)))),"")</f>
        <v/>
      </c>
      <c r="O569" t="str">
        <f>IFERROR(IF(COUNT(pipot!$Z:$Z)&lt;&gt;"",INDEX(pipot!N:N,SMALL(pipot!$Z:$Z,ROW($A565)))),"")</f>
        <v/>
      </c>
      <c r="P569" t="str">
        <f>IFERROR(IF(COUNT(pipot!$Z:$Z)&lt;&gt;"",INDEX(pipot!O:O,SMALL(pipot!$Z:$Z,ROW($A565)))),"")</f>
        <v/>
      </c>
      <c r="Q569" t="str">
        <f>IFERROR(IF(COUNT(pipot!$Z:$Z)&lt;&gt;"",INDEX(pipot!P:P,SMALL(pipot!$Z:$Z,ROW($A565)))),"")</f>
        <v/>
      </c>
      <c r="R569" t="str">
        <f>IFERROR(IF(COUNT(pipot!$Z:$Z)&lt;&gt;"",INDEX(pipot!Q:Q,SMALL(pipot!$Z:$Z,ROW($A565)))),"")</f>
        <v/>
      </c>
      <c r="S569" t="str">
        <f>IFERROR(IF(COUNT(pipot!$Z:$Z)&lt;&gt;"",INDEX(pipot!R:R,SMALL(pipot!$Z:$Z,ROW($A565)))),"")</f>
        <v/>
      </c>
    </row>
    <row r="570" spans="2:19" hidden="1">
      <c r="B570" t="str">
        <f>IFERROR(IF(COUNT(pipot!$Z:$Z)&lt;&gt;"",INDEX(pipot!A:A,SMALL(pipot!$Z:$Z,ROW($A566)))),"")</f>
        <v/>
      </c>
      <c r="C570" s="13" t="str">
        <f>IFERROR(IF(COUNT(pipot!$Z:$Z)&lt;&gt;"",INDEX(pipot!B:B,SMALL(pipot!$Z:$Z,ROW($A566)))),"")</f>
        <v/>
      </c>
      <c r="D570" s="15" t="str">
        <f>IFERROR(IF(COUNT(pipot!$Z:$Z)&lt;&gt;"",INDEX(pipot!C:C,SMALL(pipot!$Z:$Z,ROW($A566)))),"")</f>
        <v/>
      </c>
      <c r="E570" t="str">
        <f>IFERROR(IF(COUNT(pipot!$Z:$Z)&lt;&gt;"",INDEX(pipot!D:D,SMALL(pipot!$Z:$Z,ROW($A566)))),"")</f>
        <v/>
      </c>
      <c r="F570" t="str">
        <f>IFERROR(IF(COUNT(pipot!$Z:$Z)&lt;&gt;"",INDEX(pipot!E:E,SMALL(pipot!$Z:$Z,ROW($A566)))),"")</f>
        <v/>
      </c>
      <c r="G570" t="str">
        <f>IFERROR(IF(COUNT(pipot!$Z:$Z)&lt;&gt;"",INDEX(pipot!F:F,SMALL(pipot!$Z:$Z,ROW($A566)))),"")</f>
        <v/>
      </c>
      <c r="H570" t="str">
        <f>IFERROR(IF(COUNT(pipot!$Z:$Z)&lt;&gt;"",INDEX(pipot!G:G,SMALL(pipot!$Z:$Z,ROW($A566)))),"")</f>
        <v/>
      </c>
      <c r="I570" t="str">
        <f>IFERROR(IF(COUNT(pipot!$Z:$Z)&lt;&gt;"",INDEX(pipot!H:H,SMALL(pipot!$Z:$Z,ROW($A566)))),"")</f>
        <v/>
      </c>
      <c r="J570" t="str">
        <f>IFERROR(IF(COUNT(pipot!$Z:$Z)&lt;&gt;"",INDEX(pipot!I:I,SMALL(pipot!$Z:$Z,ROW($A566)))),"")</f>
        <v/>
      </c>
      <c r="K570" t="str">
        <f>IFERROR(IF(COUNT(pipot!$Z:$Z)&lt;&gt;"",INDEX(pipot!J:J,SMALL(pipot!$Z:$Z,ROW($A566)))),"")</f>
        <v/>
      </c>
      <c r="L570" t="str">
        <f>IFERROR(IF(COUNT(pipot!$Z:$Z)&lt;&gt;"",INDEX(pipot!K:K,SMALL(pipot!$Z:$Z,ROW($A566)))),"")</f>
        <v/>
      </c>
      <c r="M570" t="str">
        <f>IFERROR(IF(COUNT(pipot!$Z:$Z)&lt;&gt;"",INDEX(pipot!L:L,SMALL(pipot!$Z:$Z,ROW($A566)))),"")</f>
        <v/>
      </c>
      <c r="N570" t="str">
        <f>IFERROR(IF(COUNT(pipot!$Z:$Z)&lt;&gt;"",INDEX(pipot!M:M,SMALL(pipot!$Z:$Z,ROW($A566)))),"")</f>
        <v/>
      </c>
      <c r="O570" t="str">
        <f>IFERROR(IF(COUNT(pipot!$Z:$Z)&lt;&gt;"",INDEX(pipot!N:N,SMALL(pipot!$Z:$Z,ROW($A566)))),"")</f>
        <v/>
      </c>
      <c r="P570" t="str">
        <f>IFERROR(IF(COUNT(pipot!$Z:$Z)&lt;&gt;"",INDEX(pipot!O:O,SMALL(pipot!$Z:$Z,ROW($A566)))),"")</f>
        <v/>
      </c>
      <c r="Q570" t="str">
        <f>IFERROR(IF(COUNT(pipot!$Z:$Z)&lt;&gt;"",INDEX(pipot!P:P,SMALL(pipot!$Z:$Z,ROW($A566)))),"")</f>
        <v/>
      </c>
      <c r="R570" t="str">
        <f>IFERROR(IF(COUNT(pipot!$Z:$Z)&lt;&gt;"",INDEX(pipot!Q:Q,SMALL(pipot!$Z:$Z,ROW($A566)))),"")</f>
        <v/>
      </c>
      <c r="S570" t="str">
        <f>IFERROR(IF(COUNT(pipot!$Z:$Z)&lt;&gt;"",INDEX(pipot!R:R,SMALL(pipot!$Z:$Z,ROW($A566)))),"")</f>
        <v/>
      </c>
    </row>
    <row r="571" spans="2:19" hidden="1">
      <c r="B571" t="str">
        <f>IFERROR(IF(COUNT(pipot!$Z:$Z)&lt;&gt;"",INDEX(pipot!A:A,SMALL(pipot!$Z:$Z,ROW($A567)))),"")</f>
        <v/>
      </c>
      <c r="C571" s="13" t="str">
        <f>IFERROR(IF(COUNT(pipot!$Z:$Z)&lt;&gt;"",INDEX(pipot!B:B,SMALL(pipot!$Z:$Z,ROW($A567)))),"")</f>
        <v/>
      </c>
      <c r="D571" s="15" t="str">
        <f>IFERROR(IF(COUNT(pipot!$Z:$Z)&lt;&gt;"",INDEX(pipot!C:C,SMALL(pipot!$Z:$Z,ROW($A567)))),"")</f>
        <v/>
      </c>
      <c r="E571" t="str">
        <f>IFERROR(IF(COUNT(pipot!$Z:$Z)&lt;&gt;"",INDEX(pipot!D:D,SMALL(pipot!$Z:$Z,ROW($A567)))),"")</f>
        <v/>
      </c>
      <c r="F571" t="str">
        <f>IFERROR(IF(COUNT(pipot!$Z:$Z)&lt;&gt;"",INDEX(pipot!E:E,SMALL(pipot!$Z:$Z,ROW($A567)))),"")</f>
        <v/>
      </c>
      <c r="G571" t="str">
        <f>IFERROR(IF(COUNT(pipot!$Z:$Z)&lt;&gt;"",INDEX(pipot!F:F,SMALL(pipot!$Z:$Z,ROW($A567)))),"")</f>
        <v/>
      </c>
      <c r="H571" t="str">
        <f>IFERROR(IF(COUNT(pipot!$Z:$Z)&lt;&gt;"",INDEX(pipot!G:G,SMALL(pipot!$Z:$Z,ROW($A567)))),"")</f>
        <v/>
      </c>
      <c r="I571" t="str">
        <f>IFERROR(IF(COUNT(pipot!$Z:$Z)&lt;&gt;"",INDEX(pipot!H:H,SMALL(pipot!$Z:$Z,ROW($A567)))),"")</f>
        <v/>
      </c>
      <c r="J571" t="str">
        <f>IFERROR(IF(COUNT(pipot!$Z:$Z)&lt;&gt;"",INDEX(pipot!I:I,SMALL(pipot!$Z:$Z,ROW($A567)))),"")</f>
        <v/>
      </c>
      <c r="K571" t="str">
        <f>IFERROR(IF(COUNT(pipot!$Z:$Z)&lt;&gt;"",INDEX(pipot!J:J,SMALL(pipot!$Z:$Z,ROW($A567)))),"")</f>
        <v/>
      </c>
      <c r="L571" t="str">
        <f>IFERROR(IF(COUNT(pipot!$Z:$Z)&lt;&gt;"",INDEX(pipot!K:K,SMALL(pipot!$Z:$Z,ROW($A567)))),"")</f>
        <v/>
      </c>
      <c r="M571" t="str">
        <f>IFERROR(IF(COUNT(pipot!$Z:$Z)&lt;&gt;"",INDEX(pipot!L:L,SMALL(pipot!$Z:$Z,ROW($A567)))),"")</f>
        <v/>
      </c>
      <c r="N571" t="str">
        <f>IFERROR(IF(COUNT(pipot!$Z:$Z)&lt;&gt;"",INDEX(pipot!M:M,SMALL(pipot!$Z:$Z,ROW($A567)))),"")</f>
        <v/>
      </c>
      <c r="O571" t="str">
        <f>IFERROR(IF(COUNT(pipot!$Z:$Z)&lt;&gt;"",INDEX(pipot!N:N,SMALL(pipot!$Z:$Z,ROW($A567)))),"")</f>
        <v/>
      </c>
      <c r="P571" t="str">
        <f>IFERROR(IF(COUNT(pipot!$Z:$Z)&lt;&gt;"",INDEX(pipot!O:O,SMALL(pipot!$Z:$Z,ROW($A567)))),"")</f>
        <v/>
      </c>
      <c r="Q571" t="str">
        <f>IFERROR(IF(COUNT(pipot!$Z:$Z)&lt;&gt;"",INDEX(pipot!P:P,SMALL(pipot!$Z:$Z,ROW($A567)))),"")</f>
        <v/>
      </c>
      <c r="R571" t="str">
        <f>IFERROR(IF(COUNT(pipot!$Z:$Z)&lt;&gt;"",INDEX(pipot!Q:Q,SMALL(pipot!$Z:$Z,ROW($A567)))),"")</f>
        <v/>
      </c>
      <c r="S571" t="str">
        <f>IFERROR(IF(COUNT(pipot!$Z:$Z)&lt;&gt;"",INDEX(pipot!R:R,SMALL(pipot!$Z:$Z,ROW($A567)))),"")</f>
        <v/>
      </c>
    </row>
    <row r="572" spans="2:19" hidden="1">
      <c r="B572" t="str">
        <f>IFERROR(IF(COUNT(pipot!$Z:$Z)&lt;&gt;"",INDEX(pipot!A:A,SMALL(pipot!$Z:$Z,ROW($A568)))),"")</f>
        <v/>
      </c>
      <c r="C572" s="13" t="str">
        <f>IFERROR(IF(COUNT(pipot!$Z:$Z)&lt;&gt;"",INDEX(pipot!B:B,SMALL(pipot!$Z:$Z,ROW($A568)))),"")</f>
        <v/>
      </c>
      <c r="D572" s="15" t="str">
        <f>IFERROR(IF(COUNT(pipot!$Z:$Z)&lt;&gt;"",INDEX(pipot!C:C,SMALL(pipot!$Z:$Z,ROW($A568)))),"")</f>
        <v/>
      </c>
      <c r="E572" t="str">
        <f>IFERROR(IF(COUNT(pipot!$Z:$Z)&lt;&gt;"",INDEX(pipot!D:D,SMALL(pipot!$Z:$Z,ROW($A568)))),"")</f>
        <v/>
      </c>
      <c r="F572" t="str">
        <f>IFERROR(IF(COUNT(pipot!$Z:$Z)&lt;&gt;"",INDEX(pipot!E:E,SMALL(pipot!$Z:$Z,ROW($A568)))),"")</f>
        <v/>
      </c>
      <c r="G572" t="str">
        <f>IFERROR(IF(COUNT(pipot!$Z:$Z)&lt;&gt;"",INDEX(pipot!F:F,SMALL(pipot!$Z:$Z,ROW($A568)))),"")</f>
        <v/>
      </c>
      <c r="H572" t="str">
        <f>IFERROR(IF(COUNT(pipot!$Z:$Z)&lt;&gt;"",INDEX(pipot!G:G,SMALL(pipot!$Z:$Z,ROW($A568)))),"")</f>
        <v/>
      </c>
      <c r="I572" t="str">
        <f>IFERROR(IF(COUNT(pipot!$Z:$Z)&lt;&gt;"",INDEX(pipot!H:H,SMALL(pipot!$Z:$Z,ROW($A568)))),"")</f>
        <v/>
      </c>
      <c r="J572" t="str">
        <f>IFERROR(IF(COUNT(pipot!$Z:$Z)&lt;&gt;"",INDEX(pipot!I:I,SMALL(pipot!$Z:$Z,ROW($A568)))),"")</f>
        <v/>
      </c>
      <c r="K572" t="str">
        <f>IFERROR(IF(COUNT(pipot!$Z:$Z)&lt;&gt;"",INDEX(pipot!J:J,SMALL(pipot!$Z:$Z,ROW($A568)))),"")</f>
        <v/>
      </c>
      <c r="L572" t="str">
        <f>IFERROR(IF(COUNT(pipot!$Z:$Z)&lt;&gt;"",INDEX(pipot!K:K,SMALL(pipot!$Z:$Z,ROW($A568)))),"")</f>
        <v/>
      </c>
      <c r="M572" t="str">
        <f>IFERROR(IF(COUNT(pipot!$Z:$Z)&lt;&gt;"",INDEX(pipot!L:L,SMALL(pipot!$Z:$Z,ROW($A568)))),"")</f>
        <v/>
      </c>
      <c r="N572" t="str">
        <f>IFERROR(IF(COUNT(pipot!$Z:$Z)&lt;&gt;"",INDEX(pipot!M:M,SMALL(pipot!$Z:$Z,ROW($A568)))),"")</f>
        <v/>
      </c>
      <c r="O572" t="str">
        <f>IFERROR(IF(COUNT(pipot!$Z:$Z)&lt;&gt;"",INDEX(pipot!N:N,SMALL(pipot!$Z:$Z,ROW($A568)))),"")</f>
        <v/>
      </c>
      <c r="P572" t="str">
        <f>IFERROR(IF(COUNT(pipot!$Z:$Z)&lt;&gt;"",INDEX(pipot!O:O,SMALL(pipot!$Z:$Z,ROW($A568)))),"")</f>
        <v/>
      </c>
      <c r="Q572" t="str">
        <f>IFERROR(IF(COUNT(pipot!$Z:$Z)&lt;&gt;"",INDEX(pipot!P:P,SMALL(pipot!$Z:$Z,ROW($A568)))),"")</f>
        <v/>
      </c>
      <c r="R572" t="str">
        <f>IFERROR(IF(COUNT(pipot!$Z:$Z)&lt;&gt;"",INDEX(pipot!Q:Q,SMALL(pipot!$Z:$Z,ROW($A568)))),"")</f>
        <v/>
      </c>
      <c r="S572" t="str">
        <f>IFERROR(IF(COUNT(pipot!$Z:$Z)&lt;&gt;"",INDEX(pipot!R:R,SMALL(pipot!$Z:$Z,ROW($A568)))),"")</f>
        <v/>
      </c>
    </row>
    <row r="573" spans="2:19" hidden="1">
      <c r="B573" t="str">
        <f>IFERROR(IF(COUNT(pipot!$Z:$Z)&lt;&gt;"",INDEX(pipot!A:A,SMALL(pipot!$Z:$Z,ROW($A569)))),"")</f>
        <v/>
      </c>
      <c r="C573" s="13" t="str">
        <f>IFERROR(IF(COUNT(pipot!$Z:$Z)&lt;&gt;"",INDEX(pipot!B:B,SMALL(pipot!$Z:$Z,ROW($A569)))),"")</f>
        <v/>
      </c>
      <c r="D573" s="15" t="str">
        <f>IFERROR(IF(COUNT(pipot!$Z:$Z)&lt;&gt;"",INDEX(pipot!C:C,SMALL(pipot!$Z:$Z,ROW($A569)))),"")</f>
        <v/>
      </c>
      <c r="E573" t="str">
        <f>IFERROR(IF(COUNT(pipot!$Z:$Z)&lt;&gt;"",INDEX(pipot!D:D,SMALL(pipot!$Z:$Z,ROW($A569)))),"")</f>
        <v/>
      </c>
      <c r="F573" t="str">
        <f>IFERROR(IF(COUNT(pipot!$Z:$Z)&lt;&gt;"",INDEX(pipot!E:E,SMALL(pipot!$Z:$Z,ROW($A569)))),"")</f>
        <v/>
      </c>
      <c r="G573" t="str">
        <f>IFERROR(IF(COUNT(pipot!$Z:$Z)&lt;&gt;"",INDEX(pipot!F:F,SMALL(pipot!$Z:$Z,ROW($A569)))),"")</f>
        <v/>
      </c>
      <c r="H573" t="str">
        <f>IFERROR(IF(COUNT(pipot!$Z:$Z)&lt;&gt;"",INDEX(pipot!G:G,SMALL(pipot!$Z:$Z,ROW($A569)))),"")</f>
        <v/>
      </c>
      <c r="I573" t="str">
        <f>IFERROR(IF(COUNT(pipot!$Z:$Z)&lt;&gt;"",INDEX(pipot!H:H,SMALL(pipot!$Z:$Z,ROW($A569)))),"")</f>
        <v/>
      </c>
      <c r="J573" t="str">
        <f>IFERROR(IF(COUNT(pipot!$Z:$Z)&lt;&gt;"",INDEX(pipot!I:I,SMALL(pipot!$Z:$Z,ROW($A569)))),"")</f>
        <v/>
      </c>
      <c r="K573" t="str">
        <f>IFERROR(IF(COUNT(pipot!$Z:$Z)&lt;&gt;"",INDEX(pipot!J:J,SMALL(pipot!$Z:$Z,ROW($A569)))),"")</f>
        <v/>
      </c>
      <c r="L573" t="str">
        <f>IFERROR(IF(COUNT(pipot!$Z:$Z)&lt;&gt;"",INDEX(pipot!K:K,SMALL(pipot!$Z:$Z,ROW($A569)))),"")</f>
        <v/>
      </c>
      <c r="M573" t="str">
        <f>IFERROR(IF(COUNT(pipot!$Z:$Z)&lt;&gt;"",INDEX(pipot!L:L,SMALL(pipot!$Z:$Z,ROW($A569)))),"")</f>
        <v/>
      </c>
      <c r="N573" t="str">
        <f>IFERROR(IF(COUNT(pipot!$Z:$Z)&lt;&gt;"",INDEX(pipot!M:M,SMALL(pipot!$Z:$Z,ROW($A569)))),"")</f>
        <v/>
      </c>
      <c r="O573" t="str">
        <f>IFERROR(IF(COUNT(pipot!$Z:$Z)&lt;&gt;"",INDEX(pipot!N:N,SMALL(pipot!$Z:$Z,ROW($A569)))),"")</f>
        <v/>
      </c>
      <c r="P573" t="str">
        <f>IFERROR(IF(COUNT(pipot!$Z:$Z)&lt;&gt;"",INDEX(pipot!O:O,SMALL(pipot!$Z:$Z,ROW($A569)))),"")</f>
        <v/>
      </c>
      <c r="Q573" t="str">
        <f>IFERROR(IF(COUNT(pipot!$Z:$Z)&lt;&gt;"",INDEX(pipot!P:P,SMALL(pipot!$Z:$Z,ROW($A569)))),"")</f>
        <v/>
      </c>
      <c r="R573" t="str">
        <f>IFERROR(IF(COUNT(pipot!$Z:$Z)&lt;&gt;"",INDEX(pipot!Q:Q,SMALL(pipot!$Z:$Z,ROW($A569)))),"")</f>
        <v/>
      </c>
      <c r="S573" t="str">
        <f>IFERROR(IF(COUNT(pipot!$Z:$Z)&lt;&gt;"",INDEX(pipot!R:R,SMALL(pipot!$Z:$Z,ROW($A569)))),"")</f>
        <v/>
      </c>
    </row>
    <row r="574" spans="2:19" hidden="1">
      <c r="B574" t="str">
        <f>IFERROR(IF(COUNT(pipot!$Z:$Z)&lt;&gt;"",INDEX(pipot!A:A,SMALL(pipot!$Z:$Z,ROW($A570)))),"")</f>
        <v/>
      </c>
      <c r="C574" s="13" t="str">
        <f>IFERROR(IF(COUNT(pipot!$Z:$Z)&lt;&gt;"",INDEX(pipot!B:B,SMALL(pipot!$Z:$Z,ROW($A570)))),"")</f>
        <v/>
      </c>
      <c r="D574" s="15" t="str">
        <f>IFERROR(IF(COUNT(pipot!$Z:$Z)&lt;&gt;"",INDEX(pipot!C:C,SMALL(pipot!$Z:$Z,ROW($A570)))),"")</f>
        <v/>
      </c>
      <c r="E574" t="str">
        <f>IFERROR(IF(COUNT(pipot!$Z:$Z)&lt;&gt;"",INDEX(pipot!D:D,SMALL(pipot!$Z:$Z,ROW($A570)))),"")</f>
        <v/>
      </c>
      <c r="F574" t="str">
        <f>IFERROR(IF(COUNT(pipot!$Z:$Z)&lt;&gt;"",INDEX(pipot!E:E,SMALL(pipot!$Z:$Z,ROW($A570)))),"")</f>
        <v/>
      </c>
      <c r="G574" t="str">
        <f>IFERROR(IF(COUNT(pipot!$Z:$Z)&lt;&gt;"",INDEX(pipot!F:F,SMALL(pipot!$Z:$Z,ROW($A570)))),"")</f>
        <v/>
      </c>
      <c r="H574" t="str">
        <f>IFERROR(IF(COUNT(pipot!$Z:$Z)&lt;&gt;"",INDEX(pipot!G:G,SMALL(pipot!$Z:$Z,ROW($A570)))),"")</f>
        <v/>
      </c>
      <c r="I574" t="str">
        <f>IFERROR(IF(COUNT(pipot!$Z:$Z)&lt;&gt;"",INDEX(pipot!H:H,SMALL(pipot!$Z:$Z,ROW($A570)))),"")</f>
        <v/>
      </c>
      <c r="J574" t="str">
        <f>IFERROR(IF(COUNT(pipot!$Z:$Z)&lt;&gt;"",INDEX(pipot!I:I,SMALL(pipot!$Z:$Z,ROW($A570)))),"")</f>
        <v/>
      </c>
      <c r="K574" t="str">
        <f>IFERROR(IF(COUNT(pipot!$Z:$Z)&lt;&gt;"",INDEX(pipot!J:J,SMALL(pipot!$Z:$Z,ROW($A570)))),"")</f>
        <v/>
      </c>
      <c r="L574" t="str">
        <f>IFERROR(IF(COUNT(pipot!$Z:$Z)&lt;&gt;"",INDEX(pipot!K:K,SMALL(pipot!$Z:$Z,ROW($A570)))),"")</f>
        <v/>
      </c>
      <c r="M574" t="str">
        <f>IFERROR(IF(COUNT(pipot!$Z:$Z)&lt;&gt;"",INDEX(pipot!L:L,SMALL(pipot!$Z:$Z,ROW($A570)))),"")</f>
        <v/>
      </c>
      <c r="N574" t="str">
        <f>IFERROR(IF(COUNT(pipot!$Z:$Z)&lt;&gt;"",INDEX(pipot!M:M,SMALL(pipot!$Z:$Z,ROW($A570)))),"")</f>
        <v/>
      </c>
      <c r="O574" t="str">
        <f>IFERROR(IF(COUNT(pipot!$Z:$Z)&lt;&gt;"",INDEX(pipot!N:N,SMALL(pipot!$Z:$Z,ROW($A570)))),"")</f>
        <v/>
      </c>
      <c r="P574" t="str">
        <f>IFERROR(IF(COUNT(pipot!$Z:$Z)&lt;&gt;"",INDEX(pipot!O:O,SMALL(pipot!$Z:$Z,ROW($A570)))),"")</f>
        <v/>
      </c>
      <c r="Q574" t="str">
        <f>IFERROR(IF(COUNT(pipot!$Z:$Z)&lt;&gt;"",INDEX(pipot!P:P,SMALL(pipot!$Z:$Z,ROW($A570)))),"")</f>
        <v/>
      </c>
      <c r="R574" t="str">
        <f>IFERROR(IF(COUNT(pipot!$Z:$Z)&lt;&gt;"",INDEX(pipot!Q:Q,SMALL(pipot!$Z:$Z,ROW($A570)))),"")</f>
        <v/>
      </c>
      <c r="S574" t="str">
        <f>IFERROR(IF(COUNT(pipot!$Z:$Z)&lt;&gt;"",INDEX(pipot!R:R,SMALL(pipot!$Z:$Z,ROW($A570)))),"")</f>
        <v/>
      </c>
    </row>
    <row r="575" spans="2:19" hidden="1">
      <c r="B575" t="str">
        <f>IFERROR(IF(COUNT(pipot!$Z:$Z)&lt;&gt;"",INDEX(pipot!A:A,SMALL(pipot!$Z:$Z,ROW($A571)))),"")</f>
        <v/>
      </c>
      <c r="C575" s="13" t="str">
        <f>IFERROR(IF(COUNT(pipot!$Z:$Z)&lt;&gt;"",INDEX(pipot!B:B,SMALL(pipot!$Z:$Z,ROW($A571)))),"")</f>
        <v/>
      </c>
      <c r="D575" s="15" t="str">
        <f>IFERROR(IF(COUNT(pipot!$Z:$Z)&lt;&gt;"",INDEX(pipot!C:C,SMALL(pipot!$Z:$Z,ROW($A571)))),"")</f>
        <v/>
      </c>
      <c r="E575" t="str">
        <f>IFERROR(IF(COUNT(pipot!$Z:$Z)&lt;&gt;"",INDEX(pipot!D:D,SMALL(pipot!$Z:$Z,ROW($A571)))),"")</f>
        <v/>
      </c>
      <c r="F575" t="str">
        <f>IFERROR(IF(COUNT(pipot!$Z:$Z)&lt;&gt;"",INDEX(pipot!E:E,SMALL(pipot!$Z:$Z,ROW($A571)))),"")</f>
        <v/>
      </c>
      <c r="G575" t="str">
        <f>IFERROR(IF(COUNT(pipot!$Z:$Z)&lt;&gt;"",INDEX(pipot!F:F,SMALL(pipot!$Z:$Z,ROW($A571)))),"")</f>
        <v/>
      </c>
      <c r="H575" t="str">
        <f>IFERROR(IF(COUNT(pipot!$Z:$Z)&lt;&gt;"",INDEX(pipot!G:G,SMALL(pipot!$Z:$Z,ROW($A571)))),"")</f>
        <v/>
      </c>
      <c r="I575" t="str">
        <f>IFERROR(IF(COUNT(pipot!$Z:$Z)&lt;&gt;"",INDEX(pipot!H:H,SMALL(pipot!$Z:$Z,ROW($A571)))),"")</f>
        <v/>
      </c>
      <c r="J575" t="str">
        <f>IFERROR(IF(COUNT(pipot!$Z:$Z)&lt;&gt;"",INDEX(pipot!I:I,SMALL(pipot!$Z:$Z,ROW($A571)))),"")</f>
        <v/>
      </c>
      <c r="K575" t="str">
        <f>IFERROR(IF(COUNT(pipot!$Z:$Z)&lt;&gt;"",INDEX(pipot!J:J,SMALL(pipot!$Z:$Z,ROW($A571)))),"")</f>
        <v/>
      </c>
      <c r="L575" t="str">
        <f>IFERROR(IF(COUNT(pipot!$Z:$Z)&lt;&gt;"",INDEX(pipot!K:K,SMALL(pipot!$Z:$Z,ROW($A571)))),"")</f>
        <v/>
      </c>
      <c r="M575" t="str">
        <f>IFERROR(IF(COUNT(pipot!$Z:$Z)&lt;&gt;"",INDEX(pipot!L:L,SMALL(pipot!$Z:$Z,ROW($A571)))),"")</f>
        <v/>
      </c>
      <c r="N575" t="str">
        <f>IFERROR(IF(COUNT(pipot!$Z:$Z)&lt;&gt;"",INDEX(pipot!M:M,SMALL(pipot!$Z:$Z,ROW($A571)))),"")</f>
        <v/>
      </c>
      <c r="O575" t="str">
        <f>IFERROR(IF(COUNT(pipot!$Z:$Z)&lt;&gt;"",INDEX(pipot!N:N,SMALL(pipot!$Z:$Z,ROW($A571)))),"")</f>
        <v/>
      </c>
      <c r="P575" t="str">
        <f>IFERROR(IF(COUNT(pipot!$Z:$Z)&lt;&gt;"",INDEX(pipot!O:O,SMALL(pipot!$Z:$Z,ROW($A571)))),"")</f>
        <v/>
      </c>
      <c r="Q575" t="str">
        <f>IFERROR(IF(COUNT(pipot!$Z:$Z)&lt;&gt;"",INDEX(pipot!P:P,SMALL(pipot!$Z:$Z,ROW($A571)))),"")</f>
        <v/>
      </c>
      <c r="R575" t="str">
        <f>IFERROR(IF(COUNT(pipot!$Z:$Z)&lt;&gt;"",INDEX(pipot!Q:Q,SMALL(pipot!$Z:$Z,ROW($A571)))),"")</f>
        <v/>
      </c>
      <c r="S575" t="str">
        <f>IFERROR(IF(COUNT(pipot!$Z:$Z)&lt;&gt;"",INDEX(pipot!R:R,SMALL(pipot!$Z:$Z,ROW($A571)))),"")</f>
        <v/>
      </c>
    </row>
    <row r="576" spans="2:19" hidden="1">
      <c r="B576" t="str">
        <f>IFERROR(IF(COUNT(pipot!$Z:$Z)&lt;&gt;"",INDEX(pipot!A:A,SMALL(pipot!$Z:$Z,ROW($A572)))),"")</f>
        <v/>
      </c>
      <c r="C576" s="13" t="str">
        <f>IFERROR(IF(COUNT(pipot!$Z:$Z)&lt;&gt;"",INDEX(pipot!B:B,SMALL(pipot!$Z:$Z,ROW($A572)))),"")</f>
        <v/>
      </c>
      <c r="D576" s="15" t="str">
        <f>IFERROR(IF(COUNT(pipot!$Z:$Z)&lt;&gt;"",INDEX(pipot!C:C,SMALL(pipot!$Z:$Z,ROW($A572)))),"")</f>
        <v/>
      </c>
      <c r="E576" t="str">
        <f>IFERROR(IF(COUNT(pipot!$Z:$Z)&lt;&gt;"",INDEX(pipot!D:D,SMALL(pipot!$Z:$Z,ROW($A572)))),"")</f>
        <v/>
      </c>
      <c r="F576" t="str">
        <f>IFERROR(IF(COUNT(pipot!$Z:$Z)&lt;&gt;"",INDEX(pipot!E:E,SMALL(pipot!$Z:$Z,ROW($A572)))),"")</f>
        <v/>
      </c>
      <c r="G576" t="str">
        <f>IFERROR(IF(COUNT(pipot!$Z:$Z)&lt;&gt;"",INDEX(pipot!F:F,SMALL(pipot!$Z:$Z,ROW($A572)))),"")</f>
        <v/>
      </c>
      <c r="H576" t="str">
        <f>IFERROR(IF(COUNT(pipot!$Z:$Z)&lt;&gt;"",INDEX(pipot!G:G,SMALL(pipot!$Z:$Z,ROW($A572)))),"")</f>
        <v/>
      </c>
      <c r="I576" t="str">
        <f>IFERROR(IF(COUNT(pipot!$Z:$Z)&lt;&gt;"",INDEX(pipot!H:H,SMALL(pipot!$Z:$Z,ROW($A572)))),"")</f>
        <v/>
      </c>
      <c r="J576" t="str">
        <f>IFERROR(IF(COUNT(pipot!$Z:$Z)&lt;&gt;"",INDEX(pipot!I:I,SMALL(pipot!$Z:$Z,ROW($A572)))),"")</f>
        <v/>
      </c>
      <c r="K576" t="str">
        <f>IFERROR(IF(COUNT(pipot!$Z:$Z)&lt;&gt;"",INDEX(pipot!J:J,SMALL(pipot!$Z:$Z,ROW($A572)))),"")</f>
        <v/>
      </c>
      <c r="L576" t="str">
        <f>IFERROR(IF(COUNT(pipot!$Z:$Z)&lt;&gt;"",INDEX(pipot!K:K,SMALL(pipot!$Z:$Z,ROW($A572)))),"")</f>
        <v/>
      </c>
      <c r="M576" t="str">
        <f>IFERROR(IF(COUNT(pipot!$Z:$Z)&lt;&gt;"",INDEX(pipot!L:L,SMALL(pipot!$Z:$Z,ROW($A572)))),"")</f>
        <v/>
      </c>
      <c r="N576" t="str">
        <f>IFERROR(IF(COUNT(pipot!$Z:$Z)&lt;&gt;"",INDEX(pipot!M:M,SMALL(pipot!$Z:$Z,ROW($A572)))),"")</f>
        <v/>
      </c>
      <c r="O576" t="str">
        <f>IFERROR(IF(COUNT(pipot!$Z:$Z)&lt;&gt;"",INDEX(pipot!N:N,SMALL(pipot!$Z:$Z,ROW($A572)))),"")</f>
        <v/>
      </c>
      <c r="P576" t="str">
        <f>IFERROR(IF(COUNT(pipot!$Z:$Z)&lt;&gt;"",INDEX(pipot!O:O,SMALL(pipot!$Z:$Z,ROW($A572)))),"")</f>
        <v/>
      </c>
      <c r="Q576" t="str">
        <f>IFERROR(IF(COUNT(pipot!$Z:$Z)&lt;&gt;"",INDEX(pipot!P:P,SMALL(pipot!$Z:$Z,ROW($A572)))),"")</f>
        <v/>
      </c>
      <c r="R576" t="str">
        <f>IFERROR(IF(COUNT(pipot!$Z:$Z)&lt;&gt;"",INDEX(pipot!Q:Q,SMALL(pipot!$Z:$Z,ROW($A572)))),"")</f>
        <v/>
      </c>
      <c r="S576" t="str">
        <f>IFERROR(IF(COUNT(pipot!$Z:$Z)&lt;&gt;"",INDEX(pipot!R:R,SMALL(pipot!$Z:$Z,ROW($A572)))),"")</f>
        <v/>
      </c>
    </row>
    <row r="577" spans="2:19" hidden="1">
      <c r="B577" t="str">
        <f>IFERROR(IF(COUNT(pipot!$Z:$Z)&lt;&gt;"",INDEX(pipot!A:A,SMALL(pipot!$Z:$Z,ROW($A573)))),"")</f>
        <v/>
      </c>
      <c r="C577" s="13" t="str">
        <f>IFERROR(IF(COUNT(pipot!$Z:$Z)&lt;&gt;"",INDEX(pipot!B:B,SMALL(pipot!$Z:$Z,ROW($A573)))),"")</f>
        <v/>
      </c>
      <c r="D577" s="15" t="str">
        <f>IFERROR(IF(COUNT(pipot!$Z:$Z)&lt;&gt;"",INDEX(pipot!C:C,SMALL(pipot!$Z:$Z,ROW($A573)))),"")</f>
        <v/>
      </c>
      <c r="E577" t="str">
        <f>IFERROR(IF(COUNT(pipot!$Z:$Z)&lt;&gt;"",INDEX(pipot!D:D,SMALL(pipot!$Z:$Z,ROW($A573)))),"")</f>
        <v/>
      </c>
      <c r="F577" t="str">
        <f>IFERROR(IF(COUNT(pipot!$Z:$Z)&lt;&gt;"",INDEX(pipot!E:E,SMALL(pipot!$Z:$Z,ROW($A573)))),"")</f>
        <v/>
      </c>
      <c r="G577" t="str">
        <f>IFERROR(IF(COUNT(pipot!$Z:$Z)&lt;&gt;"",INDEX(pipot!F:F,SMALL(pipot!$Z:$Z,ROW($A573)))),"")</f>
        <v/>
      </c>
      <c r="H577" t="str">
        <f>IFERROR(IF(COUNT(pipot!$Z:$Z)&lt;&gt;"",INDEX(pipot!G:G,SMALL(pipot!$Z:$Z,ROW($A573)))),"")</f>
        <v/>
      </c>
      <c r="I577" t="str">
        <f>IFERROR(IF(COUNT(pipot!$Z:$Z)&lt;&gt;"",INDEX(pipot!H:H,SMALL(pipot!$Z:$Z,ROW($A573)))),"")</f>
        <v/>
      </c>
      <c r="J577" t="str">
        <f>IFERROR(IF(COUNT(pipot!$Z:$Z)&lt;&gt;"",INDEX(pipot!I:I,SMALL(pipot!$Z:$Z,ROW($A573)))),"")</f>
        <v/>
      </c>
      <c r="K577" t="str">
        <f>IFERROR(IF(COUNT(pipot!$Z:$Z)&lt;&gt;"",INDEX(pipot!J:J,SMALL(pipot!$Z:$Z,ROW($A573)))),"")</f>
        <v/>
      </c>
      <c r="L577" t="str">
        <f>IFERROR(IF(COUNT(pipot!$Z:$Z)&lt;&gt;"",INDEX(pipot!K:K,SMALL(pipot!$Z:$Z,ROW($A573)))),"")</f>
        <v/>
      </c>
      <c r="M577" t="str">
        <f>IFERROR(IF(COUNT(pipot!$Z:$Z)&lt;&gt;"",INDEX(pipot!L:L,SMALL(pipot!$Z:$Z,ROW($A573)))),"")</f>
        <v/>
      </c>
      <c r="N577" t="str">
        <f>IFERROR(IF(COUNT(pipot!$Z:$Z)&lt;&gt;"",INDEX(pipot!M:M,SMALL(pipot!$Z:$Z,ROW($A573)))),"")</f>
        <v/>
      </c>
      <c r="O577" t="str">
        <f>IFERROR(IF(COUNT(pipot!$Z:$Z)&lt;&gt;"",INDEX(pipot!N:N,SMALL(pipot!$Z:$Z,ROW($A573)))),"")</f>
        <v/>
      </c>
      <c r="P577" t="str">
        <f>IFERROR(IF(COUNT(pipot!$Z:$Z)&lt;&gt;"",INDEX(pipot!O:O,SMALL(pipot!$Z:$Z,ROW($A573)))),"")</f>
        <v/>
      </c>
      <c r="Q577" t="str">
        <f>IFERROR(IF(COUNT(pipot!$Z:$Z)&lt;&gt;"",INDEX(pipot!P:P,SMALL(pipot!$Z:$Z,ROW($A573)))),"")</f>
        <v/>
      </c>
      <c r="R577" t="str">
        <f>IFERROR(IF(COUNT(pipot!$Z:$Z)&lt;&gt;"",INDEX(pipot!Q:Q,SMALL(pipot!$Z:$Z,ROW($A573)))),"")</f>
        <v/>
      </c>
      <c r="S577" t="str">
        <f>IFERROR(IF(COUNT(pipot!$Z:$Z)&lt;&gt;"",INDEX(pipot!R:R,SMALL(pipot!$Z:$Z,ROW($A573)))),"")</f>
        <v/>
      </c>
    </row>
    <row r="578" spans="2:19" hidden="1">
      <c r="B578" t="str">
        <f>IFERROR(IF(COUNT(pipot!$Z:$Z)&lt;&gt;"",INDEX(pipot!A:A,SMALL(pipot!$Z:$Z,ROW($A574)))),"")</f>
        <v/>
      </c>
      <c r="C578" s="13" t="str">
        <f>IFERROR(IF(COUNT(pipot!$Z:$Z)&lt;&gt;"",INDEX(pipot!B:B,SMALL(pipot!$Z:$Z,ROW($A574)))),"")</f>
        <v/>
      </c>
      <c r="D578" s="15" t="str">
        <f>IFERROR(IF(COUNT(pipot!$Z:$Z)&lt;&gt;"",INDEX(pipot!C:C,SMALL(pipot!$Z:$Z,ROW($A574)))),"")</f>
        <v/>
      </c>
      <c r="E578" t="str">
        <f>IFERROR(IF(COUNT(pipot!$Z:$Z)&lt;&gt;"",INDEX(pipot!D:D,SMALL(pipot!$Z:$Z,ROW($A574)))),"")</f>
        <v/>
      </c>
      <c r="F578" t="str">
        <f>IFERROR(IF(COUNT(pipot!$Z:$Z)&lt;&gt;"",INDEX(pipot!E:E,SMALL(pipot!$Z:$Z,ROW($A574)))),"")</f>
        <v/>
      </c>
      <c r="G578" t="str">
        <f>IFERROR(IF(COUNT(pipot!$Z:$Z)&lt;&gt;"",INDEX(pipot!F:F,SMALL(pipot!$Z:$Z,ROW($A574)))),"")</f>
        <v/>
      </c>
      <c r="H578" t="str">
        <f>IFERROR(IF(COUNT(pipot!$Z:$Z)&lt;&gt;"",INDEX(pipot!G:G,SMALL(pipot!$Z:$Z,ROW($A574)))),"")</f>
        <v/>
      </c>
      <c r="I578" t="str">
        <f>IFERROR(IF(COUNT(pipot!$Z:$Z)&lt;&gt;"",INDEX(pipot!H:H,SMALL(pipot!$Z:$Z,ROW($A574)))),"")</f>
        <v/>
      </c>
      <c r="J578" t="str">
        <f>IFERROR(IF(COUNT(pipot!$Z:$Z)&lt;&gt;"",INDEX(pipot!I:I,SMALL(pipot!$Z:$Z,ROW($A574)))),"")</f>
        <v/>
      </c>
      <c r="K578" t="str">
        <f>IFERROR(IF(COUNT(pipot!$Z:$Z)&lt;&gt;"",INDEX(pipot!J:J,SMALL(pipot!$Z:$Z,ROW($A574)))),"")</f>
        <v/>
      </c>
      <c r="L578" t="str">
        <f>IFERROR(IF(COUNT(pipot!$Z:$Z)&lt;&gt;"",INDEX(pipot!K:K,SMALL(pipot!$Z:$Z,ROW($A574)))),"")</f>
        <v/>
      </c>
      <c r="M578" t="str">
        <f>IFERROR(IF(COUNT(pipot!$Z:$Z)&lt;&gt;"",INDEX(pipot!L:L,SMALL(pipot!$Z:$Z,ROW($A574)))),"")</f>
        <v/>
      </c>
      <c r="N578" t="str">
        <f>IFERROR(IF(COUNT(pipot!$Z:$Z)&lt;&gt;"",INDEX(pipot!M:M,SMALL(pipot!$Z:$Z,ROW($A574)))),"")</f>
        <v/>
      </c>
      <c r="O578" t="str">
        <f>IFERROR(IF(COUNT(pipot!$Z:$Z)&lt;&gt;"",INDEX(pipot!N:N,SMALL(pipot!$Z:$Z,ROW($A574)))),"")</f>
        <v/>
      </c>
      <c r="P578" t="str">
        <f>IFERROR(IF(COUNT(pipot!$Z:$Z)&lt;&gt;"",INDEX(pipot!O:O,SMALL(pipot!$Z:$Z,ROW($A574)))),"")</f>
        <v/>
      </c>
      <c r="Q578" t="str">
        <f>IFERROR(IF(COUNT(pipot!$Z:$Z)&lt;&gt;"",INDEX(pipot!P:P,SMALL(pipot!$Z:$Z,ROW($A574)))),"")</f>
        <v/>
      </c>
      <c r="R578" t="str">
        <f>IFERROR(IF(COUNT(pipot!$Z:$Z)&lt;&gt;"",INDEX(pipot!Q:Q,SMALL(pipot!$Z:$Z,ROW($A574)))),"")</f>
        <v/>
      </c>
      <c r="S578" t="str">
        <f>IFERROR(IF(COUNT(pipot!$Z:$Z)&lt;&gt;"",INDEX(pipot!R:R,SMALL(pipot!$Z:$Z,ROW($A574)))),"")</f>
        <v/>
      </c>
    </row>
    <row r="579" spans="2:19" hidden="1">
      <c r="B579" t="str">
        <f>IFERROR(IF(COUNT(pipot!$Z:$Z)&lt;&gt;"",INDEX(pipot!A:A,SMALL(pipot!$Z:$Z,ROW($A575)))),"")</f>
        <v/>
      </c>
      <c r="C579" s="13" t="str">
        <f>IFERROR(IF(COUNT(pipot!$Z:$Z)&lt;&gt;"",INDEX(pipot!B:B,SMALL(pipot!$Z:$Z,ROW($A575)))),"")</f>
        <v/>
      </c>
      <c r="D579" s="15" t="str">
        <f>IFERROR(IF(COUNT(pipot!$Z:$Z)&lt;&gt;"",INDEX(pipot!C:C,SMALL(pipot!$Z:$Z,ROW($A575)))),"")</f>
        <v/>
      </c>
      <c r="E579" t="str">
        <f>IFERROR(IF(COUNT(pipot!$Z:$Z)&lt;&gt;"",INDEX(pipot!D:D,SMALL(pipot!$Z:$Z,ROW($A575)))),"")</f>
        <v/>
      </c>
      <c r="F579" t="str">
        <f>IFERROR(IF(COUNT(pipot!$Z:$Z)&lt;&gt;"",INDEX(pipot!E:E,SMALL(pipot!$Z:$Z,ROW($A575)))),"")</f>
        <v/>
      </c>
      <c r="G579" t="str">
        <f>IFERROR(IF(COUNT(pipot!$Z:$Z)&lt;&gt;"",INDEX(pipot!F:F,SMALL(pipot!$Z:$Z,ROW($A575)))),"")</f>
        <v/>
      </c>
      <c r="H579" t="str">
        <f>IFERROR(IF(COUNT(pipot!$Z:$Z)&lt;&gt;"",INDEX(pipot!G:G,SMALL(pipot!$Z:$Z,ROW($A575)))),"")</f>
        <v/>
      </c>
      <c r="I579" t="str">
        <f>IFERROR(IF(COUNT(pipot!$Z:$Z)&lt;&gt;"",INDEX(pipot!H:H,SMALL(pipot!$Z:$Z,ROW($A575)))),"")</f>
        <v/>
      </c>
      <c r="J579" t="str">
        <f>IFERROR(IF(COUNT(pipot!$Z:$Z)&lt;&gt;"",INDEX(pipot!I:I,SMALL(pipot!$Z:$Z,ROW($A575)))),"")</f>
        <v/>
      </c>
      <c r="K579" t="str">
        <f>IFERROR(IF(COUNT(pipot!$Z:$Z)&lt;&gt;"",INDEX(pipot!J:J,SMALL(pipot!$Z:$Z,ROW($A575)))),"")</f>
        <v/>
      </c>
      <c r="L579" t="str">
        <f>IFERROR(IF(COUNT(pipot!$Z:$Z)&lt;&gt;"",INDEX(pipot!K:K,SMALL(pipot!$Z:$Z,ROW($A575)))),"")</f>
        <v/>
      </c>
      <c r="M579" t="str">
        <f>IFERROR(IF(COUNT(pipot!$Z:$Z)&lt;&gt;"",INDEX(pipot!L:L,SMALL(pipot!$Z:$Z,ROW($A575)))),"")</f>
        <v/>
      </c>
      <c r="N579" t="str">
        <f>IFERROR(IF(COUNT(pipot!$Z:$Z)&lt;&gt;"",INDEX(pipot!M:M,SMALL(pipot!$Z:$Z,ROW($A575)))),"")</f>
        <v/>
      </c>
      <c r="O579" t="str">
        <f>IFERROR(IF(COUNT(pipot!$Z:$Z)&lt;&gt;"",INDEX(pipot!N:N,SMALL(pipot!$Z:$Z,ROW($A575)))),"")</f>
        <v/>
      </c>
      <c r="P579" t="str">
        <f>IFERROR(IF(COUNT(pipot!$Z:$Z)&lt;&gt;"",INDEX(pipot!O:O,SMALL(pipot!$Z:$Z,ROW($A575)))),"")</f>
        <v/>
      </c>
      <c r="Q579" t="str">
        <f>IFERROR(IF(COUNT(pipot!$Z:$Z)&lt;&gt;"",INDEX(pipot!P:P,SMALL(pipot!$Z:$Z,ROW($A575)))),"")</f>
        <v/>
      </c>
      <c r="R579" t="str">
        <f>IFERROR(IF(COUNT(pipot!$Z:$Z)&lt;&gt;"",INDEX(pipot!Q:Q,SMALL(pipot!$Z:$Z,ROW($A575)))),"")</f>
        <v/>
      </c>
      <c r="S579" t="str">
        <f>IFERROR(IF(COUNT(pipot!$Z:$Z)&lt;&gt;"",INDEX(pipot!R:R,SMALL(pipot!$Z:$Z,ROW($A575)))),"")</f>
        <v/>
      </c>
    </row>
    <row r="580" spans="2:19" hidden="1">
      <c r="B580" t="str">
        <f>IFERROR(IF(COUNT(pipot!$Z:$Z)&lt;&gt;"",INDEX(pipot!A:A,SMALL(pipot!$Z:$Z,ROW($A576)))),"")</f>
        <v/>
      </c>
      <c r="C580" s="13" t="str">
        <f>IFERROR(IF(COUNT(pipot!$Z:$Z)&lt;&gt;"",INDEX(pipot!B:B,SMALL(pipot!$Z:$Z,ROW($A576)))),"")</f>
        <v/>
      </c>
      <c r="D580" s="15" t="str">
        <f>IFERROR(IF(COUNT(pipot!$Z:$Z)&lt;&gt;"",INDEX(pipot!C:C,SMALL(pipot!$Z:$Z,ROW($A576)))),"")</f>
        <v/>
      </c>
      <c r="E580" t="str">
        <f>IFERROR(IF(COUNT(pipot!$Z:$Z)&lt;&gt;"",INDEX(pipot!D:D,SMALL(pipot!$Z:$Z,ROW($A576)))),"")</f>
        <v/>
      </c>
      <c r="F580" t="str">
        <f>IFERROR(IF(COUNT(pipot!$Z:$Z)&lt;&gt;"",INDEX(pipot!E:E,SMALL(pipot!$Z:$Z,ROW($A576)))),"")</f>
        <v/>
      </c>
      <c r="G580" t="str">
        <f>IFERROR(IF(COUNT(pipot!$Z:$Z)&lt;&gt;"",INDEX(pipot!F:F,SMALL(pipot!$Z:$Z,ROW($A576)))),"")</f>
        <v/>
      </c>
      <c r="H580" t="str">
        <f>IFERROR(IF(COUNT(pipot!$Z:$Z)&lt;&gt;"",INDEX(pipot!G:G,SMALL(pipot!$Z:$Z,ROW($A576)))),"")</f>
        <v/>
      </c>
      <c r="I580" t="str">
        <f>IFERROR(IF(COUNT(pipot!$Z:$Z)&lt;&gt;"",INDEX(pipot!H:H,SMALL(pipot!$Z:$Z,ROW($A576)))),"")</f>
        <v/>
      </c>
      <c r="J580" t="str">
        <f>IFERROR(IF(COUNT(pipot!$Z:$Z)&lt;&gt;"",INDEX(pipot!I:I,SMALL(pipot!$Z:$Z,ROW($A576)))),"")</f>
        <v/>
      </c>
      <c r="K580" t="str">
        <f>IFERROR(IF(COUNT(pipot!$Z:$Z)&lt;&gt;"",INDEX(pipot!J:J,SMALL(pipot!$Z:$Z,ROW($A576)))),"")</f>
        <v/>
      </c>
      <c r="L580" t="str">
        <f>IFERROR(IF(COUNT(pipot!$Z:$Z)&lt;&gt;"",INDEX(pipot!K:K,SMALL(pipot!$Z:$Z,ROW($A576)))),"")</f>
        <v/>
      </c>
      <c r="M580" t="str">
        <f>IFERROR(IF(COUNT(pipot!$Z:$Z)&lt;&gt;"",INDEX(pipot!L:L,SMALL(pipot!$Z:$Z,ROW($A576)))),"")</f>
        <v/>
      </c>
      <c r="N580" t="str">
        <f>IFERROR(IF(COUNT(pipot!$Z:$Z)&lt;&gt;"",INDEX(pipot!M:M,SMALL(pipot!$Z:$Z,ROW($A576)))),"")</f>
        <v/>
      </c>
      <c r="O580" t="str">
        <f>IFERROR(IF(COUNT(pipot!$Z:$Z)&lt;&gt;"",INDEX(pipot!N:N,SMALL(pipot!$Z:$Z,ROW($A576)))),"")</f>
        <v/>
      </c>
      <c r="P580" t="str">
        <f>IFERROR(IF(COUNT(pipot!$Z:$Z)&lt;&gt;"",INDEX(pipot!O:O,SMALL(pipot!$Z:$Z,ROW($A576)))),"")</f>
        <v/>
      </c>
      <c r="Q580" t="str">
        <f>IFERROR(IF(COUNT(pipot!$Z:$Z)&lt;&gt;"",INDEX(pipot!P:P,SMALL(pipot!$Z:$Z,ROW($A576)))),"")</f>
        <v/>
      </c>
      <c r="R580" t="str">
        <f>IFERROR(IF(COUNT(pipot!$Z:$Z)&lt;&gt;"",INDEX(pipot!Q:Q,SMALL(pipot!$Z:$Z,ROW($A576)))),"")</f>
        <v/>
      </c>
      <c r="S580" t="str">
        <f>IFERROR(IF(COUNT(pipot!$Z:$Z)&lt;&gt;"",INDEX(pipot!R:R,SMALL(pipot!$Z:$Z,ROW($A576)))),"")</f>
        <v/>
      </c>
    </row>
    <row r="581" spans="2:19" hidden="1">
      <c r="B581" t="str">
        <f>IFERROR(IF(COUNT(pipot!$Z:$Z)&lt;&gt;"",INDEX(pipot!A:A,SMALL(pipot!$Z:$Z,ROW($A577)))),"")</f>
        <v/>
      </c>
      <c r="C581" s="13" t="str">
        <f>IFERROR(IF(COUNT(pipot!$Z:$Z)&lt;&gt;"",INDEX(pipot!B:B,SMALL(pipot!$Z:$Z,ROW($A577)))),"")</f>
        <v/>
      </c>
      <c r="D581" s="15" t="str">
        <f>IFERROR(IF(COUNT(pipot!$Z:$Z)&lt;&gt;"",INDEX(pipot!C:C,SMALL(pipot!$Z:$Z,ROW($A577)))),"")</f>
        <v/>
      </c>
      <c r="E581" t="str">
        <f>IFERROR(IF(COUNT(pipot!$Z:$Z)&lt;&gt;"",INDEX(pipot!D:D,SMALL(pipot!$Z:$Z,ROW($A577)))),"")</f>
        <v/>
      </c>
      <c r="F581" t="str">
        <f>IFERROR(IF(COUNT(pipot!$Z:$Z)&lt;&gt;"",INDEX(pipot!E:E,SMALL(pipot!$Z:$Z,ROW($A577)))),"")</f>
        <v/>
      </c>
      <c r="G581" t="str">
        <f>IFERROR(IF(COUNT(pipot!$Z:$Z)&lt;&gt;"",INDEX(pipot!F:F,SMALL(pipot!$Z:$Z,ROW($A577)))),"")</f>
        <v/>
      </c>
      <c r="H581" t="str">
        <f>IFERROR(IF(COUNT(pipot!$Z:$Z)&lt;&gt;"",INDEX(pipot!G:G,SMALL(pipot!$Z:$Z,ROW($A577)))),"")</f>
        <v/>
      </c>
      <c r="I581" t="str">
        <f>IFERROR(IF(COUNT(pipot!$Z:$Z)&lt;&gt;"",INDEX(pipot!H:H,SMALL(pipot!$Z:$Z,ROW($A577)))),"")</f>
        <v/>
      </c>
      <c r="J581" t="str">
        <f>IFERROR(IF(COUNT(pipot!$Z:$Z)&lt;&gt;"",INDEX(pipot!I:I,SMALL(pipot!$Z:$Z,ROW($A577)))),"")</f>
        <v/>
      </c>
      <c r="K581" t="str">
        <f>IFERROR(IF(COUNT(pipot!$Z:$Z)&lt;&gt;"",INDEX(pipot!J:J,SMALL(pipot!$Z:$Z,ROW($A577)))),"")</f>
        <v/>
      </c>
      <c r="L581" t="str">
        <f>IFERROR(IF(COUNT(pipot!$Z:$Z)&lt;&gt;"",INDEX(pipot!K:K,SMALL(pipot!$Z:$Z,ROW($A577)))),"")</f>
        <v/>
      </c>
      <c r="M581" t="str">
        <f>IFERROR(IF(COUNT(pipot!$Z:$Z)&lt;&gt;"",INDEX(pipot!L:L,SMALL(pipot!$Z:$Z,ROW($A577)))),"")</f>
        <v/>
      </c>
      <c r="N581" t="str">
        <f>IFERROR(IF(COUNT(pipot!$Z:$Z)&lt;&gt;"",INDEX(pipot!M:M,SMALL(pipot!$Z:$Z,ROW($A577)))),"")</f>
        <v/>
      </c>
      <c r="O581" t="str">
        <f>IFERROR(IF(COUNT(pipot!$Z:$Z)&lt;&gt;"",INDEX(pipot!N:N,SMALL(pipot!$Z:$Z,ROW($A577)))),"")</f>
        <v/>
      </c>
      <c r="P581" t="str">
        <f>IFERROR(IF(COUNT(pipot!$Z:$Z)&lt;&gt;"",INDEX(pipot!O:O,SMALL(pipot!$Z:$Z,ROW($A577)))),"")</f>
        <v/>
      </c>
      <c r="Q581" t="str">
        <f>IFERROR(IF(COUNT(pipot!$Z:$Z)&lt;&gt;"",INDEX(pipot!P:P,SMALL(pipot!$Z:$Z,ROW($A577)))),"")</f>
        <v/>
      </c>
      <c r="R581" t="str">
        <f>IFERROR(IF(COUNT(pipot!$Z:$Z)&lt;&gt;"",INDEX(pipot!Q:Q,SMALL(pipot!$Z:$Z,ROW($A577)))),"")</f>
        <v/>
      </c>
      <c r="S581" t="str">
        <f>IFERROR(IF(COUNT(pipot!$Z:$Z)&lt;&gt;"",INDEX(pipot!R:R,SMALL(pipot!$Z:$Z,ROW($A577)))),"")</f>
        <v/>
      </c>
    </row>
    <row r="582" spans="2:19" hidden="1">
      <c r="B582" t="str">
        <f>IFERROR(IF(COUNT(pipot!$Z:$Z)&lt;&gt;"",INDEX(pipot!A:A,SMALL(pipot!$Z:$Z,ROW($A578)))),"")</f>
        <v/>
      </c>
      <c r="C582" s="13" t="str">
        <f>IFERROR(IF(COUNT(pipot!$Z:$Z)&lt;&gt;"",INDEX(pipot!B:B,SMALL(pipot!$Z:$Z,ROW($A578)))),"")</f>
        <v/>
      </c>
      <c r="D582" s="15" t="str">
        <f>IFERROR(IF(COUNT(pipot!$Z:$Z)&lt;&gt;"",INDEX(pipot!C:C,SMALL(pipot!$Z:$Z,ROW($A578)))),"")</f>
        <v/>
      </c>
      <c r="E582" t="str">
        <f>IFERROR(IF(COUNT(pipot!$Z:$Z)&lt;&gt;"",INDEX(pipot!D:D,SMALL(pipot!$Z:$Z,ROW($A578)))),"")</f>
        <v/>
      </c>
      <c r="F582" t="str">
        <f>IFERROR(IF(COUNT(pipot!$Z:$Z)&lt;&gt;"",INDEX(pipot!E:E,SMALL(pipot!$Z:$Z,ROW($A578)))),"")</f>
        <v/>
      </c>
      <c r="G582" t="str">
        <f>IFERROR(IF(COUNT(pipot!$Z:$Z)&lt;&gt;"",INDEX(pipot!F:F,SMALL(pipot!$Z:$Z,ROW($A578)))),"")</f>
        <v/>
      </c>
      <c r="H582" t="str">
        <f>IFERROR(IF(COUNT(pipot!$Z:$Z)&lt;&gt;"",INDEX(pipot!G:G,SMALL(pipot!$Z:$Z,ROW($A578)))),"")</f>
        <v/>
      </c>
      <c r="I582" t="str">
        <f>IFERROR(IF(COUNT(pipot!$Z:$Z)&lt;&gt;"",INDEX(pipot!H:H,SMALL(pipot!$Z:$Z,ROW($A578)))),"")</f>
        <v/>
      </c>
      <c r="J582" t="str">
        <f>IFERROR(IF(COUNT(pipot!$Z:$Z)&lt;&gt;"",INDEX(pipot!I:I,SMALL(pipot!$Z:$Z,ROW($A578)))),"")</f>
        <v/>
      </c>
      <c r="K582" t="str">
        <f>IFERROR(IF(COUNT(pipot!$Z:$Z)&lt;&gt;"",INDEX(pipot!J:J,SMALL(pipot!$Z:$Z,ROW($A578)))),"")</f>
        <v/>
      </c>
      <c r="L582" t="str">
        <f>IFERROR(IF(COUNT(pipot!$Z:$Z)&lt;&gt;"",INDEX(pipot!K:K,SMALL(pipot!$Z:$Z,ROW($A578)))),"")</f>
        <v/>
      </c>
      <c r="M582" t="str">
        <f>IFERROR(IF(COUNT(pipot!$Z:$Z)&lt;&gt;"",INDEX(pipot!L:L,SMALL(pipot!$Z:$Z,ROW($A578)))),"")</f>
        <v/>
      </c>
      <c r="N582" t="str">
        <f>IFERROR(IF(COUNT(pipot!$Z:$Z)&lt;&gt;"",INDEX(pipot!M:M,SMALL(pipot!$Z:$Z,ROW($A578)))),"")</f>
        <v/>
      </c>
      <c r="O582" t="str">
        <f>IFERROR(IF(COUNT(pipot!$Z:$Z)&lt;&gt;"",INDEX(pipot!N:N,SMALL(pipot!$Z:$Z,ROW($A578)))),"")</f>
        <v/>
      </c>
      <c r="P582" t="str">
        <f>IFERROR(IF(COUNT(pipot!$Z:$Z)&lt;&gt;"",INDEX(pipot!O:O,SMALL(pipot!$Z:$Z,ROW($A578)))),"")</f>
        <v/>
      </c>
      <c r="Q582" t="str">
        <f>IFERROR(IF(COUNT(pipot!$Z:$Z)&lt;&gt;"",INDEX(pipot!P:P,SMALL(pipot!$Z:$Z,ROW($A578)))),"")</f>
        <v/>
      </c>
      <c r="R582" t="str">
        <f>IFERROR(IF(COUNT(pipot!$Z:$Z)&lt;&gt;"",INDEX(pipot!Q:Q,SMALL(pipot!$Z:$Z,ROW($A578)))),"")</f>
        <v/>
      </c>
      <c r="S582" t="str">
        <f>IFERROR(IF(COUNT(pipot!$Z:$Z)&lt;&gt;"",INDEX(pipot!R:R,SMALL(pipot!$Z:$Z,ROW($A578)))),"")</f>
        <v/>
      </c>
    </row>
    <row r="583" spans="2:19" hidden="1">
      <c r="B583" t="str">
        <f>IFERROR(IF(COUNT(pipot!$Z:$Z)&lt;&gt;"",INDEX(pipot!A:A,SMALL(pipot!$Z:$Z,ROW($A579)))),"")</f>
        <v/>
      </c>
      <c r="C583" s="13" t="str">
        <f>IFERROR(IF(COUNT(pipot!$Z:$Z)&lt;&gt;"",INDEX(pipot!B:B,SMALL(pipot!$Z:$Z,ROW($A579)))),"")</f>
        <v/>
      </c>
      <c r="D583" s="15" t="str">
        <f>IFERROR(IF(COUNT(pipot!$Z:$Z)&lt;&gt;"",INDEX(pipot!C:C,SMALL(pipot!$Z:$Z,ROW($A579)))),"")</f>
        <v/>
      </c>
      <c r="E583" t="str">
        <f>IFERROR(IF(COUNT(pipot!$Z:$Z)&lt;&gt;"",INDEX(pipot!D:D,SMALL(pipot!$Z:$Z,ROW($A579)))),"")</f>
        <v/>
      </c>
      <c r="F583" t="str">
        <f>IFERROR(IF(COUNT(pipot!$Z:$Z)&lt;&gt;"",INDEX(pipot!E:E,SMALL(pipot!$Z:$Z,ROW($A579)))),"")</f>
        <v/>
      </c>
      <c r="G583" t="str">
        <f>IFERROR(IF(COUNT(pipot!$Z:$Z)&lt;&gt;"",INDEX(pipot!F:F,SMALL(pipot!$Z:$Z,ROW($A579)))),"")</f>
        <v/>
      </c>
      <c r="H583" t="str">
        <f>IFERROR(IF(COUNT(pipot!$Z:$Z)&lt;&gt;"",INDEX(pipot!G:G,SMALL(pipot!$Z:$Z,ROW($A579)))),"")</f>
        <v/>
      </c>
      <c r="I583" t="str">
        <f>IFERROR(IF(COUNT(pipot!$Z:$Z)&lt;&gt;"",INDEX(pipot!H:H,SMALL(pipot!$Z:$Z,ROW($A579)))),"")</f>
        <v/>
      </c>
      <c r="J583" t="str">
        <f>IFERROR(IF(COUNT(pipot!$Z:$Z)&lt;&gt;"",INDEX(pipot!I:I,SMALL(pipot!$Z:$Z,ROW($A579)))),"")</f>
        <v/>
      </c>
      <c r="K583" t="str">
        <f>IFERROR(IF(COUNT(pipot!$Z:$Z)&lt;&gt;"",INDEX(pipot!J:J,SMALL(pipot!$Z:$Z,ROW($A579)))),"")</f>
        <v/>
      </c>
      <c r="L583" t="str">
        <f>IFERROR(IF(COUNT(pipot!$Z:$Z)&lt;&gt;"",INDEX(pipot!K:K,SMALL(pipot!$Z:$Z,ROW($A579)))),"")</f>
        <v/>
      </c>
      <c r="M583" t="str">
        <f>IFERROR(IF(COUNT(pipot!$Z:$Z)&lt;&gt;"",INDEX(pipot!L:L,SMALL(pipot!$Z:$Z,ROW($A579)))),"")</f>
        <v/>
      </c>
      <c r="N583" t="str">
        <f>IFERROR(IF(COUNT(pipot!$Z:$Z)&lt;&gt;"",INDEX(pipot!M:M,SMALL(pipot!$Z:$Z,ROW($A579)))),"")</f>
        <v/>
      </c>
      <c r="O583" t="str">
        <f>IFERROR(IF(COUNT(pipot!$Z:$Z)&lt;&gt;"",INDEX(pipot!N:N,SMALL(pipot!$Z:$Z,ROW($A579)))),"")</f>
        <v/>
      </c>
      <c r="P583" t="str">
        <f>IFERROR(IF(COUNT(pipot!$Z:$Z)&lt;&gt;"",INDEX(pipot!O:O,SMALL(pipot!$Z:$Z,ROW($A579)))),"")</f>
        <v/>
      </c>
      <c r="Q583" t="str">
        <f>IFERROR(IF(COUNT(pipot!$Z:$Z)&lt;&gt;"",INDEX(pipot!P:P,SMALL(pipot!$Z:$Z,ROW($A579)))),"")</f>
        <v/>
      </c>
      <c r="R583" t="str">
        <f>IFERROR(IF(COUNT(pipot!$Z:$Z)&lt;&gt;"",INDEX(pipot!Q:Q,SMALL(pipot!$Z:$Z,ROW($A579)))),"")</f>
        <v/>
      </c>
      <c r="S583" t="str">
        <f>IFERROR(IF(COUNT(pipot!$Z:$Z)&lt;&gt;"",INDEX(pipot!R:R,SMALL(pipot!$Z:$Z,ROW($A579)))),"")</f>
        <v/>
      </c>
    </row>
    <row r="584" spans="2:19" hidden="1">
      <c r="B584" t="str">
        <f>IFERROR(IF(COUNT(pipot!$Z:$Z)&lt;&gt;"",INDEX(pipot!A:A,SMALL(pipot!$Z:$Z,ROW($A580)))),"")</f>
        <v/>
      </c>
      <c r="C584" s="13" t="str">
        <f>IFERROR(IF(COUNT(pipot!$Z:$Z)&lt;&gt;"",INDEX(pipot!B:B,SMALL(pipot!$Z:$Z,ROW($A580)))),"")</f>
        <v/>
      </c>
      <c r="D584" s="15" t="str">
        <f>IFERROR(IF(COUNT(pipot!$Z:$Z)&lt;&gt;"",INDEX(pipot!C:C,SMALL(pipot!$Z:$Z,ROW($A580)))),"")</f>
        <v/>
      </c>
      <c r="E584" t="str">
        <f>IFERROR(IF(COUNT(pipot!$Z:$Z)&lt;&gt;"",INDEX(pipot!D:D,SMALL(pipot!$Z:$Z,ROW($A580)))),"")</f>
        <v/>
      </c>
      <c r="F584" t="str">
        <f>IFERROR(IF(COUNT(pipot!$Z:$Z)&lt;&gt;"",INDEX(pipot!E:E,SMALL(pipot!$Z:$Z,ROW($A580)))),"")</f>
        <v/>
      </c>
      <c r="G584" t="str">
        <f>IFERROR(IF(COUNT(pipot!$Z:$Z)&lt;&gt;"",INDEX(pipot!F:F,SMALL(pipot!$Z:$Z,ROW($A580)))),"")</f>
        <v/>
      </c>
      <c r="H584" t="str">
        <f>IFERROR(IF(COUNT(pipot!$Z:$Z)&lt;&gt;"",INDEX(pipot!G:G,SMALL(pipot!$Z:$Z,ROW($A580)))),"")</f>
        <v/>
      </c>
      <c r="I584" t="str">
        <f>IFERROR(IF(COUNT(pipot!$Z:$Z)&lt;&gt;"",INDEX(pipot!H:H,SMALL(pipot!$Z:$Z,ROW($A580)))),"")</f>
        <v/>
      </c>
      <c r="J584" t="str">
        <f>IFERROR(IF(COUNT(pipot!$Z:$Z)&lt;&gt;"",INDEX(pipot!I:I,SMALL(pipot!$Z:$Z,ROW($A580)))),"")</f>
        <v/>
      </c>
      <c r="K584" t="str">
        <f>IFERROR(IF(COUNT(pipot!$Z:$Z)&lt;&gt;"",INDEX(pipot!J:J,SMALL(pipot!$Z:$Z,ROW($A580)))),"")</f>
        <v/>
      </c>
      <c r="L584" t="str">
        <f>IFERROR(IF(COUNT(pipot!$Z:$Z)&lt;&gt;"",INDEX(pipot!K:K,SMALL(pipot!$Z:$Z,ROW($A580)))),"")</f>
        <v/>
      </c>
      <c r="M584" t="str">
        <f>IFERROR(IF(COUNT(pipot!$Z:$Z)&lt;&gt;"",INDEX(pipot!L:L,SMALL(pipot!$Z:$Z,ROW($A580)))),"")</f>
        <v/>
      </c>
      <c r="N584" t="str">
        <f>IFERROR(IF(COUNT(pipot!$Z:$Z)&lt;&gt;"",INDEX(pipot!M:M,SMALL(pipot!$Z:$Z,ROW($A580)))),"")</f>
        <v/>
      </c>
      <c r="O584" t="str">
        <f>IFERROR(IF(COUNT(pipot!$Z:$Z)&lt;&gt;"",INDEX(pipot!N:N,SMALL(pipot!$Z:$Z,ROW($A580)))),"")</f>
        <v/>
      </c>
      <c r="P584" t="str">
        <f>IFERROR(IF(COUNT(pipot!$Z:$Z)&lt;&gt;"",INDEX(pipot!O:O,SMALL(pipot!$Z:$Z,ROW($A580)))),"")</f>
        <v/>
      </c>
      <c r="Q584" t="str">
        <f>IFERROR(IF(COUNT(pipot!$Z:$Z)&lt;&gt;"",INDEX(pipot!P:P,SMALL(pipot!$Z:$Z,ROW($A580)))),"")</f>
        <v/>
      </c>
      <c r="R584" t="str">
        <f>IFERROR(IF(COUNT(pipot!$Z:$Z)&lt;&gt;"",INDEX(pipot!Q:Q,SMALL(pipot!$Z:$Z,ROW($A580)))),"")</f>
        <v/>
      </c>
      <c r="S584" t="str">
        <f>IFERROR(IF(COUNT(pipot!$Z:$Z)&lt;&gt;"",INDEX(pipot!R:R,SMALL(pipot!$Z:$Z,ROW($A580)))),"")</f>
        <v/>
      </c>
    </row>
    <row r="585" spans="2:19" hidden="1">
      <c r="B585" t="str">
        <f>IFERROR(IF(COUNT(pipot!$Z:$Z)&lt;&gt;"",INDEX(pipot!A:A,SMALL(pipot!$Z:$Z,ROW($A581)))),"")</f>
        <v/>
      </c>
      <c r="C585" s="13" t="str">
        <f>IFERROR(IF(COUNT(pipot!$Z:$Z)&lt;&gt;"",INDEX(pipot!B:B,SMALL(pipot!$Z:$Z,ROW($A581)))),"")</f>
        <v/>
      </c>
      <c r="D585" s="15" t="str">
        <f>IFERROR(IF(COUNT(pipot!$Z:$Z)&lt;&gt;"",INDEX(pipot!C:C,SMALL(pipot!$Z:$Z,ROW($A581)))),"")</f>
        <v/>
      </c>
      <c r="E585" t="str">
        <f>IFERROR(IF(COUNT(pipot!$Z:$Z)&lt;&gt;"",INDEX(pipot!D:D,SMALL(pipot!$Z:$Z,ROW($A581)))),"")</f>
        <v/>
      </c>
      <c r="F585" t="str">
        <f>IFERROR(IF(COUNT(pipot!$Z:$Z)&lt;&gt;"",INDEX(pipot!E:E,SMALL(pipot!$Z:$Z,ROW($A581)))),"")</f>
        <v/>
      </c>
      <c r="G585" t="str">
        <f>IFERROR(IF(COUNT(pipot!$Z:$Z)&lt;&gt;"",INDEX(pipot!F:F,SMALL(pipot!$Z:$Z,ROW($A581)))),"")</f>
        <v/>
      </c>
      <c r="H585" t="str">
        <f>IFERROR(IF(COUNT(pipot!$Z:$Z)&lt;&gt;"",INDEX(pipot!G:G,SMALL(pipot!$Z:$Z,ROW($A581)))),"")</f>
        <v/>
      </c>
      <c r="I585" t="str">
        <f>IFERROR(IF(COUNT(pipot!$Z:$Z)&lt;&gt;"",INDEX(pipot!H:H,SMALL(pipot!$Z:$Z,ROW($A581)))),"")</f>
        <v/>
      </c>
      <c r="J585" t="str">
        <f>IFERROR(IF(COUNT(pipot!$Z:$Z)&lt;&gt;"",INDEX(pipot!I:I,SMALL(pipot!$Z:$Z,ROW($A581)))),"")</f>
        <v/>
      </c>
      <c r="K585" t="str">
        <f>IFERROR(IF(COUNT(pipot!$Z:$Z)&lt;&gt;"",INDEX(pipot!J:J,SMALL(pipot!$Z:$Z,ROW($A581)))),"")</f>
        <v/>
      </c>
      <c r="L585" t="str">
        <f>IFERROR(IF(COUNT(pipot!$Z:$Z)&lt;&gt;"",INDEX(pipot!K:K,SMALL(pipot!$Z:$Z,ROW($A581)))),"")</f>
        <v/>
      </c>
      <c r="M585" t="str">
        <f>IFERROR(IF(COUNT(pipot!$Z:$Z)&lt;&gt;"",INDEX(pipot!L:L,SMALL(pipot!$Z:$Z,ROW($A581)))),"")</f>
        <v/>
      </c>
      <c r="N585" t="str">
        <f>IFERROR(IF(COUNT(pipot!$Z:$Z)&lt;&gt;"",INDEX(pipot!M:M,SMALL(pipot!$Z:$Z,ROW($A581)))),"")</f>
        <v/>
      </c>
      <c r="O585" t="str">
        <f>IFERROR(IF(COUNT(pipot!$Z:$Z)&lt;&gt;"",INDEX(pipot!N:N,SMALL(pipot!$Z:$Z,ROW($A581)))),"")</f>
        <v/>
      </c>
      <c r="P585" t="str">
        <f>IFERROR(IF(COUNT(pipot!$Z:$Z)&lt;&gt;"",INDEX(pipot!O:O,SMALL(pipot!$Z:$Z,ROW($A581)))),"")</f>
        <v/>
      </c>
      <c r="Q585" t="str">
        <f>IFERROR(IF(COUNT(pipot!$Z:$Z)&lt;&gt;"",INDEX(pipot!P:P,SMALL(pipot!$Z:$Z,ROW($A581)))),"")</f>
        <v/>
      </c>
      <c r="R585" t="str">
        <f>IFERROR(IF(COUNT(pipot!$Z:$Z)&lt;&gt;"",INDEX(pipot!Q:Q,SMALL(pipot!$Z:$Z,ROW($A581)))),"")</f>
        <v/>
      </c>
      <c r="S585" t="str">
        <f>IFERROR(IF(COUNT(pipot!$Z:$Z)&lt;&gt;"",INDEX(pipot!R:R,SMALL(pipot!$Z:$Z,ROW($A581)))),"")</f>
        <v/>
      </c>
    </row>
    <row r="586" spans="2:19" hidden="1">
      <c r="B586" t="str">
        <f>IFERROR(IF(COUNT(pipot!$Z:$Z)&lt;&gt;"",INDEX(pipot!A:A,SMALL(pipot!$Z:$Z,ROW($A582)))),"")</f>
        <v/>
      </c>
      <c r="C586" s="13" t="str">
        <f>IFERROR(IF(COUNT(pipot!$Z:$Z)&lt;&gt;"",INDEX(pipot!B:B,SMALL(pipot!$Z:$Z,ROW($A582)))),"")</f>
        <v/>
      </c>
      <c r="D586" s="15" t="str">
        <f>IFERROR(IF(COUNT(pipot!$Z:$Z)&lt;&gt;"",INDEX(pipot!C:C,SMALL(pipot!$Z:$Z,ROW($A582)))),"")</f>
        <v/>
      </c>
      <c r="E586" t="str">
        <f>IFERROR(IF(COUNT(pipot!$Z:$Z)&lt;&gt;"",INDEX(pipot!D:D,SMALL(pipot!$Z:$Z,ROW($A582)))),"")</f>
        <v/>
      </c>
      <c r="F586" t="str">
        <f>IFERROR(IF(COUNT(pipot!$Z:$Z)&lt;&gt;"",INDEX(pipot!E:E,SMALL(pipot!$Z:$Z,ROW($A582)))),"")</f>
        <v/>
      </c>
      <c r="G586" t="str">
        <f>IFERROR(IF(COUNT(pipot!$Z:$Z)&lt;&gt;"",INDEX(pipot!F:F,SMALL(pipot!$Z:$Z,ROW($A582)))),"")</f>
        <v/>
      </c>
      <c r="H586" t="str">
        <f>IFERROR(IF(COUNT(pipot!$Z:$Z)&lt;&gt;"",INDEX(pipot!G:G,SMALL(pipot!$Z:$Z,ROW($A582)))),"")</f>
        <v/>
      </c>
      <c r="I586" t="str">
        <f>IFERROR(IF(COUNT(pipot!$Z:$Z)&lt;&gt;"",INDEX(pipot!H:H,SMALL(pipot!$Z:$Z,ROW($A582)))),"")</f>
        <v/>
      </c>
      <c r="J586" t="str">
        <f>IFERROR(IF(COUNT(pipot!$Z:$Z)&lt;&gt;"",INDEX(pipot!I:I,SMALL(pipot!$Z:$Z,ROW($A582)))),"")</f>
        <v/>
      </c>
      <c r="K586" t="str">
        <f>IFERROR(IF(COUNT(pipot!$Z:$Z)&lt;&gt;"",INDEX(pipot!J:J,SMALL(pipot!$Z:$Z,ROW($A582)))),"")</f>
        <v/>
      </c>
      <c r="L586" t="str">
        <f>IFERROR(IF(COUNT(pipot!$Z:$Z)&lt;&gt;"",INDEX(pipot!K:K,SMALL(pipot!$Z:$Z,ROW($A582)))),"")</f>
        <v/>
      </c>
      <c r="M586" t="str">
        <f>IFERROR(IF(COUNT(pipot!$Z:$Z)&lt;&gt;"",INDEX(pipot!L:L,SMALL(pipot!$Z:$Z,ROW($A582)))),"")</f>
        <v/>
      </c>
      <c r="N586" t="str">
        <f>IFERROR(IF(COUNT(pipot!$Z:$Z)&lt;&gt;"",INDEX(pipot!M:M,SMALL(pipot!$Z:$Z,ROW($A582)))),"")</f>
        <v/>
      </c>
      <c r="O586" t="str">
        <f>IFERROR(IF(COUNT(pipot!$Z:$Z)&lt;&gt;"",INDEX(pipot!N:N,SMALL(pipot!$Z:$Z,ROW($A582)))),"")</f>
        <v/>
      </c>
      <c r="P586" t="str">
        <f>IFERROR(IF(COUNT(pipot!$Z:$Z)&lt;&gt;"",INDEX(pipot!O:O,SMALL(pipot!$Z:$Z,ROW($A582)))),"")</f>
        <v/>
      </c>
      <c r="Q586" t="str">
        <f>IFERROR(IF(COUNT(pipot!$Z:$Z)&lt;&gt;"",INDEX(pipot!P:P,SMALL(pipot!$Z:$Z,ROW($A582)))),"")</f>
        <v/>
      </c>
      <c r="R586" t="str">
        <f>IFERROR(IF(COUNT(pipot!$Z:$Z)&lt;&gt;"",INDEX(pipot!Q:Q,SMALL(pipot!$Z:$Z,ROW($A582)))),"")</f>
        <v/>
      </c>
      <c r="S586" t="str">
        <f>IFERROR(IF(COUNT(pipot!$Z:$Z)&lt;&gt;"",INDEX(pipot!R:R,SMALL(pipot!$Z:$Z,ROW($A582)))),"")</f>
        <v/>
      </c>
    </row>
    <row r="587" spans="2:19" hidden="1">
      <c r="B587" t="str">
        <f>IFERROR(IF(COUNT(pipot!$Z:$Z)&lt;&gt;"",INDEX(pipot!A:A,SMALL(pipot!$Z:$Z,ROW($A583)))),"")</f>
        <v/>
      </c>
      <c r="C587" s="13" t="str">
        <f>IFERROR(IF(COUNT(pipot!$Z:$Z)&lt;&gt;"",INDEX(pipot!B:B,SMALL(pipot!$Z:$Z,ROW($A583)))),"")</f>
        <v/>
      </c>
      <c r="D587" s="15" t="str">
        <f>IFERROR(IF(COUNT(pipot!$Z:$Z)&lt;&gt;"",INDEX(pipot!C:C,SMALL(pipot!$Z:$Z,ROW($A583)))),"")</f>
        <v/>
      </c>
      <c r="E587" t="str">
        <f>IFERROR(IF(COUNT(pipot!$Z:$Z)&lt;&gt;"",INDEX(pipot!D:D,SMALL(pipot!$Z:$Z,ROW($A583)))),"")</f>
        <v/>
      </c>
      <c r="F587" t="str">
        <f>IFERROR(IF(COUNT(pipot!$Z:$Z)&lt;&gt;"",INDEX(pipot!E:E,SMALL(pipot!$Z:$Z,ROW($A583)))),"")</f>
        <v/>
      </c>
      <c r="G587" t="str">
        <f>IFERROR(IF(COUNT(pipot!$Z:$Z)&lt;&gt;"",INDEX(pipot!F:F,SMALL(pipot!$Z:$Z,ROW($A583)))),"")</f>
        <v/>
      </c>
      <c r="H587" t="str">
        <f>IFERROR(IF(COUNT(pipot!$Z:$Z)&lt;&gt;"",INDEX(pipot!G:G,SMALL(pipot!$Z:$Z,ROW($A583)))),"")</f>
        <v/>
      </c>
      <c r="I587" t="str">
        <f>IFERROR(IF(COUNT(pipot!$Z:$Z)&lt;&gt;"",INDEX(pipot!H:H,SMALL(pipot!$Z:$Z,ROW($A583)))),"")</f>
        <v/>
      </c>
      <c r="J587" t="str">
        <f>IFERROR(IF(COUNT(pipot!$Z:$Z)&lt;&gt;"",INDEX(pipot!I:I,SMALL(pipot!$Z:$Z,ROW($A583)))),"")</f>
        <v/>
      </c>
      <c r="K587" t="str">
        <f>IFERROR(IF(COUNT(pipot!$Z:$Z)&lt;&gt;"",INDEX(pipot!J:J,SMALL(pipot!$Z:$Z,ROW($A583)))),"")</f>
        <v/>
      </c>
      <c r="L587" t="str">
        <f>IFERROR(IF(COUNT(pipot!$Z:$Z)&lt;&gt;"",INDEX(pipot!K:K,SMALL(pipot!$Z:$Z,ROW($A583)))),"")</f>
        <v/>
      </c>
      <c r="M587" t="str">
        <f>IFERROR(IF(COUNT(pipot!$Z:$Z)&lt;&gt;"",INDEX(pipot!L:L,SMALL(pipot!$Z:$Z,ROW($A583)))),"")</f>
        <v/>
      </c>
      <c r="N587" t="str">
        <f>IFERROR(IF(COUNT(pipot!$Z:$Z)&lt;&gt;"",INDEX(pipot!M:M,SMALL(pipot!$Z:$Z,ROW($A583)))),"")</f>
        <v/>
      </c>
      <c r="O587" t="str">
        <f>IFERROR(IF(COUNT(pipot!$Z:$Z)&lt;&gt;"",INDEX(pipot!N:N,SMALL(pipot!$Z:$Z,ROW($A583)))),"")</f>
        <v/>
      </c>
      <c r="P587" t="str">
        <f>IFERROR(IF(COUNT(pipot!$Z:$Z)&lt;&gt;"",INDEX(pipot!O:O,SMALL(pipot!$Z:$Z,ROW($A583)))),"")</f>
        <v/>
      </c>
      <c r="Q587" t="str">
        <f>IFERROR(IF(COUNT(pipot!$Z:$Z)&lt;&gt;"",INDEX(pipot!P:P,SMALL(pipot!$Z:$Z,ROW($A583)))),"")</f>
        <v/>
      </c>
      <c r="R587" t="str">
        <f>IFERROR(IF(COUNT(pipot!$Z:$Z)&lt;&gt;"",INDEX(pipot!Q:Q,SMALL(pipot!$Z:$Z,ROW($A583)))),"")</f>
        <v/>
      </c>
      <c r="S587" t="str">
        <f>IFERROR(IF(COUNT(pipot!$Z:$Z)&lt;&gt;"",INDEX(pipot!R:R,SMALL(pipot!$Z:$Z,ROW($A583)))),"")</f>
        <v/>
      </c>
    </row>
    <row r="588" spans="2:19" hidden="1">
      <c r="B588" t="str">
        <f>IFERROR(IF(COUNT(pipot!$Z:$Z)&lt;&gt;"",INDEX(pipot!A:A,SMALL(pipot!$Z:$Z,ROW($A584)))),"")</f>
        <v/>
      </c>
      <c r="C588" s="13" t="str">
        <f>IFERROR(IF(COUNT(pipot!$Z:$Z)&lt;&gt;"",INDEX(pipot!B:B,SMALL(pipot!$Z:$Z,ROW($A584)))),"")</f>
        <v/>
      </c>
      <c r="D588" s="15" t="str">
        <f>IFERROR(IF(COUNT(pipot!$Z:$Z)&lt;&gt;"",INDEX(pipot!C:C,SMALL(pipot!$Z:$Z,ROW($A584)))),"")</f>
        <v/>
      </c>
      <c r="E588" t="str">
        <f>IFERROR(IF(COUNT(pipot!$Z:$Z)&lt;&gt;"",INDEX(pipot!D:D,SMALL(pipot!$Z:$Z,ROW($A584)))),"")</f>
        <v/>
      </c>
      <c r="F588" t="str">
        <f>IFERROR(IF(COUNT(pipot!$Z:$Z)&lt;&gt;"",INDEX(pipot!E:E,SMALL(pipot!$Z:$Z,ROW($A584)))),"")</f>
        <v/>
      </c>
      <c r="G588" t="str">
        <f>IFERROR(IF(COUNT(pipot!$Z:$Z)&lt;&gt;"",INDEX(pipot!F:F,SMALL(pipot!$Z:$Z,ROW($A584)))),"")</f>
        <v/>
      </c>
      <c r="H588" t="str">
        <f>IFERROR(IF(COUNT(pipot!$Z:$Z)&lt;&gt;"",INDEX(pipot!G:G,SMALL(pipot!$Z:$Z,ROW($A584)))),"")</f>
        <v/>
      </c>
      <c r="I588" t="str">
        <f>IFERROR(IF(COUNT(pipot!$Z:$Z)&lt;&gt;"",INDEX(pipot!H:H,SMALL(pipot!$Z:$Z,ROW($A584)))),"")</f>
        <v/>
      </c>
      <c r="J588" t="str">
        <f>IFERROR(IF(COUNT(pipot!$Z:$Z)&lt;&gt;"",INDEX(pipot!I:I,SMALL(pipot!$Z:$Z,ROW($A584)))),"")</f>
        <v/>
      </c>
      <c r="K588" t="str">
        <f>IFERROR(IF(COUNT(pipot!$Z:$Z)&lt;&gt;"",INDEX(pipot!J:J,SMALL(pipot!$Z:$Z,ROW($A584)))),"")</f>
        <v/>
      </c>
      <c r="L588" t="str">
        <f>IFERROR(IF(COUNT(pipot!$Z:$Z)&lt;&gt;"",INDEX(pipot!K:K,SMALL(pipot!$Z:$Z,ROW($A584)))),"")</f>
        <v/>
      </c>
      <c r="M588" t="str">
        <f>IFERROR(IF(COUNT(pipot!$Z:$Z)&lt;&gt;"",INDEX(pipot!L:L,SMALL(pipot!$Z:$Z,ROW($A584)))),"")</f>
        <v/>
      </c>
      <c r="N588" t="str">
        <f>IFERROR(IF(COUNT(pipot!$Z:$Z)&lt;&gt;"",INDEX(pipot!M:M,SMALL(pipot!$Z:$Z,ROW($A584)))),"")</f>
        <v/>
      </c>
      <c r="O588" t="str">
        <f>IFERROR(IF(COUNT(pipot!$Z:$Z)&lt;&gt;"",INDEX(pipot!N:N,SMALL(pipot!$Z:$Z,ROW($A584)))),"")</f>
        <v/>
      </c>
      <c r="P588" t="str">
        <f>IFERROR(IF(COUNT(pipot!$Z:$Z)&lt;&gt;"",INDEX(pipot!O:O,SMALL(pipot!$Z:$Z,ROW($A584)))),"")</f>
        <v/>
      </c>
      <c r="Q588" t="str">
        <f>IFERROR(IF(COUNT(pipot!$Z:$Z)&lt;&gt;"",INDEX(pipot!P:P,SMALL(pipot!$Z:$Z,ROW($A584)))),"")</f>
        <v/>
      </c>
      <c r="R588" t="str">
        <f>IFERROR(IF(COUNT(pipot!$Z:$Z)&lt;&gt;"",INDEX(pipot!Q:Q,SMALL(pipot!$Z:$Z,ROW($A584)))),"")</f>
        <v/>
      </c>
      <c r="S588" t="str">
        <f>IFERROR(IF(COUNT(pipot!$Z:$Z)&lt;&gt;"",INDEX(pipot!R:R,SMALL(pipot!$Z:$Z,ROW($A584)))),"")</f>
        <v/>
      </c>
    </row>
    <row r="589" spans="2:19" hidden="1">
      <c r="B589" t="str">
        <f>IFERROR(IF(COUNT(pipot!$Z:$Z)&lt;&gt;"",INDEX(pipot!A:A,SMALL(pipot!$Z:$Z,ROW($A585)))),"")</f>
        <v/>
      </c>
      <c r="C589" s="13" t="str">
        <f>IFERROR(IF(COUNT(pipot!$Z:$Z)&lt;&gt;"",INDEX(pipot!B:B,SMALL(pipot!$Z:$Z,ROW($A585)))),"")</f>
        <v/>
      </c>
      <c r="D589" s="15" t="str">
        <f>IFERROR(IF(COUNT(pipot!$Z:$Z)&lt;&gt;"",INDEX(pipot!C:C,SMALL(pipot!$Z:$Z,ROW($A585)))),"")</f>
        <v/>
      </c>
      <c r="E589" t="str">
        <f>IFERROR(IF(COUNT(pipot!$Z:$Z)&lt;&gt;"",INDEX(pipot!D:D,SMALL(pipot!$Z:$Z,ROW($A585)))),"")</f>
        <v/>
      </c>
      <c r="F589" t="str">
        <f>IFERROR(IF(COUNT(pipot!$Z:$Z)&lt;&gt;"",INDEX(pipot!E:E,SMALL(pipot!$Z:$Z,ROW($A585)))),"")</f>
        <v/>
      </c>
      <c r="G589" t="str">
        <f>IFERROR(IF(COUNT(pipot!$Z:$Z)&lt;&gt;"",INDEX(pipot!F:F,SMALL(pipot!$Z:$Z,ROW($A585)))),"")</f>
        <v/>
      </c>
      <c r="H589" t="str">
        <f>IFERROR(IF(COUNT(pipot!$Z:$Z)&lt;&gt;"",INDEX(pipot!G:G,SMALL(pipot!$Z:$Z,ROW($A585)))),"")</f>
        <v/>
      </c>
      <c r="I589" t="str">
        <f>IFERROR(IF(COUNT(pipot!$Z:$Z)&lt;&gt;"",INDEX(pipot!H:H,SMALL(pipot!$Z:$Z,ROW($A585)))),"")</f>
        <v/>
      </c>
      <c r="J589" t="str">
        <f>IFERROR(IF(COUNT(pipot!$Z:$Z)&lt;&gt;"",INDEX(pipot!I:I,SMALL(pipot!$Z:$Z,ROW($A585)))),"")</f>
        <v/>
      </c>
      <c r="K589" t="str">
        <f>IFERROR(IF(COUNT(pipot!$Z:$Z)&lt;&gt;"",INDEX(pipot!J:J,SMALL(pipot!$Z:$Z,ROW($A585)))),"")</f>
        <v/>
      </c>
      <c r="L589" t="str">
        <f>IFERROR(IF(COUNT(pipot!$Z:$Z)&lt;&gt;"",INDEX(pipot!K:K,SMALL(pipot!$Z:$Z,ROW($A585)))),"")</f>
        <v/>
      </c>
      <c r="M589" t="str">
        <f>IFERROR(IF(COUNT(pipot!$Z:$Z)&lt;&gt;"",INDEX(pipot!L:L,SMALL(pipot!$Z:$Z,ROW($A585)))),"")</f>
        <v/>
      </c>
      <c r="N589" t="str">
        <f>IFERROR(IF(COUNT(pipot!$Z:$Z)&lt;&gt;"",INDEX(pipot!M:M,SMALL(pipot!$Z:$Z,ROW($A585)))),"")</f>
        <v/>
      </c>
      <c r="O589" t="str">
        <f>IFERROR(IF(COUNT(pipot!$Z:$Z)&lt;&gt;"",INDEX(pipot!N:N,SMALL(pipot!$Z:$Z,ROW($A585)))),"")</f>
        <v/>
      </c>
      <c r="P589" t="str">
        <f>IFERROR(IF(COUNT(pipot!$Z:$Z)&lt;&gt;"",INDEX(pipot!O:O,SMALL(pipot!$Z:$Z,ROW($A585)))),"")</f>
        <v/>
      </c>
      <c r="Q589" t="str">
        <f>IFERROR(IF(COUNT(pipot!$Z:$Z)&lt;&gt;"",INDEX(pipot!P:P,SMALL(pipot!$Z:$Z,ROW($A585)))),"")</f>
        <v/>
      </c>
      <c r="R589" t="str">
        <f>IFERROR(IF(COUNT(pipot!$Z:$Z)&lt;&gt;"",INDEX(pipot!Q:Q,SMALL(pipot!$Z:$Z,ROW($A585)))),"")</f>
        <v/>
      </c>
      <c r="S589" t="str">
        <f>IFERROR(IF(COUNT(pipot!$Z:$Z)&lt;&gt;"",INDEX(pipot!R:R,SMALL(pipot!$Z:$Z,ROW($A585)))),"")</f>
        <v/>
      </c>
    </row>
    <row r="590" spans="2:19" hidden="1">
      <c r="B590" t="str">
        <f>IFERROR(IF(COUNT(pipot!$Z:$Z)&lt;&gt;"",INDEX(pipot!A:A,SMALL(pipot!$Z:$Z,ROW($A586)))),"")</f>
        <v/>
      </c>
      <c r="C590" s="13" t="str">
        <f>IFERROR(IF(COUNT(pipot!$Z:$Z)&lt;&gt;"",INDEX(pipot!B:B,SMALL(pipot!$Z:$Z,ROW($A586)))),"")</f>
        <v/>
      </c>
      <c r="D590" s="15" t="str">
        <f>IFERROR(IF(COUNT(pipot!$Z:$Z)&lt;&gt;"",INDEX(pipot!C:C,SMALL(pipot!$Z:$Z,ROW($A586)))),"")</f>
        <v/>
      </c>
      <c r="E590" t="str">
        <f>IFERROR(IF(COUNT(pipot!$Z:$Z)&lt;&gt;"",INDEX(pipot!D:D,SMALL(pipot!$Z:$Z,ROW($A586)))),"")</f>
        <v/>
      </c>
      <c r="F590" t="str">
        <f>IFERROR(IF(COUNT(pipot!$Z:$Z)&lt;&gt;"",INDEX(pipot!E:E,SMALL(pipot!$Z:$Z,ROW($A586)))),"")</f>
        <v/>
      </c>
      <c r="G590" t="str">
        <f>IFERROR(IF(COUNT(pipot!$Z:$Z)&lt;&gt;"",INDEX(pipot!F:F,SMALL(pipot!$Z:$Z,ROW($A586)))),"")</f>
        <v/>
      </c>
      <c r="H590" t="str">
        <f>IFERROR(IF(COUNT(pipot!$Z:$Z)&lt;&gt;"",INDEX(pipot!G:G,SMALL(pipot!$Z:$Z,ROW($A586)))),"")</f>
        <v/>
      </c>
      <c r="I590" t="str">
        <f>IFERROR(IF(COUNT(pipot!$Z:$Z)&lt;&gt;"",INDEX(pipot!H:H,SMALL(pipot!$Z:$Z,ROW($A586)))),"")</f>
        <v/>
      </c>
      <c r="J590" t="str">
        <f>IFERROR(IF(COUNT(pipot!$Z:$Z)&lt;&gt;"",INDEX(pipot!I:I,SMALL(pipot!$Z:$Z,ROW($A586)))),"")</f>
        <v/>
      </c>
      <c r="K590" t="str">
        <f>IFERROR(IF(COUNT(pipot!$Z:$Z)&lt;&gt;"",INDEX(pipot!J:J,SMALL(pipot!$Z:$Z,ROW($A586)))),"")</f>
        <v/>
      </c>
      <c r="L590" t="str">
        <f>IFERROR(IF(COUNT(pipot!$Z:$Z)&lt;&gt;"",INDEX(pipot!K:K,SMALL(pipot!$Z:$Z,ROW($A586)))),"")</f>
        <v/>
      </c>
      <c r="M590" t="str">
        <f>IFERROR(IF(COUNT(pipot!$Z:$Z)&lt;&gt;"",INDEX(pipot!L:L,SMALL(pipot!$Z:$Z,ROW($A586)))),"")</f>
        <v/>
      </c>
      <c r="N590" t="str">
        <f>IFERROR(IF(COUNT(pipot!$Z:$Z)&lt;&gt;"",INDEX(pipot!M:M,SMALL(pipot!$Z:$Z,ROW($A586)))),"")</f>
        <v/>
      </c>
      <c r="O590" t="str">
        <f>IFERROR(IF(COUNT(pipot!$Z:$Z)&lt;&gt;"",INDEX(pipot!N:N,SMALL(pipot!$Z:$Z,ROW($A586)))),"")</f>
        <v/>
      </c>
      <c r="P590" t="str">
        <f>IFERROR(IF(COUNT(pipot!$Z:$Z)&lt;&gt;"",INDEX(pipot!O:O,SMALL(pipot!$Z:$Z,ROW($A586)))),"")</f>
        <v/>
      </c>
      <c r="Q590" t="str">
        <f>IFERROR(IF(COUNT(pipot!$Z:$Z)&lt;&gt;"",INDEX(pipot!P:P,SMALL(pipot!$Z:$Z,ROW($A586)))),"")</f>
        <v/>
      </c>
      <c r="R590" t="str">
        <f>IFERROR(IF(COUNT(pipot!$Z:$Z)&lt;&gt;"",INDEX(pipot!Q:Q,SMALL(pipot!$Z:$Z,ROW($A586)))),"")</f>
        <v/>
      </c>
      <c r="S590" t="str">
        <f>IFERROR(IF(COUNT(pipot!$Z:$Z)&lt;&gt;"",INDEX(pipot!R:R,SMALL(pipot!$Z:$Z,ROW($A586)))),"")</f>
        <v/>
      </c>
    </row>
    <row r="591" spans="2:19" hidden="1">
      <c r="B591" t="str">
        <f>IFERROR(IF(COUNT(pipot!$Z:$Z)&lt;&gt;"",INDEX(pipot!A:A,SMALL(pipot!$Z:$Z,ROW($A587)))),"")</f>
        <v/>
      </c>
      <c r="C591" s="13" t="str">
        <f>IFERROR(IF(COUNT(pipot!$Z:$Z)&lt;&gt;"",INDEX(pipot!B:B,SMALL(pipot!$Z:$Z,ROW($A587)))),"")</f>
        <v/>
      </c>
      <c r="D591" s="15" t="str">
        <f>IFERROR(IF(COUNT(pipot!$Z:$Z)&lt;&gt;"",INDEX(pipot!C:C,SMALL(pipot!$Z:$Z,ROW($A587)))),"")</f>
        <v/>
      </c>
      <c r="E591" t="str">
        <f>IFERROR(IF(COUNT(pipot!$Z:$Z)&lt;&gt;"",INDEX(pipot!D:D,SMALL(pipot!$Z:$Z,ROW($A587)))),"")</f>
        <v/>
      </c>
      <c r="F591" t="str">
        <f>IFERROR(IF(COUNT(pipot!$Z:$Z)&lt;&gt;"",INDEX(pipot!E:E,SMALL(pipot!$Z:$Z,ROW($A587)))),"")</f>
        <v/>
      </c>
      <c r="G591" t="str">
        <f>IFERROR(IF(COUNT(pipot!$Z:$Z)&lt;&gt;"",INDEX(pipot!F:F,SMALL(pipot!$Z:$Z,ROW($A587)))),"")</f>
        <v/>
      </c>
      <c r="H591" t="str">
        <f>IFERROR(IF(COUNT(pipot!$Z:$Z)&lt;&gt;"",INDEX(pipot!G:G,SMALL(pipot!$Z:$Z,ROW($A587)))),"")</f>
        <v/>
      </c>
      <c r="I591" t="str">
        <f>IFERROR(IF(COUNT(pipot!$Z:$Z)&lt;&gt;"",INDEX(pipot!H:H,SMALL(pipot!$Z:$Z,ROW($A587)))),"")</f>
        <v/>
      </c>
      <c r="J591" t="str">
        <f>IFERROR(IF(COUNT(pipot!$Z:$Z)&lt;&gt;"",INDEX(pipot!I:I,SMALL(pipot!$Z:$Z,ROW($A587)))),"")</f>
        <v/>
      </c>
      <c r="K591" t="str">
        <f>IFERROR(IF(COUNT(pipot!$Z:$Z)&lt;&gt;"",INDEX(pipot!J:J,SMALL(pipot!$Z:$Z,ROW($A587)))),"")</f>
        <v/>
      </c>
      <c r="L591" t="str">
        <f>IFERROR(IF(COUNT(pipot!$Z:$Z)&lt;&gt;"",INDEX(pipot!K:K,SMALL(pipot!$Z:$Z,ROW($A587)))),"")</f>
        <v/>
      </c>
      <c r="M591" t="str">
        <f>IFERROR(IF(COUNT(pipot!$Z:$Z)&lt;&gt;"",INDEX(pipot!L:L,SMALL(pipot!$Z:$Z,ROW($A587)))),"")</f>
        <v/>
      </c>
      <c r="N591" t="str">
        <f>IFERROR(IF(COUNT(pipot!$Z:$Z)&lt;&gt;"",INDEX(pipot!M:M,SMALL(pipot!$Z:$Z,ROW($A587)))),"")</f>
        <v/>
      </c>
      <c r="O591" t="str">
        <f>IFERROR(IF(COUNT(pipot!$Z:$Z)&lt;&gt;"",INDEX(pipot!N:N,SMALL(pipot!$Z:$Z,ROW($A587)))),"")</f>
        <v/>
      </c>
      <c r="P591" t="str">
        <f>IFERROR(IF(COUNT(pipot!$Z:$Z)&lt;&gt;"",INDEX(pipot!O:O,SMALL(pipot!$Z:$Z,ROW($A587)))),"")</f>
        <v/>
      </c>
      <c r="Q591" t="str">
        <f>IFERROR(IF(COUNT(pipot!$Z:$Z)&lt;&gt;"",INDEX(pipot!P:P,SMALL(pipot!$Z:$Z,ROW($A587)))),"")</f>
        <v/>
      </c>
      <c r="R591" t="str">
        <f>IFERROR(IF(COUNT(pipot!$Z:$Z)&lt;&gt;"",INDEX(pipot!Q:Q,SMALL(pipot!$Z:$Z,ROW($A587)))),"")</f>
        <v/>
      </c>
      <c r="S591" t="str">
        <f>IFERROR(IF(COUNT(pipot!$Z:$Z)&lt;&gt;"",INDEX(pipot!R:R,SMALL(pipot!$Z:$Z,ROW($A587)))),"")</f>
        <v/>
      </c>
    </row>
    <row r="592" spans="2:19" hidden="1">
      <c r="B592" t="str">
        <f>IFERROR(IF(COUNT(pipot!$Z:$Z)&lt;&gt;"",INDEX(pipot!A:A,SMALL(pipot!$Z:$Z,ROW($A588)))),"")</f>
        <v/>
      </c>
      <c r="C592" s="13" t="str">
        <f>IFERROR(IF(COUNT(pipot!$Z:$Z)&lt;&gt;"",INDEX(pipot!B:B,SMALL(pipot!$Z:$Z,ROW($A588)))),"")</f>
        <v/>
      </c>
      <c r="D592" s="15" t="str">
        <f>IFERROR(IF(COUNT(pipot!$Z:$Z)&lt;&gt;"",INDEX(pipot!C:C,SMALL(pipot!$Z:$Z,ROW($A588)))),"")</f>
        <v/>
      </c>
      <c r="E592" t="str">
        <f>IFERROR(IF(COUNT(pipot!$Z:$Z)&lt;&gt;"",INDEX(pipot!D:D,SMALL(pipot!$Z:$Z,ROW($A588)))),"")</f>
        <v/>
      </c>
      <c r="F592" t="str">
        <f>IFERROR(IF(COUNT(pipot!$Z:$Z)&lt;&gt;"",INDEX(pipot!E:E,SMALL(pipot!$Z:$Z,ROW($A588)))),"")</f>
        <v/>
      </c>
      <c r="G592" t="str">
        <f>IFERROR(IF(COUNT(pipot!$Z:$Z)&lt;&gt;"",INDEX(pipot!F:F,SMALL(pipot!$Z:$Z,ROW($A588)))),"")</f>
        <v/>
      </c>
      <c r="H592" t="str">
        <f>IFERROR(IF(COUNT(pipot!$Z:$Z)&lt;&gt;"",INDEX(pipot!G:G,SMALL(pipot!$Z:$Z,ROW($A588)))),"")</f>
        <v/>
      </c>
      <c r="I592" t="str">
        <f>IFERROR(IF(COUNT(pipot!$Z:$Z)&lt;&gt;"",INDEX(pipot!H:H,SMALL(pipot!$Z:$Z,ROW($A588)))),"")</f>
        <v/>
      </c>
      <c r="J592" t="str">
        <f>IFERROR(IF(COUNT(pipot!$Z:$Z)&lt;&gt;"",INDEX(pipot!I:I,SMALL(pipot!$Z:$Z,ROW($A588)))),"")</f>
        <v/>
      </c>
      <c r="K592" t="str">
        <f>IFERROR(IF(COUNT(pipot!$Z:$Z)&lt;&gt;"",INDEX(pipot!J:J,SMALL(pipot!$Z:$Z,ROW($A588)))),"")</f>
        <v/>
      </c>
      <c r="L592" t="str">
        <f>IFERROR(IF(COUNT(pipot!$Z:$Z)&lt;&gt;"",INDEX(pipot!K:K,SMALL(pipot!$Z:$Z,ROW($A588)))),"")</f>
        <v/>
      </c>
      <c r="M592" t="str">
        <f>IFERROR(IF(COUNT(pipot!$Z:$Z)&lt;&gt;"",INDEX(pipot!L:L,SMALL(pipot!$Z:$Z,ROW($A588)))),"")</f>
        <v/>
      </c>
      <c r="N592" t="str">
        <f>IFERROR(IF(COUNT(pipot!$Z:$Z)&lt;&gt;"",INDEX(pipot!M:M,SMALL(pipot!$Z:$Z,ROW($A588)))),"")</f>
        <v/>
      </c>
      <c r="O592" t="str">
        <f>IFERROR(IF(COUNT(pipot!$Z:$Z)&lt;&gt;"",INDEX(pipot!N:N,SMALL(pipot!$Z:$Z,ROW($A588)))),"")</f>
        <v/>
      </c>
      <c r="P592" t="str">
        <f>IFERROR(IF(COUNT(pipot!$Z:$Z)&lt;&gt;"",INDEX(pipot!O:O,SMALL(pipot!$Z:$Z,ROW($A588)))),"")</f>
        <v/>
      </c>
      <c r="Q592" t="str">
        <f>IFERROR(IF(COUNT(pipot!$Z:$Z)&lt;&gt;"",INDEX(pipot!P:P,SMALL(pipot!$Z:$Z,ROW($A588)))),"")</f>
        <v/>
      </c>
      <c r="R592" t="str">
        <f>IFERROR(IF(COUNT(pipot!$Z:$Z)&lt;&gt;"",INDEX(pipot!Q:Q,SMALL(pipot!$Z:$Z,ROW($A588)))),"")</f>
        <v/>
      </c>
      <c r="S592" t="str">
        <f>IFERROR(IF(COUNT(pipot!$Z:$Z)&lt;&gt;"",INDEX(pipot!R:R,SMALL(pipot!$Z:$Z,ROW($A588)))),"")</f>
        <v/>
      </c>
    </row>
    <row r="593" spans="2:19" hidden="1">
      <c r="B593" t="str">
        <f>IFERROR(IF(COUNT(pipot!$Z:$Z)&lt;&gt;"",INDEX(pipot!A:A,SMALL(pipot!$Z:$Z,ROW($A589)))),"")</f>
        <v/>
      </c>
      <c r="C593" s="13" t="str">
        <f>IFERROR(IF(COUNT(pipot!$Z:$Z)&lt;&gt;"",INDEX(pipot!B:B,SMALL(pipot!$Z:$Z,ROW($A589)))),"")</f>
        <v/>
      </c>
      <c r="D593" s="15" t="str">
        <f>IFERROR(IF(COUNT(pipot!$Z:$Z)&lt;&gt;"",INDEX(pipot!C:C,SMALL(pipot!$Z:$Z,ROW($A589)))),"")</f>
        <v/>
      </c>
      <c r="E593" t="str">
        <f>IFERROR(IF(COUNT(pipot!$Z:$Z)&lt;&gt;"",INDEX(pipot!D:D,SMALL(pipot!$Z:$Z,ROW($A589)))),"")</f>
        <v/>
      </c>
      <c r="F593" t="str">
        <f>IFERROR(IF(COUNT(pipot!$Z:$Z)&lt;&gt;"",INDEX(pipot!E:E,SMALL(pipot!$Z:$Z,ROW($A589)))),"")</f>
        <v/>
      </c>
      <c r="G593" t="str">
        <f>IFERROR(IF(COUNT(pipot!$Z:$Z)&lt;&gt;"",INDEX(pipot!F:F,SMALL(pipot!$Z:$Z,ROW($A589)))),"")</f>
        <v/>
      </c>
      <c r="H593" t="str">
        <f>IFERROR(IF(COUNT(pipot!$Z:$Z)&lt;&gt;"",INDEX(pipot!G:G,SMALL(pipot!$Z:$Z,ROW($A589)))),"")</f>
        <v/>
      </c>
      <c r="I593" t="str">
        <f>IFERROR(IF(COUNT(pipot!$Z:$Z)&lt;&gt;"",INDEX(pipot!H:H,SMALL(pipot!$Z:$Z,ROW($A589)))),"")</f>
        <v/>
      </c>
      <c r="J593" t="str">
        <f>IFERROR(IF(COUNT(pipot!$Z:$Z)&lt;&gt;"",INDEX(pipot!I:I,SMALL(pipot!$Z:$Z,ROW($A589)))),"")</f>
        <v/>
      </c>
      <c r="K593" t="str">
        <f>IFERROR(IF(COUNT(pipot!$Z:$Z)&lt;&gt;"",INDEX(pipot!J:J,SMALL(pipot!$Z:$Z,ROW($A589)))),"")</f>
        <v/>
      </c>
      <c r="L593" t="str">
        <f>IFERROR(IF(COUNT(pipot!$Z:$Z)&lt;&gt;"",INDEX(pipot!K:K,SMALL(pipot!$Z:$Z,ROW($A589)))),"")</f>
        <v/>
      </c>
      <c r="M593" t="str">
        <f>IFERROR(IF(COUNT(pipot!$Z:$Z)&lt;&gt;"",INDEX(pipot!L:L,SMALL(pipot!$Z:$Z,ROW($A589)))),"")</f>
        <v/>
      </c>
      <c r="N593" t="str">
        <f>IFERROR(IF(COUNT(pipot!$Z:$Z)&lt;&gt;"",INDEX(pipot!M:M,SMALL(pipot!$Z:$Z,ROW($A589)))),"")</f>
        <v/>
      </c>
      <c r="O593" t="str">
        <f>IFERROR(IF(COUNT(pipot!$Z:$Z)&lt;&gt;"",INDEX(pipot!N:N,SMALL(pipot!$Z:$Z,ROW($A589)))),"")</f>
        <v/>
      </c>
      <c r="P593" t="str">
        <f>IFERROR(IF(COUNT(pipot!$Z:$Z)&lt;&gt;"",INDEX(pipot!O:O,SMALL(pipot!$Z:$Z,ROW($A589)))),"")</f>
        <v/>
      </c>
      <c r="Q593" t="str">
        <f>IFERROR(IF(COUNT(pipot!$Z:$Z)&lt;&gt;"",INDEX(pipot!P:P,SMALL(pipot!$Z:$Z,ROW($A589)))),"")</f>
        <v/>
      </c>
      <c r="R593" t="str">
        <f>IFERROR(IF(COUNT(pipot!$Z:$Z)&lt;&gt;"",INDEX(pipot!Q:Q,SMALL(pipot!$Z:$Z,ROW($A589)))),"")</f>
        <v/>
      </c>
      <c r="S593" t="str">
        <f>IFERROR(IF(COUNT(pipot!$Z:$Z)&lt;&gt;"",INDEX(pipot!R:R,SMALL(pipot!$Z:$Z,ROW($A589)))),"")</f>
        <v/>
      </c>
    </row>
    <row r="594" spans="2:19" hidden="1">
      <c r="B594" t="str">
        <f>IFERROR(IF(COUNT(pipot!$Z:$Z)&lt;&gt;"",INDEX(pipot!A:A,SMALL(pipot!$Z:$Z,ROW($A590)))),"")</f>
        <v/>
      </c>
      <c r="C594" s="13" t="str">
        <f>IFERROR(IF(COUNT(pipot!$Z:$Z)&lt;&gt;"",INDEX(pipot!B:B,SMALL(pipot!$Z:$Z,ROW($A590)))),"")</f>
        <v/>
      </c>
      <c r="D594" s="15" t="str">
        <f>IFERROR(IF(COUNT(pipot!$Z:$Z)&lt;&gt;"",INDEX(pipot!C:C,SMALL(pipot!$Z:$Z,ROW($A590)))),"")</f>
        <v/>
      </c>
      <c r="E594" t="str">
        <f>IFERROR(IF(COUNT(pipot!$Z:$Z)&lt;&gt;"",INDEX(pipot!D:D,SMALL(pipot!$Z:$Z,ROW($A590)))),"")</f>
        <v/>
      </c>
      <c r="F594" t="str">
        <f>IFERROR(IF(COUNT(pipot!$Z:$Z)&lt;&gt;"",INDEX(pipot!E:E,SMALL(pipot!$Z:$Z,ROW($A590)))),"")</f>
        <v/>
      </c>
      <c r="G594" t="str">
        <f>IFERROR(IF(COUNT(pipot!$Z:$Z)&lt;&gt;"",INDEX(pipot!F:F,SMALL(pipot!$Z:$Z,ROW($A590)))),"")</f>
        <v/>
      </c>
      <c r="H594" t="str">
        <f>IFERROR(IF(COUNT(pipot!$Z:$Z)&lt;&gt;"",INDEX(pipot!G:G,SMALL(pipot!$Z:$Z,ROW($A590)))),"")</f>
        <v/>
      </c>
      <c r="I594" t="str">
        <f>IFERROR(IF(COUNT(pipot!$Z:$Z)&lt;&gt;"",INDEX(pipot!H:H,SMALL(pipot!$Z:$Z,ROW($A590)))),"")</f>
        <v/>
      </c>
      <c r="J594" t="str">
        <f>IFERROR(IF(COUNT(pipot!$Z:$Z)&lt;&gt;"",INDEX(pipot!I:I,SMALL(pipot!$Z:$Z,ROW($A590)))),"")</f>
        <v/>
      </c>
      <c r="K594" t="str">
        <f>IFERROR(IF(COUNT(pipot!$Z:$Z)&lt;&gt;"",INDEX(pipot!J:J,SMALL(pipot!$Z:$Z,ROW($A590)))),"")</f>
        <v/>
      </c>
      <c r="L594" t="str">
        <f>IFERROR(IF(COUNT(pipot!$Z:$Z)&lt;&gt;"",INDEX(pipot!K:K,SMALL(pipot!$Z:$Z,ROW($A590)))),"")</f>
        <v/>
      </c>
      <c r="M594" t="str">
        <f>IFERROR(IF(COUNT(pipot!$Z:$Z)&lt;&gt;"",INDEX(pipot!L:L,SMALL(pipot!$Z:$Z,ROW($A590)))),"")</f>
        <v/>
      </c>
      <c r="N594" t="str">
        <f>IFERROR(IF(COUNT(pipot!$Z:$Z)&lt;&gt;"",INDEX(pipot!M:M,SMALL(pipot!$Z:$Z,ROW($A590)))),"")</f>
        <v/>
      </c>
      <c r="O594" t="str">
        <f>IFERROR(IF(COUNT(pipot!$Z:$Z)&lt;&gt;"",INDEX(pipot!N:N,SMALL(pipot!$Z:$Z,ROW($A590)))),"")</f>
        <v/>
      </c>
      <c r="P594" t="str">
        <f>IFERROR(IF(COUNT(pipot!$Z:$Z)&lt;&gt;"",INDEX(pipot!O:O,SMALL(pipot!$Z:$Z,ROW($A590)))),"")</f>
        <v/>
      </c>
      <c r="Q594" t="str">
        <f>IFERROR(IF(COUNT(pipot!$Z:$Z)&lt;&gt;"",INDEX(pipot!P:P,SMALL(pipot!$Z:$Z,ROW($A590)))),"")</f>
        <v/>
      </c>
      <c r="R594" t="str">
        <f>IFERROR(IF(COUNT(pipot!$Z:$Z)&lt;&gt;"",INDEX(pipot!Q:Q,SMALL(pipot!$Z:$Z,ROW($A590)))),"")</f>
        <v/>
      </c>
      <c r="S594" t="str">
        <f>IFERROR(IF(COUNT(pipot!$Z:$Z)&lt;&gt;"",INDEX(pipot!R:R,SMALL(pipot!$Z:$Z,ROW($A590)))),"")</f>
        <v/>
      </c>
    </row>
    <row r="595" spans="2:19" hidden="1">
      <c r="B595" t="str">
        <f>IFERROR(IF(COUNT(pipot!$Z:$Z)&lt;&gt;"",INDEX(pipot!A:A,SMALL(pipot!$Z:$Z,ROW($A591)))),"")</f>
        <v/>
      </c>
      <c r="C595" s="13" t="str">
        <f>IFERROR(IF(COUNT(pipot!$Z:$Z)&lt;&gt;"",INDEX(pipot!B:B,SMALL(pipot!$Z:$Z,ROW($A591)))),"")</f>
        <v/>
      </c>
      <c r="D595" s="15" t="str">
        <f>IFERROR(IF(COUNT(pipot!$Z:$Z)&lt;&gt;"",INDEX(pipot!C:C,SMALL(pipot!$Z:$Z,ROW($A591)))),"")</f>
        <v/>
      </c>
      <c r="E595" t="str">
        <f>IFERROR(IF(COUNT(pipot!$Z:$Z)&lt;&gt;"",INDEX(pipot!D:D,SMALL(pipot!$Z:$Z,ROW($A591)))),"")</f>
        <v/>
      </c>
      <c r="F595" t="str">
        <f>IFERROR(IF(COUNT(pipot!$Z:$Z)&lt;&gt;"",INDEX(pipot!E:E,SMALL(pipot!$Z:$Z,ROW($A591)))),"")</f>
        <v/>
      </c>
      <c r="G595" t="str">
        <f>IFERROR(IF(COUNT(pipot!$Z:$Z)&lt;&gt;"",INDEX(pipot!F:F,SMALL(pipot!$Z:$Z,ROW($A591)))),"")</f>
        <v/>
      </c>
      <c r="H595" t="str">
        <f>IFERROR(IF(COUNT(pipot!$Z:$Z)&lt;&gt;"",INDEX(pipot!G:G,SMALL(pipot!$Z:$Z,ROW($A591)))),"")</f>
        <v/>
      </c>
      <c r="I595" t="str">
        <f>IFERROR(IF(COUNT(pipot!$Z:$Z)&lt;&gt;"",INDEX(pipot!H:H,SMALL(pipot!$Z:$Z,ROW($A591)))),"")</f>
        <v/>
      </c>
      <c r="J595" t="str">
        <f>IFERROR(IF(COUNT(pipot!$Z:$Z)&lt;&gt;"",INDEX(pipot!I:I,SMALL(pipot!$Z:$Z,ROW($A591)))),"")</f>
        <v/>
      </c>
      <c r="K595" t="str">
        <f>IFERROR(IF(COUNT(pipot!$Z:$Z)&lt;&gt;"",INDEX(pipot!J:J,SMALL(pipot!$Z:$Z,ROW($A591)))),"")</f>
        <v/>
      </c>
      <c r="L595" t="str">
        <f>IFERROR(IF(COUNT(pipot!$Z:$Z)&lt;&gt;"",INDEX(pipot!K:K,SMALL(pipot!$Z:$Z,ROW($A591)))),"")</f>
        <v/>
      </c>
      <c r="M595" t="str">
        <f>IFERROR(IF(COUNT(pipot!$Z:$Z)&lt;&gt;"",INDEX(pipot!L:L,SMALL(pipot!$Z:$Z,ROW($A591)))),"")</f>
        <v/>
      </c>
      <c r="N595" t="str">
        <f>IFERROR(IF(COUNT(pipot!$Z:$Z)&lt;&gt;"",INDEX(pipot!M:M,SMALL(pipot!$Z:$Z,ROW($A591)))),"")</f>
        <v/>
      </c>
      <c r="O595" t="str">
        <f>IFERROR(IF(COUNT(pipot!$Z:$Z)&lt;&gt;"",INDEX(pipot!N:N,SMALL(pipot!$Z:$Z,ROW($A591)))),"")</f>
        <v/>
      </c>
      <c r="P595" t="str">
        <f>IFERROR(IF(COUNT(pipot!$Z:$Z)&lt;&gt;"",INDEX(pipot!O:O,SMALL(pipot!$Z:$Z,ROW($A591)))),"")</f>
        <v/>
      </c>
      <c r="Q595" t="str">
        <f>IFERROR(IF(COUNT(pipot!$Z:$Z)&lt;&gt;"",INDEX(pipot!P:P,SMALL(pipot!$Z:$Z,ROW($A591)))),"")</f>
        <v/>
      </c>
      <c r="R595" t="str">
        <f>IFERROR(IF(COUNT(pipot!$Z:$Z)&lt;&gt;"",INDEX(pipot!Q:Q,SMALL(pipot!$Z:$Z,ROW($A591)))),"")</f>
        <v/>
      </c>
      <c r="S595" t="str">
        <f>IFERROR(IF(COUNT(pipot!$Z:$Z)&lt;&gt;"",INDEX(pipot!R:R,SMALL(pipot!$Z:$Z,ROW($A591)))),"")</f>
        <v/>
      </c>
    </row>
    <row r="596" spans="2:19" hidden="1">
      <c r="B596" t="str">
        <f>IFERROR(IF(COUNT(pipot!$Z:$Z)&lt;&gt;"",INDEX(pipot!A:A,SMALL(pipot!$Z:$Z,ROW($A592)))),"")</f>
        <v/>
      </c>
      <c r="C596" s="13" t="str">
        <f>IFERROR(IF(COUNT(pipot!$Z:$Z)&lt;&gt;"",INDEX(pipot!B:B,SMALL(pipot!$Z:$Z,ROW($A592)))),"")</f>
        <v/>
      </c>
      <c r="D596" s="15" t="str">
        <f>IFERROR(IF(COUNT(pipot!$Z:$Z)&lt;&gt;"",INDEX(pipot!C:C,SMALL(pipot!$Z:$Z,ROW($A592)))),"")</f>
        <v/>
      </c>
      <c r="E596" t="str">
        <f>IFERROR(IF(COUNT(pipot!$Z:$Z)&lt;&gt;"",INDEX(pipot!D:D,SMALL(pipot!$Z:$Z,ROW($A592)))),"")</f>
        <v/>
      </c>
      <c r="F596" t="str">
        <f>IFERROR(IF(COUNT(pipot!$Z:$Z)&lt;&gt;"",INDEX(pipot!E:E,SMALL(pipot!$Z:$Z,ROW($A592)))),"")</f>
        <v/>
      </c>
      <c r="G596" t="str">
        <f>IFERROR(IF(COUNT(pipot!$Z:$Z)&lt;&gt;"",INDEX(pipot!F:F,SMALL(pipot!$Z:$Z,ROW($A592)))),"")</f>
        <v/>
      </c>
      <c r="H596" t="str">
        <f>IFERROR(IF(COUNT(pipot!$Z:$Z)&lt;&gt;"",INDEX(pipot!G:G,SMALL(pipot!$Z:$Z,ROW($A592)))),"")</f>
        <v/>
      </c>
      <c r="I596" t="str">
        <f>IFERROR(IF(COUNT(pipot!$Z:$Z)&lt;&gt;"",INDEX(pipot!H:H,SMALL(pipot!$Z:$Z,ROW($A592)))),"")</f>
        <v/>
      </c>
      <c r="J596" t="str">
        <f>IFERROR(IF(COUNT(pipot!$Z:$Z)&lt;&gt;"",INDEX(pipot!I:I,SMALL(pipot!$Z:$Z,ROW($A592)))),"")</f>
        <v/>
      </c>
      <c r="K596" t="str">
        <f>IFERROR(IF(COUNT(pipot!$Z:$Z)&lt;&gt;"",INDEX(pipot!J:J,SMALL(pipot!$Z:$Z,ROW($A592)))),"")</f>
        <v/>
      </c>
      <c r="L596" t="str">
        <f>IFERROR(IF(COUNT(pipot!$Z:$Z)&lt;&gt;"",INDEX(pipot!K:K,SMALL(pipot!$Z:$Z,ROW($A592)))),"")</f>
        <v/>
      </c>
      <c r="M596" t="str">
        <f>IFERROR(IF(COUNT(pipot!$Z:$Z)&lt;&gt;"",INDEX(pipot!L:L,SMALL(pipot!$Z:$Z,ROW($A592)))),"")</f>
        <v/>
      </c>
      <c r="N596" t="str">
        <f>IFERROR(IF(COUNT(pipot!$Z:$Z)&lt;&gt;"",INDEX(pipot!M:M,SMALL(pipot!$Z:$Z,ROW($A592)))),"")</f>
        <v/>
      </c>
      <c r="O596" t="str">
        <f>IFERROR(IF(COUNT(pipot!$Z:$Z)&lt;&gt;"",INDEX(pipot!N:N,SMALL(pipot!$Z:$Z,ROW($A592)))),"")</f>
        <v/>
      </c>
      <c r="P596" t="str">
        <f>IFERROR(IF(COUNT(pipot!$Z:$Z)&lt;&gt;"",INDEX(pipot!O:O,SMALL(pipot!$Z:$Z,ROW($A592)))),"")</f>
        <v/>
      </c>
      <c r="Q596" t="str">
        <f>IFERROR(IF(COUNT(pipot!$Z:$Z)&lt;&gt;"",INDEX(pipot!P:P,SMALL(pipot!$Z:$Z,ROW($A592)))),"")</f>
        <v/>
      </c>
      <c r="R596" t="str">
        <f>IFERROR(IF(COUNT(pipot!$Z:$Z)&lt;&gt;"",INDEX(pipot!Q:Q,SMALL(pipot!$Z:$Z,ROW($A592)))),"")</f>
        <v/>
      </c>
      <c r="S596" t="str">
        <f>IFERROR(IF(COUNT(pipot!$Z:$Z)&lt;&gt;"",INDEX(pipot!R:R,SMALL(pipot!$Z:$Z,ROW($A592)))),"")</f>
        <v/>
      </c>
    </row>
    <row r="597" spans="2:19" hidden="1">
      <c r="B597" t="str">
        <f>IFERROR(IF(COUNT(pipot!$Z:$Z)&lt;&gt;"",INDEX(pipot!A:A,SMALL(pipot!$Z:$Z,ROW($A593)))),"")</f>
        <v/>
      </c>
      <c r="C597" s="13" t="str">
        <f>IFERROR(IF(COUNT(pipot!$Z:$Z)&lt;&gt;"",INDEX(pipot!B:B,SMALL(pipot!$Z:$Z,ROW($A593)))),"")</f>
        <v/>
      </c>
      <c r="D597" s="15" t="str">
        <f>IFERROR(IF(COUNT(pipot!$Z:$Z)&lt;&gt;"",INDEX(pipot!C:C,SMALL(pipot!$Z:$Z,ROW($A593)))),"")</f>
        <v/>
      </c>
      <c r="E597" t="str">
        <f>IFERROR(IF(COUNT(pipot!$Z:$Z)&lt;&gt;"",INDEX(pipot!D:D,SMALL(pipot!$Z:$Z,ROW($A593)))),"")</f>
        <v/>
      </c>
      <c r="F597" t="str">
        <f>IFERROR(IF(COUNT(pipot!$Z:$Z)&lt;&gt;"",INDEX(pipot!E:E,SMALL(pipot!$Z:$Z,ROW($A593)))),"")</f>
        <v/>
      </c>
      <c r="G597" t="str">
        <f>IFERROR(IF(COUNT(pipot!$Z:$Z)&lt;&gt;"",INDEX(pipot!F:F,SMALL(pipot!$Z:$Z,ROW($A593)))),"")</f>
        <v/>
      </c>
      <c r="H597" t="str">
        <f>IFERROR(IF(COUNT(pipot!$Z:$Z)&lt;&gt;"",INDEX(pipot!G:G,SMALL(pipot!$Z:$Z,ROW($A593)))),"")</f>
        <v/>
      </c>
      <c r="I597" t="str">
        <f>IFERROR(IF(COUNT(pipot!$Z:$Z)&lt;&gt;"",INDEX(pipot!H:H,SMALL(pipot!$Z:$Z,ROW($A593)))),"")</f>
        <v/>
      </c>
      <c r="J597" t="str">
        <f>IFERROR(IF(COUNT(pipot!$Z:$Z)&lt;&gt;"",INDEX(pipot!I:I,SMALL(pipot!$Z:$Z,ROW($A593)))),"")</f>
        <v/>
      </c>
      <c r="K597" t="str">
        <f>IFERROR(IF(COUNT(pipot!$Z:$Z)&lt;&gt;"",INDEX(pipot!J:J,SMALL(pipot!$Z:$Z,ROW($A593)))),"")</f>
        <v/>
      </c>
      <c r="L597" t="str">
        <f>IFERROR(IF(COUNT(pipot!$Z:$Z)&lt;&gt;"",INDEX(pipot!K:K,SMALL(pipot!$Z:$Z,ROW($A593)))),"")</f>
        <v/>
      </c>
      <c r="M597" t="str">
        <f>IFERROR(IF(COUNT(pipot!$Z:$Z)&lt;&gt;"",INDEX(pipot!L:L,SMALL(pipot!$Z:$Z,ROW($A593)))),"")</f>
        <v/>
      </c>
      <c r="N597" t="str">
        <f>IFERROR(IF(COUNT(pipot!$Z:$Z)&lt;&gt;"",INDEX(pipot!M:M,SMALL(pipot!$Z:$Z,ROW($A593)))),"")</f>
        <v/>
      </c>
      <c r="O597" t="str">
        <f>IFERROR(IF(COUNT(pipot!$Z:$Z)&lt;&gt;"",INDEX(pipot!N:N,SMALL(pipot!$Z:$Z,ROW($A593)))),"")</f>
        <v/>
      </c>
      <c r="P597" t="str">
        <f>IFERROR(IF(COUNT(pipot!$Z:$Z)&lt;&gt;"",INDEX(pipot!O:O,SMALL(pipot!$Z:$Z,ROW($A593)))),"")</f>
        <v/>
      </c>
      <c r="Q597" t="str">
        <f>IFERROR(IF(COUNT(pipot!$Z:$Z)&lt;&gt;"",INDEX(pipot!P:P,SMALL(pipot!$Z:$Z,ROW($A593)))),"")</f>
        <v/>
      </c>
      <c r="R597" t="str">
        <f>IFERROR(IF(COUNT(pipot!$Z:$Z)&lt;&gt;"",INDEX(pipot!Q:Q,SMALL(pipot!$Z:$Z,ROW($A593)))),"")</f>
        <v/>
      </c>
      <c r="S597" t="str">
        <f>IFERROR(IF(COUNT(pipot!$Z:$Z)&lt;&gt;"",INDEX(pipot!R:R,SMALL(pipot!$Z:$Z,ROW($A593)))),"")</f>
        <v/>
      </c>
    </row>
    <row r="598" spans="2:19" hidden="1">
      <c r="B598" t="str">
        <f>IFERROR(IF(COUNT(pipot!$Z:$Z)&lt;&gt;"",INDEX(pipot!A:A,SMALL(pipot!$Z:$Z,ROW($A594)))),"")</f>
        <v/>
      </c>
      <c r="C598" s="13" t="str">
        <f>IFERROR(IF(COUNT(pipot!$Z:$Z)&lt;&gt;"",INDEX(pipot!B:B,SMALL(pipot!$Z:$Z,ROW($A594)))),"")</f>
        <v/>
      </c>
      <c r="D598" s="15" t="str">
        <f>IFERROR(IF(COUNT(pipot!$Z:$Z)&lt;&gt;"",INDEX(pipot!C:C,SMALL(pipot!$Z:$Z,ROW($A594)))),"")</f>
        <v/>
      </c>
      <c r="E598" t="str">
        <f>IFERROR(IF(COUNT(pipot!$Z:$Z)&lt;&gt;"",INDEX(pipot!D:D,SMALL(pipot!$Z:$Z,ROW($A594)))),"")</f>
        <v/>
      </c>
      <c r="F598" t="str">
        <f>IFERROR(IF(COUNT(pipot!$Z:$Z)&lt;&gt;"",INDEX(pipot!E:E,SMALL(pipot!$Z:$Z,ROW($A594)))),"")</f>
        <v/>
      </c>
      <c r="G598" t="str">
        <f>IFERROR(IF(COUNT(pipot!$Z:$Z)&lt;&gt;"",INDEX(pipot!F:F,SMALL(pipot!$Z:$Z,ROW($A594)))),"")</f>
        <v/>
      </c>
      <c r="H598" t="str">
        <f>IFERROR(IF(COUNT(pipot!$Z:$Z)&lt;&gt;"",INDEX(pipot!G:G,SMALL(pipot!$Z:$Z,ROW($A594)))),"")</f>
        <v/>
      </c>
      <c r="I598" t="str">
        <f>IFERROR(IF(COUNT(pipot!$Z:$Z)&lt;&gt;"",INDEX(pipot!H:H,SMALL(pipot!$Z:$Z,ROW($A594)))),"")</f>
        <v/>
      </c>
      <c r="J598" t="str">
        <f>IFERROR(IF(COUNT(pipot!$Z:$Z)&lt;&gt;"",INDEX(pipot!I:I,SMALL(pipot!$Z:$Z,ROW($A594)))),"")</f>
        <v/>
      </c>
      <c r="K598" t="str">
        <f>IFERROR(IF(COUNT(pipot!$Z:$Z)&lt;&gt;"",INDEX(pipot!J:J,SMALL(pipot!$Z:$Z,ROW($A594)))),"")</f>
        <v/>
      </c>
      <c r="L598" t="str">
        <f>IFERROR(IF(COUNT(pipot!$Z:$Z)&lt;&gt;"",INDEX(pipot!K:K,SMALL(pipot!$Z:$Z,ROW($A594)))),"")</f>
        <v/>
      </c>
      <c r="M598" t="str">
        <f>IFERROR(IF(COUNT(pipot!$Z:$Z)&lt;&gt;"",INDEX(pipot!L:L,SMALL(pipot!$Z:$Z,ROW($A594)))),"")</f>
        <v/>
      </c>
      <c r="N598" t="str">
        <f>IFERROR(IF(COUNT(pipot!$Z:$Z)&lt;&gt;"",INDEX(pipot!M:M,SMALL(pipot!$Z:$Z,ROW($A594)))),"")</f>
        <v/>
      </c>
      <c r="O598" t="str">
        <f>IFERROR(IF(COUNT(pipot!$Z:$Z)&lt;&gt;"",INDEX(pipot!N:N,SMALL(pipot!$Z:$Z,ROW($A594)))),"")</f>
        <v/>
      </c>
      <c r="P598" t="str">
        <f>IFERROR(IF(COUNT(pipot!$Z:$Z)&lt;&gt;"",INDEX(pipot!O:O,SMALL(pipot!$Z:$Z,ROW($A594)))),"")</f>
        <v/>
      </c>
      <c r="Q598" t="str">
        <f>IFERROR(IF(COUNT(pipot!$Z:$Z)&lt;&gt;"",INDEX(pipot!P:P,SMALL(pipot!$Z:$Z,ROW($A594)))),"")</f>
        <v/>
      </c>
      <c r="R598" t="str">
        <f>IFERROR(IF(COUNT(pipot!$Z:$Z)&lt;&gt;"",INDEX(pipot!Q:Q,SMALL(pipot!$Z:$Z,ROW($A594)))),"")</f>
        <v/>
      </c>
      <c r="S598" t="str">
        <f>IFERROR(IF(COUNT(pipot!$Z:$Z)&lt;&gt;"",INDEX(pipot!R:R,SMALL(pipot!$Z:$Z,ROW($A594)))),"")</f>
        <v/>
      </c>
    </row>
    <row r="599" spans="2:19" hidden="1">
      <c r="B599" t="str">
        <f>IFERROR(IF(COUNT(pipot!$Z:$Z)&lt;&gt;"",INDEX(pipot!A:A,SMALL(pipot!$Z:$Z,ROW($A595)))),"")</f>
        <v/>
      </c>
      <c r="C599" s="13" t="str">
        <f>IFERROR(IF(COUNT(pipot!$Z:$Z)&lt;&gt;"",INDEX(pipot!B:B,SMALL(pipot!$Z:$Z,ROW($A595)))),"")</f>
        <v/>
      </c>
      <c r="D599" s="15" t="str">
        <f>IFERROR(IF(COUNT(pipot!$Z:$Z)&lt;&gt;"",INDEX(pipot!C:C,SMALL(pipot!$Z:$Z,ROW($A595)))),"")</f>
        <v/>
      </c>
      <c r="E599" t="str">
        <f>IFERROR(IF(COUNT(pipot!$Z:$Z)&lt;&gt;"",INDEX(pipot!D:D,SMALL(pipot!$Z:$Z,ROW($A595)))),"")</f>
        <v/>
      </c>
      <c r="F599" t="str">
        <f>IFERROR(IF(COUNT(pipot!$Z:$Z)&lt;&gt;"",INDEX(pipot!E:E,SMALL(pipot!$Z:$Z,ROW($A595)))),"")</f>
        <v/>
      </c>
      <c r="G599" t="str">
        <f>IFERROR(IF(COUNT(pipot!$Z:$Z)&lt;&gt;"",INDEX(pipot!F:F,SMALL(pipot!$Z:$Z,ROW($A595)))),"")</f>
        <v/>
      </c>
      <c r="H599" t="str">
        <f>IFERROR(IF(COUNT(pipot!$Z:$Z)&lt;&gt;"",INDEX(pipot!G:G,SMALL(pipot!$Z:$Z,ROW($A595)))),"")</f>
        <v/>
      </c>
      <c r="I599" t="str">
        <f>IFERROR(IF(COUNT(pipot!$Z:$Z)&lt;&gt;"",INDEX(pipot!H:H,SMALL(pipot!$Z:$Z,ROW($A595)))),"")</f>
        <v/>
      </c>
      <c r="J599" t="str">
        <f>IFERROR(IF(COUNT(pipot!$Z:$Z)&lt;&gt;"",INDEX(pipot!I:I,SMALL(pipot!$Z:$Z,ROW($A595)))),"")</f>
        <v/>
      </c>
      <c r="K599" t="str">
        <f>IFERROR(IF(COUNT(pipot!$Z:$Z)&lt;&gt;"",INDEX(pipot!J:J,SMALL(pipot!$Z:$Z,ROW($A595)))),"")</f>
        <v/>
      </c>
      <c r="L599" t="str">
        <f>IFERROR(IF(COUNT(pipot!$Z:$Z)&lt;&gt;"",INDEX(pipot!K:K,SMALL(pipot!$Z:$Z,ROW($A595)))),"")</f>
        <v/>
      </c>
      <c r="M599" t="str">
        <f>IFERROR(IF(COUNT(pipot!$Z:$Z)&lt;&gt;"",INDEX(pipot!L:L,SMALL(pipot!$Z:$Z,ROW($A595)))),"")</f>
        <v/>
      </c>
      <c r="N599" t="str">
        <f>IFERROR(IF(COUNT(pipot!$Z:$Z)&lt;&gt;"",INDEX(pipot!M:M,SMALL(pipot!$Z:$Z,ROW($A595)))),"")</f>
        <v/>
      </c>
      <c r="O599" t="str">
        <f>IFERROR(IF(COUNT(pipot!$Z:$Z)&lt;&gt;"",INDEX(pipot!N:N,SMALL(pipot!$Z:$Z,ROW($A595)))),"")</f>
        <v/>
      </c>
      <c r="P599" t="str">
        <f>IFERROR(IF(COUNT(pipot!$Z:$Z)&lt;&gt;"",INDEX(pipot!O:O,SMALL(pipot!$Z:$Z,ROW($A595)))),"")</f>
        <v/>
      </c>
      <c r="Q599" t="str">
        <f>IFERROR(IF(COUNT(pipot!$Z:$Z)&lt;&gt;"",INDEX(pipot!P:P,SMALL(pipot!$Z:$Z,ROW($A595)))),"")</f>
        <v/>
      </c>
      <c r="R599" t="str">
        <f>IFERROR(IF(COUNT(pipot!$Z:$Z)&lt;&gt;"",INDEX(pipot!Q:Q,SMALL(pipot!$Z:$Z,ROW($A595)))),"")</f>
        <v/>
      </c>
      <c r="S599" t="str">
        <f>IFERROR(IF(COUNT(pipot!$Z:$Z)&lt;&gt;"",INDEX(pipot!R:R,SMALL(pipot!$Z:$Z,ROW($A595)))),"")</f>
        <v/>
      </c>
    </row>
    <row r="600" spans="2:19" hidden="1">
      <c r="B600" t="str">
        <f>IFERROR(IF(COUNT(pipot!$Z:$Z)&lt;&gt;"",INDEX(pipot!A:A,SMALL(pipot!$Z:$Z,ROW($A596)))),"")</f>
        <v/>
      </c>
      <c r="C600" s="13" t="str">
        <f>IFERROR(IF(COUNT(pipot!$Z:$Z)&lt;&gt;"",INDEX(pipot!B:B,SMALL(pipot!$Z:$Z,ROW($A596)))),"")</f>
        <v/>
      </c>
      <c r="D600" s="15" t="str">
        <f>IFERROR(IF(COUNT(pipot!$Z:$Z)&lt;&gt;"",INDEX(pipot!C:C,SMALL(pipot!$Z:$Z,ROW($A596)))),"")</f>
        <v/>
      </c>
      <c r="E600" t="str">
        <f>IFERROR(IF(COUNT(pipot!$Z:$Z)&lt;&gt;"",INDEX(pipot!D:D,SMALL(pipot!$Z:$Z,ROW($A596)))),"")</f>
        <v/>
      </c>
      <c r="F600" t="str">
        <f>IFERROR(IF(COUNT(pipot!$Z:$Z)&lt;&gt;"",INDEX(pipot!E:E,SMALL(pipot!$Z:$Z,ROW($A596)))),"")</f>
        <v/>
      </c>
      <c r="G600" t="str">
        <f>IFERROR(IF(COUNT(pipot!$Z:$Z)&lt;&gt;"",INDEX(pipot!F:F,SMALL(pipot!$Z:$Z,ROW($A596)))),"")</f>
        <v/>
      </c>
      <c r="H600" t="str">
        <f>IFERROR(IF(COUNT(pipot!$Z:$Z)&lt;&gt;"",INDEX(pipot!G:G,SMALL(pipot!$Z:$Z,ROW($A596)))),"")</f>
        <v/>
      </c>
      <c r="I600" t="str">
        <f>IFERROR(IF(COUNT(pipot!$Z:$Z)&lt;&gt;"",INDEX(pipot!H:H,SMALL(pipot!$Z:$Z,ROW($A596)))),"")</f>
        <v/>
      </c>
      <c r="J600" t="str">
        <f>IFERROR(IF(COUNT(pipot!$Z:$Z)&lt;&gt;"",INDEX(pipot!I:I,SMALL(pipot!$Z:$Z,ROW($A596)))),"")</f>
        <v/>
      </c>
      <c r="K600" t="str">
        <f>IFERROR(IF(COUNT(pipot!$Z:$Z)&lt;&gt;"",INDEX(pipot!J:J,SMALL(pipot!$Z:$Z,ROW($A596)))),"")</f>
        <v/>
      </c>
      <c r="L600" t="str">
        <f>IFERROR(IF(COUNT(pipot!$Z:$Z)&lt;&gt;"",INDEX(pipot!K:K,SMALL(pipot!$Z:$Z,ROW($A596)))),"")</f>
        <v/>
      </c>
      <c r="M600" t="str">
        <f>IFERROR(IF(COUNT(pipot!$Z:$Z)&lt;&gt;"",INDEX(pipot!L:L,SMALL(pipot!$Z:$Z,ROW($A596)))),"")</f>
        <v/>
      </c>
      <c r="N600" t="str">
        <f>IFERROR(IF(COUNT(pipot!$Z:$Z)&lt;&gt;"",INDEX(pipot!M:M,SMALL(pipot!$Z:$Z,ROW($A596)))),"")</f>
        <v/>
      </c>
      <c r="O600" t="str">
        <f>IFERROR(IF(COUNT(pipot!$Z:$Z)&lt;&gt;"",INDEX(pipot!N:N,SMALL(pipot!$Z:$Z,ROW($A596)))),"")</f>
        <v/>
      </c>
      <c r="P600" t="str">
        <f>IFERROR(IF(COUNT(pipot!$Z:$Z)&lt;&gt;"",INDEX(pipot!O:O,SMALL(pipot!$Z:$Z,ROW($A596)))),"")</f>
        <v/>
      </c>
      <c r="Q600" t="str">
        <f>IFERROR(IF(COUNT(pipot!$Z:$Z)&lt;&gt;"",INDEX(pipot!P:P,SMALL(pipot!$Z:$Z,ROW($A596)))),"")</f>
        <v/>
      </c>
      <c r="R600" t="str">
        <f>IFERROR(IF(COUNT(pipot!$Z:$Z)&lt;&gt;"",INDEX(pipot!Q:Q,SMALL(pipot!$Z:$Z,ROW($A596)))),"")</f>
        <v/>
      </c>
      <c r="S600" t="str">
        <f>IFERROR(IF(COUNT(pipot!$Z:$Z)&lt;&gt;"",INDEX(pipot!R:R,SMALL(pipot!$Z:$Z,ROW($A596)))),"")</f>
        <v/>
      </c>
    </row>
    <row r="601" spans="2:19" hidden="1">
      <c r="B601" t="str">
        <f>IFERROR(IF(COUNT(pipot!$Z:$Z)&lt;&gt;"",INDEX(pipot!A:A,SMALL(pipot!$Z:$Z,ROW($A597)))),"")</f>
        <v/>
      </c>
      <c r="C601" s="13" t="str">
        <f>IFERROR(IF(COUNT(pipot!$Z:$Z)&lt;&gt;"",INDEX(pipot!B:B,SMALL(pipot!$Z:$Z,ROW($A597)))),"")</f>
        <v/>
      </c>
      <c r="D601" s="15" t="str">
        <f>IFERROR(IF(COUNT(pipot!$Z:$Z)&lt;&gt;"",INDEX(pipot!C:C,SMALL(pipot!$Z:$Z,ROW($A597)))),"")</f>
        <v/>
      </c>
      <c r="E601" t="str">
        <f>IFERROR(IF(COUNT(pipot!$Z:$Z)&lt;&gt;"",INDEX(pipot!D:D,SMALL(pipot!$Z:$Z,ROW($A597)))),"")</f>
        <v/>
      </c>
      <c r="F601" t="str">
        <f>IFERROR(IF(COUNT(pipot!$Z:$Z)&lt;&gt;"",INDEX(pipot!E:E,SMALL(pipot!$Z:$Z,ROW($A597)))),"")</f>
        <v/>
      </c>
      <c r="G601" t="str">
        <f>IFERROR(IF(COUNT(pipot!$Z:$Z)&lt;&gt;"",INDEX(pipot!F:F,SMALL(pipot!$Z:$Z,ROW($A597)))),"")</f>
        <v/>
      </c>
      <c r="H601" t="str">
        <f>IFERROR(IF(COUNT(pipot!$Z:$Z)&lt;&gt;"",INDEX(pipot!G:G,SMALL(pipot!$Z:$Z,ROW($A597)))),"")</f>
        <v/>
      </c>
      <c r="I601" t="str">
        <f>IFERROR(IF(COUNT(pipot!$Z:$Z)&lt;&gt;"",INDEX(pipot!H:H,SMALL(pipot!$Z:$Z,ROW($A597)))),"")</f>
        <v/>
      </c>
      <c r="J601" t="str">
        <f>IFERROR(IF(COUNT(pipot!$Z:$Z)&lt;&gt;"",INDEX(pipot!I:I,SMALL(pipot!$Z:$Z,ROW($A597)))),"")</f>
        <v/>
      </c>
      <c r="K601" t="str">
        <f>IFERROR(IF(COUNT(pipot!$Z:$Z)&lt;&gt;"",INDEX(pipot!J:J,SMALL(pipot!$Z:$Z,ROW($A597)))),"")</f>
        <v/>
      </c>
      <c r="L601" t="str">
        <f>IFERROR(IF(COUNT(pipot!$Z:$Z)&lt;&gt;"",INDEX(pipot!K:K,SMALL(pipot!$Z:$Z,ROW($A597)))),"")</f>
        <v/>
      </c>
      <c r="M601" t="str">
        <f>IFERROR(IF(COUNT(pipot!$Z:$Z)&lt;&gt;"",INDEX(pipot!L:L,SMALL(pipot!$Z:$Z,ROW($A597)))),"")</f>
        <v/>
      </c>
      <c r="N601" t="str">
        <f>IFERROR(IF(COUNT(pipot!$Z:$Z)&lt;&gt;"",INDEX(pipot!M:M,SMALL(pipot!$Z:$Z,ROW($A597)))),"")</f>
        <v/>
      </c>
      <c r="O601" t="str">
        <f>IFERROR(IF(COUNT(pipot!$Z:$Z)&lt;&gt;"",INDEX(pipot!N:N,SMALL(pipot!$Z:$Z,ROW($A597)))),"")</f>
        <v/>
      </c>
      <c r="P601" t="str">
        <f>IFERROR(IF(COUNT(pipot!$Z:$Z)&lt;&gt;"",INDEX(pipot!O:O,SMALL(pipot!$Z:$Z,ROW($A597)))),"")</f>
        <v/>
      </c>
      <c r="Q601" t="str">
        <f>IFERROR(IF(COUNT(pipot!$Z:$Z)&lt;&gt;"",INDEX(pipot!P:P,SMALL(pipot!$Z:$Z,ROW($A597)))),"")</f>
        <v/>
      </c>
      <c r="R601" t="str">
        <f>IFERROR(IF(COUNT(pipot!$Z:$Z)&lt;&gt;"",INDEX(pipot!Q:Q,SMALL(pipot!$Z:$Z,ROW($A597)))),"")</f>
        <v/>
      </c>
      <c r="S601" t="str">
        <f>IFERROR(IF(COUNT(pipot!$Z:$Z)&lt;&gt;"",INDEX(pipot!R:R,SMALL(pipot!$Z:$Z,ROW($A597)))),"")</f>
        <v/>
      </c>
    </row>
    <row r="602" spans="2:19" hidden="1">
      <c r="B602" t="str">
        <f>IFERROR(IF(COUNT(pipot!$Z:$Z)&lt;&gt;"",INDEX(pipot!A:A,SMALL(pipot!$Z:$Z,ROW($A598)))),"")</f>
        <v/>
      </c>
      <c r="C602" s="13" t="str">
        <f>IFERROR(IF(COUNT(pipot!$Z:$Z)&lt;&gt;"",INDEX(pipot!B:B,SMALL(pipot!$Z:$Z,ROW($A598)))),"")</f>
        <v/>
      </c>
      <c r="D602" s="15" t="str">
        <f>IFERROR(IF(COUNT(pipot!$Z:$Z)&lt;&gt;"",INDEX(pipot!C:C,SMALL(pipot!$Z:$Z,ROW($A598)))),"")</f>
        <v/>
      </c>
      <c r="E602" t="str">
        <f>IFERROR(IF(COUNT(pipot!$Z:$Z)&lt;&gt;"",INDEX(pipot!D:D,SMALL(pipot!$Z:$Z,ROW($A598)))),"")</f>
        <v/>
      </c>
      <c r="F602" t="str">
        <f>IFERROR(IF(COUNT(pipot!$Z:$Z)&lt;&gt;"",INDEX(pipot!E:E,SMALL(pipot!$Z:$Z,ROW($A598)))),"")</f>
        <v/>
      </c>
      <c r="G602" t="str">
        <f>IFERROR(IF(COUNT(pipot!$Z:$Z)&lt;&gt;"",INDEX(pipot!F:F,SMALL(pipot!$Z:$Z,ROW($A598)))),"")</f>
        <v/>
      </c>
      <c r="H602" t="str">
        <f>IFERROR(IF(COUNT(pipot!$Z:$Z)&lt;&gt;"",INDEX(pipot!G:G,SMALL(pipot!$Z:$Z,ROW($A598)))),"")</f>
        <v/>
      </c>
      <c r="I602" t="str">
        <f>IFERROR(IF(COUNT(pipot!$Z:$Z)&lt;&gt;"",INDEX(pipot!H:H,SMALL(pipot!$Z:$Z,ROW($A598)))),"")</f>
        <v/>
      </c>
      <c r="J602" t="str">
        <f>IFERROR(IF(COUNT(pipot!$Z:$Z)&lt;&gt;"",INDEX(pipot!I:I,SMALL(pipot!$Z:$Z,ROW($A598)))),"")</f>
        <v/>
      </c>
      <c r="K602" t="str">
        <f>IFERROR(IF(COUNT(pipot!$Z:$Z)&lt;&gt;"",INDEX(pipot!J:J,SMALL(pipot!$Z:$Z,ROW($A598)))),"")</f>
        <v/>
      </c>
      <c r="L602" t="str">
        <f>IFERROR(IF(COUNT(pipot!$Z:$Z)&lt;&gt;"",INDEX(pipot!K:K,SMALL(pipot!$Z:$Z,ROW($A598)))),"")</f>
        <v/>
      </c>
      <c r="M602" t="str">
        <f>IFERROR(IF(COUNT(pipot!$Z:$Z)&lt;&gt;"",INDEX(pipot!L:L,SMALL(pipot!$Z:$Z,ROW($A598)))),"")</f>
        <v/>
      </c>
      <c r="N602" t="str">
        <f>IFERROR(IF(COUNT(pipot!$Z:$Z)&lt;&gt;"",INDEX(pipot!M:M,SMALL(pipot!$Z:$Z,ROW($A598)))),"")</f>
        <v/>
      </c>
      <c r="O602" t="str">
        <f>IFERROR(IF(COUNT(pipot!$Z:$Z)&lt;&gt;"",INDEX(pipot!N:N,SMALL(pipot!$Z:$Z,ROW($A598)))),"")</f>
        <v/>
      </c>
      <c r="P602" t="str">
        <f>IFERROR(IF(COUNT(pipot!$Z:$Z)&lt;&gt;"",INDEX(pipot!O:O,SMALL(pipot!$Z:$Z,ROW($A598)))),"")</f>
        <v/>
      </c>
      <c r="Q602" t="str">
        <f>IFERROR(IF(COUNT(pipot!$Z:$Z)&lt;&gt;"",INDEX(pipot!P:P,SMALL(pipot!$Z:$Z,ROW($A598)))),"")</f>
        <v/>
      </c>
      <c r="R602" t="str">
        <f>IFERROR(IF(COUNT(pipot!$Z:$Z)&lt;&gt;"",INDEX(pipot!Q:Q,SMALL(pipot!$Z:$Z,ROW($A598)))),"")</f>
        <v/>
      </c>
      <c r="S602" t="str">
        <f>IFERROR(IF(COUNT(pipot!$Z:$Z)&lt;&gt;"",INDEX(pipot!R:R,SMALL(pipot!$Z:$Z,ROW($A598)))),"")</f>
        <v/>
      </c>
    </row>
    <row r="603" spans="2:19" hidden="1">
      <c r="B603" t="str">
        <f>IFERROR(IF(COUNT(pipot!$Z:$Z)&lt;&gt;"",INDEX(pipot!A:A,SMALL(pipot!$Z:$Z,ROW($A599)))),"")</f>
        <v/>
      </c>
      <c r="C603" s="13" t="str">
        <f>IFERROR(IF(COUNT(pipot!$Z:$Z)&lt;&gt;"",INDEX(pipot!B:B,SMALL(pipot!$Z:$Z,ROW($A599)))),"")</f>
        <v/>
      </c>
      <c r="D603" s="15" t="str">
        <f>IFERROR(IF(COUNT(pipot!$Z:$Z)&lt;&gt;"",INDEX(pipot!C:C,SMALL(pipot!$Z:$Z,ROW($A599)))),"")</f>
        <v/>
      </c>
      <c r="E603" t="str">
        <f>IFERROR(IF(COUNT(pipot!$Z:$Z)&lt;&gt;"",INDEX(pipot!D:D,SMALL(pipot!$Z:$Z,ROW($A599)))),"")</f>
        <v/>
      </c>
      <c r="F603" t="str">
        <f>IFERROR(IF(COUNT(pipot!$Z:$Z)&lt;&gt;"",INDEX(pipot!E:E,SMALL(pipot!$Z:$Z,ROW($A599)))),"")</f>
        <v/>
      </c>
      <c r="G603" t="str">
        <f>IFERROR(IF(COUNT(pipot!$Z:$Z)&lt;&gt;"",INDEX(pipot!F:F,SMALL(pipot!$Z:$Z,ROW($A599)))),"")</f>
        <v/>
      </c>
      <c r="H603" t="str">
        <f>IFERROR(IF(COUNT(pipot!$Z:$Z)&lt;&gt;"",INDEX(pipot!G:G,SMALL(pipot!$Z:$Z,ROW($A599)))),"")</f>
        <v/>
      </c>
      <c r="I603" t="str">
        <f>IFERROR(IF(COUNT(pipot!$Z:$Z)&lt;&gt;"",INDEX(pipot!H:H,SMALL(pipot!$Z:$Z,ROW($A599)))),"")</f>
        <v/>
      </c>
      <c r="J603" t="str">
        <f>IFERROR(IF(COUNT(pipot!$Z:$Z)&lt;&gt;"",INDEX(pipot!I:I,SMALL(pipot!$Z:$Z,ROW($A599)))),"")</f>
        <v/>
      </c>
      <c r="K603" t="str">
        <f>IFERROR(IF(COUNT(pipot!$Z:$Z)&lt;&gt;"",INDEX(pipot!J:J,SMALL(pipot!$Z:$Z,ROW($A599)))),"")</f>
        <v/>
      </c>
      <c r="L603" t="str">
        <f>IFERROR(IF(COUNT(pipot!$Z:$Z)&lt;&gt;"",INDEX(pipot!K:K,SMALL(pipot!$Z:$Z,ROW($A599)))),"")</f>
        <v/>
      </c>
      <c r="M603" t="str">
        <f>IFERROR(IF(COUNT(pipot!$Z:$Z)&lt;&gt;"",INDEX(pipot!L:L,SMALL(pipot!$Z:$Z,ROW($A599)))),"")</f>
        <v/>
      </c>
      <c r="N603" t="str">
        <f>IFERROR(IF(COUNT(pipot!$Z:$Z)&lt;&gt;"",INDEX(pipot!M:M,SMALL(pipot!$Z:$Z,ROW($A599)))),"")</f>
        <v/>
      </c>
      <c r="O603" t="str">
        <f>IFERROR(IF(COUNT(pipot!$Z:$Z)&lt;&gt;"",INDEX(pipot!N:N,SMALL(pipot!$Z:$Z,ROW($A599)))),"")</f>
        <v/>
      </c>
      <c r="P603" t="str">
        <f>IFERROR(IF(COUNT(pipot!$Z:$Z)&lt;&gt;"",INDEX(pipot!O:O,SMALL(pipot!$Z:$Z,ROW($A599)))),"")</f>
        <v/>
      </c>
      <c r="Q603" t="str">
        <f>IFERROR(IF(COUNT(pipot!$Z:$Z)&lt;&gt;"",INDEX(pipot!P:P,SMALL(pipot!$Z:$Z,ROW($A599)))),"")</f>
        <v/>
      </c>
      <c r="R603" t="str">
        <f>IFERROR(IF(COUNT(pipot!$Z:$Z)&lt;&gt;"",INDEX(pipot!Q:Q,SMALL(pipot!$Z:$Z,ROW($A599)))),"")</f>
        <v/>
      </c>
      <c r="S603" t="str">
        <f>IFERROR(IF(COUNT(pipot!$Z:$Z)&lt;&gt;"",INDEX(pipot!R:R,SMALL(pipot!$Z:$Z,ROW($A599)))),"")</f>
        <v/>
      </c>
    </row>
    <row r="604" spans="2:19" hidden="1">
      <c r="B604" t="str">
        <f>IFERROR(IF(COUNT(pipot!$Z:$Z)&lt;&gt;"",INDEX(pipot!A:A,SMALL(pipot!$Z:$Z,ROW($A600)))),"")</f>
        <v/>
      </c>
      <c r="C604" s="13" t="str">
        <f>IFERROR(IF(COUNT(pipot!$Z:$Z)&lt;&gt;"",INDEX(pipot!B:B,SMALL(pipot!$Z:$Z,ROW($A600)))),"")</f>
        <v/>
      </c>
      <c r="D604" s="15" t="str">
        <f>IFERROR(IF(COUNT(pipot!$Z:$Z)&lt;&gt;"",INDEX(pipot!C:C,SMALL(pipot!$Z:$Z,ROW($A600)))),"")</f>
        <v/>
      </c>
      <c r="E604" t="str">
        <f>IFERROR(IF(COUNT(pipot!$Z:$Z)&lt;&gt;"",INDEX(pipot!D:D,SMALL(pipot!$Z:$Z,ROW($A600)))),"")</f>
        <v/>
      </c>
      <c r="F604" t="str">
        <f>IFERROR(IF(COUNT(pipot!$Z:$Z)&lt;&gt;"",INDEX(pipot!E:E,SMALL(pipot!$Z:$Z,ROW($A600)))),"")</f>
        <v/>
      </c>
      <c r="G604" t="str">
        <f>IFERROR(IF(COUNT(pipot!$Z:$Z)&lt;&gt;"",INDEX(pipot!F:F,SMALL(pipot!$Z:$Z,ROW($A600)))),"")</f>
        <v/>
      </c>
      <c r="H604" t="str">
        <f>IFERROR(IF(COUNT(pipot!$Z:$Z)&lt;&gt;"",INDEX(pipot!G:G,SMALL(pipot!$Z:$Z,ROW($A600)))),"")</f>
        <v/>
      </c>
      <c r="I604" t="str">
        <f>IFERROR(IF(COUNT(pipot!$Z:$Z)&lt;&gt;"",INDEX(pipot!H:H,SMALL(pipot!$Z:$Z,ROW($A600)))),"")</f>
        <v/>
      </c>
      <c r="J604" t="str">
        <f>IFERROR(IF(COUNT(pipot!$Z:$Z)&lt;&gt;"",INDEX(pipot!I:I,SMALL(pipot!$Z:$Z,ROW($A600)))),"")</f>
        <v/>
      </c>
      <c r="K604" t="str">
        <f>IFERROR(IF(COUNT(pipot!$Z:$Z)&lt;&gt;"",INDEX(pipot!J:J,SMALL(pipot!$Z:$Z,ROW($A600)))),"")</f>
        <v/>
      </c>
      <c r="L604" t="str">
        <f>IFERROR(IF(COUNT(pipot!$Z:$Z)&lt;&gt;"",INDEX(pipot!K:K,SMALL(pipot!$Z:$Z,ROW($A600)))),"")</f>
        <v/>
      </c>
      <c r="M604" t="str">
        <f>IFERROR(IF(COUNT(pipot!$Z:$Z)&lt;&gt;"",INDEX(pipot!L:L,SMALL(pipot!$Z:$Z,ROW($A600)))),"")</f>
        <v/>
      </c>
      <c r="N604" t="str">
        <f>IFERROR(IF(COUNT(pipot!$Z:$Z)&lt;&gt;"",INDEX(pipot!M:M,SMALL(pipot!$Z:$Z,ROW($A600)))),"")</f>
        <v/>
      </c>
      <c r="O604" t="str">
        <f>IFERROR(IF(COUNT(pipot!$Z:$Z)&lt;&gt;"",INDEX(pipot!N:N,SMALL(pipot!$Z:$Z,ROW($A600)))),"")</f>
        <v/>
      </c>
      <c r="P604" t="str">
        <f>IFERROR(IF(COUNT(pipot!$Z:$Z)&lt;&gt;"",INDEX(pipot!O:O,SMALL(pipot!$Z:$Z,ROW($A600)))),"")</f>
        <v/>
      </c>
      <c r="Q604" t="str">
        <f>IFERROR(IF(COUNT(pipot!$Z:$Z)&lt;&gt;"",INDEX(pipot!P:P,SMALL(pipot!$Z:$Z,ROW($A600)))),"")</f>
        <v/>
      </c>
      <c r="R604" t="str">
        <f>IFERROR(IF(COUNT(pipot!$Z:$Z)&lt;&gt;"",INDEX(pipot!Q:Q,SMALL(pipot!$Z:$Z,ROW($A600)))),"")</f>
        <v/>
      </c>
      <c r="S604" t="str">
        <f>IFERROR(IF(COUNT(pipot!$Z:$Z)&lt;&gt;"",INDEX(pipot!R:R,SMALL(pipot!$Z:$Z,ROW($A600)))),"")</f>
        <v/>
      </c>
    </row>
    <row r="605" spans="2:19" hidden="1">
      <c r="B605" t="str">
        <f>IFERROR(IF(COUNT(pipot!$Z:$Z)&lt;&gt;"",INDEX(pipot!A:A,SMALL(pipot!$Z:$Z,ROW($A601)))),"")</f>
        <v/>
      </c>
      <c r="C605" s="13" t="str">
        <f>IFERROR(IF(COUNT(pipot!$Z:$Z)&lt;&gt;"",INDEX(pipot!B:B,SMALL(pipot!$Z:$Z,ROW($A601)))),"")</f>
        <v/>
      </c>
      <c r="D605" s="15" t="str">
        <f>IFERROR(IF(COUNT(pipot!$Z:$Z)&lt;&gt;"",INDEX(pipot!C:C,SMALL(pipot!$Z:$Z,ROW($A601)))),"")</f>
        <v/>
      </c>
      <c r="E605" t="str">
        <f>IFERROR(IF(COUNT(pipot!$Z:$Z)&lt;&gt;"",INDEX(pipot!D:D,SMALL(pipot!$Z:$Z,ROW($A601)))),"")</f>
        <v/>
      </c>
      <c r="F605" t="str">
        <f>IFERROR(IF(COUNT(pipot!$Z:$Z)&lt;&gt;"",INDEX(pipot!E:E,SMALL(pipot!$Z:$Z,ROW($A601)))),"")</f>
        <v/>
      </c>
      <c r="G605" t="str">
        <f>IFERROR(IF(COUNT(pipot!$Z:$Z)&lt;&gt;"",INDEX(pipot!F:F,SMALL(pipot!$Z:$Z,ROW($A601)))),"")</f>
        <v/>
      </c>
      <c r="H605" t="str">
        <f>IFERROR(IF(COUNT(pipot!$Z:$Z)&lt;&gt;"",INDEX(pipot!G:G,SMALL(pipot!$Z:$Z,ROW($A601)))),"")</f>
        <v/>
      </c>
      <c r="I605" t="str">
        <f>IFERROR(IF(COUNT(pipot!$Z:$Z)&lt;&gt;"",INDEX(pipot!H:H,SMALL(pipot!$Z:$Z,ROW($A601)))),"")</f>
        <v/>
      </c>
      <c r="J605" t="str">
        <f>IFERROR(IF(COUNT(pipot!$Z:$Z)&lt;&gt;"",INDEX(pipot!I:I,SMALL(pipot!$Z:$Z,ROW($A601)))),"")</f>
        <v/>
      </c>
      <c r="K605" t="str">
        <f>IFERROR(IF(COUNT(pipot!$Z:$Z)&lt;&gt;"",INDEX(pipot!J:J,SMALL(pipot!$Z:$Z,ROW($A601)))),"")</f>
        <v/>
      </c>
      <c r="L605" t="str">
        <f>IFERROR(IF(COUNT(pipot!$Z:$Z)&lt;&gt;"",INDEX(pipot!K:K,SMALL(pipot!$Z:$Z,ROW($A601)))),"")</f>
        <v/>
      </c>
      <c r="M605" t="str">
        <f>IFERROR(IF(COUNT(pipot!$Z:$Z)&lt;&gt;"",INDEX(pipot!L:L,SMALL(pipot!$Z:$Z,ROW($A601)))),"")</f>
        <v/>
      </c>
      <c r="N605" t="str">
        <f>IFERROR(IF(COUNT(pipot!$Z:$Z)&lt;&gt;"",INDEX(pipot!M:M,SMALL(pipot!$Z:$Z,ROW($A601)))),"")</f>
        <v/>
      </c>
      <c r="O605" t="str">
        <f>IFERROR(IF(COUNT(pipot!$Z:$Z)&lt;&gt;"",INDEX(pipot!N:N,SMALL(pipot!$Z:$Z,ROW($A601)))),"")</f>
        <v/>
      </c>
      <c r="P605" t="str">
        <f>IFERROR(IF(COUNT(pipot!$Z:$Z)&lt;&gt;"",INDEX(pipot!O:O,SMALL(pipot!$Z:$Z,ROW($A601)))),"")</f>
        <v/>
      </c>
      <c r="Q605" t="str">
        <f>IFERROR(IF(COUNT(pipot!$Z:$Z)&lt;&gt;"",INDEX(pipot!P:P,SMALL(pipot!$Z:$Z,ROW($A601)))),"")</f>
        <v/>
      </c>
      <c r="R605" t="str">
        <f>IFERROR(IF(COUNT(pipot!$Z:$Z)&lt;&gt;"",INDEX(pipot!Q:Q,SMALL(pipot!$Z:$Z,ROW($A601)))),"")</f>
        <v/>
      </c>
      <c r="S605" t="str">
        <f>IFERROR(IF(COUNT(pipot!$Z:$Z)&lt;&gt;"",INDEX(pipot!R:R,SMALL(pipot!$Z:$Z,ROW($A601)))),"")</f>
        <v/>
      </c>
    </row>
    <row r="606" spans="2:19" hidden="1">
      <c r="B606" t="str">
        <f>IFERROR(IF(COUNT(pipot!$Z:$Z)&lt;&gt;"",INDEX(pipot!A:A,SMALL(pipot!$Z:$Z,ROW($A602)))),"")</f>
        <v/>
      </c>
      <c r="C606" s="13" t="str">
        <f>IFERROR(IF(COUNT(pipot!$Z:$Z)&lt;&gt;"",INDEX(pipot!B:B,SMALL(pipot!$Z:$Z,ROW($A602)))),"")</f>
        <v/>
      </c>
      <c r="D606" s="15" t="str">
        <f>IFERROR(IF(COUNT(pipot!$Z:$Z)&lt;&gt;"",INDEX(pipot!C:C,SMALL(pipot!$Z:$Z,ROW($A602)))),"")</f>
        <v/>
      </c>
      <c r="E606" t="str">
        <f>IFERROR(IF(COUNT(pipot!$Z:$Z)&lt;&gt;"",INDEX(pipot!D:D,SMALL(pipot!$Z:$Z,ROW($A602)))),"")</f>
        <v/>
      </c>
      <c r="F606" t="str">
        <f>IFERROR(IF(COUNT(pipot!$Z:$Z)&lt;&gt;"",INDEX(pipot!E:E,SMALL(pipot!$Z:$Z,ROW($A602)))),"")</f>
        <v/>
      </c>
      <c r="G606" t="str">
        <f>IFERROR(IF(COUNT(pipot!$Z:$Z)&lt;&gt;"",INDEX(pipot!F:F,SMALL(pipot!$Z:$Z,ROW($A602)))),"")</f>
        <v/>
      </c>
      <c r="H606" t="str">
        <f>IFERROR(IF(COUNT(pipot!$Z:$Z)&lt;&gt;"",INDEX(pipot!G:G,SMALL(pipot!$Z:$Z,ROW($A602)))),"")</f>
        <v/>
      </c>
      <c r="I606" t="str">
        <f>IFERROR(IF(COUNT(pipot!$Z:$Z)&lt;&gt;"",INDEX(pipot!H:H,SMALL(pipot!$Z:$Z,ROW($A602)))),"")</f>
        <v/>
      </c>
      <c r="J606" t="str">
        <f>IFERROR(IF(COUNT(pipot!$Z:$Z)&lt;&gt;"",INDEX(pipot!I:I,SMALL(pipot!$Z:$Z,ROW($A602)))),"")</f>
        <v/>
      </c>
      <c r="K606" t="str">
        <f>IFERROR(IF(COUNT(pipot!$Z:$Z)&lt;&gt;"",INDEX(pipot!J:J,SMALL(pipot!$Z:$Z,ROW($A602)))),"")</f>
        <v/>
      </c>
      <c r="L606" t="str">
        <f>IFERROR(IF(COUNT(pipot!$Z:$Z)&lt;&gt;"",INDEX(pipot!K:K,SMALL(pipot!$Z:$Z,ROW($A602)))),"")</f>
        <v/>
      </c>
      <c r="M606" t="str">
        <f>IFERROR(IF(COUNT(pipot!$Z:$Z)&lt;&gt;"",INDEX(pipot!L:L,SMALL(pipot!$Z:$Z,ROW($A602)))),"")</f>
        <v/>
      </c>
      <c r="N606" t="str">
        <f>IFERROR(IF(COUNT(pipot!$Z:$Z)&lt;&gt;"",INDEX(pipot!M:M,SMALL(pipot!$Z:$Z,ROW($A602)))),"")</f>
        <v/>
      </c>
      <c r="O606" t="str">
        <f>IFERROR(IF(COUNT(pipot!$Z:$Z)&lt;&gt;"",INDEX(pipot!N:N,SMALL(pipot!$Z:$Z,ROW($A602)))),"")</f>
        <v/>
      </c>
      <c r="P606" t="str">
        <f>IFERROR(IF(COUNT(pipot!$Z:$Z)&lt;&gt;"",INDEX(pipot!O:O,SMALL(pipot!$Z:$Z,ROW($A602)))),"")</f>
        <v/>
      </c>
      <c r="Q606" t="str">
        <f>IFERROR(IF(COUNT(pipot!$Z:$Z)&lt;&gt;"",INDEX(pipot!P:P,SMALL(pipot!$Z:$Z,ROW($A602)))),"")</f>
        <v/>
      </c>
      <c r="R606" t="str">
        <f>IFERROR(IF(COUNT(pipot!$Z:$Z)&lt;&gt;"",INDEX(pipot!Q:Q,SMALL(pipot!$Z:$Z,ROW($A602)))),"")</f>
        <v/>
      </c>
      <c r="S606" t="str">
        <f>IFERROR(IF(COUNT(pipot!$Z:$Z)&lt;&gt;"",INDEX(pipot!R:R,SMALL(pipot!$Z:$Z,ROW($A602)))),"")</f>
        <v/>
      </c>
    </row>
    <row r="607" spans="2:19" hidden="1">
      <c r="B607" t="str">
        <f>IFERROR(IF(COUNT(pipot!$Z:$Z)&lt;&gt;"",INDEX(pipot!A:A,SMALL(pipot!$Z:$Z,ROW($A603)))),"")</f>
        <v/>
      </c>
      <c r="C607" s="13" t="str">
        <f>IFERROR(IF(COUNT(pipot!$Z:$Z)&lt;&gt;"",INDEX(pipot!B:B,SMALL(pipot!$Z:$Z,ROW($A603)))),"")</f>
        <v/>
      </c>
      <c r="D607" s="15" t="str">
        <f>IFERROR(IF(COUNT(pipot!$Z:$Z)&lt;&gt;"",INDEX(pipot!C:C,SMALL(pipot!$Z:$Z,ROW($A603)))),"")</f>
        <v/>
      </c>
      <c r="E607" t="str">
        <f>IFERROR(IF(COUNT(pipot!$Z:$Z)&lt;&gt;"",INDEX(pipot!D:D,SMALL(pipot!$Z:$Z,ROW($A603)))),"")</f>
        <v/>
      </c>
      <c r="F607" t="str">
        <f>IFERROR(IF(COUNT(pipot!$Z:$Z)&lt;&gt;"",INDEX(pipot!E:E,SMALL(pipot!$Z:$Z,ROW($A603)))),"")</f>
        <v/>
      </c>
      <c r="G607" t="str">
        <f>IFERROR(IF(COUNT(pipot!$Z:$Z)&lt;&gt;"",INDEX(pipot!F:F,SMALL(pipot!$Z:$Z,ROW($A603)))),"")</f>
        <v/>
      </c>
      <c r="H607" t="str">
        <f>IFERROR(IF(COUNT(pipot!$Z:$Z)&lt;&gt;"",INDEX(pipot!G:G,SMALL(pipot!$Z:$Z,ROW($A603)))),"")</f>
        <v/>
      </c>
      <c r="I607" t="str">
        <f>IFERROR(IF(COUNT(pipot!$Z:$Z)&lt;&gt;"",INDEX(pipot!H:H,SMALL(pipot!$Z:$Z,ROW($A603)))),"")</f>
        <v/>
      </c>
      <c r="J607" t="str">
        <f>IFERROR(IF(COUNT(pipot!$Z:$Z)&lt;&gt;"",INDEX(pipot!I:I,SMALL(pipot!$Z:$Z,ROW($A603)))),"")</f>
        <v/>
      </c>
      <c r="K607" t="str">
        <f>IFERROR(IF(COUNT(pipot!$Z:$Z)&lt;&gt;"",INDEX(pipot!J:J,SMALL(pipot!$Z:$Z,ROW($A603)))),"")</f>
        <v/>
      </c>
      <c r="L607" t="str">
        <f>IFERROR(IF(COUNT(pipot!$Z:$Z)&lt;&gt;"",INDEX(pipot!K:K,SMALL(pipot!$Z:$Z,ROW($A603)))),"")</f>
        <v/>
      </c>
      <c r="M607" t="str">
        <f>IFERROR(IF(COUNT(pipot!$Z:$Z)&lt;&gt;"",INDEX(pipot!L:L,SMALL(pipot!$Z:$Z,ROW($A603)))),"")</f>
        <v/>
      </c>
      <c r="N607" t="str">
        <f>IFERROR(IF(COUNT(pipot!$Z:$Z)&lt;&gt;"",INDEX(pipot!M:M,SMALL(pipot!$Z:$Z,ROW($A603)))),"")</f>
        <v/>
      </c>
      <c r="O607" t="str">
        <f>IFERROR(IF(COUNT(pipot!$Z:$Z)&lt;&gt;"",INDEX(pipot!N:N,SMALL(pipot!$Z:$Z,ROW($A603)))),"")</f>
        <v/>
      </c>
      <c r="P607" t="str">
        <f>IFERROR(IF(COUNT(pipot!$Z:$Z)&lt;&gt;"",INDEX(pipot!O:O,SMALL(pipot!$Z:$Z,ROW($A603)))),"")</f>
        <v/>
      </c>
      <c r="Q607" t="str">
        <f>IFERROR(IF(COUNT(pipot!$Z:$Z)&lt;&gt;"",INDEX(pipot!P:P,SMALL(pipot!$Z:$Z,ROW($A603)))),"")</f>
        <v/>
      </c>
      <c r="R607" t="str">
        <f>IFERROR(IF(COUNT(pipot!$Z:$Z)&lt;&gt;"",INDEX(pipot!Q:Q,SMALL(pipot!$Z:$Z,ROW($A603)))),"")</f>
        <v/>
      </c>
      <c r="S607" t="str">
        <f>IFERROR(IF(COUNT(pipot!$Z:$Z)&lt;&gt;"",INDEX(pipot!R:R,SMALL(pipot!$Z:$Z,ROW($A603)))),"")</f>
        <v/>
      </c>
    </row>
    <row r="608" spans="2:19" hidden="1">
      <c r="B608" t="str">
        <f>IFERROR(IF(COUNT(pipot!$Z:$Z)&lt;&gt;"",INDEX(pipot!A:A,SMALL(pipot!$Z:$Z,ROW($A604)))),"")</f>
        <v/>
      </c>
      <c r="C608" s="13" t="str">
        <f>IFERROR(IF(COUNT(pipot!$Z:$Z)&lt;&gt;"",INDEX(pipot!B:B,SMALL(pipot!$Z:$Z,ROW($A604)))),"")</f>
        <v/>
      </c>
      <c r="D608" s="15" t="str">
        <f>IFERROR(IF(COUNT(pipot!$Z:$Z)&lt;&gt;"",INDEX(pipot!C:C,SMALL(pipot!$Z:$Z,ROW($A604)))),"")</f>
        <v/>
      </c>
      <c r="E608" t="str">
        <f>IFERROR(IF(COUNT(pipot!$Z:$Z)&lt;&gt;"",INDEX(pipot!D:D,SMALL(pipot!$Z:$Z,ROW($A604)))),"")</f>
        <v/>
      </c>
      <c r="F608" t="str">
        <f>IFERROR(IF(COUNT(pipot!$Z:$Z)&lt;&gt;"",INDEX(pipot!E:E,SMALL(pipot!$Z:$Z,ROW($A604)))),"")</f>
        <v/>
      </c>
      <c r="G608" t="str">
        <f>IFERROR(IF(COUNT(pipot!$Z:$Z)&lt;&gt;"",INDEX(pipot!F:F,SMALL(pipot!$Z:$Z,ROW($A604)))),"")</f>
        <v/>
      </c>
      <c r="H608" t="str">
        <f>IFERROR(IF(COUNT(pipot!$Z:$Z)&lt;&gt;"",INDEX(pipot!G:G,SMALL(pipot!$Z:$Z,ROW($A604)))),"")</f>
        <v/>
      </c>
      <c r="I608" t="str">
        <f>IFERROR(IF(COUNT(pipot!$Z:$Z)&lt;&gt;"",INDEX(pipot!H:H,SMALL(pipot!$Z:$Z,ROW($A604)))),"")</f>
        <v/>
      </c>
      <c r="J608" t="str">
        <f>IFERROR(IF(COUNT(pipot!$Z:$Z)&lt;&gt;"",INDEX(pipot!I:I,SMALL(pipot!$Z:$Z,ROW($A604)))),"")</f>
        <v/>
      </c>
      <c r="K608" t="str">
        <f>IFERROR(IF(COUNT(pipot!$Z:$Z)&lt;&gt;"",INDEX(pipot!J:J,SMALL(pipot!$Z:$Z,ROW($A604)))),"")</f>
        <v/>
      </c>
      <c r="L608" t="str">
        <f>IFERROR(IF(COUNT(pipot!$Z:$Z)&lt;&gt;"",INDEX(pipot!K:K,SMALL(pipot!$Z:$Z,ROW($A604)))),"")</f>
        <v/>
      </c>
      <c r="M608" t="str">
        <f>IFERROR(IF(COUNT(pipot!$Z:$Z)&lt;&gt;"",INDEX(pipot!L:L,SMALL(pipot!$Z:$Z,ROW($A604)))),"")</f>
        <v/>
      </c>
      <c r="N608" t="str">
        <f>IFERROR(IF(COUNT(pipot!$Z:$Z)&lt;&gt;"",INDEX(pipot!M:M,SMALL(pipot!$Z:$Z,ROW($A604)))),"")</f>
        <v/>
      </c>
      <c r="O608" t="str">
        <f>IFERROR(IF(COUNT(pipot!$Z:$Z)&lt;&gt;"",INDEX(pipot!N:N,SMALL(pipot!$Z:$Z,ROW($A604)))),"")</f>
        <v/>
      </c>
      <c r="P608" t="str">
        <f>IFERROR(IF(COUNT(pipot!$Z:$Z)&lt;&gt;"",INDEX(pipot!O:O,SMALL(pipot!$Z:$Z,ROW($A604)))),"")</f>
        <v/>
      </c>
      <c r="Q608" t="str">
        <f>IFERROR(IF(COUNT(pipot!$Z:$Z)&lt;&gt;"",INDEX(pipot!P:P,SMALL(pipot!$Z:$Z,ROW($A604)))),"")</f>
        <v/>
      </c>
      <c r="R608" t="str">
        <f>IFERROR(IF(COUNT(pipot!$Z:$Z)&lt;&gt;"",INDEX(pipot!Q:Q,SMALL(pipot!$Z:$Z,ROW($A604)))),"")</f>
        <v/>
      </c>
      <c r="S608" t="str">
        <f>IFERROR(IF(COUNT(pipot!$Z:$Z)&lt;&gt;"",INDEX(pipot!R:R,SMALL(pipot!$Z:$Z,ROW($A604)))),"")</f>
        <v/>
      </c>
    </row>
    <row r="609" spans="2:19" hidden="1">
      <c r="B609" t="str">
        <f>IFERROR(IF(COUNT(pipot!$Z:$Z)&lt;&gt;"",INDEX(pipot!A:A,SMALL(pipot!$Z:$Z,ROW($A605)))),"")</f>
        <v/>
      </c>
      <c r="C609" s="13" t="str">
        <f>IFERROR(IF(COUNT(pipot!$Z:$Z)&lt;&gt;"",INDEX(pipot!B:B,SMALL(pipot!$Z:$Z,ROW($A605)))),"")</f>
        <v/>
      </c>
      <c r="D609" s="15" t="str">
        <f>IFERROR(IF(COUNT(pipot!$Z:$Z)&lt;&gt;"",INDEX(pipot!C:C,SMALL(pipot!$Z:$Z,ROW($A605)))),"")</f>
        <v/>
      </c>
      <c r="E609" t="str">
        <f>IFERROR(IF(COUNT(pipot!$Z:$Z)&lt;&gt;"",INDEX(pipot!D:D,SMALL(pipot!$Z:$Z,ROW($A605)))),"")</f>
        <v/>
      </c>
      <c r="F609" t="str">
        <f>IFERROR(IF(COUNT(pipot!$Z:$Z)&lt;&gt;"",INDEX(pipot!E:E,SMALL(pipot!$Z:$Z,ROW($A605)))),"")</f>
        <v/>
      </c>
      <c r="G609" t="str">
        <f>IFERROR(IF(COUNT(pipot!$Z:$Z)&lt;&gt;"",INDEX(pipot!F:F,SMALL(pipot!$Z:$Z,ROW($A605)))),"")</f>
        <v/>
      </c>
      <c r="H609" t="str">
        <f>IFERROR(IF(COUNT(pipot!$Z:$Z)&lt;&gt;"",INDEX(pipot!G:G,SMALL(pipot!$Z:$Z,ROW($A605)))),"")</f>
        <v/>
      </c>
      <c r="I609" t="str">
        <f>IFERROR(IF(COUNT(pipot!$Z:$Z)&lt;&gt;"",INDEX(pipot!H:H,SMALL(pipot!$Z:$Z,ROW($A605)))),"")</f>
        <v/>
      </c>
      <c r="J609" t="str">
        <f>IFERROR(IF(COUNT(pipot!$Z:$Z)&lt;&gt;"",INDEX(pipot!I:I,SMALL(pipot!$Z:$Z,ROW($A605)))),"")</f>
        <v/>
      </c>
      <c r="K609" t="str">
        <f>IFERROR(IF(COUNT(pipot!$Z:$Z)&lt;&gt;"",INDEX(pipot!J:J,SMALL(pipot!$Z:$Z,ROW($A605)))),"")</f>
        <v/>
      </c>
      <c r="L609" t="str">
        <f>IFERROR(IF(COUNT(pipot!$Z:$Z)&lt;&gt;"",INDEX(pipot!K:K,SMALL(pipot!$Z:$Z,ROW($A605)))),"")</f>
        <v/>
      </c>
      <c r="M609" t="str">
        <f>IFERROR(IF(COUNT(pipot!$Z:$Z)&lt;&gt;"",INDEX(pipot!L:L,SMALL(pipot!$Z:$Z,ROW($A605)))),"")</f>
        <v/>
      </c>
      <c r="N609" t="str">
        <f>IFERROR(IF(COUNT(pipot!$Z:$Z)&lt;&gt;"",INDEX(pipot!M:M,SMALL(pipot!$Z:$Z,ROW($A605)))),"")</f>
        <v/>
      </c>
      <c r="O609" t="str">
        <f>IFERROR(IF(COUNT(pipot!$Z:$Z)&lt;&gt;"",INDEX(pipot!N:N,SMALL(pipot!$Z:$Z,ROW($A605)))),"")</f>
        <v/>
      </c>
      <c r="P609" t="str">
        <f>IFERROR(IF(COUNT(pipot!$Z:$Z)&lt;&gt;"",INDEX(pipot!O:O,SMALL(pipot!$Z:$Z,ROW($A605)))),"")</f>
        <v/>
      </c>
      <c r="Q609" t="str">
        <f>IFERROR(IF(COUNT(pipot!$Z:$Z)&lt;&gt;"",INDEX(pipot!P:P,SMALL(pipot!$Z:$Z,ROW($A605)))),"")</f>
        <v/>
      </c>
      <c r="R609" t="str">
        <f>IFERROR(IF(COUNT(pipot!$Z:$Z)&lt;&gt;"",INDEX(pipot!Q:Q,SMALL(pipot!$Z:$Z,ROW($A605)))),"")</f>
        <v/>
      </c>
      <c r="S609" t="str">
        <f>IFERROR(IF(COUNT(pipot!$Z:$Z)&lt;&gt;"",INDEX(pipot!R:R,SMALL(pipot!$Z:$Z,ROW($A605)))),"")</f>
        <v/>
      </c>
    </row>
    <row r="610" spans="2:19" hidden="1">
      <c r="B610" t="str">
        <f>IFERROR(IF(COUNT(pipot!$Z:$Z)&lt;&gt;"",INDEX(pipot!A:A,SMALL(pipot!$Z:$Z,ROW($A606)))),"")</f>
        <v/>
      </c>
      <c r="C610" s="13" t="str">
        <f>IFERROR(IF(COUNT(pipot!$Z:$Z)&lt;&gt;"",INDEX(pipot!B:B,SMALL(pipot!$Z:$Z,ROW($A606)))),"")</f>
        <v/>
      </c>
      <c r="D610" s="15" t="str">
        <f>IFERROR(IF(COUNT(pipot!$Z:$Z)&lt;&gt;"",INDEX(pipot!C:C,SMALL(pipot!$Z:$Z,ROW($A606)))),"")</f>
        <v/>
      </c>
      <c r="E610" t="str">
        <f>IFERROR(IF(COUNT(pipot!$Z:$Z)&lt;&gt;"",INDEX(pipot!D:D,SMALL(pipot!$Z:$Z,ROW($A606)))),"")</f>
        <v/>
      </c>
      <c r="F610" t="str">
        <f>IFERROR(IF(COUNT(pipot!$Z:$Z)&lt;&gt;"",INDEX(pipot!E:E,SMALL(pipot!$Z:$Z,ROW($A606)))),"")</f>
        <v/>
      </c>
      <c r="G610" t="str">
        <f>IFERROR(IF(COUNT(pipot!$Z:$Z)&lt;&gt;"",INDEX(pipot!F:F,SMALL(pipot!$Z:$Z,ROW($A606)))),"")</f>
        <v/>
      </c>
      <c r="H610" t="str">
        <f>IFERROR(IF(COUNT(pipot!$Z:$Z)&lt;&gt;"",INDEX(pipot!G:G,SMALL(pipot!$Z:$Z,ROW($A606)))),"")</f>
        <v/>
      </c>
      <c r="I610" t="str">
        <f>IFERROR(IF(COUNT(pipot!$Z:$Z)&lt;&gt;"",INDEX(pipot!H:H,SMALL(pipot!$Z:$Z,ROW($A606)))),"")</f>
        <v/>
      </c>
      <c r="J610" t="str">
        <f>IFERROR(IF(COUNT(pipot!$Z:$Z)&lt;&gt;"",INDEX(pipot!I:I,SMALL(pipot!$Z:$Z,ROW($A606)))),"")</f>
        <v/>
      </c>
      <c r="K610" t="str">
        <f>IFERROR(IF(COUNT(pipot!$Z:$Z)&lt;&gt;"",INDEX(pipot!J:J,SMALL(pipot!$Z:$Z,ROW($A606)))),"")</f>
        <v/>
      </c>
      <c r="L610" t="str">
        <f>IFERROR(IF(COUNT(pipot!$Z:$Z)&lt;&gt;"",INDEX(pipot!K:K,SMALL(pipot!$Z:$Z,ROW($A606)))),"")</f>
        <v/>
      </c>
      <c r="M610" t="str">
        <f>IFERROR(IF(COUNT(pipot!$Z:$Z)&lt;&gt;"",INDEX(pipot!L:L,SMALL(pipot!$Z:$Z,ROW($A606)))),"")</f>
        <v/>
      </c>
      <c r="N610" t="str">
        <f>IFERROR(IF(COUNT(pipot!$Z:$Z)&lt;&gt;"",INDEX(pipot!M:M,SMALL(pipot!$Z:$Z,ROW($A606)))),"")</f>
        <v/>
      </c>
      <c r="O610" t="str">
        <f>IFERROR(IF(COUNT(pipot!$Z:$Z)&lt;&gt;"",INDEX(pipot!N:N,SMALL(pipot!$Z:$Z,ROW($A606)))),"")</f>
        <v/>
      </c>
      <c r="P610" t="str">
        <f>IFERROR(IF(COUNT(pipot!$Z:$Z)&lt;&gt;"",INDEX(pipot!O:O,SMALL(pipot!$Z:$Z,ROW($A606)))),"")</f>
        <v/>
      </c>
      <c r="Q610" t="str">
        <f>IFERROR(IF(COUNT(pipot!$Z:$Z)&lt;&gt;"",INDEX(pipot!P:P,SMALL(pipot!$Z:$Z,ROW($A606)))),"")</f>
        <v/>
      </c>
      <c r="R610" t="str">
        <f>IFERROR(IF(COUNT(pipot!$Z:$Z)&lt;&gt;"",INDEX(pipot!Q:Q,SMALL(pipot!$Z:$Z,ROW($A606)))),"")</f>
        <v/>
      </c>
      <c r="S610" t="str">
        <f>IFERROR(IF(COUNT(pipot!$Z:$Z)&lt;&gt;"",INDEX(pipot!R:R,SMALL(pipot!$Z:$Z,ROW($A606)))),"")</f>
        <v/>
      </c>
    </row>
    <row r="611" spans="2:19" hidden="1">
      <c r="B611" t="str">
        <f>IFERROR(IF(COUNT(pipot!$Z:$Z)&lt;&gt;"",INDEX(pipot!A:A,SMALL(pipot!$Z:$Z,ROW($A607)))),"")</f>
        <v/>
      </c>
      <c r="C611" s="13" t="str">
        <f>IFERROR(IF(COUNT(pipot!$Z:$Z)&lt;&gt;"",INDEX(pipot!B:B,SMALL(pipot!$Z:$Z,ROW($A607)))),"")</f>
        <v/>
      </c>
      <c r="D611" s="15" t="str">
        <f>IFERROR(IF(COUNT(pipot!$Z:$Z)&lt;&gt;"",INDEX(pipot!C:C,SMALL(pipot!$Z:$Z,ROW($A607)))),"")</f>
        <v/>
      </c>
      <c r="E611" t="str">
        <f>IFERROR(IF(COUNT(pipot!$Z:$Z)&lt;&gt;"",INDEX(pipot!D:D,SMALL(pipot!$Z:$Z,ROW($A607)))),"")</f>
        <v/>
      </c>
      <c r="F611" t="str">
        <f>IFERROR(IF(COUNT(pipot!$Z:$Z)&lt;&gt;"",INDEX(pipot!E:E,SMALL(pipot!$Z:$Z,ROW($A607)))),"")</f>
        <v/>
      </c>
      <c r="G611" t="str">
        <f>IFERROR(IF(COUNT(pipot!$Z:$Z)&lt;&gt;"",INDEX(pipot!F:F,SMALL(pipot!$Z:$Z,ROW($A607)))),"")</f>
        <v/>
      </c>
      <c r="H611" t="str">
        <f>IFERROR(IF(COUNT(pipot!$Z:$Z)&lt;&gt;"",INDEX(pipot!G:G,SMALL(pipot!$Z:$Z,ROW($A607)))),"")</f>
        <v/>
      </c>
      <c r="I611" t="str">
        <f>IFERROR(IF(COUNT(pipot!$Z:$Z)&lt;&gt;"",INDEX(pipot!H:H,SMALL(pipot!$Z:$Z,ROW($A607)))),"")</f>
        <v/>
      </c>
      <c r="J611" t="str">
        <f>IFERROR(IF(COUNT(pipot!$Z:$Z)&lt;&gt;"",INDEX(pipot!I:I,SMALL(pipot!$Z:$Z,ROW($A607)))),"")</f>
        <v/>
      </c>
      <c r="K611" t="str">
        <f>IFERROR(IF(COUNT(pipot!$Z:$Z)&lt;&gt;"",INDEX(pipot!J:J,SMALL(pipot!$Z:$Z,ROW($A607)))),"")</f>
        <v/>
      </c>
      <c r="L611" t="str">
        <f>IFERROR(IF(COUNT(pipot!$Z:$Z)&lt;&gt;"",INDEX(pipot!K:K,SMALL(pipot!$Z:$Z,ROW($A607)))),"")</f>
        <v/>
      </c>
      <c r="M611" t="str">
        <f>IFERROR(IF(COUNT(pipot!$Z:$Z)&lt;&gt;"",INDEX(pipot!L:L,SMALL(pipot!$Z:$Z,ROW($A607)))),"")</f>
        <v/>
      </c>
      <c r="N611" t="str">
        <f>IFERROR(IF(COUNT(pipot!$Z:$Z)&lt;&gt;"",INDEX(pipot!M:M,SMALL(pipot!$Z:$Z,ROW($A607)))),"")</f>
        <v/>
      </c>
      <c r="O611" t="str">
        <f>IFERROR(IF(COUNT(pipot!$Z:$Z)&lt;&gt;"",INDEX(pipot!N:N,SMALL(pipot!$Z:$Z,ROW($A607)))),"")</f>
        <v/>
      </c>
      <c r="P611" t="str">
        <f>IFERROR(IF(COUNT(pipot!$Z:$Z)&lt;&gt;"",INDEX(pipot!O:O,SMALL(pipot!$Z:$Z,ROW($A607)))),"")</f>
        <v/>
      </c>
      <c r="Q611" t="str">
        <f>IFERROR(IF(COUNT(pipot!$Z:$Z)&lt;&gt;"",INDEX(pipot!P:P,SMALL(pipot!$Z:$Z,ROW($A607)))),"")</f>
        <v/>
      </c>
      <c r="R611" t="str">
        <f>IFERROR(IF(COUNT(pipot!$Z:$Z)&lt;&gt;"",INDEX(pipot!Q:Q,SMALL(pipot!$Z:$Z,ROW($A607)))),"")</f>
        <v/>
      </c>
      <c r="S611" t="str">
        <f>IFERROR(IF(COUNT(pipot!$Z:$Z)&lt;&gt;"",INDEX(pipot!R:R,SMALL(pipot!$Z:$Z,ROW($A607)))),"")</f>
        <v/>
      </c>
    </row>
    <row r="612" spans="2:19" hidden="1">
      <c r="B612" t="str">
        <f>IFERROR(IF(COUNT(pipot!$Z:$Z)&lt;&gt;"",INDEX(pipot!A:A,SMALL(pipot!$Z:$Z,ROW($A608)))),"")</f>
        <v/>
      </c>
      <c r="C612" s="13" t="str">
        <f>IFERROR(IF(COUNT(pipot!$Z:$Z)&lt;&gt;"",INDEX(pipot!B:B,SMALL(pipot!$Z:$Z,ROW($A608)))),"")</f>
        <v/>
      </c>
      <c r="D612" s="15" t="str">
        <f>IFERROR(IF(COUNT(pipot!$Z:$Z)&lt;&gt;"",INDEX(pipot!C:C,SMALL(pipot!$Z:$Z,ROW($A608)))),"")</f>
        <v/>
      </c>
      <c r="E612" t="str">
        <f>IFERROR(IF(COUNT(pipot!$Z:$Z)&lt;&gt;"",INDEX(pipot!D:D,SMALL(pipot!$Z:$Z,ROW($A608)))),"")</f>
        <v/>
      </c>
      <c r="F612" t="str">
        <f>IFERROR(IF(COUNT(pipot!$Z:$Z)&lt;&gt;"",INDEX(pipot!E:E,SMALL(pipot!$Z:$Z,ROW($A608)))),"")</f>
        <v/>
      </c>
      <c r="G612" t="str">
        <f>IFERROR(IF(COUNT(pipot!$Z:$Z)&lt;&gt;"",INDEX(pipot!F:F,SMALL(pipot!$Z:$Z,ROW($A608)))),"")</f>
        <v/>
      </c>
      <c r="H612" t="str">
        <f>IFERROR(IF(COUNT(pipot!$Z:$Z)&lt;&gt;"",INDEX(pipot!G:G,SMALL(pipot!$Z:$Z,ROW($A608)))),"")</f>
        <v/>
      </c>
      <c r="I612" t="str">
        <f>IFERROR(IF(COUNT(pipot!$Z:$Z)&lt;&gt;"",INDEX(pipot!H:H,SMALL(pipot!$Z:$Z,ROW($A608)))),"")</f>
        <v/>
      </c>
      <c r="J612" t="str">
        <f>IFERROR(IF(COUNT(pipot!$Z:$Z)&lt;&gt;"",INDEX(pipot!I:I,SMALL(pipot!$Z:$Z,ROW($A608)))),"")</f>
        <v/>
      </c>
      <c r="K612" t="str">
        <f>IFERROR(IF(COUNT(pipot!$Z:$Z)&lt;&gt;"",INDEX(pipot!J:J,SMALL(pipot!$Z:$Z,ROW($A608)))),"")</f>
        <v/>
      </c>
      <c r="L612" t="str">
        <f>IFERROR(IF(COUNT(pipot!$Z:$Z)&lt;&gt;"",INDEX(pipot!K:K,SMALL(pipot!$Z:$Z,ROW($A608)))),"")</f>
        <v/>
      </c>
      <c r="M612" t="str">
        <f>IFERROR(IF(COUNT(pipot!$Z:$Z)&lt;&gt;"",INDEX(pipot!L:L,SMALL(pipot!$Z:$Z,ROW($A608)))),"")</f>
        <v/>
      </c>
      <c r="N612" t="str">
        <f>IFERROR(IF(COUNT(pipot!$Z:$Z)&lt;&gt;"",INDEX(pipot!M:M,SMALL(pipot!$Z:$Z,ROW($A608)))),"")</f>
        <v/>
      </c>
      <c r="O612" t="str">
        <f>IFERROR(IF(COUNT(pipot!$Z:$Z)&lt;&gt;"",INDEX(pipot!N:N,SMALL(pipot!$Z:$Z,ROW($A608)))),"")</f>
        <v/>
      </c>
      <c r="P612" t="str">
        <f>IFERROR(IF(COUNT(pipot!$Z:$Z)&lt;&gt;"",INDEX(pipot!O:O,SMALL(pipot!$Z:$Z,ROW($A608)))),"")</f>
        <v/>
      </c>
      <c r="Q612" t="str">
        <f>IFERROR(IF(COUNT(pipot!$Z:$Z)&lt;&gt;"",INDEX(pipot!P:P,SMALL(pipot!$Z:$Z,ROW($A608)))),"")</f>
        <v/>
      </c>
      <c r="R612" t="str">
        <f>IFERROR(IF(COUNT(pipot!$Z:$Z)&lt;&gt;"",INDEX(pipot!Q:Q,SMALL(pipot!$Z:$Z,ROW($A608)))),"")</f>
        <v/>
      </c>
      <c r="S612" t="str">
        <f>IFERROR(IF(COUNT(pipot!$Z:$Z)&lt;&gt;"",INDEX(pipot!R:R,SMALL(pipot!$Z:$Z,ROW($A608)))),"")</f>
        <v/>
      </c>
    </row>
    <row r="613" spans="2:19" hidden="1">
      <c r="B613" t="str">
        <f>IFERROR(IF(COUNT(pipot!$Z:$Z)&lt;&gt;"",INDEX(pipot!A:A,SMALL(pipot!$Z:$Z,ROW($A609)))),"")</f>
        <v/>
      </c>
      <c r="C613" s="13" t="str">
        <f>IFERROR(IF(COUNT(pipot!$Z:$Z)&lt;&gt;"",INDEX(pipot!B:B,SMALL(pipot!$Z:$Z,ROW($A609)))),"")</f>
        <v/>
      </c>
      <c r="D613" s="15" t="str">
        <f>IFERROR(IF(COUNT(pipot!$Z:$Z)&lt;&gt;"",INDEX(pipot!C:C,SMALL(pipot!$Z:$Z,ROW($A609)))),"")</f>
        <v/>
      </c>
      <c r="E613" t="str">
        <f>IFERROR(IF(COUNT(pipot!$Z:$Z)&lt;&gt;"",INDEX(pipot!D:D,SMALL(pipot!$Z:$Z,ROW($A609)))),"")</f>
        <v/>
      </c>
      <c r="F613" t="str">
        <f>IFERROR(IF(COUNT(pipot!$Z:$Z)&lt;&gt;"",INDEX(pipot!E:E,SMALL(pipot!$Z:$Z,ROW($A609)))),"")</f>
        <v/>
      </c>
      <c r="G613" t="str">
        <f>IFERROR(IF(COUNT(pipot!$Z:$Z)&lt;&gt;"",INDEX(pipot!F:F,SMALL(pipot!$Z:$Z,ROW($A609)))),"")</f>
        <v/>
      </c>
      <c r="H613" t="str">
        <f>IFERROR(IF(COUNT(pipot!$Z:$Z)&lt;&gt;"",INDEX(pipot!G:G,SMALL(pipot!$Z:$Z,ROW($A609)))),"")</f>
        <v/>
      </c>
      <c r="I613" t="str">
        <f>IFERROR(IF(COUNT(pipot!$Z:$Z)&lt;&gt;"",INDEX(pipot!H:H,SMALL(pipot!$Z:$Z,ROW($A609)))),"")</f>
        <v/>
      </c>
      <c r="J613" t="str">
        <f>IFERROR(IF(COUNT(pipot!$Z:$Z)&lt;&gt;"",INDEX(pipot!I:I,SMALL(pipot!$Z:$Z,ROW($A609)))),"")</f>
        <v/>
      </c>
      <c r="K613" t="str">
        <f>IFERROR(IF(COUNT(pipot!$Z:$Z)&lt;&gt;"",INDEX(pipot!J:J,SMALL(pipot!$Z:$Z,ROW($A609)))),"")</f>
        <v/>
      </c>
      <c r="L613" t="str">
        <f>IFERROR(IF(COUNT(pipot!$Z:$Z)&lt;&gt;"",INDEX(pipot!K:K,SMALL(pipot!$Z:$Z,ROW($A609)))),"")</f>
        <v/>
      </c>
      <c r="M613" t="str">
        <f>IFERROR(IF(COUNT(pipot!$Z:$Z)&lt;&gt;"",INDEX(pipot!L:L,SMALL(pipot!$Z:$Z,ROW($A609)))),"")</f>
        <v/>
      </c>
      <c r="N613" t="str">
        <f>IFERROR(IF(COUNT(pipot!$Z:$Z)&lt;&gt;"",INDEX(pipot!M:M,SMALL(pipot!$Z:$Z,ROW($A609)))),"")</f>
        <v/>
      </c>
      <c r="O613" t="str">
        <f>IFERROR(IF(COUNT(pipot!$Z:$Z)&lt;&gt;"",INDEX(pipot!N:N,SMALL(pipot!$Z:$Z,ROW($A609)))),"")</f>
        <v/>
      </c>
      <c r="P613" t="str">
        <f>IFERROR(IF(COUNT(pipot!$Z:$Z)&lt;&gt;"",INDEX(pipot!O:O,SMALL(pipot!$Z:$Z,ROW($A609)))),"")</f>
        <v/>
      </c>
      <c r="Q613" t="str">
        <f>IFERROR(IF(COUNT(pipot!$Z:$Z)&lt;&gt;"",INDEX(pipot!P:P,SMALL(pipot!$Z:$Z,ROW($A609)))),"")</f>
        <v/>
      </c>
      <c r="R613" t="str">
        <f>IFERROR(IF(COUNT(pipot!$Z:$Z)&lt;&gt;"",INDEX(pipot!Q:Q,SMALL(pipot!$Z:$Z,ROW($A609)))),"")</f>
        <v/>
      </c>
      <c r="S613" t="str">
        <f>IFERROR(IF(COUNT(pipot!$Z:$Z)&lt;&gt;"",INDEX(pipot!R:R,SMALL(pipot!$Z:$Z,ROW($A609)))),"")</f>
        <v/>
      </c>
    </row>
    <row r="614" spans="2:19" hidden="1">
      <c r="B614" t="str">
        <f>IFERROR(IF(COUNT(pipot!$Z:$Z)&lt;&gt;"",INDEX(pipot!A:A,SMALL(pipot!$Z:$Z,ROW($A610)))),"")</f>
        <v/>
      </c>
      <c r="C614" s="13" t="str">
        <f>IFERROR(IF(COUNT(pipot!$Z:$Z)&lt;&gt;"",INDEX(pipot!B:B,SMALL(pipot!$Z:$Z,ROW($A610)))),"")</f>
        <v/>
      </c>
      <c r="D614" s="15" t="str">
        <f>IFERROR(IF(COUNT(pipot!$Z:$Z)&lt;&gt;"",INDEX(pipot!C:C,SMALL(pipot!$Z:$Z,ROW($A610)))),"")</f>
        <v/>
      </c>
      <c r="E614" t="str">
        <f>IFERROR(IF(COUNT(pipot!$Z:$Z)&lt;&gt;"",INDEX(pipot!D:D,SMALL(pipot!$Z:$Z,ROW($A610)))),"")</f>
        <v/>
      </c>
      <c r="F614" t="str">
        <f>IFERROR(IF(COUNT(pipot!$Z:$Z)&lt;&gt;"",INDEX(pipot!E:E,SMALL(pipot!$Z:$Z,ROW($A610)))),"")</f>
        <v/>
      </c>
      <c r="G614" t="str">
        <f>IFERROR(IF(COUNT(pipot!$Z:$Z)&lt;&gt;"",INDEX(pipot!F:F,SMALL(pipot!$Z:$Z,ROW($A610)))),"")</f>
        <v/>
      </c>
      <c r="H614" t="str">
        <f>IFERROR(IF(COUNT(pipot!$Z:$Z)&lt;&gt;"",INDEX(pipot!G:G,SMALL(pipot!$Z:$Z,ROW($A610)))),"")</f>
        <v/>
      </c>
      <c r="I614" t="str">
        <f>IFERROR(IF(COUNT(pipot!$Z:$Z)&lt;&gt;"",INDEX(pipot!H:H,SMALL(pipot!$Z:$Z,ROW($A610)))),"")</f>
        <v/>
      </c>
      <c r="J614" t="str">
        <f>IFERROR(IF(COUNT(pipot!$Z:$Z)&lt;&gt;"",INDEX(pipot!I:I,SMALL(pipot!$Z:$Z,ROW($A610)))),"")</f>
        <v/>
      </c>
      <c r="K614" t="str">
        <f>IFERROR(IF(COUNT(pipot!$Z:$Z)&lt;&gt;"",INDEX(pipot!J:J,SMALL(pipot!$Z:$Z,ROW($A610)))),"")</f>
        <v/>
      </c>
      <c r="L614" t="str">
        <f>IFERROR(IF(COUNT(pipot!$Z:$Z)&lt;&gt;"",INDEX(pipot!K:K,SMALL(pipot!$Z:$Z,ROW($A610)))),"")</f>
        <v/>
      </c>
      <c r="M614" t="str">
        <f>IFERROR(IF(COUNT(pipot!$Z:$Z)&lt;&gt;"",INDEX(pipot!L:L,SMALL(pipot!$Z:$Z,ROW($A610)))),"")</f>
        <v/>
      </c>
      <c r="N614" t="str">
        <f>IFERROR(IF(COUNT(pipot!$Z:$Z)&lt;&gt;"",INDEX(pipot!M:M,SMALL(pipot!$Z:$Z,ROW($A610)))),"")</f>
        <v/>
      </c>
      <c r="O614" t="str">
        <f>IFERROR(IF(COUNT(pipot!$Z:$Z)&lt;&gt;"",INDEX(pipot!N:N,SMALL(pipot!$Z:$Z,ROW($A610)))),"")</f>
        <v/>
      </c>
      <c r="P614" t="str">
        <f>IFERROR(IF(COUNT(pipot!$Z:$Z)&lt;&gt;"",INDEX(pipot!O:O,SMALL(pipot!$Z:$Z,ROW($A610)))),"")</f>
        <v/>
      </c>
      <c r="Q614" t="str">
        <f>IFERROR(IF(COUNT(pipot!$Z:$Z)&lt;&gt;"",INDEX(pipot!P:P,SMALL(pipot!$Z:$Z,ROW($A610)))),"")</f>
        <v/>
      </c>
      <c r="R614" t="str">
        <f>IFERROR(IF(COUNT(pipot!$Z:$Z)&lt;&gt;"",INDEX(pipot!Q:Q,SMALL(pipot!$Z:$Z,ROW($A610)))),"")</f>
        <v/>
      </c>
      <c r="S614" t="str">
        <f>IFERROR(IF(COUNT(pipot!$Z:$Z)&lt;&gt;"",INDEX(pipot!R:R,SMALL(pipot!$Z:$Z,ROW($A610)))),"")</f>
        <v/>
      </c>
    </row>
    <row r="615" spans="2:19" hidden="1">
      <c r="B615" t="str">
        <f>IFERROR(IF(COUNT(pipot!$Z:$Z)&lt;&gt;"",INDEX(pipot!A:A,SMALL(pipot!$Z:$Z,ROW($A611)))),"")</f>
        <v/>
      </c>
      <c r="C615" s="13" t="str">
        <f>IFERROR(IF(COUNT(pipot!$Z:$Z)&lt;&gt;"",INDEX(pipot!B:B,SMALL(pipot!$Z:$Z,ROW($A611)))),"")</f>
        <v/>
      </c>
      <c r="D615" s="15" t="str">
        <f>IFERROR(IF(COUNT(pipot!$Z:$Z)&lt;&gt;"",INDEX(pipot!C:C,SMALL(pipot!$Z:$Z,ROW($A611)))),"")</f>
        <v/>
      </c>
      <c r="E615" t="str">
        <f>IFERROR(IF(COUNT(pipot!$Z:$Z)&lt;&gt;"",INDEX(pipot!D:D,SMALL(pipot!$Z:$Z,ROW($A611)))),"")</f>
        <v/>
      </c>
      <c r="F615" t="str">
        <f>IFERROR(IF(COUNT(pipot!$Z:$Z)&lt;&gt;"",INDEX(pipot!E:E,SMALL(pipot!$Z:$Z,ROW($A611)))),"")</f>
        <v/>
      </c>
      <c r="G615" t="str">
        <f>IFERROR(IF(COUNT(pipot!$Z:$Z)&lt;&gt;"",INDEX(pipot!F:F,SMALL(pipot!$Z:$Z,ROW($A611)))),"")</f>
        <v/>
      </c>
      <c r="H615" t="str">
        <f>IFERROR(IF(COUNT(pipot!$Z:$Z)&lt;&gt;"",INDEX(pipot!G:G,SMALL(pipot!$Z:$Z,ROW($A611)))),"")</f>
        <v/>
      </c>
      <c r="I615" t="str">
        <f>IFERROR(IF(COUNT(pipot!$Z:$Z)&lt;&gt;"",INDEX(pipot!H:H,SMALL(pipot!$Z:$Z,ROW($A611)))),"")</f>
        <v/>
      </c>
      <c r="J615" t="str">
        <f>IFERROR(IF(COUNT(pipot!$Z:$Z)&lt;&gt;"",INDEX(pipot!I:I,SMALL(pipot!$Z:$Z,ROW($A611)))),"")</f>
        <v/>
      </c>
      <c r="K615" t="str">
        <f>IFERROR(IF(COUNT(pipot!$Z:$Z)&lt;&gt;"",INDEX(pipot!J:J,SMALL(pipot!$Z:$Z,ROW($A611)))),"")</f>
        <v/>
      </c>
      <c r="L615" t="str">
        <f>IFERROR(IF(COUNT(pipot!$Z:$Z)&lt;&gt;"",INDEX(pipot!K:K,SMALL(pipot!$Z:$Z,ROW($A611)))),"")</f>
        <v/>
      </c>
      <c r="M615" t="str">
        <f>IFERROR(IF(COUNT(pipot!$Z:$Z)&lt;&gt;"",INDEX(pipot!L:L,SMALL(pipot!$Z:$Z,ROW($A611)))),"")</f>
        <v/>
      </c>
      <c r="N615" t="str">
        <f>IFERROR(IF(COUNT(pipot!$Z:$Z)&lt;&gt;"",INDEX(pipot!M:M,SMALL(pipot!$Z:$Z,ROW($A611)))),"")</f>
        <v/>
      </c>
      <c r="O615" t="str">
        <f>IFERROR(IF(COUNT(pipot!$Z:$Z)&lt;&gt;"",INDEX(pipot!N:N,SMALL(pipot!$Z:$Z,ROW($A611)))),"")</f>
        <v/>
      </c>
      <c r="P615" t="str">
        <f>IFERROR(IF(COUNT(pipot!$Z:$Z)&lt;&gt;"",INDEX(pipot!O:O,SMALL(pipot!$Z:$Z,ROW($A611)))),"")</f>
        <v/>
      </c>
      <c r="Q615" t="str">
        <f>IFERROR(IF(COUNT(pipot!$Z:$Z)&lt;&gt;"",INDEX(pipot!P:P,SMALL(pipot!$Z:$Z,ROW($A611)))),"")</f>
        <v/>
      </c>
      <c r="R615" t="str">
        <f>IFERROR(IF(COUNT(pipot!$Z:$Z)&lt;&gt;"",INDEX(pipot!Q:Q,SMALL(pipot!$Z:$Z,ROW($A611)))),"")</f>
        <v/>
      </c>
      <c r="S615" t="str">
        <f>IFERROR(IF(COUNT(pipot!$Z:$Z)&lt;&gt;"",INDEX(pipot!R:R,SMALL(pipot!$Z:$Z,ROW($A611)))),"")</f>
        <v/>
      </c>
    </row>
    <row r="616" spans="2:19" hidden="1">
      <c r="B616" t="str">
        <f>IFERROR(IF(COUNT(pipot!$Z:$Z)&lt;&gt;"",INDEX(pipot!A:A,SMALL(pipot!$Z:$Z,ROW($A612)))),"")</f>
        <v/>
      </c>
      <c r="C616" s="13" t="str">
        <f>IFERROR(IF(COUNT(pipot!$Z:$Z)&lt;&gt;"",INDEX(pipot!B:B,SMALL(pipot!$Z:$Z,ROW($A612)))),"")</f>
        <v/>
      </c>
      <c r="D616" s="15" t="str">
        <f>IFERROR(IF(COUNT(pipot!$Z:$Z)&lt;&gt;"",INDEX(pipot!C:C,SMALL(pipot!$Z:$Z,ROW($A612)))),"")</f>
        <v/>
      </c>
      <c r="E616" t="str">
        <f>IFERROR(IF(COUNT(pipot!$Z:$Z)&lt;&gt;"",INDEX(pipot!D:D,SMALL(pipot!$Z:$Z,ROW($A612)))),"")</f>
        <v/>
      </c>
      <c r="F616" t="str">
        <f>IFERROR(IF(COUNT(pipot!$Z:$Z)&lt;&gt;"",INDEX(pipot!E:E,SMALL(pipot!$Z:$Z,ROW($A612)))),"")</f>
        <v/>
      </c>
      <c r="G616" t="str">
        <f>IFERROR(IF(COUNT(pipot!$Z:$Z)&lt;&gt;"",INDEX(pipot!F:F,SMALL(pipot!$Z:$Z,ROW($A612)))),"")</f>
        <v/>
      </c>
      <c r="H616" t="str">
        <f>IFERROR(IF(COUNT(pipot!$Z:$Z)&lt;&gt;"",INDEX(pipot!G:G,SMALL(pipot!$Z:$Z,ROW($A612)))),"")</f>
        <v/>
      </c>
      <c r="I616" t="str">
        <f>IFERROR(IF(COUNT(pipot!$Z:$Z)&lt;&gt;"",INDEX(pipot!H:H,SMALL(pipot!$Z:$Z,ROW($A612)))),"")</f>
        <v/>
      </c>
      <c r="J616" t="str">
        <f>IFERROR(IF(COUNT(pipot!$Z:$Z)&lt;&gt;"",INDEX(pipot!I:I,SMALL(pipot!$Z:$Z,ROW($A612)))),"")</f>
        <v/>
      </c>
      <c r="K616" t="str">
        <f>IFERROR(IF(COUNT(pipot!$Z:$Z)&lt;&gt;"",INDEX(pipot!J:J,SMALL(pipot!$Z:$Z,ROW($A612)))),"")</f>
        <v/>
      </c>
      <c r="L616" t="str">
        <f>IFERROR(IF(COUNT(pipot!$Z:$Z)&lt;&gt;"",INDEX(pipot!K:K,SMALL(pipot!$Z:$Z,ROW($A612)))),"")</f>
        <v/>
      </c>
      <c r="M616" t="str">
        <f>IFERROR(IF(COUNT(pipot!$Z:$Z)&lt;&gt;"",INDEX(pipot!L:L,SMALL(pipot!$Z:$Z,ROW($A612)))),"")</f>
        <v/>
      </c>
      <c r="N616" t="str">
        <f>IFERROR(IF(COUNT(pipot!$Z:$Z)&lt;&gt;"",INDEX(pipot!M:M,SMALL(pipot!$Z:$Z,ROW($A612)))),"")</f>
        <v/>
      </c>
      <c r="O616" t="str">
        <f>IFERROR(IF(COUNT(pipot!$Z:$Z)&lt;&gt;"",INDEX(pipot!N:N,SMALL(pipot!$Z:$Z,ROW($A612)))),"")</f>
        <v/>
      </c>
      <c r="P616" t="str">
        <f>IFERROR(IF(COUNT(pipot!$Z:$Z)&lt;&gt;"",INDEX(pipot!O:O,SMALL(pipot!$Z:$Z,ROW($A612)))),"")</f>
        <v/>
      </c>
      <c r="Q616" t="str">
        <f>IFERROR(IF(COUNT(pipot!$Z:$Z)&lt;&gt;"",INDEX(pipot!P:P,SMALL(pipot!$Z:$Z,ROW($A612)))),"")</f>
        <v/>
      </c>
      <c r="R616" t="str">
        <f>IFERROR(IF(COUNT(pipot!$Z:$Z)&lt;&gt;"",INDEX(pipot!Q:Q,SMALL(pipot!$Z:$Z,ROW($A612)))),"")</f>
        <v/>
      </c>
      <c r="S616" t="str">
        <f>IFERROR(IF(COUNT(pipot!$Z:$Z)&lt;&gt;"",INDEX(pipot!R:R,SMALL(pipot!$Z:$Z,ROW($A612)))),"")</f>
        <v/>
      </c>
    </row>
    <row r="617" spans="2:19" hidden="1">
      <c r="B617" t="str">
        <f>IFERROR(IF(COUNT(pipot!$Z:$Z)&lt;&gt;"",INDEX(pipot!A:A,SMALL(pipot!$Z:$Z,ROW($A613)))),"")</f>
        <v/>
      </c>
      <c r="C617" s="13" t="str">
        <f>IFERROR(IF(COUNT(pipot!$Z:$Z)&lt;&gt;"",INDEX(pipot!B:B,SMALL(pipot!$Z:$Z,ROW($A613)))),"")</f>
        <v/>
      </c>
      <c r="D617" s="15" t="str">
        <f>IFERROR(IF(COUNT(pipot!$Z:$Z)&lt;&gt;"",INDEX(pipot!C:C,SMALL(pipot!$Z:$Z,ROW($A613)))),"")</f>
        <v/>
      </c>
      <c r="E617" t="str">
        <f>IFERROR(IF(COUNT(pipot!$Z:$Z)&lt;&gt;"",INDEX(pipot!D:D,SMALL(pipot!$Z:$Z,ROW($A613)))),"")</f>
        <v/>
      </c>
      <c r="F617" t="str">
        <f>IFERROR(IF(COUNT(pipot!$Z:$Z)&lt;&gt;"",INDEX(pipot!E:E,SMALL(pipot!$Z:$Z,ROW($A613)))),"")</f>
        <v/>
      </c>
      <c r="G617" t="str">
        <f>IFERROR(IF(COUNT(pipot!$Z:$Z)&lt;&gt;"",INDEX(pipot!F:F,SMALL(pipot!$Z:$Z,ROW($A613)))),"")</f>
        <v/>
      </c>
      <c r="H617" t="str">
        <f>IFERROR(IF(COUNT(pipot!$Z:$Z)&lt;&gt;"",INDEX(pipot!G:G,SMALL(pipot!$Z:$Z,ROW($A613)))),"")</f>
        <v/>
      </c>
      <c r="I617" t="str">
        <f>IFERROR(IF(COUNT(pipot!$Z:$Z)&lt;&gt;"",INDEX(pipot!H:H,SMALL(pipot!$Z:$Z,ROW($A613)))),"")</f>
        <v/>
      </c>
      <c r="J617" t="str">
        <f>IFERROR(IF(COUNT(pipot!$Z:$Z)&lt;&gt;"",INDEX(pipot!I:I,SMALL(pipot!$Z:$Z,ROW($A613)))),"")</f>
        <v/>
      </c>
      <c r="K617" t="str">
        <f>IFERROR(IF(COUNT(pipot!$Z:$Z)&lt;&gt;"",INDEX(pipot!J:J,SMALL(pipot!$Z:$Z,ROW($A613)))),"")</f>
        <v/>
      </c>
      <c r="L617" t="str">
        <f>IFERROR(IF(COUNT(pipot!$Z:$Z)&lt;&gt;"",INDEX(pipot!K:K,SMALL(pipot!$Z:$Z,ROW($A613)))),"")</f>
        <v/>
      </c>
      <c r="M617" t="str">
        <f>IFERROR(IF(COUNT(pipot!$Z:$Z)&lt;&gt;"",INDEX(pipot!L:L,SMALL(pipot!$Z:$Z,ROW($A613)))),"")</f>
        <v/>
      </c>
      <c r="N617" t="str">
        <f>IFERROR(IF(COUNT(pipot!$Z:$Z)&lt;&gt;"",INDEX(pipot!M:M,SMALL(pipot!$Z:$Z,ROW($A613)))),"")</f>
        <v/>
      </c>
      <c r="O617" t="str">
        <f>IFERROR(IF(COUNT(pipot!$Z:$Z)&lt;&gt;"",INDEX(pipot!N:N,SMALL(pipot!$Z:$Z,ROW($A613)))),"")</f>
        <v/>
      </c>
      <c r="P617" t="str">
        <f>IFERROR(IF(COUNT(pipot!$Z:$Z)&lt;&gt;"",INDEX(pipot!O:O,SMALL(pipot!$Z:$Z,ROW($A613)))),"")</f>
        <v/>
      </c>
      <c r="Q617" t="str">
        <f>IFERROR(IF(COUNT(pipot!$Z:$Z)&lt;&gt;"",INDEX(pipot!P:P,SMALL(pipot!$Z:$Z,ROW($A613)))),"")</f>
        <v/>
      </c>
      <c r="R617" t="str">
        <f>IFERROR(IF(COUNT(pipot!$Z:$Z)&lt;&gt;"",INDEX(pipot!Q:Q,SMALL(pipot!$Z:$Z,ROW($A613)))),"")</f>
        <v/>
      </c>
      <c r="S617" t="str">
        <f>IFERROR(IF(COUNT(pipot!$Z:$Z)&lt;&gt;"",INDEX(pipot!R:R,SMALL(pipot!$Z:$Z,ROW($A613)))),"")</f>
        <v/>
      </c>
    </row>
    <row r="618" spans="2:19" hidden="1">
      <c r="B618" t="str">
        <f>IFERROR(IF(COUNT(pipot!$Z:$Z)&lt;&gt;"",INDEX(pipot!A:A,SMALL(pipot!$Z:$Z,ROW($A614)))),"")</f>
        <v/>
      </c>
      <c r="C618" s="13" t="str">
        <f>IFERROR(IF(COUNT(pipot!$Z:$Z)&lt;&gt;"",INDEX(pipot!B:B,SMALL(pipot!$Z:$Z,ROW($A614)))),"")</f>
        <v/>
      </c>
      <c r="D618" s="15" t="str">
        <f>IFERROR(IF(COUNT(pipot!$Z:$Z)&lt;&gt;"",INDEX(pipot!C:C,SMALL(pipot!$Z:$Z,ROW($A614)))),"")</f>
        <v/>
      </c>
      <c r="E618" t="str">
        <f>IFERROR(IF(COUNT(pipot!$Z:$Z)&lt;&gt;"",INDEX(pipot!D:D,SMALL(pipot!$Z:$Z,ROW($A614)))),"")</f>
        <v/>
      </c>
      <c r="F618" t="str">
        <f>IFERROR(IF(COUNT(pipot!$Z:$Z)&lt;&gt;"",INDEX(pipot!E:E,SMALL(pipot!$Z:$Z,ROW($A614)))),"")</f>
        <v/>
      </c>
      <c r="G618" t="str">
        <f>IFERROR(IF(COUNT(pipot!$Z:$Z)&lt;&gt;"",INDEX(pipot!F:F,SMALL(pipot!$Z:$Z,ROW($A614)))),"")</f>
        <v/>
      </c>
      <c r="H618" t="str">
        <f>IFERROR(IF(COUNT(pipot!$Z:$Z)&lt;&gt;"",INDEX(pipot!G:G,SMALL(pipot!$Z:$Z,ROW($A614)))),"")</f>
        <v/>
      </c>
      <c r="I618" t="str">
        <f>IFERROR(IF(COUNT(pipot!$Z:$Z)&lt;&gt;"",INDEX(pipot!H:H,SMALL(pipot!$Z:$Z,ROW($A614)))),"")</f>
        <v/>
      </c>
      <c r="J618" t="str">
        <f>IFERROR(IF(COUNT(pipot!$Z:$Z)&lt;&gt;"",INDEX(pipot!I:I,SMALL(pipot!$Z:$Z,ROW($A614)))),"")</f>
        <v/>
      </c>
      <c r="K618" t="str">
        <f>IFERROR(IF(COUNT(pipot!$Z:$Z)&lt;&gt;"",INDEX(pipot!J:J,SMALL(pipot!$Z:$Z,ROW($A614)))),"")</f>
        <v/>
      </c>
      <c r="L618" t="str">
        <f>IFERROR(IF(COUNT(pipot!$Z:$Z)&lt;&gt;"",INDEX(pipot!K:K,SMALL(pipot!$Z:$Z,ROW($A614)))),"")</f>
        <v/>
      </c>
      <c r="M618" t="str">
        <f>IFERROR(IF(COUNT(pipot!$Z:$Z)&lt;&gt;"",INDEX(pipot!L:L,SMALL(pipot!$Z:$Z,ROW($A614)))),"")</f>
        <v/>
      </c>
      <c r="N618" t="str">
        <f>IFERROR(IF(COUNT(pipot!$Z:$Z)&lt;&gt;"",INDEX(pipot!M:M,SMALL(pipot!$Z:$Z,ROW($A614)))),"")</f>
        <v/>
      </c>
      <c r="O618" t="str">
        <f>IFERROR(IF(COUNT(pipot!$Z:$Z)&lt;&gt;"",INDEX(pipot!N:N,SMALL(pipot!$Z:$Z,ROW($A614)))),"")</f>
        <v/>
      </c>
      <c r="P618" t="str">
        <f>IFERROR(IF(COUNT(pipot!$Z:$Z)&lt;&gt;"",INDEX(pipot!O:O,SMALL(pipot!$Z:$Z,ROW($A614)))),"")</f>
        <v/>
      </c>
      <c r="Q618" t="str">
        <f>IFERROR(IF(COUNT(pipot!$Z:$Z)&lt;&gt;"",INDEX(pipot!P:P,SMALL(pipot!$Z:$Z,ROW($A614)))),"")</f>
        <v/>
      </c>
      <c r="R618" t="str">
        <f>IFERROR(IF(COUNT(pipot!$Z:$Z)&lt;&gt;"",INDEX(pipot!Q:Q,SMALL(pipot!$Z:$Z,ROW($A614)))),"")</f>
        <v/>
      </c>
      <c r="S618" t="str">
        <f>IFERROR(IF(COUNT(pipot!$Z:$Z)&lt;&gt;"",INDEX(pipot!R:R,SMALL(pipot!$Z:$Z,ROW($A614)))),"")</f>
        <v/>
      </c>
    </row>
    <row r="619" spans="2:19" hidden="1">
      <c r="B619" t="str">
        <f>IFERROR(IF(COUNT(pipot!$Z:$Z)&lt;&gt;"",INDEX(pipot!A:A,SMALL(pipot!$Z:$Z,ROW($A615)))),"")</f>
        <v/>
      </c>
      <c r="C619" s="13" t="str">
        <f>IFERROR(IF(COUNT(pipot!$Z:$Z)&lt;&gt;"",INDEX(pipot!B:B,SMALL(pipot!$Z:$Z,ROW($A615)))),"")</f>
        <v/>
      </c>
      <c r="D619" s="15" t="str">
        <f>IFERROR(IF(COUNT(pipot!$Z:$Z)&lt;&gt;"",INDEX(pipot!C:C,SMALL(pipot!$Z:$Z,ROW($A615)))),"")</f>
        <v/>
      </c>
      <c r="E619" t="str">
        <f>IFERROR(IF(COUNT(pipot!$Z:$Z)&lt;&gt;"",INDEX(pipot!D:D,SMALL(pipot!$Z:$Z,ROW($A615)))),"")</f>
        <v/>
      </c>
      <c r="F619" t="str">
        <f>IFERROR(IF(COUNT(pipot!$Z:$Z)&lt;&gt;"",INDEX(pipot!E:E,SMALL(pipot!$Z:$Z,ROW($A615)))),"")</f>
        <v/>
      </c>
      <c r="G619" t="str">
        <f>IFERROR(IF(COUNT(pipot!$Z:$Z)&lt;&gt;"",INDEX(pipot!F:F,SMALL(pipot!$Z:$Z,ROW($A615)))),"")</f>
        <v/>
      </c>
      <c r="H619" t="str">
        <f>IFERROR(IF(COUNT(pipot!$Z:$Z)&lt;&gt;"",INDEX(pipot!G:G,SMALL(pipot!$Z:$Z,ROW($A615)))),"")</f>
        <v/>
      </c>
      <c r="I619" t="str">
        <f>IFERROR(IF(COUNT(pipot!$Z:$Z)&lt;&gt;"",INDEX(pipot!H:H,SMALL(pipot!$Z:$Z,ROW($A615)))),"")</f>
        <v/>
      </c>
      <c r="J619" t="str">
        <f>IFERROR(IF(COUNT(pipot!$Z:$Z)&lt;&gt;"",INDEX(pipot!I:I,SMALL(pipot!$Z:$Z,ROW($A615)))),"")</f>
        <v/>
      </c>
      <c r="K619" t="str">
        <f>IFERROR(IF(COUNT(pipot!$Z:$Z)&lt;&gt;"",INDEX(pipot!J:J,SMALL(pipot!$Z:$Z,ROW($A615)))),"")</f>
        <v/>
      </c>
      <c r="L619" t="str">
        <f>IFERROR(IF(COUNT(pipot!$Z:$Z)&lt;&gt;"",INDEX(pipot!K:K,SMALL(pipot!$Z:$Z,ROW($A615)))),"")</f>
        <v/>
      </c>
      <c r="M619" t="str">
        <f>IFERROR(IF(COUNT(pipot!$Z:$Z)&lt;&gt;"",INDEX(pipot!L:L,SMALL(pipot!$Z:$Z,ROW($A615)))),"")</f>
        <v/>
      </c>
      <c r="N619" t="str">
        <f>IFERROR(IF(COUNT(pipot!$Z:$Z)&lt;&gt;"",INDEX(pipot!M:M,SMALL(pipot!$Z:$Z,ROW($A615)))),"")</f>
        <v/>
      </c>
      <c r="O619" t="str">
        <f>IFERROR(IF(COUNT(pipot!$Z:$Z)&lt;&gt;"",INDEX(pipot!N:N,SMALL(pipot!$Z:$Z,ROW($A615)))),"")</f>
        <v/>
      </c>
      <c r="P619" t="str">
        <f>IFERROR(IF(COUNT(pipot!$Z:$Z)&lt;&gt;"",INDEX(pipot!O:O,SMALL(pipot!$Z:$Z,ROW($A615)))),"")</f>
        <v/>
      </c>
      <c r="Q619" t="str">
        <f>IFERROR(IF(COUNT(pipot!$Z:$Z)&lt;&gt;"",INDEX(pipot!P:P,SMALL(pipot!$Z:$Z,ROW($A615)))),"")</f>
        <v/>
      </c>
      <c r="R619" t="str">
        <f>IFERROR(IF(COUNT(pipot!$Z:$Z)&lt;&gt;"",INDEX(pipot!Q:Q,SMALL(pipot!$Z:$Z,ROW($A615)))),"")</f>
        <v/>
      </c>
      <c r="S619" t="str">
        <f>IFERROR(IF(COUNT(pipot!$Z:$Z)&lt;&gt;"",INDEX(pipot!R:R,SMALL(pipot!$Z:$Z,ROW($A615)))),"")</f>
        <v/>
      </c>
    </row>
    <row r="620" spans="2:19" hidden="1">
      <c r="B620" t="str">
        <f>IFERROR(IF(COUNT(pipot!$Z:$Z)&lt;&gt;"",INDEX(pipot!A:A,SMALL(pipot!$Z:$Z,ROW($A616)))),"")</f>
        <v/>
      </c>
      <c r="C620" s="13" t="str">
        <f>IFERROR(IF(COUNT(pipot!$Z:$Z)&lt;&gt;"",INDEX(pipot!B:B,SMALL(pipot!$Z:$Z,ROW($A616)))),"")</f>
        <v/>
      </c>
      <c r="D620" s="15" t="str">
        <f>IFERROR(IF(COUNT(pipot!$Z:$Z)&lt;&gt;"",INDEX(pipot!C:C,SMALL(pipot!$Z:$Z,ROW($A616)))),"")</f>
        <v/>
      </c>
      <c r="E620" t="str">
        <f>IFERROR(IF(COUNT(pipot!$Z:$Z)&lt;&gt;"",INDEX(pipot!D:D,SMALL(pipot!$Z:$Z,ROW($A616)))),"")</f>
        <v/>
      </c>
      <c r="F620" t="str">
        <f>IFERROR(IF(COUNT(pipot!$Z:$Z)&lt;&gt;"",INDEX(pipot!E:E,SMALL(pipot!$Z:$Z,ROW($A616)))),"")</f>
        <v/>
      </c>
      <c r="G620" t="str">
        <f>IFERROR(IF(COUNT(pipot!$Z:$Z)&lt;&gt;"",INDEX(pipot!F:F,SMALL(pipot!$Z:$Z,ROW($A616)))),"")</f>
        <v/>
      </c>
      <c r="H620" t="str">
        <f>IFERROR(IF(COUNT(pipot!$Z:$Z)&lt;&gt;"",INDEX(pipot!G:G,SMALL(pipot!$Z:$Z,ROW($A616)))),"")</f>
        <v/>
      </c>
      <c r="I620" t="str">
        <f>IFERROR(IF(COUNT(pipot!$Z:$Z)&lt;&gt;"",INDEX(pipot!H:H,SMALL(pipot!$Z:$Z,ROW($A616)))),"")</f>
        <v/>
      </c>
      <c r="J620" t="str">
        <f>IFERROR(IF(COUNT(pipot!$Z:$Z)&lt;&gt;"",INDEX(pipot!I:I,SMALL(pipot!$Z:$Z,ROW($A616)))),"")</f>
        <v/>
      </c>
      <c r="K620" t="str">
        <f>IFERROR(IF(COUNT(pipot!$Z:$Z)&lt;&gt;"",INDEX(pipot!J:J,SMALL(pipot!$Z:$Z,ROW($A616)))),"")</f>
        <v/>
      </c>
      <c r="L620" t="str">
        <f>IFERROR(IF(COUNT(pipot!$Z:$Z)&lt;&gt;"",INDEX(pipot!K:K,SMALL(pipot!$Z:$Z,ROW($A616)))),"")</f>
        <v/>
      </c>
      <c r="M620" t="str">
        <f>IFERROR(IF(COUNT(pipot!$Z:$Z)&lt;&gt;"",INDEX(pipot!L:L,SMALL(pipot!$Z:$Z,ROW($A616)))),"")</f>
        <v/>
      </c>
      <c r="N620" t="str">
        <f>IFERROR(IF(COUNT(pipot!$Z:$Z)&lt;&gt;"",INDEX(pipot!M:M,SMALL(pipot!$Z:$Z,ROW($A616)))),"")</f>
        <v/>
      </c>
      <c r="O620" t="str">
        <f>IFERROR(IF(COUNT(pipot!$Z:$Z)&lt;&gt;"",INDEX(pipot!N:N,SMALL(pipot!$Z:$Z,ROW($A616)))),"")</f>
        <v/>
      </c>
      <c r="P620" t="str">
        <f>IFERROR(IF(COUNT(pipot!$Z:$Z)&lt;&gt;"",INDEX(pipot!O:O,SMALL(pipot!$Z:$Z,ROW($A616)))),"")</f>
        <v/>
      </c>
      <c r="Q620" t="str">
        <f>IFERROR(IF(COUNT(pipot!$Z:$Z)&lt;&gt;"",INDEX(pipot!P:P,SMALL(pipot!$Z:$Z,ROW($A616)))),"")</f>
        <v/>
      </c>
      <c r="R620" t="str">
        <f>IFERROR(IF(COUNT(pipot!$Z:$Z)&lt;&gt;"",INDEX(pipot!Q:Q,SMALL(pipot!$Z:$Z,ROW($A616)))),"")</f>
        <v/>
      </c>
      <c r="S620" t="str">
        <f>IFERROR(IF(COUNT(pipot!$Z:$Z)&lt;&gt;"",INDEX(pipot!R:R,SMALL(pipot!$Z:$Z,ROW($A616)))),"")</f>
        <v/>
      </c>
    </row>
    <row r="621" spans="2:19" hidden="1">
      <c r="B621" t="str">
        <f>IFERROR(IF(COUNT(pipot!$Z:$Z)&lt;&gt;"",INDEX(pipot!A:A,SMALL(pipot!$Z:$Z,ROW($A617)))),"")</f>
        <v/>
      </c>
      <c r="C621" s="13" t="str">
        <f>IFERROR(IF(COUNT(pipot!$Z:$Z)&lt;&gt;"",INDEX(pipot!B:B,SMALL(pipot!$Z:$Z,ROW($A617)))),"")</f>
        <v/>
      </c>
      <c r="D621" s="15" t="str">
        <f>IFERROR(IF(COUNT(pipot!$Z:$Z)&lt;&gt;"",INDEX(pipot!C:C,SMALL(pipot!$Z:$Z,ROW($A617)))),"")</f>
        <v/>
      </c>
      <c r="E621" t="str">
        <f>IFERROR(IF(COUNT(pipot!$Z:$Z)&lt;&gt;"",INDEX(pipot!D:D,SMALL(pipot!$Z:$Z,ROW($A617)))),"")</f>
        <v/>
      </c>
      <c r="F621" t="str">
        <f>IFERROR(IF(COUNT(pipot!$Z:$Z)&lt;&gt;"",INDEX(pipot!E:E,SMALL(pipot!$Z:$Z,ROW($A617)))),"")</f>
        <v/>
      </c>
      <c r="G621" t="str">
        <f>IFERROR(IF(COUNT(pipot!$Z:$Z)&lt;&gt;"",INDEX(pipot!F:F,SMALL(pipot!$Z:$Z,ROW($A617)))),"")</f>
        <v/>
      </c>
      <c r="H621" t="str">
        <f>IFERROR(IF(COUNT(pipot!$Z:$Z)&lt;&gt;"",INDEX(pipot!G:G,SMALL(pipot!$Z:$Z,ROW($A617)))),"")</f>
        <v/>
      </c>
      <c r="I621" t="str">
        <f>IFERROR(IF(COUNT(pipot!$Z:$Z)&lt;&gt;"",INDEX(pipot!H:H,SMALL(pipot!$Z:$Z,ROW($A617)))),"")</f>
        <v/>
      </c>
      <c r="J621" t="str">
        <f>IFERROR(IF(COUNT(pipot!$Z:$Z)&lt;&gt;"",INDEX(pipot!I:I,SMALL(pipot!$Z:$Z,ROW($A617)))),"")</f>
        <v/>
      </c>
      <c r="K621" t="str">
        <f>IFERROR(IF(COUNT(pipot!$Z:$Z)&lt;&gt;"",INDEX(pipot!J:J,SMALL(pipot!$Z:$Z,ROW($A617)))),"")</f>
        <v/>
      </c>
      <c r="L621" t="str">
        <f>IFERROR(IF(COUNT(pipot!$Z:$Z)&lt;&gt;"",INDEX(pipot!K:K,SMALL(pipot!$Z:$Z,ROW($A617)))),"")</f>
        <v/>
      </c>
      <c r="M621" t="str">
        <f>IFERROR(IF(COUNT(pipot!$Z:$Z)&lt;&gt;"",INDEX(pipot!L:L,SMALL(pipot!$Z:$Z,ROW($A617)))),"")</f>
        <v/>
      </c>
      <c r="N621" t="str">
        <f>IFERROR(IF(COUNT(pipot!$Z:$Z)&lt;&gt;"",INDEX(pipot!M:M,SMALL(pipot!$Z:$Z,ROW($A617)))),"")</f>
        <v/>
      </c>
      <c r="O621" t="str">
        <f>IFERROR(IF(COUNT(pipot!$Z:$Z)&lt;&gt;"",INDEX(pipot!N:N,SMALL(pipot!$Z:$Z,ROW($A617)))),"")</f>
        <v/>
      </c>
      <c r="P621" t="str">
        <f>IFERROR(IF(COUNT(pipot!$Z:$Z)&lt;&gt;"",INDEX(pipot!O:O,SMALL(pipot!$Z:$Z,ROW($A617)))),"")</f>
        <v/>
      </c>
      <c r="Q621" t="str">
        <f>IFERROR(IF(COUNT(pipot!$Z:$Z)&lt;&gt;"",INDEX(pipot!P:P,SMALL(pipot!$Z:$Z,ROW($A617)))),"")</f>
        <v/>
      </c>
      <c r="R621" t="str">
        <f>IFERROR(IF(COUNT(pipot!$Z:$Z)&lt;&gt;"",INDEX(pipot!Q:Q,SMALL(pipot!$Z:$Z,ROW($A617)))),"")</f>
        <v/>
      </c>
      <c r="S621" t="str">
        <f>IFERROR(IF(COUNT(pipot!$Z:$Z)&lt;&gt;"",INDEX(pipot!R:R,SMALL(pipot!$Z:$Z,ROW($A617)))),"")</f>
        <v/>
      </c>
    </row>
    <row r="622" spans="2:19" hidden="1">
      <c r="B622" t="str">
        <f>IFERROR(IF(COUNT(pipot!$Z:$Z)&lt;&gt;"",INDEX(pipot!A:A,SMALL(pipot!$Z:$Z,ROW($A618)))),"")</f>
        <v/>
      </c>
      <c r="C622" s="13" t="str">
        <f>IFERROR(IF(COUNT(pipot!$Z:$Z)&lt;&gt;"",INDEX(pipot!B:B,SMALL(pipot!$Z:$Z,ROW($A618)))),"")</f>
        <v/>
      </c>
      <c r="D622" s="15" t="str">
        <f>IFERROR(IF(COUNT(pipot!$Z:$Z)&lt;&gt;"",INDEX(pipot!C:C,SMALL(pipot!$Z:$Z,ROW($A618)))),"")</f>
        <v/>
      </c>
      <c r="E622" t="str">
        <f>IFERROR(IF(COUNT(pipot!$Z:$Z)&lt;&gt;"",INDEX(pipot!D:D,SMALL(pipot!$Z:$Z,ROW($A618)))),"")</f>
        <v/>
      </c>
      <c r="F622" t="str">
        <f>IFERROR(IF(COUNT(pipot!$Z:$Z)&lt;&gt;"",INDEX(pipot!E:E,SMALL(pipot!$Z:$Z,ROW($A618)))),"")</f>
        <v/>
      </c>
      <c r="G622" t="str">
        <f>IFERROR(IF(COUNT(pipot!$Z:$Z)&lt;&gt;"",INDEX(pipot!F:F,SMALL(pipot!$Z:$Z,ROW($A618)))),"")</f>
        <v/>
      </c>
      <c r="H622" t="str">
        <f>IFERROR(IF(COUNT(pipot!$Z:$Z)&lt;&gt;"",INDEX(pipot!G:G,SMALL(pipot!$Z:$Z,ROW($A618)))),"")</f>
        <v/>
      </c>
      <c r="I622" t="str">
        <f>IFERROR(IF(COUNT(pipot!$Z:$Z)&lt;&gt;"",INDEX(pipot!H:H,SMALL(pipot!$Z:$Z,ROW($A618)))),"")</f>
        <v/>
      </c>
      <c r="J622" t="str">
        <f>IFERROR(IF(COUNT(pipot!$Z:$Z)&lt;&gt;"",INDEX(pipot!I:I,SMALL(pipot!$Z:$Z,ROW($A618)))),"")</f>
        <v/>
      </c>
      <c r="K622" t="str">
        <f>IFERROR(IF(COUNT(pipot!$Z:$Z)&lt;&gt;"",INDEX(pipot!J:J,SMALL(pipot!$Z:$Z,ROW($A618)))),"")</f>
        <v/>
      </c>
      <c r="L622" t="str">
        <f>IFERROR(IF(COUNT(pipot!$Z:$Z)&lt;&gt;"",INDEX(pipot!K:K,SMALL(pipot!$Z:$Z,ROW($A618)))),"")</f>
        <v/>
      </c>
      <c r="M622" t="str">
        <f>IFERROR(IF(COUNT(pipot!$Z:$Z)&lt;&gt;"",INDEX(pipot!L:L,SMALL(pipot!$Z:$Z,ROW($A618)))),"")</f>
        <v/>
      </c>
      <c r="N622" t="str">
        <f>IFERROR(IF(COUNT(pipot!$Z:$Z)&lt;&gt;"",INDEX(pipot!M:M,SMALL(pipot!$Z:$Z,ROW($A618)))),"")</f>
        <v/>
      </c>
      <c r="O622" t="str">
        <f>IFERROR(IF(COUNT(pipot!$Z:$Z)&lt;&gt;"",INDEX(pipot!N:N,SMALL(pipot!$Z:$Z,ROW($A618)))),"")</f>
        <v/>
      </c>
      <c r="P622" t="str">
        <f>IFERROR(IF(COUNT(pipot!$Z:$Z)&lt;&gt;"",INDEX(pipot!O:O,SMALL(pipot!$Z:$Z,ROW($A618)))),"")</f>
        <v/>
      </c>
      <c r="Q622" t="str">
        <f>IFERROR(IF(COUNT(pipot!$Z:$Z)&lt;&gt;"",INDEX(pipot!P:P,SMALL(pipot!$Z:$Z,ROW($A618)))),"")</f>
        <v/>
      </c>
      <c r="R622" t="str">
        <f>IFERROR(IF(COUNT(pipot!$Z:$Z)&lt;&gt;"",INDEX(pipot!Q:Q,SMALL(pipot!$Z:$Z,ROW($A618)))),"")</f>
        <v/>
      </c>
      <c r="S622" t="str">
        <f>IFERROR(IF(COUNT(pipot!$Z:$Z)&lt;&gt;"",INDEX(pipot!R:R,SMALL(pipot!$Z:$Z,ROW($A618)))),"")</f>
        <v/>
      </c>
    </row>
    <row r="623" spans="2:19" hidden="1">
      <c r="B623" t="str">
        <f>IFERROR(IF(COUNT(pipot!$Z:$Z)&lt;&gt;"",INDEX(pipot!A:A,SMALL(pipot!$Z:$Z,ROW($A619)))),"")</f>
        <v/>
      </c>
      <c r="C623" s="13" t="str">
        <f>IFERROR(IF(COUNT(pipot!$Z:$Z)&lt;&gt;"",INDEX(pipot!B:B,SMALL(pipot!$Z:$Z,ROW($A619)))),"")</f>
        <v/>
      </c>
      <c r="D623" s="15" t="str">
        <f>IFERROR(IF(COUNT(pipot!$Z:$Z)&lt;&gt;"",INDEX(pipot!C:C,SMALL(pipot!$Z:$Z,ROW($A619)))),"")</f>
        <v/>
      </c>
      <c r="E623" t="str">
        <f>IFERROR(IF(COUNT(pipot!$Z:$Z)&lt;&gt;"",INDEX(pipot!D:D,SMALL(pipot!$Z:$Z,ROW($A619)))),"")</f>
        <v/>
      </c>
      <c r="F623" t="str">
        <f>IFERROR(IF(COUNT(pipot!$Z:$Z)&lt;&gt;"",INDEX(pipot!E:E,SMALL(pipot!$Z:$Z,ROW($A619)))),"")</f>
        <v/>
      </c>
      <c r="G623" t="str">
        <f>IFERROR(IF(COUNT(pipot!$Z:$Z)&lt;&gt;"",INDEX(pipot!F:F,SMALL(pipot!$Z:$Z,ROW($A619)))),"")</f>
        <v/>
      </c>
      <c r="H623" t="str">
        <f>IFERROR(IF(COUNT(pipot!$Z:$Z)&lt;&gt;"",INDEX(pipot!G:G,SMALL(pipot!$Z:$Z,ROW($A619)))),"")</f>
        <v/>
      </c>
      <c r="I623" t="str">
        <f>IFERROR(IF(COUNT(pipot!$Z:$Z)&lt;&gt;"",INDEX(pipot!H:H,SMALL(pipot!$Z:$Z,ROW($A619)))),"")</f>
        <v/>
      </c>
      <c r="J623" t="str">
        <f>IFERROR(IF(COUNT(pipot!$Z:$Z)&lt;&gt;"",INDEX(pipot!I:I,SMALL(pipot!$Z:$Z,ROW($A619)))),"")</f>
        <v/>
      </c>
      <c r="K623" t="str">
        <f>IFERROR(IF(COUNT(pipot!$Z:$Z)&lt;&gt;"",INDEX(pipot!J:J,SMALL(pipot!$Z:$Z,ROW($A619)))),"")</f>
        <v/>
      </c>
      <c r="L623" t="str">
        <f>IFERROR(IF(COUNT(pipot!$Z:$Z)&lt;&gt;"",INDEX(pipot!K:K,SMALL(pipot!$Z:$Z,ROW($A619)))),"")</f>
        <v/>
      </c>
      <c r="M623" t="str">
        <f>IFERROR(IF(COUNT(pipot!$Z:$Z)&lt;&gt;"",INDEX(pipot!L:L,SMALL(pipot!$Z:$Z,ROW($A619)))),"")</f>
        <v/>
      </c>
      <c r="N623" t="str">
        <f>IFERROR(IF(COUNT(pipot!$Z:$Z)&lt;&gt;"",INDEX(pipot!M:M,SMALL(pipot!$Z:$Z,ROW($A619)))),"")</f>
        <v/>
      </c>
      <c r="O623" t="str">
        <f>IFERROR(IF(COUNT(pipot!$Z:$Z)&lt;&gt;"",INDEX(pipot!N:N,SMALL(pipot!$Z:$Z,ROW($A619)))),"")</f>
        <v/>
      </c>
      <c r="P623" t="str">
        <f>IFERROR(IF(COUNT(pipot!$Z:$Z)&lt;&gt;"",INDEX(pipot!O:O,SMALL(pipot!$Z:$Z,ROW($A619)))),"")</f>
        <v/>
      </c>
      <c r="Q623" t="str">
        <f>IFERROR(IF(COUNT(pipot!$Z:$Z)&lt;&gt;"",INDEX(pipot!P:P,SMALL(pipot!$Z:$Z,ROW($A619)))),"")</f>
        <v/>
      </c>
      <c r="R623" t="str">
        <f>IFERROR(IF(COUNT(pipot!$Z:$Z)&lt;&gt;"",INDEX(pipot!Q:Q,SMALL(pipot!$Z:$Z,ROW($A619)))),"")</f>
        <v/>
      </c>
      <c r="S623" t="str">
        <f>IFERROR(IF(COUNT(pipot!$Z:$Z)&lt;&gt;"",INDEX(pipot!R:R,SMALL(pipot!$Z:$Z,ROW($A619)))),"")</f>
        <v/>
      </c>
    </row>
    <row r="624" spans="2:19" hidden="1">
      <c r="B624" t="str">
        <f>IFERROR(IF(COUNT(pipot!$Z:$Z)&lt;&gt;"",INDEX(pipot!A:A,SMALL(pipot!$Z:$Z,ROW($A620)))),"")</f>
        <v/>
      </c>
      <c r="C624" s="13" t="str">
        <f>IFERROR(IF(COUNT(pipot!$Z:$Z)&lt;&gt;"",INDEX(pipot!B:B,SMALL(pipot!$Z:$Z,ROW($A620)))),"")</f>
        <v/>
      </c>
      <c r="D624" s="15" t="str">
        <f>IFERROR(IF(COUNT(pipot!$Z:$Z)&lt;&gt;"",INDEX(pipot!C:C,SMALL(pipot!$Z:$Z,ROW($A620)))),"")</f>
        <v/>
      </c>
      <c r="E624" t="str">
        <f>IFERROR(IF(COUNT(pipot!$Z:$Z)&lt;&gt;"",INDEX(pipot!D:D,SMALL(pipot!$Z:$Z,ROW($A620)))),"")</f>
        <v/>
      </c>
      <c r="F624" t="str">
        <f>IFERROR(IF(COUNT(pipot!$Z:$Z)&lt;&gt;"",INDEX(pipot!E:E,SMALL(pipot!$Z:$Z,ROW($A620)))),"")</f>
        <v/>
      </c>
      <c r="G624" t="str">
        <f>IFERROR(IF(COUNT(pipot!$Z:$Z)&lt;&gt;"",INDEX(pipot!F:F,SMALL(pipot!$Z:$Z,ROW($A620)))),"")</f>
        <v/>
      </c>
      <c r="H624" t="str">
        <f>IFERROR(IF(COUNT(pipot!$Z:$Z)&lt;&gt;"",INDEX(pipot!G:G,SMALL(pipot!$Z:$Z,ROW($A620)))),"")</f>
        <v/>
      </c>
      <c r="I624" t="str">
        <f>IFERROR(IF(COUNT(pipot!$Z:$Z)&lt;&gt;"",INDEX(pipot!H:H,SMALL(pipot!$Z:$Z,ROW($A620)))),"")</f>
        <v/>
      </c>
      <c r="J624" t="str">
        <f>IFERROR(IF(COUNT(pipot!$Z:$Z)&lt;&gt;"",INDEX(pipot!I:I,SMALL(pipot!$Z:$Z,ROW($A620)))),"")</f>
        <v/>
      </c>
      <c r="K624" t="str">
        <f>IFERROR(IF(COUNT(pipot!$Z:$Z)&lt;&gt;"",INDEX(pipot!J:J,SMALL(pipot!$Z:$Z,ROW($A620)))),"")</f>
        <v/>
      </c>
      <c r="L624" t="str">
        <f>IFERROR(IF(COUNT(pipot!$Z:$Z)&lt;&gt;"",INDEX(pipot!K:K,SMALL(pipot!$Z:$Z,ROW($A620)))),"")</f>
        <v/>
      </c>
      <c r="M624" t="str">
        <f>IFERROR(IF(COUNT(pipot!$Z:$Z)&lt;&gt;"",INDEX(pipot!L:L,SMALL(pipot!$Z:$Z,ROW($A620)))),"")</f>
        <v/>
      </c>
      <c r="N624" t="str">
        <f>IFERROR(IF(COUNT(pipot!$Z:$Z)&lt;&gt;"",INDEX(pipot!M:M,SMALL(pipot!$Z:$Z,ROW($A620)))),"")</f>
        <v/>
      </c>
      <c r="O624" t="str">
        <f>IFERROR(IF(COUNT(pipot!$Z:$Z)&lt;&gt;"",INDEX(pipot!N:N,SMALL(pipot!$Z:$Z,ROW($A620)))),"")</f>
        <v/>
      </c>
      <c r="P624" t="str">
        <f>IFERROR(IF(COUNT(pipot!$Z:$Z)&lt;&gt;"",INDEX(pipot!O:O,SMALL(pipot!$Z:$Z,ROW($A620)))),"")</f>
        <v/>
      </c>
      <c r="Q624" t="str">
        <f>IFERROR(IF(COUNT(pipot!$Z:$Z)&lt;&gt;"",INDEX(pipot!P:P,SMALL(pipot!$Z:$Z,ROW($A620)))),"")</f>
        <v/>
      </c>
      <c r="R624" t="str">
        <f>IFERROR(IF(COUNT(pipot!$Z:$Z)&lt;&gt;"",INDEX(pipot!Q:Q,SMALL(pipot!$Z:$Z,ROW($A620)))),"")</f>
        <v/>
      </c>
      <c r="S624" t="str">
        <f>IFERROR(IF(COUNT(pipot!$Z:$Z)&lt;&gt;"",INDEX(pipot!R:R,SMALL(pipot!$Z:$Z,ROW($A620)))),"")</f>
        <v/>
      </c>
    </row>
    <row r="625" spans="2:19" hidden="1">
      <c r="B625" t="str">
        <f>IFERROR(IF(COUNT(pipot!$Z:$Z)&lt;&gt;"",INDEX(pipot!A:A,SMALL(pipot!$Z:$Z,ROW($A621)))),"")</f>
        <v/>
      </c>
      <c r="C625" s="13" t="str">
        <f>IFERROR(IF(COUNT(pipot!$Z:$Z)&lt;&gt;"",INDEX(pipot!B:B,SMALL(pipot!$Z:$Z,ROW($A621)))),"")</f>
        <v/>
      </c>
      <c r="D625" s="15" t="str">
        <f>IFERROR(IF(COUNT(pipot!$Z:$Z)&lt;&gt;"",INDEX(pipot!C:C,SMALL(pipot!$Z:$Z,ROW($A621)))),"")</f>
        <v/>
      </c>
      <c r="E625" t="str">
        <f>IFERROR(IF(COUNT(pipot!$Z:$Z)&lt;&gt;"",INDEX(pipot!D:D,SMALL(pipot!$Z:$Z,ROW($A621)))),"")</f>
        <v/>
      </c>
      <c r="F625" t="str">
        <f>IFERROR(IF(COUNT(pipot!$Z:$Z)&lt;&gt;"",INDEX(pipot!E:E,SMALL(pipot!$Z:$Z,ROW($A621)))),"")</f>
        <v/>
      </c>
      <c r="G625" t="str">
        <f>IFERROR(IF(COUNT(pipot!$Z:$Z)&lt;&gt;"",INDEX(pipot!F:F,SMALL(pipot!$Z:$Z,ROW($A621)))),"")</f>
        <v/>
      </c>
      <c r="H625" t="str">
        <f>IFERROR(IF(COUNT(pipot!$Z:$Z)&lt;&gt;"",INDEX(pipot!G:G,SMALL(pipot!$Z:$Z,ROW($A621)))),"")</f>
        <v/>
      </c>
      <c r="I625" t="str">
        <f>IFERROR(IF(COUNT(pipot!$Z:$Z)&lt;&gt;"",INDEX(pipot!H:H,SMALL(pipot!$Z:$Z,ROW($A621)))),"")</f>
        <v/>
      </c>
      <c r="J625" t="str">
        <f>IFERROR(IF(COUNT(pipot!$Z:$Z)&lt;&gt;"",INDEX(pipot!I:I,SMALL(pipot!$Z:$Z,ROW($A621)))),"")</f>
        <v/>
      </c>
      <c r="K625" t="str">
        <f>IFERROR(IF(COUNT(pipot!$Z:$Z)&lt;&gt;"",INDEX(pipot!J:J,SMALL(pipot!$Z:$Z,ROW($A621)))),"")</f>
        <v/>
      </c>
      <c r="L625" t="str">
        <f>IFERROR(IF(COUNT(pipot!$Z:$Z)&lt;&gt;"",INDEX(pipot!K:K,SMALL(pipot!$Z:$Z,ROW($A621)))),"")</f>
        <v/>
      </c>
      <c r="M625" t="str">
        <f>IFERROR(IF(COUNT(pipot!$Z:$Z)&lt;&gt;"",INDEX(pipot!L:L,SMALL(pipot!$Z:$Z,ROW($A621)))),"")</f>
        <v/>
      </c>
      <c r="N625" t="str">
        <f>IFERROR(IF(COUNT(pipot!$Z:$Z)&lt;&gt;"",INDEX(pipot!M:M,SMALL(pipot!$Z:$Z,ROW($A621)))),"")</f>
        <v/>
      </c>
      <c r="O625" t="str">
        <f>IFERROR(IF(COUNT(pipot!$Z:$Z)&lt;&gt;"",INDEX(pipot!N:N,SMALL(pipot!$Z:$Z,ROW($A621)))),"")</f>
        <v/>
      </c>
      <c r="P625" t="str">
        <f>IFERROR(IF(COUNT(pipot!$Z:$Z)&lt;&gt;"",INDEX(pipot!O:O,SMALL(pipot!$Z:$Z,ROW($A621)))),"")</f>
        <v/>
      </c>
      <c r="Q625" t="str">
        <f>IFERROR(IF(COUNT(pipot!$Z:$Z)&lt;&gt;"",INDEX(pipot!P:P,SMALL(pipot!$Z:$Z,ROW($A621)))),"")</f>
        <v/>
      </c>
      <c r="R625" t="str">
        <f>IFERROR(IF(COUNT(pipot!$Z:$Z)&lt;&gt;"",INDEX(pipot!Q:Q,SMALL(pipot!$Z:$Z,ROW($A621)))),"")</f>
        <v/>
      </c>
      <c r="S625" t="str">
        <f>IFERROR(IF(COUNT(pipot!$Z:$Z)&lt;&gt;"",INDEX(pipot!R:R,SMALL(pipot!$Z:$Z,ROW($A621)))),"")</f>
        <v/>
      </c>
    </row>
    <row r="626" spans="2:19" hidden="1">
      <c r="B626" t="str">
        <f>IFERROR(IF(COUNT(pipot!$Z:$Z)&lt;&gt;"",INDEX(pipot!A:A,SMALL(pipot!$Z:$Z,ROW($A622)))),"")</f>
        <v/>
      </c>
      <c r="C626" s="13" t="str">
        <f>IFERROR(IF(COUNT(pipot!$Z:$Z)&lt;&gt;"",INDEX(pipot!B:B,SMALL(pipot!$Z:$Z,ROW($A622)))),"")</f>
        <v/>
      </c>
      <c r="D626" s="15" t="str">
        <f>IFERROR(IF(COUNT(pipot!$Z:$Z)&lt;&gt;"",INDEX(pipot!C:C,SMALL(pipot!$Z:$Z,ROW($A622)))),"")</f>
        <v/>
      </c>
      <c r="E626" t="str">
        <f>IFERROR(IF(COUNT(pipot!$Z:$Z)&lt;&gt;"",INDEX(pipot!D:D,SMALL(pipot!$Z:$Z,ROW($A622)))),"")</f>
        <v/>
      </c>
      <c r="F626" t="str">
        <f>IFERROR(IF(COUNT(pipot!$Z:$Z)&lt;&gt;"",INDEX(pipot!E:E,SMALL(pipot!$Z:$Z,ROW($A622)))),"")</f>
        <v/>
      </c>
      <c r="G626" t="str">
        <f>IFERROR(IF(COUNT(pipot!$Z:$Z)&lt;&gt;"",INDEX(pipot!F:F,SMALL(pipot!$Z:$Z,ROW($A622)))),"")</f>
        <v/>
      </c>
      <c r="H626" t="str">
        <f>IFERROR(IF(COUNT(pipot!$Z:$Z)&lt;&gt;"",INDEX(pipot!G:G,SMALL(pipot!$Z:$Z,ROW($A622)))),"")</f>
        <v/>
      </c>
      <c r="I626" t="str">
        <f>IFERROR(IF(COUNT(pipot!$Z:$Z)&lt;&gt;"",INDEX(pipot!H:H,SMALL(pipot!$Z:$Z,ROW($A622)))),"")</f>
        <v/>
      </c>
      <c r="J626" t="str">
        <f>IFERROR(IF(COUNT(pipot!$Z:$Z)&lt;&gt;"",INDEX(pipot!I:I,SMALL(pipot!$Z:$Z,ROW($A622)))),"")</f>
        <v/>
      </c>
      <c r="K626" t="str">
        <f>IFERROR(IF(COUNT(pipot!$Z:$Z)&lt;&gt;"",INDEX(pipot!J:J,SMALL(pipot!$Z:$Z,ROW($A622)))),"")</f>
        <v/>
      </c>
      <c r="L626" t="str">
        <f>IFERROR(IF(COUNT(pipot!$Z:$Z)&lt;&gt;"",INDEX(pipot!K:K,SMALL(pipot!$Z:$Z,ROW($A622)))),"")</f>
        <v/>
      </c>
      <c r="M626" t="str">
        <f>IFERROR(IF(COUNT(pipot!$Z:$Z)&lt;&gt;"",INDEX(pipot!L:L,SMALL(pipot!$Z:$Z,ROW($A622)))),"")</f>
        <v/>
      </c>
      <c r="N626" t="str">
        <f>IFERROR(IF(COUNT(pipot!$Z:$Z)&lt;&gt;"",INDEX(pipot!M:M,SMALL(pipot!$Z:$Z,ROW($A622)))),"")</f>
        <v/>
      </c>
      <c r="O626" t="str">
        <f>IFERROR(IF(COUNT(pipot!$Z:$Z)&lt;&gt;"",INDEX(pipot!N:N,SMALL(pipot!$Z:$Z,ROW($A622)))),"")</f>
        <v/>
      </c>
      <c r="P626" t="str">
        <f>IFERROR(IF(COUNT(pipot!$Z:$Z)&lt;&gt;"",INDEX(pipot!O:O,SMALL(pipot!$Z:$Z,ROW($A622)))),"")</f>
        <v/>
      </c>
      <c r="Q626" t="str">
        <f>IFERROR(IF(COUNT(pipot!$Z:$Z)&lt;&gt;"",INDEX(pipot!P:P,SMALL(pipot!$Z:$Z,ROW($A622)))),"")</f>
        <v/>
      </c>
      <c r="R626" t="str">
        <f>IFERROR(IF(COUNT(pipot!$Z:$Z)&lt;&gt;"",INDEX(pipot!Q:Q,SMALL(pipot!$Z:$Z,ROW($A622)))),"")</f>
        <v/>
      </c>
      <c r="S626" t="str">
        <f>IFERROR(IF(COUNT(pipot!$Z:$Z)&lt;&gt;"",INDEX(pipot!R:R,SMALL(pipot!$Z:$Z,ROW($A622)))),"")</f>
        <v/>
      </c>
    </row>
    <row r="627" spans="2:19" hidden="1">
      <c r="B627" t="str">
        <f>IFERROR(IF(COUNT(pipot!$Z:$Z)&lt;&gt;"",INDEX(pipot!A:A,SMALL(pipot!$Z:$Z,ROW($A623)))),"")</f>
        <v/>
      </c>
      <c r="C627" s="13" t="str">
        <f>IFERROR(IF(COUNT(pipot!$Z:$Z)&lt;&gt;"",INDEX(pipot!B:B,SMALL(pipot!$Z:$Z,ROW($A623)))),"")</f>
        <v/>
      </c>
      <c r="D627" s="15" t="str">
        <f>IFERROR(IF(COUNT(pipot!$Z:$Z)&lt;&gt;"",INDEX(pipot!C:C,SMALL(pipot!$Z:$Z,ROW($A623)))),"")</f>
        <v/>
      </c>
      <c r="E627" t="str">
        <f>IFERROR(IF(COUNT(pipot!$Z:$Z)&lt;&gt;"",INDEX(pipot!D:D,SMALL(pipot!$Z:$Z,ROW($A623)))),"")</f>
        <v/>
      </c>
      <c r="F627" t="str">
        <f>IFERROR(IF(COUNT(pipot!$Z:$Z)&lt;&gt;"",INDEX(pipot!E:E,SMALL(pipot!$Z:$Z,ROW($A623)))),"")</f>
        <v/>
      </c>
      <c r="G627" t="str">
        <f>IFERROR(IF(COUNT(pipot!$Z:$Z)&lt;&gt;"",INDEX(pipot!F:F,SMALL(pipot!$Z:$Z,ROW($A623)))),"")</f>
        <v/>
      </c>
      <c r="H627" t="str">
        <f>IFERROR(IF(COUNT(pipot!$Z:$Z)&lt;&gt;"",INDEX(pipot!G:G,SMALL(pipot!$Z:$Z,ROW($A623)))),"")</f>
        <v/>
      </c>
      <c r="I627" t="str">
        <f>IFERROR(IF(COUNT(pipot!$Z:$Z)&lt;&gt;"",INDEX(pipot!H:H,SMALL(pipot!$Z:$Z,ROW($A623)))),"")</f>
        <v/>
      </c>
      <c r="J627" t="str">
        <f>IFERROR(IF(COUNT(pipot!$Z:$Z)&lt;&gt;"",INDEX(pipot!I:I,SMALL(pipot!$Z:$Z,ROW($A623)))),"")</f>
        <v/>
      </c>
      <c r="K627" t="str">
        <f>IFERROR(IF(COUNT(pipot!$Z:$Z)&lt;&gt;"",INDEX(pipot!J:J,SMALL(pipot!$Z:$Z,ROW($A623)))),"")</f>
        <v/>
      </c>
      <c r="L627" t="str">
        <f>IFERROR(IF(COUNT(pipot!$Z:$Z)&lt;&gt;"",INDEX(pipot!K:K,SMALL(pipot!$Z:$Z,ROW($A623)))),"")</f>
        <v/>
      </c>
      <c r="M627" t="str">
        <f>IFERROR(IF(COUNT(pipot!$Z:$Z)&lt;&gt;"",INDEX(pipot!L:L,SMALL(pipot!$Z:$Z,ROW($A623)))),"")</f>
        <v/>
      </c>
      <c r="N627" t="str">
        <f>IFERROR(IF(COUNT(pipot!$Z:$Z)&lt;&gt;"",INDEX(pipot!M:M,SMALL(pipot!$Z:$Z,ROW($A623)))),"")</f>
        <v/>
      </c>
      <c r="O627" t="str">
        <f>IFERROR(IF(COUNT(pipot!$Z:$Z)&lt;&gt;"",INDEX(pipot!N:N,SMALL(pipot!$Z:$Z,ROW($A623)))),"")</f>
        <v/>
      </c>
      <c r="P627" t="str">
        <f>IFERROR(IF(COUNT(pipot!$Z:$Z)&lt;&gt;"",INDEX(pipot!O:O,SMALL(pipot!$Z:$Z,ROW($A623)))),"")</f>
        <v/>
      </c>
      <c r="Q627" t="str">
        <f>IFERROR(IF(COUNT(pipot!$Z:$Z)&lt;&gt;"",INDEX(pipot!P:P,SMALL(pipot!$Z:$Z,ROW($A623)))),"")</f>
        <v/>
      </c>
      <c r="R627" t="str">
        <f>IFERROR(IF(COUNT(pipot!$Z:$Z)&lt;&gt;"",INDEX(pipot!Q:Q,SMALL(pipot!$Z:$Z,ROW($A623)))),"")</f>
        <v/>
      </c>
      <c r="S627" t="str">
        <f>IFERROR(IF(COUNT(pipot!$Z:$Z)&lt;&gt;"",INDEX(pipot!R:R,SMALL(pipot!$Z:$Z,ROW($A623)))),"")</f>
        <v/>
      </c>
    </row>
    <row r="628" spans="2:19" hidden="1">
      <c r="B628" t="str">
        <f>IFERROR(IF(COUNT(pipot!$Z:$Z)&lt;&gt;"",INDEX(pipot!A:A,SMALL(pipot!$Z:$Z,ROW($A624)))),"")</f>
        <v/>
      </c>
      <c r="C628" s="13" t="str">
        <f>IFERROR(IF(COUNT(pipot!$Z:$Z)&lt;&gt;"",INDEX(pipot!B:B,SMALL(pipot!$Z:$Z,ROW($A624)))),"")</f>
        <v/>
      </c>
      <c r="D628" s="15" t="str">
        <f>IFERROR(IF(COUNT(pipot!$Z:$Z)&lt;&gt;"",INDEX(pipot!C:C,SMALL(pipot!$Z:$Z,ROW($A624)))),"")</f>
        <v/>
      </c>
      <c r="E628" t="str">
        <f>IFERROR(IF(COUNT(pipot!$Z:$Z)&lt;&gt;"",INDEX(pipot!D:D,SMALL(pipot!$Z:$Z,ROW($A624)))),"")</f>
        <v/>
      </c>
      <c r="F628" t="str">
        <f>IFERROR(IF(COUNT(pipot!$Z:$Z)&lt;&gt;"",INDEX(pipot!E:E,SMALL(pipot!$Z:$Z,ROW($A624)))),"")</f>
        <v/>
      </c>
      <c r="G628" t="str">
        <f>IFERROR(IF(COUNT(pipot!$Z:$Z)&lt;&gt;"",INDEX(pipot!F:F,SMALL(pipot!$Z:$Z,ROW($A624)))),"")</f>
        <v/>
      </c>
      <c r="H628" t="str">
        <f>IFERROR(IF(COUNT(pipot!$Z:$Z)&lt;&gt;"",INDEX(pipot!G:G,SMALL(pipot!$Z:$Z,ROW($A624)))),"")</f>
        <v/>
      </c>
      <c r="I628" t="str">
        <f>IFERROR(IF(COUNT(pipot!$Z:$Z)&lt;&gt;"",INDEX(pipot!H:H,SMALL(pipot!$Z:$Z,ROW($A624)))),"")</f>
        <v/>
      </c>
      <c r="J628" t="str">
        <f>IFERROR(IF(COUNT(pipot!$Z:$Z)&lt;&gt;"",INDEX(pipot!I:I,SMALL(pipot!$Z:$Z,ROW($A624)))),"")</f>
        <v/>
      </c>
      <c r="K628" t="str">
        <f>IFERROR(IF(COUNT(pipot!$Z:$Z)&lt;&gt;"",INDEX(pipot!J:J,SMALL(pipot!$Z:$Z,ROW($A624)))),"")</f>
        <v/>
      </c>
      <c r="L628" t="str">
        <f>IFERROR(IF(COUNT(pipot!$Z:$Z)&lt;&gt;"",INDEX(pipot!K:K,SMALL(pipot!$Z:$Z,ROW($A624)))),"")</f>
        <v/>
      </c>
      <c r="M628" t="str">
        <f>IFERROR(IF(COUNT(pipot!$Z:$Z)&lt;&gt;"",INDEX(pipot!L:L,SMALL(pipot!$Z:$Z,ROW($A624)))),"")</f>
        <v/>
      </c>
      <c r="N628" t="str">
        <f>IFERROR(IF(COUNT(pipot!$Z:$Z)&lt;&gt;"",INDEX(pipot!M:M,SMALL(pipot!$Z:$Z,ROW($A624)))),"")</f>
        <v/>
      </c>
      <c r="O628" t="str">
        <f>IFERROR(IF(COUNT(pipot!$Z:$Z)&lt;&gt;"",INDEX(pipot!N:N,SMALL(pipot!$Z:$Z,ROW($A624)))),"")</f>
        <v/>
      </c>
      <c r="P628" t="str">
        <f>IFERROR(IF(COUNT(pipot!$Z:$Z)&lt;&gt;"",INDEX(pipot!O:O,SMALL(pipot!$Z:$Z,ROW($A624)))),"")</f>
        <v/>
      </c>
      <c r="Q628" t="str">
        <f>IFERROR(IF(COUNT(pipot!$Z:$Z)&lt;&gt;"",INDEX(pipot!P:P,SMALL(pipot!$Z:$Z,ROW($A624)))),"")</f>
        <v/>
      </c>
      <c r="R628" t="str">
        <f>IFERROR(IF(COUNT(pipot!$Z:$Z)&lt;&gt;"",INDEX(pipot!Q:Q,SMALL(pipot!$Z:$Z,ROW($A624)))),"")</f>
        <v/>
      </c>
      <c r="S628" t="str">
        <f>IFERROR(IF(COUNT(pipot!$Z:$Z)&lt;&gt;"",INDEX(pipot!R:R,SMALL(pipot!$Z:$Z,ROW($A624)))),"")</f>
        <v/>
      </c>
    </row>
    <row r="629" spans="2:19" hidden="1">
      <c r="B629" t="str">
        <f>IFERROR(IF(COUNT(pipot!$Z:$Z)&lt;&gt;"",INDEX(pipot!A:A,SMALL(pipot!$Z:$Z,ROW($A625)))),"")</f>
        <v/>
      </c>
      <c r="C629" s="13" t="str">
        <f>IFERROR(IF(COUNT(pipot!$Z:$Z)&lt;&gt;"",INDEX(pipot!B:B,SMALL(pipot!$Z:$Z,ROW($A625)))),"")</f>
        <v/>
      </c>
      <c r="D629" s="15" t="str">
        <f>IFERROR(IF(COUNT(pipot!$Z:$Z)&lt;&gt;"",INDEX(pipot!C:C,SMALL(pipot!$Z:$Z,ROW($A625)))),"")</f>
        <v/>
      </c>
      <c r="E629" t="str">
        <f>IFERROR(IF(COUNT(pipot!$Z:$Z)&lt;&gt;"",INDEX(pipot!D:D,SMALL(pipot!$Z:$Z,ROW($A625)))),"")</f>
        <v/>
      </c>
      <c r="F629" t="str">
        <f>IFERROR(IF(COUNT(pipot!$Z:$Z)&lt;&gt;"",INDEX(pipot!E:E,SMALL(pipot!$Z:$Z,ROW($A625)))),"")</f>
        <v/>
      </c>
      <c r="G629" t="str">
        <f>IFERROR(IF(COUNT(pipot!$Z:$Z)&lt;&gt;"",INDEX(pipot!F:F,SMALL(pipot!$Z:$Z,ROW($A625)))),"")</f>
        <v/>
      </c>
      <c r="H629" t="str">
        <f>IFERROR(IF(COUNT(pipot!$Z:$Z)&lt;&gt;"",INDEX(pipot!G:G,SMALL(pipot!$Z:$Z,ROW($A625)))),"")</f>
        <v/>
      </c>
      <c r="I629" t="str">
        <f>IFERROR(IF(COUNT(pipot!$Z:$Z)&lt;&gt;"",INDEX(pipot!H:H,SMALL(pipot!$Z:$Z,ROW($A625)))),"")</f>
        <v/>
      </c>
      <c r="J629" t="str">
        <f>IFERROR(IF(COUNT(pipot!$Z:$Z)&lt;&gt;"",INDEX(pipot!I:I,SMALL(pipot!$Z:$Z,ROW($A625)))),"")</f>
        <v/>
      </c>
      <c r="K629" t="str">
        <f>IFERROR(IF(COUNT(pipot!$Z:$Z)&lt;&gt;"",INDEX(pipot!J:J,SMALL(pipot!$Z:$Z,ROW($A625)))),"")</f>
        <v/>
      </c>
      <c r="L629" t="str">
        <f>IFERROR(IF(COUNT(pipot!$Z:$Z)&lt;&gt;"",INDEX(pipot!K:K,SMALL(pipot!$Z:$Z,ROW($A625)))),"")</f>
        <v/>
      </c>
      <c r="M629" t="str">
        <f>IFERROR(IF(COUNT(pipot!$Z:$Z)&lt;&gt;"",INDEX(pipot!L:L,SMALL(pipot!$Z:$Z,ROW($A625)))),"")</f>
        <v/>
      </c>
      <c r="N629" t="str">
        <f>IFERROR(IF(COUNT(pipot!$Z:$Z)&lt;&gt;"",INDEX(pipot!M:M,SMALL(pipot!$Z:$Z,ROW($A625)))),"")</f>
        <v/>
      </c>
      <c r="O629" t="str">
        <f>IFERROR(IF(COUNT(pipot!$Z:$Z)&lt;&gt;"",INDEX(pipot!N:N,SMALL(pipot!$Z:$Z,ROW($A625)))),"")</f>
        <v/>
      </c>
      <c r="P629" t="str">
        <f>IFERROR(IF(COUNT(pipot!$Z:$Z)&lt;&gt;"",INDEX(pipot!O:O,SMALL(pipot!$Z:$Z,ROW($A625)))),"")</f>
        <v/>
      </c>
      <c r="Q629" t="str">
        <f>IFERROR(IF(COUNT(pipot!$Z:$Z)&lt;&gt;"",INDEX(pipot!P:P,SMALL(pipot!$Z:$Z,ROW($A625)))),"")</f>
        <v/>
      </c>
      <c r="R629" t="str">
        <f>IFERROR(IF(COUNT(pipot!$Z:$Z)&lt;&gt;"",INDEX(pipot!Q:Q,SMALL(pipot!$Z:$Z,ROW($A625)))),"")</f>
        <v/>
      </c>
      <c r="S629" t="str">
        <f>IFERROR(IF(COUNT(pipot!$Z:$Z)&lt;&gt;"",INDEX(pipot!R:R,SMALL(pipot!$Z:$Z,ROW($A625)))),"")</f>
        <v/>
      </c>
    </row>
    <row r="630" spans="2:19" hidden="1">
      <c r="B630" t="str">
        <f>IFERROR(IF(COUNT(pipot!$Z:$Z)&lt;&gt;"",INDEX(pipot!A:A,SMALL(pipot!$Z:$Z,ROW($A626)))),"")</f>
        <v/>
      </c>
      <c r="C630" s="13" t="str">
        <f>IFERROR(IF(COUNT(pipot!$Z:$Z)&lt;&gt;"",INDEX(pipot!B:B,SMALL(pipot!$Z:$Z,ROW($A626)))),"")</f>
        <v/>
      </c>
      <c r="D630" s="15" t="str">
        <f>IFERROR(IF(COUNT(pipot!$Z:$Z)&lt;&gt;"",INDEX(pipot!C:C,SMALL(pipot!$Z:$Z,ROW($A626)))),"")</f>
        <v/>
      </c>
      <c r="E630" t="str">
        <f>IFERROR(IF(COUNT(pipot!$Z:$Z)&lt;&gt;"",INDEX(pipot!D:D,SMALL(pipot!$Z:$Z,ROW($A626)))),"")</f>
        <v/>
      </c>
      <c r="F630" t="str">
        <f>IFERROR(IF(COUNT(pipot!$Z:$Z)&lt;&gt;"",INDEX(pipot!E:E,SMALL(pipot!$Z:$Z,ROW($A626)))),"")</f>
        <v/>
      </c>
      <c r="G630" t="str">
        <f>IFERROR(IF(COUNT(pipot!$Z:$Z)&lt;&gt;"",INDEX(pipot!F:F,SMALL(pipot!$Z:$Z,ROW($A626)))),"")</f>
        <v/>
      </c>
      <c r="H630" t="str">
        <f>IFERROR(IF(COUNT(pipot!$Z:$Z)&lt;&gt;"",INDEX(pipot!G:G,SMALL(pipot!$Z:$Z,ROW($A626)))),"")</f>
        <v/>
      </c>
      <c r="I630" t="str">
        <f>IFERROR(IF(COUNT(pipot!$Z:$Z)&lt;&gt;"",INDEX(pipot!H:H,SMALL(pipot!$Z:$Z,ROW($A626)))),"")</f>
        <v/>
      </c>
      <c r="J630" t="str">
        <f>IFERROR(IF(COUNT(pipot!$Z:$Z)&lt;&gt;"",INDEX(pipot!I:I,SMALL(pipot!$Z:$Z,ROW($A626)))),"")</f>
        <v/>
      </c>
      <c r="K630" t="str">
        <f>IFERROR(IF(COUNT(pipot!$Z:$Z)&lt;&gt;"",INDEX(pipot!J:J,SMALL(pipot!$Z:$Z,ROW($A626)))),"")</f>
        <v/>
      </c>
      <c r="L630" t="str">
        <f>IFERROR(IF(COUNT(pipot!$Z:$Z)&lt;&gt;"",INDEX(pipot!K:K,SMALL(pipot!$Z:$Z,ROW($A626)))),"")</f>
        <v/>
      </c>
      <c r="M630" t="str">
        <f>IFERROR(IF(COUNT(pipot!$Z:$Z)&lt;&gt;"",INDEX(pipot!L:L,SMALL(pipot!$Z:$Z,ROW($A626)))),"")</f>
        <v/>
      </c>
      <c r="N630" t="str">
        <f>IFERROR(IF(COUNT(pipot!$Z:$Z)&lt;&gt;"",INDEX(pipot!M:M,SMALL(pipot!$Z:$Z,ROW($A626)))),"")</f>
        <v/>
      </c>
      <c r="O630" t="str">
        <f>IFERROR(IF(COUNT(pipot!$Z:$Z)&lt;&gt;"",INDEX(pipot!N:N,SMALL(pipot!$Z:$Z,ROW($A626)))),"")</f>
        <v/>
      </c>
      <c r="P630" t="str">
        <f>IFERROR(IF(COUNT(pipot!$Z:$Z)&lt;&gt;"",INDEX(pipot!O:O,SMALL(pipot!$Z:$Z,ROW($A626)))),"")</f>
        <v/>
      </c>
      <c r="Q630" t="str">
        <f>IFERROR(IF(COUNT(pipot!$Z:$Z)&lt;&gt;"",INDEX(pipot!P:P,SMALL(pipot!$Z:$Z,ROW($A626)))),"")</f>
        <v/>
      </c>
      <c r="R630" t="str">
        <f>IFERROR(IF(COUNT(pipot!$Z:$Z)&lt;&gt;"",INDEX(pipot!Q:Q,SMALL(pipot!$Z:$Z,ROW($A626)))),"")</f>
        <v/>
      </c>
      <c r="S630" t="str">
        <f>IFERROR(IF(COUNT(pipot!$Z:$Z)&lt;&gt;"",INDEX(pipot!R:R,SMALL(pipot!$Z:$Z,ROW($A626)))),"")</f>
        <v/>
      </c>
    </row>
    <row r="631" spans="2:19" hidden="1">
      <c r="B631" t="str">
        <f>IFERROR(IF(COUNT(pipot!$Z:$Z)&lt;&gt;"",INDEX(pipot!A:A,SMALL(pipot!$Z:$Z,ROW($A627)))),"")</f>
        <v/>
      </c>
      <c r="C631" s="13" t="str">
        <f>IFERROR(IF(COUNT(pipot!$Z:$Z)&lt;&gt;"",INDEX(pipot!B:B,SMALL(pipot!$Z:$Z,ROW($A627)))),"")</f>
        <v/>
      </c>
      <c r="D631" s="15" t="str">
        <f>IFERROR(IF(COUNT(pipot!$Z:$Z)&lt;&gt;"",INDEX(pipot!C:C,SMALL(pipot!$Z:$Z,ROW($A627)))),"")</f>
        <v/>
      </c>
      <c r="E631" t="str">
        <f>IFERROR(IF(COUNT(pipot!$Z:$Z)&lt;&gt;"",INDEX(pipot!D:D,SMALL(pipot!$Z:$Z,ROW($A627)))),"")</f>
        <v/>
      </c>
      <c r="F631" t="str">
        <f>IFERROR(IF(COUNT(pipot!$Z:$Z)&lt;&gt;"",INDEX(pipot!E:E,SMALL(pipot!$Z:$Z,ROW($A627)))),"")</f>
        <v/>
      </c>
      <c r="G631" t="str">
        <f>IFERROR(IF(COUNT(pipot!$Z:$Z)&lt;&gt;"",INDEX(pipot!F:F,SMALL(pipot!$Z:$Z,ROW($A627)))),"")</f>
        <v/>
      </c>
      <c r="H631" t="str">
        <f>IFERROR(IF(COUNT(pipot!$Z:$Z)&lt;&gt;"",INDEX(pipot!G:G,SMALL(pipot!$Z:$Z,ROW($A627)))),"")</f>
        <v/>
      </c>
      <c r="I631" t="str">
        <f>IFERROR(IF(COUNT(pipot!$Z:$Z)&lt;&gt;"",INDEX(pipot!H:H,SMALL(pipot!$Z:$Z,ROW($A627)))),"")</f>
        <v/>
      </c>
      <c r="J631" t="str">
        <f>IFERROR(IF(COUNT(pipot!$Z:$Z)&lt;&gt;"",INDEX(pipot!I:I,SMALL(pipot!$Z:$Z,ROW($A627)))),"")</f>
        <v/>
      </c>
      <c r="K631" t="str">
        <f>IFERROR(IF(COUNT(pipot!$Z:$Z)&lt;&gt;"",INDEX(pipot!J:J,SMALL(pipot!$Z:$Z,ROW($A627)))),"")</f>
        <v/>
      </c>
      <c r="L631" t="str">
        <f>IFERROR(IF(COUNT(pipot!$Z:$Z)&lt;&gt;"",INDEX(pipot!K:K,SMALL(pipot!$Z:$Z,ROW($A627)))),"")</f>
        <v/>
      </c>
      <c r="M631" t="str">
        <f>IFERROR(IF(COUNT(pipot!$Z:$Z)&lt;&gt;"",INDEX(pipot!L:L,SMALL(pipot!$Z:$Z,ROW($A627)))),"")</f>
        <v/>
      </c>
      <c r="N631" t="str">
        <f>IFERROR(IF(COUNT(pipot!$Z:$Z)&lt;&gt;"",INDEX(pipot!M:M,SMALL(pipot!$Z:$Z,ROW($A627)))),"")</f>
        <v/>
      </c>
      <c r="O631" t="str">
        <f>IFERROR(IF(COUNT(pipot!$Z:$Z)&lt;&gt;"",INDEX(pipot!N:N,SMALL(pipot!$Z:$Z,ROW($A627)))),"")</f>
        <v/>
      </c>
      <c r="P631" t="str">
        <f>IFERROR(IF(COUNT(pipot!$Z:$Z)&lt;&gt;"",INDEX(pipot!O:O,SMALL(pipot!$Z:$Z,ROW($A627)))),"")</f>
        <v/>
      </c>
      <c r="Q631" t="str">
        <f>IFERROR(IF(COUNT(pipot!$Z:$Z)&lt;&gt;"",INDEX(pipot!P:P,SMALL(pipot!$Z:$Z,ROW($A627)))),"")</f>
        <v/>
      </c>
      <c r="R631" t="str">
        <f>IFERROR(IF(COUNT(pipot!$Z:$Z)&lt;&gt;"",INDEX(pipot!Q:Q,SMALL(pipot!$Z:$Z,ROW($A627)))),"")</f>
        <v/>
      </c>
      <c r="S631" t="str">
        <f>IFERROR(IF(COUNT(pipot!$Z:$Z)&lt;&gt;"",INDEX(pipot!R:R,SMALL(pipot!$Z:$Z,ROW($A627)))),"")</f>
        <v/>
      </c>
    </row>
    <row r="632" spans="2:19" hidden="1">
      <c r="B632" t="str">
        <f>IFERROR(IF(COUNT(pipot!$Z:$Z)&lt;&gt;"",INDEX(pipot!A:A,SMALL(pipot!$Z:$Z,ROW($A628)))),"")</f>
        <v/>
      </c>
      <c r="C632" s="13" t="str">
        <f>IFERROR(IF(COUNT(pipot!$Z:$Z)&lt;&gt;"",INDEX(pipot!B:B,SMALL(pipot!$Z:$Z,ROW($A628)))),"")</f>
        <v/>
      </c>
      <c r="D632" s="15" t="str">
        <f>IFERROR(IF(COUNT(pipot!$Z:$Z)&lt;&gt;"",INDEX(pipot!C:C,SMALL(pipot!$Z:$Z,ROW($A628)))),"")</f>
        <v/>
      </c>
      <c r="E632" t="str">
        <f>IFERROR(IF(COUNT(pipot!$Z:$Z)&lt;&gt;"",INDEX(pipot!D:D,SMALL(pipot!$Z:$Z,ROW($A628)))),"")</f>
        <v/>
      </c>
      <c r="F632" t="str">
        <f>IFERROR(IF(COUNT(pipot!$Z:$Z)&lt;&gt;"",INDEX(pipot!E:E,SMALL(pipot!$Z:$Z,ROW($A628)))),"")</f>
        <v/>
      </c>
      <c r="G632" t="str">
        <f>IFERROR(IF(COUNT(pipot!$Z:$Z)&lt;&gt;"",INDEX(pipot!F:F,SMALL(pipot!$Z:$Z,ROW($A628)))),"")</f>
        <v/>
      </c>
      <c r="H632" t="str">
        <f>IFERROR(IF(COUNT(pipot!$Z:$Z)&lt;&gt;"",INDEX(pipot!G:G,SMALL(pipot!$Z:$Z,ROW($A628)))),"")</f>
        <v/>
      </c>
      <c r="I632" t="str">
        <f>IFERROR(IF(COUNT(pipot!$Z:$Z)&lt;&gt;"",INDEX(pipot!H:H,SMALL(pipot!$Z:$Z,ROW($A628)))),"")</f>
        <v/>
      </c>
      <c r="J632" t="str">
        <f>IFERROR(IF(COUNT(pipot!$Z:$Z)&lt;&gt;"",INDEX(pipot!I:I,SMALL(pipot!$Z:$Z,ROW($A628)))),"")</f>
        <v/>
      </c>
      <c r="K632" t="str">
        <f>IFERROR(IF(COUNT(pipot!$Z:$Z)&lt;&gt;"",INDEX(pipot!J:J,SMALL(pipot!$Z:$Z,ROW($A628)))),"")</f>
        <v/>
      </c>
      <c r="L632" t="str">
        <f>IFERROR(IF(COUNT(pipot!$Z:$Z)&lt;&gt;"",INDEX(pipot!K:K,SMALL(pipot!$Z:$Z,ROW($A628)))),"")</f>
        <v/>
      </c>
      <c r="M632" t="str">
        <f>IFERROR(IF(COUNT(pipot!$Z:$Z)&lt;&gt;"",INDEX(pipot!L:L,SMALL(pipot!$Z:$Z,ROW($A628)))),"")</f>
        <v/>
      </c>
      <c r="N632" t="str">
        <f>IFERROR(IF(COUNT(pipot!$Z:$Z)&lt;&gt;"",INDEX(pipot!M:M,SMALL(pipot!$Z:$Z,ROW($A628)))),"")</f>
        <v/>
      </c>
      <c r="O632" t="str">
        <f>IFERROR(IF(COUNT(pipot!$Z:$Z)&lt;&gt;"",INDEX(pipot!N:N,SMALL(pipot!$Z:$Z,ROW($A628)))),"")</f>
        <v/>
      </c>
      <c r="P632" t="str">
        <f>IFERROR(IF(COUNT(pipot!$Z:$Z)&lt;&gt;"",INDEX(pipot!O:O,SMALL(pipot!$Z:$Z,ROW($A628)))),"")</f>
        <v/>
      </c>
      <c r="Q632" t="str">
        <f>IFERROR(IF(COUNT(pipot!$Z:$Z)&lt;&gt;"",INDEX(pipot!P:P,SMALL(pipot!$Z:$Z,ROW($A628)))),"")</f>
        <v/>
      </c>
      <c r="R632" t="str">
        <f>IFERROR(IF(COUNT(pipot!$Z:$Z)&lt;&gt;"",INDEX(pipot!Q:Q,SMALL(pipot!$Z:$Z,ROW($A628)))),"")</f>
        <v/>
      </c>
      <c r="S632" t="str">
        <f>IFERROR(IF(COUNT(pipot!$Z:$Z)&lt;&gt;"",INDEX(pipot!R:R,SMALL(pipot!$Z:$Z,ROW($A628)))),"")</f>
        <v/>
      </c>
    </row>
    <row r="633" spans="2:19" hidden="1">
      <c r="B633" t="str">
        <f>IFERROR(IF(COUNT(pipot!$Z:$Z)&lt;&gt;"",INDEX(pipot!A:A,SMALL(pipot!$Z:$Z,ROW($A629)))),"")</f>
        <v/>
      </c>
      <c r="C633" s="13" t="str">
        <f>IFERROR(IF(COUNT(pipot!$Z:$Z)&lt;&gt;"",INDEX(pipot!B:B,SMALL(pipot!$Z:$Z,ROW($A629)))),"")</f>
        <v/>
      </c>
      <c r="D633" s="15" t="str">
        <f>IFERROR(IF(COUNT(pipot!$Z:$Z)&lt;&gt;"",INDEX(pipot!C:C,SMALL(pipot!$Z:$Z,ROW($A629)))),"")</f>
        <v/>
      </c>
      <c r="E633" t="str">
        <f>IFERROR(IF(COUNT(pipot!$Z:$Z)&lt;&gt;"",INDEX(pipot!D:D,SMALL(pipot!$Z:$Z,ROW($A629)))),"")</f>
        <v/>
      </c>
      <c r="F633" t="str">
        <f>IFERROR(IF(COUNT(pipot!$Z:$Z)&lt;&gt;"",INDEX(pipot!E:E,SMALL(pipot!$Z:$Z,ROW($A629)))),"")</f>
        <v/>
      </c>
      <c r="G633" t="str">
        <f>IFERROR(IF(COUNT(pipot!$Z:$Z)&lt;&gt;"",INDEX(pipot!F:F,SMALL(pipot!$Z:$Z,ROW($A629)))),"")</f>
        <v/>
      </c>
      <c r="H633" t="str">
        <f>IFERROR(IF(COUNT(pipot!$Z:$Z)&lt;&gt;"",INDEX(pipot!G:G,SMALL(pipot!$Z:$Z,ROW($A629)))),"")</f>
        <v/>
      </c>
      <c r="I633" t="str">
        <f>IFERROR(IF(COUNT(pipot!$Z:$Z)&lt;&gt;"",INDEX(pipot!H:H,SMALL(pipot!$Z:$Z,ROW($A629)))),"")</f>
        <v/>
      </c>
      <c r="J633" t="str">
        <f>IFERROR(IF(COUNT(pipot!$Z:$Z)&lt;&gt;"",INDEX(pipot!I:I,SMALL(pipot!$Z:$Z,ROW($A629)))),"")</f>
        <v/>
      </c>
      <c r="K633" t="str">
        <f>IFERROR(IF(COUNT(pipot!$Z:$Z)&lt;&gt;"",INDEX(pipot!J:J,SMALL(pipot!$Z:$Z,ROW($A629)))),"")</f>
        <v/>
      </c>
      <c r="L633" t="str">
        <f>IFERROR(IF(COUNT(pipot!$Z:$Z)&lt;&gt;"",INDEX(pipot!K:K,SMALL(pipot!$Z:$Z,ROW($A629)))),"")</f>
        <v/>
      </c>
      <c r="M633" t="str">
        <f>IFERROR(IF(COUNT(pipot!$Z:$Z)&lt;&gt;"",INDEX(pipot!L:L,SMALL(pipot!$Z:$Z,ROW($A629)))),"")</f>
        <v/>
      </c>
      <c r="N633" t="str">
        <f>IFERROR(IF(COUNT(pipot!$Z:$Z)&lt;&gt;"",INDEX(pipot!M:M,SMALL(pipot!$Z:$Z,ROW($A629)))),"")</f>
        <v/>
      </c>
      <c r="O633" t="str">
        <f>IFERROR(IF(COUNT(pipot!$Z:$Z)&lt;&gt;"",INDEX(pipot!N:N,SMALL(pipot!$Z:$Z,ROW($A629)))),"")</f>
        <v/>
      </c>
      <c r="P633" t="str">
        <f>IFERROR(IF(COUNT(pipot!$Z:$Z)&lt;&gt;"",INDEX(pipot!O:O,SMALL(pipot!$Z:$Z,ROW($A629)))),"")</f>
        <v/>
      </c>
      <c r="Q633" t="str">
        <f>IFERROR(IF(COUNT(pipot!$Z:$Z)&lt;&gt;"",INDEX(pipot!P:P,SMALL(pipot!$Z:$Z,ROW($A629)))),"")</f>
        <v/>
      </c>
      <c r="R633" t="str">
        <f>IFERROR(IF(COUNT(pipot!$Z:$Z)&lt;&gt;"",INDEX(pipot!Q:Q,SMALL(pipot!$Z:$Z,ROW($A629)))),"")</f>
        <v/>
      </c>
      <c r="S633" t="str">
        <f>IFERROR(IF(COUNT(pipot!$Z:$Z)&lt;&gt;"",INDEX(pipot!R:R,SMALL(pipot!$Z:$Z,ROW($A629)))),"")</f>
        <v/>
      </c>
    </row>
    <row r="634" spans="2:19" hidden="1">
      <c r="B634" t="str">
        <f>IFERROR(IF(COUNT(pipot!$Z:$Z)&lt;&gt;"",INDEX(pipot!A:A,SMALL(pipot!$Z:$Z,ROW($A630)))),"")</f>
        <v/>
      </c>
      <c r="C634" s="13" t="str">
        <f>IFERROR(IF(COUNT(pipot!$Z:$Z)&lt;&gt;"",INDEX(pipot!B:B,SMALL(pipot!$Z:$Z,ROW($A630)))),"")</f>
        <v/>
      </c>
      <c r="D634" s="15" t="str">
        <f>IFERROR(IF(COUNT(pipot!$Z:$Z)&lt;&gt;"",INDEX(pipot!C:C,SMALL(pipot!$Z:$Z,ROW($A630)))),"")</f>
        <v/>
      </c>
      <c r="E634" t="str">
        <f>IFERROR(IF(COUNT(pipot!$Z:$Z)&lt;&gt;"",INDEX(pipot!D:D,SMALL(pipot!$Z:$Z,ROW($A630)))),"")</f>
        <v/>
      </c>
      <c r="F634" t="str">
        <f>IFERROR(IF(COUNT(pipot!$Z:$Z)&lt;&gt;"",INDEX(pipot!E:E,SMALL(pipot!$Z:$Z,ROW($A630)))),"")</f>
        <v/>
      </c>
      <c r="G634" t="str">
        <f>IFERROR(IF(COUNT(pipot!$Z:$Z)&lt;&gt;"",INDEX(pipot!F:F,SMALL(pipot!$Z:$Z,ROW($A630)))),"")</f>
        <v/>
      </c>
      <c r="H634" t="str">
        <f>IFERROR(IF(COUNT(pipot!$Z:$Z)&lt;&gt;"",INDEX(pipot!G:G,SMALL(pipot!$Z:$Z,ROW($A630)))),"")</f>
        <v/>
      </c>
      <c r="I634" t="str">
        <f>IFERROR(IF(COUNT(pipot!$Z:$Z)&lt;&gt;"",INDEX(pipot!H:H,SMALL(pipot!$Z:$Z,ROW($A630)))),"")</f>
        <v/>
      </c>
      <c r="J634" t="str">
        <f>IFERROR(IF(COUNT(pipot!$Z:$Z)&lt;&gt;"",INDEX(pipot!I:I,SMALL(pipot!$Z:$Z,ROW($A630)))),"")</f>
        <v/>
      </c>
      <c r="K634" t="str">
        <f>IFERROR(IF(COUNT(pipot!$Z:$Z)&lt;&gt;"",INDEX(pipot!J:J,SMALL(pipot!$Z:$Z,ROW($A630)))),"")</f>
        <v/>
      </c>
      <c r="L634" t="str">
        <f>IFERROR(IF(COUNT(pipot!$Z:$Z)&lt;&gt;"",INDEX(pipot!K:K,SMALL(pipot!$Z:$Z,ROW($A630)))),"")</f>
        <v/>
      </c>
      <c r="M634" t="str">
        <f>IFERROR(IF(COUNT(pipot!$Z:$Z)&lt;&gt;"",INDEX(pipot!L:L,SMALL(pipot!$Z:$Z,ROW($A630)))),"")</f>
        <v/>
      </c>
      <c r="N634" t="str">
        <f>IFERROR(IF(COUNT(pipot!$Z:$Z)&lt;&gt;"",INDEX(pipot!M:M,SMALL(pipot!$Z:$Z,ROW($A630)))),"")</f>
        <v/>
      </c>
      <c r="O634" t="str">
        <f>IFERROR(IF(COUNT(pipot!$Z:$Z)&lt;&gt;"",INDEX(pipot!N:N,SMALL(pipot!$Z:$Z,ROW($A630)))),"")</f>
        <v/>
      </c>
      <c r="P634" t="str">
        <f>IFERROR(IF(COUNT(pipot!$Z:$Z)&lt;&gt;"",INDEX(pipot!O:O,SMALL(pipot!$Z:$Z,ROW($A630)))),"")</f>
        <v/>
      </c>
      <c r="Q634" t="str">
        <f>IFERROR(IF(COUNT(pipot!$Z:$Z)&lt;&gt;"",INDEX(pipot!P:P,SMALL(pipot!$Z:$Z,ROW($A630)))),"")</f>
        <v/>
      </c>
      <c r="R634" t="str">
        <f>IFERROR(IF(COUNT(pipot!$Z:$Z)&lt;&gt;"",INDEX(pipot!Q:Q,SMALL(pipot!$Z:$Z,ROW($A630)))),"")</f>
        <v/>
      </c>
      <c r="S634" t="str">
        <f>IFERROR(IF(COUNT(pipot!$Z:$Z)&lt;&gt;"",INDEX(pipot!R:R,SMALL(pipot!$Z:$Z,ROW($A630)))),"")</f>
        <v/>
      </c>
    </row>
    <row r="635" spans="2:19" hidden="1">
      <c r="B635" t="str">
        <f>IFERROR(IF(COUNT(pipot!$Z:$Z)&lt;&gt;"",INDEX(pipot!A:A,SMALL(pipot!$Z:$Z,ROW($A631)))),"")</f>
        <v/>
      </c>
      <c r="C635" s="13" t="str">
        <f>IFERROR(IF(COUNT(pipot!$Z:$Z)&lt;&gt;"",INDEX(pipot!B:B,SMALL(pipot!$Z:$Z,ROW($A631)))),"")</f>
        <v/>
      </c>
      <c r="D635" s="15" t="str">
        <f>IFERROR(IF(COUNT(pipot!$Z:$Z)&lt;&gt;"",INDEX(pipot!C:C,SMALL(pipot!$Z:$Z,ROW($A631)))),"")</f>
        <v/>
      </c>
      <c r="E635" t="str">
        <f>IFERROR(IF(COUNT(pipot!$Z:$Z)&lt;&gt;"",INDEX(pipot!D:D,SMALL(pipot!$Z:$Z,ROW($A631)))),"")</f>
        <v/>
      </c>
      <c r="F635" t="str">
        <f>IFERROR(IF(COUNT(pipot!$Z:$Z)&lt;&gt;"",INDEX(pipot!E:E,SMALL(pipot!$Z:$Z,ROW($A631)))),"")</f>
        <v/>
      </c>
      <c r="G635" t="str">
        <f>IFERROR(IF(COUNT(pipot!$Z:$Z)&lt;&gt;"",INDEX(pipot!F:F,SMALL(pipot!$Z:$Z,ROW($A631)))),"")</f>
        <v/>
      </c>
      <c r="H635" t="str">
        <f>IFERROR(IF(COUNT(pipot!$Z:$Z)&lt;&gt;"",INDEX(pipot!G:G,SMALL(pipot!$Z:$Z,ROW($A631)))),"")</f>
        <v/>
      </c>
      <c r="I635" t="str">
        <f>IFERROR(IF(COUNT(pipot!$Z:$Z)&lt;&gt;"",INDEX(pipot!H:H,SMALL(pipot!$Z:$Z,ROW($A631)))),"")</f>
        <v/>
      </c>
      <c r="J635" t="str">
        <f>IFERROR(IF(COUNT(pipot!$Z:$Z)&lt;&gt;"",INDEX(pipot!I:I,SMALL(pipot!$Z:$Z,ROW($A631)))),"")</f>
        <v/>
      </c>
      <c r="K635" t="str">
        <f>IFERROR(IF(COUNT(pipot!$Z:$Z)&lt;&gt;"",INDEX(pipot!J:J,SMALL(pipot!$Z:$Z,ROW($A631)))),"")</f>
        <v/>
      </c>
      <c r="L635" t="str">
        <f>IFERROR(IF(COUNT(pipot!$Z:$Z)&lt;&gt;"",INDEX(pipot!K:K,SMALL(pipot!$Z:$Z,ROW($A631)))),"")</f>
        <v/>
      </c>
      <c r="M635" t="str">
        <f>IFERROR(IF(COUNT(pipot!$Z:$Z)&lt;&gt;"",INDEX(pipot!L:L,SMALL(pipot!$Z:$Z,ROW($A631)))),"")</f>
        <v/>
      </c>
      <c r="N635" t="str">
        <f>IFERROR(IF(COUNT(pipot!$Z:$Z)&lt;&gt;"",INDEX(pipot!M:M,SMALL(pipot!$Z:$Z,ROW($A631)))),"")</f>
        <v/>
      </c>
      <c r="O635" t="str">
        <f>IFERROR(IF(COUNT(pipot!$Z:$Z)&lt;&gt;"",INDEX(pipot!N:N,SMALL(pipot!$Z:$Z,ROW($A631)))),"")</f>
        <v/>
      </c>
      <c r="P635" t="str">
        <f>IFERROR(IF(COUNT(pipot!$Z:$Z)&lt;&gt;"",INDEX(pipot!O:O,SMALL(pipot!$Z:$Z,ROW($A631)))),"")</f>
        <v/>
      </c>
      <c r="Q635" t="str">
        <f>IFERROR(IF(COUNT(pipot!$Z:$Z)&lt;&gt;"",INDEX(pipot!P:P,SMALL(pipot!$Z:$Z,ROW($A631)))),"")</f>
        <v/>
      </c>
      <c r="R635" t="str">
        <f>IFERROR(IF(COUNT(pipot!$Z:$Z)&lt;&gt;"",INDEX(pipot!Q:Q,SMALL(pipot!$Z:$Z,ROW($A631)))),"")</f>
        <v/>
      </c>
      <c r="S635" t="str">
        <f>IFERROR(IF(COUNT(pipot!$Z:$Z)&lt;&gt;"",INDEX(pipot!R:R,SMALL(pipot!$Z:$Z,ROW($A631)))),"")</f>
        <v/>
      </c>
    </row>
    <row r="636" spans="2:19" hidden="1">
      <c r="B636" t="str">
        <f>IFERROR(IF(COUNT(pipot!$Z:$Z)&lt;&gt;"",INDEX(pipot!A:A,SMALL(pipot!$Z:$Z,ROW($A632)))),"")</f>
        <v/>
      </c>
      <c r="C636" s="13" t="str">
        <f>IFERROR(IF(COUNT(pipot!$Z:$Z)&lt;&gt;"",INDEX(pipot!B:B,SMALL(pipot!$Z:$Z,ROW($A632)))),"")</f>
        <v/>
      </c>
      <c r="D636" s="15" t="str">
        <f>IFERROR(IF(COUNT(pipot!$Z:$Z)&lt;&gt;"",INDEX(pipot!C:C,SMALL(pipot!$Z:$Z,ROW($A632)))),"")</f>
        <v/>
      </c>
      <c r="E636" t="str">
        <f>IFERROR(IF(COUNT(pipot!$Z:$Z)&lt;&gt;"",INDEX(pipot!D:D,SMALL(pipot!$Z:$Z,ROW($A632)))),"")</f>
        <v/>
      </c>
      <c r="F636" t="str">
        <f>IFERROR(IF(COUNT(pipot!$Z:$Z)&lt;&gt;"",INDEX(pipot!E:E,SMALL(pipot!$Z:$Z,ROW($A632)))),"")</f>
        <v/>
      </c>
      <c r="G636" t="str">
        <f>IFERROR(IF(COUNT(pipot!$Z:$Z)&lt;&gt;"",INDEX(pipot!F:F,SMALL(pipot!$Z:$Z,ROW($A632)))),"")</f>
        <v/>
      </c>
      <c r="H636" t="str">
        <f>IFERROR(IF(COUNT(pipot!$Z:$Z)&lt;&gt;"",INDEX(pipot!G:G,SMALL(pipot!$Z:$Z,ROW($A632)))),"")</f>
        <v/>
      </c>
      <c r="I636" t="str">
        <f>IFERROR(IF(COUNT(pipot!$Z:$Z)&lt;&gt;"",INDEX(pipot!H:H,SMALL(pipot!$Z:$Z,ROW($A632)))),"")</f>
        <v/>
      </c>
      <c r="J636" t="str">
        <f>IFERROR(IF(COUNT(pipot!$Z:$Z)&lt;&gt;"",INDEX(pipot!I:I,SMALL(pipot!$Z:$Z,ROW($A632)))),"")</f>
        <v/>
      </c>
      <c r="K636" t="str">
        <f>IFERROR(IF(COUNT(pipot!$Z:$Z)&lt;&gt;"",INDEX(pipot!J:J,SMALL(pipot!$Z:$Z,ROW($A632)))),"")</f>
        <v/>
      </c>
      <c r="L636" t="str">
        <f>IFERROR(IF(COUNT(pipot!$Z:$Z)&lt;&gt;"",INDEX(pipot!K:K,SMALL(pipot!$Z:$Z,ROW($A632)))),"")</f>
        <v/>
      </c>
      <c r="M636" t="str">
        <f>IFERROR(IF(COUNT(pipot!$Z:$Z)&lt;&gt;"",INDEX(pipot!L:L,SMALL(pipot!$Z:$Z,ROW($A632)))),"")</f>
        <v/>
      </c>
      <c r="N636" t="str">
        <f>IFERROR(IF(COUNT(pipot!$Z:$Z)&lt;&gt;"",INDEX(pipot!M:M,SMALL(pipot!$Z:$Z,ROW($A632)))),"")</f>
        <v/>
      </c>
      <c r="O636" t="str">
        <f>IFERROR(IF(COUNT(pipot!$Z:$Z)&lt;&gt;"",INDEX(pipot!N:N,SMALL(pipot!$Z:$Z,ROW($A632)))),"")</f>
        <v/>
      </c>
      <c r="P636" t="str">
        <f>IFERROR(IF(COUNT(pipot!$Z:$Z)&lt;&gt;"",INDEX(pipot!O:O,SMALL(pipot!$Z:$Z,ROW($A632)))),"")</f>
        <v/>
      </c>
      <c r="Q636" t="str">
        <f>IFERROR(IF(COUNT(pipot!$Z:$Z)&lt;&gt;"",INDEX(pipot!P:P,SMALL(pipot!$Z:$Z,ROW($A632)))),"")</f>
        <v/>
      </c>
      <c r="R636" t="str">
        <f>IFERROR(IF(COUNT(pipot!$Z:$Z)&lt;&gt;"",INDEX(pipot!Q:Q,SMALL(pipot!$Z:$Z,ROW($A632)))),"")</f>
        <v/>
      </c>
      <c r="S636" t="str">
        <f>IFERROR(IF(COUNT(pipot!$Z:$Z)&lt;&gt;"",INDEX(pipot!R:R,SMALL(pipot!$Z:$Z,ROW($A632)))),"")</f>
        <v/>
      </c>
    </row>
    <row r="637" spans="2:19" hidden="1">
      <c r="B637" t="str">
        <f>IFERROR(IF(COUNT(pipot!$Z:$Z)&lt;&gt;"",INDEX(pipot!A:A,SMALL(pipot!$Z:$Z,ROW($A633)))),"")</f>
        <v/>
      </c>
      <c r="C637" s="13" t="str">
        <f>IFERROR(IF(COUNT(pipot!$Z:$Z)&lt;&gt;"",INDEX(pipot!B:B,SMALL(pipot!$Z:$Z,ROW($A633)))),"")</f>
        <v/>
      </c>
      <c r="D637" s="15" t="str">
        <f>IFERROR(IF(COUNT(pipot!$Z:$Z)&lt;&gt;"",INDEX(pipot!C:C,SMALL(pipot!$Z:$Z,ROW($A633)))),"")</f>
        <v/>
      </c>
      <c r="E637" t="str">
        <f>IFERROR(IF(COUNT(pipot!$Z:$Z)&lt;&gt;"",INDEX(pipot!D:D,SMALL(pipot!$Z:$Z,ROW($A633)))),"")</f>
        <v/>
      </c>
      <c r="F637" t="str">
        <f>IFERROR(IF(COUNT(pipot!$Z:$Z)&lt;&gt;"",INDEX(pipot!E:E,SMALL(pipot!$Z:$Z,ROW($A633)))),"")</f>
        <v/>
      </c>
      <c r="G637" t="str">
        <f>IFERROR(IF(COUNT(pipot!$Z:$Z)&lt;&gt;"",INDEX(pipot!F:F,SMALL(pipot!$Z:$Z,ROW($A633)))),"")</f>
        <v/>
      </c>
      <c r="H637" t="str">
        <f>IFERROR(IF(COUNT(pipot!$Z:$Z)&lt;&gt;"",INDEX(pipot!G:G,SMALL(pipot!$Z:$Z,ROW($A633)))),"")</f>
        <v/>
      </c>
      <c r="I637" t="str">
        <f>IFERROR(IF(COUNT(pipot!$Z:$Z)&lt;&gt;"",INDEX(pipot!H:H,SMALL(pipot!$Z:$Z,ROW($A633)))),"")</f>
        <v/>
      </c>
      <c r="J637" t="str">
        <f>IFERROR(IF(COUNT(pipot!$Z:$Z)&lt;&gt;"",INDEX(pipot!I:I,SMALL(pipot!$Z:$Z,ROW($A633)))),"")</f>
        <v/>
      </c>
      <c r="K637" t="str">
        <f>IFERROR(IF(COUNT(pipot!$Z:$Z)&lt;&gt;"",INDEX(pipot!J:J,SMALL(pipot!$Z:$Z,ROW($A633)))),"")</f>
        <v/>
      </c>
      <c r="L637" t="str">
        <f>IFERROR(IF(COUNT(pipot!$Z:$Z)&lt;&gt;"",INDEX(pipot!K:K,SMALL(pipot!$Z:$Z,ROW($A633)))),"")</f>
        <v/>
      </c>
      <c r="M637" t="str">
        <f>IFERROR(IF(COUNT(pipot!$Z:$Z)&lt;&gt;"",INDEX(pipot!L:L,SMALL(pipot!$Z:$Z,ROW($A633)))),"")</f>
        <v/>
      </c>
      <c r="N637" t="str">
        <f>IFERROR(IF(COUNT(pipot!$Z:$Z)&lt;&gt;"",INDEX(pipot!M:M,SMALL(pipot!$Z:$Z,ROW($A633)))),"")</f>
        <v/>
      </c>
      <c r="O637" t="str">
        <f>IFERROR(IF(COUNT(pipot!$Z:$Z)&lt;&gt;"",INDEX(pipot!N:N,SMALL(pipot!$Z:$Z,ROW($A633)))),"")</f>
        <v/>
      </c>
      <c r="P637" t="str">
        <f>IFERROR(IF(COUNT(pipot!$Z:$Z)&lt;&gt;"",INDEX(pipot!O:O,SMALL(pipot!$Z:$Z,ROW($A633)))),"")</f>
        <v/>
      </c>
      <c r="Q637" t="str">
        <f>IFERROR(IF(COUNT(pipot!$Z:$Z)&lt;&gt;"",INDEX(pipot!P:P,SMALL(pipot!$Z:$Z,ROW($A633)))),"")</f>
        <v/>
      </c>
      <c r="R637" t="str">
        <f>IFERROR(IF(COUNT(pipot!$Z:$Z)&lt;&gt;"",INDEX(pipot!Q:Q,SMALL(pipot!$Z:$Z,ROW($A633)))),"")</f>
        <v/>
      </c>
      <c r="S637" t="str">
        <f>IFERROR(IF(COUNT(pipot!$Z:$Z)&lt;&gt;"",INDEX(pipot!R:R,SMALL(pipot!$Z:$Z,ROW($A633)))),"")</f>
        <v/>
      </c>
    </row>
    <row r="638" spans="2:19" hidden="1">
      <c r="B638" t="str">
        <f>IFERROR(IF(COUNT(pipot!$Z:$Z)&lt;&gt;"",INDEX(pipot!A:A,SMALL(pipot!$Z:$Z,ROW($A634)))),"")</f>
        <v/>
      </c>
      <c r="C638" s="13" t="str">
        <f>IFERROR(IF(COUNT(pipot!$Z:$Z)&lt;&gt;"",INDEX(pipot!B:B,SMALL(pipot!$Z:$Z,ROW($A634)))),"")</f>
        <v/>
      </c>
      <c r="D638" s="15" t="str">
        <f>IFERROR(IF(COUNT(pipot!$Z:$Z)&lt;&gt;"",INDEX(pipot!C:C,SMALL(pipot!$Z:$Z,ROW($A634)))),"")</f>
        <v/>
      </c>
      <c r="E638" t="str">
        <f>IFERROR(IF(COUNT(pipot!$Z:$Z)&lt;&gt;"",INDEX(pipot!D:D,SMALL(pipot!$Z:$Z,ROW($A634)))),"")</f>
        <v/>
      </c>
      <c r="F638" t="str">
        <f>IFERROR(IF(COUNT(pipot!$Z:$Z)&lt;&gt;"",INDEX(pipot!E:E,SMALL(pipot!$Z:$Z,ROW($A634)))),"")</f>
        <v/>
      </c>
      <c r="G638" t="str">
        <f>IFERROR(IF(COUNT(pipot!$Z:$Z)&lt;&gt;"",INDEX(pipot!F:F,SMALL(pipot!$Z:$Z,ROW($A634)))),"")</f>
        <v/>
      </c>
      <c r="H638" t="str">
        <f>IFERROR(IF(COUNT(pipot!$Z:$Z)&lt;&gt;"",INDEX(pipot!G:G,SMALL(pipot!$Z:$Z,ROW($A634)))),"")</f>
        <v/>
      </c>
      <c r="I638" t="str">
        <f>IFERROR(IF(COUNT(pipot!$Z:$Z)&lt;&gt;"",INDEX(pipot!H:H,SMALL(pipot!$Z:$Z,ROW($A634)))),"")</f>
        <v/>
      </c>
      <c r="J638" t="str">
        <f>IFERROR(IF(COUNT(pipot!$Z:$Z)&lt;&gt;"",INDEX(pipot!I:I,SMALL(pipot!$Z:$Z,ROW($A634)))),"")</f>
        <v/>
      </c>
      <c r="K638" t="str">
        <f>IFERROR(IF(COUNT(pipot!$Z:$Z)&lt;&gt;"",INDEX(pipot!J:J,SMALL(pipot!$Z:$Z,ROW($A634)))),"")</f>
        <v/>
      </c>
      <c r="L638" t="str">
        <f>IFERROR(IF(COUNT(pipot!$Z:$Z)&lt;&gt;"",INDEX(pipot!K:K,SMALL(pipot!$Z:$Z,ROW($A634)))),"")</f>
        <v/>
      </c>
      <c r="M638" t="str">
        <f>IFERROR(IF(COUNT(pipot!$Z:$Z)&lt;&gt;"",INDEX(pipot!L:L,SMALL(pipot!$Z:$Z,ROW($A634)))),"")</f>
        <v/>
      </c>
      <c r="N638" t="str">
        <f>IFERROR(IF(COUNT(pipot!$Z:$Z)&lt;&gt;"",INDEX(pipot!M:M,SMALL(pipot!$Z:$Z,ROW($A634)))),"")</f>
        <v/>
      </c>
      <c r="O638" t="str">
        <f>IFERROR(IF(COUNT(pipot!$Z:$Z)&lt;&gt;"",INDEX(pipot!N:N,SMALL(pipot!$Z:$Z,ROW($A634)))),"")</f>
        <v/>
      </c>
      <c r="P638" t="str">
        <f>IFERROR(IF(COUNT(pipot!$Z:$Z)&lt;&gt;"",INDEX(pipot!O:O,SMALL(pipot!$Z:$Z,ROW($A634)))),"")</f>
        <v/>
      </c>
      <c r="Q638" t="str">
        <f>IFERROR(IF(COUNT(pipot!$Z:$Z)&lt;&gt;"",INDEX(pipot!P:P,SMALL(pipot!$Z:$Z,ROW($A634)))),"")</f>
        <v/>
      </c>
      <c r="R638" t="str">
        <f>IFERROR(IF(COUNT(pipot!$Z:$Z)&lt;&gt;"",INDEX(pipot!Q:Q,SMALL(pipot!$Z:$Z,ROW($A634)))),"")</f>
        <v/>
      </c>
      <c r="S638" t="str">
        <f>IFERROR(IF(COUNT(pipot!$Z:$Z)&lt;&gt;"",INDEX(pipot!R:R,SMALL(pipot!$Z:$Z,ROW($A634)))),"")</f>
        <v/>
      </c>
    </row>
    <row r="639" spans="2:19" hidden="1">
      <c r="B639" t="str">
        <f>IFERROR(IF(COUNT(pipot!$Z:$Z)&lt;&gt;"",INDEX(pipot!A:A,SMALL(pipot!$Z:$Z,ROW($A635)))),"")</f>
        <v/>
      </c>
      <c r="C639" s="13" t="str">
        <f>IFERROR(IF(COUNT(pipot!$Z:$Z)&lt;&gt;"",INDEX(pipot!B:B,SMALL(pipot!$Z:$Z,ROW($A635)))),"")</f>
        <v/>
      </c>
      <c r="D639" s="15" t="str">
        <f>IFERROR(IF(COUNT(pipot!$Z:$Z)&lt;&gt;"",INDEX(pipot!C:C,SMALL(pipot!$Z:$Z,ROW($A635)))),"")</f>
        <v/>
      </c>
      <c r="E639" t="str">
        <f>IFERROR(IF(COUNT(pipot!$Z:$Z)&lt;&gt;"",INDEX(pipot!D:D,SMALL(pipot!$Z:$Z,ROW($A635)))),"")</f>
        <v/>
      </c>
      <c r="F639" t="str">
        <f>IFERROR(IF(COUNT(pipot!$Z:$Z)&lt;&gt;"",INDEX(pipot!E:E,SMALL(pipot!$Z:$Z,ROW($A635)))),"")</f>
        <v/>
      </c>
      <c r="G639" t="str">
        <f>IFERROR(IF(COUNT(pipot!$Z:$Z)&lt;&gt;"",INDEX(pipot!F:F,SMALL(pipot!$Z:$Z,ROW($A635)))),"")</f>
        <v/>
      </c>
      <c r="H639" t="str">
        <f>IFERROR(IF(COUNT(pipot!$Z:$Z)&lt;&gt;"",INDEX(pipot!G:G,SMALL(pipot!$Z:$Z,ROW($A635)))),"")</f>
        <v/>
      </c>
      <c r="I639" t="str">
        <f>IFERROR(IF(COUNT(pipot!$Z:$Z)&lt;&gt;"",INDEX(pipot!H:H,SMALL(pipot!$Z:$Z,ROW($A635)))),"")</f>
        <v/>
      </c>
      <c r="J639" t="str">
        <f>IFERROR(IF(COUNT(pipot!$Z:$Z)&lt;&gt;"",INDEX(pipot!I:I,SMALL(pipot!$Z:$Z,ROW($A635)))),"")</f>
        <v/>
      </c>
      <c r="K639" t="str">
        <f>IFERROR(IF(COUNT(pipot!$Z:$Z)&lt;&gt;"",INDEX(pipot!J:J,SMALL(pipot!$Z:$Z,ROW($A635)))),"")</f>
        <v/>
      </c>
      <c r="L639" t="str">
        <f>IFERROR(IF(COUNT(pipot!$Z:$Z)&lt;&gt;"",INDEX(pipot!K:K,SMALL(pipot!$Z:$Z,ROW($A635)))),"")</f>
        <v/>
      </c>
      <c r="M639" t="str">
        <f>IFERROR(IF(COUNT(pipot!$Z:$Z)&lt;&gt;"",INDEX(pipot!L:L,SMALL(pipot!$Z:$Z,ROW($A635)))),"")</f>
        <v/>
      </c>
      <c r="N639" t="str">
        <f>IFERROR(IF(COUNT(pipot!$Z:$Z)&lt;&gt;"",INDEX(pipot!M:M,SMALL(pipot!$Z:$Z,ROW($A635)))),"")</f>
        <v/>
      </c>
      <c r="O639" t="str">
        <f>IFERROR(IF(COUNT(pipot!$Z:$Z)&lt;&gt;"",INDEX(pipot!N:N,SMALL(pipot!$Z:$Z,ROW($A635)))),"")</f>
        <v/>
      </c>
      <c r="P639" t="str">
        <f>IFERROR(IF(COUNT(pipot!$Z:$Z)&lt;&gt;"",INDEX(pipot!O:O,SMALL(pipot!$Z:$Z,ROW($A635)))),"")</f>
        <v/>
      </c>
      <c r="Q639" t="str">
        <f>IFERROR(IF(COUNT(pipot!$Z:$Z)&lt;&gt;"",INDEX(pipot!P:P,SMALL(pipot!$Z:$Z,ROW($A635)))),"")</f>
        <v/>
      </c>
      <c r="R639" t="str">
        <f>IFERROR(IF(COUNT(pipot!$Z:$Z)&lt;&gt;"",INDEX(pipot!Q:Q,SMALL(pipot!$Z:$Z,ROW($A635)))),"")</f>
        <v/>
      </c>
      <c r="S639" t="str">
        <f>IFERROR(IF(COUNT(pipot!$Z:$Z)&lt;&gt;"",INDEX(pipot!R:R,SMALL(pipot!$Z:$Z,ROW($A635)))),"")</f>
        <v/>
      </c>
    </row>
    <row r="640" spans="2:19" hidden="1">
      <c r="B640" t="str">
        <f>IFERROR(IF(COUNT(pipot!$Z:$Z)&lt;&gt;"",INDEX(pipot!A:A,SMALL(pipot!$Z:$Z,ROW($A636)))),"")</f>
        <v/>
      </c>
      <c r="C640" s="13" t="str">
        <f>IFERROR(IF(COUNT(pipot!$Z:$Z)&lt;&gt;"",INDEX(pipot!B:B,SMALL(pipot!$Z:$Z,ROW($A636)))),"")</f>
        <v/>
      </c>
      <c r="D640" s="15" t="str">
        <f>IFERROR(IF(COUNT(pipot!$Z:$Z)&lt;&gt;"",INDEX(pipot!C:C,SMALL(pipot!$Z:$Z,ROW($A636)))),"")</f>
        <v/>
      </c>
      <c r="E640" t="str">
        <f>IFERROR(IF(COUNT(pipot!$Z:$Z)&lt;&gt;"",INDEX(pipot!D:D,SMALL(pipot!$Z:$Z,ROW($A636)))),"")</f>
        <v/>
      </c>
      <c r="F640" t="str">
        <f>IFERROR(IF(COUNT(pipot!$Z:$Z)&lt;&gt;"",INDEX(pipot!E:E,SMALL(pipot!$Z:$Z,ROW($A636)))),"")</f>
        <v/>
      </c>
      <c r="G640" t="str">
        <f>IFERROR(IF(COUNT(pipot!$Z:$Z)&lt;&gt;"",INDEX(pipot!F:F,SMALL(pipot!$Z:$Z,ROW($A636)))),"")</f>
        <v/>
      </c>
      <c r="H640" t="str">
        <f>IFERROR(IF(COUNT(pipot!$Z:$Z)&lt;&gt;"",INDEX(pipot!G:G,SMALL(pipot!$Z:$Z,ROW($A636)))),"")</f>
        <v/>
      </c>
      <c r="I640" t="str">
        <f>IFERROR(IF(COUNT(pipot!$Z:$Z)&lt;&gt;"",INDEX(pipot!H:H,SMALL(pipot!$Z:$Z,ROW($A636)))),"")</f>
        <v/>
      </c>
      <c r="J640" t="str">
        <f>IFERROR(IF(COUNT(pipot!$Z:$Z)&lt;&gt;"",INDEX(pipot!I:I,SMALL(pipot!$Z:$Z,ROW($A636)))),"")</f>
        <v/>
      </c>
      <c r="K640" t="str">
        <f>IFERROR(IF(COUNT(pipot!$Z:$Z)&lt;&gt;"",INDEX(pipot!J:J,SMALL(pipot!$Z:$Z,ROW($A636)))),"")</f>
        <v/>
      </c>
      <c r="L640" t="str">
        <f>IFERROR(IF(COUNT(pipot!$Z:$Z)&lt;&gt;"",INDEX(pipot!K:K,SMALL(pipot!$Z:$Z,ROW($A636)))),"")</f>
        <v/>
      </c>
      <c r="M640" t="str">
        <f>IFERROR(IF(COUNT(pipot!$Z:$Z)&lt;&gt;"",INDEX(pipot!L:L,SMALL(pipot!$Z:$Z,ROW($A636)))),"")</f>
        <v/>
      </c>
      <c r="N640" t="str">
        <f>IFERROR(IF(COUNT(pipot!$Z:$Z)&lt;&gt;"",INDEX(pipot!M:M,SMALL(pipot!$Z:$Z,ROW($A636)))),"")</f>
        <v/>
      </c>
      <c r="O640" t="str">
        <f>IFERROR(IF(COUNT(pipot!$Z:$Z)&lt;&gt;"",INDEX(pipot!N:N,SMALL(pipot!$Z:$Z,ROW($A636)))),"")</f>
        <v/>
      </c>
      <c r="P640" t="str">
        <f>IFERROR(IF(COUNT(pipot!$Z:$Z)&lt;&gt;"",INDEX(pipot!O:O,SMALL(pipot!$Z:$Z,ROW($A636)))),"")</f>
        <v/>
      </c>
      <c r="Q640" t="str">
        <f>IFERROR(IF(COUNT(pipot!$Z:$Z)&lt;&gt;"",INDEX(pipot!P:P,SMALL(pipot!$Z:$Z,ROW($A636)))),"")</f>
        <v/>
      </c>
      <c r="R640" t="str">
        <f>IFERROR(IF(COUNT(pipot!$Z:$Z)&lt;&gt;"",INDEX(pipot!Q:Q,SMALL(pipot!$Z:$Z,ROW($A636)))),"")</f>
        <v/>
      </c>
      <c r="S640" t="str">
        <f>IFERROR(IF(COUNT(pipot!$Z:$Z)&lt;&gt;"",INDEX(pipot!R:R,SMALL(pipot!$Z:$Z,ROW($A636)))),"")</f>
        <v/>
      </c>
    </row>
    <row r="641" spans="2:19" hidden="1">
      <c r="B641" t="str">
        <f>IFERROR(IF(COUNT(pipot!$Z:$Z)&lt;&gt;"",INDEX(pipot!A:A,SMALL(pipot!$Z:$Z,ROW($A637)))),"")</f>
        <v/>
      </c>
      <c r="C641" s="13" t="str">
        <f>IFERROR(IF(COUNT(pipot!$Z:$Z)&lt;&gt;"",INDEX(pipot!B:B,SMALL(pipot!$Z:$Z,ROW($A637)))),"")</f>
        <v/>
      </c>
      <c r="D641" s="15" t="str">
        <f>IFERROR(IF(COUNT(pipot!$Z:$Z)&lt;&gt;"",INDEX(pipot!C:C,SMALL(pipot!$Z:$Z,ROW($A637)))),"")</f>
        <v/>
      </c>
      <c r="E641" t="str">
        <f>IFERROR(IF(COUNT(pipot!$Z:$Z)&lt;&gt;"",INDEX(pipot!D:D,SMALL(pipot!$Z:$Z,ROW($A637)))),"")</f>
        <v/>
      </c>
      <c r="F641" t="str">
        <f>IFERROR(IF(COUNT(pipot!$Z:$Z)&lt;&gt;"",INDEX(pipot!E:E,SMALL(pipot!$Z:$Z,ROW($A637)))),"")</f>
        <v/>
      </c>
      <c r="G641" t="str">
        <f>IFERROR(IF(COUNT(pipot!$Z:$Z)&lt;&gt;"",INDEX(pipot!F:F,SMALL(pipot!$Z:$Z,ROW($A637)))),"")</f>
        <v/>
      </c>
      <c r="H641" t="str">
        <f>IFERROR(IF(COUNT(pipot!$Z:$Z)&lt;&gt;"",INDEX(pipot!G:G,SMALL(pipot!$Z:$Z,ROW($A637)))),"")</f>
        <v/>
      </c>
      <c r="I641" t="str">
        <f>IFERROR(IF(COUNT(pipot!$Z:$Z)&lt;&gt;"",INDEX(pipot!H:H,SMALL(pipot!$Z:$Z,ROW($A637)))),"")</f>
        <v/>
      </c>
      <c r="J641" t="str">
        <f>IFERROR(IF(COUNT(pipot!$Z:$Z)&lt;&gt;"",INDEX(pipot!I:I,SMALL(pipot!$Z:$Z,ROW($A637)))),"")</f>
        <v/>
      </c>
      <c r="K641" t="str">
        <f>IFERROR(IF(COUNT(pipot!$Z:$Z)&lt;&gt;"",INDEX(pipot!J:J,SMALL(pipot!$Z:$Z,ROW($A637)))),"")</f>
        <v/>
      </c>
      <c r="L641" t="str">
        <f>IFERROR(IF(COUNT(pipot!$Z:$Z)&lt;&gt;"",INDEX(pipot!K:K,SMALL(pipot!$Z:$Z,ROW($A637)))),"")</f>
        <v/>
      </c>
      <c r="M641" t="str">
        <f>IFERROR(IF(COUNT(pipot!$Z:$Z)&lt;&gt;"",INDEX(pipot!L:L,SMALL(pipot!$Z:$Z,ROW($A637)))),"")</f>
        <v/>
      </c>
      <c r="N641" t="str">
        <f>IFERROR(IF(COUNT(pipot!$Z:$Z)&lt;&gt;"",INDEX(pipot!M:M,SMALL(pipot!$Z:$Z,ROW($A637)))),"")</f>
        <v/>
      </c>
      <c r="O641" t="str">
        <f>IFERROR(IF(COUNT(pipot!$Z:$Z)&lt;&gt;"",INDEX(pipot!N:N,SMALL(pipot!$Z:$Z,ROW($A637)))),"")</f>
        <v/>
      </c>
      <c r="P641" t="str">
        <f>IFERROR(IF(COUNT(pipot!$Z:$Z)&lt;&gt;"",INDEX(pipot!O:O,SMALL(pipot!$Z:$Z,ROW($A637)))),"")</f>
        <v/>
      </c>
      <c r="Q641" t="str">
        <f>IFERROR(IF(COUNT(pipot!$Z:$Z)&lt;&gt;"",INDEX(pipot!P:P,SMALL(pipot!$Z:$Z,ROW($A637)))),"")</f>
        <v/>
      </c>
      <c r="R641" t="str">
        <f>IFERROR(IF(COUNT(pipot!$Z:$Z)&lt;&gt;"",INDEX(pipot!Q:Q,SMALL(pipot!$Z:$Z,ROW($A637)))),"")</f>
        <v/>
      </c>
      <c r="S641" t="str">
        <f>IFERROR(IF(COUNT(pipot!$Z:$Z)&lt;&gt;"",INDEX(pipot!R:R,SMALL(pipot!$Z:$Z,ROW($A637)))),"")</f>
        <v/>
      </c>
    </row>
    <row r="642" spans="2:19" hidden="1">
      <c r="B642" t="str">
        <f>IFERROR(IF(COUNT(pipot!$Z:$Z)&lt;&gt;"",INDEX(pipot!A:A,SMALL(pipot!$Z:$Z,ROW($A638)))),"")</f>
        <v/>
      </c>
      <c r="C642" s="13" t="str">
        <f>IFERROR(IF(COUNT(pipot!$Z:$Z)&lt;&gt;"",INDEX(pipot!B:B,SMALL(pipot!$Z:$Z,ROW($A638)))),"")</f>
        <v/>
      </c>
      <c r="D642" s="15" t="str">
        <f>IFERROR(IF(COUNT(pipot!$Z:$Z)&lt;&gt;"",INDEX(pipot!C:C,SMALL(pipot!$Z:$Z,ROW($A638)))),"")</f>
        <v/>
      </c>
      <c r="E642" t="str">
        <f>IFERROR(IF(COUNT(pipot!$Z:$Z)&lt;&gt;"",INDEX(pipot!D:D,SMALL(pipot!$Z:$Z,ROW($A638)))),"")</f>
        <v/>
      </c>
      <c r="F642" t="str">
        <f>IFERROR(IF(COUNT(pipot!$Z:$Z)&lt;&gt;"",INDEX(pipot!E:E,SMALL(pipot!$Z:$Z,ROW($A638)))),"")</f>
        <v/>
      </c>
      <c r="G642" t="str">
        <f>IFERROR(IF(COUNT(pipot!$Z:$Z)&lt;&gt;"",INDEX(pipot!F:F,SMALL(pipot!$Z:$Z,ROW($A638)))),"")</f>
        <v/>
      </c>
      <c r="H642" t="str">
        <f>IFERROR(IF(COUNT(pipot!$Z:$Z)&lt;&gt;"",INDEX(pipot!G:G,SMALL(pipot!$Z:$Z,ROW($A638)))),"")</f>
        <v/>
      </c>
      <c r="I642" t="str">
        <f>IFERROR(IF(COUNT(pipot!$Z:$Z)&lt;&gt;"",INDEX(pipot!H:H,SMALL(pipot!$Z:$Z,ROW($A638)))),"")</f>
        <v/>
      </c>
      <c r="J642" t="str">
        <f>IFERROR(IF(COUNT(pipot!$Z:$Z)&lt;&gt;"",INDEX(pipot!I:I,SMALL(pipot!$Z:$Z,ROW($A638)))),"")</f>
        <v/>
      </c>
      <c r="K642" t="str">
        <f>IFERROR(IF(COUNT(pipot!$Z:$Z)&lt;&gt;"",INDEX(pipot!J:J,SMALL(pipot!$Z:$Z,ROW($A638)))),"")</f>
        <v/>
      </c>
      <c r="L642" t="str">
        <f>IFERROR(IF(COUNT(pipot!$Z:$Z)&lt;&gt;"",INDEX(pipot!K:K,SMALL(pipot!$Z:$Z,ROW($A638)))),"")</f>
        <v/>
      </c>
      <c r="M642" t="str">
        <f>IFERROR(IF(COUNT(pipot!$Z:$Z)&lt;&gt;"",INDEX(pipot!L:L,SMALL(pipot!$Z:$Z,ROW($A638)))),"")</f>
        <v/>
      </c>
      <c r="N642" t="str">
        <f>IFERROR(IF(COUNT(pipot!$Z:$Z)&lt;&gt;"",INDEX(pipot!M:M,SMALL(pipot!$Z:$Z,ROW($A638)))),"")</f>
        <v/>
      </c>
      <c r="O642" t="str">
        <f>IFERROR(IF(COUNT(pipot!$Z:$Z)&lt;&gt;"",INDEX(pipot!N:N,SMALL(pipot!$Z:$Z,ROW($A638)))),"")</f>
        <v/>
      </c>
      <c r="P642" t="str">
        <f>IFERROR(IF(COUNT(pipot!$Z:$Z)&lt;&gt;"",INDEX(pipot!O:O,SMALL(pipot!$Z:$Z,ROW($A638)))),"")</f>
        <v/>
      </c>
      <c r="Q642" t="str">
        <f>IFERROR(IF(COUNT(pipot!$Z:$Z)&lt;&gt;"",INDEX(pipot!P:P,SMALL(pipot!$Z:$Z,ROW($A638)))),"")</f>
        <v/>
      </c>
      <c r="R642" t="str">
        <f>IFERROR(IF(COUNT(pipot!$Z:$Z)&lt;&gt;"",INDEX(pipot!Q:Q,SMALL(pipot!$Z:$Z,ROW($A638)))),"")</f>
        <v/>
      </c>
      <c r="S642" t="str">
        <f>IFERROR(IF(COUNT(pipot!$Z:$Z)&lt;&gt;"",INDEX(pipot!R:R,SMALL(pipot!$Z:$Z,ROW($A638)))),"")</f>
        <v/>
      </c>
    </row>
    <row r="643" spans="2:19" hidden="1">
      <c r="B643" t="str">
        <f>IFERROR(IF(COUNT(pipot!$Z:$Z)&lt;&gt;"",INDEX(pipot!A:A,SMALL(pipot!$Z:$Z,ROW($A639)))),"")</f>
        <v/>
      </c>
      <c r="C643" s="13" t="str">
        <f>IFERROR(IF(COUNT(pipot!$Z:$Z)&lt;&gt;"",INDEX(pipot!B:B,SMALL(pipot!$Z:$Z,ROW($A639)))),"")</f>
        <v/>
      </c>
      <c r="D643" s="15" t="str">
        <f>IFERROR(IF(COUNT(pipot!$Z:$Z)&lt;&gt;"",INDEX(pipot!C:C,SMALL(pipot!$Z:$Z,ROW($A639)))),"")</f>
        <v/>
      </c>
      <c r="E643" t="str">
        <f>IFERROR(IF(COUNT(pipot!$Z:$Z)&lt;&gt;"",INDEX(pipot!D:D,SMALL(pipot!$Z:$Z,ROW($A639)))),"")</f>
        <v/>
      </c>
      <c r="F643" t="str">
        <f>IFERROR(IF(COUNT(pipot!$Z:$Z)&lt;&gt;"",INDEX(pipot!E:E,SMALL(pipot!$Z:$Z,ROW($A639)))),"")</f>
        <v/>
      </c>
      <c r="G643" t="str">
        <f>IFERROR(IF(COUNT(pipot!$Z:$Z)&lt;&gt;"",INDEX(pipot!F:F,SMALL(pipot!$Z:$Z,ROW($A639)))),"")</f>
        <v/>
      </c>
      <c r="H643" t="str">
        <f>IFERROR(IF(COUNT(pipot!$Z:$Z)&lt;&gt;"",INDEX(pipot!G:G,SMALL(pipot!$Z:$Z,ROW($A639)))),"")</f>
        <v/>
      </c>
      <c r="I643" t="str">
        <f>IFERROR(IF(COUNT(pipot!$Z:$Z)&lt;&gt;"",INDEX(pipot!H:H,SMALL(pipot!$Z:$Z,ROW($A639)))),"")</f>
        <v/>
      </c>
      <c r="J643" t="str">
        <f>IFERROR(IF(COUNT(pipot!$Z:$Z)&lt;&gt;"",INDEX(pipot!I:I,SMALL(pipot!$Z:$Z,ROW($A639)))),"")</f>
        <v/>
      </c>
      <c r="K643" t="str">
        <f>IFERROR(IF(COUNT(pipot!$Z:$Z)&lt;&gt;"",INDEX(pipot!J:J,SMALL(pipot!$Z:$Z,ROW($A639)))),"")</f>
        <v/>
      </c>
      <c r="L643" t="str">
        <f>IFERROR(IF(COUNT(pipot!$Z:$Z)&lt;&gt;"",INDEX(pipot!K:K,SMALL(pipot!$Z:$Z,ROW($A639)))),"")</f>
        <v/>
      </c>
      <c r="M643" t="str">
        <f>IFERROR(IF(COUNT(pipot!$Z:$Z)&lt;&gt;"",INDEX(pipot!L:L,SMALL(pipot!$Z:$Z,ROW($A639)))),"")</f>
        <v/>
      </c>
      <c r="N643" t="str">
        <f>IFERROR(IF(COUNT(pipot!$Z:$Z)&lt;&gt;"",INDEX(pipot!M:M,SMALL(pipot!$Z:$Z,ROW($A639)))),"")</f>
        <v/>
      </c>
      <c r="O643" t="str">
        <f>IFERROR(IF(COUNT(pipot!$Z:$Z)&lt;&gt;"",INDEX(pipot!N:N,SMALL(pipot!$Z:$Z,ROW($A639)))),"")</f>
        <v/>
      </c>
      <c r="P643" t="str">
        <f>IFERROR(IF(COUNT(pipot!$Z:$Z)&lt;&gt;"",INDEX(pipot!O:O,SMALL(pipot!$Z:$Z,ROW($A639)))),"")</f>
        <v/>
      </c>
      <c r="Q643" t="str">
        <f>IFERROR(IF(COUNT(pipot!$Z:$Z)&lt;&gt;"",INDEX(pipot!P:P,SMALL(pipot!$Z:$Z,ROW($A639)))),"")</f>
        <v/>
      </c>
      <c r="R643" t="str">
        <f>IFERROR(IF(COUNT(pipot!$Z:$Z)&lt;&gt;"",INDEX(pipot!Q:Q,SMALL(pipot!$Z:$Z,ROW($A639)))),"")</f>
        <v/>
      </c>
      <c r="S643" t="str">
        <f>IFERROR(IF(COUNT(pipot!$Z:$Z)&lt;&gt;"",INDEX(pipot!R:R,SMALL(pipot!$Z:$Z,ROW($A639)))),"")</f>
        <v/>
      </c>
    </row>
    <row r="644" spans="2:19" hidden="1">
      <c r="B644" t="str">
        <f>IFERROR(IF(COUNT(pipot!$Z:$Z)&lt;&gt;"",INDEX(pipot!A:A,SMALL(pipot!$Z:$Z,ROW($A640)))),"")</f>
        <v/>
      </c>
      <c r="C644" s="13" t="str">
        <f>IFERROR(IF(COUNT(pipot!$Z:$Z)&lt;&gt;"",INDEX(pipot!B:B,SMALL(pipot!$Z:$Z,ROW($A640)))),"")</f>
        <v/>
      </c>
      <c r="D644" s="15" t="str">
        <f>IFERROR(IF(COUNT(pipot!$Z:$Z)&lt;&gt;"",INDEX(pipot!C:C,SMALL(pipot!$Z:$Z,ROW($A640)))),"")</f>
        <v/>
      </c>
      <c r="E644" t="str">
        <f>IFERROR(IF(COUNT(pipot!$Z:$Z)&lt;&gt;"",INDEX(pipot!D:D,SMALL(pipot!$Z:$Z,ROW($A640)))),"")</f>
        <v/>
      </c>
      <c r="F644" t="str">
        <f>IFERROR(IF(COUNT(pipot!$Z:$Z)&lt;&gt;"",INDEX(pipot!E:E,SMALL(pipot!$Z:$Z,ROW($A640)))),"")</f>
        <v/>
      </c>
      <c r="G644" t="str">
        <f>IFERROR(IF(COUNT(pipot!$Z:$Z)&lt;&gt;"",INDEX(pipot!F:F,SMALL(pipot!$Z:$Z,ROW($A640)))),"")</f>
        <v/>
      </c>
      <c r="H644" t="str">
        <f>IFERROR(IF(COUNT(pipot!$Z:$Z)&lt;&gt;"",INDEX(pipot!G:G,SMALL(pipot!$Z:$Z,ROW($A640)))),"")</f>
        <v/>
      </c>
      <c r="I644" t="str">
        <f>IFERROR(IF(COUNT(pipot!$Z:$Z)&lt;&gt;"",INDEX(pipot!H:H,SMALL(pipot!$Z:$Z,ROW($A640)))),"")</f>
        <v/>
      </c>
      <c r="J644" t="str">
        <f>IFERROR(IF(COUNT(pipot!$Z:$Z)&lt;&gt;"",INDEX(pipot!I:I,SMALL(pipot!$Z:$Z,ROW($A640)))),"")</f>
        <v/>
      </c>
      <c r="K644" t="str">
        <f>IFERROR(IF(COUNT(pipot!$Z:$Z)&lt;&gt;"",INDEX(pipot!J:J,SMALL(pipot!$Z:$Z,ROW($A640)))),"")</f>
        <v/>
      </c>
      <c r="L644" t="str">
        <f>IFERROR(IF(COUNT(pipot!$Z:$Z)&lt;&gt;"",INDEX(pipot!K:K,SMALL(pipot!$Z:$Z,ROW($A640)))),"")</f>
        <v/>
      </c>
      <c r="M644" t="str">
        <f>IFERROR(IF(COUNT(pipot!$Z:$Z)&lt;&gt;"",INDEX(pipot!L:L,SMALL(pipot!$Z:$Z,ROW($A640)))),"")</f>
        <v/>
      </c>
      <c r="N644" t="str">
        <f>IFERROR(IF(COUNT(pipot!$Z:$Z)&lt;&gt;"",INDEX(pipot!M:M,SMALL(pipot!$Z:$Z,ROW($A640)))),"")</f>
        <v/>
      </c>
      <c r="O644" t="str">
        <f>IFERROR(IF(COUNT(pipot!$Z:$Z)&lt;&gt;"",INDEX(pipot!N:N,SMALL(pipot!$Z:$Z,ROW($A640)))),"")</f>
        <v/>
      </c>
      <c r="P644" t="str">
        <f>IFERROR(IF(COUNT(pipot!$Z:$Z)&lt;&gt;"",INDEX(pipot!O:O,SMALL(pipot!$Z:$Z,ROW($A640)))),"")</f>
        <v/>
      </c>
      <c r="Q644" t="str">
        <f>IFERROR(IF(COUNT(pipot!$Z:$Z)&lt;&gt;"",INDEX(pipot!P:P,SMALL(pipot!$Z:$Z,ROW($A640)))),"")</f>
        <v/>
      </c>
      <c r="R644" t="str">
        <f>IFERROR(IF(COUNT(pipot!$Z:$Z)&lt;&gt;"",INDEX(pipot!Q:Q,SMALL(pipot!$Z:$Z,ROW($A640)))),"")</f>
        <v/>
      </c>
      <c r="S644" t="str">
        <f>IFERROR(IF(COUNT(pipot!$Z:$Z)&lt;&gt;"",INDEX(pipot!R:R,SMALL(pipot!$Z:$Z,ROW($A640)))),"")</f>
        <v/>
      </c>
    </row>
    <row r="645" spans="2:19" hidden="1">
      <c r="B645" t="str">
        <f>IFERROR(IF(COUNT(pipot!$Z:$Z)&lt;&gt;"",INDEX(pipot!A:A,SMALL(pipot!$Z:$Z,ROW($A641)))),"")</f>
        <v/>
      </c>
      <c r="C645" s="13" t="str">
        <f>IFERROR(IF(COUNT(pipot!$Z:$Z)&lt;&gt;"",INDEX(pipot!B:B,SMALL(pipot!$Z:$Z,ROW($A641)))),"")</f>
        <v/>
      </c>
      <c r="D645" s="15" t="str">
        <f>IFERROR(IF(COUNT(pipot!$Z:$Z)&lt;&gt;"",INDEX(pipot!C:C,SMALL(pipot!$Z:$Z,ROW($A641)))),"")</f>
        <v/>
      </c>
      <c r="E645" t="str">
        <f>IFERROR(IF(COUNT(pipot!$Z:$Z)&lt;&gt;"",INDEX(pipot!D:D,SMALL(pipot!$Z:$Z,ROW($A641)))),"")</f>
        <v/>
      </c>
      <c r="F645" t="str">
        <f>IFERROR(IF(COUNT(pipot!$Z:$Z)&lt;&gt;"",INDEX(pipot!E:E,SMALL(pipot!$Z:$Z,ROW($A641)))),"")</f>
        <v/>
      </c>
      <c r="G645" t="str">
        <f>IFERROR(IF(COUNT(pipot!$Z:$Z)&lt;&gt;"",INDEX(pipot!F:F,SMALL(pipot!$Z:$Z,ROW($A641)))),"")</f>
        <v/>
      </c>
      <c r="H645" t="str">
        <f>IFERROR(IF(COUNT(pipot!$Z:$Z)&lt;&gt;"",INDEX(pipot!G:G,SMALL(pipot!$Z:$Z,ROW($A641)))),"")</f>
        <v/>
      </c>
      <c r="I645" t="str">
        <f>IFERROR(IF(COUNT(pipot!$Z:$Z)&lt;&gt;"",INDEX(pipot!H:H,SMALL(pipot!$Z:$Z,ROW($A641)))),"")</f>
        <v/>
      </c>
      <c r="J645" t="str">
        <f>IFERROR(IF(COUNT(pipot!$Z:$Z)&lt;&gt;"",INDEX(pipot!I:I,SMALL(pipot!$Z:$Z,ROW($A641)))),"")</f>
        <v/>
      </c>
      <c r="K645" t="str">
        <f>IFERROR(IF(COUNT(pipot!$Z:$Z)&lt;&gt;"",INDEX(pipot!J:J,SMALL(pipot!$Z:$Z,ROW($A641)))),"")</f>
        <v/>
      </c>
      <c r="L645" t="str">
        <f>IFERROR(IF(COUNT(pipot!$Z:$Z)&lt;&gt;"",INDEX(pipot!K:K,SMALL(pipot!$Z:$Z,ROW($A641)))),"")</f>
        <v/>
      </c>
      <c r="M645" t="str">
        <f>IFERROR(IF(COUNT(pipot!$Z:$Z)&lt;&gt;"",INDEX(pipot!L:L,SMALL(pipot!$Z:$Z,ROW($A641)))),"")</f>
        <v/>
      </c>
      <c r="N645" t="str">
        <f>IFERROR(IF(COUNT(pipot!$Z:$Z)&lt;&gt;"",INDEX(pipot!M:M,SMALL(pipot!$Z:$Z,ROW($A641)))),"")</f>
        <v/>
      </c>
      <c r="O645" t="str">
        <f>IFERROR(IF(COUNT(pipot!$Z:$Z)&lt;&gt;"",INDEX(pipot!N:N,SMALL(pipot!$Z:$Z,ROW($A641)))),"")</f>
        <v/>
      </c>
      <c r="P645" t="str">
        <f>IFERROR(IF(COUNT(pipot!$Z:$Z)&lt;&gt;"",INDEX(pipot!O:O,SMALL(pipot!$Z:$Z,ROW($A641)))),"")</f>
        <v/>
      </c>
      <c r="Q645" t="str">
        <f>IFERROR(IF(COUNT(pipot!$Z:$Z)&lt;&gt;"",INDEX(pipot!P:P,SMALL(pipot!$Z:$Z,ROW($A641)))),"")</f>
        <v/>
      </c>
      <c r="R645" t="str">
        <f>IFERROR(IF(COUNT(pipot!$Z:$Z)&lt;&gt;"",INDEX(pipot!Q:Q,SMALL(pipot!$Z:$Z,ROW($A641)))),"")</f>
        <v/>
      </c>
      <c r="S645" t="str">
        <f>IFERROR(IF(COUNT(pipot!$Z:$Z)&lt;&gt;"",INDEX(pipot!R:R,SMALL(pipot!$Z:$Z,ROW($A641)))),"")</f>
        <v/>
      </c>
    </row>
    <row r="646" spans="2:19" hidden="1">
      <c r="B646" t="str">
        <f>IFERROR(IF(COUNT(pipot!$Z:$Z)&lt;&gt;"",INDEX(pipot!A:A,SMALL(pipot!$Z:$Z,ROW($A642)))),"")</f>
        <v/>
      </c>
      <c r="C646" s="13" t="str">
        <f>IFERROR(IF(COUNT(pipot!$Z:$Z)&lt;&gt;"",INDEX(pipot!B:B,SMALL(pipot!$Z:$Z,ROW($A642)))),"")</f>
        <v/>
      </c>
      <c r="D646" s="15" t="str">
        <f>IFERROR(IF(COUNT(pipot!$Z:$Z)&lt;&gt;"",INDEX(pipot!C:C,SMALL(pipot!$Z:$Z,ROW($A642)))),"")</f>
        <v/>
      </c>
      <c r="E646" t="str">
        <f>IFERROR(IF(COUNT(pipot!$Z:$Z)&lt;&gt;"",INDEX(pipot!D:D,SMALL(pipot!$Z:$Z,ROW($A642)))),"")</f>
        <v/>
      </c>
      <c r="F646" t="str">
        <f>IFERROR(IF(COUNT(pipot!$Z:$Z)&lt;&gt;"",INDEX(pipot!E:E,SMALL(pipot!$Z:$Z,ROW($A642)))),"")</f>
        <v/>
      </c>
      <c r="G646" t="str">
        <f>IFERROR(IF(COUNT(pipot!$Z:$Z)&lt;&gt;"",INDEX(pipot!F:F,SMALL(pipot!$Z:$Z,ROW($A642)))),"")</f>
        <v/>
      </c>
      <c r="H646" t="str">
        <f>IFERROR(IF(COUNT(pipot!$Z:$Z)&lt;&gt;"",INDEX(pipot!G:G,SMALL(pipot!$Z:$Z,ROW($A642)))),"")</f>
        <v/>
      </c>
      <c r="I646" t="str">
        <f>IFERROR(IF(COUNT(pipot!$Z:$Z)&lt;&gt;"",INDEX(pipot!H:H,SMALL(pipot!$Z:$Z,ROW($A642)))),"")</f>
        <v/>
      </c>
      <c r="J646" t="str">
        <f>IFERROR(IF(COUNT(pipot!$Z:$Z)&lt;&gt;"",INDEX(pipot!I:I,SMALL(pipot!$Z:$Z,ROW($A642)))),"")</f>
        <v/>
      </c>
      <c r="K646" t="str">
        <f>IFERROR(IF(COUNT(pipot!$Z:$Z)&lt;&gt;"",INDEX(pipot!J:J,SMALL(pipot!$Z:$Z,ROW($A642)))),"")</f>
        <v/>
      </c>
      <c r="L646" t="str">
        <f>IFERROR(IF(COUNT(pipot!$Z:$Z)&lt;&gt;"",INDEX(pipot!K:K,SMALL(pipot!$Z:$Z,ROW($A642)))),"")</f>
        <v/>
      </c>
      <c r="M646" t="str">
        <f>IFERROR(IF(COUNT(pipot!$Z:$Z)&lt;&gt;"",INDEX(pipot!L:L,SMALL(pipot!$Z:$Z,ROW($A642)))),"")</f>
        <v/>
      </c>
      <c r="N646" t="str">
        <f>IFERROR(IF(COUNT(pipot!$Z:$Z)&lt;&gt;"",INDEX(pipot!M:M,SMALL(pipot!$Z:$Z,ROW($A642)))),"")</f>
        <v/>
      </c>
      <c r="O646" t="str">
        <f>IFERROR(IF(COUNT(pipot!$Z:$Z)&lt;&gt;"",INDEX(pipot!N:N,SMALL(pipot!$Z:$Z,ROW($A642)))),"")</f>
        <v/>
      </c>
      <c r="P646" t="str">
        <f>IFERROR(IF(COUNT(pipot!$Z:$Z)&lt;&gt;"",INDEX(pipot!O:O,SMALL(pipot!$Z:$Z,ROW($A642)))),"")</f>
        <v/>
      </c>
      <c r="Q646" t="str">
        <f>IFERROR(IF(COUNT(pipot!$Z:$Z)&lt;&gt;"",INDEX(pipot!P:P,SMALL(pipot!$Z:$Z,ROW($A642)))),"")</f>
        <v/>
      </c>
      <c r="R646" t="str">
        <f>IFERROR(IF(COUNT(pipot!$Z:$Z)&lt;&gt;"",INDEX(pipot!Q:Q,SMALL(pipot!$Z:$Z,ROW($A642)))),"")</f>
        <v/>
      </c>
      <c r="S646" t="str">
        <f>IFERROR(IF(COUNT(pipot!$Z:$Z)&lt;&gt;"",INDEX(pipot!R:R,SMALL(pipot!$Z:$Z,ROW($A642)))),"")</f>
        <v/>
      </c>
    </row>
    <row r="647" spans="2:19" hidden="1">
      <c r="B647" t="str">
        <f>IFERROR(IF(COUNT(pipot!$Z:$Z)&lt;&gt;"",INDEX(pipot!A:A,SMALL(pipot!$Z:$Z,ROW($A643)))),"")</f>
        <v/>
      </c>
      <c r="C647" s="13" t="str">
        <f>IFERROR(IF(COUNT(pipot!$Z:$Z)&lt;&gt;"",INDEX(pipot!B:B,SMALL(pipot!$Z:$Z,ROW($A643)))),"")</f>
        <v/>
      </c>
      <c r="D647" s="15" t="str">
        <f>IFERROR(IF(COUNT(pipot!$Z:$Z)&lt;&gt;"",INDEX(pipot!C:C,SMALL(pipot!$Z:$Z,ROW($A643)))),"")</f>
        <v/>
      </c>
      <c r="E647" t="str">
        <f>IFERROR(IF(COUNT(pipot!$Z:$Z)&lt;&gt;"",INDEX(pipot!D:D,SMALL(pipot!$Z:$Z,ROW($A643)))),"")</f>
        <v/>
      </c>
      <c r="F647" t="str">
        <f>IFERROR(IF(COUNT(pipot!$Z:$Z)&lt;&gt;"",INDEX(pipot!E:E,SMALL(pipot!$Z:$Z,ROW($A643)))),"")</f>
        <v/>
      </c>
      <c r="G647" t="str">
        <f>IFERROR(IF(COUNT(pipot!$Z:$Z)&lt;&gt;"",INDEX(pipot!F:F,SMALL(pipot!$Z:$Z,ROW($A643)))),"")</f>
        <v/>
      </c>
      <c r="H647" t="str">
        <f>IFERROR(IF(COUNT(pipot!$Z:$Z)&lt;&gt;"",INDEX(pipot!G:G,SMALL(pipot!$Z:$Z,ROW($A643)))),"")</f>
        <v/>
      </c>
      <c r="I647" t="str">
        <f>IFERROR(IF(COUNT(pipot!$Z:$Z)&lt;&gt;"",INDEX(pipot!H:H,SMALL(pipot!$Z:$Z,ROW($A643)))),"")</f>
        <v/>
      </c>
      <c r="J647" t="str">
        <f>IFERROR(IF(COUNT(pipot!$Z:$Z)&lt;&gt;"",INDEX(pipot!I:I,SMALL(pipot!$Z:$Z,ROW($A643)))),"")</f>
        <v/>
      </c>
      <c r="K647" t="str">
        <f>IFERROR(IF(COUNT(pipot!$Z:$Z)&lt;&gt;"",INDEX(pipot!J:J,SMALL(pipot!$Z:$Z,ROW($A643)))),"")</f>
        <v/>
      </c>
      <c r="L647" t="str">
        <f>IFERROR(IF(COUNT(pipot!$Z:$Z)&lt;&gt;"",INDEX(pipot!K:K,SMALL(pipot!$Z:$Z,ROW($A643)))),"")</f>
        <v/>
      </c>
      <c r="M647" t="str">
        <f>IFERROR(IF(COUNT(pipot!$Z:$Z)&lt;&gt;"",INDEX(pipot!L:L,SMALL(pipot!$Z:$Z,ROW($A643)))),"")</f>
        <v/>
      </c>
      <c r="N647" t="str">
        <f>IFERROR(IF(COUNT(pipot!$Z:$Z)&lt;&gt;"",INDEX(pipot!M:M,SMALL(pipot!$Z:$Z,ROW($A643)))),"")</f>
        <v/>
      </c>
      <c r="O647" t="str">
        <f>IFERROR(IF(COUNT(pipot!$Z:$Z)&lt;&gt;"",INDEX(pipot!N:N,SMALL(pipot!$Z:$Z,ROW($A643)))),"")</f>
        <v/>
      </c>
      <c r="P647" t="str">
        <f>IFERROR(IF(COUNT(pipot!$Z:$Z)&lt;&gt;"",INDEX(pipot!O:O,SMALL(pipot!$Z:$Z,ROW($A643)))),"")</f>
        <v/>
      </c>
      <c r="Q647" t="str">
        <f>IFERROR(IF(COUNT(pipot!$Z:$Z)&lt;&gt;"",INDEX(pipot!P:P,SMALL(pipot!$Z:$Z,ROW($A643)))),"")</f>
        <v/>
      </c>
      <c r="R647" t="str">
        <f>IFERROR(IF(COUNT(pipot!$Z:$Z)&lt;&gt;"",INDEX(pipot!Q:Q,SMALL(pipot!$Z:$Z,ROW($A643)))),"")</f>
        <v/>
      </c>
      <c r="S647" t="str">
        <f>IFERROR(IF(COUNT(pipot!$Z:$Z)&lt;&gt;"",INDEX(pipot!R:R,SMALL(pipot!$Z:$Z,ROW($A643)))),"")</f>
        <v/>
      </c>
    </row>
    <row r="648" spans="2:19" hidden="1">
      <c r="B648" t="str">
        <f>IFERROR(IF(COUNT(pipot!$Z:$Z)&lt;&gt;"",INDEX(pipot!A:A,SMALL(pipot!$Z:$Z,ROW($A644)))),"")</f>
        <v/>
      </c>
      <c r="C648" s="13" t="str">
        <f>IFERROR(IF(COUNT(pipot!$Z:$Z)&lt;&gt;"",INDEX(pipot!B:B,SMALL(pipot!$Z:$Z,ROW($A644)))),"")</f>
        <v/>
      </c>
      <c r="D648" s="15" t="str">
        <f>IFERROR(IF(COUNT(pipot!$Z:$Z)&lt;&gt;"",INDEX(pipot!C:C,SMALL(pipot!$Z:$Z,ROW($A644)))),"")</f>
        <v/>
      </c>
      <c r="E648" t="str">
        <f>IFERROR(IF(COUNT(pipot!$Z:$Z)&lt;&gt;"",INDEX(pipot!D:D,SMALL(pipot!$Z:$Z,ROW($A644)))),"")</f>
        <v/>
      </c>
      <c r="F648" t="str">
        <f>IFERROR(IF(COUNT(pipot!$Z:$Z)&lt;&gt;"",INDEX(pipot!E:E,SMALL(pipot!$Z:$Z,ROW($A644)))),"")</f>
        <v/>
      </c>
      <c r="G648" t="str">
        <f>IFERROR(IF(COUNT(pipot!$Z:$Z)&lt;&gt;"",INDEX(pipot!F:F,SMALL(pipot!$Z:$Z,ROW($A644)))),"")</f>
        <v/>
      </c>
      <c r="H648" t="str">
        <f>IFERROR(IF(COUNT(pipot!$Z:$Z)&lt;&gt;"",INDEX(pipot!G:G,SMALL(pipot!$Z:$Z,ROW($A644)))),"")</f>
        <v/>
      </c>
      <c r="I648" t="str">
        <f>IFERROR(IF(COUNT(pipot!$Z:$Z)&lt;&gt;"",INDEX(pipot!H:H,SMALL(pipot!$Z:$Z,ROW($A644)))),"")</f>
        <v/>
      </c>
      <c r="J648" t="str">
        <f>IFERROR(IF(COUNT(pipot!$Z:$Z)&lt;&gt;"",INDEX(pipot!I:I,SMALL(pipot!$Z:$Z,ROW($A644)))),"")</f>
        <v/>
      </c>
      <c r="K648" t="str">
        <f>IFERROR(IF(COUNT(pipot!$Z:$Z)&lt;&gt;"",INDEX(pipot!J:J,SMALL(pipot!$Z:$Z,ROW($A644)))),"")</f>
        <v/>
      </c>
      <c r="L648" t="str">
        <f>IFERROR(IF(COUNT(pipot!$Z:$Z)&lt;&gt;"",INDEX(pipot!K:K,SMALL(pipot!$Z:$Z,ROW($A644)))),"")</f>
        <v/>
      </c>
      <c r="M648" t="str">
        <f>IFERROR(IF(COUNT(pipot!$Z:$Z)&lt;&gt;"",INDEX(pipot!L:L,SMALL(pipot!$Z:$Z,ROW($A644)))),"")</f>
        <v/>
      </c>
      <c r="N648" t="str">
        <f>IFERROR(IF(COUNT(pipot!$Z:$Z)&lt;&gt;"",INDEX(pipot!M:M,SMALL(pipot!$Z:$Z,ROW($A644)))),"")</f>
        <v/>
      </c>
      <c r="O648" t="str">
        <f>IFERROR(IF(COUNT(pipot!$Z:$Z)&lt;&gt;"",INDEX(pipot!N:N,SMALL(pipot!$Z:$Z,ROW($A644)))),"")</f>
        <v/>
      </c>
      <c r="P648" t="str">
        <f>IFERROR(IF(COUNT(pipot!$Z:$Z)&lt;&gt;"",INDEX(pipot!O:O,SMALL(pipot!$Z:$Z,ROW($A644)))),"")</f>
        <v/>
      </c>
      <c r="Q648" t="str">
        <f>IFERROR(IF(COUNT(pipot!$Z:$Z)&lt;&gt;"",INDEX(pipot!P:P,SMALL(pipot!$Z:$Z,ROW($A644)))),"")</f>
        <v/>
      </c>
      <c r="R648" t="str">
        <f>IFERROR(IF(COUNT(pipot!$Z:$Z)&lt;&gt;"",INDEX(pipot!Q:Q,SMALL(pipot!$Z:$Z,ROW($A644)))),"")</f>
        <v/>
      </c>
      <c r="S648" t="str">
        <f>IFERROR(IF(COUNT(pipot!$Z:$Z)&lt;&gt;"",INDEX(pipot!R:R,SMALL(pipot!$Z:$Z,ROW($A644)))),"")</f>
        <v/>
      </c>
    </row>
    <row r="649" spans="2:19" hidden="1">
      <c r="B649" t="str">
        <f>IFERROR(IF(COUNT(pipot!$Z:$Z)&lt;&gt;"",INDEX(pipot!A:A,SMALL(pipot!$Z:$Z,ROW($A645)))),"")</f>
        <v/>
      </c>
      <c r="C649" s="13" t="str">
        <f>IFERROR(IF(COUNT(pipot!$Z:$Z)&lt;&gt;"",INDEX(pipot!B:B,SMALL(pipot!$Z:$Z,ROW($A645)))),"")</f>
        <v/>
      </c>
      <c r="D649" s="15" t="str">
        <f>IFERROR(IF(COUNT(pipot!$Z:$Z)&lt;&gt;"",INDEX(pipot!C:C,SMALL(pipot!$Z:$Z,ROW($A645)))),"")</f>
        <v/>
      </c>
      <c r="E649" t="str">
        <f>IFERROR(IF(COUNT(pipot!$Z:$Z)&lt;&gt;"",INDEX(pipot!D:D,SMALL(pipot!$Z:$Z,ROW($A645)))),"")</f>
        <v/>
      </c>
      <c r="F649" t="str">
        <f>IFERROR(IF(COUNT(pipot!$Z:$Z)&lt;&gt;"",INDEX(pipot!E:E,SMALL(pipot!$Z:$Z,ROW($A645)))),"")</f>
        <v/>
      </c>
      <c r="G649" t="str">
        <f>IFERROR(IF(COUNT(pipot!$Z:$Z)&lt;&gt;"",INDEX(pipot!F:F,SMALL(pipot!$Z:$Z,ROW($A645)))),"")</f>
        <v/>
      </c>
      <c r="H649" t="str">
        <f>IFERROR(IF(COUNT(pipot!$Z:$Z)&lt;&gt;"",INDEX(pipot!G:G,SMALL(pipot!$Z:$Z,ROW($A645)))),"")</f>
        <v/>
      </c>
      <c r="I649" t="str">
        <f>IFERROR(IF(COUNT(pipot!$Z:$Z)&lt;&gt;"",INDEX(pipot!H:H,SMALL(pipot!$Z:$Z,ROW($A645)))),"")</f>
        <v/>
      </c>
      <c r="J649" t="str">
        <f>IFERROR(IF(COUNT(pipot!$Z:$Z)&lt;&gt;"",INDEX(pipot!I:I,SMALL(pipot!$Z:$Z,ROW($A645)))),"")</f>
        <v/>
      </c>
      <c r="K649" t="str">
        <f>IFERROR(IF(COUNT(pipot!$Z:$Z)&lt;&gt;"",INDEX(pipot!J:J,SMALL(pipot!$Z:$Z,ROW($A645)))),"")</f>
        <v/>
      </c>
      <c r="L649" t="str">
        <f>IFERROR(IF(COUNT(pipot!$Z:$Z)&lt;&gt;"",INDEX(pipot!K:K,SMALL(pipot!$Z:$Z,ROW($A645)))),"")</f>
        <v/>
      </c>
      <c r="M649" t="str">
        <f>IFERROR(IF(COUNT(pipot!$Z:$Z)&lt;&gt;"",INDEX(pipot!L:L,SMALL(pipot!$Z:$Z,ROW($A645)))),"")</f>
        <v/>
      </c>
      <c r="N649" t="str">
        <f>IFERROR(IF(COUNT(pipot!$Z:$Z)&lt;&gt;"",INDEX(pipot!M:M,SMALL(pipot!$Z:$Z,ROW($A645)))),"")</f>
        <v/>
      </c>
      <c r="O649" t="str">
        <f>IFERROR(IF(COUNT(pipot!$Z:$Z)&lt;&gt;"",INDEX(pipot!N:N,SMALL(pipot!$Z:$Z,ROW($A645)))),"")</f>
        <v/>
      </c>
      <c r="P649" t="str">
        <f>IFERROR(IF(COUNT(pipot!$Z:$Z)&lt;&gt;"",INDEX(pipot!O:O,SMALL(pipot!$Z:$Z,ROW($A645)))),"")</f>
        <v/>
      </c>
      <c r="Q649" t="str">
        <f>IFERROR(IF(COUNT(pipot!$Z:$Z)&lt;&gt;"",INDEX(pipot!P:P,SMALL(pipot!$Z:$Z,ROW($A645)))),"")</f>
        <v/>
      </c>
      <c r="R649" t="str">
        <f>IFERROR(IF(COUNT(pipot!$Z:$Z)&lt;&gt;"",INDEX(pipot!Q:Q,SMALL(pipot!$Z:$Z,ROW($A645)))),"")</f>
        <v/>
      </c>
      <c r="S649" t="str">
        <f>IFERROR(IF(COUNT(pipot!$Z:$Z)&lt;&gt;"",INDEX(pipot!R:R,SMALL(pipot!$Z:$Z,ROW($A645)))),"")</f>
        <v/>
      </c>
    </row>
    <row r="650" spans="2:19" hidden="1">
      <c r="B650" t="str">
        <f>IFERROR(IF(COUNT(pipot!$Z:$Z)&lt;&gt;"",INDEX(pipot!A:A,SMALL(pipot!$Z:$Z,ROW($A646)))),"")</f>
        <v/>
      </c>
      <c r="C650" s="13" t="str">
        <f>IFERROR(IF(COUNT(pipot!$Z:$Z)&lt;&gt;"",INDEX(pipot!B:B,SMALL(pipot!$Z:$Z,ROW($A646)))),"")</f>
        <v/>
      </c>
      <c r="D650" s="15" t="str">
        <f>IFERROR(IF(COUNT(pipot!$Z:$Z)&lt;&gt;"",INDEX(pipot!C:C,SMALL(pipot!$Z:$Z,ROW($A646)))),"")</f>
        <v/>
      </c>
      <c r="E650" t="str">
        <f>IFERROR(IF(COUNT(pipot!$Z:$Z)&lt;&gt;"",INDEX(pipot!D:D,SMALL(pipot!$Z:$Z,ROW($A646)))),"")</f>
        <v/>
      </c>
      <c r="F650" t="str">
        <f>IFERROR(IF(COUNT(pipot!$Z:$Z)&lt;&gt;"",INDEX(pipot!E:E,SMALL(pipot!$Z:$Z,ROW($A646)))),"")</f>
        <v/>
      </c>
      <c r="G650" t="str">
        <f>IFERROR(IF(COUNT(pipot!$Z:$Z)&lt;&gt;"",INDEX(pipot!F:F,SMALL(pipot!$Z:$Z,ROW($A646)))),"")</f>
        <v/>
      </c>
      <c r="H650" t="str">
        <f>IFERROR(IF(COUNT(pipot!$Z:$Z)&lt;&gt;"",INDEX(pipot!G:G,SMALL(pipot!$Z:$Z,ROW($A646)))),"")</f>
        <v/>
      </c>
      <c r="I650" t="str">
        <f>IFERROR(IF(COUNT(pipot!$Z:$Z)&lt;&gt;"",INDEX(pipot!H:H,SMALL(pipot!$Z:$Z,ROW($A646)))),"")</f>
        <v/>
      </c>
      <c r="J650" t="str">
        <f>IFERROR(IF(COUNT(pipot!$Z:$Z)&lt;&gt;"",INDEX(pipot!I:I,SMALL(pipot!$Z:$Z,ROW($A646)))),"")</f>
        <v/>
      </c>
      <c r="K650" t="str">
        <f>IFERROR(IF(COUNT(pipot!$Z:$Z)&lt;&gt;"",INDEX(pipot!J:J,SMALL(pipot!$Z:$Z,ROW($A646)))),"")</f>
        <v/>
      </c>
      <c r="L650" t="str">
        <f>IFERROR(IF(COUNT(pipot!$Z:$Z)&lt;&gt;"",INDEX(pipot!K:K,SMALL(pipot!$Z:$Z,ROW($A646)))),"")</f>
        <v/>
      </c>
      <c r="M650" t="str">
        <f>IFERROR(IF(COUNT(pipot!$Z:$Z)&lt;&gt;"",INDEX(pipot!L:L,SMALL(pipot!$Z:$Z,ROW($A646)))),"")</f>
        <v/>
      </c>
      <c r="N650" t="str">
        <f>IFERROR(IF(COUNT(pipot!$Z:$Z)&lt;&gt;"",INDEX(pipot!M:M,SMALL(pipot!$Z:$Z,ROW($A646)))),"")</f>
        <v/>
      </c>
      <c r="O650" t="str">
        <f>IFERROR(IF(COUNT(pipot!$Z:$Z)&lt;&gt;"",INDEX(pipot!N:N,SMALL(pipot!$Z:$Z,ROW($A646)))),"")</f>
        <v/>
      </c>
      <c r="P650" t="str">
        <f>IFERROR(IF(COUNT(pipot!$Z:$Z)&lt;&gt;"",INDEX(pipot!O:O,SMALL(pipot!$Z:$Z,ROW($A646)))),"")</f>
        <v/>
      </c>
      <c r="Q650" t="str">
        <f>IFERROR(IF(COUNT(pipot!$Z:$Z)&lt;&gt;"",INDEX(pipot!P:P,SMALL(pipot!$Z:$Z,ROW($A646)))),"")</f>
        <v/>
      </c>
      <c r="R650" t="str">
        <f>IFERROR(IF(COUNT(pipot!$Z:$Z)&lt;&gt;"",INDEX(pipot!Q:Q,SMALL(pipot!$Z:$Z,ROW($A646)))),"")</f>
        <v/>
      </c>
      <c r="S650" t="str">
        <f>IFERROR(IF(COUNT(pipot!$Z:$Z)&lt;&gt;"",INDEX(pipot!R:R,SMALL(pipot!$Z:$Z,ROW($A646)))),"")</f>
        <v/>
      </c>
    </row>
    <row r="651" spans="2:19" hidden="1">
      <c r="B651" t="str">
        <f>IFERROR(IF(COUNT(pipot!$Z:$Z)&lt;&gt;"",INDEX(pipot!A:A,SMALL(pipot!$Z:$Z,ROW($A647)))),"")</f>
        <v/>
      </c>
      <c r="C651" s="13" t="str">
        <f>IFERROR(IF(COUNT(pipot!$Z:$Z)&lt;&gt;"",INDEX(pipot!B:B,SMALL(pipot!$Z:$Z,ROW($A647)))),"")</f>
        <v/>
      </c>
      <c r="D651" s="15" t="str">
        <f>IFERROR(IF(COUNT(pipot!$Z:$Z)&lt;&gt;"",INDEX(pipot!C:C,SMALL(pipot!$Z:$Z,ROW($A647)))),"")</f>
        <v/>
      </c>
      <c r="E651" t="str">
        <f>IFERROR(IF(COUNT(pipot!$Z:$Z)&lt;&gt;"",INDEX(pipot!D:D,SMALL(pipot!$Z:$Z,ROW($A647)))),"")</f>
        <v/>
      </c>
      <c r="F651" t="str">
        <f>IFERROR(IF(COUNT(pipot!$Z:$Z)&lt;&gt;"",INDEX(pipot!E:E,SMALL(pipot!$Z:$Z,ROW($A647)))),"")</f>
        <v/>
      </c>
      <c r="G651" t="str">
        <f>IFERROR(IF(COUNT(pipot!$Z:$Z)&lt;&gt;"",INDEX(pipot!F:F,SMALL(pipot!$Z:$Z,ROW($A647)))),"")</f>
        <v/>
      </c>
      <c r="H651" t="str">
        <f>IFERROR(IF(COUNT(pipot!$Z:$Z)&lt;&gt;"",INDEX(pipot!G:G,SMALL(pipot!$Z:$Z,ROW($A647)))),"")</f>
        <v/>
      </c>
      <c r="I651" t="str">
        <f>IFERROR(IF(COUNT(pipot!$Z:$Z)&lt;&gt;"",INDEX(pipot!H:H,SMALL(pipot!$Z:$Z,ROW($A647)))),"")</f>
        <v/>
      </c>
      <c r="J651" t="str">
        <f>IFERROR(IF(COUNT(pipot!$Z:$Z)&lt;&gt;"",INDEX(pipot!I:I,SMALL(pipot!$Z:$Z,ROW($A647)))),"")</f>
        <v/>
      </c>
      <c r="K651" t="str">
        <f>IFERROR(IF(COUNT(pipot!$Z:$Z)&lt;&gt;"",INDEX(pipot!J:J,SMALL(pipot!$Z:$Z,ROW($A647)))),"")</f>
        <v/>
      </c>
      <c r="L651" t="str">
        <f>IFERROR(IF(COUNT(pipot!$Z:$Z)&lt;&gt;"",INDEX(pipot!K:K,SMALL(pipot!$Z:$Z,ROW($A647)))),"")</f>
        <v/>
      </c>
      <c r="M651" t="str">
        <f>IFERROR(IF(COUNT(pipot!$Z:$Z)&lt;&gt;"",INDEX(pipot!L:L,SMALL(pipot!$Z:$Z,ROW($A647)))),"")</f>
        <v/>
      </c>
      <c r="N651" t="str">
        <f>IFERROR(IF(COUNT(pipot!$Z:$Z)&lt;&gt;"",INDEX(pipot!M:M,SMALL(pipot!$Z:$Z,ROW($A647)))),"")</f>
        <v/>
      </c>
      <c r="O651" t="str">
        <f>IFERROR(IF(COUNT(pipot!$Z:$Z)&lt;&gt;"",INDEX(pipot!N:N,SMALL(pipot!$Z:$Z,ROW($A647)))),"")</f>
        <v/>
      </c>
      <c r="P651" t="str">
        <f>IFERROR(IF(COUNT(pipot!$Z:$Z)&lt;&gt;"",INDEX(pipot!O:O,SMALL(pipot!$Z:$Z,ROW($A647)))),"")</f>
        <v/>
      </c>
      <c r="Q651" t="str">
        <f>IFERROR(IF(COUNT(pipot!$Z:$Z)&lt;&gt;"",INDEX(pipot!P:P,SMALL(pipot!$Z:$Z,ROW($A647)))),"")</f>
        <v/>
      </c>
      <c r="R651" t="str">
        <f>IFERROR(IF(COUNT(pipot!$Z:$Z)&lt;&gt;"",INDEX(pipot!Q:Q,SMALL(pipot!$Z:$Z,ROW($A647)))),"")</f>
        <v/>
      </c>
      <c r="S651" t="str">
        <f>IFERROR(IF(COUNT(pipot!$Z:$Z)&lt;&gt;"",INDEX(pipot!R:R,SMALL(pipot!$Z:$Z,ROW($A647)))),"")</f>
        <v/>
      </c>
    </row>
    <row r="652" spans="2:19" hidden="1">
      <c r="B652" t="str">
        <f>IFERROR(IF(COUNT(pipot!$Z:$Z)&lt;&gt;"",INDEX(pipot!A:A,SMALL(pipot!$Z:$Z,ROW($A648)))),"")</f>
        <v/>
      </c>
      <c r="C652" s="13" t="str">
        <f>IFERROR(IF(COUNT(pipot!$Z:$Z)&lt;&gt;"",INDEX(pipot!B:B,SMALL(pipot!$Z:$Z,ROW($A648)))),"")</f>
        <v/>
      </c>
      <c r="D652" s="15" t="str">
        <f>IFERROR(IF(COUNT(pipot!$Z:$Z)&lt;&gt;"",INDEX(pipot!C:C,SMALL(pipot!$Z:$Z,ROW($A648)))),"")</f>
        <v/>
      </c>
      <c r="E652" t="str">
        <f>IFERROR(IF(COUNT(pipot!$Z:$Z)&lt;&gt;"",INDEX(pipot!D:D,SMALL(pipot!$Z:$Z,ROW($A648)))),"")</f>
        <v/>
      </c>
      <c r="F652" t="str">
        <f>IFERROR(IF(COUNT(pipot!$Z:$Z)&lt;&gt;"",INDEX(pipot!E:E,SMALL(pipot!$Z:$Z,ROW($A648)))),"")</f>
        <v/>
      </c>
      <c r="G652" t="str">
        <f>IFERROR(IF(COUNT(pipot!$Z:$Z)&lt;&gt;"",INDEX(pipot!F:F,SMALL(pipot!$Z:$Z,ROW($A648)))),"")</f>
        <v/>
      </c>
      <c r="H652" t="str">
        <f>IFERROR(IF(COUNT(pipot!$Z:$Z)&lt;&gt;"",INDEX(pipot!G:G,SMALL(pipot!$Z:$Z,ROW($A648)))),"")</f>
        <v/>
      </c>
      <c r="I652" t="str">
        <f>IFERROR(IF(COUNT(pipot!$Z:$Z)&lt;&gt;"",INDEX(pipot!H:H,SMALL(pipot!$Z:$Z,ROW($A648)))),"")</f>
        <v/>
      </c>
      <c r="J652" t="str">
        <f>IFERROR(IF(COUNT(pipot!$Z:$Z)&lt;&gt;"",INDEX(pipot!I:I,SMALL(pipot!$Z:$Z,ROW($A648)))),"")</f>
        <v/>
      </c>
      <c r="K652" t="str">
        <f>IFERROR(IF(COUNT(pipot!$Z:$Z)&lt;&gt;"",INDEX(pipot!J:J,SMALL(pipot!$Z:$Z,ROW($A648)))),"")</f>
        <v/>
      </c>
      <c r="L652" t="str">
        <f>IFERROR(IF(COUNT(pipot!$Z:$Z)&lt;&gt;"",INDEX(pipot!K:K,SMALL(pipot!$Z:$Z,ROW($A648)))),"")</f>
        <v/>
      </c>
      <c r="M652" t="str">
        <f>IFERROR(IF(COUNT(pipot!$Z:$Z)&lt;&gt;"",INDEX(pipot!L:L,SMALL(pipot!$Z:$Z,ROW($A648)))),"")</f>
        <v/>
      </c>
      <c r="N652" t="str">
        <f>IFERROR(IF(COUNT(pipot!$Z:$Z)&lt;&gt;"",INDEX(pipot!M:M,SMALL(pipot!$Z:$Z,ROW($A648)))),"")</f>
        <v/>
      </c>
      <c r="O652" t="str">
        <f>IFERROR(IF(COUNT(pipot!$Z:$Z)&lt;&gt;"",INDEX(pipot!N:N,SMALL(pipot!$Z:$Z,ROW($A648)))),"")</f>
        <v/>
      </c>
      <c r="P652" t="str">
        <f>IFERROR(IF(COUNT(pipot!$Z:$Z)&lt;&gt;"",INDEX(pipot!O:O,SMALL(pipot!$Z:$Z,ROW($A648)))),"")</f>
        <v/>
      </c>
      <c r="Q652" t="str">
        <f>IFERROR(IF(COUNT(pipot!$Z:$Z)&lt;&gt;"",INDEX(pipot!P:P,SMALL(pipot!$Z:$Z,ROW($A648)))),"")</f>
        <v/>
      </c>
      <c r="R652" t="str">
        <f>IFERROR(IF(COUNT(pipot!$Z:$Z)&lt;&gt;"",INDEX(pipot!Q:Q,SMALL(pipot!$Z:$Z,ROW($A648)))),"")</f>
        <v/>
      </c>
      <c r="S652" t="str">
        <f>IFERROR(IF(COUNT(pipot!$Z:$Z)&lt;&gt;"",INDEX(pipot!R:R,SMALL(pipot!$Z:$Z,ROW($A648)))),"")</f>
        <v/>
      </c>
    </row>
    <row r="653" spans="2:19" hidden="1">
      <c r="B653" t="str">
        <f>IFERROR(IF(COUNT(pipot!$Z:$Z)&lt;&gt;"",INDEX(pipot!A:A,SMALL(pipot!$Z:$Z,ROW($A649)))),"")</f>
        <v/>
      </c>
      <c r="C653" s="13" t="str">
        <f>IFERROR(IF(COUNT(pipot!$Z:$Z)&lt;&gt;"",INDEX(pipot!B:B,SMALL(pipot!$Z:$Z,ROW($A649)))),"")</f>
        <v/>
      </c>
      <c r="D653" s="15" t="str">
        <f>IFERROR(IF(COUNT(pipot!$Z:$Z)&lt;&gt;"",INDEX(pipot!C:C,SMALL(pipot!$Z:$Z,ROW($A649)))),"")</f>
        <v/>
      </c>
      <c r="E653" t="str">
        <f>IFERROR(IF(COUNT(pipot!$Z:$Z)&lt;&gt;"",INDEX(pipot!D:D,SMALL(pipot!$Z:$Z,ROW($A649)))),"")</f>
        <v/>
      </c>
      <c r="F653" t="str">
        <f>IFERROR(IF(COUNT(pipot!$Z:$Z)&lt;&gt;"",INDEX(pipot!E:E,SMALL(pipot!$Z:$Z,ROW($A649)))),"")</f>
        <v/>
      </c>
      <c r="G653" t="str">
        <f>IFERROR(IF(COUNT(pipot!$Z:$Z)&lt;&gt;"",INDEX(pipot!F:F,SMALL(pipot!$Z:$Z,ROW($A649)))),"")</f>
        <v/>
      </c>
      <c r="H653" t="str">
        <f>IFERROR(IF(COUNT(pipot!$Z:$Z)&lt;&gt;"",INDEX(pipot!G:G,SMALL(pipot!$Z:$Z,ROW($A649)))),"")</f>
        <v/>
      </c>
      <c r="I653" t="str">
        <f>IFERROR(IF(COUNT(pipot!$Z:$Z)&lt;&gt;"",INDEX(pipot!H:H,SMALL(pipot!$Z:$Z,ROW($A649)))),"")</f>
        <v/>
      </c>
      <c r="J653" t="str">
        <f>IFERROR(IF(COUNT(pipot!$Z:$Z)&lt;&gt;"",INDEX(pipot!I:I,SMALL(pipot!$Z:$Z,ROW($A649)))),"")</f>
        <v/>
      </c>
      <c r="K653" t="str">
        <f>IFERROR(IF(COUNT(pipot!$Z:$Z)&lt;&gt;"",INDEX(pipot!J:J,SMALL(pipot!$Z:$Z,ROW($A649)))),"")</f>
        <v/>
      </c>
      <c r="L653" t="str">
        <f>IFERROR(IF(COUNT(pipot!$Z:$Z)&lt;&gt;"",INDEX(pipot!K:K,SMALL(pipot!$Z:$Z,ROW($A649)))),"")</f>
        <v/>
      </c>
      <c r="M653" t="str">
        <f>IFERROR(IF(COUNT(pipot!$Z:$Z)&lt;&gt;"",INDEX(pipot!L:L,SMALL(pipot!$Z:$Z,ROW($A649)))),"")</f>
        <v/>
      </c>
      <c r="N653" t="str">
        <f>IFERROR(IF(COUNT(pipot!$Z:$Z)&lt;&gt;"",INDEX(pipot!M:M,SMALL(pipot!$Z:$Z,ROW($A649)))),"")</f>
        <v/>
      </c>
      <c r="O653" t="str">
        <f>IFERROR(IF(COUNT(pipot!$Z:$Z)&lt;&gt;"",INDEX(pipot!N:N,SMALL(pipot!$Z:$Z,ROW($A649)))),"")</f>
        <v/>
      </c>
      <c r="P653" t="str">
        <f>IFERROR(IF(COUNT(pipot!$Z:$Z)&lt;&gt;"",INDEX(pipot!O:O,SMALL(pipot!$Z:$Z,ROW($A649)))),"")</f>
        <v/>
      </c>
      <c r="Q653" t="str">
        <f>IFERROR(IF(COUNT(pipot!$Z:$Z)&lt;&gt;"",INDEX(pipot!P:P,SMALL(pipot!$Z:$Z,ROW($A649)))),"")</f>
        <v/>
      </c>
      <c r="R653" t="str">
        <f>IFERROR(IF(COUNT(pipot!$Z:$Z)&lt;&gt;"",INDEX(pipot!Q:Q,SMALL(pipot!$Z:$Z,ROW($A649)))),"")</f>
        <v/>
      </c>
      <c r="S653" t="str">
        <f>IFERROR(IF(COUNT(pipot!$Z:$Z)&lt;&gt;"",INDEX(pipot!R:R,SMALL(pipot!$Z:$Z,ROW($A649)))),"")</f>
        <v/>
      </c>
    </row>
    <row r="654" spans="2:19" hidden="1">
      <c r="B654" t="str">
        <f>IFERROR(IF(COUNT(pipot!$Z:$Z)&lt;&gt;"",INDEX(pipot!A:A,SMALL(pipot!$Z:$Z,ROW($A650)))),"")</f>
        <v/>
      </c>
      <c r="C654" s="13" t="str">
        <f>IFERROR(IF(COUNT(pipot!$Z:$Z)&lt;&gt;"",INDEX(pipot!B:B,SMALL(pipot!$Z:$Z,ROW($A650)))),"")</f>
        <v/>
      </c>
      <c r="D654" s="15" t="str">
        <f>IFERROR(IF(COUNT(pipot!$Z:$Z)&lt;&gt;"",INDEX(pipot!C:C,SMALL(pipot!$Z:$Z,ROW($A650)))),"")</f>
        <v/>
      </c>
      <c r="E654" t="str">
        <f>IFERROR(IF(COUNT(pipot!$Z:$Z)&lt;&gt;"",INDEX(pipot!D:D,SMALL(pipot!$Z:$Z,ROW($A650)))),"")</f>
        <v/>
      </c>
      <c r="F654" t="str">
        <f>IFERROR(IF(COUNT(pipot!$Z:$Z)&lt;&gt;"",INDEX(pipot!E:E,SMALL(pipot!$Z:$Z,ROW($A650)))),"")</f>
        <v/>
      </c>
      <c r="G654" t="str">
        <f>IFERROR(IF(COUNT(pipot!$Z:$Z)&lt;&gt;"",INDEX(pipot!F:F,SMALL(pipot!$Z:$Z,ROW($A650)))),"")</f>
        <v/>
      </c>
      <c r="H654" t="str">
        <f>IFERROR(IF(COUNT(pipot!$Z:$Z)&lt;&gt;"",INDEX(pipot!G:G,SMALL(pipot!$Z:$Z,ROW($A650)))),"")</f>
        <v/>
      </c>
      <c r="I654" t="str">
        <f>IFERROR(IF(COUNT(pipot!$Z:$Z)&lt;&gt;"",INDEX(pipot!H:H,SMALL(pipot!$Z:$Z,ROW($A650)))),"")</f>
        <v/>
      </c>
      <c r="J654" t="str">
        <f>IFERROR(IF(COUNT(pipot!$Z:$Z)&lt;&gt;"",INDEX(pipot!I:I,SMALL(pipot!$Z:$Z,ROW($A650)))),"")</f>
        <v/>
      </c>
      <c r="K654" t="str">
        <f>IFERROR(IF(COUNT(pipot!$Z:$Z)&lt;&gt;"",INDEX(pipot!J:J,SMALL(pipot!$Z:$Z,ROW($A650)))),"")</f>
        <v/>
      </c>
      <c r="L654" t="str">
        <f>IFERROR(IF(COUNT(pipot!$Z:$Z)&lt;&gt;"",INDEX(pipot!K:K,SMALL(pipot!$Z:$Z,ROW($A650)))),"")</f>
        <v/>
      </c>
      <c r="M654" t="str">
        <f>IFERROR(IF(COUNT(pipot!$Z:$Z)&lt;&gt;"",INDEX(pipot!L:L,SMALL(pipot!$Z:$Z,ROW($A650)))),"")</f>
        <v/>
      </c>
      <c r="N654" t="str">
        <f>IFERROR(IF(COUNT(pipot!$Z:$Z)&lt;&gt;"",INDEX(pipot!M:M,SMALL(pipot!$Z:$Z,ROW($A650)))),"")</f>
        <v/>
      </c>
      <c r="O654" t="str">
        <f>IFERROR(IF(COUNT(pipot!$Z:$Z)&lt;&gt;"",INDEX(pipot!N:N,SMALL(pipot!$Z:$Z,ROW($A650)))),"")</f>
        <v/>
      </c>
      <c r="P654" t="str">
        <f>IFERROR(IF(COUNT(pipot!$Z:$Z)&lt;&gt;"",INDEX(pipot!O:O,SMALL(pipot!$Z:$Z,ROW($A650)))),"")</f>
        <v/>
      </c>
      <c r="Q654" t="str">
        <f>IFERROR(IF(COUNT(pipot!$Z:$Z)&lt;&gt;"",INDEX(pipot!P:P,SMALL(pipot!$Z:$Z,ROW($A650)))),"")</f>
        <v/>
      </c>
      <c r="R654" t="str">
        <f>IFERROR(IF(COUNT(pipot!$Z:$Z)&lt;&gt;"",INDEX(pipot!Q:Q,SMALL(pipot!$Z:$Z,ROW($A650)))),"")</f>
        <v/>
      </c>
      <c r="S654" t="str">
        <f>IFERROR(IF(COUNT(pipot!$Z:$Z)&lt;&gt;"",INDEX(pipot!R:R,SMALL(pipot!$Z:$Z,ROW($A650)))),"")</f>
        <v/>
      </c>
    </row>
    <row r="655" spans="2:19" hidden="1">
      <c r="B655" t="str">
        <f>IFERROR(IF(COUNT(pipot!$Z:$Z)&lt;&gt;"",INDEX(pipot!A:A,SMALL(pipot!$Z:$Z,ROW($A651)))),"")</f>
        <v/>
      </c>
      <c r="C655" s="13" t="str">
        <f>IFERROR(IF(COUNT(pipot!$Z:$Z)&lt;&gt;"",INDEX(pipot!B:B,SMALL(pipot!$Z:$Z,ROW($A651)))),"")</f>
        <v/>
      </c>
      <c r="D655" s="15" t="str">
        <f>IFERROR(IF(COUNT(pipot!$Z:$Z)&lt;&gt;"",INDEX(pipot!C:C,SMALL(pipot!$Z:$Z,ROW($A651)))),"")</f>
        <v/>
      </c>
      <c r="E655" t="str">
        <f>IFERROR(IF(COUNT(pipot!$Z:$Z)&lt;&gt;"",INDEX(pipot!D:D,SMALL(pipot!$Z:$Z,ROW($A651)))),"")</f>
        <v/>
      </c>
      <c r="F655" t="str">
        <f>IFERROR(IF(COUNT(pipot!$Z:$Z)&lt;&gt;"",INDEX(pipot!E:E,SMALL(pipot!$Z:$Z,ROW($A651)))),"")</f>
        <v/>
      </c>
      <c r="G655" t="str">
        <f>IFERROR(IF(COUNT(pipot!$Z:$Z)&lt;&gt;"",INDEX(pipot!F:F,SMALL(pipot!$Z:$Z,ROW($A651)))),"")</f>
        <v/>
      </c>
      <c r="H655" t="str">
        <f>IFERROR(IF(COUNT(pipot!$Z:$Z)&lt;&gt;"",INDEX(pipot!G:G,SMALL(pipot!$Z:$Z,ROW($A651)))),"")</f>
        <v/>
      </c>
      <c r="I655" t="str">
        <f>IFERROR(IF(COUNT(pipot!$Z:$Z)&lt;&gt;"",INDEX(pipot!H:H,SMALL(pipot!$Z:$Z,ROW($A651)))),"")</f>
        <v/>
      </c>
      <c r="J655" t="str">
        <f>IFERROR(IF(COUNT(pipot!$Z:$Z)&lt;&gt;"",INDEX(pipot!I:I,SMALL(pipot!$Z:$Z,ROW($A651)))),"")</f>
        <v/>
      </c>
      <c r="K655" t="str">
        <f>IFERROR(IF(COUNT(pipot!$Z:$Z)&lt;&gt;"",INDEX(pipot!J:J,SMALL(pipot!$Z:$Z,ROW($A651)))),"")</f>
        <v/>
      </c>
      <c r="L655" t="str">
        <f>IFERROR(IF(COUNT(pipot!$Z:$Z)&lt;&gt;"",INDEX(pipot!K:K,SMALL(pipot!$Z:$Z,ROW($A651)))),"")</f>
        <v/>
      </c>
      <c r="M655" t="str">
        <f>IFERROR(IF(COUNT(pipot!$Z:$Z)&lt;&gt;"",INDEX(pipot!L:L,SMALL(pipot!$Z:$Z,ROW($A651)))),"")</f>
        <v/>
      </c>
      <c r="N655" t="str">
        <f>IFERROR(IF(COUNT(pipot!$Z:$Z)&lt;&gt;"",INDEX(pipot!M:M,SMALL(pipot!$Z:$Z,ROW($A651)))),"")</f>
        <v/>
      </c>
      <c r="O655" t="str">
        <f>IFERROR(IF(COUNT(pipot!$Z:$Z)&lt;&gt;"",INDEX(pipot!N:N,SMALL(pipot!$Z:$Z,ROW($A651)))),"")</f>
        <v/>
      </c>
      <c r="P655" t="str">
        <f>IFERROR(IF(COUNT(pipot!$Z:$Z)&lt;&gt;"",INDEX(pipot!O:O,SMALL(pipot!$Z:$Z,ROW($A651)))),"")</f>
        <v/>
      </c>
      <c r="Q655" t="str">
        <f>IFERROR(IF(COUNT(pipot!$Z:$Z)&lt;&gt;"",INDEX(pipot!P:P,SMALL(pipot!$Z:$Z,ROW($A651)))),"")</f>
        <v/>
      </c>
      <c r="R655" t="str">
        <f>IFERROR(IF(COUNT(pipot!$Z:$Z)&lt;&gt;"",INDEX(pipot!Q:Q,SMALL(pipot!$Z:$Z,ROW($A651)))),"")</f>
        <v/>
      </c>
      <c r="S655" t="str">
        <f>IFERROR(IF(COUNT(pipot!$Z:$Z)&lt;&gt;"",INDEX(pipot!R:R,SMALL(pipot!$Z:$Z,ROW($A651)))),"")</f>
        <v/>
      </c>
    </row>
    <row r="656" spans="2:19" hidden="1">
      <c r="B656" t="str">
        <f>IFERROR(IF(COUNT(pipot!$Z:$Z)&lt;&gt;"",INDEX(pipot!A:A,SMALL(pipot!$Z:$Z,ROW($A652)))),"")</f>
        <v/>
      </c>
      <c r="C656" s="13" t="str">
        <f>IFERROR(IF(COUNT(pipot!$Z:$Z)&lt;&gt;"",INDEX(pipot!B:B,SMALL(pipot!$Z:$Z,ROW($A652)))),"")</f>
        <v/>
      </c>
      <c r="D656" s="15" t="str">
        <f>IFERROR(IF(COUNT(pipot!$Z:$Z)&lt;&gt;"",INDEX(pipot!C:C,SMALL(pipot!$Z:$Z,ROW($A652)))),"")</f>
        <v/>
      </c>
      <c r="E656" t="str">
        <f>IFERROR(IF(COUNT(pipot!$Z:$Z)&lt;&gt;"",INDEX(pipot!D:D,SMALL(pipot!$Z:$Z,ROW($A652)))),"")</f>
        <v/>
      </c>
      <c r="F656" t="str">
        <f>IFERROR(IF(COUNT(pipot!$Z:$Z)&lt;&gt;"",INDEX(pipot!E:E,SMALL(pipot!$Z:$Z,ROW($A652)))),"")</f>
        <v/>
      </c>
      <c r="G656" t="str">
        <f>IFERROR(IF(COUNT(pipot!$Z:$Z)&lt;&gt;"",INDEX(pipot!F:F,SMALL(pipot!$Z:$Z,ROW($A652)))),"")</f>
        <v/>
      </c>
      <c r="H656" t="str">
        <f>IFERROR(IF(COUNT(pipot!$Z:$Z)&lt;&gt;"",INDEX(pipot!G:G,SMALL(pipot!$Z:$Z,ROW($A652)))),"")</f>
        <v/>
      </c>
      <c r="I656" t="str">
        <f>IFERROR(IF(COUNT(pipot!$Z:$Z)&lt;&gt;"",INDEX(pipot!H:H,SMALL(pipot!$Z:$Z,ROW($A652)))),"")</f>
        <v/>
      </c>
      <c r="J656" t="str">
        <f>IFERROR(IF(COUNT(pipot!$Z:$Z)&lt;&gt;"",INDEX(pipot!I:I,SMALL(pipot!$Z:$Z,ROW($A652)))),"")</f>
        <v/>
      </c>
      <c r="K656" t="str">
        <f>IFERROR(IF(COUNT(pipot!$Z:$Z)&lt;&gt;"",INDEX(pipot!J:J,SMALL(pipot!$Z:$Z,ROW($A652)))),"")</f>
        <v/>
      </c>
      <c r="L656" t="str">
        <f>IFERROR(IF(COUNT(pipot!$Z:$Z)&lt;&gt;"",INDEX(pipot!K:K,SMALL(pipot!$Z:$Z,ROW($A652)))),"")</f>
        <v/>
      </c>
      <c r="M656" t="str">
        <f>IFERROR(IF(COUNT(pipot!$Z:$Z)&lt;&gt;"",INDEX(pipot!L:L,SMALL(pipot!$Z:$Z,ROW($A652)))),"")</f>
        <v/>
      </c>
      <c r="N656" t="str">
        <f>IFERROR(IF(COUNT(pipot!$Z:$Z)&lt;&gt;"",INDEX(pipot!M:M,SMALL(pipot!$Z:$Z,ROW($A652)))),"")</f>
        <v/>
      </c>
      <c r="O656" t="str">
        <f>IFERROR(IF(COUNT(pipot!$Z:$Z)&lt;&gt;"",INDEX(pipot!N:N,SMALL(pipot!$Z:$Z,ROW($A652)))),"")</f>
        <v/>
      </c>
      <c r="P656" t="str">
        <f>IFERROR(IF(COUNT(pipot!$Z:$Z)&lt;&gt;"",INDEX(pipot!O:O,SMALL(pipot!$Z:$Z,ROW($A652)))),"")</f>
        <v/>
      </c>
      <c r="Q656" t="str">
        <f>IFERROR(IF(COUNT(pipot!$Z:$Z)&lt;&gt;"",INDEX(pipot!P:P,SMALL(pipot!$Z:$Z,ROW($A652)))),"")</f>
        <v/>
      </c>
      <c r="R656" t="str">
        <f>IFERROR(IF(COUNT(pipot!$Z:$Z)&lt;&gt;"",INDEX(pipot!Q:Q,SMALL(pipot!$Z:$Z,ROW($A652)))),"")</f>
        <v/>
      </c>
      <c r="S656" t="str">
        <f>IFERROR(IF(COUNT(pipot!$Z:$Z)&lt;&gt;"",INDEX(pipot!R:R,SMALL(pipot!$Z:$Z,ROW($A652)))),"")</f>
        <v/>
      </c>
    </row>
    <row r="657" spans="2:19" hidden="1">
      <c r="B657" t="str">
        <f>IFERROR(IF(COUNT(pipot!$Z:$Z)&lt;&gt;"",INDEX(pipot!A:A,SMALL(pipot!$Z:$Z,ROW($A653)))),"")</f>
        <v/>
      </c>
      <c r="C657" s="13" t="str">
        <f>IFERROR(IF(COUNT(pipot!$Z:$Z)&lt;&gt;"",INDEX(pipot!B:B,SMALL(pipot!$Z:$Z,ROW($A653)))),"")</f>
        <v/>
      </c>
      <c r="D657" s="15" t="str">
        <f>IFERROR(IF(COUNT(pipot!$Z:$Z)&lt;&gt;"",INDEX(pipot!C:C,SMALL(pipot!$Z:$Z,ROW($A653)))),"")</f>
        <v/>
      </c>
      <c r="E657" t="str">
        <f>IFERROR(IF(COUNT(pipot!$Z:$Z)&lt;&gt;"",INDEX(pipot!D:D,SMALL(pipot!$Z:$Z,ROW($A653)))),"")</f>
        <v/>
      </c>
      <c r="F657" t="str">
        <f>IFERROR(IF(COUNT(pipot!$Z:$Z)&lt;&gt;"",INDEX(pipot!E:E,SMALL(pipot!$Z:$Z,ROW($A653)))),"")</f>
        <v/>
      </c>
      <c r="G657" t="str">
        <f>IFERROR(IF(COUNT(pipot!$Z:$Z)&lt;&gt;"",INDEX(pipot!F:F,SMALL(pipot!$Z:$Z,ROW($A653)))),"")</f>
        <v/>
      </c>
      <c r="H657" t="str">
        <f>IFERROR(IF(COUNT(pipot!$Z:$Z)&lt;&gt;"",INDEX(pipot!G:G,SMALL(pipot!$Z:$Z,ROW($A653)))),"")</f>
        <v/>
      </c>
      <c r="I657" t="str">
        <f>IFERROR(IF(COUNT(pipot!$Z:$Z)&lt;&gt;"",INDEX(pipot!H:H,SMALL(pipot!$Z:$Z,ROW($A653)))),"")</f>
        <v/>
      </c>
      <c r="J657" t="str">
        <f>IFERROR(IF(COUNT(pipot!$Z:$Z)&lt;&gt;"",INDEX(pipot!I:I,SMALL(pipot!$Z:$Z,ROW($A653)))),"")</f>
        <v/>
      </c>
      <c r="K657" t="str">
        <f>IFERROR(IF(COUNT(pipot!$Z:$Z)&lt;&gt;"",INDEX(pipot!J:J,SMALL(pipot!$Z:$Z,ROW($A653)))),"")</f>
        <v/>
      </c>
      <c r="L657" t="str">
        <f>IFERROR(IF(COUNT(pipot!$Z:$Z)&lt;&gt;"",INDEX(pipot!K:K,SMALL(pipot!$Z:$Z,ROW($A653)))),"")</f>
        <v/>
      </c>
      <c r="M657" t="str">
        <f>IFERROR(IF(COUNT(pipot!$Z:$Z)&lt;&gt;"",INDEX(pipot!L:L,SMALL(pipot!$Z:$Z,ROW($A653)))),"")</f>
        <v/>
      </c>
      <c r="N657" t="str">
        <f>IFERROR(IF(COUNT(pipot!$Z:$Z)&lt;&gt;"",INDEX(pipot!M:M,SMALL(pipot!$Z:$Z,ROW($A653)))),"")</f>
        <v/>
      </c>
      <c r="O657" t="str">
        <f>IFERROR(IF(COUNT(pipot!$Z:$Z)&lt;&gt;"",INDEX(pipot!N:N,SMALL(pipot!$Z:$Z,ROW($A653)))),"")</f>
        <v/>
      </c>
      <c r="P657" t="str">
        <f>IFERROR(IF(COUNT(pipot!$Z:$Z)&lt;&gt;"",INDEX(pipot!O:O,SMALL(pipot!$Z:$Z,ROW($A653)))),"")</f>
        <v/>
      </c>
      <c r="Q657" t="str">
        <f>IFERROR(IF(COUNT(pipot!$Z:$Z)&lt;&gt;"",INDEX(pipot!P:P,SMALL(pipot!$Z:$Z,ROW($A653)))),"")</f>
        <v/>
      </c>
      <c r="R657" t="str">
        <f>IFERROR(IF(COUNT(pipot!$Z:$Z)&lt;&gt;"",INDEX(pipot!Q:Q,SMALL(pipot!$Z:$Z,ROW($A653)))),"")</f>
        <v/>
      </c>
      <c r="S657" t="str">
        <f>IFERROR(IF(COUNT(pipot!$Z:$Z)&lt;&gt;"",INDEX(pipot!R:R,SMALL(pipot!$Z:$Z,ROW($A653)))),"")</f>
        <v/>
      </c>
    </row>
    <row r="658" spans="2:19" hidden="1">
      <c r="B658" t="str">
        <f>IFERROR(IF(COUNT(pipot!$Z:$Z)&lt;&gt;"",INDEX(pipot!A:A,SMALL(pipot!$Z:$Z,ROW($A654)))),"")</f>
        <v/>
      </c>
      <c r="C658" s="13" t="str">
        <f>IFERROR(IF(COUNT(pipot!$Z:$Z)&lt;&gt;"",INDEX(pipot!B:B,SMALL(pipot!$Z:$Z,ROW($A654)))),"")</f>
        <v/>
      </c>
      <c r="D658" s="15" t="str">
        <f>IFERROR(IF(COUNT(pipot!$Z:$Z)&lt;&gt;"",INDEX(pipot!C:C,SMALL(pipot!$Z:$Z,ROW($A654)))),"")</f>
        <v/>
      </c>
      <c r="E658" t="str">
        <f>IFERROR(IF(COUNT(pipot!$Z:$Z)&lt;&gt;"",INDEX(pipot!D:D,SMALL(pipot!$Z:$Z,ROW($A654)))),"")</f>
        <v/>
      </c>
      <c r="F658" t="str">
        <f>IFERROR(IF(COUNT(pipot!$Z:$Z)&lt;&gt;"",INDEX(pipot!E:E,SMALL(pipot!$Z:$Z,ROW($A654)))),"")</f>
        <v/>
      </c>
      <c r="G658" t="str">
        <f>IFERROR(IF(COUNT(pipot!$Z:$Z)&lt;&gt;"",INDEX(pipot!F:F,SMALL(pipot!$Z:$Z,ROW($A654)))),"")</f>
        <v/>
      </c>
      <c r="H658" t="str">
        <f>IFERROR(IF(COUNT(pipot!$Z:$Z)&lt;&gt;"",INDEX(pipot!G:G,SMALL(pipot!$Z:$Z,ROW($A654)))),"")</f>
        <v/>
      </c>
      <c r="I658" t="str">
        <f>IFERROR(IF(COUNT(pipot!$Z:$Z)&lt;&gt;"",INDEX(pipot!H:H,SMALL(pipot!$Z:$Z,ROW($A654)))),"")</f>
        <v/>
      </c>
      <c r="J658" t="str">
        <f>IFERROR(IF(COUNT(pipot!$Z:$Z)&lt;&gt;"",INDEX(pipot!I:I,SMALL(pipot!$Z:$Z,ROW($A654)))),"")</f>
        <v/>
      </c>
      <c r="K658" t="str">
        <f>IFERROR(IF(COUNT(pipot!$Z:$Z)&lt;&gt;"",INDEX(pipot!J:J,SMALL(pipot!$Z:$Z,ROW($A654)))),"")</f>
        <v/>
      </c>
      <c r="L658" t="str">
        <f>IFERROR(IF(COUNT(pipot!$Z:$Z)&lt;&gt;"",INDEX(pipot!K:K,SMALL(pipot!$Z:$Z,ROW($A654)))),"")</f>
        <v/>
      </c>
      <c r="M658" t="str">
        <f>IFERROR(IF(COUNT(pipot!$Z:$Z)&lt;&gt;"",INDEX(pipot!L:L,SMALL(pipot!$Z:$Z,ROW($A654)))),"")</f>
        <v/>
      </c>
      <c r="N658" t="str">
        <f>IFERROR(IF(COUNT(pipot!$Z:$Z)&lt;&gt;"",INDEX(pipot!M:M,SMALL(pipot!$Z:$Z,ROW($A654)))),"")</f>
        <v/>
      </c>
      <c r="O658" t="str">
        <f>IFERROR(IF(COUNT(pipot!$Z:$Z)&lt;&gt;"",INDEX(pipot!N:N,SMALL(pipot!$Z:$Z,ROW($A654)))),"")</f>
        <v/>
      </c>
      <c r="P658" t="str">
        <f>IFERROR(IF(COUNT(pipot!$Z:$Z)&lt;&gt;"",INDEX(pipot!O:O,SMALL(pipot!$Z:$Z,ROW($A654)))),"")</f>
        <v/>
      </c>
      <c r="Q658" t="str">
        <f>IFERROR(IF(COUNT(pipot!$Z:$Z)&lt;&gt;"",INDEX(pipot!P:P,SMALL(pipot!$Z:$Z,ROW($A654)))),"")</f>
        <v/>
      </c>
      <c r="R658" t="str">
        <f>IFERROR(IF(COUNT(pipot!$Z:$Z)&lt;&gt;"",INDEX(pipot!Q:Q,SMALL(pipot!$Z:$Z,ROW($A654)))),"")</f>
        <v/>
      </c>
      <c r="S658" t="str">
        <f>IFERROR(IF(COUNT(pipot!$Z:$Z)&lt;&gt;"",INDEX(pipot!R:R,SMALL(pipot!$Z:$Z,ROW($A654)))),"")</f>
        <v/>
      </c>
    </row>
    <row r="659" spans="2:19" hidden="1">
      <c r="B659" t="str">
        <f>IFERROR(IF(COUNT(pipot!$Z:$Z)&lt;&gt;"",INDEX(pipot!A:A,SMALL(pipot!$Z:$Z,ROW($A655)))),"")</f>
        <v/>
      </c>
      <c r="C659" s="13" t="str">
        <f>IFERROR(IF(COUNT(pipot!$Z:$Z)&lt;&gt;"",INDEX(pipot!B:B,SMALL(pipot!$Z:$Z,ROW($A655)))),"")</f>
        <v/>
      </c>
      <c r="D659" s="15" t="str">
        <f>IFERROR(IF(COUNT(pipot!$Z:$Z)&lt;&gt;"",INDEX(pipot!C:C,SMALL(pipot!$Z:$Z,ROW($A655)))),"")</f>
        <v/>
      </c>
      <c r="E659" t="str">
        <f>IFERROR(IF(COUNT(pipot!$Z:$Z)&lt;&gt;"",INDEX(pipot!D:D,SMALL(pipot!$Z:$Z,ROW($A655)))),"")</f>
        <v/>
      </c>
      <c r="F659" t="str">
        <f>IFERROR(IF(COUNT(pipot!$Z:$Z)&lt;&gt;"",INDEX(pipot!E:E,SMALL(pipot!$Z:$Z,ROW($A655)))),"")</f>
        <v/>
      </c>
      <c r="G659" t="str">
        <f>IFERROR(IF(COUNT(pipot!$Z:$Z)&lt;&gt;"",INDEX(pipot!F:F,SMALL(pipot!$Z:$Z,ROW($A655)))),"")</f>
        <v/>
      </c>
      <c r="H659" t="str">
        <f>IFERROR(IF(COUNT(pipot!$Z:$Z)&lt;&gt;"",INDEX(pipot!G:G,SMALL(pipot!$Z:$Z,ROW($A655)))),"")</f>
        <v/>
      </c>
      <c r="I659" t="str">
        <f>IFERROR(IF(COUNT(pipot!$Z:$Z)&lt;&gt;"",INDEX(pipot!H:H,SMALL(pipot!$Z:$Z,ROW($A655)))),"")</f>
        <v/>
      </c>
      <c r="J659" t="str">
        <f>IFERROR(IF(COUNT(pipot!$Z:$Z)&lt;&gt;"",INDEX(pipot!I:I,SMALL(pipot!$Z:$Z,ROW($A655)))),"")</f>
        <v/>
      </c>
      <c r="K659" t="str">
        <f>IFERROR(IF(COUNT(pipot!$Z:$Z)&lt;&gt;"",INDEX(pipot!J:J,SMALL(pipot!$Z:$Z,ROW($A655)))),"")</f>
        <v/>
      </c>
      <c r="L659" t="str">
        <f>IFERROR(IF(COUNT(pipot!$Z:$Z)&lt;&gt;"",INDEX(pipot!K:K,SMALL(pipot!$Z:$Z,ROW($A655)))),"")</f>
        <v/>
      </c>
      <c r="M659" t="str">
        <f>IFERROR(IF(COUNT(pipot!$Z:$Z)&lt;&gt;"",INDEX(pipot!L:L,SMALL(pipot!$Z:$Z,ROW($A655)))),"")</f>
        <v/>
      </c>
      <c r="N659" t="str">
        <f>IFERROR(IF(COUNT(pipot!$Z:$Z)&lt;&gt;"",INDEX(pipot!M:M,SMALL(pipot!$Z:$Z,ROW($A655)))),"")</f>
        <v/>
      </c>
      <c r="O659" t="str">
        <f>IFERROR(IF(COUNT(pipot!$Z:$Z)&lt;&gt;"",INDEX(pipot!N:N,SMALL(pipot!$Z:$Z,ROW($A655)))),"")</f>
        <v/>
      </c>
      <c r="P659" t="str">
        <f>IFERROR(IF(COUNT(pipot!$Z:$Z)&lt;&gt;"",INDEX(pipot!O:O,SMALL(pipot!$Z:$Z,ROW($A655)))),"")</f>
        <v/>
      </c>
      <c r="Q659" t="str">
        <f>IFERROR(IF(COUNT(pipot!$Z:$Z)&lt;&gt;"",INDEX(pipot!P:P,SMALL(pipot!$Z:$Z,ROW($A655)))),"")</f>
        <v/>
      </c>
      <c r="R659" t="str">
        <f>IFERROR(IF(COUNT(pipot!$Z:$Z)&lt;&gt;"",INDEX(pipot!Q:Q,SMALL(pipot!$Z:$Z,ROW($A655)))),"")</f>
        <v/>
      </c>
      <c r="S659" t="str">
        <f>IFERROR(IF(COUNT(pipot!$Z:$Z)&lt;&gt;"",INDEX(pipot!R:R,SMALL(pipot!$Z:$Z,ROW($A655)))),"")</f>
        <v/>
      </c>
    </row>
    <row r="660" spans="2:19" hidden="1">
      <c r="B660" t="str">
        <f>IFERROR(IF(COUNT(pipot!$Z:$Z)&lt;&gt;"",INDEX(pipot!A:A,SMALL(pipot!$Z:$Z,ROW($A656)))),"")</f>
        <v/>
      </c>
      <c r="C660" s="13" t="str">
        <f>IFERROR(IF(COUNT(pipot!$Z:$Z)&lt;&gt;"",INDEX(pipot!B:B,SMALL(pipot!$Z:$Z,ROW($A656)))),"")</f>
        <v/>
      </c>
      <c r="D660" s="15" t="str">
        <f>IFERROR(IF(COUNT(pipot!$Z:$Z)&lt;&gt;"",INDEX(pipot!C:C,SMALL(pipot!$Z:$Z,ROW($A656)))),"")</f>
        <v/>
      </c>
      <c r="E660" t="str">
        <f>IFERROR(IF(COUNT(pipot!$Z:$Z)&lt;&gt;"",INDEX(pipot!D:D,SMALL(pipot!$Z:$Z,ROW($A656)))),"")</f>
        <v/>
      </c>
      <c r="F660" t="str">
        <f>IFERROR(IF(COUNT(pipot!$Z:$Z)&lt;&gt;"",INDEX(pipot!E:E,SMALL(pipot!$Z:$Z,ROW($A656)))),"")</f>
        <v/>
      </c>
      <c r="G660" t="str">
        <f>IFERROR(IF(COUNT(pipot!$Z:$Z)&lt;&gt;"",INDEX(pipot!F:F,SMALL(pipot!$Z:$Z,ROW($A656)))),"")</f>
        <v/>
      </c>
      <c r="H660" t="str">
        <f>IFERROR(IF(COUNT(pipot!$Z:$Z)&lt;&gt;"",INDEX(pipot!G:G,SMALL(pipot!$Z:$Z,ROW($A656)))),"")</f>
        <v/>
      </c>
      <c r="I660" t="str">
        <f>IFERROR(IF(COUNT(pipot!$Z:$Z)&lt;&gt;"",INDEX(pipot!H:H,SMALL(pipot!$Z:$Z,ROW($A656)))),"")</f>
        <v/>
      </c>
      <c r="J660" t="str">
        <f>IFERROR(IF(COUNT(pipot!$Z:$Z)&lt;&gt;"",INDEX(pipot!I:I,SMALL(pipot!$Z:$Z,ROW($A656)))),"")</f>
        <v/>
      </c>
      <c r="K660" t="str">
        <f>IFERROR(IF(COUNT(pipot!$Z:$Z)&lt;&gt;"",INDEX(pipot!J:J,SMALL(pipot!$Z:$Z,ROW($A656)))),"")</f>
        <v/>
      </c>
      <c r="L660" t="str">
        <f>IFERROR(IF(COUNT(pipot!$Z:$Z)&lt;&gt;"",INDEX(pipot!K:K,SMALL(pipot!$Z:$Z,ROW($A656)))),"")</f>
        <v/>
      </c>
      <c r="M660" t="str">
        <f>IFERROR(IF(COUNT(pipot!$Z:$Z)&lt;&gt;"",INDEX(pipot!L:L,SMALL(pipot!$Z:$Z,ROW($A656)))),"")</f>
        <v/>
      </c>
      <c r="N660" t="str">
        <f>IFERROR(IF(COUNT(pipot!$Z:$Z)&lt;&gt;"",INDEX(pipot!M:M,SMALL(pipot!$Z:$Z,ROW($A656)))),"")</f>
        <v/>
      </c>
      <c r="O660" t="str">
        <f>IFERROR(IF(COUNT(pipot!$Z:$Z)&lt;&gt;"",INDEX(pipot!N:N,SMALL(pipot!$Z:$Z,ROW($A656)))),"")</f>
        <v/>
      </c>
      <c r="P660" t="str">
        <f>IFERROR(IF(COUNT(pipot!$Z:$Z)&lt;&gt;"",INDEX(pipot!O:O,SMALL(pipot!$Z:$Z,ROW($A656)))),"")</f>
        <v/>
      </c>
      <c r="Q660" t="str">
        <f>IFERROR(IF(COUNT(pipot!$Z:$Z)&lt;&gt;"",INDEX(pipot!P:P,SMALL(pipot!$Z:$Z,ROW($A656)))),"")</f>
        <v/>
      </c>
      <c r="R660" t="str">
        <f>IFERROR(IF(COUNT(pipot!$Z:$Z)&lt;&gt;"",INDEX(pipot!Q:Q,SMALL(pipot!$Z:$Z,ROW($A656)))),"")</f>
        <v/>
      </c>
      <c r="S660" t="str">
        <f>IFERROR(IF(COUNT(pipot!$Z:$Z)&lt;&gt;"",INDEX(pipot!R:R,SMALL(pipot!$Z:$Z,ROW($A656)))),"")</f>
        <v/>
      </c>
    </row>
    <row r="661" spans="2:19" hidden="1">
      <c r="B661" t="str">
        <f>IFERROR(IF(COUNT(pipot!$Z:$Z)&lt;&gt;"",INDEX(pipot!A:A,SMALL(pipot!$Z:$Z,ROW($A657)))),"")</f>
        <v/>
      </c>
      <c r="C661" s="13" t="str">
        <f>IFERROR(IF(COUNT(pipot!$Z:$Z)&lt;&gt;"",INDEX(pipot!B:B,SMALL(pipot!$Z:$Z,ROW($A657)))),"")</f>
        <v/>
      </c>
      <c r="D661" s="15" t="str">
        <f>IFERROR(IF(COUNT(pipot!$Z:$Z)&lt;&gt;"",INDEX(pipot!C:C,SMALL(pipot!$Z:$Z,ROW($A657)))),"")</f>
        <v/>
      </c>
      <c r="E661" t="str">
        <f>IFERROR(IF(COUNT(pipot!$Z:$Z)&lt;&gt;"",INDEX(pipot!D:D,SMALL(pipot!$Z:$Z,ROW($A657)))),"")</f>
        <v/>
      </c>
      <c r="F661" t="str">
        <f>IFERROR(IF(COUNT(pipot!$Z:$Z)&lt;&gt;"",INDEX(pipot!E:E,SMALL(pipot!$Z:$Z,ROW($A657)))),"")</f>
        <v/>
      </c>
      <c r="G661" t="str">
        <f>IFERROR(IF(COUNT(pipot!$Z:$Z)&lt;&gt;"",INDEX(pipot!F:F,SMALL(pipot!$Z:$Z,ROW($A657)))),"")</f>
        <v/>
      </c>
      <c r="H661" t="str">
        <f>IFERROR(IF(COUNT(pipot!$Z:$Z)&lt;&gt;"",INDEX(pipot!G:G,SMALL(pipot!$Z:$Z,ROW($A657)))),"")</f>
        <v/>
      </c>
      <c r="I661" t="str">
        <f>IFERROR(IF(COUNT(pipot!$Z:$Z)&lt;&gt;"",INDEX(pipot!H:H,SMALL(pipot!$Z:$Z,ROW($A657)))),"")</f>
        <v/>
      </c>
      <c r="J661" t="str">
        <f>IFERROR(IF(COUNT(pipot!$Z:$Z)&lt;&gt;"",INDEX(pipot!I:I,SMALL(pipot!$Z:$Z,ROW($A657)))),"")</f>
        <v/>
      </c>
      <c r="K661" t="str">
        <f>IFERROR(IF(COUNT(pipot!$Z:$Z)&lt;&gt;"",INDEX(pipot!J:J,SMALL(pipot!$Z:$Z,ROW($A657)))),"")</f>
        <v/>
      </c>
      <c r="L661" t="str">
        <f>IFERROR(IF(COUNT(pipot!$Z:$Z)&lt;&gt;"",INDEX(pipot!K:K,SMALL(pipot!$Z:$Z,ROW($A657)))),"")</f>
        <v/>
      </c>
      <c r="M661" t="str">
        <f>IFERROR(IF(COUNT(pipot!$Z:$Z)&lt;&gt;"",INDEX(pipot!L:L,SMALL(pipot!$Z:$Z,ROW($A657)))),"")</f>
        <v/>
      </c>
      <c r="N661" t="str">
        <f>IFERROR(IF(COUNT(pipot!$Z:$Z)&lt;&gt;"",INDEX(pipot!M:M,SMALL(pipot!$Z:$Z,ROW($A657)))),"")</f>
        <v/>
      </c>
      <c r="O661" t="str">
        <f>IFERROR(IF(COUNT(pipot!$Z:$Z)&lt;&gt;"",INDEX(pipot!N:N,SMALL(pipot!$Z:$Z,ROW($A657)))),"")</f>
        <v/>
      </c>
      <c r="P661" t="str">
        <f>IFERROR(IF(COUNT(pipot!$Z:$Z)&lt;&gt;"",INDEX(pipot!O:O,SMALL(pipot!$Z:$Z,ROW($A657)))),"")</f>
        <v/>
      </c>
      <c r="Q661" t="str">
        <f>IFERROR(IF(COUNT(pipot!$Z:$Z)&lt;&gt;"",INDEX(pipot!P:P,SMALL(pipot!$Z:$Z,ROW($A657)))),"")</f>
        <v/>
      </c>
      <c r="R661" t="str">
        <f>IFERROR(IF(COUNT(pipot!$Z:$Z)&lt;&gt;"",INDEX(pipot!Q:Q,SMALL(pipot!$Z:$Z,ROW($A657)))),"")</f>
        <v/>
      </c>
      <c r="S661" t="str">
        <f>IFERROR(IF(COUNT(pipot!$Z:$Z)&lt;&gt;"",INDEX(pipot!R:R,SMALL(pipot!$Z:$Z,ROW($A657)))),"")</f>
        <v/>
      </c>
    </row>
    <row r="662" spans="2:19" hidden="1">
      <c r="B662" t="str">
        <f>IFERROR(IF(COUNT(pipot!$Z:$Z)&lt;&gt;"",INDEX(pipot!A:A,SMALL(pipot!$Z:$Z,ROW($A658)))),"")</f>
        <v/>
      </c>
      <c r="C662" s="13" t="str">
        <f>IFERROR(IF(COUNT(pipot!$Z:$Z)&lt;&gt;"",INDEX(pipot!B:B,SMALL(pipot!$Z:$Z,ROW($A658)))),"")</f>
        <v/>
      </c>
      <c r="D662" s="15" t="str">
        <f>IFERROR(IF(COUNT(pipot!$Z:$Z)&lt;&gt;"",INDEX(pipot!C:C,SMALL(pipot!$Z:$Z,ROW($A658)))),"")</f>
        <v/>
      </c>
      <c r="E662" t="str">
        <f>IFERROR(IF(COUNT(pipot!$Z:$Z)&lt;&gt;"",INDEX(pipot!D:D,SMALL(pipot!$Z:$Z,ROW($A658)))),"")</f>
        <v/>
      </c>
      <c r="F662" t="str">
        <f>IFERROR(IF(COUNT(pipot!$Z:$Z)&lt;&gt;"",INDEX(pipot!E:E,SMALL(pipot!$Z:$Z,ROW($A658)))),"")</f>
        <v/>
      </c>
      <c r="G662" t="str">
        <f>IFERROR(IF(COUNT(pipot!$Z:$Z)&lt;&gt;"",INDEX(pipot!F:F,SMALL(pipot!$Z:$Z,ROW($A658)))),"")</f>
        <v/>
      </c>
      <c r="H662" t="str">
        <f>IFERROR(IF(COUNT(pipot!$Z:$Z)&lt;&gt;"",INDEX(pipot!G:G,SMALL(pipot!$Z:$Z,ROW($A658)))),"")</f>
        <v/>
      </c>
      <c r="I662" t="str">
        <f>IFERROR(IF(COUNT(pipot!$Z:$Z)&lt;&gt;"",INDEX(pipot!H:H,SMALL(pipot!$Z:$Z,ROW($A658)))),"")</f>
        <v/>
      </c>
      <c r="J662" t="str">
        <f>IFERROR(IF(COUNT(pipot!$Z:$Z)&lt;&gt;"",INDEX(pipot!I:I,SMALL(pipot!$Z:$Z,ROW($A658)))),"")</f>
        <v/>
      </c>
      <c r="K662" t="str">
        <f>IFERROR(IF(COUNT(pipot!$Z:$Z)&lt;&gt;"",INDEX(pipot!J:J,SMALL(pipot!$Z:$Z,ROW($A658)))),"")</f>
        <v/>
      </c>
      <c r="L662" t="str">
        <f>IFERROR(IF(COUNT(pipot!$Z:$Z)&lt;&gt;"",INDEX(pipot!K:K,SMALL(pipot!$Z:$Z,ROW($A658)))),"")</f>
        <v/>
      </c>
      <c r="M662" t="str">
        <f>IFERROR(IF(COUNT(pipot!$Z:$Z)&lt;&gt;"",INDEX(pipot!L:L,SMALL(pipot!$Z:$Z,ROW($A658)))),"")</f>
        <v/>
      </c>
      <c r="N662" t="str">
        <f>IFERROR(IF(COUNT(pipot!$Z:$Z)&lt;&gt;"",INDEX(pipot!M:M,SMALL(pipot!$Z:$Z,ROW($A658)))),"")</f>
        <v/>
      </c>
      <c r="O662" t="str">
        <f>IFERROR(IF(COUNT(pipot!$Z:$Z)&lt;&gt;"",INDEX(pipot!N:N,SMALL(pipot!$Z:$Z,ROW($A658)))),"")</f>
        <v/>
      </c>
      <c r="P662" t="str">
        <f>IFERROR(IF(COUNT(pipot!$Z:$Z)&lt;&gt;"",INDEX(pipot!O:O,SMALL(pipot!$Z:$Z,ROW($A658)))),"")</f>
        <v/>
      </c>
      <c r="Q662" t="str">
        <f>IFERROR(IF(COUNT(pipot!$Z:$Z)&lt;&gt;"",INDEX(pipot!P:P,SMALL(pipot!$Z:$Z,ROW($A658)))),"")</f>
        <v/>
      </c>
      <c r="R662" t="str">
        <f>IFERROR(IF(COUNT(pipot!$Z:$Z)&lt;&gt;"",INDEX(pipot!Q:Q,SMALL(pipot!$Z:$Z,ROW($A658)))),"")</f>
        <v/>
      </c>
      <c r="S662" t="str">
        <f>IFERROR(IF(COUNT(pipot!$Z:$Z)&lt;&gt;"",INDEX(pipot!R:R,SMALL(pipot!$Z:$Z,ROW($A658)))),"")</f>
        <v/>
      </c>
    </row>
    <row r="663" spans="2:19" hidden="1">
      <c r="B663" t="str">
        <f>IFERROR(IF(COUNT(pipot!$Z:$Z)&lt;&gt;"",INDEX(pipot!A:A,SMALL(pipot!$Z:$Z,ROW($A659)))),"")</f>
        <v/>
      </c>
      <c r="C663" s="13" t="str">
        <f>IFERROR(IF(COUNT(pipot!$Z:$Z)&lt;&gt;"",INDEX(pipot!B:B,SMALL(pipot!$Z:$Z,ROW($A659)))),"")</f>
        <v/>
      </c>
      <c r="D663" s="15" t="str">
        <f>IFERROR(IF(COUNT(pipot!$Z:$Z)&lt;&gt;"",INDEX(pipot!C:C,SMALL(pipot!$Z:$Z,ROW($A659)))),"")</f>
        <v/>
      </c>
      <c r="E663" t="str">
        <f>IFERROR(IF(COUNT(pipot!$Z:$Z)&lt;&gt;"",INDEX(pipot!D:D,SMALL(pipot!$Z:$Z,ROW($A659)))),"")</f>
        <v/>
      </c>
      <c r="F663" t="str">
        <f>IFERROR(IF(COUNT(pipot!$Z:$Z)&lt;&gt;"",INDEX(pipot!E:E,SMALL(pipot!$Z:$Z,ROW($A659)))),"")</f>
        <v/>
      </c>
      <c r="G663" t="str">
        <f>IFERROR(IF(COUNT(pipot!$Z:$Z)&lt;&gt;"",INDEX(pipot!F:F,SMALL(pipot!$Z:$Z,ROW($A659)))),"")</f>
        <v/>
      </c>
      <c r="H663" t="str">
        <f>IFERROR(IF(COUNT(pipot!$Z:$Z)&lt;&gt;"",INDEX(pipot!G:G,SMALL(pipot!$Z:$Z,ROW($A659)))),"")</f>
        <v/>
      </c>
      <c r="I663" t="str">
        <f>IFERROR(IF(COUNT(pipot!$Z:$Z)&lt;&gt;"",INDEX(pipot!H:H,SMALL(pipot!$Z:$Z,ROW($A659)))),"")</f>
        <v/>
      </c>
      <c r="J663" t="str">
        <f>IFERROR(IF(COUNT(pipot!$Z:$Z)&lt;&gt;"",INDEX(pipot!I:I,SMALL(pipot!$Z:$Z,ROW($A659)))),"")</f>
        <v/>
      </c>
      <c r="K663" t="str">
        <f>IFERROR(IF(COUNT(pipot!$Z:$Z)&lt;&gt;"",INDEX(pipot!J:J,SMALL(pipot!$Z:$Z,ROW($A659)))),"")</f>
        <v/>
      </c>
      <c r="L663" t="str">
        <f>IFERROR(IF(COUNT(pipot!$Z:$Z)&lt;&gt;"",INDEX(pipot!K:K,SMALL(pipot!$Z:$Z,ROW($A659)))),"")</f>
        <v/>
      </c>
      <c r="M663" t="str">
        <f>IFERROR(IF(COUNT(pipot!$Z:$Z)&lt;&gt;"",INDEX(pipot!L:L,SMALL(pipot!$Z:$Z,ROW($A659)))),"")</f>
        <v/>
      </c>
      <c r="N663" t="str">
        <f>IFERROR(IF(COUNT(pipot!$Z:$Z)&lt;&gt;"",INDEX(pipot!M:M,SMALL(pipot!$Z:$Z,ROW($A659)))),"")</f>
        <v/>
      </c>
      <c r="O663" t="str">
        <f>IFERROR(IF(COUNT(pipot!$Z:$Z)&lt;&gt;"",INDEX(pipot!N:N,SMALL(pipot!$Z:$Z,ROW($A659)))),"")</f>
        <v/>
      </c>
      <c r="P663" t="str">
        <f>IFERROR(IF(COUNT(pipot!$Z:$Z)&lt;&gt;"",INDEX(pipot!O:O,SMALL(pipot!$Z:$Z,ROW($A659)))),"")</f>
        <v/>
      </c>
      <c r="Q663" t="str">
        <f>IFERROR(IF(COUNT(pipot!$Z:$Z)&lt;&gt;"",INDEX(pipot!P:P,SMALL(pipot!$Z:$Z,ROW($A659)))),"")</f>
        <v/>
      </c>
      <c r="R663" t="str">
        <f>IFERROR(IF(COUNT(pipot!$Z:$Z)&lt;&gt;"",INDEX(pipot!Q:Q,SMALL(pipot!$Z:$Z,ROW($A659)))),"")</f>
        <v/>
      </c>
      <c r="S663" t="str">
        <f>IFERROR(IF(COUNT(pipot!$Z:$Z)&lt;&gt;"",INDEX(pipot!R:R,SMALL(pipot!$Z:$Z,ROW($A659)))),"")</f>
        <v/>
      </c>
    </row>
    <row r="664" spans="2:19" hidden="1">
      <c r="B664" t="str">
        <f>IFERROR(IF(COUNT(pipot!$Z:$Z)&lt;&gt;"",INDEX(pipot!A:A,SMALL(pipot!$Z:$Z,ROW($A660)))),"")</f>
        <v/>
      </c>
      <c r="C664" s="13" t="str">
        <f>IFERROR(IF(COUNT(pipot!$Z:$Z)&lt;&gt;"",INDEX(pipot!B:B,SMALL(pipot!$Z:$Z,ROW($A660)))),"")</f>
        <v/>
      </c>
      <c r="D664" s="15" t="str">
        <f>IFERROR(IF(COUNT(pipot!$Z:$Z)&lt;&gt;"",INDEX(pipot!C:C,SMALL(pipot!$Z:$Z,ROW($A660)))),"")</f>
        <v/>
      </c>
      <c r="E664" t="str">
        <f>IFERROR(IF(COUNT(pipot!$Z:$Z)&lt;&gt;"",INDEX(pipot!D:D,SMALL(pipot!$Z:$Z,ROW($A660)))),"")</f>
        <v/>
      </c>
      <c r="F664" t="str">
        <f>IFERROR(IF(COUNT(pipot!$Z:$Z)&lt;&gt;"",INDEX(pipot!E:E,SMALL(pipot!$Z:$Z,ROW($A660)))),"")</f>
        <v/>
      </c>
      <c r="G664" t="str">
        <f>IFERROR(IF(COUNT(pipot!$Z:$Z)&lt;&gt;"",INDEX(pipot!F:F,SMALL(pipot!$Z:$Z,ROW($A660)))),"")</f>
        <v/>
      </c>
      <c r="H664" t="str">
        <f>IFERROR(IF(COUNT(pipot!$Z:$Z)&lt;&gt;"",INDEX(pipot!G:G,SMALL(pipot!$Z:$Z,ROW($A660)))),"")</f>
        <v/>
      </c>
      <c r="I664" t="str">
        <f>IFERROR(IF(COUNT(pipot!$Z:$Z)&lt;&gt;"",INDEX(pipot!H:H,SMALL(pipot!$Z:$Z,ROW($A660)))),"")</f>
        <v/>
      </c>
      <c r="J664" t="str">
        <f>IFERROR(IF(COUNT(pipot!$Z:$Z)&lt;&gt;"",INDEX(pipot!I:I,SMALL(pipot!$Z:$Z,ROW($A660)))),"")</f>
        <v/>
      </c>
      <c r="K664" t="str">
        <f>IFERROR(IF(COUNT(pipot!$Z:$Z)&lt;&gt;"",INDEX(pipot!J:J,SMALL(pipot!$Z:$Z,ROW($A660)))),"")</f>
        <v/>
      </c>
      <c r="L664" t="str">
        <f>IFERROR(IF(COUNT(pipot!$Z:$Z)&lt;&gt;"",INDEX(pipot!K:K,SMALL(pipot!$Z:$Z,ROW($A660)))),"")</f>
        <v/>
      </c>
      <c r="M664" t="str">
        <f>IFERROR(IF(COUNT(pipot!$Z:$Z)&lt;&gt;"",INDEX(pipot!L:L,SMALL(pipot!$Z:$Z,ROW($A660)))),"")</f>
        <v/>
      </c>
      <c r="N664" t="str">
        <f>IFERROR(IF(COUNT(pipot!$Z:$Z)&lt;&gt;"",INDEX(pipot!M:M,SMALL(pipot!$Z:$Z,ROW($A660)))),"")</f>
        <v/>
      </c>
      <c r="O664" t="str">
        <f>IFERROR(IF(COUNT(pipot!$Z:$Z)&lt;&gt;"",INDEX(pipot!N:N,SMALL(pipot!$Z:$Z,ROW($A660)))),"")</f>
        <v/>
      </c>
      <c r="P664" t="str">
        <f>IFERROR(IF(COUNT(pipot!$Z:$Z)&lt;&gt;"",INDEX(pipot!O:O,SMALL(pipot!$Z:$Z,ROW($A660)))),"")</f>
        <v/>
      </c>
      <c r="Q664" t="str">
        <f>IFERROR(IF(COUNT(pipot!$Z:$Z)&lt;&gt;"",INDEX(pipot!P:P,SMALL(pipot!$Z:$Z,ROW($A660)))),"")</f>
        <v/>
      </c>
      <c r="R664" t="str">
        <f>IFERROR(IF(COUNT(pipot!$Z:$Z)&lt;&gt;"",INDEX(pipot!Q:Q,SMALL(pipot!$Z:$Z,ROW($A660)))),"")</f>
        <v/>
      </c>
      <c r="S664" t="str">
        <f>IFERROR(IF(COUNT(pipot!$Z:$Z)&lt;&gt;"",INDEX(pipot!R:R,SMALL(pipot!$Z:$Z,ROW($A660)))),"")</f>
        <v/>
      </c>
    </row>
    <row r="665" spans="2:19" hidden="1">
      <c r="B665" t="str">
        <f>IFERROR(IF(COUNT(pipot!$Z:$Z)&lt;&gt;"",INDEX(pipot!A:A,SMALL(pipot!$Z:$Z,ROW($A661)))),"")</f>
        <v/>
      </c>
      <c r="C665" s="13" t="str">
        <f>IFERROR(IF(COUNT(pipot!$Z:$Z)&lt;&gt;"",INDEX(pipot!B:B,SMALL(pipot!$Z:$Z,ROW($A661)))),"")</f>
        <v/>
      </c>
      <c r="D665" s="15" t="str">
        <f>IFERROR(IF(COUNT(pipot!$Z:$Z)&lt;&gt;"",INDEX(pipot!C:C,SMALL(pipot!$Z:$Z,ROW($A661)))),"")</f>
        <v/>
      </c>
      <c r="E665" t="str">
        <f>IFERROR(IF(COUNT(pipot!$Z:$Z)&lt;&gt;"",INDEX(pipot!D:D,SMALL(pipot!$Z:$Z,ROW($A661)))),"")</f>
        <v/>
      </c>
      <c r="F665" t="str">
        <f>IFERROR(IF(COUNT(pipot!$Z:$Z)&lt;&gt;"",INDEX(pipot!E:E,SMALL(pipot!$Z:$Z,ROW($A661)))),"")</f>
        <v/>
      </c>
      <c r="G665" t="str">
        <f>IFERROR(IF(COUNT(pipot!$Z:$Z)&lt;&gt;"",INDEX(pipot!F:F,SMALL(pipot!$Z:$Z,ROW($A661)))),"")</f>
        <v/>
      </c>
      <c r="H665" t="str">
        <f>IFERROR(IF(COUNT(pipot!$Z:$Z)&lt;&gt;"",INDEX(pipot!G:G,SMALL(pipot!$Z:$Z,ROW($A661)))),"")</f>
        <v/>
      </c>
      <c r="I665" t="str">
        <f>IFERROR(IF(COUNT(pipot!$Z:$Z)&lt;&gt;"",INDEX(pipot!H:H,SMALL(pipot!$Z:$Z,ROW($A661)))),"")</f>
        <v/>
      </c>
      <c r="J665" t="str">
        <f>IFERROR(IF(COUNT(pipot!$Z:$Z)&lt;&gt;"",INDEX(pipot!I:I,SMALL(pipot!$Z:$Z,ROW($A661)))),"")</f>
        <v/>
      </c>
      <c r="K665" t="str">
        <f>IFERROR(IF(COUNT(pipot!$Z:$Z)&lt;&gt;"",INDEX(pipot!J:J,SMALL(pipot!$Z:$Z,ROW($A661)))),"")</f>
        <v/>
      </c>
      <c r="L665" t="str">
        <f>IFERROR(IF(COUNT(pipot!$Z:$Z)&lt;&gt;"",INDEX(pipot!K:K,SMALL(pipot!$Z:$Z,ROW($A661)))),"")</f>
        <v/>
      </c>
      <c r="M665" t="str">
        <f>IFERROR(IF(COUNT(pipot!$Z:$Z)&lt;&gt;"",INDEX(pipot!L:L,SMALL(pipot!$Z:$Z,ROW($A661)))),"")</f>
        <v/>
      </c>
      <c r="N665" t="str">
        <f>IFERROR(IF(COUNT(pipot!$Z:$Z)&lt;&gt;"",INDEX(pipot!M:M,SMALL(pipot!$Z:$Z,ROW($A661)))),"")</f>
        <v/>
      </c>
      <c r="O665" t="str">
        <f>IFERROR(IF(COUNT(pipot!$Z:$Z)&lt;&gt;"",INDEX(pipot!N:N,SMALL(pipot!$Z:$Z,ROW($A661)))),"")</f>
        <v/>
      </c>
      <c r="P665" t="str">
        <f>IFERROR(IF(COUNT(pipot!$Z:$Z)&lt;&gt;"",INDEX(pipot!O:O,SMALL(pipot!$Z:$Z,ROW($A661)))),"")</f>
        <v/>
      </c>
      <c r="Q665" t="str">
        <f>IFERROR(IF(COUNT(pipot!$Z:$Z)&lt;&gt;"",INDEX(pipot!P:P,SMALL(pipot!$Z:$Z,ROW($A661)))),"")</f>
        <v/>
      </c>
      <c r="R665" t="str">
        <f>IFERROR(IF(COUNT(pipot!$Z:$Z)&lt;&gt;"",INDEX(pipot!Q:Q,SMALL(pipot!$Z:$Z,ROW($A661)))),"")</f>
        <v/>
      </c>
      <c r="S665" t="str">
        <f>IFERROR(IF(COUNT(pipot!$Z:$Z)&lt;&gt;"",INDEX(pipot!R:R,SMALL(pipot!$Z:$Z,ROW($A661)))),"")</f>
        <v/>
      </c>
    </row>
    <row r="666" spans="2:19" hidden="1">
      <c r="B666" t="str">
        <f>IFERROR(IF(COUNT(pipot!$Z:$Z)&lt;&gt;"",INDEX(pipot!A:A,SMALL(pipot!$Z:$Z,ROW($A662)))),"")</f>
        <v/>
      </c>
      <c r="C666" s="13" t="str">
        <f>IFERROR(IF(COUNT(pipot!$Z:$Z)&lt;&gt;"",INDEX(pipot!B:B,SMALL(pipot!$Z:$Z,ROW($A662)))),"")</f>
        <v/>
      </c>
      <c r="D666" s="15" t="str">
        <f>IFERROR(IF(COUNT(pipot!$Z:$Z)&lt;&gt;"",INDEX(pipot!C:C,SMALL(pipot!$Z:$Z,ROW($A662)))),"")</f>
        <v/>
      </c>
      <c r="E666" t="str">
        <f>IFERROR(IF(COUNT(pipot!$Z:$Z)&lt;&gt;"",INDEX(pipot!D:D,SMALL(pipot!$Z:$Z,ROW($A662)))),"")</f>
        <v/>
      </c>
      <c r="F666" t="str">
        <f>IFERROR(IF(COUNT(pipot!$Z:$Z)&lt;&gt;"",INDEX(pipot!E:E,SMALL(pipot!$Z:$Z,ROW($A662)))),"")</f>
        <v/>
      </c>
      <c r="G666" t="str">
        <f>IFERROR(IF(COUNT(pipot!$Z:$Z)&lt;&gt;"",INDEX(pipot!F:F,SMALL(pipot!$Z:$Z,ROW($A662)))),"")</f>
        <v/>
      </c>
      <c r="H666" t="str">
        <f>IFERROR(IF(COUNT(pipot!$Z:$Z)&lt;&gt;"",INDEX(pipot!G:G,SMALL(pipot!$Z:$Z,ROW($A662)))),"")</f>
        <v/>
      </c>
      <c r="I666" t="str">
        <f>IFERROR(IF(COUNT(pipot!$Z:$Z)&lt;&gt;"",INDEX(pipot!H:H,SMALL(pipot!$Z:$Z,ROW($A662)))),"")</f>
        <v/>
      </c>
      <c r="J666" t="str">
        <f>IFERROR(IF(COUNT(pipot!$Z:$Z)&lt;&gt;"",INDEX(pipot!I:I,SMALL(pipot!$Z:$Z,ROW($A662)))),"")</f>
        <v/>
      </c>
      <c r="K666" t="str">
        <f>IFERROR(IF(COUNT(pipot!$Z:$Z)&lt;&gt;"",INDEX(pipot!J:J,SMALL(pipot!$Z:$Z,ROW($A662)))),"")</f>
        <v/>
      </c>
      <c r="L666" t="str">
        <f>IFERROR(IF(COUNT(pipot!$Z:$Z)&lt;&gt;"",INDEX(pipot!K:K,SMALL(pipot!$Z:$Z,ROW($A662)))),"")</f>
        <v/>
      </c>
      <c r="M666" t="str">
        <f>IFERROR(IF(COUNT(pipot!$Z:$Z)&lt;&gt;"",INDEX(pipot!L:L,SMALL(pipot!$Z:$Z,ROW($A662)))),"")</f>
        <v/>
      </c>
      <c r="N666" t="str">
        <f>IFERROR(IF(COUNT(pipot!$Z:$Z)&lt;&gt;"",INDEX(pipot!M:M,SMALL(pipot!$Z:$Z,ROW($A662)))),"")</f>
        <v/>
      </c>
      <c r="O666" t="str">
        <f>IFERROR(IF(COUNT(pipot!$Z:$Z)&lt;&gt;"",INDEX(pipot!N:N,SMALL(pipot!$Z:$Z,ROW($A662)))),"")</f>
        <v/>
      </c>
      <c r="P666" t="str">
        <f>IFERROR(IF(COUNT(pipot!$Z:$Z)&lt;&gt;"",INDEX(pipot!O:O,SMALL(pipot!$Z:$Z,ROW($A662)))),"")</f>
        <v/>
      </c>
      <c r="Q666" t="str">
        <f>IFERROR(IF(COUNT(pipot!$Z:$Z)&lt;&gt;"",INDEX(pipot!P:P,SMALL(pipot!$Z:$Z,ROW($A662)))),"")</f>
        <v/>
      </c>
      <c r="R666" t="str">
        <f>IFERROR(IF(COUNT(pipot!$Z:$Z)&lt;&gt;"",INDEX(pipot!Q:Q,SMALL(pipot!$Z:$Z,ROW($A662)))),"")</f>
        <v/>
      </c>
      <c r="S666" t="str">
        <f>IFERROR(IF(COUNT(pipot!$Z:$Z)&lt;&gt;"",INDEX(pipot!R:R,SMALL(pipot!$Z:$Z,ROW($A662)))),"")</f>
        <v/>
      </c>
    </row>
    <row r="667" spans="2:19" hidden="1">
      <c r="B667" t="str">
        <f>IFERROR(IF(COUNT(pipot!$Z:$Z)&lt;&gt;"",INDEX(pipot!A:A,SMALL(pipot!$Z:$Z,ROW($A663)))),"")</f>
        <v/>
      </c>
      <c r="C667" s="13" t="str">
        <f>IFERROR(IF(COUNT(pipot!$Z:$Z)&lt;&gt;"",INDEX(pipot!B:B,SMALL(pipot!$Z:$Z,ROW($A663)))),"")</f>
        <v/>
      </c>
      <c r="D667" s="15" t="str">
        <f>IFERROR(IF(COUNT(pipot!$Z:$Z)&lt;&gt;"",INDEX(pipot!C:C,SMALL(pipot!$Z:$Z,ROW($A663)))),"")</f>
        <v/>
      </c>
      <c r="E667" t="str">
        <f>IFERROR(IF(COUNT(pipot!$Z:$Z)&lt;&gt;"",INDEX(pipot!D:D,SMALL(pipot!$Z:$Z,ROW($A663)))),"")</f>
        <v/>
      </c>
      <c r="F667" t="str">
        <f>IFERROR(IF(COUNT(pipot!$Z:$Z)&lt;&gt;"",INDEX(pipot!E:E,SMALL(pipot!$Z:$Z,ROW($A663)))),"")</f>
        <v/>
      </c>
      <c r="G667" t="str">
        <f>IFERROR(IF(COUNT(pipot!$Z:$Z)&lt;&gt;"",INDEX(pipot!F:F,SMALL(pipot!$Z:$Z,ROW($A663)))),"")</f>
        <v/>
      </c>
      <c r="H667" t="str">
        <f>IFERROR(IF(COUNT(pipot!$Z:$Z)&lt;&gt;"",INDEX(pipot!G:G,SMALL(pipot!$Z:$Z,ROW($A663)))),"")</f>
        <v/>
      </c>
      <c r="I667" t="str">
        <f>IFERROR(IF(COUNT(pipot!$Z:$Z)&lt;&gt;"",INDEX(pipot!H:H,SMALL(pipot!$Z:$Z,ROW($A663)))),"")</f>
        <v/>
      </c>
      <c r="J667" t="str">
        <f>IFERROR(IF(COUNT(pipot!$Z:$Z)&lt;&gt;"",INDEX(pipot!I:I,SMALL(pipot!$Z:$Z,ROW($A663)))),"")</f>
        <v/>
      </c>
      <c r="K667" t="str">
        <f>IFERROR(IF(COUNT(pipot!$Z:$Z)&lt;&gt;"",INDEX(pipot!J:J,SMALL(pipot!$Z:$Z,ROW($A663)))),"")</f>
        <v/>
      </c>
      <c r="L667" t="str">
        <f>IFERROR(IF(COUNT(pipot!$Z:$Z)&lt;&gt;"",INDEX(pipot!K:K,SMALL(pipot!$Z:$Z,ROW($A663)))),"")</f>
        <v/>
      </c>
      <c r="M667" t="str">
        <f>IFERROR(IF(COUNT(pipot!$Z:$Z)&lt;&gt;"",INDEX(pipot!L:L,SMALL(pipot!$Z:$Z,ROW($A663)))),"")</f>
        <v/>
      </c>
      <c r="N667" t="str">
        <f>IFERROR(IF(COUNT(pipot!$Z:$Z)&lt;&gt;"",INDEX(pipot!M:M,SMALL(pipot!$Z:$Z,ROW($A663)))),"")</f>
        <v/>
      </c>
      <c r="O667" t="str">
        <f>IFERROR(IF(COUNT(pipot!$Z:$Z)&lt;&gt;"",INDEX(pipot!N:N,SMALL(pipot!$Z:$Z,ROW($A663)))),"")</f>
        <v/>
      </c>
      <c r="P667" t="str">
        <f>IFERROR(IF(COUNT(pipot!$Z:$Z)&lt;&gt;"",INDEX(pipot!O:O,SMALL(pipot!$Z:$Z,ROW($A663)))),"")</f>
        <v/>
      </c>
      <c r="Q667" t="str">
        <f>IFERROR(IF(COUNT(pipot!$Z:$Z)&lt;&gt;"",INDEX(pipot!P:P,SMALL(pipot!$Z:$Z,ROW($A663)))),"")</f>
        <v/>
      </c>
      <c r="R667" t="str">
        <f>IFERROR(IF(COUNT(pipot!$Z:$Z)&lt;&gt;"",INDEX(pipot!Q:Q,SMALL(pipot!$Z:$Z,ROW($A663)))),"")</f>
        <v/>
      </c>
      <c r="S667" t="str">
        <f>IFERROR(IF(COUNT(pipot!$Z:$Z)&lt;&gt;"",INDEX(pipot!R:R,SMALL(pipot!$Z:$Z,ROW($A663)))),"")</f>
        <v/>
      </c>
    </row>
    <row r="668" spans="2:19" hidden="1">
      <c r="B668" t="str">
        <f>IFERROR(IF(COUNT(pipot!$Z:$Z)&lt;&gt;"",INDEX(pipot!A:A,SMALL(pipot!$Z:$Z,ROW($A664)))),"")</f>
        <v/>
      </c>
      <c r="C668" s="13" t="str">
        <f>IFERROR(IF(COUNT(pipot!$Z:$Z)&lt;&gt;"",INDEX(pipot!B:B,SMALL(pipot!$Z:$Z,ROW($A664)))),"")</f>
        <v/>
      </c>
      <c r="D668" s="15" t="str">
        <f>IFERROR(IF(COUNT(pipot!$Z:$Z)&lt;&gt;"",INDEX(pipot!C:C,SMALL(pipot!$Z:$Z,ROW($A664)))),"")</f>
        <v/>
      </c>
      <c r="E668" t="str">
        <f>IFERROR(IF(COUNT(pipot!$Z:$Z)&lt;&gt;"",INDEX(pipot!D:D,SMALL(pipot!$Z:$Z,ROW($A664)))),"")</f>
        <v/>
      </c>
      <c r="F668" t="str">
        <f>IFERROR(IF(COUNT(pipot!$Z:$Z)&lt;&gt;"",INDEX(pipot!E:E,SMALL(pipot!$Z:$Z,ROW($A664)))),"")</f>
        <v/>
      </c>
      <c r="G668" t="str">
        <f>IFERROR(IF(COUNT(pipot!$Z:$Z)&lt;&gt;"",INDEX(pipot!F:F,SMALL(pipot!$Z:$Z,ROW($A664)))),"")</f>
        <v/>
      </c>
      <c r="H668" t="str">
        <f>IFERROR(IF(COUNT(pipot!$Z:$Z)&lt;&gt;"",INDEX(pipot!G:G,SMALL(pipot!$Z:$Z,ROW($A664)))),"")</f>
        <v/>
      </c>
      <c r="I668" t="str">
        <f>IFERROR(IF(COUNT(pipot!$Z:$Z)&lt;&gt;"",INDEX(pipot!H:H,SMALL(pipot!$Z:$Z,ROW($A664)))),"")</f>
        <v/>
      </c>
      <c r="J668" t="str">
        <f>IFERROR(IF(COUNT(pipot!$Z:$Z)&lt;&gt;"",INDEX(pipot!I:I,SMALL(pipot!$Z:$Z,ROW($A664)))),"")</f>
        <v/>
      </c>
      <c r="K668" t="str">
        <f>IFERROR(IF(COUNT(pipot!$Z:$Z)&lt;&gt;"",INDEX(pipot!J:J,SMALL(pipot!$Z:$Z,ROW($A664)))),"")</f>
        <v/>
      </c>
      <c r="L668" t="str">
        <f>IFERROR(IF(COUNT(pipot!$Z:$Z)&lt;&gt;"",INDEX(pipot!K:K,SMALL(pipot!$Z:$Z,ROW($A664)))),"")</f>
        <v/>
      </c>
      <c r="M668" t="str">
        <f>IFERROR(IF(COUNT(pipot!$Z:$Z)&lt;&gt;"",INDEX(pipot!L:L,SMALL(pipot!$Z:$Z,ROW($A664)))),"")</f>
        <v/>
      </c>
      <c r="N668" t="str">
        <f>IFERROR(IF(COUNT(pipot!$Z:$Z)&lt;&gt;"",INDEX(pipot!M:M,SMALL(pipot!$Z:$Z,ROW($A664)))),"")</f>
        <v/>
      </c>
      <c r="O668" t="str">
        <f>IFERROR(IF(COUNT(pipot!$Z:$Z)&lt;&gt;"",INDEX(pipot!N:N,SMALL(pipot!$Z:$Z,ROW($A664)))),"")</f>
        <v/>
      </c>
      <c r="P668" t="str">
        <f>IFERROR(IF(COUNT(pipot!$Z:$Z)&lt;&gt;"",INDEX(pipot!O:O,SMALL(pipot!$Z:$Z,ROW($A664)))),"")</f>
        <v/>
      </c>
      <c r="Q668" t="str">
        <f>IFERROR(IF(COUNT(pipot!$Z:$Z)&lt;&gt;"",INDEX(pipot!P:P,SMALL(pipot!$Z:$Z,ROW($A664)))),"")</f>
        <v/>
      </c>
      <c r="R668" t="str">
        <f>IFERROR(IF(COUNT(pipot!$Z:$Z)&lt;&gt;"",INDEX(pipot!Q:Q,SMALL(pipot!$Z:$Z,ROW($A664)))),"")</f>
        <v/>
      </c>
      <c r="S668" t="str">
        <f>IFERROR(IF(COUNT(pipot!$Z:$Z)&lt;&gt;"",INDEX(pipot!R:R,SMALL(pipot!$Z:$Z,ROW($A664)))),"")</f>
        <v/>
      </c>
    </row>
    <row r="669" spans="2:19" hidden="1">
      <c r="B669" t="str">
        <f>IFERROR(IF(COUNT(pipot!$Z:$Z)&lt;&gt;"",INDEX(pipot!A:A,SMALL(pipot!$Z:$Z,ROW($A665)))),"")</f>
        <v/>
      </c>
      <c r="C669" s="13" t="str">
        <f>IFERROR(IF(COUNT(pipot!$Z:$Z)&lt;&gt;"",INDEX(pipot!B:B,SMALL(pipot!$Z:$Z,ROW($A665)))),"")</f>
        <v/>
      </c>
      <c r="D669" s="15" t="str">
        <f>IFERROR(IF(COUNT(pipot!$Z:$Z)&lt;&gt;"",INDEX(pipot!C:C,SMALL(pipot!$Z:$Z,ROW($A665)))),"")</f>
        <v/>
      </c>
      <c r="E669" t="str">
        <f>IFERROR(IF(COUNT(pipot!$Z:$Z)&lt;&gt;"",INDEX(pipot!D:D,SMALL(pipot!$Z:$Z,ROW($A665)))),"")</f>
        <v/>
      </c>
      <c r="F669" t="str">
        <f>IFERROR(IF(COUNT(pipot!$Z:$Z)&lt;&gt;"",INDEX(pipot!E:E,SMALL(pipot!$Z:$Z,ROW($A665)))),"")</f>
        <v/>
      </c>
      <c r="G669" t="str">
        <f>IFERROR(IF(COUNT(pipot!$Z:$Z)&lt;&gt;"",INDEX(pipot!F:F,SMALL(pipot!$Z:$Z,ROW($A665)))),"")</f>
        <v/>
      </c>
      <c r="H669" t="str">
        <f>IFERROR(IF(COUNT(pipot!$Z:$Z)&lt;&gt;"",INDEX(pipot!G:G,SMALL(pipot!$Z:$Z,ROW($A665)))),"")</f>
        <v/>
      </c>
      <c r="I669" t="str">
        <f>IFERROR(IF(COUNT(pipot!$Z:$Z)&lt;&gt;"",INDEX(pipot!H:H,SMALL(pipot!$Z:$Z,ROW($A665)))),"")</f>
        <v/>
      </c>
      <c r="J669" t="str">
        <f>IFERROR(IF(COUNT(pipot!$Z:$Z)&lt;&gt;"",INDEX(pipot!I:I,SMALL(pipot!$Z:$Z,ROW($A665)))),"")</f>
        <v/>
      </c>
      <c r="K669" t="str">
        <f>IFERROR(IF(COUNT(pipot!$Z:$Z)&lt;&gt;"",INDEX(pipot!J:J,SMALL(pipot!$Z:$Z,ROW($A665)))),"")</f>
        <v/>
      </c>
      <c r="L669" t="str">
        <f>IFERROR(IF(COUNT(pipot!$Z:$Z)&lt;&gt;"",INDEX(pipot!K:K,SMALL(pipot!$Z:$Z,ROW($A665)))),"")</f>
        <v/>
      </c>
      <c r="M669" t="str">
        <f>IFERROR(IF(COUNT(pipot!$Z:$Z)&lt;&gt;"",INDEX(pipot!L:L,SMALL(pipot!$Z:$Z,ROW($A665)))),"")</f>
        <v/>
      </c>
      <c r="N669" t="str">
        <f>IFERROR(IF(COUNT(pipot!$Z:$Z)&lt;&gt;"",INDEX(pipot!M:M,SMALL(pipot!$Z:$Z,ROW($A665)))),"")</f>
        <v/>
      </c>
      <c r="O669" t="str">
        <f>IFERROR(IF(COUNT(pipot!$Z:$Z)&lt;&gt;"",INDEX(pipot!N:N,SMALL(pipot!$Z:$Z,ROW($A665)))),"")</f>
        <v/>
      </c>
      <c r="P669" t="str">
        <f>IFERROR(IF(COUNT(pipot!$Z:$Z)&lt;&gt;"",INDEX(pipot!O:O,SMALL(pipot!$Z:$Z,ROW($A665)))),"")</f>
        <v/>
      </c>
      <c r="Q669" t="str">
        <f>IFERROR(IF(COUNT(pipot!$Z:$Z)&lt;&gt;"",INDEX(pipot!P:P,SMALL(pipot!$Z:$Z,ROW($A665)))),"")</f>
        <v/>
      </c>
      <c r="R669" t="str">
        <f>IFERROR(IF(COUNT(pipot!$Z:$Z)&lt;&gt;"",INDEX(pipot!Q:Q,SMALL(pipot!$Z:$Z,ROW($A665)))),"")</f>
        <v/>
      </c>
      <c r="S669" t="str">
        <f>IFERROR(IF(COUNT(pipot!$Z:$Z)&lt;&gt;"",INDEX(pipot!R:R,SMALL(pipot!$Z:$Z,ROW($A665)))),"")</f>
        <v/>
      </c>
    </row>
    <row r="670" spans="2:19" hidden="1">
      <c r="B670" t="str">
        <f>IFERROR(IF(COUNT(pipot!$Z:$Z)&lt;&gt;"",INDEX(pipot!A:A,SMALL(pipot!$Z:$Z,ROW($A666)))),"")</f>
        <v/>
      </c>
      <c r="C670" s="13" t="str">
        <f>IFERROR(IF(COUNT(pipot!$Z:$Z)&lt;&gt;"",INDEX(pipot!B:B,SMALL(pipot!$Z:$Z,ROW($A666)))),"")</f>
        <v/>
      </c>
      <c r="D670" s="15" t="str">
        <f>IFERROR(IF(COUNT(pipot!$Z:$Z)&lt;&gt;"",INDEX(pipot!C:C,SMALL(pipot!$Z:$Z,ROW($A666)))),"")</f>
        <v/>
      </c>
      <c r="E670" t="str">
        <f>IFERROR(IF(COUNT(pipot!$Z:$Z)&lt;&gt;"",INDEX(pipot!D:D,SMALL(pipot!$Z:$Z,ROW($A666)))),"")</f>
        <v/>
      </c>
      <c r="F670" t="str">
        <f>IFERROR(IF(COUNT(pipot!$Z:$Z)&lt;&gt;"",INDEX(pipot!E:E,SMALL(pipot!$Z:$Z,ROW($A666)))),"")</f>
        <v/>
      </c>
      <c r="G670" t="str">
        <f>IFERROR(IF(COUNT(pipot!$Z:$Z)&lt;&gt;"",INDEX(pipot!F:F,SMALL(pipot!$Z:$Z,ROW($A666)))),"")</f>
        <v/>
      </c>
      <c r="H670" t="str">
        <f>IFERROR(IF(COUNT(pipot!$Z:$Z)&lt;&gt;"",INDEX(pipot!G:G,SMALL(pipot!$Z:$Z,ROW($A666)))),"")</f>
        <v/>
      </c>
      <c r="I670" t="str">
        <f>IFERROR(IF(COUNT(pipot!$Z:$Z)&lt;&gt;"",INDEX(pipot!H:H,SMALL(pipot!$Z:$Z,ROW($A666)))),"")</f>
        <v/>
      </c>
      <c r="J670" t="str">
        <f>IFERROR(IF(COUNT(pipot!$Z:$Z)&lt;&gt;"",INDEX(pipot!I:I,SMALL(pipot!$Z:$Z,ROW($A666)))),"")</f>
        <v/>
      </c>
      <c r="K670" t="str">
        <f>IFERROR(IF(COUNT(pipot!$Z:$Z)&lt;&gt;"",INDEX(pipot!J:J,SMALL(pipot!$Z:$Z,ROW($A666)))),"")</f>
        <v/>
      </c>
      <c r="L670" t="str">
        <f>IFERROR(IF(COUNT(pipot!$Z:$Z)&lt;&gt;"",INDEX(pipot!K:K,SMALL(pipot!$Z:$Z,ROW($A666)))),"")</f>
        <v/>
      </c>
      <c r="M670" t="str">
        <f>IFERROR(IF(COUNT(pipot!$Z:$Z)&lt;&gt;"",INDEX(pipot!L:L,SMALL(pipot!$Z:$Z,ROW($A666)))),"")</f>
        <v/>
      </c>
      <c r="N670" t="str">
        <f>IFERROR(IF(COUNT(pipot!$Z:$Z)&lt;&gt;"",INDEX(pipot!M:M,SMALL(pipot!$Z:$Z,ROW($A666)))),"")</f>
        <v/>
      </c>
      <c r="O670" t="str">
        <f>IFERROR(IF(COUNT(pipot!$Z:$Z)&lt;&gt;"",INDEX(pipot!N:N,SMALL(pipot!$Z:$Z,ROW($A666)))),"")</f>
        <v/>
      </c>
      <c r="P670" t="str">
        <f>IFERROR(IF(COUNT(pipot!$Z:$Z)&lt;&gt;"",INDEX(pipot!O:O,SMALL(pipot!$Z:$Z,ROW($A666)))),"")</f>
        <v/>
      </c>
      <c r="Q670" t="str">
        <f>IFERROR(IF(COUNT(pipot!$Z:$Z)&lt;&gt;"",INDEX(pipot!P:P,SMALL(pipot!$Z:$Z,ROW($A666)))),"")</f>
        <v/>
      </c>
      <c r="R670" t="str">
        <f>IFERROR(IF(COUNT(pipot!$Z:$Z)&lt;&gt;"",INDEX(pipot!Q:Q,SMALL(pipot!$Z:$Z,ROW($A666)))),"")</f>
        <v/>
      </c>
      <c r="S670" t="str">
        <f>IFERROR(IF(COUNT(pipot!$Z:$Z)&lt;&gt;"",INDEX(pipot!R:R,SMALL(pipot!$Z:$Z,ROW($A666)))),"")</f>
        <v/>
      </c>
    </row>
    <row r="671" spans="2:19" hidden="1">
      <c r="B671" t="str">
        <f>IFERROR(IF(COUNT(pipot!$Z:$Z)&lt;&gt;"",INDEX(pipot!A:A,SMALL(pipot!$Z:$Z,ROW($A667)))),"")</f>
        <v/>
      </c>
      <c r="C671" s="13" t="str">
        <f>IFERROR(IF(COUNT(pipot!$Z:$Z)&lt;&gt;"",INDEX(pipot!B:B,SMALL(pipot!$Z:$Z,ROW($A667)))),"")</f>
        <v/>
      </c>
      <c r="D671" s="15" t="str">
        <f>IFERROR(IF(COUNT(pipot!$Z:$Z)&lt;&gt;"",INDEX(pipot!C:C,SMALL(pipot!$Z:$Z,ROW($A667)))),"")</f>
        <v/>
      </c>
      <c r="E671" t="str">
        <f>IFERROR(IF(COUNT(pipot!$Z:$Z)&lt;&gt;"",INDEX(pipot!D:D,SMALL(pipot!$Z:$Z,ROW($A667)))),"")</f>
        <v/>
      </c>
      <c r="F671" t="str">
        <f>IFERROR(IF(COUNT(pipot!$Z:$Z)&lt;&gt;"",INDEX(pipot!E:E,SMALL(pipot!$Z:$Z,ROW($A667)))),"")</f>
        <v/>
      </c>
      <c r="G671" t="str">
        <f>IFERROR(IF(COUNT(pipot!$Z:$Z)&lt;&gt;"",INDEX(pipot!F:F,SMALL(pipot!$Z:$Z,ROW($A667)))),"")</f>
        <v/>
      </c>
      <c r="H671" t="str">
        <f>IFERROR(IF(COUNT(pipot!$Z:$Z)&lt;&gt;"",INDEX(pipot!G:G,SMALL(pipot!$Z:$Z,ROW($A667)))),"")</f>
        <v/>
      </c>
      <c r="I671" t="str">
        <f>IFERROR(IF(COUNT(pipot!$Z:$Z)&lt;&gt;"",INDEX(pipot!H:H,SMALL(pipot!$Z:$Z,ROW($A667)))),"")</f>
        <v/>
      </c>
      <c r="J671" t="str">
        <f>IFERROR(IF(COUNT(pipot!$Z:$Z)&lt;&gt;"",INDEX(pipot!I:I,SMALL(pipot!$Z:$Z,ROW($A667)))),"")</f>
        <v/>
      </c>
      <c r="K671" t="str">
        <f>IFERROR(IF(COUNT(pipot!$Z:$Z)&lt;&gt;"",INDEX(pipot!J:J,SMALL(pipot!$Z:$Z,ROW($A667)))),"")</f>
        <v/>
      </c>
      <c r="L671" t="str">
        <f>IFERROR(IF(COUNT(pipot!$Z:$Z)&lt;&gt;"",INDEX(pipot!K:K,SMALL(pipot!$Z:$Z,ROW($A667)))),"")</f>
        <v/>
      </c>
      <c r="M671" t="str">
        <f>IFERROR(IF(COUNT(pipot!$Z:$Z)&lt;&gt;"",INDEX(pipot!L:L,SMALL(pipot!$Z:$Z,ROW($A667)))),"")</f>
        <v/>
      </c>
      <c r="N671" t="str">
        <f>IFERROR(IF(COUNT(pipot!$Z:$Z)&lt;&gt;"",INDEX(pipot!M:M,SMALL(pipot!$Z:$Z,ROW($A667)))),"")</f>
        <v/>
      </c>
      <c r="O671" t="str">
        <f>IFERROR(IF(COUNT(pipot!$Z:$Z)&lt;&gt;"",INDEX(pipot!N:N,SMALL(pipot!$Z:$Z,ROW($A667)))),"")</f>
        <v/>
      </c>
      <c r="P671" t="str">
        <f>IFERROR(IF(COUNT(pipot!$Z:$Z)&lt;&gt;"",INDEX(pipot!O:O,SMALL(pipot!$Z:$Z,ROW($A667)))),"")</f>
        <v/>
      </c>
      <c r="Q671" t="str">
        <f>IFERROR(IF(COUNT(pipot!$Z:$Z)&lt;&gt;"",INDEX(pipot!P:P,SMALL(pipot!$Z:$Z,ROW($A667)))),"")</f>
        <v/>
      </c>
      <c r="R671" t="str">
        <f>IFERROR(IF(COUNT(pipot!$Z:$Z)&lt;&gt;"",INDEX(pipot!Q:Q,SMALL(pipot!$Z:$Z,ROW($A667)))),"")</f>
        <v/>
      </c>
      <c r="S671" t="str">
        <f>IFERROR(IF(COUNT(pipot!$Z:$Z)&lt;&gt;"",INDEX(pipot!R:R,SMALL(pipot!$Z:$Z,ROW($A667)))),"")</f>
        <v/>
      </c>
    </row>
    <row r="672" spans="2:19" hidden="1">
      <c r="B672" t="str">
        <f>IFERROR(IF(COUNT(pipot!$Z:$Z)&lt;&gt;"",INDEX(pipot!A:A,SMALL(pipot!$Z:$Z,ROW($A668)))),"")</f>
        <v/>
      </c>
      <c r="C672" s="13" t="str">
        <f>IFERROR(IF(COUNT(pipot!$Z:$Z)&lt;&gt;"",INDEX(pipot!B:B,SMALL(pipot!$Z:$Z,ROW($A668)))),"")</f>
        <v/>
      </c>
      <c r="D672" s="15" t="str">
        <f>IFERROR(IF(COUNT(pipot!$Z:$Z)&lt;&gt;"",INDEX(pipot!C:C,SMALL(pipot!$Z:$Z,ROW($A668)))),"")</f>
        <v/>
      </c>
      <c r="E672" t="str">
        <f>IFERROR(IF(COUNT(pipot!$Z:$Z)&lt;&gt;"",INDEX(pipot!D:D,SMALL(pipot!$Z:$Z,ROW($A668)))),"")</f>
        <v/>
      </c>
      <c r="F672" t="str">
        <f>IFERROR(IF(COUNT(pipot!$Z:$Z)&lt;&gt;"",INDEX(pipot!E:E,SMALL(pipot!$Z:$Z,ROW($A668)))),"")</f>
        <v/>
      </c>
      <c r="G672" t="str">
        <f>IFERROR(IF(COUNT(pipot!$Z:$Z)&lt;&gt;"",INDEX(pipot!F:F,SMALL(pipot!$Z:$Z,ROW($A668)))),"")</f>
        <v/>
      </c>
      <c r="H672" t="str">
        <f>IFERROR(IF(COUNT(pipot!$Z:$Z)&lt;&gt;"",INDEX(pipot!G:G,SMALL(pipot!$Z:$Z,ROW($A668)))),"")</f>
        <v/>
      </c>
      <c r="I672" t="str">
        <f>IFERROR(IF(COUNT(pipot!$Z:$Z)&lt;&gt;"",INDEX(pipot!H:H,SMALL(pipot!$Z:$Z,ROW($A668)))),"")</f>
        <v/>
      </c>
      <c r="J672" t="str">
        <f>IFERROR(IF(COUNT(pipot!$Z:$Z)&lt;&gt;"",INDEX(pipot!I:I,SMALL(pipot!$Z:$Z,ROW($A668)))),"")</f>
        <v/>
      </c>
      <c r="K672" t="str">
        <f>IFERROR(IF(COUNT(pipot!$Z:$Z)&lt;&gt;"",INDEX(pipot!J:J,SMALL(pipot!$Z:$Z,ROW($A668)))),"")</f>
        <v/>
      </c>
      <c r="L672" t="str">
        <f>IFERROR(IF(COUNT(pipot!$Z:$Z)&lt;&gt;"",INDEX(pipot!K:K,SMALL(pipot!$Z:$Z,ROW($A668)))),"")</f>
        <v/>
      </c>
      <c r="M672" t="str">
        <f>IFERROR(IF(COUNT(pipot!$Z:$Z)&lt;&gt;"",INDEX(pipot!L:L,SMALL(pipot!$Z:$Z,ROW($A668)))),"")</f>
        <v/>
      </c>
      <c r="N672" t="str">
        <f>IFERROR(IF(COUNT(pipot!$Z:$Z)&lt;&gt;"",INDEX(pipot!M:M,SMALL(pipot!$Z:$Z,ROW($A668)))),"")</f>
        <v/>
      </c>
      <c r="O672" t="str">
        <f>IFERROR(IF(COUNT(pipot!$Z:$Z)&lt;&gt;"",INDEX(pipot!N:N,SMALL(pipot!$Z:$Z,ROW($A668)))),"")</f>
        <v/>
      </c>
      <c r="P672" t="str">
        <f>IFERROR(IF(COUNT(pipot!$Z:$Z)&lt;&gt;"",INDEX(pipot!O:O,SMALL(pipot!$Z:$Z,ROW($A668)))),"")</f>
        <v/>
      </c>
      <c r="Q672" t="str">
        <f>IFERROR(IF(COUNT(pipot!$Z:$Z)&lt;&gt;"",INDEX(pipot!P:P,SMALL(pipot!$Z:$Z,ROW($A668)))),"")</f>
        <v/>
      </c>
      <c r="R672" t="str">
        <f>IFERROR(IF(COUNT(pipot!$Z:$Z)&lt;&gt;"",INDEX(pipot!Q:Q,SMALL(pipot!$Z:$Z,ROW($A668)))),"")</f>
        <v/>
      </c>
      <c r="S672" t="str">
        <f>IFERROR(IF(COUNT(pipot!$Z:$Z)&lt;&gt;"",INDEX(pipot!R:R,SMALL(pipot!$Z:$Z,ROW($A668)))),"")</f>
        <v/>
      </c>
    </row>
    <row r="673" spans="2:19" hidden="1">
      <c r="B673" t="str">
        <f>IFERROR(IF(COUNT(pipot!$Z:$Z)&lt;&gt;"",INDEX(pipot!A:A,SMALL(pipot!$Z:$Z,ROW($A669)))),"")</f>
        <v/>
      </c>
      <c r="C673" s="13" t="str">
        <f>IFERROR(IF(COUNT(pipot!$Z:$Z)&lt;&gt;"",INDEX(pipot!B:B,SMALL(pipot!$Z:$Z,ROW($A669)))),"")</f>
        <v/>
      </c>
      <c r="D673" s="15" t="str">
        <f>IFERROR(IF(COUNT(pipot!$Z:$Z)&lt;&gt;"",INDEX(pipot!C:C,SMALL(pipot!$Z:$Z,ROW($A669)))),"")</f>
        <v/>
      </c>
      <c r="E673" t="str">
        <f>IFERROR(IF(COUNT(pipot!$Z:$Z)&lt;&gt;"",INDEX(pipot!D:D,SMALL(pipot!$Z:$Z,ROW($A669)))),"")</f>
        <v/>
      </c>
      <c r="F673" t="str">
        <f>IFERROR(IF(COUNT(pipot!$Z:$Z)&lt;&gt;"",INDEX(pipot!E:E,SMALL(pipot!$Z:$Z,ROW($A669)))),"")</f>
        <v/>
      </c>
      <c r="G673" t="str">
        <f>IFERROR(IF(COUNT(pipot!$Z:$Z)&lt;&gt;"",INDEX(pipot!F:F,SMALL(pipot!$Z:$Z,ROW($A669)))),"")</f>
        <v/>
      </c>
      <c r="H673" t="str">
        <f>IFERROR(IF(COUNT(pipot!$Z:$Z)&lt;&gt;"",INDEX(pipot!G:G,SMALL(pipot!$Z:$Z,ROW($A669)))),"")</f>
        <v/>
      </c>
      <c r="I673" t="str">
        <f>IFERROR(IF(COUNT(pipot!$Z:$Z)&lt;&gt;"",INDEX(pipot!H:H,SMALL(pipot!$Z:$Z,ROW($A669)))),"")</f>
        <v/>
      </c>
      <c r="J673" t="str">
        <f>IFERROR(IF(COUNT(pipot!$Z:$Z)&lt;&gt;"",INDEX(pipot!I:I,SMALL(pipot!$Z:$Z,ROW($A669)))),"")</f>
        <v/>
      </c>
      <c r="K673" t="str">
        <f>IFERROR(IF(COUNT(pipot!$Z:$Z)&lt;&gt;"",INDEX(pipot!J:J,SMALL(pipot!$Z:$Z,ROW($A669)))),"")</f>
        <v/>
      </c>
      <c r="L673" t="str">
        <f>IFERROR(IF(COUNT(pipot!$Z:$Z)&lt;&gt;"",INDEX(pipot!K:K,SMALL(pipot!$Z:$Z,ROW($A669)))),"")</f>
        <v/>
      </c>
      <c r="M673" t="str">
        <f>IFERROR(IF(COUNT(pipot!$Z:$Z)&lt;&gt;"",INDEX(pipot!L:L,SMALL(pipot!$Z:$Z,ROW($A669)))),"")</f>
        <v/>
      </c>
      <c r="N673" t="str">
        <f>IFERROR(IF(COUNT(pipot!$Z:$Z)&lt;&gt;"",INDEX(pipot!M:M,SMALL(pipot!$Z:$Z,ROW($A669)))),"")</f>
        <v/>
      </c>
      <c r="O673" t="str">
        <f>IFERROR(IF(COUNT(pipot!$Z:$Z)&lt;&gt;"",INDEX(pipot!N:N,SMALL(pipot!$Z:$Z,ROW($A669)))),"")</f>
        <v/>
      </c>
      <c r="P673" t="str">
        <f>IFERROR(IF(COUNT(pipot!$Z:$Z)&lt;&gt;"",INDEX(pipot!O:O,SMALL(pipot!$Z:$Z,ROW($A669)))),"")</f>
        <v/>
      </c>
      <c r="Q673" t="str">
        <f>IFERROR(IF(COUNT(pipot!$Z:$Z)&lt;&gt;"",INDEX(pipot!P:P,SMALL(pipot!$Z:$Z,ROW($A669)))),"")</f>
        <v/>
      </c>
      <c r="R673" t="str">
        <f>IFERROR(IF(COUNT(pipot!$Z:$Z)&lt;&gt;"",INDEX(pipot!Q:Q,SMALL(pipot!$Z:$Z,ROW($A669)))),"")</f>
        <v/>
      </c>
      <c r="S673" t="str">
        <f>IFERROR(IF(COUNT(pipot!$Z:$Z)&lt;&gt;"",INDEX(pipot!R:R,SMALL(pipot!$Z:$Z,ROW($A669)))),"")</f>
        <v/>
      </c>
    </row>
    <row r="674" spans="2:19" hidden="1">
      <c r="B674" t="str">
        <f>IFERROR(IF(COUNT(pipot!$Z:$Z)&lt;&gt;"",INDEX(pipot!A:A,SMALL(pipot!$Z:$Z,ROW($A670)))),"")</f>
        <v/>
      </c>
      <c r="C674" s="13" t="str">
        <f>IFERROR(IF(COUNT(pipot!$Z:$Z)&lt;&gt;"",INDEX(pipot!B:B,SMALL(pipot!$Z:$Z,ROW($A670)))),"")</f>
        <v/>
      </c>
      <c r="D674" s="15" t="str">
        <f>IFERROR(IF(COUNT(pipot!$Z:$Z)&lt;&gt;"",INDEX(pipot!C:C,SMALL(pipot!$Z:$Z,ROW($A670)))),"")</f>
        <v/>
      </c>
      <c r="E674" t="str">
        <f>IFERROR(IF(COUNT(pipot!$Z:$Z)&lt;&gt;"",INDEX(pipot!D:D,SMALL(pipot!$Z:$Z,ROW($A670)))),"")</f>
        <v/>
      </c>
      <c r="F674" t="str">
        <f>IFERROR(IF(COUNT(pipot!$Z:$Z)&lt;&gt;"",INDEX(pipot!E:E,SMALL(pipot!$Z:$Z,ROW($A670)))),"")</f>
        <v/>
      </c>
      <c r="G674" t="str">
        <f>IFERROR(IF(COUNT(pipot!$Z:$Z)&lt;&gt;"",INDEX(pipot!F:F,SMALL(pipot!$Z:$Z,ROW($A670)))),"")</f>
        <v/>
      </c>
      <c r="H674" t="str">
        <f>IFERROR(IF(COUNT(pipot!$Z:$Z)&lt;&gt;"",INDEX(pipot!G:G,SMALL(pipot!$Z:$Z,ROW($A670)))),"")</f>
        <v/>
      </c>
      <c r="I674" t="str">
        <f>IFERROR(IF(COUNT(pipot!$Z:$Z)&lt;&gt;"",INDEX(pipot!H:H,SMALL(pipot!$Z:$Z,ROW($A670)))),"")</f>
        <v/>
      </c>
      <c r="J674" t="str">
        <f>IFERROR(IF(COUNT(pipot!$Z:$Z)&lt;&gt;"",INDEX(pipot!I:I,SMALL(pipot!$Z:$Z,ROW($A670)))),"")</f>
        <v/>
      </c>
      <c r="K674" t="str">
        <f>IFERROR(IF(COUNT(pipot!$Z:$Z)&lt;&gt;"",INDEX(pipot!J:J,SMALL(pipot!$Z:$Z,ROW($A670)))),"")</f>
        <v/>
      </c>
      <c r="L674" t="str">
        <f>IFERROR(IF(COUNT(pipot!$Z:$Z)&lt;&gt;"",INDEX(pipot!K:K,SMALL(pipot!$Z:$Z,ROW($A670)))),"")</f>
        <v/>
      </c>
      <c r="M674" t="str">
        <f>IFERROR(IF(COUNT(pipot!$Z:$Z)&lt;&gt;"",INDEX(pipot!L:L,SMALL(pipot!$Z:$Z,ROW($A670)))),"")</f>
        <v/>
      </c>
      <c r="N674" t="str">
        <f>IFERROR(IF(COUNT(pipot!$Z:$Z)&lt;&gt;"",INDEX(pipot!M:M,SMALL(pipot!$Z:$Z,ROW($A670)))),"")</f>
        <v/>
      </c>
      <c r="O674" t="str">
        <f>IFERROR(IF(COUNT(pipot!$Z:$Z)&lt;&gt;"",INDEX(pipot!N:N,SMALL(pipot!$Z:$Z,ROW($A670)))),"")</f>
        <v/>
      </c>
      <c r="P674" t="str">
        <f>IFERROR(IF(COUNT(pipot!$Z:$Z)&lt;&gt;"",INDEX(pipot!O:O,SMALL(pipot!$Z:$Z,ROW($A670)))),"")</f>
        <v/>
      </c>
      <c r="Q674" t="str">
        <f>IFERROR(IF(COUNT(pipot!$Z:$Z)&lt;&gt;"",INDEX(pipot!P:P,SMALL(pipot!$Z:$Z,ROW($A670)))),"")</f>
        <v/>
      </c>
      <c r="R674" t="str">
        <f>IFERROR(IF(COUNT(pipot!$Z:$Z)&lt;&gt;"",INDEX(pipot!Q:Q,SMALL(pipot!$Z:$Z,ROW($A670)))),"")</f>
        <v/>
      </c>
      <c r="S674" t="str">
        <f>IFERROR(IF(COUNT(pipot!$Z:$Z)&lt;&gt;"",INDEX(pipot!R:R,SMALL(pipot!$Z:$Z,ROW($A670)))),"")</f>
        <v/>
      </c>
    </row>
    <row r="675" spans="2:19" hidden="1">
      <c r="B675" t="str">
        <f>IFERROR(IF(COUNT(pipot!$Z:$Z)&lt;&gt;"",INDEX(pipot!A:A,SMALL(pipot!$Z:$Z,ROW($A671)))),"")</f>
        <v/>
      </c>
      <c r="C675" s="13" t="str">
        <f>IFERROR(IF(COUNT(pipot!$Z:$Z)&lt;&gt;"",INDEX(pipot!B:B,SMALL(pipot!$Z:$Z,ROW($A671)))),"")</f>
        <v/>
      </c>
      <c r="D675" s="15" t="str">
        <f>IFERROR(IF(COUNT(pipot!$Z:$Z)&lt;&gt;"",INDEX(pipot!C:C,SMALL(pipot!$Z:$Z,ROW($A671)))),"")</f>
        <v/>
      </c>
      <c r="E675" t="str">
        <f>IFERROR(IF(COUNT(pipot!$Z:$Z)&lt;&gt;"",INDEX(pipot!D:D,SMALL(pipot!$Z:$Z,ROW($A671)))),"")</f>
        <v/>
      </c>
      <c r="F675" t="str">
        <f>IFERROR(IF(COUNT(pipot!$Z:$Z)&lt;&gt;"",INDEX(pipot!E:E,SMALL(pipot!$Z:$Z,ROW($A671)))),"")</f>
        <v/>
      </c>
      <c r="G675" t="str">
        <f>IFERROR(IF(COUNT(pipot!$Z:$Z)&lt;&gt;"",INDEX(pipot!F:F,SMALL(pipot!$Z:$Z,ROW($A671)))),"")</f>
        <v/>
      </c>
      <c r="H675" t="str">
        <f>IFERROR(IF(COUNT(pipot!$Z:$Z)&lt;&gt;"",INDEX(pipot!G:G,SMALL(pipot!$Z:$Z,ROW($A671)))),"")</f>
        <v/>
      </c>
      <c r="I675" t="str">
        <f>IFERROR(IF(COUNT(pipot!$Z:$Z)&lt;&gt;"",INDEX(pipot!H:H,SMALL(pipot!$Z:$Z,ROW($A671)))),"")</f>
        <v/>
      </c>
      <c r="J675" t="str">
        <f>IFERROR(IF(COUNT(pipot!$Z:$Z)&lt;&gt;"",INDEX(pipot!I:I,SMALL(pipot!$Z:$Z,ROW($A671)))),"")</f>
        <v/>
      </c>
      <c r="K675" t="str">
        <f>IFERROR(IF(COUNT(pipot!$Z:$Z)&lt;&gt;"",INDEX(pipot!J:J,SMALL(pipot!$Z:$Z,ROW($A671)))),"")</f>
        <v/>
      </c>
      <c r="L675" t="str">
        <f>IFERROR(IF(COUNT(pipot!$Z:$Z)&lt;&gt;"",INDEX(pipot!K:K,SMALL(pipot!$Z:$Z,ROW($A671)))),"")</f>
        <v/>
      </c>
      <c r="M675" t="str">
        <f>IFERROR(IF(COUNT(pipot!$Z:$Z)&lt;&gt;"",INDEX(pipot!L:L,SMALL(pipot!$Z:$Z,ROW($A671)))),"")</f>
        <v/>
      </c>
      <c r="N675" t="str">
        <f>IFERROR(IF(COUNT(pipot!$Z:$Z)&lt;&gt;"",INDEX(pipot!M:M,SMALL(pipot!$Z:$Z,ROW($A671)))),"")</f>
        <v/>
      </c>
      <c r="O675" t="str">
        <f>IFERROR(IF(COUNT(pipot!$Z:$Z)&lt;&gt;"",INDEX(pipot!N:N,SMALL(pipot!$Z:$Z,ROW($A671)))),"")</f>
        <v/>
      </c>
      <c r="P675" t="str">
        <f>IFERROR(IF(COUNT(pipot!$Z:$Z)&lt;&gt;"",INDEX(pipot!O:O,SMALL(pipot!$Z:$Z,ROW($A671)))),"")</f>
        <v/>
      </c>
      <c r="Q675" t="str">
        <f>IFERROR(IF(COUNT(pipot!$Z:$Z)&lt;&gt;"",INDEX(pipot!P:P,SMALL(pipot!$Z:$Z,ROW($A671)))),"")</f>
        <v/>
      </c>
      <c r="R675" t="str">
        <f>IFERROR(IF(COUNT(pipot!$Z:$Z)&lt;&gt;"",INDEX(pipot!Q:Q,SMALL(pipot!$Z:$Z,ROW($A671)))),"")</f>
        <v/>
      </c>
      <c r="S675" t="str">
        <f>IFERROR(IF(COUNT(pipot!$Z:$Z)&lt;&gt;"",INDEX(pipot!R:R,SMALL(pipot!$Z:$Z,ROW($A671)))),"")</f>
        <v/>
      </c>
    </row>
    <row r="676" spans="2:19" hidden="1">
      <c r="B676" t="s">
        <v>17</v>
      </c>
      <c r="C676" s="13" t="str">
        <f>IFERROR(IF(COUNT(pipot!$Z:$Z)&lt;&gt;"",INDEX(pipot!B:B,SMALL(pipot!$Z:$Z,ROW($A672)))),"")</f>
        <v/>
      </c>
      <c r="D676" s="15" t="str">
        <f>IFERROR(IF(COUNT(pipot!$Z:$Z)&lt;&gt;"",INDEX(pipot!C:C,SMALL(pipot!$Z:$Z,ROW($A672)))),"")</f>
        <v/>
      </c>
      <c r="E676" t="str">
        <f>IFERROR(IF(COUNT(pipot!$Z:$Z)&lt;&gt;"",INDEX(pipot!D:D,SMALL(pipot!$Z:$Z,ROW($A672)))),"")</f>
        <v/>
      </c>
      <c r="F676" t="str">
        <f>IFERROR(IF(COUNT(pipot!$Z:$Z)&lt;&gt;"",INDEX(pipot!E:E,SMALL(pipot!$Z:$Z,ROW($A672)))),"")</f>
        <v/>
      </c>
      <c r="G676" t="str">
        <f>IFERROR(IF(COUNT(pipot!$Z:$Z)&lt;&gt;"",INDEX(pipot!F:F,SMALL(pipot!$Z:$Z,ROW($A672)))),"")</f>
        <v/>
      </c>
      <c r="H676" t="str">
        <f>IFERROR(IF(COUNT(pipot!$Z:$Z)&lt;&gt;"",INDEX(pipot!G:G,SMALL(pipot!$Z:$Z,ROW($A672)))),"")</f>
        <v/>
      </c>
      <c r="I676" t="str">
        <f>IFERROR(IF(COUNT(pipot!$Z:$Z)&lt;&gt;"",INDEX(pipot!H:H,SMALL(pipot!$Z:$Z,ROW($A672)))),"")</f>
        <v/>
      </c>
      <c r="J676" t="str">
        <f>IFERROR(IF(COUNT(pipot!$Z:$Z)&lt;&gt;"",INDEX(pipot!I:I,SMALL(pipot!$Z:$Z,ROW($A672)))),"")</f>
        <v/>
      </c>
      <c r="K676" t="str">
        <f>IFERROR(IF(COUNT(pipot!$Z:$Z)&lt;&gt;"",INDEX(pipot!J:J,SMALL(pipot!$Z:$Z,ROW($A672)))),"")</f>
        <v/>
      </c>
      <c r="L676" t="str">
        <f>IFERROR(IF(COUNT(pipot!$Z:$Z)&lt;&gt;"",INDEX(pipot!K:K,SMALL(pipot!$Z:$Z,ROW($A672)))),"")</f>
        <v/>
      </c>
      <c r="M676" t="str">
        <f>IFERROR(IF(COUNT(pipot!$Z:$Z)&lt;&gt;"",INDEX(pipot!L:L,SMALL(pipot!$Z:$Z,ROW($A672)))),"")</f>
        <v/>
      </c>
      <c r="N676" t="str">
        <f>IFERROR(IF(COUNT(pipot!$Z:$Z)&lt;&gt;"",INDEX(pipot!M:M,SMALL(pipot!$Z:$Z,ROW($A672)))),"")</f>
        <v/>
      </c>
      <c r="O676" t="str">
        <f>IFERROR(IF(COUNT(pipot!$Z:$Z)&lt;&gt;"",INDEX(pipot!N:N,SMALL(pipot!$Z:$Z,ROW($A672)))),"")</f>
        <v/>
      </c>
      <c r="P676" t="str">
        <f>IFERROR(IF(COUNT(pipot!$Z:$Z)&lt;&gt;"",INDEX(pipot!O:O,SMALL(pipot!$Z:$Z,ROW($A672)))),"")</f>
        <v/>
      </c>
      <c r="Q676" t="str">
        <f>IFERROR(IF(COUNT(pipot!$Z:$Z)&lt;&gt;"",INDEX(pipot!P:P,SMALL(pipot!$Z:$Z,ROW($A672)))),"")</f>
        <v/>
      </c>
      <c r="R676" t="str">
        <f>IFERROR(IF(COUNT(pipot!$Z:$Z)&lt;&gt;"",INDEX(pipot!Q:Q,SMALL(pipot!$Z:$Z,ROW($A672)))),"")</f>
        <v/>
      </c>
      <c r="S676" t="str">
        <f>IFERROR(IF(COUNT(pipot!$Z:$Z)&lt;&gt;"",INDEX(pipot!R:R,SMALL(pipot!$Z:$Z,ROW($A672)))),"")</f>
        <v/>
      </c>
    </row>
    <row r="677" spans="2:19" hidden="1">
      <c r="B677" t="str">
        <f>IFERROR(IF(COUNT(pipot!$Z:$Z)&lt;&gt;"",INDEX(pipot!A:A,SMALL(pipot!$Z:$Z,ROW($A673)))),"")</f>
        <v/>
      </c>
      <c r="C677" s="13" t="str">
        <f>IFERROR(IF(COUNT(pipot!$Z:$Z)&lt;&gt;"",INDEX(pipot!B:B,SMALL(pipot!$Z:$Z,ROW($A673)))),"")</f>
        <v/>
      </c>
      <c r="D677" s="15" t="str">
        <f>IFERROR(IF(COUNT(pipot!$Z:$Z)&lt;&gt;"",INDEX(pipot!C:C,SMALL(pipot!$Z:$Z,ROW($A673)))),"")</f>
        <v/>
      </c>
      <c r="E677" t="str">
        <f>IFERROR(IF(COUNT(pipot!$Z:$Z)&lt;&gt;"",INDEX(pipot!D:D,SMALL(pipot!$Z:$Z,ROW($A673)))),"")</f>
        <v/>
      </c>
      <c r="F677" t="str">
        <f>IFERROR(IF(COUNT(pipot!$Z:$Z)&lt;&gt;"",INDEX(pipot!E:E,SMALL(pipot!$Z:$Z,ROW($A673)))),"")</f>
        <v/>
      </c>
      <c r="G677" t="str">
        <f>IFERROR(IF(COUNT(pipot!$Z:$Z)&lt;&gt;"",INDEX(pipot!F:F,SMALL(pipot!$Z:$Z,ROW($A673)))),"")</f>
        <v/>
      </c>
      <c r="H677" t="str">
        <f>IFERROR(IF(COUNT(pipot!$Z:$Z)&lt;&gt;"",INDEX(pipot!G:G,SMALL(pipot!$Z:$Z,ROW($A673)))),"")</f>
        <v/>
      </c>
      <c r="I677" t="str">
        <f>IFERROR(IF(COUNT(pipot!$Z:$Z)&lt;&gt;"",INDEX(pipot!H:H,SMALL(pipot!$Z:$Z,ROW($A673)))),"")</f>
        <v/>
      </c>
      <c r="J677" t="str">
        <f>IFERROR(IF(COUNT(pipot!$Z:$Z)&lt;&gt;"",INDEX(pipot!I:I,SMALL(pipot!$Z:$Z,ROW($A673)))),"")</f>
        <v/>
      </c>
      <c r="K677" t="str">
        <f>IFERROR(IF(COUNT(pipot!$Z:$Z)&lt;&gt;"",INDEX(pipot!J:J,SMALL(pipot!$Z:$Z,ROW($A673)))),"")</f>
        <v/>
      </c>
      <c r="L677" t="str">
        <f>IFERROR(IF(COUNT(pipot!$Z:$Z)&lt;&gt;"",INDEX(pipot!K:K,SMALL(pipot!$Z:$Z,ROW($A673)))),"")</f>
        <v/>
      </c>
      <c r="M677" t="str">
        <f>IFERROR(IF(COUNT(pipot!$Z:$Z)&lt;&gt;"",INDEX(pipot!L:L,SMALL(pipot!$Z:$Z,ROW($A673)))),"")</f>
        <v/>
      </c>
      <c r="N677" t="str">
        <f>IFERROR(IF(COUNT(pipot!$Z:$Z)&lt;&gt;"",INDEX(pipot!M:M,SMALL(pipot!$Z:$Z,ROW($A673)))),"")</f>
        <v/>
      </c>
      <c r="O677" t="str">
        <f>IFERROR(IF(COUNT(pipot!$Z:$Z)&lt;&gt;"",INDEX(pipot!N:N,SMALL(pipot!$Z:$Z,ROW($A673)))),"")</f>
        <v/>
      </c>
      <c r="P677" t="str">
        <f>IFERROR(IF(COUNT(pipot!$Z:$Z)&lt;&gt;"",INDEX(pipot!O:O,SMALL(pipot!$Z:$Z,ROW($A673)))),"")</f>
        <v/>
      </c>
      <c r="Q677" t="str">
        <f>IFERROR(IF(COUNT(pipot!$Z:$Z)&lt;&gt;"",INDEX(pipot!P:P,SMALL(pipot!$Z:$Z,ROW($A673)))),"")</f>
        <v/>
      </c>
      <c r="R677" t="str">
        <f>IFERROR(IF(COUNT(pipot!$Z:$Z)&lt;&gt;"",INDEX(pipot!Q:Q,SMALL(pipot!$Z:$Z,ROW($A673)))),"")</f>
        <v/>
      </c>
      <c r="S677" t="str">
        <f>IFERROR(IF(COUNT(pipot!$Z:$Z)&lt;&gt;"",INDEX(pipot!R:R,SMALL(pipot!$Z:$Z,ROW($A673)))),"")</f>
        <v/>
      </c>
    </row>
    <row r="678" spans="2:19" hidden="1">
      <c r="B678" t="str">
        <f>IFERROR(IF(COUNT(pipot!$Z:$Z)&lt;&gt;"",INDEX(pipot!A:A,SMALL(pipot!$Z:$Z,ROW($A674)))),"")</f>
        <v/>
      </c>
      <c r="C678" s="13" t="str">
        <f>IFERROR(IF(COUNT(pipot!$Z:$Z)&lt;&gt;"",INDEX(pipot!B:B,SMALL(pipot!$Z:$Z,ROW($A674)))),"")</f>
        <v/>
      </c>
      <c r="D678" s="15" t="str">
        <f>IFERROR(IF(COUNT(pipot!$Z:$Z)&lt;&gt;"",INDEX(pipot!C:C,SMALL(pipot!$Z:$Z,ROW($A674)))),"")</f>
        <v/>
      </c>
      <c r="E678" t="str">
        <f>IFERROR(IF(COUNT(pipot!$Z:$Z)&lt;&gt;"",INDEX(pipot!D:D,SMALL(pipot!$Z:$Z,ROW($A674)))),"")</f>
        <v/>
      </c>
      <c r="F678" t="str">
        <f>IFERROR(IF(COUNT(pipot!$Z:$Z)&lt;&gt;"",INDEX(pipot!E:E,SMALL(pipot!$Z:$Z,ROW($A674)))),"")</f>
        <v/>
      </c>
      <c r="G678" t="str">
        <f>IFERROR(IF(COUNT(pipot!$Z:$Z)&lt;&gt;"",INDEX(pipot!F:F,SMALL(pipot!$Z:$Z,ROW($A674)))),"")</f>
        <v/>
      </c>
      <c r="H678" t="str">
        <f>IFERROR(IF(COUNT(pipot!$Z:$Z)&lt;&gt;"",INDEX(pipot!G:G,SMALL(pipot!$Z:$Z,ROW($A674)))),"")</f>
        <v/>
      </c>
      <c r="I678" t="str">
        <f>IFERROR(IF(COUNT(pipot!$Z:$Z)&lt;&gt;"",INDEX(pipot!H:H,SMALL(pipot!$Z:$Z,ROW($A674)))),"")</f>
        <v/>
      </c>
      <c r="J678" t="str">
        <f>IFERROR(IF(COUNT(pipot!$Z:$Z)&lt;&gt;"",INDEX(pipot!I:I,SMALL(pipot!$Z:$Z,ROW($A674)))),"")</f>
        <v/>
      </c>
      <c r="K678" t="str">
        <f>IFERROR(IF(COUNT(pipot!$Z:$Z)&lt;&gt;"",INDEX(pipot!J:J,SMALL(pipot!$Z:$Z,ROW($A674)))),"")</f>
        <v/>
      </c>
      <c r="L678" t="str">
        <f>IFERROR(IF(COUNT(pipot!$Z:$Z)&lt;&gt;"",INDEX(pipot!K:K,SMALL(pipot!$Z:$Z,ROW($A674)))),"")</f>
        <v/>
      </c>
      <c r="M678" t="str">
        <f>IFERROR(IF(COUNT(pipot!$Z:$Z)&lt;&gt;"",INDEX(pipot!L:L,SMALL(pipot!$Z:$Z,ROW($A674)))),"")</f>
        <v/>
      </c>
      <c r="N678" t="str">
        <f>IFERROR(IF(COUNT(pipot!$Z:$Z)&lt;&gt;"",INDEX(pipot!M:M,SMALL(pipot!$Z:$Z,ROW($A674)))),"")</f>
        <v/>
      </c>
      <c r="O678" t="str">
        <f>IFERROR(IF(COUNT(pipot!$Z:$Z)&lt;&gt;"",INDEX(pipot!N:N,SMALL(pipot!$Z:$Z,ROW($A674)))),"")</f>
        <v/>
      </c>
      <c r="P678" t="str">
        <f>IFERROR(IF(COUNT(pipot!$Z:$Z)&lt;&gt;"",INDEX(pipot!O:O,SMALL(pipot!$Z:$Z,ROW($A674)))),"")</f>
        <v/>
      </c>
      <c r="Q678" t="str">
        <f>IFERROR(IF(COUNT(pipot!$Z:$Z)&lt;&gt;"",INDEX(pipot!P:P,SMALL(pipot!$Z:$Z,ROW($A674)))),"")</f>
        <v/>
      </c>
      <c r="R678" t="str">
        <f>IFERROR(IF(COUNT(pipot!$Z:$Z)&lt;&gt;"",INDEX(pipot!Q:Q,SMALL(pipot!$Z:$Z,ROW($A674)))),"")</f>
        <v/>
      </c>
      <c r="S678" t="str">
        <f>IFERROR(IF(COUNT(pipot!$Z:$Z)&lt;&gt;"",INDEX(pipot!R:R,SMALL(pipot!$Z:$Z,ROW($A674)))),"")</f>
        <v/>
      </c>
    </row>
    <row r="679" spans="2:19" hidden="1">
      <c r="B679" t="str">
        <f>IFERROR(IF(COUNT(pipot!$Z:$Z)&lt;&gt;"",INDEX(pipot!A:A,SMALL(pipot!$Z:$Z,ROW($A675)))),"")</f>
        <v/>
      </c>
      <c r="C679" s="13" t="str">
        <f>IFERROR(IF(COUNT(pipot!$Z:$Z)&lt;&gt;"",INDEX(pipot!B:B,SMALL(pipot!$Z:$Z,ROW($A675)))),"")</f>
        <v/>
      </c>
      <c r="D679" s="15" t="str">
        <f>IFERROR(IF(COUNT(pipot!$Z:$Z)&lt;&gt;"",INDEX(pipot!C:C,SMALL(pipot!$Z:$Z,ROW($A675)))),"")</f>
        <v/>
      </c>
      <c r="E679" t="str">
        <f>IFERROR(IF(COUNT(pipot!$Z:$Z)&lt;&gt;"",INDEX(pipot!D:D,SMALL(pipot!$Z:$Z,ROW($A675)))),"")</f>
        <v/>
      </c>
      <c r="F679" t="str">
        <f>IFERROR(IF(COUNT(pipot!$Z:$Z)&lt;&gt;"",INDEX(pipot!E:E,SMALL(pipot!$Z:$Z,ROW($A675)))),"")</f>
        <v/>
      </c>
      <c r="G679" t="str">
        <f>IFERROR(IF(COUNT(pipot!$Z:$Z)&lt;&gt;"",INDEX(pipot!F:F,SMALL(pipot!$Z:$Z,ROW($A675)))),"")</f>
        <v/>
      </c>
      <c r="H679" t="str">
        <f>IFERROR(IF(COUNT(pipot!$Z:$Z)&lt;&gt;"",INDEX(pipot!G:G,SMALL(pipot!$Z:$Z,ROW($A675)))),"")</f>
        <v/>
      </c>
      <c r="I679" t="str">
        <f>IFERROR(IF(COUNT(pipot!$Z:$Z)&lt;&gt;"",INDEX(pipot!H:H,SMALL(pipot!$Z:$Z,ROW($A675)))),"")</f>
        <v/>
      </c>
      <c r="J679" t="str">
        <f>IFERROR(IF(COUNT(pipot!$Z:$Z)&lt;&gt;"",INDEX(pipot!I:I,SMALL(pipot!$Z:$Z,ROW($A675)))),"")</f>
        <v/>
      </c>
      <c r="K679" t="str">
        <f>IFERROR(IF(COUNT(pipot!$Z:$Z)&lt;&gt;"",INDEX(pipot!J:J,SMALL(pipot!$Z:$Z,ROW($A675)))),"")</f>
        <v/>
      </c>
      <c r="L679" t="str">
        <f>IFERROR(IF(COUNT(pipot!$Z:$Z)&lt;&gt;"",INDEX(pipot!K:K,SMALL(pipot!$Z:$Z,ROW($A675)))),"")</f>
        <v/>
      </c>
      <c r="M679" t="str">
        <f>IFERROR(IF(COUNT(pipot!$Z:$Z)&lt;&gt;"",INDEX(pipot!L:L,SMALL(pipot!$Z:$Z,ROW($A675)))),"")</f>
        <v/>
      </c>
      <c r="N679" t="str">
        <f>IFERROR(IF(COUNT(pipot!$Z:$Z)&lt;&gt;"",INDEX(pipot!M:M,SMALL(pipot!$Z:$Z,ROW($A675)))),"")</f>
        <v/>
      </c>
      <c r="O679" t="str">
        <f>IFERROR(IF(COUNT(pipot!$Z:$Z)&lt;&gt;"",INDEX(pipot!N:N,SMALL(pipot!$Z:$Z,ROW($A675)))),"")</f>
        <v/>
      </c>
      <c r="P679" t="str">
        <f>IFERROR(IF(COUNT(pipot!$Z:$Z)&lt;&gt;"",INDEX(pipot!O:O,SMALL(pipot!$Z:$Z,ROW($A675)))),"")</f>
        <v/>
      </c>
      <c r="Q679" t="str">
        <f>IFERROR(IF(COUNT(pipot!$Z:$Z)&lt;&gt;"",INDEX(pipot!P:P,SMALL(pipot!$Z:$Z,ROW($A675)))),"")</f>
        <v/>
      </c>
      <c r="R679" t="str">
        <f>IFERROR(IF(COUNT(pipot!$Z:$Z)&lt;&gt;"",INDEX(pipot!Q:Q,SMALL(pipot!$Z:$Z,ROW($A675)))),"")</f>
        <v/>
      </c>
      <c r="S679" t="str">
        <f>IFERROR(IF(COUNT(pipot!$Z:$Z)&lt;&gt;"",INDEX(pipot!R:R,SMALL(pipot!$Z:$Z,ROW($A675)))),"")</f>
        <v/>
      </c>
    </row>
    <row r="680" spans="2:19" hidden="1">
      <c r="B680" t="s">
        <v>56</v>
      </c>
      <c r="C680" s="13" t="str">
        <f>IFERROR(IF(COUNT(pipot!$Z:$Z)&lt;&gt;"",INDEX(pipot!B:B,SMALL(pipot!$Z:$Z,ROW($A676)))),"")</f>
        <v/>
      </c>
      <c r="D680" s="15" t="str">
        <f>IFERROR(IF(COUNT(pipot!$Z:$Z)&lt;&gt;"",INDEX(pipot!C:C,SMALL(pipot!$Z:$Z,ROW($A676)))),"")</f>
        <v/>
      </c>
      <c r="E680" t="str">
        <f>IFERROR(IF(COUNT(pipot!$Z:$Z)&lt;&gt;"",INDEX(pipot!D:D,SMALL(pipot!$Z:$Z,ROW($A676)))),"")</f>
        <v/>
      </c>
      <c r="F680" t="str">
        <f>IFERROR(IF(COUNT(pipot!$Z:$Z)&lt;&gt;"",INDEX(pipot!E:E,SMALL(pipot!$Z:$Z,ROW($A676)))),"")</f>
        <v/>
      </c>
      <c r="G680" t="str">
        <f>IFERROR(IF(COUNT(pipot!$Z:$Z)&lt;&gt;"",INDEX(pipot!F:F,SMALL(pipot!$Z:$Z,ROW($A676)))),"")</f>
        <v/>
      </c>
      <c r="H680" t="str">
        <f>IFERROR(IF(COUNT(pipot!$Z:$Z)&lt;&gt;"",INDEX(pipot!G:G,SMALL(pipot!$Z:$Z,ROW($A676)))),"")</f>
        <v/>
      </c>
      <c r="I680" t="str">
        <f>IFERROR(IF(COUNT(pipot!$Z:$Z)&lt;&gt;"",INDEX(pipot!H:H,SMALL(pipot!$Z:$Z,ROW($A676)))),"")</f>
        <v/>
      </c>
      <c r="J680" t="str">
        <f>IFERROR(IF(COUNT(pipot!$Z:$Z)&lt;&gt;"",INDEX(pipot!I:I,SMALL(pipot!$Z:$Z,ROW($A676)))),"")</f>
        <v/>
      </c>
      <c r="K680" t="str">
        <f>IFERROR(IF(COUNT(pipot!$Z:$Z)&lt;&gt;"",INDEX(pipot!J:J,SMALL(pipot!$Z:$Z,ROW($A676)))),"")</f>
        <v/>
      </c>
      <c r="L680" t="str">
        <f>IFERROR(IF(COUNT(pipot!$Z:$Z)&lt;&gt;"",INDEX(pipot!K:K,SMALL(pipot!$Z:$Z,ROW($A676)))),"")</f>
        <v/>
      </c>
      <c r="M680" t="str">
        <f>IFERROR(IF(COUNT(pipot!$Z:$Z)&lt;&gt;"",INDEX(pipot!L:L,SMALL(pipot!$Z:$Z,ROW($A676)))),"")</f>
        <v/>
      </c>
      <c r="N680" t="str">
        <f>IFERROR(IF(COUNT(pipot!$Z:$Z)&lt;&gt;"",INDEX(pipot!M:M,SMALL(pipot!$Z:$Z,ROW($A676)))),"")</f>
        <v/>
      </c>
      <c r="O680" t="str">
        <f>IFERROR(IF(COUNT(pipot!$Z:$Z)&lt;&gt;"",INDEX(pipot!N:N,SMALL(pipot!$Z:$Z,ROW($A676)))),"")</f>
        <v/>
      </c>
      <c r="P680" t="str">
        <f>IFERROR(IF(COUNT(pipot!$Z:$Z)&lt;&gt;"",INDEX(pipot!O:O,SMALL(pipot!$Z:$Z,ROW($A676)))),"")</f>
        <v/>
      </c>
      <c r="Q680" t="str">
        <f>IFERROR(IF(COUNT(pipot!$Z:$Z)&lt;&gt;"",INDEX(pipot!P:P,SMALL(pipot!$Z:$Z,ROW($A676)))),"")</f>
        <v/>
      </c>
      <c r="R680" t="str">
        <f>IFERROR(IF(COUNT(pipot!$Z:$Z)&lt;&gt;"",INDEX(pipot!Q:Q,SMALL(pipot!$Z:$Z,ROW($A676)))),"")</f>
        <v/>
      </c>
      <c r="S680" t="str">
        <f>IFERROR(IF(COUNT(pipot!$Z:$Z)&lt;&gt;"",INDEX(pipot!R:R,SMALL(pipot!$Z:$Z,ROW($A676)))),"")</f>
        <v/>
      </c>
    </row>
    <row r="681" spans="2:19" hidden="1">
      <c r="B681" t="str">
        <f>IFERROR(IF(COUNT(pipot!$Z:$Z)&lt;&gt;"",INDEX(pipot!A:A,SMALL(pipot!$Z:$Z,ROW($A677)))),"")</f>
        <v/>
      </c>
      <c r="C681" s="13" t="str">
        <f>IFERROR(IF(COUNT(pipot!$Z:$Z)&lt;&gt;"",INDEX(pipot!B:B,SMALL(pipot!$Z:$Z,ROW($A677)))),"")</f>
        <v/>
      </c>
      <c r="D681" s="15" t="str">
        <f>IFERROR(IF(COUNT(pipot!$Z:$Z)&lt;&gt;"",INDEX(pipot!C:C,SMALL(pipot!$Z:$Z,ROW($A677)))),"")</f>
        <v/>
      </c>
      <c r="E681" t="str">
        <f>IFERROR(IF(COUNT(pipot!$Z:$Z)&lt;&gt;"",INDEX(pipot!D:D,SMALL(pipot!$Z:$Z,ROW($A677)))),"")</f>
        <v/>
      </c>
      <c r="F681" t="str">
        <f>IFERROR(IF(COUNT(pipot!$Z:$Z)&lt;&gt;"",INDEX(pipot!E:E,SMALL(pipot!$Z:$Z,ROW($A677)))),"")</f>
        <v/>
      </c>
      <c r="G681" t="str">
        <f>IFERROR(IF(COUNT(pipot!$Z:$Z)&lt;&gt;"",INDEX(pipot!F:F,SMALL(pipot!$Z:$Z,ROW($A677)))),"")</f>
        <v/>
      </c>
      <c r="H681" t="str">
        <f>IFERROR(IF(COUNT(pipot!$Z:$Z)&lt;&gt;"",INDEX(pipot!G:G,SMALL(pipot!$Z:$Z,ROW($A677)))),"")</f>
        <v/>
      </c>
      <c r="I681" t="str">
        <f>IFERROR(IF(COUNT(pipot!$Z:$Z)&lt;&gt;"",INDEX(pipot!H:H,SMALL(pipot!$Z:$Z,ROW($A677)))),"")</f>
        <v/>
      </c>
      <c r="J681" t="str">
        <f>IFERROR(IF(COUNT(pipot!$Z:$Z)&lt;&gt;"",INDEX(pipot!I:I,SMALL(pipot!$Z:$Z,ROW($A677)))),"")</f>
        <v/>
      </c>
      <c r="K681" t="str">
        <f>IFERROR(IF(COUNT(pipot!$Z:$Z)&lt;&gt;"",INDEX(pipot!J:J,SMALL(pipot!$Z:$Z,ROW($A677)))),"")</f>
        <v/>
      </c>
      <c r="L681" t="str">
        <f>IFERROR(IF(COUNT(pipot!$Z:$Z)&lt;&gt;"",INDEX(pipot!K:K,SMALL(pipot!$Z:$Z,ROW($A677)))),"")</f>
        <v/>
      </c>
      <c r="M681" t="str">
        <f>IFERROR(IF(COUNT(pipot!$Z:$Z)&lt;&gt;"",INDEX(pipot!L:L,SMALL(pipot!$Z:$Z,ROW($A677)))),"")</f>
        <v/>
      </c>
      <c r="N681" t="str">
        <f>IFERROR(IF(COUNT(pipot!$Z:$Z)&lt;&gt;"",INDEX(pipot!M:M,SMALL(pipot!$Z:$Z,ROW($A677)))),"")</f>
        <v/>
      </c>
      <c r="O681" t="str">
        <f>IFERROR(IF(COUNT(pipot!$Z:$Z)&lt;&gt;"",INDEX(pipot!N:N,SMALL(pipot!$Z:$Z,ROW($A677)))),"")</f>
        <v/>
      </c>
      <c r="P681" t="str">
        <f>IFERROR(IF(COUNT(pipot!$Z:$Z)&lt;&gt;"",INDEX(pipot!O:O,SMALL(pipot!$Z:$Z,ROW($A677)))),"")</f>
        <v/>
      </c>
      <c r="Q681" t="str">
        <f>IFERROR(IF(COUNT(pipot!$Z:$Z)&lt;&gt;"",INDEX(pipot!P:P,SMALL(pipot!$Z:$Z,ROW($A677)))),"")</f>
        <v/>
      </c>
      <c r="R681" t="str">
        <f>IFERROR(IF(COUNT(pipot!$Z:$Z)&lt;&gt;"",INDEX(pipot!Q:Q,SMALL(pipot!$Z:$Z,ROW($A677)))),"")</f>
        <v/>
      </c>
      <c r="S681" t="str">
        <f>IFERROR(IF(COUNT(pipot!$Z:$Z)&lt;&gt;"",INDEX(pipot!R:R,SMALL(pipot!$Z:$Z,ROW($A677)))),"")</f>
        <v/>
      </c>
    </row>
    <row r="682" spans="2:19" hidden="1">
      <c r="B682" t="str">
        <f>IFERROR(IF(COUNT(pipot!$Z:$Z)&lt;&gt;"",INDEX(pipot!A:A,SMALL(pipot!$Z:$Z,ROW($A678)))),"")</f>
        <v/>
      </c>
      <c r="C682" s="13" t="str">
        <f>IFERROR(IF(COUNT(pipot!$Z:$Z)&lt;&gt;"",INDEX(pipot!B:B,SMALL(pipot!$Z:$Z,ROW($A678)))),"")</f>
        <v/>
      </c>
      <c r="D682" s="15" t="str">
        <f>IFERROR(IF(COUNT(pipot!$Z:$Z)&lt;&gt;"",INDEX(pipot!C:C,SMALL(pipot!$Z:$Z,ROW($A678)))),"")</f>
        <v/>
      </c>
      <c r="E682" t="str">
        <f>IFERROR(IF(COUNT(pipot!$Z:$Z)&lt;&gt;"",INDEX(pipot!D:D,SMALL(pipot!$Z:$Z,ROW($A678)))),"")</f>
        <v/>
      </c>
      <c r="F682" t="str">
        <f>IFERROR(IF(COUNT(pipot!$Z:$Z)&lt;&gt;"",INDEX(pipot!E:E,SMALL(pipot!$Z:$Z,ROW($A678)))),"")</f>
        <v/>
      </c>
      <c r="G682" t="str">
        <f>IFERROR(IF(COUNT(pipot!$Z:$Z)&lt;&gt;"",INDEX(pipot!F:F,SMALL(pipot!$Z:$Z,ROW($A678)))),"")</f>
        <v/>
      </c>
      <c r="H682" t="str">
        <f>IFERROR(IF(COUNT(pipot!$Z:$Z)&lt;&gt;"",INDEX(pipot!G:G,SMALL(pipot!$Z:$Z,ROW($A678)))),"")</f>
        <v/>
      </c>
      <c r="I682" t="str">
        <f>IFERROR(IF(COUNT(pipot!$Z:$Z)&lt;&gt;"",INDEX(pipot!H:H,SMALL(pipot!$Z:$Z,ROW($A678)))),"")</f>
        <v/>
      </c>
      <c r="J682" t="str">
        <f>IFERROR(IF(COUNT(pipot!$Z:$Z)&lt;&gt;"",INDEX(pipot!I:I,SMALL(pipot!$Z:$Z,ROW($A678)))),"")</f>
        <v/>
      </c>
      <c r="K682" t="str">
        <f>IFERROR(IF(COUNT(pipot!$Z:$Z)&lt;&gt;"",INDEX(pipot!J:J,SMALL(pipot!$Z:$Z,ROW($A678)))),"")</f>
        <v/>
      </c>
      <c r="L682" t="str">
        <f>IFERROR(IF(COUNT(pipot!$Z:$Z)&lt;&gt;"",INDEX(pipot!K:K,SMALL(pipot!$Z:$Z,ROW($A678)))),"")</f>
        <v/>
      </c>
      <c r="M682" t="str">
        <f>IFERROR(IF(COUNT(pipot!$Z:$Z)&lt;&gt;"",INDEX(pipot!L:L,SMALL(pipot!$Z:$Z,ROW($A678)))),"")</f>
        <v/>
      </c>
      <c r="N682" t="str">
        <f>IFERROR(IF(COUNT(pipot!$Z:$Z)&lt;&gt;"",INDEX(pipot!M:M,SMALL(pipot!$Z:$Z,ROW($A678)))),"")</f>
        <v/>
      </c>
      <c r="O682" t="str">
        <f>IFERROR(IF(COUNT(pipot!$Z:$Z)&lt;&gt;"",INDEX(pipot!N:N,SMALL(pipot!$Z:$Z,ROW($A678)))),"")</f>
        <v/>
      </c>
      <c r="P682" t="str">
        <f>IFERROR(IF(COUNT(pipot!$Z:$Z)&lt;&gt;"",INDEX(pipot!O:O,SMALL(pipot!$Z:$Z,ROW($A678)))),"")</f>
        <v/>
      </c>
      <c r="Q682" t="str">
        <f>IFERROR(IF(COUNT(pipot!$Z:$Z)&lt;&gt;"",INDEX(pipot!P:P,SMALL(pipot!$Z:$Z,ROW($A678)))),"")</f>
        <v/>
      </c>
      <c r="R682" t="str">
        <f>IFERROR(IF(COUNT(pipot!$Z:$Z)&lt;&gt;"",INDEX(pipot!Q:Q,SMALL(pipot!$Z:$Z,ROW($A678)))),"")</f>
        <v/>
      </c>
      <c r="S682" t="str">
        <f>IFERROR(IF(COUNT(pipot!$Z:$Z)&lt;&gt;"",INDEX(pipot!R:R,SMALL(pipot!$Z:$Z,ROW($A678)))),"")</f>
        <v/>
      </c>
    </row>
    <row r="683" spans="2:19" hidden="1">
      <c r="B683" t="str">
        <f>IFERROR(IF(COUNT(pipot!$Z:$Z)&lt;&gt;"",INDEX(pipot!A:A,SMALL(pipot!$Z:$Z,ROW($A679)))),"")</f>
        <v/>
      </c>
      <c r="C683" s="13" t="str">
        <f>IFERROR(IF(COUNT(pipot!$Z:$Z)&lt;&gt;"",INDEX(pipot!B:B,SMALL(pipot!$Z:$Z,ROW($A679)))),"")</f>
        <v/>
      </c>
      <c r="D683" s="15" t="str">
        <f>IFERROR(IF(COUNT(pipot!$Z:$Z)&lt;&gt;"",INDEX(pipot!C:C,SMALL(pipot!$Z:$Z,ROW($A679)))),"")</f>
        <v/>
      </c>
      <c r="E683" t="str">
        <f>IFERROR(IF(COUNT(pipot!$Z:$Z)&lt;&gt;"",INDEX(pipot!D:D,SMALL(pipot!$Z:$Z,ROW($A679)))),"")</f>
        <v/>
      </c>
      <c r="F683" t="str">
        <f>IFERROR(IF(COUNT(pipot!$Z:$Z)&lt;&gt;"",INDEX(pipot!E:E,SMALL(pipot!$Z:$Z,ROW($A679)))),"")</f>
        <v/>
      </c>
      <c r="G683" t="str">
        <f>IFERROR(IF(COUNT(pipot!$Z:$Z)&lt;&gt;"",INDEX(pipot!F:F,SMALL(pipot!$Z:$Z,ROW($A679)))),"")</f>
        <v/>
      </c>
      <c r="H683" t="str">
        <f>IFERROR(IF(COUNT(pipot!$Z:$Z)&lt;&gt;"",INDEX(pipot!G:G,SMALL(pipot!$Z:$Z,ROW($A679)))),"")</f>
        <v/>
      </c>
      <c r="I683" t="str">
        <f>IFERROR(IF(COUNT(pipot!$Z:$Z)&lt;&gt;"",INDEX(pipot!H:H,SMALL(pipot!$Z:$Z,ROW($A679)))),"")</f>
        <v/>
      </c>
      <c r="J683" t="str">
        <f>IFERROR(IF(COUNT(pipot!$Z:$Z)&lt;&gt;"",INDEX(pipot!I:I,SMALL(pipot!$Z:$Z,ROW($A679)))),"")</f>
        <v/>
      </c>
      <c r="K683" t="str">
        <f>IFERROR(IF(COUNT(pipot!$Z:$Z)&lt;&gt;"",INDEX(pipot!J:J,SMALL(pipot!$Z:$Z,ROW($A679)))),"")</f>
        <v/>
      </c>
      <c r="L683" t="str">
        <f>IFERROR(IF(COUNT(pipot!$Z:$Z)&lt;&gt;"",INDEX(pipot!K:K,SMALL(pipot!$Z:$Z,ROW($A679)))),"")</f>
        <v/>
      </c>
      <c r="M683" t="str">
        <f>IFERROR(IF(COUNT(pipot!$Z:$Z)&lt;&gt;"",INDEX(pipot!L:L,SMALL(pipot!$Z:$Z,ROW($A679)))),"")</f>
        <v/>
      </c>
      <c r="N683" t="str">
        <f>IFERROR(IF(COUNT(pipot!$Z:$Z)&lt;&gt;"",INDEX(pipot!M:M,SMALL(pipot!$Z:$Z,ROW($A679)))),"")</f>
        <v/>
      </c>
      <c r="O683" t="str">
        <f>IFERROR(IF(COUNT(pipot!$Z:$Z)&lt;&gt;"",INDEX(pipot!N:N,SMALL(pipot!$Z:$Z,ROW($A679)))),"")</f>
        <v/>
      </c>
      <c r="P683" t="str">
        <f>IFERROR(IF(COUNT(pipot!$Z:$Z)&lt;&gt;"",INDEX(pipot!O:O,SMALL(pipot!$Z:$Z,ROW($A679)))),"")</f>
        <v/>
      </c>
      <c r="Q683" t="str">
        <f>IFERROR(IF(COUNT(pipot!$Z:$Z)&lt;&gt;"",INDEX(pipot!P:P,SMALL(pipot!$Z:$Z,ROW($A679)))),"")</f>
        <v/>
      </c>
      <c r="R683" t="str">
        <f>IFERROR(IF(COUNT(pipot!$Z:$Z)&lt;&gt;"",INDEX(pipot!Q:Q,SMALL(pipot!$Z:$Z,ROW($A679)))),"")</f>
        <v/>
      </c>
      <c r="S683" t="str">
        <f>IFERROR(IF(COUNT(pipot!$Z:$Z)&lt;&gt;"",INDEX(pipot!R:R,SMALL(pipot!$Z:$Z,ROW($A679)))),"")</f>
        <v/>
      </c>
    </row>
    <row r="684" spans="2:19" hidden="1">
      <c r="B684" t="str">
        <f>IFERROR(IF(COUNT(pipot!$Z:$Z)&lt;&gt;"",INDEX(pipot!A:A,SMALL(pipot!$Z:$Z,ROW($A680)))),"")</f>
        <v/>
      </c>
      <c r="C684" s="13" t="str">
        <f>IFERROR(IF(COUNT(pipot!$Z:$Z)&lt;&gt;"",INDEX(pipot!B:B,SMALL(pipot!$Z:$Z,ROW($A680)))),"")</f>
        <v/>
      </c>
      <c r="D684" s="15" t="str">
        <f>IFERROR(IF(COUNT(pipot!$Z:$Z)&lt;&gt;"",INDEX(pipot!C:C,SMALL(pipot!$Z:$Z,ROW($A680)))),"")</f>
        <v/>
      </c>
      <c r="E684" t="str">
        <f>IFERROR(IF(COUNT(pipot!$Z:$Z)&lt;&gt;"",INDEX(pipot!D:D,SMALL(pipot!$Z:$Z,ROW($A680)))),"")</f>
        <v/>
      </c>
      <c r="F684" t="str">
        <f>IFERROR(IF(COUNT(pipot!$Z:$Z)&lt;&gt;"",INDEX(pipot!E:E,SMALL(pipot!$Z:$Z,ROW($A680)))),"")</f>
        <v/>
      </c>
      <c r="G684" t="str">
        <f>IFERROR(IF(COUNT(pipot!$Z:$Z)&lt;&gt;"",INDEX(pipot!F:F,SMALL(pipot!$Z:$Z,ROW($A680)))),"")</f>
        <v/>
      </c>
      <c r="H684" t="str">
        <f>IFERROR(IF(COUNT(pipot!$Z:$Z)&lt;&gt;"",INDEX(pipot!G:G,SMALL(pipot!$Z:$Z,ROW($A680)))),"")</f>
        <v/>
      </c>
      <c r="I684" t="str">
        <f>IFERROR(IF(COUNT(pipot!$Z:$Z)&lt;&gt;"",INDEX(pipot!H:H,SMALL(pipot!$Z:$Z,ROW($A680)))),"")</f>
        <v/>
      </c>
      <c r="J684" t="str">
        <f>IFERROR(IF(COUNT(pipot!$Z:$Z)&lt;&gt;"",INDEX(pipot!I:I,SMALL(pipot!$Z:$Z,ROW($A680)))),"")</f>
        <v/>
      </c>
      <c r="K684" t="str">
        <f>IFERROR(IF(COUNT(pipot!$Z:$Z)&lt;&gt;"",INDEX(pipot!J:J,SMALL(pipot!$Z:$Z,ROW($A680)))),"")</f>
        <v/>
      </c>
      <c r="L684" t="str">
        <f>IFERROR(IF(COUNT(pipot!$Z:$Z)&lt;&gt;"",INDEX(pipot!K:K,SMALL(pipot!$Z:$Z,ROW($A680)))),"")</f>
        <v/>
      </c>
      <c r="M684" t="str">
        <f>IFERROR(IF(COUNT(pipot!$Z:$Z)&lt;&gt;"",INDEX(pipot!L:L,SMALL(pipot!$Z:$Z,ROW($A680)))),"")</f>
        <v/>
      </c>
      <c r="N684" t="str">
        <f>IFERROR(IF(COUNT(pipot!$Z:$Z)&lt;&gt;"",INDEX(pipot!M:M,SMALL(pipot!$Z:$Z,ROW($A680)))),"")</f>
        <v/>
      </c>
      <c r="O684" t="str">
        <f>IFERROR(IF(COUNT(pipot!$Z:$Z)&lt;&gt;"",INDEX(pipot!N:N,SMALL(pipot!$Z:$Z,ROW($A680)))),"")</f>
        <v/>
      </c>
      <c r="P684" t="str">
        <f>IFERROR(IF(COUNT(pipot!$Z:$Z)&lt;&gt;"",INDEX(pipot!O:O,SMALL(pipot!$Z:$Z,ROW($A680)))),"")</f>
        <v/>
      </c>
      <c r="Q684" t="str">
        <f>IFERROR(IF(COUNT(pipot!$Z:$Z)&lt;&gt;"",INDEX(pipot!P:P,SMALL(pipot!$Z:$Z,ROW($A680)))),"")</f>
        <v/>
      </c>
      <c r="R684" t="str">
        <f>IFERROR(IF(COUNT(pipot!$Z:$Z)&lt;&gt;"",INDEX(pipot!Q:Q,SMALL(pipot!$Z:$Z,ROW($A680)))),"")</f>
        <v/>
      </c>
      <c r="S684" t="str">
        <f>IFERROR(IF(COUNT(pipot!$Z:$Z)&lt;&gt;"",INDEX(pipot!R:R,SMALL(pipot!$Z:$Z,ROW($A680)))),"")</f>
        <v/>
      </c>
    </row>
    <row r="685" spans="2:19" hidden="1">
      <c r="B685" t="str">
        <f>IFERROR(IF(COUNT(pipot!$Z:$Z)&lt;&gt;"",INDEX(pipot!A:A,SMALL(pipot!$Z:$Z,ROW($A681)))),"")</f>
        <v/>
      </c>
      <c r="C685" s="13" t="str">
        <f>IFERROR(IF(COUNT(pipot!$Z:$Z)&lt;&gt;"",INDEX(pipot!B:B,SMALL(pipot!$Z:$Z,ROW($A681)))),"")</f>
        <v/>
      </c>
      <c r="D685" s="15" t="str">
        <f>IFERROR(IF(COUNT(pipot!$Z:$Z)&lt;&gt;"",INDEX(pipot!C:C,SMALL(pipot!$Z:$Z,ROW($A681)))),"")</f>
        <v/>
      </c>
      <c r="E685" t="str">
        <f>IFERROR(IF(COUNT(pipot!$Z:$Z)&lt;&gt;"",INDEX(pipot!D:D,SMALL(pipot!$Z:$Z,ROW($A681)))),"")</f>
        <v/>
      </c>
      <c r="F685" t="str">
        <f>IFERROR(IF(COUNT(pipot!$Z:$Z)&lt;&gt;"",INDEX(pipot!E:E,SMALL(pipot!$Z:$Z,ROW($A681)))),"")</f>
        <v/>
      </c>
      <c r="G685" t="str">
        <f>IFERROR(IF(COUNT(pipot!$Z:$Z)&lt;&gt;"",INDEX(pipot!F:F,SMALL(pipot!$Z:$Z,ROW($A681)))),"")</f>
        <v/>
      </c>
      <c r="H685" t="str">
        <f>IFERROR(IF(COUNT(pipot!$Z:$Z)&lt;&gt;"",INDEX(pipot!G:G,SMALL(pipot!$Z:$Z,ROW($A681)))),"")</f>
        <v/>
      </c>
      <c r="I685" t="str">
        <f>IFERROR(IF(COUNT(pipot!$Z:$Z)&lt;&gt;"",INDEX(pipot!H:H,SMALL(pipot!$Z:$Z,ROW($A681)))),"")</f>
        <v/>
      </c>
      <c r="J685" t="str">
        <f>IFERROR(IF(COUNT(pipot!$Z:$Z)&lt;&gt;"",INDEX(pipot!I:I,SMALL(pipot!$Z:$Z,ROW($A681)))),"")</f>
        <v/>
      </c>
      <c r="K685" t="str">
        <f>IFERROR(IF(COUNT(pipot!$Z:$Z)&lt;&gt;"",INDEX(pipot!J:J,SMALL(pipot!$Z:$Z,ROW($A681)))),"")</f>
        <v/>
      </c>
      <c r="L685" t="str">
        <f>IFERROR(IF(COUNT(pipot!$Z:$Z)&lt;&gt;"",INDEX(pipot!K:K,SMALL(pipot!$Z:$Z,ROW($A681)))),"")</f>
        <v/>
      </c>
      <c r="M685" t="str">
        <f>IFERROR(IF(COUNT(pipot!$Z:$Z)&lt;&gt;"",INDEX(pipot!L:L,SMALL(pipot!$Z:$Z,ROW($A681)))),"")</f>
        <v/>
      </c>
      <c r="N685" t="str">
        <f>IFERROR(IF(COUNT(pipot!$Z:$Z)&lt;&gt;"",INDEX(pipot!M:M,SMALL(pipot!$Z:$Z,ROW($A681)))),"")</f>
        <v/>
      </c>
      <c r="O685" t="str">
        <f>IFERROR(IF(COUNT(pipot!$Z:$Z)&lt;&gt;"",INDEX(pipot!N:N,SMALL(pipot!$Z:$Z,ROW($A681)))),"")</f>
        <v/>
      </c>
      <c r="P685" t="str">
        <f>IFERROR(IF(COUNT(pipot!$Z:$Z)&lt;&gt;"",INDEX(pipot!O:O,SMALL(pipot!$Z:$Z,ROW($A681)))),"")</f>
        <v/>
      </c>
      <c r="Q685" t="str">
        <f>IFERROR(IF(COUNT(pipot!$Z:$Z)&lt;&gt;"",INDEX(pipot!P:P,SMALL(pipot!$Z:$Z,ROW($A681)))),"")</f>
        <v/>
      </c>
      <c r="R685" t="str">
        <f>IFERROR(IF(COUNT(pipot!$Z:$Z)&lt;&gt;"",INDEX(pipot!Q:Q,SMALL(pipot!$Z:$Z,ROW($A681)))),"")</f>
        <v/>
      </c>
      <c r="S685" t="str">
        <f>IFERROR(IF(COUNT(pipot!$Z:$Z)&lt;&gt;"",INDEX(pipot!R:R,SMALL(pipot!$Z:$Z,ROW($A681)))),"")</f>
        <v/>
      </c>
    </row>
    <row r="686" spans="2:19" hidden="1">
      <c r="B686" t="str">
        <f>IFERROR(IF(COUNT(pipot!$Z:$Z)&lt;&gt;"",INDEX(pipot!A:A,SMALL(pipot!$Z:$Z,ROW($A682)))),"")</f>
        <v/>
      </c>
      <c r="C686" s="13" t="str">
        <f>IFERROR(IF(COUNT(pipot!$Z:$Z)&lt;&gt;"",INDEX(pipot!B:B,SMALL(pipot!$Z:$Z,ROW($A682)))),"")</f>
        <v/>
      </c>
      <c r="D686" s="15" t="str">
        <f>IFERROR(IF(COUNT(pipot!$Z:$Z)&lt;&gt;"",INDEX(pipot!C:C,SMALL(pipot!$Z:$Z,ROW($A682)))),"")</f>
        <v/>
      </c>
      <c r="E686" t="str">
        <f>IFERROR(IF(COUNT(pipot!$Z:$Z)&lt;&gt;"",INDEX(pipot!D:D,SMALL(pipot!$Z:$Z,ROW($A682)))),"")</f>
        <v/>
      </c>
      <c r="F686" t="str">
        <f>IFERROR(IF(COUNT(pipot!$Z:$Z)&lt;&gt;"",INDEX(pipot!E:E,SMALL(pipot!$Z:$Z,ROW($A682)))),"")</f>
        <v/>
      </c>
      <c r="G686" t="str">
        <f>IFERROR(IF(COUNT(pipot!$Z:$Z)&lt;&gt;"",INDEX(pipot!F:F,SMALL(pipot!$Z:$Z,ROW($A682)))),"")</f>
        <v/>
      </c>
      <c r="H686" t="str">
        <f>IFERROR(IF(COUNT(pipot!$Z:$Z)&lt;&gt;"",INDEX(pipot!G:G,SMALL(pipot!$Z:$Z,ROW($A682)))),"")</f>
        <v/>
      </c>
      <c r="I686" t="str">
        <f>IFERROR(IF(COUNT(pipot!$Z:$Z)&lt;&gt;"",INDEX(pipot!H:H,SMALL(pipot!$Z:$Z,ROW($A682)))),"")</f>
        <v/>
      </c>
      <c r="J686" t="str">
        <f>IFERROR(IF(COUNT(pipot!$Z:$Z)&lt;&gt;"",INDEX(pipot!I:I,SMALL(pipot!$Z:$Z,ROW($A682)))),"")</f>
        <v/>
      </c>
      <c r="K686" t="str">
        <f>IFERROR(IF(COUNT(pipot!$Z:$Z)&lt;&gt;"",INDEX(pipot!J:J,SMALL(pipot!$Z:$Z,ROW($A682)))),"")</f>
        <v/>
      </c>
      <c r="L686" t="str">
        <f>IFERROR(IF(COUNT(pipot!$Z:$Z)&lt;&gt;"",INDEX(pipot!K:K,SMALL(pipot!$Z:$Z,ROW($A682)))),"")</f>
        <v/>
      </c>
      <c r="M686" t="str">
        <f>IFERROR(IF(COUNT(pipot!$Z:$Z)&lt;&gt;"",INDEX(pipot!L:L,SMALL(pipot!$Z:$Z,ROW($A682)))),"")</f>
        <v/>
      </c>
      <c r="N686" t="str">
        <f>IFERROR(IF(COUNT(pipot!$Z:$Z)&lt;&gt;"",INDEX(pipot!M:M,SMALL(pipot!$Z:$Z,ROW($A682)))),"")</f>
        <v/>
      </c>
      <c r="O686" t="str">
        <f>IFERROR(IF(COUNT(pipot!$Z:$Z)&lt;&gt;"",INDEX(pipot!N:N,SMALL(pipot!$Z:$Z,ROW($A682)))),"")</f>
        <v/>
      </c>
      <c r="P686" t="str">
        <f>IFERROR(IF(COUNT(pipot!$Z:$Z)&lt;&gt;"",INDEX(pipot!O:O,SMALL(pipot!$Z:$Z,ROW($A682)))),"")</f>
        <v/>
      </c>
      <c r="Q686" t="str">
        <f>IFERROR(IF(COUNT(pipot!$Z:$Z)&lt;&gt;"",INDEX(pipot!P:P,SMALL(pipot!$Z:$Z,ROW($A682)))),"")</f>
        <v/>
      </c>
      <c r="R686" t="str">
        <f>IFERROR(IF(COUNT(pipot!$Z:$Z)&lt;&gt;"",INDEX(pipot!Q:Q,SMALL(pipot!$Z:$Z,ROW($A682)))),"")</f>
        <v/>
      </c>
      <c r="S686" t="str">
        <f>IFERROR(IF(COUNT(pipot!$Z:$Z)&lt;&gt;"",INDEX(pipot!R:R,SMALL(pipot!$Z:$Z,ROW($A682)))),"")</f>
        <v/>
      </c>
    </row>
    <row r="687" spans="2:19" hidden="1">
      <c r="B687" t="str">
        <f>IFERROR(IF(COUNT(pipot!$Z:$Z)&lt;&gt;"",INDEX(pipot!A:A,SMALL(pipot!$Z:$Z,ROW($A683)))),"")</f>
        <v/>
      </c>
      <c r="C687" s="13" t="str">
        <f>IFERROR(IF(COUNT(pipot!$Z:$Z)&lt;&gt;"",INDEX(pipot!B:B,SMALL(pipot!$Z:$Z,ROW($A683)))),"")</f>
        <v/>
      </c>
      <c r="D687" s="15" t="str">
        <f>IFERROR(IF(COUNT(pipot!$Z:$Z)&lt;&gt;"",INDEX(pipot!C:C,SMALL(pipot!$Z:$Z,ROW($A683)))),"")</f>
        <v/>
      </c>
      <c r="E687" t="str">
        <f>IFERROR(IF(COUNT(pipot!$Z:$Z)&lt;&gt;"",INDEX(pipot!D:D,SMALL(pipot!$Z:$Z,ROW($A683)))),"")</f>
        <v/>
      </c>
      <c r="F687" t="str">
        <f>IFERROR(IF(COUNT(pipot!$Z:$Z)&lt;&gt;"",INDEX(pipot!E:E,SMALL(pipot!$Z:$Z,ROW($A683)))),"")</f>
        <v/>
      </c>
      <c r="G687" t="str">
        <f>IFERROR(IF(COUNT(pipot!$Z:$Z)&lt;&gt;"",INDEX(pipot!F:F,SMALL(pipot!$Z:$Z,ROW($A683)))),"")</f>
        <v/>
      </c>
      <c r="H687" t="str">
        <f>IFERROR(IF(COUNT(pipot!$Z:$Z)&lt;&gt;"",INDEX(pipot!G:G,SMALL(pipot!$Z:$Z,ROW($A683)))),"")</f>
        <v/>
      </c>
      <c r="I687" t="str">
        <f>IFERROR(IF(COUNT(pipot!$Z:$Z)&lt;&gt;"",INDEX(pipot!H:H,SMALL(pipot!$Z:$Z,ROW($A683)))),"")</f>
        <v/>
      </c>
      <c r="J687" t="str">
        <f>IFERROR(IF(COUNT(pipot!$Z:$Z)&lt;&gt;"",INDEX(pipot!I:I,SMALL(pipot!$Z:$Z,ROW($A683)))),"")</f>
        <v/>
      </c>
      <c r="K687" t="str">
        <f>IFERROR(IF(COUNT(pipot!$Z:$Z)&lt;&gt;"",INDEX(pipot!J:J,SMALL(pipot!$Z:$Z,ROW($A683)))),"")</f>
        <v/>
      </c>
      <c r="L687" t="str">
        <f>IFERROR(IF(COUNT(pipot!$Z:$Z)&lt;&gt;"",INDEX(pipot!K:K,SMALL(pipot!$Z:$Z,ROW($A683)))),"")</f>
        <v/>
      </c>
      <c r="M687" t="str">
        <f>IFERROR(IF(COUNT(pipot!$Z:$Z)&lt;&gt;"",INDEX(pipot!L:L,SMALL(pipot!$Z:$Z,ROW($A683)))),"")</f>
        <v/>
      </c>
      <c r="N687" t="str">
        <f>IFERROR(IF(COUNT(pipot!$Z:$Z)&lt;&gt;"",INDEX(pipot!M:M,SMALL(pipot!$Z:$Z,ROW($A683)))),"")</f>
        <v/>
      </c>
      <c r="O687" t="str">
        <f>IFERROR(IF(COUNT(pipot!$Z:$Z)&lt;&gt;"",INDEX(pipot!N:N,SMALL(pipot!$Z:$Z,ROW($A683)))),"")</f>
        <v/>
      </c>
      <c r="P687" t="str">
        <f>IFERROR(IF(COUNT(pipot!$Z:$Z)&lt;&gt;"",INDEX(pipot!O:O,SMALL(pipot!$Z:$Z,ROW($A683)))),"")</f>
        <v/>
      </c>
      <c r="Q687" t="str">
        <f>IFERROR(IF(COUNT(pipot!$Z:$Z)&lt;&gt;"",INDEX(pipot!P:P,SMALL(pipot!$Z:$Z,ROW($A683)))),"")</f>
        <v/>
      </c>
      <c r="R687" t="str">
        <f>IFERROR(IF(COUNT(pipot!$Z:$Z)&lt;&gt;"",INDEX(pipot!Q:Q,SMALL(pipot!$Z:$Z,ROW($A683)))),"")</f>
        <v/>
      </c>
      <c r="S687" t="str">
        <f>IFERROR(IF(COUNT(pipot!$Z:$Z)&lt;&gt;"",INDEX(pipot!R:R,SMALL(pipot!$Z:$Z,ROW($A683)))),"")</f>
        <v/>
      </c>
    </row>
    <row r="688" spans="2:19" hidden="1">
      <c r="B688" t="str">
        <f>IFERROR(IF(COUNT(pipot!$Z:$Z)&lt;&gt;"",INDEX(pipot!A:A,SMALL(pipot!$Z:$Z,ROW($A684)))),"")</f>
        <v/>
      </c>
      <c r="C688" s="13" t="str">
        <f>IFERROR(IF(COUNT(pipot!$Z:$Z)&lt;&gt;"",INDEX(pipot!B:B,SMALL(pipot!$Z:$Z,ROW($A684)))),"")</f>
        <v/>
      </c>
      <c r="D688" s="15" t="str">
        <f>IFERROR(IF(COUNT(pipot!$Z:$Z)&lt;&gt;"",INDEX(pipot!C:C,SMALL(pipot!$Z:$Z,ROW($A684)))),"")</f>
        <v/>
      </c>
      <c r="E688" t="str">
        <f>IFERROR(IF(COUNT(pipot!$Z:$Z)&lt;&gt;"",INDEX(pipot!D:D,SMALL(pipot!$Z:$Z,ROW($A684)))),"")</f>
        <v/>
      </c>
      <c r="F688" t="str">
        <f>IFERROR(IF(COUNT(pipot!$Z:$Z)&lt;&gt;"",INDEX(pipot!E:E,SMALL(pipot!$Z:$Z,ROW($A684)))),"")</f>
        <v/>
      </c>
      <c r="G688" t="str">
        <f>IFERROR(IF(COUNT(pipot!$Z:$Z)&lt;&gt;"",INDEX(pipot!F:F,SMALL(pipot!$Z:$Z,ROW($A684)))),"")</f>
        <v/>
      </c>
      <c r="H688" t="str">
        <f>IFERROR(IF(COUNT(pipot!$Z:$Z)&lt;&gt;"",INDEX(pipot!G:G,SMALL(pipot!$Z:$Z,ROW($A684)))),"")</f>
        <v/>
      </c>
      <c r="I688" t="str">
        <f>IFERROR(IF(COUNT(pipot!$Z:$Z)&lt;&gt;"",INDEX(pipot!H:H,SMALL(pipot!$Z:$Z,ROW($A684)))),"")</f>
        <v/>
      </c>
      <c r="J688" t="str">
        <f>IFERROR(IF(COUNT(pipot!$Z:$Z)&lt;&gt;"",INDEX(pipot!I:I,SMALL(pipot!$Z:$Z,ROW($A684)))),"")</f>
        <v/>
      </c>
      <c r="K688" t="str">
        <f>IFERROR(IF(COUNT(pipot!$Z:$Z)&lt;&gt;"",INDEX(pipot!J:J,SMALL(pipot!$Z:$Z,ROW($A684)))),"")</f>
        <v/>
      </c>
      <c r="L688" t="str">
        <f>IFERROR(IF(COUNT(pipot!$Z:$Z)&lt;&gt;"",INDEX(pipot!K:K,SMALL(pipot!$Z:$Z,ROW($A684)))),"")</f>
        <v/>
      </c>
      <c r="M688" t="str">
        <f>IFERROR(IF(COUNT(pipot!$Z:$Z)&lt;&gt;"",INDEX(pipot!L:L,SMALL(pipot!$Z:$Z,ROW($A684)))),"")</f>
        <v/>
      </c>
      <c r="N688" t="str">
        <f>IFERROR(IF(COUNT(pipot!$Z:$Z)&lt;&gt;"",INDEX(pipot!M:M,SMALL(pipot!$Z:$Z,ROW($A684)))),"")</f>
        <v/>
      </c>
      <c r="O688" t="str">
        <f>IFERROR(IF(COUNT(pipot!$Z:$Z)&lt;&gt;"",INDEX(pipot!N:N,SMALL(pipot!$Z:$Z,ROW($A684)))),"")</f>
        <v/>
      </c>
      <c r="P688" t="str">
        <f>IFERROR(IF(COUNT(pipot!$Z:$Z)&lt;&gt;"",INDEX(pipot!O:O,SMALL(pipot!$Z:$Z,ROW($A684)))),"")</f>
        <v/>
      </c>
      <c r="Q688" t="str">
        <f>IFERROR(IF(COUNT(pipot!$Z:$Z)&lt;&gt;"",INDEX(pipot!P:P,SMALL(pipot!$Z:$Z,ROW($A684)))),"")</f>
        <v/>
      </c>
      <c r="R688" t="str">
        <f>IFERROR(IF(COUNT(pipot!$Z:$Z)&lt;&gt;"",INDEX(pipot!Q:Q,SMALL(pipot!$Z:$Z,ROW($A684)))),"")</f>
        <v/>
      </c>
      <c r="S688" t="str">
        <f>IFERROR(IF(COUNT(pipot!$Z:$Z)&lt;&gt;"",INDEX(pipot!R:R,SMALL(pipot!$Z:$Z,ROW($A684)))),"")</f>
        <v/>
      </c>
    </row>
    <row r="689" spans="2:19" hidden="1">
      <c r="B689" t="str">
        <f>IFERROR(IF(COUNT(pipot!$Z:$Z)&lt;&gt;"",INDEX(pipot!A:A,SMALL(pipot!$Z:$Z,ROW($A685)))),"")</f>
        <v/>
      </c>
      <c r="C689" s="13" t="str">
        <f>IFERROR(IF(COUNT(pipot!$Z:$Z)&lt;&gt;"",INDEX(pipot!B:B,SMALL(pipot!$Z:$Z,ROW($A685)))),"")</f>
        <v/>
      </c>
      <c r="D689" s="15" t="str">
        <f>IFERROR(IF(COUNT(pipot!$Z:$Z)&lt;&gt;"",INDEX(pipot!C:C,SMALL(pipot!$Z:$Z,ROW($A685)))),"")</f>
        <v/>
      </c>
      <c r="E689" t="str">
        <f>IFERROR(IF(COUNT(pipot!$Z:$Z)&lt;&gt;"",INDEX(pipot!D:D,SMALL(pipot!$Z:$Z,ROW($A685)))),"")</f>
        <v/>
      </c>
      <c r="F689" t="str">
        <f>IFERROR(IF(COUNT(pipot!$Z:$Z)&lt;&gt;"",INDEX(pipot!E:E,SMALL(pipot!$Z:$Z,ROW($A685)))),"")</f>
        <v/>
      </c>
      <c r="G689" t="str">
        <f>IFERROR(IF(COUNT(pipot!$Z:$Z)&lt;&gt;"",INDEX(pipot!F:F,SMALL(pipot!$Z:$Z,ROW($A685)))),"")</f>
        <v/>
      </c>
      <c r="H689" t="str">
        <f>IFERROR(IF(COUNT(pipot!$Z:$Z)&lt;&gt;"",INDEX(pipot!G:G,SMALL(pipot!$Z:$Z,ROW($A685)))),"")</f>
        <v/>
      </c>
      <c r="I689" t="str">
        <f>IFERROR(IF(COUNT(pipot!$Z:$Z)&lt;&gt;"",INDEX(pipot!H:H,SMALL(pipot!$Z:$Z,ROW($A685)))),"")</f>
        <v/>
      </c>
      <c r="J689" t="str">
        <f>IFERROR(IF(COUNT(pipot!$Z:$Z)&lt;&gt;"",INDEX(pipot!I:I,SMALL(pipot!$Z:$Z,ROW($A685)))),"")</f>
        <v/>
      </c>
      <c r="K689" t="str">
        <f>IFERROR(IF(COUNT(pipot!$Z:$Z)&lt;&gt;"",INDEX(pipot!J:J,SMALL(pipot!$Z:$Z,ROW($A685)))),"")</f>
        <v/>
      </c>
      <c r="L689" t="str">
        <f>IFERROR(IF(COUNT(pipot!$Z:$Z)&lt;&gt;"",INDEX(pipot!K:K,SMALL(pipot!$Z:$Z,ROW($A685)))),"")</f>
        <v/>
      </c>
      <c r="M689" t="str">
        <f>IFERROR(IF(COUNT(pipot!$Z:$Z)&lt;&gt;"",INDEX(pipot!L:L,SMALL(pipot!$Z:$Z,ROW($A685)))),"")</f>
        <v/>
      </c>
      <c r="N689" t="str">
        <f>IFERROR(IF(COUNT(pipot!$Z:$Z)&lt;&gt;"",INDEX(pipot!M:M,SMALL(pipot!$Z:$Z,ROW($A685)))),"")</f>
        <v/>
      </c>
      <c r="O689" t="str">
        <f>IFERROR(IF(COUNT(pipot!$Z:$Z)&lt;&gt;"",INDEX(pipot!N:N,SMALL(pipot!$Z:$Z,ROW($A685)))),"")</f>
        <v/>
      </c>
      <c r="P689" t="str">
        <f>IFERROR(IF(COUNT(pipot!$Z:$Z)&lt;&gt;"",INDEX(pipot!O:O,SMALL(pipot!$Z:$Z,ROW($A685)))),"")</f>
        <v/>
      </c>
      <c r="Q689" t="str">
        <f>IFERROR(IF(COUNT(pipot!$Z:$Z)&lt;&gt;"",INDEX(pipot!P:P,SMALL(pipot!$Z:$Z,ROW($A685)))),"")</f>
        <v/>
      </c>
      <c r="R689" t="str">
        <f>IFERROR(IF(COUNT(pipot!$Z:$Z)&lt;&gt;"",INDEX(pipot!Q:Q,SMALL(pipot!$Z:$Z,ROW($A685)))),"")</f>
        <v/>
      </c>
      <c r="S689" t="str">
        <f>IFERROR(IF(COUNT(pipot!$Z:$Z)&lt;&gt;"",INDEX(pipot!R:R,SMALL(pipot!$Z:$Z,ROW($A685)))),"")</f>
        <v/>
      </c>
    </row>
    <row r="690" spans="2:19" hidden="1">
      <c r="B690" t="str">
        <f>IFERROR(IF(COUNT(pipot!$Z:$Z)&lt;&gt;"",INDEX(pipot!A:A,SMALL(pipot!$Z:$Z,ROW($A686)))),"")</f>
        <v/>
      </c>
      <c r="C690" s="13" t="str">
        <f>IFERROR(IF(COUNT(pipot!$Z:$Z)&lt;&gt;"",INDEX(pipot!B:B,SMALL(pipot!$Z:$Z,ROW($A686)))),"")</f>
        <v/>
      </c>
      <c r="D690" s="15" t="str">
        <f>IFERROR(IF(COUNT(pipot!$Z:$Z)&lt;&gt;"",INDEX(pipot!C:C,SMALL(pipot!$Z:$Z,ROW($A686)))),"")</f>
        <v/>
      </c>
      <c r="E690" t="str">
        <f>IFERROR(IF(COUNT(pipot!$Z:$Z)&lt;&gt;"",INDEX(pipot!D:D,SMALL(pipot!$Z:$Z,ROW($A686)))),"")</f>
        <v/>
      </c>
      <c r="F690" t="str">
        <f>IFERROR(IF(COUNT(pipot!$Z:$Z)&lt;&gt;"",INDEX(pipot!E:E,SMALL(pipot!$Z:$Z,ROW($A686)))),"")</f>
        <v/>
      </c>
      <c r="G690" t="str">
        <f>IFERROR(IF(COUNT(pipot!$Z:$Z)&lt;&gt;"",INDEX(pipot!F:F,SMALL(pipot!$Z:$Z,ROW($A686)))),"")</f>
        <v/>
      </c>
      <c r="H690" t="str">
        <f>IFERROR(IF(COUNT(pipot!$Z:$Z)&lt;&gt;"",INDEX(pipot!G:G,SMALL(pipot!$Z:$Z,ROW($A686)))),"")</f>
        <v/>
      </c>
      <c r="I690" t="str">
        <f>IFERROR(IF(COUNT(pipot!$Z:$Z)&lt;&gt;"",INDEX(pipot!H:H,SMALL(pipot!$Z:$Z,ROW($A686)))),"")</f>
        <v/>
      </c>
      <c r="J690" t="str">
        <f>IFERROR(IF(COUNT(pipot!$Z:$Z)&lt;&gt;"",INDEX(pipot!I:I,SMALL(pipot!$Z:$Z,ROW($A686)))),"")</f>
        <v/>
      </c>
      <c r="K690" t="str">
        <f>IFERROR(IF(COUNT(pipot!$Z:$Z)&lt;&gt;"",INDEX(pipot!J:J,SMALL(pipot!$Z:$Z,ROW($A686)))),"")</f>
        <v/>
      </c>
      <c r="L690" t="str">
        <f>IFERROR(IF(COUNT(pipot!$Z:$Z)&lt;&gt;"",INDEX(pipot!K:K,SMALL(pipot!$Z:$Z,ROW($A686)))),"")</f>
        <v/>
      </c>
      <c r="M690" t="str">
        <f>IFERROR(IF(COUNT(pipot!$Z:$Z)&lt;&gt;"",INDEX(pipot!L:L,SMALL(pipot!$Z:$Z,ROW($A686)))),"")</f>
        <v/>
      </c>
      <c r="N690" t="str">
        <f>IFERROR(IF(COUNT(pipot!$Z:$Z)&lt;&gt;"",INDEX(pipot!M:M,SMALL(pipot!$Z:$Z,ROW($A686)))),"")</f>
        <v/>
      </c>
      <c r="O690" t="str">
        <f>IFERROR(IF(COUNT(pipot!$Z:$Z)&lt;&gt;"",INDEX(pipot!N:N,SMALL(pipot!$Z:$Z,ROW($A686)))),"")</f>
        <v/>
      </c>
      <c r="P690" t="str">
        <f>IFERROR(IF(COUNT(pipot!$Z:$Z)&lt;&gt;"",INDEX(pipot!O:O,SMALL(pipot!$Z:$Z,ROW($A686)))),"")</f>
        <v/>
      </c>
      <c r="Q690" t="str">
        <f>IFERROR(IF(COUNT(pipot!$Z:$Z)&lt;&gt;"",INDEX(pipot!P:P,SMALL(pipot!$Z:$Z,ROW($A686)))),"")</f>
        <v/>
      </c>
      <c r="R690" t="str">
        <f>IFERROR(IF(COUNT(pipot!$Z:$Z)&lt;&gt;"",INDEX(pipot!Q:Q,SMALL(pipot!$Z:$Z,ROW($A686)))),"")</f>
        <v/>
      </c>
      <c r="S690" t="str">
        <f>IFERROR(IF(COUNT(pipot!$Z:$Z)&lt;&gt;"",INDEX(pipot!R:R,SMALL(pipot!$Z:$Z,ROW($A686)))),"")</f>
        <v/>
      </c>
    </row>
    <row r="691" spans="2:19" hidden="1">
      <c r="B691" t="str">
        <f>IFERROR(IF(COUNT(pipot!$Z:$Z)&lt;&gt;"",INDEX(pipot!A:A,SMALL(pipot!$Z:$Z,ROW($A687)))),"")</f>
        <v/>
      </c>
      <c r="C691" s="13" t="str">
        <f>IFERROR(IF(COUNT(pipot!$Z:$Z)&lt;&gt;"",INDEX(pipot!B:B,SMALL(pipot!$Z:$Z,ROW($A687)))),"")</f>
        <v/>
      </c>
      <c r="D691" s="15" t="str">
        <f>IFERROR(IF(COUNT(pipot!$Z:$Z)&lt;&gt;"",INDEX(pipot!C:C,SMALL(pipot!$Z:$Z,ROW($A687)))),"")</f>
        <v/>
      </c>
      <c r="E691" t="str">
        <f>IFERROR(IF(COUNT(pipot!$Z:$Z)&lt;&gt;"",INDEX(pipot!D:D,SMALL(pipot!$Z:$Z,ROW($A687)))),"")</f>
        <v/>
      </c>
      <c r="F691" t="str">
        <f>IFERROR(IF(COUNT(pipot!$Z:$Z)&lt;&gt;"",INDEX(pipot!E:E,SMALL(pipot!$Z:$Z,ROW($A687)))),"")</f>
        <v/>
      </c>
      <c r="G691" t="str">
        <f>IFERROR(IF(COUNT(pipot!$Z:$Z)&lt;&gt;"",INDEX(pipot!F:F,SMALL(pipot!$Z:$Z,ROW($A687)))),"")</f>
        <v/>
      </c>
      <c r="H691" t="str">
        <f>IFERROR(IF(COUNT(pipot!$Z:$Z)&lt;&gt;"",INDEX(pipot!G:G,SMALL(pipot!$Z:$Z,ROW($A687)))),"")</f>
        <v/>
      </c>
      <c r="I691" t="str">
        <f>IFERROR(IF(COUNT(pipot!$Z:$Z)&lt;&gt;"",INDEX(pipot!H:H,SMALL(pipot!$Z:$Z,ROW($A687)))),"")</f>
        <v/>
      </c>
      <c r="J691" t="str">
        <f>IFERROR(IF(COUNT(pipot!$Z:$Z)&lt;&gt;"",INDEX(pipot!I:I,SMALL(pipot!$Z:$Z,ROW($A687)))),"")</f>
        <v/>
      </c>
      <c r="K691" t="str">
        <f>IFERROR(IF(COUNT(pipot!$Z:$Z)&lt;&gt;"",INDEX(pipot!J:J,SMALL(pipot!$Z:$Z,ROW($A687)))),"")</f>
        <v/>
      </c>
      <c r="L691" t="str">
        <f>IFERROR(IF(COUNT(pipot!$Z:$Z)&lt;&gt;"",INDEX(pipot!K:K,SMALL(pipot!$Z:$Z,ROW($A687)))),"")</f>
        <v/>
      </c>
      <c r="M691" t="str">
        <f>IFERROR(IF(COUNT(pipot!$Z:$Z)&lt;&gt;"",INDEX(pipot!L:L,SMALL(pipot!$Z:$Z,ROW($A687)))),"")</f>
        <v/>
      </c>
      <c r="N691" t="str">
        <f>IFERROR(IF(COUNT(pipot!$Z:$Z)&lt;&gt;"",INDEX(pipot!M:M,SMALL(pipot!$Z:$Z,ROW($A687)))),"")</f>
        <v/>
      </c>
      <c r="O691" t="str">
        <f>IFERROR(IF(COUNT(pipot!$Z:$Z)&lt;&gt;"",INDEX(pipot!N:N,SMALL(pipot!$Z:$Z,ROW($A687)))),"")</f>
        <v/>
      </c>
      <c r="P691" t="str">
        <f>IFERROR(IF(COUNT(pipot!$Z:$Z)&lt;&gt;"",INDEX(pipot!O:O,SMALL(pipot!$Z:$Z,ROW($A687)))),"")</f>
        <v/>
      </c>
      <c r="Q691" t="str">
        <f>IFERROR(IF(COUNT(pipot!$Z:$Z)&lt;&gt;"",INDEX(pipot!P:P,SMALL(pipot!$Z:$Z,ROW($A687)))),"")</f>
        <v/>
      </c>
      <c r="R691" t="str">
        <f>IFERROR(IF(COUNT(pipot!$Z:$Z)&lt;&gt;"",INDEX(pipot!Q:Q,SMALL(pipot!$Z:$Z,ROW($A687)))),"")</f>
        <v/>
      </c>
      <c r="S691" t="str">
        <f>IFERROR(IF(COUNT(pipot!$Z:$Z)&lt;&gt;"",INDEX(pipot!R:R,SMALL(pipot!$Z:$Z,ROW($A687)))),"")</f>
        <v/>
      </c>
    </row>
    <row r="692" spans="2:19" hidden="1">
      <c r="B692" t="str">
        <f>IFERROR(IF(COUNT(pipot!$Z:$Z)&lt;&gt;"",INDEX(pipot!A:A,SMALL(pipot!$Z:$Z,ROW($A688)))),"")</f>
        <v/>
      </c>
      <c r="C692" s="13" t="str">
        <f>IFERROR(IF(COUNT(pipot!$Z:$Z)&lt;&gt;"",INDEX(pipot!B:B,SMALL(pipot!$Z:$Z,ROW($A688)))),"")</f>
        <v/>
      </c>
      <c r="D692" s="15" t="str">
        <f>IFERROR(IF(COUNT(pipot!$Z:$Z)&lt;&gt;"",INDEX(pipot!C:C,SMALL(pipot!$Z:$Z,ROW($A688)))),"")</f>
        <v/>
      </c>
      <c r="E692" t="str">
        <f>IFERROR(IF(COUNT(pipot!$Z:$Z)&lt;&gt;"",INDEX(pipot!D:D,SMALL(pipot!$Z:$Z,ROW($A688)))),"")</f>
        <v/>
      </c>
      <c r="F692" t="str">
        <f>IFERROR(IF(COUNT(pipot!$Z:$Z)&lt;&gt;"",INDEX(pipot!E:E,SMALL(pipot!$Z:$Z,ROW($A688)))),"")</f>
        <v/>
      </c>
      <c r="G692" t="str">
        <f>IFERROR(IF(COUNT(pipot!$Z:$Z)&lt;&gt;"",INDEX(pipot!F:F,SMALL(pipot!$Z:$Z,ROW($A688)))),"")</f>
        <v/>
      </c>
      <c r="H692" t="str">
        <f>IFERROR(IF(COUNT(pipot!$Z:$Z)&lt;&gt;"",INDEX(pipot!G:G,SMALL(pipot!$Z:$Z,ROW($A688)))),"")</f>
        <v/>
      </c>
      <c r="I692" t="str">
        <f>IFERROR(IF(COUNT(pipot!$Z:$Z)&lt;&gt;"",INDEX(pipot!H:H,SMALL(pipot!$Z:$Z,ROW($A688)))),"")</f>
        <v/>
      </c>
      <c r="J692" t="str">
        <f>IFERROR(IF(COUNT(pipot!$Z:$Z)&lt;&gt;"",INDEX(pipot!I:I,SMALL(pipot!$Z:$Z,ROW($A688)))),"")</f>
        <v/>
      </c>
      <c r="K692" t="str">
        <f>IFERROR(IF(COUNT(pipot!$Z:$Z)&lt;&gt;"",INDEX(pipot!J:J,SMALL(pipot!$Z:$Z,ROW($A688)))),"")</f>
        <v/>
      </c>
      <c r="L692" t="str">
        <f>IFERROR(IF(COUNT(pipot!$Z:$Z)&lt;&gt;"",INDEX(pipot!K:K,SMALL(pipot!$Z:$Z,ROW($A688)))),"")</f>
        <v/>
      </c>
      <c r="M692" t="str">
        <f>IFERROR(IF(COUNT(pipot!$Z:$Z)&lt;&gt;"",INDEX(pipot!L:L,SMALL(pipot!$Z:$Z,ROW($A688)))),"")</f>
        <v/>
      </c>
      <c r="N692" t="str">
        <f>IFERROR(IF(COUNT(pipot!$Z:$Z)&lt;&gt;"",INDEX(pipot!M:M,SMALL(pipot!$Z:$Z,ROW($A688)))),"")</f>
        <v/>
      </c>
      <c r="O692" t="str">
        <f>IFERROR(IF(COUNT(pipot!$Z:$Z)&lt;&gt;"",INDEX(pipot!N:N,SMALL(pipot!$Z:$Z,ROW($A688)))),"")</f>
        <v/>
      </c>
      <c r="P692" t="str">
        <f>IFERROR(IF(COUNT(pipot!$Z:$Z)&lt;&gt;"",INDEX(pipot!O:O,SMALL(pipot!$Z:$Z,ROW($A688)))),"")</f>
        <v/>
      </c>
      <c r="Q692" t="str">
        <f>IFERROR(IF(COUNT(pipot!$Z:$Z)&lt;&gt;"",INDEX(pipot!P:P,SMALL(pipot!$Z:$Z,ROW($A688)))),"")</f>
        <v/>
      </c>
      <c r="R692" t="str">
        <f>IFERROR(IF(COUNT(pipot!$Z:$Z)&lt;&gt;"",INDEX(pipot!Q:Q,SMALL(pipot!$Z:$Z,ROW($A688)))),"")</f>
        <v/>
      </c>
      <c r="S692" t="str">
        <f>IFERROR(IF(COUNT(pipot!$Z:$Z)&lt;&gt;"",INDEX(pipot!R:R,SMALL(pipot!$Z:$Z,ROW($A688)))),"")</f>
        <v/>
      </c>
    </row>
    <row r="693" spans="2:19" hidden="1">
      <c r="B693" t="str">
        <f>IFERROR(IF(COUNT(pipot!$Z:$Z)&lt;&gt;"",INDEX(pipot!A:A,SMALL(pipot!$Z:$Z,ROW($A689)))),"")</f>
        <v/>
      </c>
      <c r="C693" s="13" t="str">
        <f>IFERROR(IF(COUNT(pipot!$Z:$Z)&lt;&gt;"",INDEX(pipot!B:B,SMALL(pipot!$Z:$Z,ROW($A689)))),"")</f>
        <v/>
      </c>
      <c r="D693" s="15" t="str">
        <f>IFERROR(IF(COUNT(pipot!$Z:$Z)&lt;&gt;"",INDEX(pipot!C:C,SMALL(pipot!$Z:$Z,ROW($A689)))),"")</f>
        <v/>
      </c>
      <c r="E693" t="str">
        <f>IFERROR(IF(COUNT(pipot!$Z:$Z)&lt;&gt;"",INDEX(pipot!D:D,SMALL(pipot!$Z:$Z,ROW($A689)))),"")</f>
        <v/>
      </c>
      <c r="F693" t="str">
        <f>IFERROR(IF(COUNT(pipot!$Z:$Z)&lt;&gt;"",INDEX(pipot!E:E,SMALL(pipot!$Z:$Z,ROW($A689)))),"")</f>
        <v/>
      </c>
      <c r="G693" t="str">
        <f>IFERROR(IF(COUNT(pipot!$Z:$Z)&lt;&gt;"",INDEX(pipot!F:F,SMALL(pipot!$Z:$Z,ROW($A689)))),"")</f>
        <v/>
      </c>
      <c r="H693" t="str">
        <f>IFERROR(IF(COUNT(pipot!$Z:$Z)&lt;&gt;"",INDEX(pipot!G:G,SMALL(pipot!$Z:$Z,ROW($A689)))),"")</f>
        <v/>
      </c>
      <c r="I693" t="str">
        <f>IFERROR(IF(COUNT(pipot!$Z:$Z)&lt;&gt;"",INDEX(pipot!H:H,SMALL(pipot!$Z:$Z,ROW($A689)))),"")</f>
        <v/>
      </c>
      <c r="J693" t="str">
        <f>IFERROR(IF(COUNT(pipot!$Z:$Z)&lt;&gt;"",INDEX(pipot!I:I,SMALL(pipot!$Z:$Z,ROW($A689)))),"")</f>
        <v/>
      </c>
      <c r="K693" t="str">
        <f>IFERROR(IF(COUNT(pipot!$Z:$Z)&lt;&gt;"",INDEX(pipot!J:J,SMALL(pipot!$Z:$Z,ROW($A689)))),"")</f>
        <v/>
      </c>
      <c r="L693" t="str">
        <f>IFERROR(IF(COUNT(pipot!$Z:$Z)&lt;&gt;"",INDEX(pipot!K:K,SMALL(pipot!$Z:$Z,ROW($A689)))),"")</f>
        <v/>
      </c>
      <c r="M693" t="str">
        <f>IFERROR(IF(COUNT(pipot!$Z:$Z)&lt;&gt;"",INDEX(pipot!L:L,SMALL(pipot!$Z:$Z,ROW($A689)))),"")</f>
        <v/>
      </c>
      <c r="N693" t="str">
        <f>IFERROR(IF(COUNT(pipot!$Z:$Z)&lt;&gt;"",INDEX(pipot!M:M,SMALL(pipot!$Z:$Z,ROW($A689)))),"")</f>
        <v/>
      </c>
      <c r="O693" t="str">
        <f>IFERROR(IF(COUNT(pipot!$Z:$Z)&lt;&gt;"",INDEX(pipot!N:N,SMALL(pipot!$Z:$Z,ROW($A689)))),"")</f>
        <v/>
      </c>
      <c r="P693" t="str">
        <f>IFERROR(IF(COUNT(pipot!$Z:$Z)&lt;&gt;"",INDEX(pipot!O:O,SMALL(pipot!$Z:$Z,ROW($A689)))),"")</f>
        <v/>
      </c>
      <c r="Q693" t="str">
        <f>IFERROR(IF(COUNT(pipot!$Z:$Z)&lt;&gt;"",INDEX(pipot!P:P,SMALL(pipot!$Z:$Z,ROW($A689)))),"")</f>
        <v/>
      </c>
      <c r="R693" t="str">
        <f>IFERROR(IF(COUNT(pipot!$Z:$Z)&lt;&gt;"",INDEX(pipot!Q:Q,SMALL(pipot!$Z:$Z,ROW($A689)))),"")</f>
        <v/>
      </c>
      <c r="S693" t="str">
        <f>IFERROR(IF(COUNT(pipot!$Z:$Z)&lt;&gt;"",INDEX(pipot!R:R,SMALL(pipot!$Z:$Z,ROW($A689)))),"")</f>
        <v/>
      </c>
    </row>
    <row r="694" spans="2:19" hidden="1">
      <c r="B694" t="str">
        <f>IFERROR(IF(COUNT(pipot!$Z:$Z)&lt;&gt;"",INDEX(pipot!A:A,SMALL(pipot!$Z:$Z,ROW($A690)))),"")</f>
        <v/>
      </c>
      <c r="C694" s="13" t="str">
        <f>IFERROR(IF(COUNT(pipot!$Z:$Z)&lt;&gt;"",INDEX(pipot!B:B,SMALL(pipot!$Z:$Z,ROW($A690)))),"")</f>
        <v/>
      </c>
      <c r="D694" s="15" t="str">
        <f>IFERROR(IF(COUNT(pipot!$Z:$Z)&lt;&gt;"",INDEX(pipot!C:C,SMALL(pipot!$Z:$Z,ROW($A690)))),"")</f>
        <v/>
      </c>
      <c r="E694" t="str">
        <f>IFERROR(IF(COUNT(pipot!$Z:$Z)&lt;&gt;"",INDEX(pipot!D:D,SMALL(pipot!$Z:$Z,ROW($A690)))),"")</f>
        <v/>
      </c>
      <c r="F694" t="str">
        <f>IFERROR(IF(COUNT(pipot!$Z:$Z)&lt;&gt;"",INDEX(pipot!E:E,SMALL(pipot!$Z:$Z,ROW($A690)))),"")</f>
        <v/>
      </c>
      <c r="G694" t="str">
        <f>IFERROR(IF(COUNT(pipot!$Z:$Z)&lt;&gt;"",INDEX(pipot!F:F,SMALL(pipot!$Z:$Z,ROW($A690)))),"")</f>
        <v/>
      </c>
      <c r="H694" t="str">
        <f>IFERROR(IF(COUNT(pipot!$Z:$Z)&lt;&gt;"",INDEX(pipot!G:G,SMALL(pipot!$Z:$Z,ROW($A690)))),"")</f>
        <v/>
      </c>
      <c r="I694" t="str">
        <f>IFERROR(IF(COUNT(pipot!$Z:$Z)&lt;&gt;"",INDEX(pipot!H:H,SMALL(pipot!$Z:$Z,ROW($A690)))),"")</f>
        <v/>
      </c>
      <c r="J694" t="str">
        <f>IFERROR(IF(COUNT(pipot!$Z:$Z)&lt;&gt;"",INDEX(pipot!I:I,SMALL(pipot!$Z:$Z,ROW($A690)))),"")</f>
        <v/>
      </c>
      <c r="K694" t="str">
        <f>IFERROR(IF(COUNT(pipot!$Z:$Z)&lt;&gt;"",INDEX(pipot!J:J,SMALL(pipot!$Z:$Z,ROW($A690)))),"")</f>
        <v/>
      </c>
      <c r="L694" t="str">
        <f>IFERROR(IF(COUNT(pipot!$Z:$Z)&lt;&gt;"",INDEX(pipot!K:K,SMALL(pipot!$Z:$Z,ROW($A690)))),"")</f>
        <v/>
      </c>
      <c r="M694" t="str">
        <f>IFERROR(IF(COUNT(pipot!$Z:$Z)&lt;&gt;"",INDEX(pipot!L:L,SMALL(pipot!$Z:$Z,ROW($A690)))),"")</f>
        <v/>
      </c>
      <c r="N694" t="str">
        <f>IFERROR(IF(COUNT(pipot!$Z:$Z)&lt;&gt;"",INDEX(pipot!M:M,SMALL(pipot!$Z:$Z,ROW($A690)))),"")</f>
        <v/>
      </c>
      <c r="O694" t="str">
        <f>IFERROR(IF(COUNT(pipot!$Z:$Z)&lt;&gt;"",INDEX(pipot!N:N,SMALL(pipot!$Z:$Z,ROW($A690)))),"")</f>
        <v/>
      </c>
      <c r="P694" t="str">
        <f>IFERROR(IF(COUNT(pipot!$Z:$Z)&lt;&gt;"",INDEX(pipot!O:O,SMALL(pipot!$Z:$Z,ROW($A690)))),"")</f>
        <v/>
      </c>
      <c r="Q694" t="str">
        <f>IFERROR(IF(COUNT(pipot!$Z:$Z)&lt;&gt;"",INDEX(pipot!P:P,SMALL(pipot!$Z:$Z,ROW($A690)))),"")</f>
        <v/>
      </c>
      <c r="R694" t="str">
        <f>IFERROR(IF(COUNT(pipot!$Z:$Z)&lt;&gt;"",INDEX(pipot!Q:Q,SMALL(pipot!$Z:$Z,ROW($A690)))),"")</f>
        <v/>
      </c>
      <c r="S694" t="str">
        <f>IFERROR(IF(COUNT(pipot!$Z:$Z)&lt;&gt;"",INDEX(pipot!R:R,SMALL(pipot!$Z:$Z,ROW($A690)))),"")</f>
        <v/>
      </c>
    </row>
    <row r="695" spans="2:19" hidden="1">
      <c r="B695" t="str">
        <f>IFERROR(IF(COUNT(pipot!$Z:$Z)&lt;&gt;"",INDEX(pipot!A:A,SMALL(pipot!$Z:$Z,ROW($A691)))),"")</f>
        <v/>
      </c>
      <c r="C695" s="13" t="str">
        <f>IFERROR(IF(COUNT(pipot!$Z:$Z)&lt;&gt;"",INDEX(pipot!B:B,SMALL(pipot!$Z:$Z,ROW($A691)))),"")</f>
        <v/>
      </c>
      <c r="D695" s="15" t="str">
        <f>IFERROR(IF(COUNT(pipot!$Z:$Z)&lt;&gt;"",INDEX(pipot!C:C,SMALL(pipot!$Z:$Z,ROW($A691)))),"")</f>
        <v/>
      </c>
      <c r="E695" t="str">
        <f>IFERROR(IF(COUNT(pipot!$Z:$Z)&lt;&gt;"",INDEX(pipot!D:D,SMALL(pipot!$Z:$Z,ROW($A691)))),"")</f>
        <v/>
      </c>
      <c r="F695" t="str">
        <f>IFERROR(IF(COUNT(pipot!$Z:$Z)&lt;&gt;"",INDEX(pipot!E:E,SMALL(pipot!$Z:$Z,ROW($A691)))),"")</f>
        <v/>
      </c>
      <c r="G695" t="str">
        <f>IFERROR(IF(COUNT(pipot!$Z:$Z)&lt;&gt;"",INDEX(pipot!F:F,SMALL(pipot!$Z:$Z,ROW($A691)))),"")</f>
        <v/>
      </c>
      <c r="H695" t="str">
        <f>IFERROR(IF(COUNT(pipot!$Z:$Z)&lt;&gt;"",INDEX(pipot!G:G,SMALL(pipot!$Z:$Z,ROW($A691)))),"")</f>
        <v/>
      </c>
      <c r="I695" t="str">
        <f>IFERROR(IF(COUNT(pipot!$Z:$Z)&lt;&gt;"",INDEX(pipot!H:H,SMALL(pipot!$Z:$Z,ROW($A691)))),"")</f>
        <v/>
      </c>
      <c r="J695" t="str">
        <f>IFERROR(IF(COUNT(pipot!$Z:$Z)&lt;&gt;"",INDEX(pipot!I:I,SMALL(pipot!$Z:$Z,ROW($A691)))),"")</f>
        <v/>
      </c>
      <c r="K695" t="str">
        <f>IFERROR(IF(COUNT(pipot!$Z:$Z)&lt;&gt;"",INDEX(pipot!J:J,SMALL(pipot!$Z:$Z,ROW($A691)))),"")</f>
        <v/>
      </c>
      <c r="L695" t="str">
        <f>IFERROR(IF(COUNT(pipot!$Z:$Z)&lt;&gt;"",INDEX(pipot!K:K,SMALL(pipot!$Z:$Z,ROW($A691)))),"")</f>
        <v/>
      </c>
      <c r="M695" t="str">
        <f>IFERROR(IF(COUNT(pipot!$Z:$Z)&lt;&gt;"",INDEX(pipot!L:L,SMALL(pipot!$Z:$Z,ROW($A691)))),"")</f>
        <v/>
      </c>
      <c r="N695" t="str">
        <f>IFERROR(IF(COUNT(pipot!$Z:$Z)&lt;&gt;"",INDEX(pipot!M:M,SMALL(pipot!$Z:$Z,ROW($A691)))),"")</f>
        <v/>
      </c>
      <c r="O695" t="str">
        <f>IFERROR(IF(COUNT(pipot!$Z:$Z)&lt;&gt;"",INDEX(pipot!N:N,SMALL(pipot!$Z:$Z,ROW($A691)))),"")</f>
        <v/>
      </c>
      <c r="P695" t="str">
        <f>IFERROR(IF(COUNT(pipot!$Z:$Z)&lt;&gt;"",INDEX(pipot!O:O,SMALL(pipot!$Z:$Z,ROW($A691)))),"")</f>
        <v/>
      </c>
      <c r="Q695" t="str">
        <f>IFERROR(IF(COUNT(pipot!$Z:$Z)&lt;&gt;"",INDEX(pipot!P:P,SMALL(pipot!$Z:$Z,ROW($A691)))),"")</f>
        <v/>
      </c>
      <c r="R695" t="str">
        <f>IFERROR(IF(COUNT(pipot!$Z:$Z)&lt;&gt;"",INDEX(pipot!Q:Q,SMALL(pipot!$Z:$Z,ROW($A691)))),"")</f>
        <v/>
      </c>
      <c r="S695" t="str">
        <f>IFERROR(IF(COUNT(pipot!$Z:$Z)&lt;&gt;"",INDEX(pipot!R:R,SMALL(pipot!$Z:$Z,ROW($A691)))),"")</f>
        <v/>
      </c>
    </row>
    <row r="696" spans="2:19" hidden="1">
      <c r="B696" t="str">
        <f>IFERROR(IF(COUNT(pipot!$Z:$Z)&lt;&gt;"",INDEX(pipot!A:A,SMALL(pipot!$Z:$Z,ROW($A692)))),"")</f>
        <v/>
      </c>
      <c r="C696" s="13" t="str">
        <f>IFERROR(IF(COUNT(pipot!$Z:$Z)&lt;&gt;"",INDEX(pipot!B:B,SMALL(pipot!$Z:$Z,ROW($A692)))),"")</f>
        <v/>
      </c>
      <c r="D696" s="15" t="str">
        <f>IFERROR(IF(COUNT(pipot!$Z:$Z)&lt;&gt;"",INDEX(pipot!C:C,SMALL(pipot!$Z:$Z,ROW($A692)))),"")</f>
        <v/>
      </c>
      <c r="E696" t="str">
        <f>IFERROR(IF(COUNT(pipot!$Z:$Z)&lt;&gt;"",INDEX(pipot!D:D,SMALL(pipot!$Z:$Z,ROW($A692)))),"")</f>
        <v/>
      </c>
      <c r="F696" t="str">
        <f>IFERROR(IF(COUNT(pipot!$Z:$Z)&lt;&gt;"",INDEX(pipot!E:E,SMALL(pipot!$Z:$Z,ROW($A692)))),"")</f>
        <v/>
      </c>
      <c r="G696" t="str">
        <f>IFERROR(IF(COUNT(pipot!$Z:$Z)&lt;&gt;"",INDEX(pipot!F:F,SMALL(pipot!$Z:$Z,ROW($A692)))),"")</f>
        <v/>
      </c>
      <c r="H696" t="str">
        <f>IFERROR(IF(COUNT(pipot!$Z:$Z)&lt;&gt;"",INDEX(pipot!G:G,SMALL(pipot!$Z:$Z,ROW($A692)))),"")</f>
        <v/>
      </c>
      <c r="I696" t="str">
        <f>IFERROR(IF(COUNT(pipot!$Z:$Z)&lt;&gt;"",INDEX(pipot!H:H,SMALL(pipot!$Z:$Z,ROW($A692)))),"")</f>
        <v/>
      </c>
      <c r="J696" t="str">
        <f>IFERROR(IF(COUNT(pipot!$Z:$Z)&lt;&gt;"",INDEX(pipot!I:I,SMALL(pipot!$Z:$Z,ROW($A692)))),"")</f>
        <v/>
      </c>
      <c r="K696" t="str">
        <f>IFERROR(IF(COUNT(pipot!$Z:$Z)&lt;&gt;"",INDEX(pipot!J:J,SMALL(pipot!$Z:$Z,ROW($A692)))),"")</f>
        <v/>
      </c>
      <c r="L696" t="str">
        <f>IFERROR(IF(COUNT(pipot!$Z:$Z)&lt;&gt;"",INDEX(pipot!K:K,SMALL(pipot!$Z:$Z,ROW($A692)))),"")</f>
        <v/>
      </c>
      <c r="M696" t="str">
        <f>IFERROR(IF(COUNT(pipot!$Z:$Z)&lt;&gt;"",INDEX(pipot!L:L,SMALL(pipot!$Z:$Z,ROW($A692)))),"")</f>
        <v/>
      </c>
      <c r="N696" t="str">
        <f>IFERROR(IF(COUNT(pipot!$Z:$Z)&lt;&gt;"",INDEX(pipot!M:M,SMALL(pipot!$Z:$Z,ROW($A692)))),"")</f>
        <v/>
      </c>
      <c r="O696" t="str">
        <f>IFERROR(IF(COUNT(pipot!$Z:$Z)&lt;&gt;"",INDEX(pipot!N:N,SMALL(pipot!$Z:$Z,ROW($A692)))),"")</f>
        <v/>
      </c>
      <c r="P696" t="str">
        <f>IFERROR(IF(COUNT(pipot!$Z:$Z)&lt;&gt;"",INDEX(pipot!O:O,SMALL(pipot!$Z:$Z,ROW($A692)))),"")</f>
        <v/>
      </c>
      <c r="Q696" t="str">
        <f>IFERROR(IF(COUNT(pipot!$Z:$Z)&lt;&gt;"",INDEX(pipot!P:P,SMALL(pipot!$Z:$Z,ROW($A692)))),"")</f>
        <v/>
      </c>
      <c r="R696" t="str">
        <f>IFERROR(IF(COUNT(pipot!$Z:$Z)&lt;&gt;"",INDEX(pipot!Q:Q,SMALL(pipot!$Z:$Z,ROW($A692)))),"")</f>
        <v/>
      </c>
      <c r="S696" t="str">
        <f>IFERROR(IF(COUNT(pipot!$Z:$Z)&lt;&gt;"",INDEX(pipot!R:R,SMALL(pipot!$Z:$Z,ROW($A692)))),"")</f>
        <v/>
      </c>
    </row>
    <row r="697" spans="2:19" hidden="1">
      <c r="B697" t="str">
        <f>IFERROR(IF(COUNT(pipot!$Z:$Z)&lt;&gt;"",INDEX(pipot!A:A,SMALL(pipot!$Z:$Z,ROW($A693)))),"")</f>
        <v/>
      </c>
      <c r="C697" s="13" t="str">
        <f>IFERROR(IF(COUNT(pipot!$Z:$Z)&lt;&gt;"",INDEX(pipot!B:B,SMALL(pipot!$Z:$Z,ROW($A693)))),"")</f>
        <v/>
      </c>
      <c r="D697" s="15" t="str">
        <f>IFERROR(IF(COUNT(pipot!$Z:$Z)&lt;&gt;"",INDEX(pipot!C:C,SMALL(pipot!$Z:$Z,ROW($A693)))),"")</f>
        <v/>
      </c>
      <c r="E697" t="str">
        <f>IFERROR(IF(COUNT(pipot!$Z:$Z)&lt;&gt;"",INDEX(pipot!D:D,SMALL(pipot!$Z:$Z,ROW($A693)))),"")</f>
        <v/>
      </c>
      <c r="F697" t="str">
        <f>IFERROR(IF(COUNT(pipot!$Z:$Z)&lt;&gt;"",INDEX(pipot!E:E,SMALL(pipot!$Z:$Z,ROW($A693)))),"")</f>
        <v/>
      </c>
      <c r="G697" t="str">
        <f>IFERROR(IF(COUNT(pipot!$Z:$Z)&lt;&gt;"",INDEX(pipot!F:F,SMALL(pipot!$Z:$Z,ROW($A693)))),"")</f>
        <v/>
      </c>
      <c r="H697" t="str">
        <f>IFERROR(IF(COUNT(pipot!$Z:$Z)&lt;&gt;"",INDEX(pipot!G:G,SMALL(pipot!$Z:$Z,ROW($A693)))),"")</f>
        <v/>
      </c>
      <c r="I697" t="str">
        <f>IFERROR(IF(COUNT(pipot!$Z:$Z)&lt;&gt;"",INDEX(pipot!H:H,SMALL(pipot!$Z:$Z,ROW($A693)))),"")</f>
        <v/>
      </c>
      <c r="J697" t="str">
        <f>IFERROR(IF(COUNT(pipot!$Z:$Z)&lt;&gt;"",INDEX(pipot!I:I,SMALL(pipot!$Z:$Z,ROW($A693)))),"")</f>
        <v/>
      </c>
      <c r="K697" t="str">
        <f>IFERROR(IF(COUNT(pipot!$Z:$Z)&lt;&gt;"",INDEX(pipot!J:J,SMALL(pipot!$Z:$Z,ROW($A693)))),"")</f>
        <v/>
      </c>
      <c r="L697" t="str">
        <f>IFERROR(IF(COUNT(pipot!$Z:$Z)&lt;&gt;"",INDEX(pipot!K:K,SMALL(pipot!$Z:$Z,ROW($A693)))),"")</f>
        <v/>
      </c>
      <c r="M697" t="str">
        <f>IFERROR(IF(COUNT(pipot!$Z:$Z)&lt;&gt;"",INDEX(pipot!L:L,SMALL(pipot!$Z:$Z,ROW($A693)))),"")</f>
        <v/>
      </c>
      <c r="N697" t="str">
        <f>IFERROR(IF(COUNT(pipot!$Z:$Z)&lt;&gt;"",INDEX(pipot!M:M,SMALL(pipot!$Z:$Z,ROW($A693)))),"")</f>
        <v/>
      </c>
      <c r="O697" t="str">
        <f>IFERROR(IF(COUNT(pipot!$Z:$Z)&lt;&gt;"",INDEX(pipot!N:N,SMALL(pipot!$Z:$Z,ROW($A693)))),"")</f>
        <v/>
      </c>
      <c r="P697" t="str">
        <f>IFERROR(IF(COUNT(pipot!$Z:$Z)&lt;&gt;"",INDEX(pipot!O:O,SMALL(pipot!$Z:$Z,ROW($A693)))),"")</f>
        <v/>
      </c>
      <c r="Q697" t="str">
        <f>IFERROR(IF(COUNT(pipot!$Z:$Z)&lt;&gt;"",INDEX(pipot!P:P,SMALL(pipot!$Z:$Z,ROW($A693)))),"")</f>
        <v/>
      </c>
      <c r="R697" t="str">
        <f>IFERROR(IF(COUNT(pipot!$Z:$Z)&lt;&gt;"",INDEX(pipot!Q:Q,SMALL(pipot!$Z:$Z,ROW($A693)))),"")</f>
        <v/>
      </c>
      <c r="S697" t="str">
        <f>IFERROR(IF(COUNT(pipot!$Z:$Z)&lt;&gt;"",INDEX(pipot!R:R,SMALL(pipot!$Z:$Z,ROW($A693)))),"")</f>
        <v/>
      </c>
    </row>
    <row r="698" spans="2:19" hidden="1">
      <c r="B698" t="str">
        <f>IFERROR(IF(COUNT(pipot!$Z:$Z)&lt;&gt;"",INDEX(pipot!A:A,SMALL(pipot!$Z:$Z,ROW($A694)))),"")</f>
        <v/>
      </c>
      <c r="C698" s="13" t="str">
        <f>IFERROR(IF(COUNT(pipot!$Z:$Z)&lt;&gt;"",INDEX(pipot!B:B,SMALL(pipot!$Z:$Z,ROW($A694)))),"")</f>
        <v/>
      </c>
      <c r="D698" s="15" t="str">
        <f>IFERROR(IF(COUNT(pipot!$Z:$Z)&lt;&gt;"",INDEX(pipot!C:C,SMALL(pipot!$Z:$Z,ROW($A694)))),"")</f>
        <v/>
      </c>
      <c r="E698" t="str">
        <f>IFERROR(IF(COUNT(pipot!$Z:$Z)&lt;&gt;"",INDEX(pipot!D:D,SMALL(pipot!$Z:$Z,ROW($A694)))),"")</f>
        <v/>
      </c>
      <c r="F698" t="str">
        <f>IFERROR(IF(COUNT(pipot!$Z:$Z)&lt;&gt;"",INDEX(pipot!E:E,SMALL(pipot!$Z:$Z,ROW($A694)))),"")</f>
        <v/>
      </c>
      <c r="G698" t="str">
        <f>IFERROR(IF(COUNT(pipot!$Z:$Z)&lt;&gt;"",INDEX(pipot!F:F,SMALL(pipot!$Z:$Z,ROW($A694)))),"")</f>
        <v/>
      </c>
      <c r="H698" t="str">
        <f>IFERROR(IF(COUNT(pipot!$Z:$Z)&lt;&gt;"",INDEX(pipot!G:G,SMALL(pipot!$Z:$Z,ROW($A694)))),"")</f>
        <v/>
      </c>
      <c r="I698" t="str">
        <f>IFERROR(IF(COUNT(pipot!$Z:$Z)&lt;&gt;"",INDEX(pipot!H:H,SMALL(pipot!$Z:$Z,ROW($A694)))),"")</f>
        <v/>
      </c>
      <c r="J698" t="str">
        <f>IFERROR(IF(COUNT(pipot!$Z:$Z)&lt;&gt;"",INDEX(pipot!I:I,SMALL(pipot!$Z:$Z,ROW($A694)))),"")</f>
        <v/>
      </c>
      <c r="K698" t="str">
        <f>IFERROR(IF(COUNT(pipot!$Z:$Z)&lt;&gt;"",INDEX(pipot!J:J,SMALL(pipot!$Z:$Z,ROW($A694)))),"")</f>
        <v/>
      </c>
      <c r="L698" t="str">
        <f>IFERROR(IF(COUNT(pipot!$Z:$Z)&lt;&gt;"",INDEX(pipot!K:K,SMALL(pipot!$Z:$Z,ROW($A694)))),"")</f>
        <v/>
      </c>
      <c r="M698" t="str">
        <f>IFERROR(IF(COUNT(pipot!$Z:$Z)&lt;&gt;"",INDEX(pipot!L:L,SMALL(pipot!$Z:$Z,ROW($A694)))),"")</f>
        <v/>
      </c>
      <c r="N698" t="str">
        <f>IFERROR(IF(COUNT(pipot!$Z:$Z)&lt;&gt;"",INDEX(pipot!M:M,SMALL(pipot!$Z:$Z,ROW($A694)))),"")</f>
        <v/>
      </c>
      <c r="O698" t="str">
        <f>IFERROR(IF(COUNT(pipot!$Z:$Z)&lt;&gt;"",INDEX(pipot!N:N,SMALL(pipot!$Z:$Z,ROW($A694)))),"")</f>
        <v/>
      </c>
      <c r="P698" t="str">
        <f>IFERROR(IF(COUNT(pipot!$Z:$Z)&lt;&gt;"",INDEX(pipot!O:O,SMALL(pipot!$Z:$Z,ROW($A694)))),"")</f>
        <v/>
      </c>
      <c r="Q698" t="str">
        <f>IFERROR(IF(COUNT(pipot!$Z:$Z)&lt;&gt;"",INDEX(pipot!P:P,SMALL(pipot!$Z:$Z,ROW($A694)))),"")</f>
        <v/>
      </c>
      <c r="R698" t="str">
        <f>IFERROR(IF(COUNT(pipot!$Z:$Z)&lt;&gt;"",INDEX(pipot!Q:Q,SMALL(pipot!$Z:$Z,ROW($A694)))),"")</f>
        <v/>
      </c>
      <c r="S698" t="str">
        <f>IFERROR(IF(COUNT(pipot!$Z:$Z)&lt;&gt;"",INDEX(pipot!R:R,SMALL(pipot!$Z:$Z,ROW($A694)))),"")</f>
        <v/>
      </c>
    </row>
    <row r="699" spans="2:19" hidden="1">
      <c r="B699" t="str">
        <f>IFERROR(IF(COUNT(pipot!$Z:$Z)&lt;&gt;"",INDEX(pipot!A:A,SMALL(pipot!$Z:$Z,ROW($A695)))),"")</f>
        <v/>
      </c>
      <c r="C699" s="13" t="str">
        <f>IFERROR(IF(COUNT(pipot!$Z:$Z)&lt;&gt;"",INDEX(pipot!B:B,SMALL(pipot!$Z:$Z,ROW($A695)))),"")</f>
        <v/>
      </c>
      <c r="D699" s="15" t="str">
        <f>IFERROR(IF(COUNT(pipot!$Z:$Z)&lt;&gt;"",INDEX(pipot!C:C,SMALL(pipot!$Z:$Z,ROW($A695)))),"")</f>
        <v/>
      </c>
      <c r="E699" t="str">
        <f>IFERROR(IF(COUNT(pipot!$Z:$Z)&lt;&gt;"",INDEX(pipot!D:D,SMALL(pipot!$Z:$Z,ROW($A695)))),"")</f>
        <v/>
      </c>
      <c r="F699" t="str">
        <f>IFERROR(IF(COUNT(pipot!$Z:$Z)&lt;&gt;"",INDEX(pipot!E:E,SMALL(pipot!$Z:$Z,ROW($A695)))),"")</f>
        <v/>
      </c>
      <c r="G699" t="str">
        <f>IFERROR(IF(COUNT(pipot!$Z:$Z)&lt;&gt;"",INDEX(pipot!F:F,SMALL(pipot!$Z:$Z,ROW($A695)))),"")</f>
        <v/>
      </c>
      <c r="H699" t="str">
        <f>IFERROR(IF(COUNT(pipot!$Z:$Z)&lt;&gt;"",INDEX(pipot!G:G,SMALL(pipot!$Z:$Z,ROW($A695)))),"")</f>
        <v/>
      </c>
      <c r="I699" t="str">
        <f>IFERROR(IF(COUNT(pipot!$Z:$Z)&lt;&gt;"",INDEX(pipot!H:H,SMALL(pipot!$Z:$Z,ROW($A695)))),"")</f>
        <v/>
      </c>
      <c r="J699" t="str">
        <f>IFERROR(IF(COUNT(pipot!$Z:$Z)&lt;&gt;"",INDEX(pipot!I:I,SMALL(pipot!$Z:$Z,ROW($A695)))),"")</f>
        <v/>
      </c>
      <c r="K699" t="str">
        <f>IFERROR(IF(COUNT(pipot!$Z:$Z)&lt;&gt;"",INDEX(pipot!J:J,SMALL(pipot!$Z:$Z,ROW($A695)))),"")</f>
        <v/>
      </c>
      <c r="L699" t="str">
        <f>IFERROR(IF(COUNT(pipot!$Z:$Z)&lt;&gt;"",INDEX(pipot!K:K,SMALL(pipot!$Z:$Z,ROW($A695)))),"")</f>
        <v/>
      </c>
      <c r="M699" t="str">
        <f>IFERROR(IF(COUNT(pipot!$Z:$Z)&lt;&gt;"",INDEX(pipot!L:L,SMALL(pipot!$Z:$Z,ROW($A695)))),"")</f>
        <v/>
      </c>
      <c r="N699" t="str">
        <f>IFERROR(IF(COUNT(pipot!$Z:$Z)&lt;&gt;"",INDEX(pipot!M:M,SMALL(pipot!$Z:$Z,ROW($A695)))),"")</f>
        <v/>
      </c>
      <c r="O699" t="str">
        <f>IFERROR(IF(COUNT(pipot!$Z:$Z)&lt;&gt;"",INDEX(pipot!N:N,SMALL(pipot!$Z:$Z,ROW($A695)))),"")</f>
        <v/>
      </c>
      <c r="P699" t="str">
        <f>IFERROR(IF(COUNT(pipot!$Z:$Z)&lt;&gt;"",INDEX(pipot!O:O,SMALL(pipot!$Z:$Z,ROW($A695)))),"")</f>
        <v/>
      </c>
      <c r="Q699" t="str">
        <f>IFERROR(IF(COUNT(pipot!$Z:$Z)&lt;&gt;"",INDEX(pipot!P:P,SMALL(pipot!$Z:$Z,ROW($A695)))),"")</f>
        <v/>
      </c>
      <c r="R699" t="str">
        <f>IFERROR(IF(COUNT(pipot!$Z:$Z)&lt;&gt;"",INDEX(pipot!Q:Q,SMALL(pipot!$Z:$Z,ROW($A695)))),"")</f>
        <v/>
      </c>
      <c r="S699" t="str">
        <f>IFERROR(IF(COUNT(pipot!$Z:$Z)&lt;&gt;"",INDEX(pipot!R:R,SMALL(pipot!$Z:$Z,ROW($A695)))),"")</f>
        <v/>
      </c>
    </row>
    <row r="700" spans="2:19" hidden="1">
      <c r="B700" t="str">
        <f>IFERROR(IF(COUNT(pipot!$Z:$Z)&lt;&gt;"",INDEX(pipot!A:A,SMALL(pipot!$Z:$Z,ROW($A696)))),"")</f>
        <v/>
      </c>
      <c r="C700" s="13" t="str">
        <f>IFERROR(IF(COUNT(pipot!$Z:$Z)&lt;&gt;"",INDEX(pipot!B:B,SMALL(pipot!$Z:$Z,ROW($A696)))),"")</f>
        <v/>
      </c>
      <c r="D700" s="15" t="str">
        <f>IFERROR(IF(COUNT(pipot!$Z:$Z)&lt;&gt;"",INDEX(pipot!C:C,SMALL(pipot!$Z:$Z,ROW($A696)))),"")</f>
        <v/>
      </c>
      <c r="E700" t="str">
        <f>IFERROR(IF(COUNT(pipot!$Z:$Z)&lt;&gt;"",INDEX(pipot!D:D,SMALL(pipot!$Z:$Z,ROW($A696)))),"")</f>
        <v/>
      </c>
      <c r="F700" t="str">
        <f>IFERROR(IF(COUNT(pipot!$Z:$Z)&lt;&gt;"",INDEX(pipot!E:E,SMALL(pipot!$Z:$Z,ROW($A696)))),"")</f>
        <v/>
      </c>
      <c r="G700" t="str">
        <f>IFERROR(IF(COUNT(pipot!$Z:$Z)&lt;&gt;"",INDEX(pipot!F:F,SMALL(pipot!$Z:$Z,ROW($A696)))),"")</f>
        <v/>
      </c>
      <c r="H700" t="str">
        <f>IFERROR(IF(COUNT(pipot!$Z:$Z)&lt;&gt;"",INDEX(pipot!G:G,SMALL(pipot!$Z:$Z,ROW($A696)))),"")</f>
        <v/>
      </c>
      <c r="I700" t="str">
        <f>IFERROR(IF(COUNT(pipot!$Z:$Z)&lt;&gt;"",INDEX(pipot!H:H,SMALL(pipot!$Z:$Z,ROW($A696)))),"")</f>
        <v/>
      </c>
      <c r="J700" t="str">
        <f>IFERROR(IF(COUNT(pipot!$Z:$Z)&lt;&gt;"",INDEX(pipot!I:I,SMALL(pipot!$Z:$Z,ROW($A696)))),"")</f>
        <v/>
      </c>
      <c r="K700" t="str">
        <f>IFERROR(IF(COUNT(pipot!$Z:$Z)&lt;&gt;"",INDEX(pipot!J:J,SMALL(pipot!$Z:$Z,ROW($A696)))),"")</f>
        <v/>
      </c>
      <c r="L700" t="str">
        <f>IFERROR(IF(COUNT(pipot!$Z:$Z)&lt;&gt;"",INDEX(pipot!K:K,SMALL(pipot!$Z:$Z,ROW($A696)))),"")</f>
        <v/>
      </c>
      <c r="M700" t="str">
        <f>IFERROR(IF(COUNT(pipot!$Z:$Z)&lt;&gt;"",INDEX(pipot!L:L,SMALL(pipot!$Z:$Z,ROW($A696)))),"")</f>
        <v/>
      </c>
      <c r="N700" t="str">
        <f>IFERROR(IF(COUNT(pipot!$Z:$Z)&lt;&gt;"",INDEX(pipot!M:M,SMALL(pipot!$Z:$Z,ROW($A696)))),"")</f>
        <v/>
      </c>
      <c r="O700" t="str">
        <f>IFERROR(IF(COUNT(pipot!$Z:$Z)&lt;&gt;"",INDEX(pipot!N:N,SMALL(pipot!$Z:$Z,ROW($A696)))),"")</f>
        <v/>
      </c>
      <c r="P700" t="str">
        <f>IFERROR(IF(COUNT(pipot!$Z:$Z)&lt;&gt;"",INDEX(pipot!O:O,SMALL(pipot!$Z:$Z,ROW($A696)))),"")</f>
        <v/>
      </c>
      <c r="Q700" t="str">
        <f>IFERROR(IF(COUNT(pipot!$Z:$Z)&lt;&gt;"",INDEX(pipot!P:P,SMALL(pipot!$Z:$Z,ROW($A696)))),"")</f>
        <v/>
      </c>
      <c r="R700" t="str">
        <f>IFERROR(IF(COUNT(pipot!$Z:$Z)&lt;&gt;"",INDEX(pipot!Q:Q,SMALL(pipot!$Z:$Z,ROW($A696)))),"")</f>
        <v/>
      </c>
      <c r="S700" t="str">
        <f>IFERROR(IF(COUNT(pipot!$Z:$Z)&lt;&gt;"",INDEX(pipot!R:R,SMALL(pipot!$Z:$Z,ROW($A696)))),"")</f>
        <v/>
      </c>
    </row>
    <row r="701" spans="2:19" hidden="1">
      <c r="B701" t="str">
        <f>IFERROR(IF(COUNT(pipot!$Z:$Z)&lt;&gt;"",INDEX(pipot!A:A,SMALL(pipot!$Z:$Z,ROW($A697)))),"")</f>
        <v/>
      </c>
      <c r="C701" s="13" t="str">
        <f>IFERROR(IF(COUNT(pipot!$Z:$Z)&lt;&gt;"",INDEX(pipot!B:B,SMALL(pipot!$Z:$Z,ROW($A697)))),"")</f>
        <v/>
      </c>
      <c r="D701" s="15" t="str">
        <f>IFERROR(IF(COUNT(pipot!$Z:$Z)&lt;&gt;"",INDEX(pipot!C:C,SMALL(pipot!$Z:$Z,ROW($A697)))),"")</f>
        <v/>
      </c>
      <c r="E701" t="str">
        <f>IFERROR(IF(COUNT(pipot!$Z:$Z)&lt;&gt;"",INDEX(pipot!D:D,SMALL(pipot!$Z:$Z,ROW($A697)))),"")</f>
        <v/>
      </c>
      <c r="F701" t="str">
        <f>IFERROR(IF(COUNT(pipot!$Z:$Z)&lt;&gt;"",INDEX(pipot!E:E,SMALL(pipot!$Z:$Z,ROW($A697)))),"")</f>
        <v/>
      </c>
      <c r="G701" t="str">
        <f>IFERROR(IF(COUNT(pipot!$Z:$Z)&lt;&gt;"",INDEX(pipot!F:F,SMALL(pipot!$Z:$Z,ROW($A697)))),"")</f>
        <v/>
      </c>
      <c r="H701" t="str">
        <f>IFERROR(IF(COUNT(pipot!$Z:$Z)&lt;&gt;"",INDEX(pipot!G:G,SMALL(pipot!$Z:$Z,ROW($A697)))),"")</f>
        <v/>
      </c>
      <c r="I701" t="str">
        <f>IFERROR(IF(COUNT(pipot!$Z:$Z)&lt;&gt;"",INDEX(pipot!H:H,SMALL(pipot!$Z:$Z,ROW($A697)))),"")</f>
        <v/>
      </c>
      <c r="J701" t="str">
        <f>IFERROR(IF(COUNT(pipot!$Z:$Z)&lt;&gt;"",INDEX(pipot!I:I,SMALL(pipot!$Z:$Z,ROW($A697)))),"")</f>
        <v/>
      </c>
      <c r="K701" t="str">
        <f>IFERROR(IF(COUNT(pipot!$Z:$Z)&lt;&gt;"",INDEX(pipot!J:J,SMALL(pipot!$Z:$Z,ROW($A697)))),"")</f>
        <v/>
      </c>
      <c r="L701" t="str">
        <f>IFERROR(IF(COUNT(pipot!$Z:$Z)&lt;&gt;"",INDEX(pipot!K:K,SMALL(pipot!$Z:$Z,ROW($A697)))),"")</f>
        <v/>
      </c>
      <c r="M701" t="str">
        <f>IFERROR(IF(COUNT(pipot!$Z:$Z)&lt;&gt;"",INDEX(pipot!L:L,SMALL(pipot!$Z:$Z,ROW($A697)))),"")</f>
        <v/>
      </c>
      <c r="N701" t="str">
        <f>IFERROR(IF(COUNT(pipot!$Z:$Z)&lt;&gt;"",INDEX(pipot!M:M,SMALL(pipot!$Z:$Z,ROW($A697)))),"")</f>
        <v/>
      </c>
      <c r="O701" t="str">
        <f>IFERROR(IF(COUNT(pipot!$Z:$Z)&lt;&gt;"",INDEX(pipot!N:N,SMALL(pipot!$Z:$Z,ROW($A697)))),"")</f>
        <v/>
      </c>
      <c r="P701" t="str">
        <f>IFERROR(IF(COUNT(pipot!$Z:$Z)&lt;&gt;"",INDEX(pipot!O:O,SMALL(pipot!$Z:$Z,ROW($A697)))),"")</f>
        <v/>
      </c>
      <c r="Q701" t="str">
        <f>IFERROR(IF(COUNT(pipot!$Z:$Z)&lt;&gt;"",INDEX(pipot!P:P,SMALL(pipot!$Z:$Z,ROW($A697)))),"")</f>
        <v/>
      </c>
      <c r="R701" t="str">
        <f>IFERROR(IF(COUNT(pipot!$Z:$Z)&lt;&gt;"",INDEX(pipot!Q:Q,SMALL(pipot!$Z:$Z,ROW($A697)))),"")</f>
        <v/>
      </c>
      <c r="S701" t="str">
        <f>IFERROR(IF(COUNT(pipot!$Z:$Z)&lt;&gt;"",INDEX(pipot!R:R,SMALL(pipot!$Z:$Z,ROW($A697)))),"")</f>
        <v/>
      </c>
    </row>
    <row r="702" spans="2:19" hidden="1">
      <c r="B702" t="str">
        <f>IFERROR(IF(COUNT(pipot!$Z:$Z)&lt;&gt;"",INDEX(pipot!A:A,SMALL(pipot!$Z:$Z,ROW($A698)))),"")</f>
        <v/>
      </c>
      <c r="C702" s="13" t="str">
        <f>IFERROR(IF(COUNT(pipot!$Z:$Z)&lt;&gt;"",INDEX(pipot!B:B,SMALL(pipot!$Z:$Z,ROW($A698)))),"")</f>
        <v/>
      </c>
      <c r="D702" s="15" t="str">
        <f>IFERROR(IF(COUNT(pipot!$Z:$Z)&lt;&gt;"",INDEX(pipot!C:C,SMALL(pipot!$Z:$Z,ROW($A698)))),"")</f>
        <v/>
      </c>
      <c r="E702" t="str">
        <f>IFERROR(IF(COUNT(pipot!$Z:$Z)&lt;&gt;"",INDEX(pipot!D:D,SMALL(pipot!$Z:$Z,ROW($A698)))),"")</f>
        <v/>
      </c>
      <c r="F702" t="str">
        <f>IFERROR(IF(COUNT(pipot!$Z:$Z)&lt;&gt;"",INDEX(pipot!E:E,SMALL(pipot!$Z:$Z,ROW($A698)))),"")</f>
        <v/>
      </c>
      <c r="G702" t="str">
        <f>IFERROR(IF(COUNT(pipot!$Z:$Z)&lt;&gt;"",INDEX(pipot!F:F,SMALL(pipot!$Z:$Z,ROW($A698)))),"")</f>
        <v/>
      </c>
      <c r="H702" t="str">
        <f>IFERROR(IF(COUNT(pipot!$Z:$Z)&lt;&gt;"",INDEX(pipot!G:G,SMALL(pipot!$Z:$Z,ROW($A698)))),"")</f>
        <v/>
      </c>
      <c r="I702" t="str">
        <f>IFERROR(IF(COUNT(pipot!$Z:$Z)&lt;&gt;"",INDEX(pipot!H:H,SMALL(pipot!$Z:$Z,ROW($A698)))),"")</f>
        <v/>
      </c>
      <c r="J702" t="str">
        <f>IFERROR(IF(COUNT(pipot!$Z:$Z)&lt;&gt;"",INDEX(pipot!I:I,SMALL(pipot!$Z:$Z,ROW($A698)))),"")</f>
        <v/>
      </c>
      <c r="K702" t="str">
        <f>IFERROR(IF(COUNT(pipot!$Z:$Z)&lt;&gt;"",INDEX(pipot!J:J,SMALL(pipot!$Z:$Z,ROW($A698)))),"")</f>
        <v/>
      </c>
      <c r="L702" t="str">
        <f>IFERROR(IF(COUNT(pipot!$Z:$Z)&lt;&gt;"",INDEX(pipot!K:K,SMALL(pipot!$Z:$Z,ROW($A698)))),"")</f>
        <v/>
      </c>
      <c r="M702" t="str">
        <f>IFERROR(IF(COUNT(pipot!$Z:$Z)&lt;&gt;"",INDEX(pipot!L:L,SMALL(pipot!$Z:$Z,ROW($A698)))),"")</f>
        <v/>
      </c>
      <c r="N702" t="str">
        <f>IFERROR(IF(COUNT(pipot!$Z:$Z)&lt;&gt;"",INDEX(pipot!M:M,SMALL(pipot!$Z:$Z,ROW($A698)))),"")</f>
        <v/>
      </c>
      <c r="O702" t="str">
        <f>IFERROR(IF(COUNT(pipot!$Z:$Z)&lt;&gt;"",INDEX(pipot!N:N,SMALL(pipot!$Z:$Z,ROW($A698)))),"")</f>
        <v/>
      </c>
      <c r="P702" t="str">
        <f>IFERROR(IF(COUNT(pipot!$Z:$Z)&lt;&gt;"",INDEX(pipot!O:O,SMALL(pipot!$Z:$Z,ROW($A698)))),"")</f>
        <v/>
      </c>
      <c r="Q702" t="str">
        <f>IFERROR(IF(COUNT(pipot!$Z:$Z)&lt;&gt;"",INDEX(pipot!P:P,SMALL(pipot!$Z:$Z,ROW($A698)))),"")</f>
        <v/>
      </c>
      <c r="R702" t="str">
        <f>IFERROR(IF(COUNT(pipot!$Z:$Z)&lt;&gt;"",INDEX(pipot!Q:Q,SMALL(pipot!$Z:$Z,ROW($A698)))),"")</f>
        <v/>
      </c>
      <c r="S702" t="str">
        <f>IFERROR(IF(COUNT(pipot!$Z:$Z)&lt;&gt;"",INDEX(pipot!R:R,SMALL(pipot!$Z:$Z,ROW($A698)))),"")</f>
        <v/>
      </c>
    </row>
    <row r="703" spans="2:19" hidden="1">
      <c r="B703" t="str">
        <f>IFERROR(IF(COUNT(pipot!$Z:$Z)&lt;&gt;"",INDEX(pipot!A:A,SMALL(pipot!$Z:$Z,ROW($A699)))),"")</f>
        <v/>
      </c>
      <c r="C703" s="13" t="str">
        <f>IFERROR(IF(COUNT(pipot!$Z:$Z)&lt;&gt;"",INDEX(pipot!B:B,SMALL(pipot!$Z:$Z,ROW($A699)))),"")</f>
        <v/>
      </c>
      <c r="D703" s="15" t="str">
        <f>IFERROR(IF(COUNT(pipot!$Z:$Z)&lt;&gt;"",INDEX(pipot!C:C,SMALL(pipot!$Z:$Z,ROW($A699)))),"")</f>
        <v/>
      </c>
      <c r="E703" t="str">
        <f>IFERROR(IF(COUNT(pipot!$Z:$Z)&lt;&gt;"",INDEX(pipot!D:D,SMALL(pipot!$Z:$Z,ROW($A699)))),"")</f>
        <v/>
      </c>
      <c r="F703" t="str">
        <f>IFERROR(IF(COUNT(pipot!$Z:$Z)&lt;&gt;"",INDEX(pipot!E:E,SMALL(pipot!$Z:$Z,ROW($A699)))),"")</f>
        <v/>
      </c>
      <c r="G703" t="str">
        <f>IFERROR(IF(COUNT(pipot!$Z:$Z)&lt;&gt;"",INDEX(pipot!F:F,SMALL(pipot!$Z:$Z,ROW($A699)))),"")</f>
        <v/>
      </c>
      <c r="H703" t="str">
        <f>IFERROR(IF(COUNT(pipot!$Z:$Z)&lt;&gt;"",INDEX(pipot!G:G,SMALL(pipot!$Z:$Z,ROW($A699)))),"")</f>
        <v/>
      </c>
      <c r="I703" t="str">
        <f>IFERROR(IF(COUNT(pipot!$Z:$Z)&lt;&gt;"",INDEX(pipot!H:H,SMALL(pipot!$Z:$Z,ROW($A699)))),"")</f>
        <v/>
      </c>
      <c r="J703" t="str">
        <f>IFERROR(IF(COUNT(pipot!$Z:$Z)&lt;&gt;"",INDEX(pipot!I:I,SMALL(pipot!$Z:$Z,ROW($A699)))),"")</f>
        <v/>
      </c>
      <c r="K703" t="str">
        <f>IFERROR(IF(COUNT(pipot!$Z:$Z)&lt;&gt;"",INDEX(pipot!J:J,SMALL(pipot!$Z:$Z,ROW($A699)))),"")</f>
        <v/>
      </c>
      <c r="L703" t="str">
        <f>IFERROR(IF(COUNT(pipot!$Z:$Z)&lt;&gt;"",INDEX(pipot!K:K,SMALL(pipot!$Z:$Z,ROW($A699)))),"")</f>
        <v/>
      </c>
      <c r="M703" t="str">
        <f>IFERROR(IF(COUNT(pipot!$Z:$Z)&lt;&gt;"",INDEX(pipot!L:L,SMALL(pipot!$Z:$Z,ROW($A699)))),"")</f>
        <v/>
      </c>
      <c r="N703" t="str">
        <f>IFERROR(IF(COUNT(pipot!$Z:$Z)&lt;&gt;"",INDEX(pipot!M:M,SMALL(pipot!$Z:$Z,ROW($A699)))),"")</f>
        <v/>
      </c>
      <c r="O703" t="str">
        <f>IFERROR(IF(COUNT(pipot!$Z:$Z)&lt;&gt;"",INDEX(pipot!N:N,SMALL(pipot!$Z:$Z,ROW($A699)))),"")</f>
        <v/>
      </c>
      <c r="P703" t="str">
        <f>IFERROR(IF(COUNT(pipot!$Z:$Z)&lt;&gt;"",INDEX(pipot!O:O,SMALL(pipot!$Z:$Z,ROW($A699)))),"")</f>
        <v/>
      </c>
      <c r="Q703" t="str">
        <f>IFERROR(IF(COUNT(pipot!$Z:$Z)&lt;&gt;"",INDEX(pipot!P:P,SMALL(pipot!$Z:$Z,ROW($A699)))),"")</f>
        <v/>
      </c>
      <c r="R703" t="str">
        <f>IFERROR(IF(COUNT(pipot!$Z:$Z)&lt;&gt;"",INDEX(pipot!Q:Q,SMALL(pipot!$Z:$Z,ROW($A699)))),"")</f>
        <v/>
      </c>
      <c r="S703" t="str">
        <f>IFERROR(IF(COUNT(pipot!$Z:$Z)&lt;&gt;"",INDEX(pipot!R:R,SMALL(pipot!$Z:$Z,ROW($A699)))),"")</f>
        <v/>
      </c>
    </row>
    <row r="704" spans="2:19" hidden="1">
      <c r="B704" t="str">
        <f>IFERROR(IF(COUNT(pipot!$Z:$Z)&lt;&gt;"",INDEX(pipot!A:A,SMALL(pipot!$Z:$Z,ROW($A700)))),"")</f>
        <v/>
      </c>
      <c r="C704" s="13" t="str">
        <f>IFERROR(IF(COUNT(pipot!$Z:$Z)&lt;&gt;"",INDEX(pipot!B:B,SMALL(pipot!$Z:$Z,ROW($A700)))),"")</f>
        <v/>
      </c>
      <c r="D704" s="15" t="str">
        <f>IFERROR(IF(COUNT(pipot!$Z:$Z)&lt;&gt;"",INDEX(pipot!C:C,SMALL(pipot!$Z:$Z,ROW($A700)))),"")</f>
        <v/>
      </c>
      <c r="E704" t="str">
        <f>IFERROR(IF(COUNT(pipot!$Z:$Z)&lt;&gt;"",INDEX(pipot!D:D,SMALL(pipot!$Z:$Z,ROW($A700)))),"")</f>
        <v/>
      </c>
      <c r="F704" t="str">
        <f>IFERROR(IF(COUNT(pipot!$Z:$Z)&lt;&gt;"",INDEX(pipot!E:E,SMALL(pipot!$Z:$Z,ROW($A700)))),"")</f>
        <v/>
      </c>
      <c r="G704" t="str">
        <f>IFERROR(IF(COUNT(pipot!$Z:$Z)&lt;&gt;"",INDEX(pipot!F:F,SMALL(pipot!$Z:$Z,ROW($A700)))),"")</f>
        <v/>
      </c>
      <c r="H704" t="str">
        <f>IFERROR(IF(COUNT(pipot!$Z:$Z)&lt;&gt;"",INDEX(pipot!G:G,SMALL(pipot!$Z:$Z,ROW($A700)))),"")</f>
        <v/>
      </c>
      <c r="I704" t="str">
        <f>IFERROR(IF(COUNT(pipot!$Z:$Z)&lt;&gt;"",INDEX(pipot!H:H,SMALL(pipot!$Z:$Z,ROW($A700)))),"")</f>
        <v/>
      </c>
      <c r="J704" t="str">
        <f>IFERROR(IF(COUNT(pipot!$Z:$Z)&lt;&gt;"",INDEX(pipot!I:I,SMALL(pipot!$Z:$Z,ROW($A700)))),"")</f>
        <v/>
      </c>
      <c r="K704" t="str">
        <f>IFERROR(IF(COUNT(pipot!$Z:$Z)&lt;&gt;"",INDEX(pipot!J:J,SMALL(pipot!$Z:$Z,ROW($A700)))),"")</f>
        <v/>
      </c>
      <c r="L704" t="str">
        <f>IFERROR(IF(COUNT(pipot!$Z:$Z)&lt;&gt;"",INDEX(pipot!K:K,SMALL(pipot!$Z:$Z,ROW($A700)))),"")</f>
        <v/>
      </c>
      <c r="M704" t="str">
        <f>IFERROR(IF(COUNT(pipot!$Z:$Z)&lt;&gt;"",INDEX(pipot!L:L,SMALL(pipot!$Z:$Z,ROW($A700)))),"")</f>
        <v/>
      </c>
      <c r="N704" t="str">
        <f>IFERROR(IF(COUNT(pipot!$Z:$Z)&lt;&gt;"",INDEX(pipot!M:M,SMALL(pipot!$Z:$Z,ROW($A700)))),"")</f>
        <v/>
      </c>
      <c r="O704" t="str">
        <f>IFERROR(IF(COUNT(pipot!$Z:$Z)&lt;&gt;"",INDEX(pipot!N:N,SMALL(pipot!$Z:$Z,ROW($A700)))),"")</f>
        <v/>
      </c>
      <c r="P704" t="str">
        <f>IFERROR(IF(COUNT(pipot!$Z:$Z)&lt;&gt;"",INDEX(pipot!O:O,SMALL(pipot!$Z:$Z,ROW($A700)))),"")</f>
        <v/>
      </c>
      <c r="Q704" t="str">
        <f>IFERROR(IF(COUNT(pipot!$Z:$Z)&lt;&gt;"",INDEX(pipot!P:P,SMALL(pipot!$Z:$Z,ROW($A700)))),"")</f>
        <v/>
      </c>
      <c r="R704" t="str">
        <f>IFERROR(IF(COUNT(pipot!$Z:$Z)&lt;&gt;"",INDEX(pipot!Q:Q,SMALL(pipot!$Z:$Z,ROW($A700)))),"")</f>
        <v/>
      </c>
      <c r="S704" t="str">
        <f>IFERROR(IF(COUNT(pipot!$Z:$Z)&lt;&gt;"",INDEX(pipot!R:R,SMALL(pipot!$Z:$Z,ROW($A700)))),"")</f>
        <v/>
      </c>
    </row>
    <row r="705" spans="2:19" hidden="1">
      <c r="B705" t="str">
        <f>IFERROR(IF(COUNT(pipot!$Z:$Z)&lt;&gt;"",INDEX(pipot!A:A,SMALL(pipot!$Z:$Z,ROW($A701)))),"")</f>
        <v/>
      </c>
      <c r="C705" s="13" t="str">
        <f>IFERROR(IF(COUNT(pipot!$Z:$Z)&lt;&gt;"",INDEX(pipot!B:B,SMALL(pipot!$Z:$Z,ROW($A701)))),"")</f>
        <v/>
      </c>
      <c r="D705" s="15" t="str">
        <f>IFERROR(IF(COUNT(pipot!$Z:$Z)&lt;&gt;"",INDEX(pipot!C:C,SMALL(pipot!$Z:$Z,ROW($A701)))),"")</f>
        <v/>
      </c>
      <c r="E705" t="str">
        <f>IFERROR(IF(COUNT(pipot!$Z:$Z)&lt;&gt;"",INDEX(pipot!D:D,SMALL(pipot!$Z:$Z,ROW($A701)))),"")</f>
        <v/>
      </c>
      <c r="F705" t="str">
        <f>IFERROR(IF(COUNT(pipot!$Z:$Z)&lt;&gt;"",INDEX(pipot!E:E,SMALL(pipot!$Z:$Z,ROW($A701)))),"")</f>
        <v/>
      </c>
      <c r="G705" t="str">
        <f>IFERROR(IF(COUNT(pipot!$Z:$Z)&lt;&gt;"",INDEX(pipot!F:F,SMALL(pipot!$Z:$Z,ROW($A701)))),"")</f>
        <v/>
      </c>
      <c r="H705" t="str">
        <f>IFERROR(IF(COUNT(pipot!$Z:$Z)&lt;&gt;"",INDEX(pipot!G:G,SMALL(pipot!$Z:$Z,ROW($A701)))),"")</f>
        <v/>
      </c>
      <c r="I705" t="str">
        <f>IFERROR(IF(COUNT(pipot!$Z:$Z)&lt;&gt;"",INDEX(pipot!H:H,SMALL(pipot!$Z:$Z,ROW($A701)))),"")</f>
        <v/>
      </c>
      <c r="J705" t="str">
        <f>IFERROR(IF(COUNT(pipot!$Z:$Z)&lt;&gt;"",INDEX(pipot!I:I,SMALL(pipot!$Z:$Z,ROW($A701)))),"")</f>
        <v/>
      </c>
      <c r="K705" t="str">
        <f>IFERROR(IF(COUNT(pipot!$Z:$Z)&lt;&gt;"",INDEX(pipot!J:J,SMALL(pipot!$Z:$Z,ROW($A701)))),"")</f>
        <v/>
      </c>
      <c r="L705" t="str">
        <f>IFERROR(IF(COUNT(pipot!$Z:$Z)&lt;&gt;"",INDEX(pipot!K:K,SMALL(pipot!$Z:$Z,ROW($A701)))),"")</f>
        <v/>
      </c>
      <c r="M705" t="str">
        <f>IFERROR(IF(COUNT(pipot!$Z:$Z)&lt;&gt;"",INDEX(pipot!L:L,SMALL(pipot!$Z:$Z,ROW($A701)))),"")</f>
        <v/>
      </c>
      <c r="N705" t="str">
        <f>IFERROR(IF(COUNT(pipot!$Z:$Z)&lt;&gt;"",INDEX(pipot!M:M,SMALL(pipot!$Z:$Z,ROW($A701)))),"")</f>
        <v/>
      </c>
      <c r="O705" t="str">
        <f>IFERROR(IF(COUNT(pipot!$Z:$Z)&lt;&gt;"",INDEX(pipot!N:N,SMALL(pipot!$Z:$Z,ROW($A701)))),"")</f>
        <v/>
      </c>
      <c r="P705" t="str">
        <f>IFERROR(IF(COUNT(pipot!$Z:$Z)&lt;&gt;"",INDEX(pipot!O:O,SMALL(pipot!$Z:$Z,ROW($A701)))),"")</f>
        <v/>
      </c>
      <c r="Q705" t="str">
        <f>IFERROR(IF(COUNT(pipot!$Z:$Z)&lt;&gt;"",INDEX(pipot!P:P,SMALL(pipot!$Z:$Z,ROW($A701)))),"")</f>
        <v/>
      </c>
      <c r="R705" t="str">
        <f>IFERROR(IF(COUNT(pipot!$Z:$Z)&lt;&gt;"",INDEX(pipot!Q:Q,SMALL(pipot!$Z:$Z,ROW($A701)))),"")</f>
        <v/>
      </c>
      <c r="S705" t="str">
        <f>IFERROR(IF(COUNT(pipot!$Z:$Z)&lt;&gt;"",INDEX(pipot!R:R,SMALL(pipot!$Z:$Z,ROW($A701)))),"")</f>
        <v/>
      </c>
    </row>
    <row r="706" spans="2:19" hidden="1">
      <c r="B706" t="str">
        <f>IFERROR(IF(COUNT(pipot!$Z:$Z)&lt;&gt;"",INDEX(pipot!A:A,SMALL(pipot!$Z:$Z,ROW($A702)))),"")</f>
        <v/>
      </c>
      <c r="C706" s="13" t="str">
        <f>IFERROR(IF(COUNT(pipot!$Z:$Z)&lt;&gt;"",INDEX(pipot!B:B,SMALL(pipot!$Z:$Z,ROW($A702)))),"")</f>
        <v/>
      </c>
      <c r="D706" s="15" t="str">
        <f>IFERROR(IF(COUNT(pipot!$Z:$Z)&lt;&gt;"",INDEX(pipot!C:C,SMALL(pipot!$Z:$Z,ROW($A702)))),"")</f>
        <v/>
      </c>
      <c r="E706" t="str">
        <f>IFERROR(IF(COUNT(pipot!$Z:$Z)&lt;&gt;"",INDEX(pipot!D:D,SMALL(pipot!$Z:$Z,ROW($A702)))),"")</f>
        <v/>
      </c>
      <c r="F706" t="str">
        <f>IFERROR(IF(COUNT(pipot!$Z:$Z)&lt;&gt;"",INDEX(pipot!E:E,SMALL(pipot!$Z:$Z,ROW($A702)))),"")</f>
        <v/>
      </c>
      <c r="G706" t="str">
        <f>IFERROR(IF(COUNT(pipot!$Z:$Z)&lt;&gt;"",INDEX(pipot!F:F,SMALL(pipot!$Z:$Z,ROW($A702)))),"")</f>
        <v/>
      </c>
      <c r="H706" t="str">
        <f>IFERROR(IF(COUNT(pipot!$Z:$Z)&lt;&gt;"",INDEX(pipot!G:G,SMALL(pipot!$Z:$Z,ROW($A702)))),"")</f>
        <v/>
      </c>
      <c r="I706" t="str">
        <f>IFERROR(IF(COUNT(pipot!$Z:$Z)&lt;&gt;"",INDEX(pipot!H:H,SMALL(pipot!$Z:$Z,ROW($A702)))),"")</f>
        <v/>
      </c>
      <c r="J706" t="str">
        <f>IFERROR(IF(COUNT(pipot!$Z:$Z)&lt;&gt;"",INDEX(pipot!I:I,SMALL(pipot!$Z:$Z,ROW($A702)))),"")</f>
        <v/>
      </c>
      <c r="K706" t="str">
        <f>IFERROR(IF(COUNT(pipot!$Z:$Z)&lt;&gt;"",INDEX(pipot!J:J,SMALL(pipot!$Z:$Z,ROW($A702)))),"")</f>
        <v/>
      </c>
      <c r="L706" t="str">
        <f>IFERROR(IF(COUNT(pipot!$Z:$Z)&lt;&gt;"",INDEX(pipot!K:K,SMALL(pipot!$Z:$Z,ROW($A702)))),"")</f>
        <v/>
      </c>
      <c r="M706" t="str">
        <f>IFERROR(IF(COUNT(pipot!$Z:$Z)&lt;&gt;"",INDEX(pipot!L:L,SMALL(pipot!$Z:$Z,ROW($A702)))),"")</f>
        <v/>
      </c>
      <c r="N706" t="str">
        <f>IFERROR(IF(COUNT(pipot!$Z:$Z)&lt;&gt;"",INDEX(pipot!M:M,SMALL(pipot!$Z:$Z,ROW($A702)))),"")</f>
        <v/>
      </c>
      <c r="O706" t="str">
        <f>IFERROR(IF(COUNT(pipot!$Z:$Z)&lt;&gt;"",INDEX(pipot!N:N,SMALL(pipot!$Z:$Z,ROW($A702)))),"")</f>
        <v/>
      </c>
      <c r="P706" t="str">
        <f>IFERROR(IF(COUNT(pipot!$Z:$Z)&lt;&gt;"",INDEX(pipot!O:O,SMALL(pipot!$Z:$Z,ROW($A702)))),"")</f>
        <v/>
      </c>
      <c r="Q706" t="str">
        <f>IFERROR(IF(COUNT(pipot!$Z:$Z)&lt;&gt;"",INDEX(pipot!P:P,SMALL(pipot!$Z:$Z,ROW($A702)))),"")</f>
        <v/>
      </c>
      <c r="R706" t="str">
        <f>IFERROR(IF(COUNT(pipot!$Z:$Z)&lt;&gt;"",INDEX(pipot!Q:Q,SMALL(pipot!$Z:$Z,ROW($A702)))),"")</f>
        <v/>
      </c>
      <c r="S706" t="str">
        <f>IFERROR(IF(COUNT(pipot!$Z:$Z)&lt;&gt;"",INDEX(pipot!R:R,SMALL(pipot!$Z:$Z,ROW($A702)))),"")</f>
        <v/>
      </c>
    </row>
    <row r="707" spans="2:19" hidden="1">
      <c r="B707" t="str">
        <f>IFERROR(IF(COUNT(pipot!$Z:$Z)&lt;&gt;"",INDEX(pipot!A:A,SMALL(pipot!$Z:$Z,ROW($A703)))),"")</f>
        <v/>
      </c>
      <c r="C707" s="13" t="str">
        <f>IFERROR(IF(COUNT(pipot!$Z:$Z)&lt;&gt;"",INDEX(pipot!B:B,SMALL(pipot!$Z:$Z,ROW($A703)))),"")</f>
        <v/>
      </c>
      <c r="D707" s="15" t="str">
        <f>IFERROR(IF(COUNT(pipot!$Z:$Z)&lt;&gt;"",INDEX(pipot!C:C,SMALL(pipot!$Z:$Z,ROW($A703)))),"")</f>
        <v/>
      </c>
      <c r="E707" t="str">
        <f>IFERROR(IF(COUNT(pipot!$Z:$Z)&lt;&gt;"",INDEX(pipot!D:D,SMALL(pipot!$Z:$Z,ROW($A703)))),"")</f>
        <v/>
      </c>
      <c r="F707" t="str">
        <f>IFERROR(IF(COUNT(pipot!$Z:$Z)&lt;&gt;"",INDEX(pipot!E:E,SMALL(pipot!$Z:$Z,ROW($A703)))),"")</f>
        <v/>
      </c>
      <c r="G707" t="str">
        <f>IFERROR(IF(COUNT(pipot!$Z:$Z)&lt;&gt;"",INDEX(pipot!F:F,SMALL(pipot!$Z:$Z,ROW($A703)))),"")</f>
        <v/>
      </c>
      <c r="H707" t="str">
        <f>IFERROR(IF(COUNT(pipot!$Z:$Z)&lt;&gt;"",INDEX(pipot!G:G,SMALL(pipot!$Z:$Z,ROW($A703)))),"")</f>
        <v/>
      </c>
      <c r="I707" t="str">
        <f>IFERROR(IF(COUNT(pipot!$Z:$Z)&lt;&gt;"",INDEX(pipot!H:H,SMALL(pipot!$Z:$Z,ROW($A703)))),"")</f>
        <v/>
      </c>
      <c r="J707" t="str">
        <f>IFERROR(IF(COUNT(pipot!$Z:$Z)&lt;&gt;"",INDEX(pipot!I:I,SMALL(pipot!$Z:$Z,ROW($A703)))),"")</f>
        <v/>
      </c>
      <c r="K707" t="str">
        <f>IFERROR(IF(COUNT(pipot!$Z:$Z)&lt;&gt;"",INDEX(pipot!J:J,SMALL(pipot!$Z:$Z,ROW($A703)))),"")</f>
        <v/>
      </c>
      <c r="L707" t="str">
        <f>IFERROR(IF(COUNT(pipot!$Z:$Z)&lt;&gt;"",INDEX(pipot!K:K,SMALL(pipot!$Z:$Z,ROW($A703)))),"")</f>
        <v/>
      </c>
      <c r="M707" t="str">
        <f>IFERROR(IF(COUNT(pipot!$Z:$Z)&lt;&gt;"",INDEX(pipot!L:L,SMALL(pipot!$Z:$Z,ROW($A703)))),"")</f>
        <v/>
      </c>
      <c r="N707" t="str">
        <f>IFERROR(IF(COUNT(pipot!$Z:$Z)&lt;&gt;"",INDEX(pipot!M:M,SMALL(pipot!$Z:$Z,ROW($A703)))),"")</f>
        <v/>
      </c>
      <c r="O707" t="str">
        <f>IFERROR(IF(COUNT(pipot!$Z:$Z)&lt;&gt;"",INDEX(pipot!N:N,SMALL(pipot!$Z:$Z,ROW($A703)))),"")</f>
        <v/>
      </c>
      <c r="P707" t="str">
        <f>IFERROR(IF(COUNT(pipot!$Z:$Z)&lt;&gt;"",INDEX(pipot!O:O,SMALL(pipot!$Z:$Z,ROW($A703)))),"")</f>
        <v/>
      </c>
      <c r="Q707" t="str">
        <f>IFERROR(IF(COUNT(pipot!$Z:$Z)&lt;&gt;"",INDEX(pipot!P:P,SMALL(pipot!$Z:$Z,ROW($A703)))),"")</f>
        <v/>
      </c>
      <c r="R707" t="str">
        <f>IFERROR(IF(COUNT(pipot!$Z:$Z)&lt;&gt;"",INDEX(pipot!Q:Q,SMALL(pipot!$Z:$Z,ROW($A703)))),"")</f>
        <v/>
      </c>
      <c r="S707" t="str">
        <f>IFERROR(IF(COUNT(pipot!$Z:$Z)&lt;&gt;"",INDEX(pipot!R:R,SMALL(pipot!$Z:$Z,ROW($A703)))),"")</f>
        <v/>
      </c>
    </row>
    <row r="708" spans="2:19" hidden="1">
      <c r="B708" t="str">
        <f>IFERROR(IF(COUNT(pipot!$Z:$Z)&lt;&gt;"",INDEX(pipot!A:A,SMALL(pipot!$Z:$Z,ROW($A704)))),"")</f>
        <v/>
      </c>
      <c r="C708" s="13" t="str">
        <f>IFERROR(IF(COUNT(pipot!$Z:$Z)&lt;&gt;"",INDEX(pipot!B:B,SMALL(pipot!$Z:$Z,ROW($A704)))),"")</f>
        <v/>
      </c>
      <c r="D708" s="15" t="str">
        <f>IFERROR(IF(COUNT(pipot!$Z:$Z)&lt;&gt;"",INDEX(pipot!C:C,SMALL(pipot!$Z:$Z,ROW($A704)))),"")</f>
        <v/>
      </c>
      <c r="E708" t="str">
        <f>IFERROR(IF(COUNT(pipot!$Z:$Z)&lt;&gt;"",INDEX(pipot!D:D,SMALL(pipot!$Z:$Z,ROW($A704)))),"")</f>
        <v/>
      </c>
      <c r="F708" t="str">
        <f>IFERROR(IF(COUNT(pipot!$Z:$Z)&lt;&gt;"",INDEX(pipot!E:E,SMALL(pipot!$Z:$Z,ROW($A704)))),"")</f>
        <v/>
      </c>
      <c r="G708" t="str">
        <f>IFERROR(IF(COUNT(pipot!$Z:$Z)&lt;&gt;"",INDEX(pipot!F:F,SMALL(pipot!$Z:$Z,ROW($A704)))),"")</f>
        <v/>
      </c>
      <c r="H708" t="str">
        <f>IFERROR(IF(COUNT(pipot!$Z:$Z)&lt;&gt;"",INDEX(pipot!G:G,SMALL(pipot!$Z:$Z,ROW($A704)))),"")</f>
        <v/>
      </c>
      <c r="I708" t="str">
        <f>IFERROR(IF(COUNT(pipot!$Z:$Z)&lt;&gt;"",INDEX(pipot!H:H,SMALL(pipot!$Z:$Z,ROW($A704)))),"")</f>
        <v/>
      </c>
      <c r="J708" t="str">
        <f>IFERROR(IF(COUNT(pipot!$Z:$Z)&lt;&gt;"",INDEX(pipot!I:I,SMALL(pipot!$Z:$Z,ROW($A704)))),"")</f>
        <v/>
      </c>
      <c r="K708" t="str">
        <f>IFERROR(IF(COUNT(pipot!$Z:$Z)&lt;&gt;"",INDEX(pipot!J:J,SMALL(pipot!$Z:$Z,ROW($A704)))),"")</f>
        <v/>
      </c>
      <c r="L708" t="str">
        <f>IFERROR(IF(COUNT(pipot!$Z:$Z)&lt;&gt;"",INDEX(pipot!K:K,SMALL(pipot!$Z:$Z,ROW($A704)))),"")</f>
        <v/>
      </c>
      <c r="M708" t="str">
        <f>IFERROR(IF(COUNT(pipot!$Z:$Z)&lt;&gt;"",INDEX(pipot!L:L,SMALL(pipot!$Z:$Z,ROW($A704)))),"")</f>
        <v/>
      </c>
      <c r="N708" t="str">
        <f>IFERROR(IF(COUNT(pipot!$Z:$Z)&lt;&gt;"",INDEX(pipot!M:M,SMALL(pipot!$Z:$Z,ROW($A704)))),"")</f>
        <v/>
      </c>
      <c r="O708" t="str">
        <f>IFERROR(IF(COUNT(pipot!$Z:$Z)&lt;&gt;"",INDEX(pipot!N:N,SMALL(pipot!$Z:$Z,ROW($A704)))),"")</f>
        <v/>
      </c>
      <c r="P708" t="str">
        <f>IFERROR(IF(COUNT(pipot!$Z:$Z)&lt;&gt;"",INDEX(pipot!O:O,SMALL(pipot!$Z:$Z,ROW($A704)))),"")</f>
        <v/>
      </c>
      <c r="Q708" t="str">
        <f>IFERROR(IF(COUNT(pipot!$Z:$Z)&lt;&gt;"",INDEX(pipot!P:P,SMALL(pipot!$Z:$Z,ROW($A704)))),"")</f>
        <v/>
      </c>
      <c r="R708" t="str">
        <f>IFERROR(IF(COUNT(pipot!$Z:$Z)&lt;&gt;"",INDEX(pipot!Q:Q,SMALL(pipot!$Z:$Z,ROW($A704)))),"")</f>
        <v/>
      </c>
      <c r="S708" t="str">
        <f>IFERROR(IF(COUNT(pipot!$Z:$Z)&lt;&gt;"",INDEX(pipot!R:R,SMALL(pipot!$Z:$Z,ROW($A704)))),"")</f>
        <v/>
      </c>
    </row>
    <row r="709" spans="2:19" hidden="1">
      <c r="B709" t="str">
        <f>IFERROR(IF(COUNT(pipot!$Z:$Z)&lt;&gt;"",INDEX(pipot!A:A,SMALL(pipot!$Z:$Z,ROW($A705)))),"")</f>
        <v/>
      </c>
      <c r="C709" s="13" t="str">
        <f>IFERROR(IF(COUNT(pipot!$Z:$Z)&lt;&gt;"",INDEX(pipot!B:B,SMALL(pipot!$Z:$Z,ROW($A705)))),"")</f>
        <v/>
      </c>
      <c r="D709" s="15" t="str">
        <f>IFERROR(IF(COUNT(pipot!$Z:$Z)&lt;&gt;"",INDEX(pipot!C:C,SMALL(pipot!$Z:$Z,ROW($A705)))),"")</f>
        <v/>
      </c>
      <c r="E709" t="str">
        <f>IFERROR(IF(COUNT(pipot!$Z:$Z)&lt;&gt;"",INDEX(pipot!D:D,SMALL(pipot!$Z:$Z,ROW($A705)))),"")</f>
        <v/>
      </c>
      <c r="F709" t="str">
        <f>IFERROR(IF(COUNT(pipot!$Z:$Z)&lt;&gt;"",INDEX(pipot!E:E,SMALL(pipot!$Z:$Z,ROW($A705)))),"")</f>
        <v/>
      </c>
      <c r="G709" t="str">
        <f>IFERROR(IF(COUNT(pipot!$Z:$Z)&lt;&gt;"",INDEX(pipot!F:F,SMALL(pipot!$Z:$Z,ROW($A705)))),"")</f>
        <v/>
      </c>
      <c r="H709" t="str">
        <f>IFERROR(IF(COUNT(pipot!$Z:$Z)&lt;&gt;"",INDEX(pipot!G:G,SMALL(pipot!$Z:$Z,ROW($A705)))),"")</f>
        <v/>
      </c>
      <c r="I709" t="str">
        <f>IFERROR(IF(COUNT(pipot!$Z:$Z)&lt;&gt;"",INDEX(pipot!H:H,SMALL(pipot!$Z:$Z,ROW($A705)))),"")</f>
        <v/>
      </c>
      <c r="J709" t="str">
        <f>IFERROR(IF(COUNT(pipot!$Z:$Z)&lt;&gt;"",INDEX(pipot!I:I,SMALL(pipot!$Z:$Z,ROW($A705)))),"")</f>
        <v/>
      </c>
      <c r="K709" t="str">
        <f>IFERROR(IF(COUNT(pipot!$Z:$Z)&lt;&gt;"",INDEX(pipot!J:J,SMALL(pipot!$Z:$Z,ROW($A705)))),"")</f>
        <v/>
      </c>
      <c r="L709" t="str">
        <f>IFERROR(IF(COUNT(pipot!$Z:$Z)&lt;&gt;"",INDEX(pipot!K:K,SMALL(pipot!$Z:$Z,ROW($A705)))),"")</f>
        <v/>
      </c>
      <c r="M709" t="str">
        <f>IFERROR(IF(COUNT(pipot!$Z:$Z)&lt;&gt;"",INDEX(pipot!L:L,SMALL(pipot!$Z:$Z,ROW($A705)))),"")</f>
        <v/>
      </c>
      <c r="N709" t="str">
        <f>IFERROR(IF(COUNT(pipot!$Z:$Z)&lt;&gt;"",INDEX(pipot!M:M,SMALL(pipot!$Z:$Z,ROW($A705)))),"")</f>
        <v/>
      </c>
      <c r="O709" t="str">
        <f>IFERROR(IF(COUNT(pipot!$Z:$Z)&lt;&gt;"",INDEX(pipot!N:N,SMALL(pipot!$Z:$Z,ROW($A705)))),"")</f>
        <v/>
      </c>
      <c r="P709" t="str">
        <f>IFERROR(IF(COUNT(pipot!$Z:$Z)&lt;&gt;"",INDEX(pipot!O:O,SMALL(pipot!$Z:$Z,ROW($A705)))),"")</f>
        <v/>
      </c>
      <c r="Q709" t="str">
        <f>IFERROR(IF(COUNT(pipot!$Z:$Z)&lt;&gt;"",INDEX(pipot!P:P,SMALL(pipot!$Z:$Z,ROW($A705)))),"")</f>
        <v/>
      </c>
      <c r="R709" t="str">
        <f>IFERROR(IF(COUNT(pipot!$Z:$Z)&lt;&gt;"",INDEX(pipot!Q:Q,SMALL(pipot!$Z:$Z,ROW($A705)))),"")</f>
        <v/>
      </c>
      <c r="S709" t="str">
        <f>IFERROR(IF(COUNT(pipot!$Z:$Z)&lt;&gt;"",INDEX(pipot!R:R,SMALL(pipot!$Z:$Z,ROW($A705)))),"")</f>
        <v/>
      </c>
    </row>
    <row r="710" spans="2:19" hidden="1">
      <c r="B710" t="str">
        <f>IFERROR(IF(COUNT(pipot!$Z:$Z)&lt;&gt;"",INDEX(pipot!A:A,SMALL(pipot!$Z:$Z,ROW($A706)))),"")</f>
        <v/>
      </c>
      <c r="C710" s="13" t="str">
        <f>IFERROR(IF(COUNT(pipot!$Z:$Z)&lt;&gt;"",INDEX(pipot!B:B,SMALL(pipot!$Z:$Z,ROW($A706)))),"")</f>
        <v/>
      </c>
      <c r="D710" s="15" t="str">
        <f>IFERROR(IF(COUNT(pipot!$Z:$Z)&lt;&gt;"",INDEX(pipot!C:C,SMALL(pipot!$Z:$Z,ROW($A706)))),"")</f>
        <v/>
      </c>
      <c r="E710" t="str">
        <f>IFERROR(IF(COUNT(pipot!$Z:$Z)&lt;&gt;"",INDEX(pipot!D:D,SMALL(pipot!$Z:$Z,ROW($A706)))),"")</f>
        <v/>
      </c>
      <c r="F710" t="str">
        <f>IFERROR(IF(COUNT(pipot!$Z:$Z)&lt;&gt;"",INDEX(pipot!E:E,SMALL(pipot!$Z:$Z,ROW($A706)))),"")</f>
        <v/>
      </c>
      <c r="G710" t="str">
        <f>IFERROR(IF(COUNT(pipot!$Z:$Z)&lt;&gt;"",INDEX(pipot!F:F,SMALL(pipot!$Z:$Z,ROW($A706)))),"")</f>
        <v/>
      </c>
      <c r="H710" t="str">
        <f>IFERROR(IF(COUNT(pipot!$Z:$Z)&lt;&gt;"",INDEX(pipot!G:G,SMALL(pipot!$Z:$Z,ROW($A706)))),"")</f>
        <v/>
      </c>
      <c r="I710" t="str">
        <f>IFERROR(IF(COUNT(pipot!$Z:$Z)&lt;&gt;"",INDEX(pipot!H:H,SMALL(pipot!$Z:$Z,ROW($A706)))),"")</f>
        <v/>
      </c>
      <c r="J710" t="str">
        <f>IFERROR(IF(COUNT(pipot!$Z:$Z)&lt;&gt;"",INDEX(pipot!I:I,SMALL(pipot!$Z:$Z,ROW($A706)))),"")</f>
        <v/>
      </c>
      <c r="K710" t="str">
        <f>IFERROR(IF(COUNT(pipot!$Z:$Z)&lt;&gt;"",INDEX(pipot!J:J,SMALL(pipot!$Z:$Z,ROW($A706)))),"")</f>
        <v/>
      </c>
      <c r="L710" t="str">
        <f>IFERROR(IF(COUNT(pipot!$Z:$Z)&lt;&gt;"",INDEX(pipot!K:K,SMALL(pipot!$Z:$Z,ROW($A706)))),"")</f>
        <v/>
      </c>
      <c r="M710" t="str">
        <f>IFERROR(IF(COUNT(pipot!$Z:$Z)&lt;&gt;"",INDEX(pipot!L:L,SMALL(pipot!$Z:$Z,ROW($A706)))),"")</f>
        <v/>
      </c>
      <c r="N710" t="str">
        <f>IFERROR(IF(COUNT(pipot!$Z:$Z)&lt;&gt;"",INDEX(pipot!M:M,SMALL(pipot!$Z:$Z,ROW($A706)))),"")</f>
        <v/>
      </c>
      <c r="O710" t="str">
        <f>IFERROR(IF(COUNT(pipot!$Z:$Z)&lt;&gt;"",INDEX(pipot!N:N,SMALL(pipot!$Z:$Z,ROW($A706)))),"")</f>
        <v/>
      </c>
      <c r="P710" t="str">
        <f>IFERROR(IF(COUNT(pipot!$Z:$Z)&lt;&gt;"",INDEX(pipot!O:O,SMALL(pipot!$Z:$Z,ROW($A706)))),"")</f>
        <v/>
      </c>
      <c r="Q710" t="str">
        <f>IFERROR(IF(COUNT(pipot!$Z:$Z)&lt;&gt;"",INDEX(pipot!P:P,SMALL(pipot!$Z:$Z,ROW($A706)))),"")</f>
        <v/>
      </c>
      <c r="R710" t="str">
        <f>IFERROR(IF(COUNT(pipot!$Z:$Z)&lt;&gt;"",INDEX(pipot!Q:Q,SMALL(pipot!$Z:$Z,ROW($A706)))),"")</f>
        <v/>
      </c>
      <c r="S710" t="str">
        <f>IFERROR(IF(COUNT(pipot!$Z:$Z)&lt;&gt;"",INDEX(pipot!R:R,SMALL(pipot!$Z:$Z,ROW($A706)))),"")</f>
        <v/>
      </c>
    </row>
    <row r="711" spans="2:19" hidden="1">
      <c r="B711" t="str">
        <f>IFERROR(IF(COUNT(pipot!$Z:$Z)&lt;&gt;"",INDEX(pipot!A:A,SMALL(pipot!$Z:$Z,ROW($A707)))),"")</f>
        <v/>
      </c>
      <c r="C711" s="13" t="str">
        <f>IFERROR(IF(COUNT(pipot!$Z:$Z)&lt;&gt;"",INDEX(pipot!B:B,SMALL(pipot!$Z:$Z,ROW($A707)))),"")</f>
        <v/>
      </c>
      <c r="D711" s="15" t="str">
        <f>IFERROR(IF(COUNT(pipot!$Z:$Z)&lt;&gt;"",INDEX(pipot!C:C,SMALL(pipot!$Z:$Z,ROW($A707)))),"")</f>
        <v/>
      </c>
      <c r="E711" t="str">
        <f>IFERROR(IF(COUNT(pipot!$Z:$Z)&lt;&gt;"",INDEX(pipot!D:D,SMALL(pipot!$Z:$Z,ROW($A707)))),"")</f>
        <v/>
      </c>
      <c r="F711" t="str">
        <f>IFERROR(IF(COUNT(pipot!$Z:$Z)&lt;&gt;"",INDEX(pipot!E:E,SMALL(pipot!$Z:$Z,ROW($A707)))),"")</f>
        <v/>
      </c>
      <c r="G711" t="str">
        <f>IFERROR(IF(COUNT(pipot!$Z:$Z)&lt;&gt;"",INDEX(pipot!F:F,SMALL(pipot!$Z:$Z,ROW($A707)))),"")</f>
        <v/>
      </c>
      <c r="H711" t="str">
        <f>IFERROR(IF(COUNT(pipot!$Z:$Z)&lt;&gt;"",INDEX(pipot!G:G,SMALL(pipot!$Z:$Z,ROW($A707)))),"")</f>
        <v/>
      </c>
      <c r="I711" t="str">
        <f>IFERROR(IF(COUNT(pipot!$Z:$Z)&lt;&gt;"",INDEX(pipot!H:H,SMALL(pipot!$Z:$Z,ROW($A707)))),"")</f>
        <v/>
      </c>
      <c r="J711" t="str">
        <f>IFERROR(IF(COUNT(pipot!$Z:$Z)&lt;&gt;"",INDEX(pipot!I:I,SMALL(pipot!$Z:$Z,ROW($A707)))),"")</f>
        <v/>
      </c>
      <c r="K711" t="str">
        <f>IFERROR(IF(COUNT(pipot!$Z:$Z)&lt;&gt;"",INDEX(pipot!J:J,SMALL(pipot!$Z:$Z,ROW($A707)))),"")</f>
        <v/>
      </c>
      <c r="L711" t="str">
        <f>IFERROR(IF(COUNT(pipot!$Z:$Z)&lt;&gt;"",INDEX(pipot!K:K,SMALL(pipot!$Z:$Z,ROW($A707)))),"")</f>
        <v/>
      </c>
      <c r="M711" t="str">
        <f>IFERROR(IF(COUNT(pipot!$Z:$Z)&lt;&gt;"",INDEX(pipot!L:L,SMALL(pipot!$Z:$Z,ROW($A707)))),"")</f>
        <v/>
      </c>
      <c r="N711" t="str">
        <f>IFERROR(IF(COUNT(pipot!$Z:$Z)&lt;&gt;"",INDEX(pipot!M:M,SMALL(pipot!$Z:$Z,ROW($A707)))),"")</f>
        <v/>
      </c>
      <c r="O711" t="str">
        <f>IFERROR(IF(COUNT(pipot!$Z:$Z)&lt;&gt;"",INDEX(pipot!N:N,SMALL(pipot!$Z:$Z,ROW($A707)))),"")</f>
        <v/>
      </c>
      <c r="P711" t="str">
        <f>IFERROR(IF(COUNT(pipot!$Z:$Z)&lt;&gt;"",INDEX(pipot!O:O,SMALL(pipot!$Z:$Z,ROW($A707)))),"")</f>
        <v/>
      </c>
      <c r="Q711" t="str">
        <f>IFERROR(IF(COUNT(pipot!$Z:$Z)&lt;&gt;"",INDEX(pipot!P:P,SMALL(pipot!$Z:$Z,ROW($A707)))),"")</f>
        <v/>
      </c>
      <c r="R711" t="str">
        <f>IFERROR(IF(COUNT(pipot!$Z:$Z)&lt;&gt;"",INDEX(pipot!Q:Q,SMALL(pipot!$Z:$Z,ROW($A707)))),"")</f>
        <v/>
      </c>
      <c r="S711" t="str">
        <f>IFERROR(IF(COUNT(pipot!$Z:$Z)&lt;&gt;"",INDEX(pipot!R:R,SMALL(pipot!$Z:$Z,ROW($A707)))),"")</f>
        <v/>
      </c>
    </row>
    <row r="712" spans="2:19" hidden="1">
      <c r="B712" t="str">
        <f>IFERROR(IF(COUNT(pipot!$Z:$Z)&lt;&gt;"",INDEX(pipot!A:A,SMALL(pipot!$Z:$Z,ROW($A708)))),"")</f>
        <v/>
      </c>
      <c r="C712" s="13" t="str">
        <f>IFERROR(IF(COUNT(pipot!$Z:$Z)&lt;&gt;"",INDEX(pipot!B:B,SMALL(pipot!$Z:$Z,ROW($A708)))),"")</f>
        <v/>
      </c>
      <c r="D712" s="15" t="str">
        <f>IFERROR(IF(COUNT(pipot!$Z:$Z)&lt;&gt;"",INDEX(pipot!C:C,SMALL(pipot!$Z:$Z,ROW($A708)))),"")</f>
        <v/>
      </c>
      <c r="E712" t="str">
        <f>IFERROR(IF(COUNT(pipot!$Z:$Z)&lt;&gt;"",INDEX(pipot!D:D,SMALL(pipot!$Z:$Z,ROW($A708)))),"")</f>
        <v/>
      </c>
      <c r="F712" t="str">
        <f>IFERROR(IF(COUNT(pipot!$Z:$Z)&lt;&gt;"",INDEX(pipot!E:E,SMALL(pipot!$Z:$Z,ROW($A708)))),"")</f>
        <v/>
      </c>
      <c r="G712" t="str">
        <f>IFERROR(IF(COUNT(pipot!$Z:$Z)&lt;&gt;"",INDEX(pipot!F:F,SMALL(pipot!$Z:$Z,ROW($A708)))),"")</f>
        <v/>
      </c>
      <c r="H712" t="str">
        <f>IFERROR(IF(COUNT(pipot!$Z:$Z)&lt;&gt;"",INDEX(pipot!G:G,SMALL(pipot!$Z:$Z,ROW($A708)))),"")</f>
        <v/>
      </c>
      <c r="I712" t="str">
        <f>IFERROR(IF(COUNT(pipot!$Z:$Z)&lt;&gt;"",INDEX(pipot!H:H,SMALL(pipot!$Z:$Z,ROW($A708)))),"")</f>
        <v/>
      </c>
      <c r="J712" t="str">
        <f>IFERROR(IF(COUNT(pipot!$Z:$Z)&lt;&gt;"",INDEX(pipot!I:I,SMALL(pipot!$Z:$Z,ROW($A708)))),"")</f>
        <v/>
      </c>
      <c r="K712" t="str">
        <f>IFERROR(IF(COUNT(pipot!$Z:$Z)&lt;&gt;"",INDEX(pipot!J:J,SMALL(pipot!$Z:$Z,ROW($A708)))),"")</f>
        <v/>
      </c>
      <c r="L712" t="str">
        <f>IFERROR(IF(COUNT(pipot!$Z:$Z)&lt;&gt;"",INDEX(pipot!K:K,SMALL(pipot!$Z:$Z,ROW($A708)))),"")</f>
        <v/>
      </c>
      <c r="M712" t="str">
        <f>IFERROR(IF(COUNT(pipot!$Z:$Z)&lt;&gt;"",INDEX(pipot!L:L,SMALL(pipot!$Z:$Z,ROW($A708)))),"")</f>
        <v/>
      </c>
      <c r="N712" t="str">
        <f>IFERROR(IF(COUNT(pipot!$Z:$Z)&lt;&gt;"",INDEX(pipot!M:M,SMALL(pipot!$Z:$Z,ROW($A708)))),"")</f>
        <v/>
      </c>
      <c r="O712" t="str">
        <f>IFERROR(IF(COUNT(pipot!$Z:$Z)&lt;&gt;"",INDEX(pipot!N:N,SMALL(pipot!$Z:$Z,ROW($A708)))),"")</f>
        <v/>
      </c>
      <c r="P712" t="str">
        <f>IFERROR(IF(COUNT(pipot!$Z:$Z)&lt;&gt;"",INDEX(pipot!O:O,SMALL(pipot!$Z:$Z,ROW($A708)))),"")</f>
        <v/>
      </c>
      <c r="Q712" t="str">
        <f>IFERROR(IF(COUNT(pipot!$Z:$Z)&lt;&gt;"",INDEX(pipot!P:P,SMALL(pipot!$Z:$Z,ROW($A708)))),"")</f>
        <v/>
      </c>
      <c r="R712" t="str">
        <f>IFERROR(IF(COUNT(pipot!$Z:$Z)&lt;&gt;"",INDEX(pipot!Q:Q,SMALL(pipot!$Z:$Z,ROW($A708)))),"")</f>
        <v/>
      </c>
      <c r="S712" t="str">
        <f>IFERROR(IF(COUNT(pipot!$Z:$Z)&lt;&gt;"",INDEX(pipot!R:R,SMALL(pipot!$Z:$Z,ROW($A708)))),"")</f>
        <v/>
      </c>
    </row>
    <row r="713" spans="2:19" hidden="1">
      <c r="B713" t="str">
        <f>IFERROR(IF(COUNT(pipot!$Z:$Z)&lt;&gt;"",INDEX(pipot!A:A,SMALL(pipot!$Z:$Z,ROW($A709)))),"")</f>
        <v/>
      </c>
      <c r="C713" s="13" t="str">
        <f>IFERROR(IF(COUNT(pipot!$Z:$Z)&lt;&gt;"",INDEX(pipot!B:B,SMALL(pipot!$Z:$Z,ROW($A709)))),"")</f>
        <v/>
      </c>
      <c r="D713" s="15" t="str">
        <f>IFERROR(IF(COUNT(pipot!$Z:$Z)&lt;&gt;"",INDEX(pipot!C:C,SMALL(pipot!$Z:$Z,ROW($A709)))),"")</f>
        <v/>
      </c>
      <c r="E713" t="str">
        <f>IFERROR(IF(COUNT(pipot!$Z:$Z)&lt;&gt;"",INDEX(pipot!D:D,SMALL(pipot!$Z:$Z,ROW($A709)))),"")</f>
        <v/>
      </c>
      <c r="F713" t="str">
        <f>IFERROR(IF(COUNT(pipot!$Z:$Z)&lt;&gt;"",INDEX(pipot!E:E,SMALL(pipot!$Z:$Z,ROW($A709)))),"")</f>
        <v/>
      </c>
      <c r="G713" t="str">
        <f>IFERROR(IF(COUNT(pipot!$Z:$Z)&lt;&gt;"",INDEX(pipot!F:F,SMALL(pipot!$Z:$Z,ROW($A709)))),"")</f>
        <v/>
      </c>
      <c r="H713" t="str">
        <f>IFERROR(IF(COUNT(pipot!$Z:$Z)&lt;&gt;"",INDEX(pipot!G:G,SMALL(pipot!$Z:$Z,ROW($A709)))),"")</f>
        <v/>
      </c>
      <c r="I713" t="str">
        <f>IFERROR(IF(COUNT(pipot!$Z:$Z)&lt;&gt;"",INDEX(pipot!H:H,SMALL(pipot!$Z:$Z,ROW($A709)))),"")</f>
        <v/>
      </c>
      <c r="J713" t="str">
        <f>IFERROR(IF(COUNT(pipot!$Z:$Z)&lt;&gt;"",INDEX(pipot!I:I,SMALL(pipot!$Z:$Z,ROW($A709)))),"")</f>
        <v/>
      </c>
      <c r="K713" t="str">
        <f>IFERROR(IF(COUNT(pipot!$Z:$Z)&lt;&gt;"",INDEX(pipot!J:J,SMALL(pipot!$Z:$Z,ROW($A709)))),"")</f>
        <v/>
      </c>
      <c r="L713" t="str">
        <f>IFERROR(IF(COUNT(pipot!$Z:$Z)&lt;&gt;"",INDEX(pipot!K:K,SMALL(pipot!$Z:$Z,ROW($A709)))),"")</f>
        <v/>
      </c>
      <c r="M713" t="str">
        <f>IFERROR(IF(COUNT(pipot!$Z:$Z)&lt;&gt;"",INDEX(pipot!L:L,SMALL(pipot!$Z:$Z,ROW($A709)))),"")</f>
        <v/>
      </c>
      <c r="N713" t="str">
        <f>IFERROR(IF(COUNT(pipot!$Z:$Z)&lt;&gt;"",INDEX(pipot!M:M,SMALL(pipot!$Z:$Z,ROW($A709)))),"")</f>
        <v/>
      </c>
      <c r="O713" t="str">
        <f>IFERROR(IF(COUNT(pipot!$Z:$Z)&lt;&gt;"",INDEX(pipot!N:N,SMALL(pipot!$Z:$Z,ROW($A709)))),"")</f>
        <v/>
      </c>
      <c r="P713" t="str">
        <f>IFERROR(IF(COUNT(pipot!$Z:$Z)&lt;&gt;"",INDEX(pipot!O:O,SMALL(pipot!$Z:$Z,ROW($A709)))),"")</f>
        <v/>
      </c>
      <c r="Q713" t="str">
        <f>IFERROR(IF(COUNT(pipot!$Z:$Z)&lt;&gt;"",INDEX(pipot!P:P,SMALL(pipot!$Z:$Z,ROW($A709)))),"")</f>
        <v/>
      </c>
      <c r="R713" t="str">
        <f>IFERROR(IF(COUNT(pipot!$Z:$Z)&lt;&gt;"",INDEX(pipot!Q:Q,SMALL(pipot!$Z:$Z,ROW($A709)))),"")</f>
        <v/>
      </c>
      <c r="S713" t="str">
        <f>IFERROR(IF(COUNT(pipot!$Z:$Z)&lt;&gt;"",INDEX(pipot!R:R,SMALL(pipot!$Z:$Z,ROW($A709)))),"")</f>
        <v/>
      </c>
    </row>
    <row r="714" spans="2:19" hidden="1">
      <c r="B714" t="str">
        <f>IFERROR(IF(COUNT(pipot!$Z:$Z)&lt;&gt;"",INDEX(pipot!A:A,SMALL(pipot!$Z:$Z,ROW($A710)))),"")</f>
        <v/>
      </c>
      <c r="C714" s="13" t="str">
        <f>IFERROR(IF(COUNT(pipot!$Z:$Z)&lt;&gt;"",INDEX(pipot!B:B,SMALL(pipot!$Z:$Z,ROW($A710)))),"")</f>
        <v/>
      </c>
      <c r="D714" s="15" t="str">
        <f>IFERROR(IF(COUNT(pipot!$Z:$Z)&lt;&gt;"",INDEX(pipot!C:C,SMALL(pipot!$Z:$Z,ROW($A710)))),"")</f>
        <v/>
      </c>
      <c r="E714" t="str">
        <f>IFERROR(IF(COUNT(pipot!$Z:$Z)&lt;&gt;"",INDEX(pipot!D:D,SMALL(pipot!$Z:$Z,ROW($A710)))),"")</f>
        <v/>
      </c>
      <c r="F714" t="str">
        <f>IFERROR(IF(COUNT(pipot!$Z:$Z)&lt;&gt;"",INDEX(pipot!E:E,SMALL(pipot!$Z:$Z,ROW($A710)))),"")</f>
        <v/>
      </c>
      <c r="G714" t="str">
        <f>IFERROR(IF(COUNT(pipot!$Z:$Z)&lt;&gt;"",INDEX(pipot!F:F,SMALL(pipot!$Z:$Z,ROW($A710)))),"")</f>
        <v/>
      </c>
      <c r="H714" t="str">
        <f>IFERROR(IF(COUNT(pipot!$Z:$Z)&lt;&gt;"",INDEX(pipot!G:G,SMALL(pipot!$Z:$Z,ROW($A710)))),"")</f>
        <v/>
      </c>
      <c r="I714" t="str">
        <f>IFERROR(IF(COUNT(pipot!$Z:$Z)&lt;&gt;"",INDEX(pipot!H:H,SMALL(pipot!$Z:$Z,ROW($A710)))),"")</f>
        <v/>
      </c>
      <c r="J714" t="str">
        <f>IFERROR(IF(COUNT(pipot!$Z:$Z)&lt;&gt;"",INDEX(pipot!I:I,SMALL(pipot!$Z:$Z,ROW($A710)))),"")</f>
        <v/>
      </c>
      <c r="K714" t="str">
        <f>IFERROR(IF(COUNT(pipot!$Z:$Z)&lt;&gt;"",INDEX(pipot!J:J,SMALL(pipot!$Z:$Z,ROW($A710)))),"")</f>
        <v/>
      </c>
      <c r="L714" t="str">
        <f>IFERROR(IF(COUNT(pipot!$Z:$Z)&lt;&gt;"",INDEX(pipot!K:K,SMALL(pipot!$Z:$Z,ROW($A710)))),"")</f>
        <v/>
      </c>
      <c r="M714" t="str">
        <f>IFERROR(IF(COUNT(pipot!$Z:$Z)&lt;&gt;"",INDEX(pipot!L:L,SMALL(pipot!$Z:$Z,ROW($A710)))),"")</f>
        <v/>
      </c>
      <c r="N714" t="str">
        <f>IFERROR(IF(COUNT(pipot!$Z:$Z)&lt;&gt;"",INDEX(pipot!M:M,SMALL(pipot!$Z:$Z,ROW($A710)))),"")</f>
        <v/>
      </c>
      <c r="O714" t="str">
        <f>IFERROR(IF(COUNT(pipot!$Z:$Z)&lt;&gt;"",INDEX(pipot!N:N,SMALL(pipot!$Z:$Z,ROW($A710)))),"")</f>
        <v/>
      </c>
      <c r="P714" t="str">
        <f>IFERROR(IF(COUNT(pipot!$Z:$Z)&lt;&gt;"",INDEX(pipot!O:O,SMALL(pipot!$Z:$Z,ROW($A710)))),"")</f>
        <v/>
      </c>
      <c r="Q714" t="str">
        <f>IFERROR(IF(COUNT(pipot!$Z:$Z)&lt;&gt;"",INDEX(pipot!P:P,SMALL(pipot!$Z:$Z,ROW($A710)))),"")</f>
        <v/>
      </c>
      <c r="R714" t="str">
        <f>IFERROR(IF(COUNT(pipot!$Z:$Z)&lt;&gt;"",INDEX(pipot!Q:Q,SMALL(pipot!$Z:$Z,ROW($A710)))),"")</f>
        <v/>
      </c>
      <c r="S714" t="str">
        <f>IFERROR(IF(COUNT(pipot!$Z:$Z)&lt;&gt;"",INDEX(pipot!R:R,SMALL(pipot!$Z:$Z,ROW($A710)))),"")</f>
        <v/>
      </c>
    </row>
    <row r="715" spans="2:19" hidden="1">
      <c r="B715" t="str">
        <f>IFERROR(IF(COUNT(pipot!$Z:$Z)&lt;&gt;"",INDEX(pipot!A:A,SMALL(pipot!$Z:$Z,ROW($A711)))),"")</f>
        <v/>
      </c>
      <c r="C715" s="13" t="str">
        <f>IFERROR(IF(COUNT(pipot!$Z:$Z)&lt;&gt;"",INDEX(pipot!B:B,SMALL(pipot!$Z:$Z,ROW($A711)))),"")</f>
        <v/>
      </c>
      <c r="D715" s="15" t="str">
        <f>IFERROR(IF(COUNT(pipot!$Z:$Z)&lt;&gt;"",INDEX(pipot!C:C,SMALL(pipot!$Z:$Z,ROW($A711)))),"")</f>
        <v/>
      </c>
      <c r="E715" t="str">
        <f>IFERROR(IF(COUNT(pipot!$Z:$Z)&lt;&gt;"",INDEX(pipot!D:D,SMALL(pipot!$Z:$Z,ROW($A711)))),"")</f>
        <v/>
      </c>
      <c r="F715" t="str">
        <f>IFERROR(IF(COUNT(pipot!$Z:$Z)&lt;&gt;"",INDEX(pipot!E:E,SMALL(pipot!$Z:$Z,ROW($A711)))),"")</f>
        <v/>
      </c>
      <c r="G715" t="str">
        <f>IFERROR(IF(COUNT(pipot!$Z:$Z)&lt;&gt;"",INDEX(pipot!F:F,SMALL(pipot!$Z:$Z,ROW($A711)))),"")</f>
        <v/>
      </c>
      <c r="H715" t="str">
        <f>IFERROR(IF(COUNT(pipot!$Z:$Z)&lt;&gt;"",INDEX(pipot!G:G,SMALL(pipot!$Z:$Z,ROW($A711)))),"")</f>
        <v/>
      </c>
      <c r="I715" t="str">
        <f>IFERROR(IF(COUNT(pipot!$Z:$Z)&lt;&gt;"",INDEX(pipot!H:H,SMALL(pipot!$Z:$Z,ROW($A711)))),"")</f>
        <v/>
      </c>
      <c r="J715" t="str">
        <f>IFERROR(IF(COUNT(pipot!$Z:$Z)&lt;&gt;"",INDEX(pipot!I:I,SMALL(pipot!$Z:$Z,ROW($A711)))),"")</f>
        <v/>
      </c>
      <c r="K715" t="str">
        <f>IFERROR(IF(COUNT(pipot!$Z:$Z)&lt;&gt;"",INDEX(pipot!J:J,SMALL(pipot!$Z:$Z,ROW($A711)))),"")</f>
        <v/>
      </c>
      <c r="L715" t="str">
        <f>IFERROR(IF(COUNT(pipot!$Z:$Z)&lt;&gt;"",INDEX(pipot!K:K,SMALL(pipot!$Z:$Z,ROW($A711)))),"")</f>
        <v/>
      </c>
      <c r="M715" t="str">
        <f>IFERROR(IF(COUNT(pipot!$Z:$Z)&lt;&gt;"",INDEX(pipot!L:L,SMALL(pipot!$Z:$Z,ROW($A711)))),"")</f>
        <v/>
      </c>
      <c r="N715" t="str">
        <f>IFERROR(IF(COUNT(pipot!$Z:$Z)&lt;&gt;"",INDEX(pipot!M:M,SMALL(pipot!$Z:$Z,ROW($A711)))),"")</f>
        <v/>
      </c>
      <c r="O715" t="str">
        <f>IFERROR(IF(COUNT(pipot!$Z:$Z)&lt;&gt;"",INDEX(pipot!N:N,SMALL(pipot!$Z:$Z,ROW($A711)))),"")</f>
        <v/>
      </c>
      <c r="P715" t="str">
        <f>IFERROR(IF(COUNT(pipot!$Z:$Z)&lt;&gt;"",INDEX(pipot!O:O,SMALL(pipot!$Z:$Z,ROW($A711)))),"")</f>
        <v/>
      </c>
      <c r="Q715" t="str">
        <f>IFERROR(IF(COUNT(pipot!$Z:$Z)&lt;&gt;"",INDEX(pipot!P:P,SMALL(pipot!$Z:$Z,ROW($A711)))),"")</f>
        <v/>
      </c>
      <c r="R715" t="str">
        <f>IFERROR(IF(COUNT(pipot!$Z:$Z)&lt;&gt;"",INDEX(pipot!Q:Q,SMALL(pipot!$Z:$Z,ROW($A711)))),"")</f>
        <v/>
      </c>
      <c r="S715" t="str">
        <f>IFERROR(IF(COUNT(pipot!$Z:$Z)&lt;&gt;"",INDEX(pipot!R:R,SMALL(pipot!$Z:$Z,ROW($A711)))),"")</f>
        <v/>
      </c>
    </row>
    <row r="716" spans="2:19" hidden="1">
      <c r="B716" t="str">
        <f>IFERROR(IF(COUNT(pipot!$Z:$Z)&lt;&gt;"",INDEX(pipot!A:A,SMALL(pipot!$Z:$Z,ROW($A712)))),"")</f>
        <v/>
      </c>
      <c r="C716" s="13" t="str">
        <f>IFERROR(IF(COUNT(pipot!$Z:$Z)&lt;&gt;"",INDEX(pipot!B:B,SMALL(pipot!$Z:$Z,ROW($A712)))),"")</f>
        <v/>
      </c>
      <c r="D716" s="15" t="str">
        <f>IFERROR(IF(COUNT(pipot!$Z:$Z)&lt;&gt;"",INDEX(pipot!C:C,SMALL(pipot!$Z:$Z,ROW($A712)))),"")</f>
        <v/>
      </c>
      <c r="E716" t="str">
        <f>IFERROR(IF(COUNT(pipot!$Z:$Z)&lt;&gt;"",INDEX(pipot!D:D,SMALL(pipot!$Z:$Z,ROW($A712)))),"")</f>
        <v/>
      </c>
      <c r="F716" t="str">
        <f>IFERROR(IF(COUNT(pipot!$Z:$Z)&lt;&gt;"",INDEX(pipot!E:E,SMALL(pipot!$Z:$Z,ROW($A712)))),"")</f>
        <v/>
      </c>
      <c r="G716" t="str">
        <f>IFERROR(IF(COUNT(pipot!$Z:$Z)&lt;&gt;"",INDEX(pipot!F:F,SMALL(pipot!$Z:$Z,ROW($A712)))),"")</f>
        <v/>
      </c>
      <c r="H716" t="str">
        <f>IFERROR(IF(COUNT(pipot!$Z:$Z)&lt;&gt;"",INDEX(pipot!G:G,SMALL(pipot!$Z:$Z,ROW($A712)))),"")</f>
        <v/>
      </c>
      <c r="I716" t="str">
        <f>IFERROR(IF(COUNT(pipot!$Z:$Z)&lt;&gt;"",INDEX(pipot!H:H,SMALL(pipot!$Z:$Z,ROW($A712)))),"")</f>
        <v/>
      </c>
      <c r="J716" t="str">
        <f>IFERROR(IF(COUNT(pipot!$Z:$Z)&lt;&gt;"",INDEX(pipot!I:I,SMALL(pipot!$Z:$Z,ROW($A712)))),"")</f>
        <v/>
      </c>
      <c r="K716" t="str">
        <f>IFERROR(IF(COUNT(pipot!$Z:$Z)&lt;&gt;"",INDEX(pipot!J:J,SMALL(pipot!$Z:$Z,ROW($A712)))),"")</f>
        <v/>
      </c>
      <c r="L716" t="str">
        <f>IFERROR(IF(COUNT(pipot!$Z:$Z)&lt;&gt;"",INDEX(pipot!K:K,SMALL(pipot!$Z:$Z,ROW($A712)))),"")</f>
        <v/>
      </c>
      <c r="M716" t="str">
        <f>IFERROR(IF(COUNT(pipot!$Z:$Z)&lt;&gt;"",INDEX(pipot!L:L,SMALL(pipot!$Z:$Z,ROW($A712)))),"")</f>
        <v/>
      </c>
      <c r="N716" t="str">
        <f>IFERROR(IF(COUNT(pipot!$Z:$Z)&lt;&gt;"",INDEX(pipot!M:M,SMALL(pipot!$Z:$Z,ROW($A712)))),"")</f>
        <v/>
      </c>
      <c r="O716" t="str">
        <f>IFERROR(IF(COUNT(pipot!$Z:$Z)&lt;&gt;"",INDEX(pipot!N:N,SMALL(pipot!$Z:$Z,ROW($A712)))),"")</f>
        <v/>
      </c>
      <c r="P716" t="str">
        <f>IFERROR(IF(COUNT(pipot!$Z:$Z)&lt;&gt;"",INDEX(pipot!O:O,SMALL(pipot!$Z:$Z,ROW($A712)))),"")</f>
        <v/>
      </c>
      <c r="Q716" t="str">
        <f>IFERROR(IF(COUNT(pipot!$Z:$Z)&lt;&gt;"",INDEX(pipot!P:P,SMALL(pipot!$Z:$Z,ROW($A712)))),"")</f>
        <v/>
      </c>
      <c r="R716" t="str">
        <f>IFERROR(IF(COUNT(pipot!$Z:$Z)&lt;&gt;"",INDEX(pipot!Q:Q,SMALL(pipot!$Z:$Z,ROW($A712)))),"")</f>
        <v/>
      </c>
      <c r="S716" t="str">
        <f>IFERROR(IF(COUNT(pipot!$Z:$Z)&lt;&gt;"",INDEX(pipot!R:R,SMALL(pipot!$Z:$Z,ROW($A712)))),"")</f>
        <v/>
      </c>
    </row>
    <row r="717" spans="2:19" hidden="1">
      <c r="B717" t="str">
        <f>IFERROR(IF(COUNT(pipot!$Z:$Z)&lt;&gt;"",INDEX(pipot!A:A,SMALL(pipot!$Z:$Z,ROW($A713)))),"")</f>
        <v/>
      </c>
      <c r="C717" s="13" t="str">
        <f>IFERROR(IF(COUNT(pipot!$Z:$Z)&lt;&gt;"",INDEX(pipot!B:B,SMALL(pipot!$Z:$Z,ROW($A713)))),"")</f>
        <v/>
      </c>
      <c r="D717" s="15" t="str">
        <f>IFERROR(IF(COUNT(pipot!$Z:$Z)&lt;&gt;"",INDEX(pipot!C:C,SMALL(pipot!$Z:$Z,ROW($A713)))),"")</f>
        <v/>
      </c>
      <c r="E717" t="str">
        <f>IFERROR(IF(COUNT(pipot!$Z:$Z)&lt;&gt;"",INDEX(pipot!D:D,SMALL(pipot!$Z:$Z,ROW($A713)))),"")</f>
        <v/>
      </c>
      <c r="F717" t="str">
        <f>IFERROR(IF(COUNT(pipot!$Z:$Z)&lt;&gt;"",INDEX(pipot!E:E,SMALL(pipot!$Z:$Z,ROW($A713)))),"")</f>
        <v/>
      </c>
      <c r="G717" t="str">
        <f>IFERROR(IF(COUNT(pipot!$Z:$Z)&lt;&gt;"",INDEX(pipot!F:F,SMALL(pipot!$Z:$Z,ROW($A713)))),"")</f>
        <v/>
      </c>
      <c r="H717" t="str">
        <f>IFERROR(IF(COUNT(pipot!$Z:$Z)&lt;&gt;"",INDEX(pipot!G:G,SMALL(pipot!$Z:$Z,ROW($A713)))),"")</f>
        <v/>
      </c>
      <c r="I717" t="str">
        <f>IFERROR(IF(COUNT(pipot!$Z:$Z)&lt;&gt;"",INDEX(pipot!H:H,SMALL(pipot!$Z:$Z,ROW($A713)))),"")</f>
        <v/>
      </c>
      <c r="J717" t="str">
        <f>IFERROR(IF(COUNT(pipot!$Z:$Z)&lt;&gt;"",INDEX(pipot!I:I,SMALL(pipot!$Z:$Z,ROW($A713)))),"")</f>
        <v/>
      </c>
      <c r="K717" t="str">
        <f>IFERROR(IF(COUNT(pipot!$Z:$Z)&lt;&gt;"",INDEX(pipot!J:J,SMALL(pipot!$Z:$Z,ROW($A713)))),"")</f>
        <v/>
      </c>
      <c r="L717" t="str">
        <f>IFERROR(IF(COUNT(pipot!$Z:$Z)&lt;&gt;"",INDEX(pipot!K:K,SMALL(pipot!$Z:$Z,ROW($A713)))),"")</f>
        <v/>
      </c>
      <c r="M717" t="str">
        <f>IFERROR(IF(COUNT(pipot!$Z:$Z)&lt;&gt;"",INDEX(pipot!L:L,SMALL(pipot!$Z:$Z,ROW($A713)))),"")</f>
        <v/>
      </c>
      <c r="N717" t="str">
        <f>IFERROR(IF(COUNT(pipot!$Z:$Z)&lt;&gt;"",INDEX(pipot!M:M,SMALL(pipot!$Z:$Z,ROW($A713)))),"")</f>
        <v/>
      </c>
      <c r="O717" t="str">
        <f>IFERROR(IF(COUNT(pipot!$Z:$Z)&lt;&gt;"",INDEX(pipot!N:N,SMALL(pipot!$Z:$Z,ROW($A713)))),"")</f>
        <v/>
      </c>
      <c r="P717" t="str">
        <f>IFERROR(IF(COUNT(pipot!$Z:$Z)&lt;&gt;"",INDEX(pipot!O:O,SMALL(pipot!$Z:$Z,ROW($A713)))),"")</f>
        <v/>
      </c>
      <c r="Q717" t="str">
        <f>IFERROR(IF(COUNT(pipot!$Z:$Z)&lt;&gt;"",INDEX(pipot!P:P,SMALL(pipot!$Z:$Z,ROW($A713)))),"")</f>
        <v/>
      </c>
      <c r="R717" t="str">
        <f>IFERROR(IF(COUNT(pipot!$Z:$Z)&lt;&gt;"",INDEX(pipot!Q:Q,SMALL(pipot!$Z:$Z,ROW($A713)))),"")</f>
        <v/>
      </c>
      <c r="S717" t="str">
        <f>IFERROR(IF(COUNT(pipot!$Z:$Z)&lt;&gt;"",INDEX(pipot!R:R,SMALL(pipot!$Z:$Z,ROW($A713)))),"")</f>
        <v/>
      </c>
    </row>
    <row r="718" spans="2:19" hidden="1">
      <c r="B718" t="str">
        <f>IFERROR(IF(COUNT(pipot!$Z:$Z)&lt;&gt;"",INDEX(pipot!A:A,SMALL(pipot!$Z:$Z,ROW($A714)))),"")</f>
        <v/>
      </c>
      <c r="C718" s="13" t="str">
        <f>IFERROR(IF(COUNT(pipot!$Z:$Z)&lt;&gt;"",INDEX(pipot!B:B,SMALL(pipot!$Z:$Z,ROW($A714)))),"")</f>
        <v/>
      </c>
      <c r="D718" s="15" t="str">
        <f>IFERROR(IF(COUNT(pipot!$Z:$Z)&lt;&gt;"",INDEX(pipot!C:C,SMALL(pipot!$Z:$Z,ROW($A714)))),"")</f>
        <v/>
      </c>
      <c r="E718" t="str">
        <f>IFERROR(IF(COUNT(pipot!$Z:$Z)&lt;&gt;"",INDEX(pipot!D:D,SMALL(pipot!$Z:$Z,ROW($A714)))),"")</f>
        <v/>
      </c>
      <c r="F718" t="str">
        <f>IFERROR(IF(COUNT(pipot!$Z:$Z)&lt;&gt;"",INDEX(pipot!E:E,SMALL(pipot!$Z:$Z,ROW($A714)))),"")</f>
        <v/>
      </c>
      <c r="G718" t="str">
        <f>IFERROR(IF(COUNT(pipot!$Z:$Z)&lt;&gt;"",INDEX(pipot!F:F,SMALL(pipot!$Z:$Z,ROW($A714)))),"")</f>
        <v/>
      </c>
      <c r="H718" t="str">
        <f>IFERROR(IF(COUNT(pipot!$Z:$Z)&lt;&gt;"",INDEX(pipot!G:G,SMALL(pipot!$Z:$Z,ROW($A714)))),"")</f>
        <v/>
      </c>
      <c r="I718" t="str">
        <f>IFERROR(IF(COUNT(pipot!$Z:$Z)&lt;&gt;"",INDEX(pipot!H:H,SMALL(pipot!$Z:$Z,ROW($A714)))),"")</f>
        <v/>
      </c>
      <c r="J718" t="str">
        <f>IFERROR(IF(COUNT(pipot!$Z:$Z)&lt;&gt;"",INDEX(pipot!I:I,SMALL(pipot!$Z:$Z,ROW($A714)))),"")</f>
        <v/>
      </c>
      <c r="K718" t="str">
        <f>IFERROR(IF(COUNT(pipot!$Z:$Z)&lt;&gt;"",INDEX(pipot!J:J,SMALL(pipot!$Z:$Z,ROW($A714)))),"")</f>
        <v/>
      </c>
      <c r="L718" t="str">
        <f>IFERROR(IF(COUNT(pipot!$Z:$Z)&lt;&gt;"",INDEX(pipot!K:K,SMALL(pipot!$Z:$Z,ROW($A714)))),"")</f>
        <v/>
      </c>
      <c r="M718" t="str">
        <f>IFERROR(IF(COUNT(pipot!$Z:$Z)&lt;&gt;"",INDEX(pipot!L:L,SMALL(pipot!$Z:$Z,ROW($A714)))),"")</f>
        <v/>
      </c>
      <c r="N718" t="str">
        <f>IFERROR(IF(COUNT(pipot!$Z:$Z)&lt;&gt;"",INDEX(pipot!M:M,SMALL(pipot!$Z:$Z,ROW($A714)))),"")</f>
        <v/>
      </c>
      <c r="O718" t="str">
        <f>IFERROR(IF(COUNT(pipot!$Z:$Z)&lt;&gt;"",INDEX(pipot!N:N,SMALL(pipot!$Z:$Z,ROW($A714)))),"")</f>
        <v/>
      </c>
      <c r="P718" t="str">
        <f>IFERROR(IF(COUNT(pipot!$Z:$Z)&lt;&gt;"",INDEX(pipot!O:O,SMALL(pipot!$Z:$Z,ROW($A714)))),"")</f>
        <v/>
      </c>
      <c r="Q718" t="str">
        <f>IFERROR(IF(COUNT(pipot!$Z:$Z)&lt;&gt;"",INDEX(pipot!P:P,SMALL(pipot!$Z:$Z,ROW($A714)))),"")</f>
        <v/>
      </c>
      <c r="R718" t="str">
        <f>IFERROR(IF(COUNT(pipot!$Z:$Z)&lt;&gt;"",INDEX(pipot!Q:Q,SMALL(pipot!$Z:$Z,ROW($A714)))),"")</f>
        <v/>
      </c>
      <c r="S718" t="str">
        <f>IFERROR(IF(COUNT(pipot!$Z:$Z)&lt;&gt;"",INDEX(pipot!R:R,SMALL(pipot!$Z:$Z,ROW($A714)))),"")</f>
        <v/>
      </c>
    </row>
    <row r="719" spans="2:19" hidden="1">
      <c r="B719" t="str">
        <f>IFERROR(IF(COUNT(pipot!$Z:$Z)&lt;&gt;"",INDEX(pipot!A:A,SMALL(pipot!$Z:$Z,ROW($A715)))),"")</f>
        <v/>
      </c>
      <c r="C719" s="13" t="str">
        <f>IFERROR(IF(COUNT(pipot!$Z:$Z)&lt;&gt;"",INDEX(pipot!B:B,SMALL(pipot!$Z:$Z,ROW($A715)))),"")</f>
        <v/>
      </c>
      <c r="D719" s="15" t="str">
        <f>IFERROR(IF(COUNT(pipot!$Z:$Z)&lt;&gt;"",INDEX(pipot!C:C,SMALL(pipot!$Z:$Z,ROW($A715)))),"")</f>
        <v/>
      </c>
      <c r="E719" t="str">
        <f>IFERROR(IF(COUNT(pipot!$Z:$Z)&lt;&gt;"",INDEX(pipot!D:D,SMALL(pipot!$Z:$Z,ROW($A715)))),"")</f>
        <v/>
      </c>
      <c r="F719" t="str">
        <f>IFERROR(IF(COUNT(pipot!$Z:$Z)&lt;&gt;"",INDEX(pipot!E:E,SMALL(pipot!$Z:$Z,ROW($A715)))),"")</f>
        <v/>
      </c>
      <c r="G719" t="str">
        <f>IFERROR(IF(COUNT(pipot!$Z:$Z)&lt;&gt;"",INDEX(pipot!F:F,SMALL(pipot!$Z:$Z,ROW($A715)))),"")</f>
        <v/>
      </c>
      <c r="H719" t="str">
        <f>IFERROR(IF(COUNT(pipot!$Z:$Z)&lt;&gt;"",INDEX(pipot!G:G,SMALL(pipot!$Z:$Z,ROW($A715)))),"")</f>
        <v/>
      </c>
      <c r="I719" t="str">
        <f>IFERROR(IF(COUNT(pipot!$Z:$Z)&lt;&gt;"",INDEX(pipot!H:H,SMALL(pipot!$Z:$Z,ROW($A715)))),"")</f>
        <v/>
      </c>
      <c r="J719" t="str">
        <f>IFERROR(IF(COUNT(pipot!$Z:$Z)&lt;&gt;"",INDEX(pipot!I:I,SMALL(pipot!$Z:$Z,ROW($A715)))),"")</f>
        <v/>
      </c>
      <c r="K719" t="str">
        <f>IFERROR(IF(COUNT(pipot!$Z:$Z)&lt;&gt;"",INDEX(pipot!J:J,SMALL(pipot!$Z:$Z,ROW($A715)))),"")</f>
        <v/>
      </c>
      <c r="L719" t="str">
        <f>IFERROR(IF(COUNT(pipot!$Z:$Z)&lt;&gt;"",INDEX(pipot!K:K,SMALL(pipot!$Z:$Z,ROW($A715)))),"")</f>
        <v/>
      </c>
      <c r="M719" t="str">
        <f>IFERROR(IF(COUNT(pipot!$Z:$Z)&lt;&gt;"",INDEX(pipot!L:L,SMALL(pipot!$Z:$Z,ROW($A715)))),"")</f>
        <v/>
      </c>
      <c r="N719" t="str">
        <f>IFERROR(IF(COUNT(pipot!$Z:$Z)&lt;&gt;"",INDEX(pipot!M:M,SMALL(pipot!$Z:$Z,ROW($A715)))),"")</f>
        <v/>
      </c>
      <c r="O719" t="str">
        <f>IFERROR(IF(COUNT(pipot!$Z:$Z)&lt;&gt;"",INDEX(pipot!N:N,SMALL(pipot!$Z:$Z,ROW($A715)))),"")</f>
        <v/>
      </c>
      <c r="P719" t="str">
        <f>IFERROR(IF(COUNT(pipot!$Z:$Z)&lt;&gt;"",INDEX(pipot!O:O,SMALL(pipot!$Z:$Z,ROW($A715)))),"")</f>
        <v/>
      </c>
      <c r="Q719" t="str">
        <f>IFERROR(IF(COUNT(pipot!$Z:$Z)&lt;&gt;"",INDEX(pipot!P:P,SMALL(pipot!$Z:$Z,ROW($A715)))),"")</f>
        <v/>
      </c>
      <c r="R719" t="str">
        <f>IFERROR(IF(COUNT(pipot!$Z:$Z)&lt;&gt;"",INDEX(pipot!Q:Q,SMALL(pipot!$Z:$Z,ROW($A715)))),"")</f>
        <v/>
      </c>
      <c r="S719" t="str">
        <f>IFERROR(IF(COUNT(pipot!$Z:$Z)&lt;&gt;"",INDEX(pipot!R:R,SMALL(pipot!$Z:$Z,ROW($A715)))),"")</f>
        <v/>
      </c>
    </row>
    <row r="720" spans="2:19" hidden="1">
      <c r="B720" t="str">
        <f>IFERROR(IF(COUNT(pipot!$Z:$Z)&lt;&gt;"",INDEX(pipot!A:A,SMALL(pipot!$Z:$Z,ROW($A716)))),"")</f>
        <v/>
      </c>
      <c r="C720" s="13" t="str">
        <f>IFERROR(IF(COUNT(pipot!$Z:$Z)&lt;&gt;"",INDEX(pipot!B:B,SMALL(pipot!$Z:$Z,ROW($A716)))),"")</f>
        <v/>
      </c>
      <c r="D720" s="15" t="str">
        <f>IFERROR(IF(COUNT(pipot!$Z:$Z)&lt;&gt;"",INDEX(pipot!C:C,SMALL(pipot!$Z:$Z,ROW($A716)))),"")</f>
        <v/>
      </c>
      <c r="E720" t="str">
        <f>IFERROR(IF(COUNT(pipot!$Z:$Z)&lt;&gt;"",INDEX(pipot!D:D,SMALL(pipot!$Z:$Z,ROW($A716)))),"")</f>
        <v/>
      </c>
      <c r="F720" t="str">
        <f>IFERROR(IF(COUNT(pipot!$Z:$Z)&lt;&gt;"",INDEX(pipot!E:E,SMALL(pipot!$Z:$Z,ROW($A716)))),"")</f>
        <v/>
      </c>
      <c r="G720" t="str">
        <f>IFERROR(IF(COUNT(pipot!$Z:$Z)&lt;&gt;"",INDEX(pipot!F:F,SMALL(pipot!$Z:$Z,ROW($A716)))),"")</f>
        <v/>
      </c>
      <c r="H720" t="str">
        <f>IFERROR(IF(COUNT(pipot!$Z:$Z)&lt;&gt;"",INDEX(pipot!G:G,SMALL(pipot!$Z:$Z,ROW($A716)))),"")</f>
        <v/>
      </c>
      <c r="I720" t="str">
        <f>IFERROR(IF(COUNT(pipot!$Z:$Z)&lt;&gt;"",INDEX(pipot!H:H,SMALL(pipot!$Z:$Z,ROW($A716)))),"")</f>
        <v/>
      </c>
      <c r="J720" t="str">
        <f>IFERROR(IF(COUNT(pipot!$Z:$Z)&lt;&gt;"",INDEX(pipot!I:I,SMALL(pipot!$Z:$Z,ROW($A716)))),"")</f>
        <v/>
      </c>
      <c r="K720" t="str">
        <f>IFERROR(IF(COUNT(pipot!$Z:$Z)&lt;&gt;"",INDEX(pipot!J:J,SMALL(pipot!$Z:$Z,ROW($A716)))),"")</f>
        <v/>
      </c>
      <c r="L720" t="str">
        <f>IFERROR(IF(COUNT(pipot!$Z:$Z)&lt;&gt;"",INDEX(pipot!K:K,SMALL(pipot!$Z:$Z,ROW($A716)))),"")</f>
        <v/>
      </c>
      <c r="M720" t="str">
        <f>IFERROR(IF(COUNT(pipot!$Z:$Z)&lt;&gt;"",INDEX(pipot!L:L,SMALL(pipot!$Z:$Z,ROW($A716)))),"")</f>
        <v/>
      </c>
      <c r="N720" t="str">
        <f>IFERROR(IF(COUNT(pipot!$Z:$Z)&lt;&gt;"",INDEX(pipot!M:M,SMALL(pipot!$Z:$Z,ROW($A716)))),"")</f>
        <v/>
      </c>
      <c r="O720" t="str">
        <f>IFERROR(IF(COUNT(pipot!$Z:$Z)&lt;&gt;"",INDEX(pipot!N:N,SMALL(pipot!$Z:$Z,ROW($A716)))),"")</f>
        <v/>
      </c>
      <c r="P720" t="str">
        <f>IFERROR(IF(COUNT(pipot!$Z:$Z)&lt;&gt;"",INDEX(pipot!O:O,SMALL(pipot!$Z:$Z,ROW($A716)))),"")</f>
        <v/>
      </c>
      <c r="Q720" t="str">
        <f>IFERROR(IF(COUNT(pipot!$Z:$Z)&lt;&gt;"",INDEX(pipot!P:P,SMALL(pipot!$Z:$Z,ROW($A716)))),"")</f>
        <v/>
      </c>
      <c r="R720" t="str">
        <f>IFERROR(IF(COUNT(pipot!$Z:$Z)&lt;&gt;"",INDEX(pipot!Q:Q,SMALL(pipot!$Z:$Z,ROW($A716)))),"")</f>
        <v/>
      </c>
      <c r="S720" t="str">
        <f>IFERROR(IF(COUNT(pipot!$Z:$Z)&lt;&gt;"",INDEX(pipot!R:R,SMALL(pipot!$Z:$Z,ROW($A716)))),"")</f>
        <v/>
      </c>
    </row>
    <row r="721" spans="2:19" hidden="1">
      <c r="B721" t="str">
        <f>IFERROR(IF(COUNT(pipot!$Z:$Z)&lt;&gt;"",INDEX(pipot!A:A,SMALL(pipot!$Z:$Z,ROW($A717)))),"")</f>
        <v/>
      </c>
      <c r="C721" s="13" t="str">
        <f>IFERROR(IF(COUNT(pipot!$Z:$Z)&lt;&gt;"",INDEX(pipot!B:B,SMALL(pipot!$Z:$Z,ROW($A717)))),"")</f>
        <v/>
      </c>
      <c r="D721" s="15" t="str">
        <f>IFERROR(IF(COUNT(pipot!$Z:$Z)&lt;&gt;"",INDEX(pipot!C:C,SMALL(pipot!$Z:$Z,ROW($A717)))),"")</f>
        <v/>
      </c>
      <c r="E721" t="str">
        <f>IFERROR(IF(COUNT(pipot!$Z:$Z)&lt;&gt;"",INDEX(pipot!D:D,SMALL(pipot!$Z:$Z,ROW($A717)))),"")</f>
        <v/>
      </c>
      <c r="F721" t="str">
        <f>IFERROR(IF(COUNT(pipot!$Z:$Z)&lt;&gt;"",INDEX(pipot!E:E,SMALL(pipot!$Z:$Z,ROW($A717)))),"")</f>
        <v/>
      </c>
      <c r="G721" t="str">
        <f>IFERROR(IF(COUNT(pipot!$Z:$Z)&lt;&gt;"",INDEX(pipot!F:F,SMALL(pipot!$Z:$Z,ROW($A717)))),"")</f>
        <v/>
      </c>
      <c r="H721" t="str">
        <f>IFERROR(IF(COUNT(pipot!$Z:$Z)&lt;&gt;"",INDEX(pipot!G:G,SMALL(pipot!$Z:$Z,ROW($A717)))),"")</f>
        <v/>
      </c>
      <c r="I721" t="str">
        <f>IFERROR(IF(COUNT(pipot!$Z:$Z)&lt;&gt;"",INDEX(pipot!H:H,SMALL(pipot!$Z:$Z,ROW($A717)))),"")</f>
        <v/>
      </c>
      <c r="J721" t="str">
        <f>IFERROR(IF(COUNT(pipot!$Z:$Z)&lt;&gt;"",INDEX(pipot!I:I,SMALL(pipot!$Z:$Z,ROW($A717)))),"")</f>
        <v/>
      </c>
      <c r="K721" t="str">
        <f>IFERROR(IF(COUNT(pipot!$Z:$Z)&lt;&gt;"",INDEX(pipot!J:J,SMALL(pipot!$Z:$Z,ROW($A717)))),"")</f>
        <v/>
      </c>
      <c r="L721" t="str">
        <f>IFERROR(IF(COUNT(pipot!$Z:$Z)&lt;&gt;"",INDEX(pipot!K:K,SMALL(pipot!$Z:$Z,ROW($A717)))),"")</f>
        <v/>
      </c>
      <c r="M721" t="str">
        <f>IFERROR(IF(COUNT(pipot!$Z:$Z)&lt;&gt;"",INDEX(pipot!L:L,SMALL(pipot!$Z:$Z,ROW($A717)))),"")</f>
        <v/>
      </c>
      <c r="N721" t="str">
        <f>IFERROR(IF(COUNT(pipot!$Z:$Z)&lt;&gt;"",INDEX(pipot!M:M,SMALL(pipot!$Z:$Z,ROW($A717)))),"")</f>
        <v/>
      </c>
      <c r="O721" t="str">
        <f>IFERROR(IF(COUNT(pipot!$Z:$Z)&lt;&gt;"",INDEX(pipot!N:N,SMALL(pipot!$Z:$Z,ROW($A717)))),"")</f>
        <v/>
      </c>
      <c r="P721" t="str">
        <f>IFERROR(IF(COUNT(pipot!$Z:$Z)&lt;&gt;"",INDEX(pipot!O:O,SMALL(pipot!$Z:$Z,ROW($A717)))),"")</f>
        <v/>
      </c>
      <c r="Q721" t="str">
        <f>IFERROR(IF(COUNT(pipot!$Z:$Z)&lt;&gt;"",INDEX(pipot!P:P,SMALL(pipot!$Z:$Z,ROW($A717)))),"")</f>
        <v/>
      </c>
      <c r="R721" t="str">
        <f>IFERROR(IF(COUNT(pipot!$Z:$Z)&lt;&gt;"",INDEX(pipot!Q:Q,SMALL(pipot!$Z:$Z,ROW($A717)))),"")</f>
        <v/>
      </c>
      <c r="S721" t="str">
        <f>IFERROR(IF(COUNT(pipot!$Z:$Z)&lt;&gt;"",INDEX(pipot!R:R,SMALL(pipot!$Z:$Z,ROW($A717)))),"")</f>
        <v/>
      </c>
    </row>
    <row r="722" spans="2:19" hidden="1">
      <c r="B722" t="str">
        <f>IFERROR(IF(COUNT(pipot!$Z:$Z)&lt;&gt;"",INDEX(pipot!A:A,SMALL(pipot!$Z:$Z,ROW($A718)))),"")</f>
        <v/>
      </c>
      <c r="C722" s="13" t="str">
        <f>IFERROR(IF(COUNT(pipot!$Z:$Z)&lt;&gt;"",INDEX(pipot!B:B,SMALL(pipot!$Z:$Z,ROW($A718)))),"")</f>
        <v/>
      </c>
      <c r="D722" s="15" t="str">
        <f>IFERROR(IF(COUNT(pipot!$Z:$Z)&lt;&gt;"",INDEX(pipot!C:C,SMALL(pipot!$Z:$Z,ROW($A718)))),"")</f>
        <v/>
      </c>
      <c r="E722" t="str">
        <f>IFERROR(IF(COUNT(pipot!$Z:$Z)&lt;&gt;"",INDEX(pipot!D:D,SMALL(pipot!$Z:$Z,ROW($A718)))),"")</f>
        <v/>
      </c>
      <c r="F722" t="str">
        <f>IFERROR(IF(COUNT(pipot!$Z:$Z)&lt;&gt;"",INDEX(pipot!E:E,SMALL(pipot!$Z:$Z,ROW($A718)))),"")</f>
        <v/>
      </c>
      <c r="G722" t="str">
        <f>IFERROR(IF(COUNT(pipot!$Z:$Z)&lt;&gt;"",INDEX(pipot!F:F,SMALL(pipot!$Z:$Z,ROW($A718)))),"")</f>
        <v/>
      </c>
      <c r="H722" t="str">
        <f>IFERROR(IF(COUNT(pipot!$Z:$Z)&lt;&gt;"",INDEX(pipot!G:G,SMALL(pipot!$Z:$Z,ROW($A718)))),"")</f>
        <v/>
      </c>
      <c r="I722" t="str">
        <f>IFERROR(IF(COUNT(pipot!$Z:$Z)&lt;&gt;"",INDEX(pipot!H:H,SMALL(pipot!$Z:$Z,ROW($A718)))),"")</f>
        <v/>
      </c>
      <c r="J722" t="str">
        <f>IFERROR(IF(COUNT(pipot!$Z:$Z)&lt;&gt;"",INDEX(pipot!I:I,SMALL(pipot!$Z:$Z,ROW($A718)))),"")</f>
        <v/>
      </c>
      <c r="K722" t="str">
        <f>IFERROR(IF(COUNT(pipot!$Z:$Z)&lt;&gt;"",INDEX(pipot!J:J,SMALL(pipot!$Z:$Z,ROW($A718)))),"")</f>
        <v/>
      </c>
      <c r="L722" t="str">
        <f>IFERROR(IF(COUNT(pipot!$Z:$Z)&lt;&gt;"",INDEX(pipot!K:K,SMALL(pipot!$Z:$Z,ROW($A718)))),"")</f>
        <v/>
      </c>
      <c r="M722" t="str">
        <f>IFERROR(IF(COUNT(pipot!$Z:$Z)&lt;&gt;"",INDEX(pipot!L:L,SMALL(pipot!$Z:$Z,ROW($A718)))),"")</f>
        <v/>
      </c>
      <c r="N722" t="str">
        <f>IFERROR(IF(COUNT(pipot!$Z:$Z)&lt;&gt;"",INDEX(pipot!M:M,SMALL(pipot!$Z:$Z,ROW($A718)))),"")</f>
        <v/>
      </c>
      <c r="O722" t="str">
        <f>IFERROR(IF(COUNT(pipot!$Z:$Z)&lt;&gt;"",INDEX(pipot!N:N,SMALL(pipot!$Z:$Z,ROW($A718)))),"")</f>
        <v/>
      </c>
      <c r="P722" t="str">
        <f>IFERROR(IF(COUNT(pipot!$Z:$Z)&lt;&gt;"",INDEX(pipot!O:O,SMALL(pipot!$Z:$Z,ROW($A718)))),"")</f>
        <v/>
      </c>
      <c r="Q722" t="str">
        <f>IFERROR(IF(COUNT(pipot!$Z:$Z)&lt;&gt;"",INDEX(pipot!P:P,SMALL(pipot!$Z:$Z,ROW($A718)))),"")</f>
        <v/>
      </c>
      <c r="R722" t="str">
        <f>IFERROR(IF(COUNT(pipot!$Z:$Z)&lt;&gt;"",INDEX(pipot!Q:Q,SMALL(pipot!$Z:$Z,ROW($A718)))),"")</f>
        <v/>
      </c>
      <c r="S722" t="str">
        <f>IFERROR(IF(COUNT(pipot!$Z:$Z)&lt;&gt;"",INDEX(pipot!R:R,SMALL(pipot!$Z:$Z,ROW($A718)))),"")</f>
        <v/>
      </c>
    </row>
    <row r="723" spans="2:19" hidden="1">
      <c r="B723" t="str">
        <f>IFERROR(IF(COUNT(pipot!$Z:$Z)&lt;&gt;"",INDEX(pipot!A:A,SMALL(pipot!$Z:$Z,ROW($A719)))),"")</f>
        <v/>
      </c>
      <c r="C723" s="13" t="str">
        <f>IFERROR(IF(COUNT(pipot!$Z:$Z)&lt;&gt;"",INDEX(pipot!B:B,SMALL(pipot!$Z:$Z,ROW($A719)))),"")</f>
        <v/>
      </c>
      <c r="D723" s="15" t="str">
        <f>IFERROR(IF(COUNT(pipot!$Z:$Z)&lt;&gt;"",INDEX(pipot!C:C,SMALL(pipot!$Z:$Z,ROW($A719)))),"")</f>
        <v/>
      </c>
      <c r="E723" t="str">
        <f>IFERROR(IF(COUNT(pipot!$Z:$Z)&lt;&gt;"",INDEX(pipot!D:D,SMALL(pipot!$Z:$Z,ROW($A719)))),"")</f>
        <v/>
      </c>
      <c r="F723" t="str">
        <f>IFERROR(IF(COUNT(pipot!$Z:$Z)&lt;&gt;"",INDEX(pipot!E:E,SMALL(pipot!$Z:$Z,ROW($A719)))),"")</f>
        <v/>
      </c>
      <c r="G723" t="str">
        <f>IFERROR(IF(COUNT(pipot!$Z:$Z)&lt;&gt;"",INDEX(pipot!F:F,SMALL(pipot!$Z:$Z,ROW($A719)))),"")</f>
        <v/>
      </c>
      <c r="H723" t="str">
        <f>IFERROR(IF(COUNT(pipot!$Z:$Z)&lt;&gt;"",INDEX(pipot!G:G,SMALL(pipot!$Z:$Z,ROW($A719)))),"")</f>
        <v/>
      </c>
      <c r="I723" t="str">
        <f>IFERROR(IF(COUNT(pipot!$Z:$Z)&lt;&gt;"",INDEX(pipot!H:H,SMALL(pipot!$Z:$Z,ROW($A719)))),"")</f>
        <v/>
      </c>
      <c r="J723" t="str">
        <f>IFERROR(IF(COUNT(pipot!$Z:$Z)&lt;&gt;"",INDEX(pipot!I:I,SMALL(pipot!$Z:$Z,ROW($A719)))),"")</f>
        <v/>
      </c>
      <c r="K723" t="str">
        <f>IFERROR(IF(COUNT(pipot!$Z:$Z)&lt;&gt;"",INDEX(pipot!J:J,SMALL(pipot!$Z:$Z,ROW($A719)))),"")</f>
        <v/>
      </c>
      <c r="L723" t="str">
        <f>IFERROR(IF(COUNT(pipot!$Z:$Z)&lt;&gt;"",INDEX(pipot!K:K,SMALL(pipot!$Z:$Z,ROW($A719)))),"")</f>
        <v/>
      </c>
      <c r="M723" t="str">
        <f>IFERROR(IF(COUNT(pipot!$Z:$Z)&lt;&gt;"",INDEX(pipot!L:L,SMALL(pipot!$Z:$Z,ROW($A719)))),"")</f>
        <v/>
      </c>
      <c r="N723" t="str">
        <f>IFERROR(IF(COUNT(pipot!$Z:$Z)&lt;&gt;"",INDEX(pipot!M:M,SMALL(pipot!$Z:$Z,ROW($A719)))),"")</f>
        <v/>
      </c>
      <c r="O723" t="str">
        <f>IFERROR(IF(COUNT(pipot!$Z:$Z)&lt;&gt;"",INDEX(pipot!N:N,SMALL(pipot!$Z:$Z,ROW($A719)))),"")</f>
        <v/>
      </c>
      <c r="P723" t="str">
        <f>IFERROR(IF(COUNT(pipot!$Z:$Z)&lt;&gt;"",INDEX(pipot!O:O,SMALL(pipot!$Z:$Z,ROW($A719)))),"")</f>
        <v/>
      </c>
      <c r="Q723" t="str">
        <f>IFERROR(IF(COUNT(pipot!$Z:$Z)&lt;&gt;"",INDEX(pipot!P:P,SMALL(pipot!$Z:$Z,ROW($A719)))),"")</f>
        <v/>
      </c>
      <c r="R723" t="str">
        <f>IFERROR(IF(COUNT(pipot!$Z:$Z)&lt;&gt;"",INDEX(pipot!Q:Q,SMALL(pipot!$Z:$Z,ROW($A719)))),"")</f>
        <v/>
      </c>
      <c r="S723" t="str">
        <f>IFERROR(IF(COUNT(pipot!$Z:$Z)&lt;&gt;"",INDEX(pipot!R:R,SMALL(pipot!$Z:$Z,ROW($A719)))),"")</f>
        <v/>
      </c>
    </row>
    <row r="724" spans="2:19" hidden="1">
      <c r="B724" t="str">
        <f>IFERROR(IF(COUNT(pipot!$Z:$Z)&lt;&gt;"",INDEX(pipot!A:A,SMALL(pipot!$Z:$Z,ROW($A720)))),"")</f>
        <v/>
      </c>
      <c r="C724" s="13" t="str">
        <f>IFERROR(IF(COUNT(pipot!$Z:$Z)&lt;&gt;"",INDEX(pipot!B:B,SMALL(pipot!$Z:$Z,ROW($A720)))),"")</f>
        <v/>
      </c>
      <c r="D724" s="15" t="str">
        <f>IFERROR(IF(COUNT(pipot!$Z:$Z)&lt;&gt;"",INDEX(pipot!C:C,SMALL(pipot!$Z:$Z,ROW($A720)))),"")</f>
        <v/>
      </c>
      <c r="E724" t="str">
        <f>IFERROR(IF(COUNT(pipot!$Z:$Z)&lt;&gt;"",INDEX(pipot!D:D,SMALL(pipot!$Z:$Z,ROW($A720)))),"")</f>
        <v/>
      </c>
      <c r="F724" t="str">
        <f>IFERROR(IF(COUNT(pipot!$Z:$Z)&lt;&gt;"",INDEX(pipot!E:E,SMALL(pipot!$Z:$Z,ROW($A720)))),"")</f>
        <v/>
      </c>
      <c r="G724" t="str">
        <f>IFERROR(IF(COUNT(pipot!$Z:$Z)&lt;&gt;"",INDEX(pipot!F:F,SMALL(pipot!$Z:$Z,ROW($A720)))),"")</f>
        <v/>
      </c>
      <c r="H724" t="str">
        <f>IFERROR(IF(COUNT(pipot!$Z:$Z)&lt;&gt;"",INDEX(pipot!G:G,SMALL(pipot!$Z:$Z,ROW($A720)))),"")</f>
        <v/>
      </c>
      <c r="I724" t="str">
        <f>IFERROR(IF(COUNT(pipot!$Z:$Z)&lt;&gt;"",INDEX(pipot!H:H,SMALL(pipot!$Z:$Z,ROW($A720)))),"")</f>
        <v/>
      </c>
      <c r="J724" t="str">
        <f>IFERROR(IF(COUNT(pipot!$Z:$Z)&lt;&gt;"",INDEX(pipot!I:I,SMALL(pipot!$Z:$Z,ROW($A720)))),"")</f>
        <v/>
      </c>
      <c r="K724" t="str">
        <f>IFERROR(IF(COUNT(pipot!$Z:$Z)&lt;&gt;"",INDEX(pipot!J:J,SMALL(pipot!$Z:$Z,ROW($A720)))),"")</f>
        <v/>
      </c>
      <c r="L724" t="str">
        <f>IFERROR(IF(COUNT(pipot!$Z:$Z)&lt;&gt;"",INDEX(pipot!K:K,SMALL(pipot!$Z:$Z,ROW($A720)))),"")</f>
        <v/>
      </c>
      <c r="M724" t="str">
        <f>IFERROR(IF(COUNT(pipot!$Z:$Z)&lt;&gt;"",INDEX(pipot!L:L,SMALL(pipot!$Z:$Z,ROW($A720)))),"")</f>
        <v/>
      </c>
      <c r="N724" t="str">
        <f>IFERROR(IF(COUNT(pipot!$Z:$Z)&lt;&gt;"",INDEX(pipot!M:M,SMALL(pipot!$Z:$Z,ROW($A720)))),"")</f>
        <v/>
      </c>
      <c r="O724" t="str">
        <f>IFERROR(IF(COUNT(pipot!$Z:$Z)&lt;&gt;"",INDEX(pipot!N:N,SMALL(pipot!$Z:$Z,ROW($A720)))),"")</f>
        <v/>
      </c>
      <c r="P724" t="str">
        <f>IFERROR(IF(COUNT(pipot!$Z:$Z)&lt;&gt;"",INDEX(pipot!O:O,SMALL(pipot!$Z:$Z,ROW($A720)))),"")</f>
        <v/>
      </c>
      <c r="Q724" t="str">
        <f>IFERROR(IF(COUNT(pipot!$Z:$Z)&lt;&gt;"",INDEX(pipot!P:P,SMALL(pipot!$Z:$Z,ROW($A720)))),"")</f>
        <v/>
      </c>
      <c r="R724" t="str">
        <f>IFERROR(IF(COUNT(pipot!$Z:$Z)&lt;&gt;"",INDEX(pipot!Q:Q,SMALL(pipot!$Z:$Z,ROW($A720)))),"")</f>
        <v/>
      </c>
      <c r="S724" t="str">
        <f>IFERROR(IF(COUNT(pipot!$Z:$Z)&lt;&gt;"",INDEX(pipot!R:R,SMALL(pipot!$Z:$Z,ROW($A720)))),"")</f>
        <v/>
      </c>
    </row>
    <row r="725" spans="2:19" hidden="1">
      <c r="B725" t="str">
        <f>IFERROR(IF(COUNT(pipot!$Z:$Z)&lt;&gt;"",INDEX(pipot!A:A,SMALL(pipot!$Z:$Z,ROW($A721)))),"")</f>
        <v/>
      </c>
      <c r="C725" s="13" t="str">
        <f>IFERROR(IF(COUNT(pipot!$Z:$Z)&lt;&gt;"",INDEX(pipot!B:B,SMALL(pipot!$Z:$Z,ROW($A721)))),"")</f>
        <v/>
      </c>
      <c r="D725" s="15" t="str">
        <f>IFERROR(IF(COUNT(pipot!$Z:$Z)&lt;&gt;"",INDEX(pipot!C:C,SMALL(pipot!$Z:$Z,ROW($A721)))),"")</f>
        <v/>
      </c>
      <c r="E725" t="str">
        <f>IFERROR(IF(COUNT(pipot!$Z:$Z)&lt;&gt;"",INDEX(pipot!D:D,SMALL(pipot!$Z:$Z,ROW($A721)))),"")</f>
        <v/>
      </c>
      <c r="F725" t="str">
        <f>IFERROR(IF(COUNT(pipot!$Z:$Z)&lt;&gt;"",INDEX(pipot!E:E,SMALL(pipot!$Z:$Z,ROW($A721)))),"")</f>
        <v/>
      </c>
      <c r="G725" t="str">
        <f>IFERROR(IF(COUNT(pipot!$Z:$Z)&lt;&gt;"",INDEX(pipot!F:F,SMALL(pipot!$Z:$Z,ROW($A721)))),"")</f>
        <v/>
      </c>
      <c r="H725" t="str">
        <f>IFERROR(IF(COUNT(pipot!$Z:$Z)&lt;&gt;"",INDEX(pipot!G:G,SMALL(pipot!$Z:$Z,ROW($A721)))),"")</f>
        <v/>
      </c>
      <c r="I725" t="str">
        <f>IFERROR(IF(COUNT(pipot!$Z:$Z)&lt;&gt;"",INDEX(pipot!H:H,SMALL(pipot!$Z:$Z,ROW($A721)))),"")</f>
        <v/>
      </c>
      <c r="J725" t="str">
        <f>IFERROR(IF(COUNT(pipot!$Z:$Z)&lt;&gt;"",INDEX(pipot!I:I,SMALL(pipot!$Z:$Z,ROW($A721)))),"")</f>
        <v/>
      </c>
      <c r="K725" t="str">
        <f>IFERROR(IF(COUNT(pipot!$Z:$Z)&lt;&gt;"",INDEX(pipot!J:J,SMALL(pipot!$Z:$Z,ROW($A721)))),"")</f>
        <v/>
      </c>
      <c r="L725" t="str">
        <f>IFERROR(IF(COUNT(pipot!$Z:$Z)&lt;&gt;"",INDEX(pipot!K:K,SMALL(pipot!$Z:$Z,ROW($A721)))),"")</f>
        <v/>
      </c>
      <c r="M725" t="str">
        <f>IFERROR(IF(COUNT(pipot!$Z:$Z)&lt;&gt;"",INDEX(pipot!L:L,SMALL(pipot!$Z:$Z,ROW($A721)))),"")</f>
        <v/>
      </c>
      <c r="N725" t="str">
        <f>IFERROR(IF(COUNT(pipot!$Z:$Z)&lt;&gt;"",INDEX(pipot!M:M,SMALL(pipot!$Z:$Z,ROW($A721)))),"")</f>
        <v/>
      </c>
      <c r="O725" t="str">
        <f>IFERROR(IF(COUNT(pipot!$Z:$Z)&lt;&gt;"",INDEX(pipot!N:N,SMALL(pipot!$Z:$Z,ROW($A721)))),"")</f>
        <v/>
      </c>
      <c r="P725" t="str">
        <f>IFERROR(IF(COUNT(pipot!$Z:$Z)&lt;&gt;"",INDEX(pipot!O:O,SMALL(pipot!$Z:$Z,ROW($A721)))),"")</f>
        <v/>
      </c>
      <c r="Q725" t="str">
        <f>IFERROR(IF(COUNT(pipot!$Z:$Z)&lt;&gt;"",INDEX(pipot!P:P,SMALL(pipot!$Z:$Z,ROW($A721)))),"")</f>
        <v/>
      </c>
      <c r="R725" t="str">
        <f>IFERROR(IF(COUNT(pipot!$Z:$Z)&lt;&gt;"",INDEX(pipot!Q:Q,SMALL(pipot!$Z:$Z,ROW($A721)))),"")</f>
        <v/>
      </c>
      <c r="S725" t="str">
        <f>IFERROR(IF(COUNT(pipot!$Z:$Z)&lt;&gt;"",INDEX(pipot!R:R,SMALL(pipot!$Z:$Z,ROW($A721)))),"")</f>
        <v/>
      </c>
    </row>
    <row r="726" spans="2:19" hidden="1">
      <c r="B726" t="str">
        <f>IFERROR(IF(COUNT(pipot!$Z:$Z)&lt;&gt;"",INDEX(pipot!A:A,SMALL(pipot!$Z:$Z,ROW($A722)))),"")</f>
        <v/>
      </c>
      <c r="C726" s="13" t="str">
        <f>IFERROR(IF(COUNT(pipot!$Z:$Z)&lt;&gt;"",INDEX(pipot!B:B,SMALL(pipot!$Z:$Z,ROW($A722)))),"")</f>
        <v/>
      </c>
      <c r="D726" s="15" t="str">
        <f>IFERROR(IF(COUNT(pipot!$Z:$Z)&lt;&gt;"",INDEX(pipot!C:C,SMALL(pipot!$Z:$Z,ROW($A722)))),"")</f>
        <v/>
      </c>
      <c r="E726" t="str">
        <f>IFERROR(IF(COUNT(pipot!$Z:$Z)&lt;&gt;"",INDEX(pipot!D:D,SMALL(pipot!$Z:$Z,ROW($A722)))),"")</f>
        <v/>
      </c>
      <c r="F726" t="str">
        <f>IFERROR(IF(COUNT(pipot!$Z:$Z)&lt;&gt;"",INDEX(pipot!E:E,SMALL(pipot!$Z:$Z,ROW($A722)))),"")</f>
        <v/>
      </c>
      <c r="G726" t="str">
        <f>IFERROR(IF(COUNT(pipot!$Z:$Z)&lt;&gt;"",INDEX(pipot!F:F,SMALL(pipot!$Z:$Z,ROW($A722)))),"")</f>
        <v/>
      </c>
      <c r="H726" t="str">
        <f>IFERROR(IF(COUNT(pipot!$Z:$Z)&lt;&gt;"",INDEX(pipot!G:G,SMALL(pipot!$Z:$Z,ROW($A722)))),"")</f>
        <v/>
      </c>
      <c r="I726" t="str">
        <f>IFERROR(IF(COUNT(pipot!$Z:$Z)&lt;&gt;"",INDEX(pipot!H:H,SMALL(pipot!$Z:$Z,ROW($A722)))),"")</f>
        <v/>
      </c>
      <c r="J726" t="str">
        <f>IFERROR(IF(COUNT(pipot!$Z:$Z)&lt;&gt;"",INDEX(pipot!I:I,SMALL(pipot!$Z:$Z,ROW($A722)))),"")</f>
        <v/>
      </c>
      <c r="K726" t="str">
        <f>IFERROR(IF(COUNT(pipot!$Z:$Z)&lt;&gt;"",INDEX(pipot!J:J,SMALL(pipot!$Z:$Z,ROW($A722)))),"")</f>
        <v/>
      </c>
      <c r="L726" t="str">
        <f>IFERROR(IF(COUNT(pipot!$Z:$Z)&lt;&gt;"",INDEX(pipot!K:K,SMALL(pipot!$Z:$Z,ROW($A722)))),"")</f>
        <v/>
      </c>
      <c r="M726" t="str">
        <f>IFERROR(IF(COUNT(pipot!$Z:$Z)&lt;&gt;"",INDEX(pipot!L:L,SMALL(pipot!$Z:$Z,ROW($A722)))),"")</f>
        <v/>
      </c>
      <c r="N726" t="str">
        <f>IFERROR(IF(COUNT(pipot!$Z:$Z)&lt;&gt;"",INDEX(pipot!M:M,SMALL(pipot!$Z:$Z,ROW($A722)))),"")</f>
        <v/>
      </c>
      <c r="O726" t="str">
        <f>IFERROR(IF(COUNT(pipot!$Z:$Z)&lt;&gt;"",INDEX(pipot!N:N,SMALL(pipot!$Z:$Z,ROW($A722)))),"")</f>
        <v/>
      </c>
      <c r="P726" t="str">
        <f>IFERROR(IF(COUNT(pipot!$Z:$Z)&lt;&gt;"",INDEX(pipot!O:O,SMALL(pipot!$Z:$Z,ROW($A722)))),"")</f>
        <v/>
      </c>
      <c r="Q726" t="str">
        <f>IFERROR(IF(COUNT(pipot!$Z:$Z)&lt;&gt;"",INDEX(pipot!P:P,SMALL(pipot!$Z:$Z,ROW($A722)))),"")</f>
        <v/>
      </c>
      <c r="R726" t="str">
        <f>IFERROR(IF(COUNT(pipot!$Z:$Z)&lt;&gt;"",INDEX(pipot!Q:Q,SMALL(pipot!$Z:$Z,ROW($A722)))),"")</f>
        <v/>
      </c>
      <c r="S726" t="str">
        <f>IFERROR(IF(COUNT(pipot!$Z:$Z)&lt;&gt;"",INDEX(pipot!R:R,SMALL(pipot!$Z:$Z,ROW($A722)))),"")</f>
        <v/>
      </c>
    </row>
    <row r="727" spans="2:19" hidden="1">
      <c r="B727" t="str">
        <f>IFERROR(IF(COUNT(pipot!$Z:$Z)&lt;&gt;"",INDEX(pipot!A:A,SMALL(pipot!$Z:$Z,ROW($A723)))),"")</f>
        <v/>
      </c>
      <c r="C727" s="13" t="str">
        <f>IFERROR(IF(COUNT(pipot!$Z:$Z)&lt;&gt;"",INDEX(pipot!B:B,SMALL(pipot!$Z:$Z,ROW($A723)))),"")</f>
        <v/>
      </c>
      <c r="D727" s="15" t="str">
        <f>IFERROR(IF(COUNT(pipot!$Z:$Z)&lt;&gt;"",INDEX(pipot!C:C,SMALL(pipot!$Z:$Z,ROW($A723)))),"")</f>
        <v/>
      </c>
      <c r="E727" t="str">
        <f>IFERROR(IF(COUNT(pipot!$Z:$Z)&lt;&gt;"",INDEX(pipot!D:D,SMALL(pipot!$Z:$Z,ROW($A723)))),"")</f>
        <v/>
      </c>
      <c r="F727" t="str">
        <f>IFERROR(IF(COUNT(pipot!$Z:$Z)&lt;&gt;"",INDEX(pipot!E:E,SMALL(pipot!$Z:$Z,ROW($A723)))),"")</f>
        <v/>
      </c>
      <c r="G727" t="str">
        <f>IFERROR(IF(COUNT(pipot!$Z:$Z)&lt;&gt;"",INDEX(pipot!F:F,SMALL(pipot!$Z:$Z,ROW($A723)))),"")</f>
        <v/>
      </c>
      <c r="H727" t="str">
        <f>IFERROR(IF(COUNT(pipot!$Z:$Z)&lt;&gt;"",INDEX(pipot!G:G,SMALL(pipot!$Z:$Z,ROW($A723)))),"")</f>
        <v/>
      </c>
      <c r="I727" t="str">
        <f>IFERROR(IF(COUNT(pipot!$Z:$Z)&lt;&gt;"",INDEX(pipot!H:H,SMALL(pipot!$Z:$Z,ROW($A723)))),"")</f>
        <v/>
      </c>
      <c r="J727" t="str">
        <f>IFERROR(IF(COUNT(pipot!$Z:$Z)&lt;&gt;"",INDEX(pipot!I:I,SMALL(pipot!$Z:$Z,ROW($A723)))),"")</f>
        <v/>
      </c>
      <c r="K727" t="str">
        <f>IFERROR(IF(COUNT(pipot!$Z:$Z)&lt;&gt;"",INDEX(pipot!J:J,SMALL(pipot!$Z:$Z,ROW($A723)))),"")</f>
        <v/>
      </c>
      <c r="L727" t="str">
        <f>IFERROR(IF(COUNT(pipot!$Z:$Z)&lt;&gt;"",INDEX(pipot!K:K,SMALL(pipot!$Z:$Z,ROW($A723)))),"")</f>
        <v/>
      </c>
      <c r="M727" t="str">
        <f>IFERROR(IF(COUNT(pipot!$Z:$Z)&lt;&gt;"",INDEX(pipot!L:L,SMALL(pipot!$Z:$Z,ROW($A723)))),"")</f>
        <v/>
      </c>
      <c r="N727" t="str">
        <f>IFERROR(IF(COUNT(pipot!$Z:$Z)&lt;&gt;"",INDEX(pipot!M:M,SMALL(pipot!$Z:$Z,ROW($A723)))),"")</f>
        <v/>
      </c>
      <c r="O727" t="str">
        <f>IFERROR(IF(COUNT(pipot!$Z:$Z)&lt;&gt;"",INDEX(pipot!N:N,SMALL(pipot!$Z:$Z,ROW($A723)))),"")</f>
        <v/>
      </c>
      <c r="P727" t="str">
        <f>IFERROR(IF(COUNT(pipot!$Z:$Z)&lt;&gt;"",INDEX(pipot!O:O,SMALL(pipot!$Z:$Z,ROW($A723)))),"")</f>
        <v/>
      </c>
      <c r="Q727" t="str">
        <f>IFERROR(IF(COUNT(pipot!$Z:$Z)&lt;&gt;"",INDEX(pipot!P:P,SMALL(pipot!$Z:$Z,ROW($A723)))),"")</f>
        <v/>
      </c>
      <c r="R727" t="str">
        <f>IFERROR(IF(COUNT(pipot!$Z:$Z)&lt;&gt;"",INDEX(pipot!Q:Q,SMALL(pipot!$Z:$Z,ROW($A723)))),"")</f>
        <v/>
      </c>
      <c r="S727" t="str">
        <f>IFERROR(IF(COUNT(pipot!$Z:$Z)&lt;&gt;"",INDEX(pipot!R:R,SMALL(pipot!$Z:$Z,ROW($A723)))),"")</f>
        <v/>
      </c>
    </row>
    <row r="728" spans="2:19" hidden="1">
      <c r="B728" t="str">
        <f>IFERROR(IF(COUNT(pipot!$Z:$Z)&lt;&gt;"",INDEX(pipot!A:A,SMALL(pipot!$Z:$Z,ROW($A724)))),"")</f>
        <v/>
      </c>
      <c r="C728" s="13" t="str">
        <f>IFERROR(IF(COUNT(pipot!$Z:$Z)&lt;&gt;"",INDEX(pipot!B:B,SMALL(pipot!$Z:$Z,ROW($A724)))),"")</f>
        <v/>
      </c>
      <c r="D728" s="15" t="str">
        <f>IFERROR(IF(COUNT(pipot!$Z:$Z)&lt;&gt;"",INDEX(pipot!C:C,SMALL(pipot!$Z:$Z,ROW($A724)))),"")</f>
        <v/>
      </c>
      <c r="E728" t="str">
        <f>IFERROR(IF(COUNT(pipot!$Z:$Z)&lt;&gt;"",INDEX(pipot!D:D,SMALL(pipot!$Z:$Z,ROW($A724)))),"")</f>
        <v/>
      </c>
      <c r="F728" t="str">
        <f>IFERROR(IF(COUNT(pipot!$Z:$Z)&lt;&gt;"",INDEX(pipot!E:E,SMALL(pipot!$Z:$Z,ROW($A724)))),"")</f>
        <v/>
      </c>
      <c r="G728" t="str">
        <f>IFERROR(IF(COUNT(pipot!$Z:$Z)&lt;&gt;"",INDEX(pipot!F:F,SMALL(pipot!$Z:$Z,ROW($A724)))),"")</f>
        <v/>
      </c>
      <c r="H728" t="str">
        <f>IFERROR(IF(COUNT(pipot!$Z:$Z)&lt;&gt;"",INDEX(pipot!G:G,SMALL(pipot!$Z:$Z,ROW($A724)))),"")</f>
        <v/>
      </c>
      <c r="I728" t="str">
        <f>IFERROR(IF(COUNT(pipot!$Z:$Z)&lt;&gt;"",INDEX(pipot!H:H,SMALL(pipot!$Z:$Z,ROW($A724)))),"")</f>
        <v/>
      </c>
      <c r="J728" t="str">
        <f>IFERROR(IF(COUNT(pipot!$Z:$Z)&lt;&gt;"",INDEX(pipot!I:I,SMALL(pipot!$Z:$Z,ROW($A724)))),"")</f>
        <v/>
      </c>
      <c r="K728" t="str">
        <f>IFERROR(IF(COUNT(pipot!$Z:$Z)&lt;&gt;"",INDEX(pipot!J:J,SMALL(pipot!$Z:$Z,ROW($A724)))),"")</f>
        <v/>
      </c>
      <c r="L728" t="str">
        <f>IFERROR(IF(COUNT(pipot!$Z:$Z)&lt;&gt;"",INDEX(pipot!K:K,SMALL(pipot!$Z:$Z,ROW($A724)))),"")</f>
        <v/>
      </c>
      <c r="M728" t="str">
        <f>IFERROR(IF(COUNT(pipot!$Z:$Z)&lt;&gt;"",INDEX(pipot!L:L,SMALL(pipot!$Z:$Z,ROW($A724)))),"")</f>
        <v/>
      </c>
      <c r="N728" t="str">
        <f>IFERROR(IF(COUNT(pipot!$Z:$Z)&lt;&gt;"",INDEX(pipot!M:M,SMALL(pipot!$Z:$Z,ROW($A724)))),"")</f>
        <v/>
      </c>
      <c r="O728" t="str">
        <f>IFERROR(IF(COUNT(pipot!$Z:$Z)&lt;&gt;"",INDEX(pipot!N:N,SMALL(pipot!$Z:$Z,ROW($A724)))),"")</f>
        <v/>
      </c>
      <c r="P728" t="str">
        <f>IFERROR(IF(COUNT(pipot!$Z:$Z)&lt;&gt;"",INDEX(pipot!O:O,SMALL(pipot!$Z:$Z,ROW($A724)))),"")</f>
        <v/>
      </c>
      <c r="Q728" t="str">
        <f>IFERROR(IF(COUNT(pipot!$Z:$Z)&lt;&gt;"",INDEX(pipot!P:P,SMALL(pipot!$Z:$Z,ROW($A724)))),"")</f>
        <v/>
      </c>
      <c r="R728" t="str">
        <f>IFERROR(IF(COUNT(pipot!$Z:$Z)&lt;&gt;"",INDEX(pipot!Q:Q,SMALL(pipot!$Z:$Z,ROW($A724)))),"")</f>
        <v/>
      </c>
      <c r="S728" t="str">
        <f>IFERROR(IF(COUNT(pipot!$Z:$Z)&lt;&gt;"",INDEX(pipot!R:R,SMALL(pipot!$Z:$Z,ROW($A724)))),"")</f>
        <v/>
      </c>
    </row>
    <row r="729" spans="2:19" hidden="1">
      <c r="B729" t="str">
        <f>IFERROR(IF(COUNT(pipot!$Z:$Z)&lt;&gt;"",INDEX(pipot!A:A,SMALL(pipot!$Z:$Z,ROW($A725)))),"")</f>
        <v/>
      </c>
      <c r="C729" s="13" t="str">
        <f>IFERROR(IF(COUNT(pipot!$Z:$Z)&lt;&gt;"",INDEX(pipot!B:B,SMALL(pipot!$Z:$Z,ROW($A725)))),"")</f>
        <v/>
      </c>
      <c r="D729" s="15" t="str">
        <f>IFERROR(IF(COUNT(pipot!$Z:$Z)&lt;&gt;"",INDEX(pipot!C:C,SMALL(pipot!$Z:$Z,ROW($A725)))),"")</f>
        <v/>
      </c>
      <c r="E729" t="str">
        <f>IFERROR(IF(COUNT(pipot!$Z:$Z)&lt;&gt;"",INDEX(pipot!D:D,SMALL(pipot!$Z:$Z,ROW($A725)))),"")</f>
        <v/>
      </c>
      <c r="F729" t="str">
        <f>IFERROR(IF(COUNT(pipot!$Z:$Z)&lt;&gt;"",INDEX(pipot!E:E,SMALL(pipot!$Z:$Z,ROW($A725)))),"")</f>
        <v/>
      </c>
      <c r="G729" t="str">
        <f>IFERROR(IF(COUNT(pipot!$Z:$Z)&lt;&gt;"",INDEX(pipot!F:F,SMALL(pipot!$Z:$Z,ROW($A725)))),"")</f>
        <v/>
      </c>
      <c r="H729" t="str">
        <f>IFERROR(IF(COUNT(pipot!$Z:$Z)&lt;&gt;"",INDEX(pipot!G:G,SMALL(pipot!$Z:$Z,ROW($A725)))),"")</f>
        <v/>
      </c>
      <c r="I729" t="str">
        <f>IFERROR(IF(COUNT(pipot!$Z:$Z)&lt;&gt;"",INDEX(pipot!H:H,SMALL(pipot!$Z:$Z,ROW($A725)))),"")</f>
        <v/>
      </c>
      <c r="J729" t="str">
        <f>IFERROR(IF(COUNT(pipot!$Z:$Z)&lt;&gt;"",INDEX(pipot!I:I,SMALL(pipot!$Z:$Z,ROW($A725)))),"")</f>
        <v/>
      </c>
      <c r="K729" t="str">
        <f>IFERROR(IF(COUNT(pipot!$Z:$Z)&lt;&gt;"",INDEX(pipot!J:J,SMALL(pipot!$Z:$Z,ROW($A725)))),"")</f>
        <v/>
      </c>
      <c r="L729" t="str">
        <f>IFERROR(IF(COUNT(pipot!$Z:$Z)&lt;&gt;"",INDEX(pipot!K:K,SMALL(pipot!$Z:$Z,ROW($A725)))),"")</f>
        <v/>
      </c>
      <c r="M729" t="str">
        <f>IFERROR(IF(COUNT(pipot!$Z:$Z)&lt;&gt;"",INDEX(pipot!L:L,SMALL(pipot!$Z:$Z,ROW($A725)))),"")</f>
        <v/>
      </c>
      <c r="N729" t="str">
        <f>IFERROR(IF(COUNT(pipot!$Z:$Z)&lt;&gt;"",INDEX(pipot!M:M,SMALL(pipot!$Z:$Z,ROW($A725)))),"")</f>
        <v/>
      </c>
      <c r="O729" t="str">
        <f>IFERROR(IF(COUNT(pipot!$Z:$Z)&lt;&gt;"",INDEX(pipot!N:N,SMALL(pipot!$Z:$Z,ROW($A725)))),"")</f>
        <v/>
      </c>
      <c r="P729" t="str">
        <f>IFERROR(IF(COUNT(pipot!$Z:$Z)&lt;&gt;"",INDEX(pipot!O:O,SMALL(pipot!$Z:$Z,ROW($A725)))),"")</f>
        <v/>
      </c>
      <c r="Q729" t="str">
        <f>IFERROR(IF(COUNT(pipot!$Z:$Z)&lt;&gt;"",INDEX(pipot!P:P,SMALL(pipot!$Z:$Z,ROW($A725)))),"")</f>
        <v/>
      </c>
      <c r="R729" t="str">
        <f>IFERROR(IF(COUNT(pipot!$Z:$Z)&lt;&gt;"",INDEX(pipot!Q:Q,SMALL(pipot!$Z:$Z,ROW($A725)))),"")</f>
        <v/>
      </c>
      <c r="S729" t="str">
        <f>IFERROR(IF(COUNT(pipot!$Z:$Z)&lt;&gt;"",INDEX(pipot!R:R,SMALL(pipot!$Z:$Z,ROW($A725)))),"")</f>
        <v/>
      </c>
    </row>
    <row r="730" spans="2:19" hidden="1">
      <c r="B730" t="str">
        <f>IFERROR(IF(COUNT(pipot!$Z:$Z)&lt;&gt;"",INDEX(pipot!A:A,SMALL(pipot!$Z:$Z,ROW($A726)))),"")</f>
        <v/>
      </c>
      <c r="C730" s="13" t="str">
        <f>IFERROR(IF(COUNT(pipot!$Z:$Z)&lt;&gt;"",INDEX(pipot!B:B,SMALL(pipot!$Z:$Z,ROW($A726)))),"")</f>
        <v/>
      </c>
      <c r="D730" s="15" t="str">
        <f>IFERROR(IF(COUNT(pipot!$Z:$Z)&lt;&gt;"",INDEX(pipot!C:C,SMALL(pipot!$Z:$Z,ROW($A726)))),"")</f>
        <v/>
      </c>
      <c r="E730" t="str">
        <f>IFERROR(IF(COUNT(pipot!$Z:$Z)&lt;&gt;"",INDEX(pipot!D:D,SMALL(pipot!$Z:$Z,ROW($A726)))),"")</f>
        <v/>
      </c>
      <c r="F730" t="str">
        <f>IFERROR(IF(COUNT(pipot!$Z:$Z)&lt;&gt;"",INDEX(pipot!E:E,SMALL(pipot!$Z:$Z,ROW($A726)))),"")</f>
        <v/>
      </c>
      <c r="G730" t="str">
        <f>IFERROR(IF(COUNT(pipot!$Z:$Z)&lt;&gt;"",INDEX(pipot!F:F,SMALL(pipot!$Z:$Z,ROW($A726)))),"")</f>
        <v/>
      </c>
      <c r="H730" t="str">
        <f>IFERROR(IF(COUNT(pipot!$Z:$Z)&lt;&gt;"",INDEX(pipot!G:G,SMALL(pipot!$Z:$Z,ROW($A726)))),"")</f>
        <v/>
      </c>
      <c r="I730" t="str">
        <f>IFERROR(IF(COUNT(pipot!$Z:$Z)&lt;&gt;"",INDEX(pipot!H:H,SMALL(pipot!$Z:$Z,ROW($A726)))),"")</f>
        <v/>
      </c>
      <c r="J730" t="str">
        <f>IFERROR(IF(COUNT(pipot!$Z:$Z)&lt;&gt;"",INDEX(pipot!I:I,SMALL(pipot!$Z:$Z,ROW($A726)))),"")</f>
        <v/>
      </c>
      <c r="K730" t="str">
        <f>IFERROR(IF(COUNT(pipot!$Z:$Z)&lt;&gt;"",INDEX(pipot!J:J,SMALL(pipot!$Z:$Z,ROW($A726)))),"")</f>
        <v/>
      </c>
      <c r="L730" t="str">
        <f>IFERROR(IF(COUNT(pipot!$Z:$Z)&lt;&gt;"",INDEX(pipot!K:K,SMALL(pipot!$Z:$Z,ROW($A726)))),"")</f>
        <v/>
      </c>
      <c r="M730" t="str">
        <f>IFERROR(IF(COUNT(pipot!$Z:$Z)&lt;&gt;"",INDEX(pipot!L:L,SMALL(pipot!$Z:$Z,ROW($A726)))),"")</f>
        <v/>
      </c>
      <c r="N730" t="str">
        <f>IFERROR(IF(COUNT(pipot!$Z:$Z)&lt;&gt;"",INDEX(pipot!M:M,SMALL(pipot!$Z:$Z,ROW($A726)))),"")</f>
        <v/>
      </c>
      <c r="O730" t="str">
        <f>IFERROR(IF(COUNT(pipot!$Z:$Z)&lt;&gt;"",INDEX(pipot!N:N,SMALL(pipot!$Z:$Z,ROW($A726)))),"")</f>
        <v/>
      </c>
      <c r="P730" t="str">
        <f>IFERROR(IF(COUNT(pipot!$Z:$Z)&lt;&gt;"",INDEX(pipot!O:O,SMALL(pipot!$Z:$Z,ROW($A726)))),"")</f>
        <v/>
      </c>
      <c r="Q730" t="str">
        <f>IFERROR(IF(COUNT(pipot!$Z:$Z)&lt;&gt;"",INDEX(pipot!P:P,SMALL(pipot!$Z:$Z,ROW($A726)))),"")</f>
        <v/>
      </c>
      <c r="R730" t="str">
        <f>IFERROR(IF(COUNT(pipot!$Z:$Z)&lt;&gt;"",INDEX(pipot!Q:Q,SMALL(pipot!$Z:$Z,ROW($A726)))),"")</f>
        <v/>
      </c>
      <c r="S730" t="str">
        <f>IFERROR(IF(COUNT(pipot!$Z:$Z)&lt;&gt;"",INDEX(pipot!R:R,SMALL(pipot!$Z:$Z,ROW($A726)))),"")</f>
        <v/>
      </c>
    </row>
    <row r="731" spans="2:19" hidden="1">
      <c r="B731" t="str">
        <f>IFERROR(IF(COUNT(pipot!$Z:$Z)&lt;&gt;"",INDEX(pipot!A:A,SMALL(pipot!$Z:$Z,ROW($A727)))),"")</f>
        <v/>
      </c>
      <c r="C731" s="13" t="str">
        <f>IFERROR(IF(COUNT(pipot!$Z:$Z)&lt;&gt;"",INDEX(pipot!B:B,SMALL(pipot!$Z:$Z,ROW($A727)))),"")</f>
        <v/>
      </c>
      <c r="D731" s="15" t="str">
        <f>IFERROR(IF(COUNT(pipot!$Z:$Z)&lt;&gt;"",INDEX(pipot!C:C,SMALL(pipot!$Z:$Z,ROW($A727)))),"")</f>
        <v/>
      </c>
      <c r="E731" t="str">
        <f>IFERROR(IF(COUNT(pipot!$Z:$Z)&lt;&gt;"",INDEX(pipot!D:D,SMALL(pipot!$Z:$Z,ROW($A727)))),"")</f>
        <v/>
      </c>
      <c r="F731" t="str">
        <f>IFERROR(IF(COUNT(pipot!$Z:$Z)&lt;&gt;"",INDEX(pipot!E:E,SMALL(pipot!$Z:$Z,ROW($A727)))),"")</f>
        <v/>
      </c>
      <c r="G731" t="str">
        <f>IFERROR(IF(COUNT(pipot!$Z:$Z)&lt;&gt;"",INDEX(pipot!F:F,SMALL(pipot!$Z:$Z,ROW($A727)))),"")</f>
        <v/>
      </c>
      <c r="H731" t="str">
        <f>IFERROR(IF(COUNT(pipot!$Z:$Z)&lt;&gt;"",INDEX(pipot!G:G,SMALL(pipot!$Z:$Z,ROW($A727)))),"")</f>
        <v/>
      </c>
      <c r="I731" t="str">
        <f>IFERROR(IF(COUNT(pipot!$Z:$Z)&lt;&gt;"",INDEX(pipot!H:H,SMALL(pipot!$Z:$Z,ROW($A727)))),"")</f>
        <v/>
      </c>
      <c r="J731" t="str">
        <f>IFERROR(IF(COUNT(pipot!$Z:$Z)&lt;&gt;"",INDEX(pipot!I:I,SMALL(pipot!$Z:$Z,ROW($A727)))),"")</f>
        <v/>
      </c>
      <c r="K731" t="str">
        <f>IFERROR(IF(COUNT(pipot!$Z:$Z)&lt;&gt;"",INDEX(pipot!J:J,SMALL(pipot!$Z:$Z,ROW($A727)))),"")</f>
        <v/>
      </c>
      <c r="L731" t="str">
        <f>IFERROR(IF(COUNT(pipot!$Z:$Z)&lt;&gt;"",INDEX(pipot!K:K,SMALL(pipot!$Z:$Z,ROW($A727)))),"")</f>
        <v/>
      </c>
      <c r="M731" t="str">
        <f>IFERROR(IF(COUNT(pipot!$Z:$Z)&lt;&gt;"",INDEX(pipot!L:L,SMALL(pipot!$Z:$Z,ROW($A727)))),"")</f>
        <v/>
      </c>
      <c r="N731" t="str">
        <f>IFERROR(IF(COUNT(pipot!$Z:$Z)&lt;&gt;"",INDEX(pipot!M:M,SMALL(pipot!$Z:$Z,ROW($A727)))),"")</f>
        <v/>
      </c>
      <c r="O731" t="str">
        <f>IFERROR(IF(COUNT(pipot!$Z:$Z)&lt;&gt;"",INDEX(pipot!N:N,SMALL(pipot!$Z:$Z,ROW($A727)))),"")</f>
        <v/>
      </c>
      <c r="P731" t="str">
        <f>IFERROR(IF(COUNT(pipot!$Z:$Z)&lt;&gt;"",INDEX(pipot!O:O,SMALL(pipot!$Z:$Z,ROW($A727)))),"")</f>
        <v/>
      </c>
      <c r="Q731" t="str">
        <f>IFERROR(IF(COUNT(pipot!$Z:$Z)&lt;&gt;"",INDEX(pipot!P:P,SMALL(pipot!$Z:$Z,ROW($A727)))),"")</f>
        <v/>
      </c>
      <c r="R731" t="str">
        <f>IFERROR(IF(COUNT(pipot!$Z:$Z)&lt;&gt;"",INDEX(pipot!Q:Q,SMALL(pipot!$Z:$Z,ROW($A727)))),"")</f>
        <v/>
      </c>
      <c r="S731" t="str">
        <f>IFERROR(IF(COUNT(pipot!$Z:$Z)&lt;&gt;"",INDEX(pipot!R:R,SMALL(pipot!$Z:$Z,ROW($A727)))),"")</f>
        <v/>
      </c>
    </row>
    <row r="732" spans="2:19" hidden="1">
      <c r="B732" t="str">
        <f>IFERROR(IF(COUNT(pipot!$Z:$Z)&lt;&gt;"",INDEX(pipot!A:A,SMALL(pipot!$Z:$Z,ROW($A728)))),"")</f>
        <v/>
      </c>
      <c r="C732" s="13" t="str">
        <f>IFERROR(IF(COUNT(pipot!$Z:$Z)&lt;&gt;"",INDEX(pipot!B:B,SMALL(pipot!$Z:$Z,ROW($A728)))),"")</f>
        <v/>
      </c>
      <c r="D732" s="15" t="str">
        <f>IFERROR(IF(COUNT(pipot!$Z:$Z)&lt;&gt;"",INDEX(pipot!C:C,SMALL(pipot!$Z:$Z,ROW($A728)))),"")</f>
        <v/>
      </c>
      <c r="E732" t="str">
        <f>IFERROR(IF(COUNT(pipot!$Z:$Z)&lt;&gt;"",INDEX(pipot!D:D,SMALL(pipot!$Z:$Z,ROW($A728)))),"")</f>
        <v/>
      </c>
      <c r="F732" t="str">
        <f>IFERROR(IF(COUNT(pipot!$Z:$Z)&lt;&gt;"",INDEX(pipot!E:E,SMALL(pipot!$Z:$Z,ROW($A728)))),"")</f>
        <v/>
      </c>
      <c r="G732" t="str">
        <f>IFERROR(IF(COUNT(pipot!$Z:$Z)&lt;&gt;"",INDEX(pipot!F:F,SMALL(pipot!$Z:$Z,ROW($A728)))),"")</f>
        <v/>
      </c>
      <c r="H732" t="str">
        <f>IFERROR(IF(COUNT(pipot!$Z:$Z)&lt;&gt;"",INDEX(pipot!G:G,SMALL(pipot!$Z:$Z,ROW($A728)))),"")</f>
        <v/>
      </c>
      <c r="I732" t="str">
        <f>IFERROR(IF(COUNT(pipot!$Z:$Z)&lt;&gt;"",INDEX(pipot!H:H,SMALL(pipot!$Z:$Z,ROW($A728)))),"")</f>
        <v/>
      </c>
      <c r="J732" t="str">
        <f>IFERROR(IF(COUNT(pipot!$Z:$Z)&lt;&gt;"",INDEX(pipot!I:I,SMALL(pipot!$Z:$Z,ROW($A728)))),"")</f>
        <v/>
      </c>
      <c r="K732" t="str">
        <f>IFERROR(IF(COUNT(pipot!$Z:$Z)&lt;&gt;"",INDEX(pipot!J:J,SMALL(pipot!$Z:$Z,ROW($A728)))),"")</f>
        <v/>
      </c>
      <c r="L732" t="str">
        <f>IFERROR(IF(COUNT(pipot!$Z:$Z)&lt;&gt;"",INDEX(pipot!K:K,SMALL(pipot!$Z:$Z,ROW($A728)))),"")</f>
        <v/>
      </c>
      <c r="M732" t="str">
        <f>IFERROR(IF(COUNT(pipot!$Z:$Z)&lt;&gt;"",INDEX(pipot!L:L,SMALL(pipot!$Z:$Z,ROW($A728)))),"")</f>
        <v/>
      </c>
      <c r="N732" t="str">
        <f>IFERROR(IF(COUNT(pipot!$Z:$Z)&lt;&gt;"",INDEX(pipot!M:M,SMALL(pipot!$Z:$Z,ROW($A728)))),"")</f>
        <v/>
      </c>
      <c r="O732" t="str">
        <f>IFERROR(IF(COUNT(pipot!$Z:$Z)&lt;&gt;"",INDEX(pipot!N:N,SMALL(pipot!$Z:$Z,ROW($A728)))),"")</f>
        <v/>
      </c>
      <c r="P732" t="str">
        <f>IFERROR(IF(COUNT(pipot!$Z:$Z)&lt;&gt;"",INDEX(pipot!O:O,SMALL(pipot!$Z:$Z,ROW($A728)))),"")</f>
        <v/>
      </c>
      <c r="Q732" t="str">
        <f>IFERROR(IF(COUNT(pipot!$Z:$Z)&lt;&gt;"",INDEX(pipot!P:P,SMALL(pipot!$Z:$Z,ROW($A728)))),"")</f>
        <v/>
      </c>
      <c r="R732" t="str">
        <f>IFERROR(IF(COUNT(pipot!$Z:$Z)&lt;&gt;"",INDEX(pipot!Q:Q,SMALL(pipot!$Z:$Z,ROW($A728)))),"")</f>
        <v/>
      </c>
      <c r="S732" t="str">
        <f>IFERROR(IF(COUNT(pipot!$Z:$Z)&lt;&gt;"",INDEX(pipot!R:R,SMALL(pipot!$Z:$Z,ROW($A728)))),"")</f>
        <v/>
      </c>
    </row>
    <row r="733" spans="2:19" hidden="1">
      <c r="B733" t="str">
        <f>IFERROR(IF(COUNT(pipot!$Z:$Z)&lt;&gt;"",INDEX(pipot!A:A,SMALL(pipot!$Z:$Z,ROW($A729)))),"")</f>
        <v/>
      </c>
      <c r="C733" s="13" t="str">
        <f>IFERROR(IF(COUNT(pipot!$Z:$Z)&lt;&gt;"",INDEX(pipot!B:B,SMALL(pipot!$Z:$Z,ROW($A729)))),"")</f>
        <v/>
      </c>
      <c r="D733" s="15" t="str">
        <f>IFERROR(IF(COUNT(pipot!$Z:$Z)&lt;&gt;"",INDEX(pipot!C:C,SMALL(pipot!$Z:$Z,ROW($A729)))),"")</f>
        <v/>
      </c>
      <c r="E733" t="str">
        <f>IFERROR(IF(COUNT(pipot!$Z:$Z)&lt;&gt;"",INDEX(pipot!D:D,SMALL(pipot!$Z:$Z,ROW($A729)))),"")</f>
        <v/>
      </c>
      <c r="F733" t="str">
        <f>IFERROR(IF(COUNT(pipot!$Z:$Z)&lt;&gt;"",INDEX(pipot!E:E,SMALL(pipot!$Z:$Z,ROW($A729)))),"")</f>
        <v/>
      </c>
      <c r="G733" t="str">
        <f>IFERROR(IF(COUNT(pipot!$Z:$Z)&lt;&gt;"",INDEX(pipot!F:F,SMALL(pipot!$Z:$Z,ROW($A729)))),"")</f>
        <v/>
      </c>
      <c r="H733" t="str">
        <f>IFERROR(IF(COUNT(pipot!$Z:$Z)&lt;&gt;"",INDEX(pipot!G:G,SMALL(pipot!$Z:$Z,ROW($A729)))),"")</f>
        <v/>
      </c>
      <c r="I733" t="str">
        <f>IFERROR(IF(COUNT(pipot!$Z:$Z)&lt;&gt;"",INDEX(pipot!H:H,SMALL(pipot!$Z:$Z,ROW($A729)))),"")</f>
        <v/>
      </c>
      <c r="J733" t="str">
        <f>IFERROR(IF(COUNT(pipot!$Z:$Z)&lt;&gt;"",INDEX(pipot!I:I,SMALL(pipot!$Z:$Z,ROW($A729)))),"")</f>
        <v/>
      </c>
      <c r="K733" t="str">
        <f>IFERROR(IF(COUNT(pipot!$Z:$Z)&lt;&gt;"",INDEX(pipot!J:J,SMALL(pipot!$Z:$Z,ROW($A729)))),"")</f>
        <v/>
      </c>
      <c r="L733" t="str">
        <f>IFERROR(IF(COUNT(pipot!$Z:$Z)&lt;&gt;"",INDEX(pipot!K:K,SMALL(pipot!$Z:$Z,ROW($A729)))),"")</f>
        <v/>
      </c>
      <c r="M733" t="str">
        <f>IFERROR(IF(COUNT(pipot!$Z:$Z)&lt;&gt;"",INDEX(pipot!L:L,SMALL(pipot!$Z:$Z,ROW($A729)))),"")</f>
        <v/>
      </c>
      <c r="N733" t="str">
        <f>IFERROR(IF(COUNT(pipot!$Z:$Z)&lt;&gt;"",INDEX(pipot!M:M,SMALL(pipot!$Z:$Z,ROW($A729)))),"")</f>
        <v/>
      </c>
      <c r="O733" t="str">
        <f>IFERROR(IF(COUNT(pipot!$Z:$Z)&lt;&gt;"",INDEX(pipot!N:N,SMALL(pipot!$Z:$Z,ROW($A729)))),"")</f>
        <v/>
      </c>
      <c r="P733" t="str">
        <f>IFERROR(IF(COUNT(pipot!$Z:$Z)&lt;&gt;"",INDEX(pipot!O:O,SMALL(pipot!$Z:$Z,ROW($A729)))),"")</f>
        <v/>
      </c>
      <c r="Q733" t="str">
        <f>IFERROR(IF(COUNT(pipot!$Z:$Z)&lt;&gt;"",INDEX(pipot!P:P,SMALL(pipot!$Z:$Z,ROW($A729)))),"")</f>
        <v/>
      </c>
      <c r="R733" t="str">
        <f>IFERROR(IF(COUNT(pipot!$Z:$Z)&lt;&gt;"",INDEX(pipot!Q:Q,SMALL(pipot!$Z:$Z,ROW($A729)))),"")</f>
        <v/>
      </c>
      <c r="S733" t="str">
        <f>IFERROR(IF(COUNT(pipot!$Z:$Z)&lt;&gt;"",INDEX(pipot!R:R,SMALL(pipot!$Z:$Z,ROW($A729)))),"")</f>
        <v/>
      </c>
    </row>
    <row r="734" spans="2:19" hidden="1">
      <c r="B734" t="str">
        <f>IFERROR(IF(COUNT(pipot!$Z:$Z)&lt;&gt;"",INDEX(pipot!A:A,SMALL(pipot!$Z:$Z,ROW($A730)))),"")</f>
        <v/>
      </c>
      <c r="C734" s="13" t="str">
        <f>IFERROR(IF(COUNT(pipot!$Z:$Z)&lt;&gt;"",INDEX(pipot!B:B,SMALL(pipot!$Z:$Z,ROW($A730)))),"")</f>
        <v/>
      </c>
      <c r="D734" s="15" t="str">
        <f>IFERROR(IF(COUNT(pipot!$Z:$Z)&lt;&gt;"",INDEX(pipot!C:C,SMALL(pipot!$Z:$Z,ROW($A730)))),"")</f>
        <v/>
      </c>
      <c r="E734" t="str">
        <f>IFERROR(IF(COUNT(pipot!$Z:$Z)&lt;&gt;"",INDEX(pipot!D:D,SMALL(pipot!$Z:$Z,ROW($A730)))),"")</f>
        <v/>
      </c>
      <c r="F734" t="str">
        <f>IFERROR(IF(COUNT(pipot!$Z:$Z)&lt;&gt;"",INDEX(pipot!E:E,SMALL(pipot!$Z:$Z,ROW($A730)))),"")</f>
        <v/>
      </c>
      <c r="G734" t="str">
        <f>IFERROR(IF(COUNT(pipot!$Z:$Z)&lt;&gt;"",INDEX(pipot!F:F,SMALL(pipot!$Z:$Z,ROW($A730)))),"")</f>
        <v/>
      </c>
      <c r="H734" t="str">
        <f>IFERROR(IF(COUNT(pipot!$Z:$Z)&lt;&gt;"",INDEX(pipot!G:G,SMALL(pipot!$Z:$Z,ROW($A730)))),"")</f>
        <v/>
      </c>
      <c r="I734" t="str">
        <f>IFERROR(IF(COUNT(pipot!$Z:$Z)&lt;&gt;"",INDEX(pipot!H:H,SMALL(pipot!$Z:$Z,ROW($A730)))),"")</f>
        <v/>
      </c>
      <c r="J734" t="str">
        <f>IFERROR(IF(COUNT(pipot!$Z:$Z)&lt;&gt;"",INDEX(pipot!I:I,SMALL(pipot!$Z:$Z,ROW($A730)))),"")</f>
        <v/>
      </c>
      <c r="K734" t="str">
        <f>IFERROR(IF(COUNT(pipot!$Z:$Z)&lt;&gt;"",INDEX(pipot!J:J,SMALL(pipot!$Z:$Z,ROW($A730)))),"")</f>
        <v/>
      </c>
      <c r="L734" t="str">
        <f>IFERROR(IF(COUNT(pipot!$Z:$Z)&lt;&gt;"",INDEX(pipot!K:K,SMALL(pipot!$Z:$Z,ROW($A730)))),"")</f>
        <v/>
      </c>
      <c r="M734" t="str">
        <f>IFERROR(IF(COUNT(pipot!$Z:$Z)&lt;&gt;"",INDEX(pipot!L:L,SMALL(pipot!$Z:$Z,ROW($A730)))),"")</f>
        <v/>
      </c>
      <c r="N734" t="str">
        <f>IFERROR(IF(COUNT(pipot!$Z:$Z)&lt;&gt;"",INDEX(pipot!M:M,SMALL(pipot!$Z:$Z,ROW($A730)))),"")</f>
        <v/>
      </c>
      <c r="O734" t="str">
        <f>IFERROR(IF(COUNT(pipot!$Z:$Z)&lt;&gt;"",INDEX(pipot!N:N,SMALL(pipot!$Z:$Z,ROW($A730)))),"")</f>
        <v/>
      </c>
      <c r="P734" t="str">
        <f>IFERROR(IF(COUNT(pipot!$Z:$Z)&lt;&gt;"",INDEX(pipot!O:O,SMALL(pipot!$Z:$Z,ROW($A730)))),"")</f>
        <v/>
      </c>
      <c r="Q734" t="str">
        <f>IFERROR(IF(COUNT(pipot!$Z:$Z)&lt;&gt;"",INDEX(pipot!P:P,SMALL(pipot!$Z:$Z,ROW($A730)))),"")</f>
        <v/>
      </c>
      <c r="R734" t="str">
        <f>IFERROR(IF(COUNT(pipot!$Z:$Z)&lt;&gt;"",INDEX(pipot!Q:Q,SMALL(pipot!$Z:$Z,ROW($A730)))),"")</f>
        <v/>
      </c>
      <c r="S734" t="str">
        <f>IFERROR(IF(COUNT(pipot!$Z:$Z)&lt;&gt;"",INDEX(pipot!R:R,SMALL(pipot!$Z:$Z,ROW($A730)))),"")</f>
        <v/>
      </c>
    </row>
    <row r="735" spans="2:19" hidden="1">
      <c r="B735" t="str">
        <f>IFERROR(IF(COUNT(pipot!$Z:$Z)&lt;&gt;"",INDEX(pipot!A:A,SMALL(pipot!$Z:$Z,ROW($A731)))),"")</f>
        <v/>
      </c>
      <c r="C735" s="13" t="str">
        <f>IFERROR(IF(COUNT(pipot!$Z:$Z)&lt;&gt;"",INDEX(pipot!B:B,SMALL(pipot!$Z:$Z,ROW($A731)))),"")</f>
        <v/>
      </c>
      <c r="D735" s="15" t="str">
        <f>IFERROR(IF(COUNT(pipot!$Z:$Z)&lt;&gt;"",INDEX(pipot!C:C,SMALL(pipot!$Z:$Z,ROW($A731)))),"")</f>
        <v/>
      </c>
      <c r="E735" t="str">
        <f>IFERROR(IF(COUNT(pipot!$Z:$Z)&lt;&gt;"",INDEX(pipot!D:D,SMALL(pipot!$Z:$Z,ROW($A731)))),"")</f>
        <v/>
      </c>
      <c r="F735" t="str">
        <f>IFERROR(IF(COUNT(pipot!$Z:$Z)&lt;&gt;"",INDEX(pipot!E:E,SMALL(pipot!$Z:$Z,ROW($A731)))),"")</f>
        <v/>
      </c>
      <c r="G735" t="str">
        <f>IFERROR(IF(COUNT(pipot!$Z:$Z)&lt;&gt;"",INDEX(pipot!F:F,SMALL(pipot!$Z:$Z,ROW($A731)))),"")</f>
        <v/>
      </c>
      <c r="H735" t="str">
        <f>IFERROR(IF(COUNT(pipot!$Z:$Z)&lt;&gt;"",INDEX(pipot!G:G,SMALL(pipot!$Z:$Z,ROW($A731)))),"")</f>
        <v/>
      </c>
      <c r="I735" t="str">
        <f>IFERROR(IF(COUNT(pipot!$Z:$Z)&lt;&gt;"",INDEX(pipot!H:H,SMALL(pipot!$Z:$Z,ROW($A731)))),"")</f>
        <v/>
      </c>
      <c r="J735" t="str">
        <f>IFERROR(IF(COUNT(pipot!$Z:$Z)&lt;&gt;"",INDEX(pipot!I:I,SMALL(pipot!$Z:$Z,ROW($A731)))),"")</f>
        <v/>
      </c>
      <c r="K735" t="str">
        <f>IFERROR(IF(COUNT(pipot!$Z:$Z)&lt;&gt;"",INDEX(pipot!J:J,SMALL(pipot!$Z:$Z,ROW($A731)))),"")</f>
        <v/>
      </c>
      <c r="L735" t="str">
        <f>IFERROR(IF(COUNT(pipot!$Z:$Z)&lt;&gt;"",INDEX(pipot!K:K,SMALL(pipot!$Z:$Z,ROW($A731)))),"")</f>
        <v/>
      </c>
      <c r="M735" t="str">
        <f>IFERROR(IF(COUNT(pipot!$Z:$Z)&lt;&gt;"",INDEX(pipot!L:L,SMALL(pipot!$Z:$Z,ROW($A731)))),"")</f>
        <v/>
      </c>
      <c r="N735" t="str">
        <f>IFERROR(IF(COUNT(pipot!$Z:$Z)&lt;&gt;"",INDEX(pipot!M:M,SMALL(pipot!$Z:$Z,ROW($A731)))),"")</f>
        <v/>
      </c>
      <c r="O735" t="str">
        <f>IFERROR(IF(COUNT(pipot!$Z:$Z)&lt;&gt;"",INDEX(pipot!N:N,SMALL(pipot!$Z:$Z,ROW($A731)))),"")</f>
        <v/>
      </c>
      <c r="P735" t="str">
        <f>IFERROR(IF(COUNT(pipot!$Z:$Z)&lt;&gt;"",INDEX(pipot!O:O,SMALL(pipot!$Z:$Z,ROW($A731)))),"")</f>
        <v/>
      </c>
      <c r="Q735" t="str">
        <f>IFERROR(IF(COUNT(pipot!$Z:$Z)&lt;&gt;"",INDEX(pipot!P:P,SMALL(pipot!$Z:$Z,ROW($A731)))),"")</f>
        <v/>
      </c>
      <c r="R735" t="str">
        <f>IFERROR(IF(COUNT(pipot!$Z:$Z)&lt;&gt;"",INDEX(pipot!Q:Q,SMALL(pipot!$Z:$Z,ROW($A731)))),"")</f>
        <v/>
      </c>
      <c r="S735" t="str">
        <f>IFERROR(IF(COUNT(pipot!$Z:$Z)&lt;&gt;"",INDEX(pipot!R:R,SMALL(pipot!$Z:$Z,ROW($A731)))),"")</f>
        <v/>
      </c>
    </row>
    <row r="736" spans="2:19" hidden="1">
      <c r="B736" t="str">
        <f>IFERROR(IF(COUNT(pipot!$Z:$Z)&lt;&gt;"",INDEX(pipot!A:A,SMALL(pipot!$Z:$Z,ROW($A732)))),"")</f>
        <v/>
      </c>
      <c r="C736" s="13" t="str">
        <f>IFERROR(IF(COUNT(pipot!$Z:$Z)&lt;&gt;"",INDEX(pipot!B:B,SMALL(pipot!$Z:$Z,ROW($A732)))),"")</f>
        <v/>
      </c>
      <c r="D736" s="15" t="str">
        <f>IFERROR(IF(COUNT(pipot!$Z:$Z)&lt;&gt;"",INDEX(pipot!C:C,SMALL(pipot!$Z:$Z,ROW($A732)))),"")</f>
        <v/>
      </c>
      <c r="E736" t="str">
        <f>IFERROR(IF(COUNT(pipot!$Z:$Z)&lt;&gt;"",INDEX(pipot!D:D,SMALL(pipot!$Z:$Z,ROW($A732)))),"")</f>
        <v/>
      </c>
      <c r="F736" t="str">
        <f>IFERROR(IF(COUNT(pipot!$Z:$Z)&lt;&gt;"",INDEX(pipot!E:E,SMALL(pipot!$Z:$Z,ROW($A732)))),"")</f>
        <v/>
      </c>
      <c r="G736" t="str">
        <f>IFERROR(IF(COUNT(pipot!$Z:$Z)&lt;&gt;"",INDEX(pipot!F:F,SMALL(pipot!$Z:$Z,ROW($A732)))),"")</f>
        <v/>
      </c>
      <c r="H736" t="str">
        <f>IFERROR(IF(COUNT(pipot!$Z:$Z)&lt;&gt;"",INDEX(pipot!G:G,SMALL(pipot!$Z:$Z,ROW($A732)))),"")</f>
        <v/>
      </c>
      <c r="I736" t="str">
        <f>IFERROR(IF(COUNT(pipot!$Z:$Z)&lt;&gt;"",INDEX(pipot!H:H,SMALL(pipot!$Z:$Z,ROW($A732)))),"")</f>
        <v/>
      </c>
      <c r="J736" t="str">
        <f>IFERROR(IF(COUNT(pipot!$Z:$Z)&lt;&gt;"",INDEX(pipot!I:I,SMALL(pipot!$Z:$Z,ROW($A732)))),"")</f>
        <v/>
      </c>
      <c r="K736" t="str">
        <f>IFERROR(IF(COUNT(pipot!$Z:$Z)&lt;&gt;"",INDEX(pipot!J:J,SMALL(pipot!$Z:$Z,ROW($A732)))),"")</f>
        <v/>
      </c>
      <c r="L736" t="str">
        <f>IFERROR(IF(COUNT(pipot!$Z:$Z)&lt;&gt;"",INDEX(pipot!K:K,SMALL(pipot!$Z:$Z,ROW($A732)))),"")</f>
        <v/>
      </c>
      <c r="M736" t="str">
        <f>IFERROR(IF(COUNT(pipot!$Z:$Z)&lt;&gt;"",INDEX(pipot!L:L,SMALL(pipot!$Z:$Z,ROW($A732)))),"")</f>
        <v/>
      </c>
      <c r="N736" t="str">
        <f>IFERROR(IF(COUNT(pipot!$Z:$Z)&lt;&gt;"",INDEX(pipot!M:M,SMALL(pipot!$Z:$Z,ROW($A732)))),"")</f>
        <v/>
      </c>
      <c r="O736" t="str">
        <f>IFERROR(IF(COUNT(pipot!$Z:$Z)&lt;&gt;"",INDEX(pipot!N:N,SMALL(pipot!$Z:$Z,ROW($A732)))),"")</f>
        <v/>
      </c>
      <c r="P736" t="str">
        <f>IFERROR(IF(COUNT(pipot!$Z:$Z)&lt;&gt;"",INDEX(pipot!O:O,SMALL(pipot!$Z:$Z,ROW($A732)))),"")</f>
        <v/>
      </c>
      <c r="Q736" t="str">
        <f>IFERROR(IF(COUNT(pipot!$Z:$Z)&lt;&gt;"",INDEX(pipot!P:P,SMALL(pipot!$Z:$Z,ROW($A732)))),"")</f>
        <v/>
      </c>
      <c r="R736" t="str">
        <f>IFERROR(IF(COUNT(pipot!$Z:$Z)&lt;&gt;"",INDEX(pipot!Q:Q,SMALL(pipot!$Z:$Z,ROW($A732)))),"")</f>
        <v/>
      </c>
      <c r="S736" t="str">
        <f>IFERROR(IF(COUNT(pipot!$Z:$Z)&lt;&gt;"",INDEX(pipot!R:R,SMALL(pipot!$Z:$Z,ROW($A732)))),"")</f>
        <v/>
      </c>
    </row>
    <row r="737" spans="2:19" hidden="1">
      <c r="B737" t="str">
        <f>IFERROR(IF(COUNT(pipot!$Z:$Z)&lt;&gt;"",INDEX(pipot!A:A,SMALL(pipot!$Z:$Z,ROW($A733)))),"")</f>
        <v/>
      </c>
      <c r="C737" s="13" t="str">
        <f>IFERROR(IF(COUNT(pipot!$Z:$Z)&lt;&gt;"",INDEX(pipot!B:B,SMALL(pipot!$Z:$Z,ROW($A733)))),"")</f>
        <v/>
      </c>
      <c r="D737" s="15" t="str">
        <f>IFERROR(IF(COUNT(pipot!$Z:$Z)&lt;&gt;"",INDEX(pipot!C:C,SMALL(pipot!$Z:$Z,ROW($A733)))),"")</f>
        <v/>
      </c>
      <c r="E737" t="str">
        <f>IFERROR(IF(COUNT(pipot!$Z:$Z)&lt;&gt;"",INDEX(pipot!D:D,SMALL(pipot!$Z:$Z,ROW($A733)))),"")</f>
        <v/>
      </c>
      <c r="F737" t="str">
        <f>IFERROR(IF(COUNT(pipot!$Z:$Z)&lt;&gt;"",INDEX(pipot!E:E,SMALL(pipot!$Z:$Z,ROW($A733)))),"")</f>
        <v/>
      </c>
      <c r="G737" t="str">
        <f>IFERROR(IF(COUNT(pipot!$Z:$Z)&lt;&gt;"",INDEX(pipot!F:F,SMALL(pipot!$Z:$Z,ROW($A733)))),"")</f>
        <v/>
      </c>
      <c r="H737" t="str">
        <f>IFERROR(IF(COUNT(pipot!$Z:$Z)&lt;&gt;"",INDEX(pipot!G:G,SMALL(pipot!$Z:$Z,ROW($A733)))),"")</f>
        <v/>
      </c>
      <c r="I737" t="str">
        <f>IFERROR(IF(COUNT(pipot!$Z:$Z)&lt;&gt;"",INDEX(pipot!H:H,SMALL(pipot!$Z:$Z,ROW($A733)))),"")</f>
        <v/>
      </c>
      <c r="J737" t="str">
        <f>IFERROR(IF(COUNT(pipot!$Z:$Z)&lt;&gt;"",INDEX(pipot!I:I,SMALL(pipot!$Z:$Z,ROW($A733)))),"")</f>
        <v/>
      </c>
      <c r="K737" t="str">
        <f>IFERROR(IF(COUNT(pipot!$Z:$Z)&lt;&gt;"",INDEX(pipot!J:J,SMALL(pipot!$Z:$Z,ROW($A733)))),"")</f>
        <v/>
      </c>
      <c r="L737" t="str">
        <f>IFERROR(IF(COUNT(pipot!$Z:$Z)&lt;&gt;"",INDEX(pipot!K:K,SMALL(pipot!$Z:$Z,ROW($A733)))),"")</f>
        <v/>
      </c>
      <c r="M737" t="str">
        <f>IFERROR(IF(COUNT(pipot!$Z:$Z)&lt;&gt;"",INDEX(pipot!L:L,SMALL(pipot!$Z:$Z,ROW($A733)))),"")</f>
        <v/>
      </c>
      <c r="N737" t="str">
        <f>IFERROR(IF(COUNT(pipot!$Z:$Z)&lt;&gt;"",INDEX(pipot!M:M,SMALL(pipot!$Z:$Z,ROW($A733)))),"")</f>
        <v/>
      </c>
      <c r="O737" t="str">
        <f>IFERROR(IF(COUNT(pipot!$Z:$Z)&lt;&gt;"",INDEX(pipot!N:N,SMALL(pipot!$Z:$Z,ROW($A733)))),"")</f>
        <v/>
      </c>
      <c r="P737" t="str">
        <f>IFERROR(IF(COUNT(pipot!$Z:$Z)&lt;&gt;"",INDEX(pipot!O:O,SMALL(pipot!$Z:$Z,ROW($A733)))),"")</f>
        <v/>
      </c>
      <c r="Q737" t="str">
        <f>IFERROR(IF(COUNT(pipot!$Z:$Z)&lt;&gt;"",INDEX(pipot!P:P,SMALL(pipot!$Z:$Z,ROW($A733)))),"")</f>
        <v/>
      </c>
      <c r="R737" t="str">
        <f>IFERROR(IF(COUNT(pipot!$Z:$Z)&lt;&gt;"",INDEX(pipot!Q:Q,SMALL(pipot!$Z:$Z,ROW($A733)))),"")</f>
        <v/>
      </c>
      <c r="S737" t="str">
        <f>IFERROR(IF(COUNT(pipot!$Z:$Z)&lt;&gt;"",INDEX(pipot!R:R,SMALL(pipot!$Z:$Z,ROW($A733)))),"")</f>
        <v/>
      </c>
    </row>
    <row r="738" spans="2:19" hidden="1">
      <c r="B738" t="str">
        <f>IFERROR(IF(COUNT(pipot!$Z:$Z)&lt;&gt;"",INDEX(pipot!A:A,SMALL(pipot!$Z:$Z,ROW($A734)))),"")</f>
        <v/>
      </c>
      <c r="C738" s="13" t="str">
        <f>IFERROR(IF(COUNT(pipot!$Z:$Z)&lt;&gt;"",INDEX(pipot!B:B,SMALL(pipot!$Z:$Z,ROW($A734)))),"")</f>
        <v/>
      </c>
      <c r="D738" s="15" t="str">
        <f>IFERROR(IF(COUNT(pipot!$Z:$Z)&lt;&gt;"",INDEX(pipot!C:C,SMALL(pipot!$Z:$Z,ROW($A734)))),"")</f>
        <v/>
      </c>
      <c r="E738" t="str">
        <f>IFERROR(IF(COUNT(pipot!$Z:$Z)&lt;&gt;"",INDEX(pipot!D:D,SMALL(pipot!$Z:$Z,ROW($A734)))),"")</f>
        <v/>
      </c>
      <c r="F738" t="str">
        <f>IFERROR(IF(COUNT(pipot!$Z:$Z)&lt;&gt;"",INDEX(pipot!E:E,SMALL(pipot!$Z:$Z,ROW($A734)))),"")</f>
        <v/>
      </c>
      <c r="G738" t="str">
        <f>IFERROR(IF(COUNT(pipot!$Z:$Z)&lt;&gt;"",INDEX(pipot!F:F,SMALL(pipot!$Z:$Z,ROW($A734)))),"")</f>
        <v/>
      </c>
      <c r="H738" t="str">
        <f>IFERROR(IF(COUNT(pipot!$Z:$Z)&lt;&gt;"",INDEX(pipot!G:G,SMALL(pipot!$Z:$Z,ROW($A734)))),"")</f>
        <v/>
      </c>
      <c r="I738" t="str">
        <f>IFERROR(IF(COUNT(pipot!$Z:$Z)&lt;&gt;"",INDEX(pipot!H:H,SMALL(pipot!$Z:$Z,ROW($A734)))),"")</f>
        <v/>
      </c>
      <c r="J738" t="str">
        <f>IFERROR(IF(COUNT(pipot!$Z:$Z)&lt;&gt;"",INDEX(pipot!I:I,SMALL(pipot!$Z:$Z,ROW($A734)))),"")</f>
        <v/>
      </c>
      <c r="K738" t="str">
        <f>IFERROR(IF(COUNT(pipot!$Z:$Z)&lt;&gt;"",INDEX(pipot!J:J,SMALL(pipot!$Z:$Z,ROW($A734)))),"")</f>
        <v/>
      </c>
      <c r="L738" t="str">
        <f>IFERROR(IF(COUNT(pipot!$Z:$Z)&lt;&gt;"",INDEX(pipot!K:K,SMALL(pipot!$Z:$Z,ROW($A734)))),"")</f>
        <v/>
      </c>
      <c r="M738" t="str">
        <f>IFERROR(IF(COUNT(pipot!$Z:$Z)&lt;&gt;"",INDEX(pipot!L:L,SMALL(pipot!$Z:$Z,ROW($A734)))),"")</f>
        <v/>
      </c>
      <c r="N738" t="str">
        <f>IFERROR(IF(COUNT(pipot!$Z:$Z)&lt;&gt;"",INDEX(pipot!M:M,SMALL(pipot!$Z:$Z,ROW($A734)))),"")</f>
        <v/>
      </c>
      <c r="O738" t="str">
        <f>IFERROR(IF(COUNT(pipot!$Z:$Z)&lt;&gt;"",INDEX(pipot!N:N,SMALL(pipot!$Z:$Z,ROW($A734)))),"")</f>
        <v/>
      </c>
      <c r="P738" t="str">
        <f>IFERROR(IF(COUNT(pipot!$Z:$Z)&lt;&gt;"",INDEX(pipot!O:O,SMALL(pipot!$Z:$Z,ROW($A734)))),"")</f>
        <v/>
      </c>
      <c r="Q738" t="str">
        <f>IFERROR(IF(COUNT(pipot!$Z:$Z)&lt;&gt;"",INDEX(pipot!P:P,SMALL(pipot!$Z:$Z,ROW($A734)))),"")</f>
        <v/>
      </c>
      <c r="R738" t="str">
        <f>IFERROR(IF(COUNT(pipot!$Z:$Z)&lt;&gt;"",INDEX(pipot!Q:Q,SMALL(pipot!$Z:$Z,ROW($A734)))),"")</f>
        <v/>
      </c>
      <c r="S738" t="str">
        <f>IFERROR(IF(COUNT(pipot!$Z:$Z)&lt;&gt;"",INDEX(pipot!R:R,SMALL(pipot!$Z:$Z,ROW($A734)))),"")</f>
        <v/>
      </c>
    </row>
    <row r="739" spans="2:19" hidden="1">
      <c r="B739" t="str">
        <f>IFERROR(IF(COUNT(pipot!$Z:$Z)&lt;&gt;"",INDEX(pipot!A:A,SMALL(pipot!$Z:$Z,ROW($A735)))),"")</f>
        <v/>
      </c>
      <c r="C739" s="13" t="str">
        <f>IFERROR(IF(COUNT(pipot!$Z:$Z)&lt;&gt;"",INDEX(pipot!B:B,SMALL(pipot!$Z:$Z,ROW($A735)))),"")</f>
        <v/>
      </c>
      <c r="D739" s="15" t="str">
        <f>IFERROR(IF(COUNT(pipot!$Z:$Z)&lt;&gt;"",INDEX(pipot!C:C,SMALL(pipot!$Z:$Z,ROW($A735)))),"")</f>
        <v/>
      </c>
      <c r="E739" t="str">
        <f>IFERROR(IF(COUNT(pipot!$Z:$Z)&lt;&gt;"",INDEX(pipot!D:D,SMALL(pipot!$Z:$Z,ROW($A735)))),"")</f>
        <v/>
      </c>
      <c r="F739" t="str">
        <f>IFERROR(IF(COUNT(pipot!$Z:$Z)&lt;&gt;"",INDEX(pipot!E:E,SMALL(pipot!$Z:$Z,ROW($A735)))),"")</f>
        <v/>
      </c>
      <c r="G739" t="str">
        <f>IFERROR(IF(COUNT(pipot!$Z:$Z)&lt;&gt;"",INDEX(pipot!F:F,SMALL(pipot!$Z:$Z,ROW($A735)))),"")</f>
        <v/>
      </c>
      <c r="H739" t="str">
        <f>IFERROR(IF(COUNT(pipot!$Z:$Z)&lt;&gt;"",INDEX(pipot!G:G,SMALL(pipot!$Z:$Z,ROW($A735)))),"")</f>
        <v/>
      </c>
      <c r="I739" t="str">
        <f>IFERROR(IF(COUNT(pipot!$Z:$Z)&lt;&gt;"",INDEX(pipot!H:H,SMALL(pipot!$Z:$Z,ROW($A735)))),"")</f>
        <v/>
      </c>
      <c r="J739" t="str">
        <f>IFERROR(IF(COUNT(pipot!$Z:$Z)&lt;&gt;"",INDEX(pipot!I:I,SMALL(pipot!$Z:$Z,ROW($A735)))),"")</f>
        <v/>
      </c>
      <c r="K739" t="str">
        <f>IFERROR(IF(COUNT(pipot!$Z:$Z)&lt;&gt;"",INDEX(pipot!J:J,SMALL(pipot!$Z:$Z,ROW($A735)))),"")</f>
        <v/>
      </c>
      <c r="L739" t="str">
        <f>IFERROR(IF(COUNT(pipot!$Z:$Z)&lt;&gt;"",INDEX(pipot!K:K,SMALL(pipot!$Z:$Z,ROW($A735)))),"")</f>
        <v/>
      </c>
      <c r="M739" t="str">
        <f>IFERROR(IF(COUNT(pipot!$Z:$Z)&lt;&gt;"",INDEX(pipot!L:L,SMALL(pipot!$Z:$Z,ROW($A735)))),"")</f>
        <v/>
      </c>
      <c r="N739" t="str">
        <f>IFERROR(IF(COUNT(pipot!$Z:$Z)&lt;&gt;"",INDEX(pipot!M:M,SMALL(pipot!$Z:$Z,ROW($A735)))),"")</f>
        <v/>
      </c>
      <c r="O739" t="str">
        <f>IFERROR(IF(COUNT(pipot!$Z:$Z)&lt;&gt;"",INDEX(pipot!N:N,SMALL(pipot!$Z:$Z,ROW($A735)))),"")</f>
        <v/>
      </c>
      <c r="P739" t="str">
        <f>IFERROR(IF(COUNT(pipot!$Z:$Z)&lt;&gt;"",INDEX(pipot!O:O,SMALL(pipot!$Z:$Z,ROW($A735)))),"")</f>
        <v/>
      </c>
      <c r="Q739" t="str">
        <f>IFERROR(IF(COUNT(pipot!$Z:$Z)&lt;&gt;"",INDEX(pipot!P:P,SMALL(pipot!$Z:$Z,ROW($A735)))),"")</f>
        <v/>
      </c>
      <c r="R739" t="str">
        <f>IFERROR(IF(COUNT(pipot!$Z:$Z)&lt;&gt;"",INDEX(pipot!Q:Q,SMALL(pipot!$Z:$Z,ROW($A735)))),"")</f>
        <v/>
      </c>
      <c r="S739" t="str">
        <f>IFERROR(IF(COUNT(pipot!$Z:$Z)&lt;&gt;"",INDEX(pipot!R:R,SMALL(pipot!$Z:$Z,ROW($A735)))),"")</f>
        <v/>
      </c>
    </row>
    <row r="740" spans="2:19" hidden="1">
      <c r="B740" t="str">
        <f>IFERROR(IF(COUNT(pipot!$Z:$Z)&lt;&gt;"",INDEX(pipot!A:A,SMALL(pipot!$Z:$Z,ROW($A736)))),"")</f>
        <v/>
      </c>
      <c r="C740" s="13" t="str">
        <f>IFERROR(IF(COUNT(pipot!$Z:$Z)&lt;&gt;"",INDEX(pipot!B:B,SMALL(pipot!$Z:$Z,ROW($A736)))),"")</f>
        <v/>
      </c>
      <c r="D740" s="15" t="str">
        <f>IFERROR(IF(COUNT(pipot!$Z:$Z)&lt;&gt;"",INDEX(pipot!C:C,SMALL(pipot!$Z:$Z,ROW($A736)))),"")</f>
        <v/>
      </c>
      <c r="E740" t="str">
        <f>IFERROR(IF(COUNT(pipot!$Z:$Z)&lt;&gt;"",INDEX(pipot!D:D,SMALL(pipot!$Z:$Z,ROW($A736)))),"")</f>
        <v/>
      </c>
      <c r="F740" t="str">
        <f>IFERROR(IF(COUNT(pipot!$Z:$Z)&lt;&gt;"",INDEX(pipot!E:E,SMALL(pipot!$Z:$Z,ROW($A736)))),"")</f>
        <v/>
      </c>
      <c r="G740" t="str">
        <f>IFERROR(IF(COUNT(pipot!$Z:$Z)&lt;&gt;"",INDEX(pipot!F:F,SMALL(pipot!$Z:$Z,ROW($A736)))),"")</f>
        <v/>
      </c>
      <c r="H740" t="str">
        <f>IFERROR(IF(COUNT(pipot!$Z:$Z)&lt;&gt;"",INDEX(pipot!G:G,SMALL(pipot!$Z:$Z,ROW($A736)))),"")</f>
        <v/>
      </c>
      <c r="I740" t="str">
        <f>IFERROR(IF(COUNT(pipot!$Z:$Z)&lt;&gt;"",INDEX(pipot!H:H,SMALL(pipot!$Z:$Z,ROW($A736)))),"")</f>
        <v/>
      </c>
      <c r="J740" t="str">
        <f>IFERROR(IF(COUNT(pipot!$Z:$Z)&lt;&gt;"",INDEX(pipot!I:I,SMALL(pipot!$Z:$Z,ROW($A736)))),"")</f>
        <v/>
      </c>
      <c r="K740" t="str">
        <f>IFERROR(IF(COUNT(pipot!$Z:$Z)&lt;&gt;"",INDEX(pipot!J:J,SMALL(pipot!$Z:$Z,ROW($A736)))),"")</f>
        <v/>
      </c>
      <c r="L740" t="str">
        <f>IFERROR(IF(COUNT(pipot!$Z:$Z)&lt;&gt;"",INDEX(pipot!K:K,SMALL(pipot!$Z:$Z,ROW($A736)))),"")</f>
        <v/>
      </c>
      <c r="M740" t="str">
        <f>IFERROR(IF(COUNT(pipot!$Z:$Z)&lt;&gt;"",INDEX(pipot!L:L,SMALL(pipot!$Z:$Z,ROW($A736)))),"")</f>
        <v/>
      </c>
      <c r="N740" t="str">
        <f>IFERROR(IF(COUNT(pipot!$Z:$Z)&lt;&gt;"",INDEX(pipot!M:M,SMALL(pipot!$Z:$Z,ROW($A736)))),"")</f>
        <v/>
      </c>
      <c r="O740" t="str">
        <f>IFERROR(IF(COUNT(pipot!$Z:$Z)&lt;&gt;"",INDEX(pipot!N:N,SMALL(pipot!$Z:$Z,ROW($A736)))),"")</f>
        <v/>
      </c>
      <c r="P740" t="str">
        <f>IFERROR(IF(COUNT(pipot!$Z:$Z)&lt;&gt;"",INDEX(pipot!O:O,SMALL(pipot!$Z:$Z,ROW($A736)))),"")</f>
        <v/>
      </c>
      <c r="Q740" t="str">
        <f>IFERROR(IF(COUNT(pipot!$Z:$Z)&lt;&gt;"",INDEX(pipot!P:P,SMALL(pipot!$Z:$Z,ROW($A736)))),"")</f>
        <v/>
      </c>
      <c r="R740" t="str">
        <f>IFERROR(IF(COUNT(pipot!$Z:$Z)&lt;&gt;"",INDEX(pipot!Q:Q,SMALL(pipot!$Z:$Z,ROW($A736)))),"")</f>
        <v/>
      </c>
      <c r="S740" t="str">
        <f>IFERROR(IF(COUNT(pipot!$Z:$Z)&lt;&gt;"",INDEX(pipot!R:R,SMALL(pipot!$Z:$Z,ROW($A736)))),"")</f>
        <v/>
      </c>
    </row>
    <row r="741" spans="2:19" hidden="1">
      <c r="B741" t="str">
        <f>IFERROR(IF(COUNT(pipot!$Z:$Z)&lt;&gt;"",INDEX(pipot!A:A,SMALL(pipot!$Z:$Z,ROW($A737)))),"")</f>
        <v/>
      </c>
      <c r="C741" s="13" t="str">
        <f>IFERROR(IF(COUNT(pipot!$Z:$Z)&lt;&gt;"",INDEX(pipot!B:B,SMALL(pipot!$Z:$Z,ROW($A737)))),"")</f>
        <v/>
      </c>
      <c r="D741" s="15" t="str">
        <f>IFERROR(IF(COUNT(pipot!$Z:$Z)&lt;&gt;"",INDEX(pipot!C:C,SMALL(pipot!$Z:$Z,ROW($A737)))),"")</f>
        <v/>
      </c>
      <c r="E741" t="str">
        <f>IFERROR(IF(COUNT(pipot!$Z:$Z)&lt;&gt;"",INDEX(pipot!D:D,SMALL(pipot!$Z:$Z,ROW($A737)))),"")</f>
        <v/>
      </c>
      <c r="F741" t="str">
        <f>IFERROR(IF(COUNT(pipot!$Z:$Z)&lt;&gt;"",INDEX(pipot!E:E,SMALL(pipot!$Z:$Z,ROW($A737)))),"")</f>
        <v/>
      </c>
      <c r="G741" t="str">
        <f>IFERROR(IF(COUNT(pipot!$Z:$Z)&lt;&gt;"",INDEX(pipot!F:F,SMALL(pipot!$Z:$Z,ROW($A737)))),"")</f>
        <v/>
      </c>
      <c r="H741" t="str">
        <f>IFERROR(IF(COUNT(pipot!$Z:$Z)&lt;&gt;"",INDEX(pipot!G:G,SMALL(pipot!$Z:$Z,ROW($A737)))),"")</f>
        <v/>
      </c>
      <c r="I741" t="str">
        <f>IFERROR(IF(COUNT(pipot!$Z:$Z)&lt;&gt;"",INDEX(pipot!H:H,SMALL(pipot!$Z:$Z,ROW($A737)))),"")</f>
        <v/>
      </c>
      <c r="J741" t="str">
        <f>IFERROR(IF(COUNT(pipot!$Z:$Z)&lt;&gt;"",INDEX(pipot!I:I,SMALL(pipot!$Z:$Z,ROW($A737)))),"")</f>
        <v/>
      </c>
      <c r="K741" t="str">
        <f>IFERROR(IF(COUNT(pipot!$Z:$Z)&lt;&gt;"",INDEX(pipot!J:J,SMALL(pipot!$Z:$Z,ROW($A737)))),"")</f>
        <v/>
      </c>
      <c r="L741" t="str">
        <f>IFERROR(IF(COUNT(pipot!$Z:$Z)&lt;&gt;"",INDEX(pipot!K:K,SMALL(pipot!$Z:$Z,ROW($A737)))),"")</f>
        <v/>
      </c>
      <c r="M741" t="str">
        <f>IFERROR(IF(COUNT(pipot!$Z:$Z)&lt;&gt;"",INDEX(pipot!L:L,SMALL(pipot!$Z:$Z,ROW($A737)))),"")</f>
        <v/>
      </c>
      <c r="N741" t="str">
        <f>IFERROR(IF(COUNT(pipot!$Z:$Z)&lt;&gt;"",INDEX(pipot!M:M,SMALL(pipot!$Z:$Z,ROW($A737)))),"")</f>
        <v/>
      </c>
      <c r="O741" t="str">
        <f>IFERROR(IF(COUNT(pipot!$Z:$Z)&lt;&gt;"",INDEX(pipot!N:N,SMALL(pipot!$Z:$Z,ROW($A737)))),"")</f>
        <v/>
      </c>
      <c r="P741" t="str">
        <f>IFERROR(IF(COUNT(pipot!$Z:$Z)&lt;&gt;"",INDEX(pipot!O:O,SMALL(pipot!$Z:$Z,ROW($A737)))),"")</f>
        <v/>
      </c>
      <c r="Q741" t="str">
        <f>IFERROR(IF(COUNT(pipot!$Z:$Z)&lt;&gt;"",INDEX(pipot!P:P,SMALL(pipot!$Z:$Z,ROW($A737)))),"")</f>
        <v/>
      </c>
      <c r="R741" t="str">
        <f>IFERROR(IF(COUNT(pipot!$Z:$Z)&lt;&gt;"",INDEX(pipot!Q:Q,SMALL(pipot!$Z:$Z,ROW($A737)))),"")</f>
        <v/>
      </c>
      <c r="S741" t="str">
        <f>IFERROR(IF(COUNT(pipot!$Z:$Z)&lt;&gt;"",INDEX(pipot!R:R,SMALL(pipot!$Z:$Z,ROW($A737)))),"")</f>
        <v/>
      </c>
    </row>
    <row r="742" spans="2:19" hidden="1">
      <c r="B742" t="str">
        <f>IFERROR(IF(COUNT(pipot!$Z:$Z)&lt;&gt;"",INDEX(pipot!A:A,SMALL(pipot!$Z:$Z,ROW($A738)))),"")</f>
        <v/>
      </c>
      <c r="C742" s="13" t="str">
        <f>IFERROR(IF(COUNT(pipot!$Z:$Z)&lt;&gt;"",INDEX(pipot!B:B,SMALL(pipot!$Z:$Z,ROW($A738)))),"")</f>
        <v/>
      </c>
      <c r="D742" s="15" t="str">
        <f>IFERROR(IF(COUNT(pipot!$Z:$Z)&lt;&gt;"",INDEX(pipot!C:C,SMALL(pipot!$Z:$Z,ROW($A738)))),"")</f>
        <v/>
      </c>
      <c r="E742" t="str">
        <f>IFERROR(IF(COUNT(pipot!$Z:$Z)&lt;&gt;"",INDEX(pipot!D:D,SMALL(pipot!$Z:$Z,ROW($A738)))),"")</f>
        <v/>
      </c>
      <c r="F742" t="str">
        <f>IFERROR(IF(COUNT(pipot!$Z:$Z)&lt;&gt;"",INDEX(pipot!E:E,SMALL(pipot!$Z:$Z,ROW($A738)))),"")</f>
        <v/>
      </c>
      <c r="G742" t="str">
        <f>IFERROR(IF(COUNT(pipot!$Z:$Z)&lt;&gt;"",INDEX(pipot!F:F,SMALL(pipot!$Z:$Z,ROW($A738)))),"")</f>
        <v/>
      </c>
      <c r="H742" t="str">
        <f>IFERROR(IF(COUNT(pipot!$Z:$Z)&lt;&gt;"",INDEX(pipot!G:G,SMALL(pipot!$Z:$Z,ROW($A738)))),"")</f>
        <v/>
      </c>
      <c r="I742" t="str">
        <f>IFERROR(IF(COUNT(pipot!$Z:$Z)&lt;&gt;"",INDEX(pipot!H:H,SMALL(pipot!$Z:$Z,ROW($A738)))),"")</f>
        <v/>
      </c>
      <c r="J742" t="str">
        <f>IFERROR(IF(COUNT(pipot!$Z:$Z)&lt;&gt;"",INDEX(pipot!I:I,SMALL(pipot!$Z:$Z,ROW($A738)))),"")</f>
        <v/>
      </c>
      <c r="K742" t="str">
        <f>IFERROR(IF(COUNT(pipot!$Z:$Z)&lt;&gt;"",INDEX(pipot!J:J,SMALL(pipot!$Z:$Z,ROW($A738)))),"")</f>
        <v/>
      </c>
      <c r="L742" t="str">
        <f>IFERROR(IF(COUNT(pipot!$Z:$Z)&lt;&gt;"",INDEX(pipot!K:K,SMALL(pipot!$Z:$Z,ROW($A738)))),"")</f>
        <v/>
      </c>
      <c r="M742" t="str">
        <f>IFERROR(IF(COUNT(pipot!$Z:$Z)&lt;&gt;"",INDEX(pipot!L:L,SMALL(pipot!$Z:$Z,ROW($A738)))),"")</f>
        <v/>
      </c>
      <c r="N742" t="str">
        <f>IFERROR(IF(COUNT(pipot!$Z:$Z)&lt;&gt;"",INDEX(pipot!M:M,SMALL(pipot!$Z:$Z,ROW($A738)))),"")</f>
        <v/>
      </c>
      <c r="O742" t="str">
        <f>IFERROR(IF(COUNT(pipot!$Z:$Z)&lt;&gt;"",INDEX(pipot!N:N,SMALL(pipot!$Z:$Z,ROW($A738)))),"")</f>
        <v/>
      </c>
      <c r="P742" t="str">
        <f>IFERROR(IF(COUNT(pipot!$Z:$Z)&lt;&gt;"",INDEX(pipot!O:O,SMALL(pipot!$Z:$Z,ROW($A738)))),"")</f>
        <v/>
      </c>
      <c r="Q742" t="str">
        <f>IFERROR(IF(COUNT(pipot!$Z:$Z)&lt;&gt;"",INDEX(pipot!P:P,SMALL(pipot!$Z:$Z,ROW($A738)))),"")</f>
        <v/>
      </c>
      <c r="R742" t="str">
        <f>IFERROR(IF(COUNT(pipot!$Z:$Z)&lt;&gt;"",INDEX(pipot!Q:Q,SMALL(pipot!$Z:$Z,ROW($A738)))),"")</f>
        <v/>
      </c>
      <c r="S742" t="str">
        <f>IFERROR(IF(COUNT(pipot!$Z:$Z)&lt;&gt;"",INDEX(pipot!R:R,SMALL(pipot!$Z:$Z,ROW($A738)))),"")</f>
        <v/>
      </c>
    </row>
    <row r="743" spans="2:19" hidden="1">
      <c r="B743" t="str">
        <f>IFERROR(IF(COUNT(pipot!$Z:$Z)&lt;&gt;"",INDEX(pipot!A:A,SMALL(pipot!$Z:$Z,ROW($A739)))),"")</f>
        <v/>
      </c>
      <c r="C743" s="13" t="str">
        <f>IFERROR(IF(COUNT(pipot!$Z:$Z)&lt;&gt;"",INDEX(pipot!B:B,SMALL(pipot!$Z:$Z,ROW($A739)))),"")</f>
        <v/>
      </c>
      <c r="D743" s="15" t="str">
        <f>IFERROR(IF(COUNT(pipot!$Z:$Z)&lt;&gt;"",INDEX(pipot!C:C,SMALL(pipot!$Z:$Z,ROW($A739)))),"")</f>
        <v/>
      </c>
      <c r="E743" t="str">
        <f>IFERROR(IF(COUNT(pipot!$Z:$Z)&lt;&gt;"",INDEX(pipot!D:D,SMALL(pipot!$Z:$Z,ROW($A739)))),"")</f>
        <v/>
      </c>
      <c r="F743" t="str">
        <f>IFERROR(IF(COUNT(pipot!$Z:$Z)&lt;&gt;"",INDEX(pipot!E:E,SMALL(pipot!$Z:$Z,ROW($A739)))),"")</f>
        <v/>
      </c>
      <c r="G743" t="str">
        <f>IFERROR(IF(COUNT(pipot!$Z:$Z)&lt;&gt;"",INDEX(pipot!F:F,SMALL(pipot!$Z:$Z,ROW($A739)))),"")</f>
        <v/>
      </c>
      <c r="H743" t="str">
        <f>IFERROR(IF(COUNT(pipot!$Z:$Z)&lt;&gt;"",INDEX(pipot!G:G,SMALL(pipot!$Z:$Z,ROW($A739)))),"")</f>
        <v/>
      </c>
      <c r="I743" t="str">
        <f>IFERROR(IF(COUNT(pipot!$Z:$Z)&lt;&gt;"",INDEX(pipot!H:H,SMALL(pipot!$Z:$Z,ROW($A739)))),"")</f>
        <v/>
      </c>
      <c r="J743" t="str">
        <f>IFERROR(IF(COUNT(pipot!$Z:$Z)&lt;&gt;"",INDEX(pipot!I:I,SMALL(pipot!$Z:$Z,ROW($A739)))),"")</f>
        <v/>
      </c>
      <c r="K743" t="str">
        <f>IFERROR(IF(COUNT(pipot!$Z:$Z)&lt;&gt;"",INDEX(pipot!J:J,SMALL(pipot!$Z:$Z,ROW($A739)))),"")</f>
        <v/>
      </c>
      <c r="L743" t="str">
        <f>IFERROR(IF(COUNT(pipot!$Z:$Z)&lt;&gt;"",INDEX(pipot!K:K,SMALL(pipot!$Z:$Z,ROW($A739)))),"")</f>
        <v/>
      </c>
      <c r="M743" t="str">
        <f>IFERROR(IF(COUNT(pipot!$Z:$Z)&lt;&gt;"",INDEX(pipot!L:L,SMALL(pipot!$Z:$Z,ROW($A739)))),"")</f>
        <v/>
      </c>
      <c r="N743" t="str">
        <f>IFERROR(IF(COUNT(pipot!$Z:$Z)&lt;&gt;"",INDEX(pipot!M:M,SMALL(pipot!$Z:$Z,ROW($A739)))),"")</f>
        <v/>
      </c>
      <c r="O743" t="str">
        <f>IFERROR(IF(COUNT(pipot!$Z:$Z)&lt;&gt;"",INDEX(pipot!N:N,SMALL(pipot!$Z:$Z,ROW($A739)))),"")</f>
        <v/>
      </c>
      <c r="P743" t="str">
        <f>IFERROR(IF(COUNT(pipot!$Z:$Z)&lt;&gt;"",INDEX(pipot!O:O,SMALL(pipot!$Z:$Z,ROW($A739)))),"")</f>
        <v/>
      </c>
      <c r="Q743" t="str">
        <f>IFERROR(IF(COUNT(pipot!$Z:$Z)&lt;&gt;"",INDEX(pipot!P:P,SMALL(pipot!$Z:$Z,ROW($A739)))),"")</f>
        <v/>
      </c>
      <c r="R743" t="str">
        <f>IFERROR(IF(COUNT(pipot!$Z:$Z)&lt;&gt;"",INDEX(pipot!Q:Q,SMALL(pipot!$Z:$Z,ROW($A739)))),"")</f>
        <v/>
      </c>
      <c r="S743" t="str">
        <f>IFERROR(IF(COUNT(pipot!$Z:$Z)&lt;&gt;"",INDEX(pipot!R:R,SMALL(pipot!$Z:$Z,ROW($A739)))),"")</f>
        <v/>
      </c>
    </row>
    <row r="744" spans="2:19" hidden="1">
      <c r="B744" t="str">
        <f>IFERROR(IF(COUNT(pipot!$Z:$Z)&lt;&gt;"",INDEX(pipot!A:A,SMALL(pipot!$Z:$Z,ROW($A740)))),"")</f>
        <v/>
      </c>
      <c r="C744" s="13" t="str">
        <f>IFERROR(IF(COUNT(pipot!$Z:$Z)&lt;&gt;"",INDEX(pipot!B:B,SMALL(pipot!$Z:$Z,ROW($A740)))),"")</f>
        <v/>
      </c>
      <c r="D744" s="15" t="str">
        <f>IFERROR(IF(COUNT(pipot!$Z:$Z)&lt;&gt;"",INDEX(pipot!C:C,SMALL(pipot!$Z:$Z,ROW($A740)))),"")</f>
        <v/>
      </c>
      <c r="E744" t="str">
        <f>IFERROR(IF(COUNT(pipot!$Z:$Z)&lt;&gt;"",INDEX(pipot!D:D,SMALL(pipot!$Z:$Z,ROW($A740)))),"")</f>
        <v/>
      </c>
      <c r="F744" t="str">
        <f>IFERROR(IF(COUNT(pipot!$Z:$Z)&lt;&gt;"",INDEX(pipot!E:E,SMALL(pipot!$Z:$Z,ROW($A740)))),"")</f>
        <v/>
      </c>
      <c r="G744" t="str">
        <f>IFERROR(IF(COUNT(pipot!$Z:$Z)&lt;&gt;"",INDEX(pipot!F:F,SMALL(pipot!$Z:$Z,ROW($A740)))),"")</f>
        <v/>
      </c>
      <c r="H744" t="str">
        <f>IFERROR(IF(COUNT(pipot!$Z:$Z)&lt;&gt;"",INDEX(pipot!G:G,SMALL(pipot!$Z:$Z,ROW($A740)))),"")</f>
        <v/>
      </c>
      <c r="I744" t="str">
        <f>IFERROR(IF(COUNT(pipot!$Z:$Z)&lt;&gt;"",INDEX(pipot!H:H,SMALL(pipot!$Z:$Z,ROW($A740)))),"")</f>
        <v/>
      </c>
      <c r="J744" t="str">
        <f>IFERROR(IF(COUNT(pipot!$Z:$Z)&lt;&gt;"",INDEX(pipot!I:I,SMALL(pipot!$Z:$Z,ROW($A740)))),"")</f>
        <v/>
      </c>
      <c r="K744" t="str">
        <f>IFERROR(IF(COUNT(pipot!$Z:$Z)&lt;&gt;"",INDEX(pipot!J:J,SMALL(pipot!$Z:$Z,ROW($A740)))),"")</f>
        <v/>
      </c>
      <c r="L744" t="str">
        <f>IFERROR(IF(COUNT(pipot!$Z:$Z)&lt;&gt;"",INDEX(pipot!K:K,SMALL(pipot!$Z:$Z,ROW($A740)))),"")</f>
        <v/>
      </c>
      <c r="M744" t="str">
        <f>IFERROR(IF(COUNT(pipot!$Z:$Z)&lt;&gt;"",INDEX(pipot!L:L,SMALL(pipot!$Z:$Z,ROW($A740)))),"")</f>
        <v/>
      </c>
      <c r="N744" t="str">
        <f>IFERROR(IF(COUNT(pipot!$Z:$Z)&lt;&gt;"",INDEX(pipot!M:M,SMALL(pipot!$Z:$Z,ROW($A740)))),"")</f>
        <v/>
      </c>
      <c r="O744" t="str">
        <f>IFERROR(IF(COUNT(pipot!$Z:$Z)&lt;&gt;"",INDEX(pipot!N:N,SMALL(pipot!$Z:$Z,ROW($A740)))),"")</f>
        <v/>
      </c>
      <c r="P744" t="str">
        <f>IFERROR(IF(COUNT(pipot!$Z:$Z)&lt;&gt;"",INDEX(pipot!O:O,SMALL(pipot!$Z:$Z,ROW($A740)))),"")</f>
        <v/>
      </c>
      <c r="Q744" t="str">
        <f>IFERROR(IF(COUNT(pipot!$Z:$Z)&lt;&gt;"",INDEX(pipot!P:P,SMALL(pipot!$Z:$Z,ROW($A740)))),"")</f>
        <v/>
      </c>
      <c r="R744" t="str">
        <f>IFERROR(IF(COUNT(pipot!$Z:$Z)&lt;&gt;"",INDEX(pipot!Q:Q,SMALL(pipot!$Z:$Z,ROW($A740)))),"")</f>
        <v/>
      </c>
      <c r="S744" t="str">
        <f>IFERROR(IF(COUNT(pipot!$Z:$Z)&lt;&gt;"",INDEX(pipot!R:R,SMALL(pipot!$Z:$Z,ROW($A740)))),"")</f>
        <v/>
      </c>
    </row>
    <row r="745" spans="2:19" hidden="1">
      <c r="B745" t="str">
        <f>IFERROR(IF(COUNT(pipot!$Z:$Z)&lt;&gt;"",INDEX(pipot!A:A,SMALL(pipot!$Z:$Z,ROW($A741)))),"")</f>
        <v/>
      </c>
      <c r="C745" s="13" t="str">
        <f>IFERROR(IF(COUNT(pipot!$Z:$Z)&lt;&gt;"",INDEX(pipot!B:B,SMALL(pipot!$Z:$Z,ROW($A741)))),"")</f>
        <v/>
      </c>
      <c r="D745" s="15" t="str">
        <f>IFERROR(IF(COUNT(pipot!$Z:$Z)&lt;&gt;"",INDEX(pipot!C:C,SMALL(pipot!$Z:$Z,ROW($A741)))),"")</f>
        <v/>
      </c>
      <c r="E745" t="str">
        <f>IFERROR(IF(COUNT(pipot!$Z:$Z)&lt;&gt;"",INDEX(pipot!D:D,SMALL(pipot!$Z:$Z,ROW($A741)))),"")</f>
        <v/>
      </c>
      <c r="F745" t="str">
        <f>IFERROR(IF(COUNT(pipot!$Z:$Z)&lt;&gt;"",INDEX(pipot!E:E,SMALL(pipot!$Z:$Z,ROW($A741)))),"")</f>
        <v/>
      </c>
      <c r="G745" t="str">
        <f>IFERROR(IF(COUNT(pipot!$Z:$Z)&lt;&gt;"",INDEX(pipot!F:F,SMALL(pipot!$Z:$Z,ROW($A741)))),"")</f>
        <v/>
      </c>
      <c r="H745" t="str">
        <f>IFERROR(IF(COUNT(pipot!$Z:$Z)&lt;&gt;"",INDEX(pipot!G:G,SMALL(pipot!$Z:$Z,ROW($A741)))),"")</f>
        <v/>
      </c>
      <c r="I745" t="str">
        <f>IFERROR(IF(COUNT(pipot!$Z:$Z)&lt;&gt;"",INDEX(pipot!H:H,SMALL(pipot!$Z:$Z,ROW($A741)))),"")</f>
        <v/>
      </c>
      <c r="J745" t="str">
        <f>IFERROR(IF(COUNT(pipot!$Z:$Z)&lt;&gt;"",INDEX(pipot!I:I,SMALL(pipot!$Z:$Z,ROW($A741)))),"")</f>
        <v/>
      </c>
      <c r="K745" t="str">
        <f>IFERROR(IF(COUNT(pipot!$Z:$Z)&lt;&gt;"",INDEX(pipot!J:J,SMALL(pipot!$Z:$Z,ROW($A741)))),"")</f>
        <v/>
      </c>
      <c r="L745" t="str">
        <f>IFERROR(IF(COUNT(pipot!$Z:$Z)&lt;&gt;"",INDEX(pipot!K:K,SMALL(pipot!$Z:$Z,ROW($A741)))),"")</f>
        <v/>
      </c>
      <c r="M745" t="str">
        <f>IFERROR(IF(COUNT(pipot!$Z:$Z)&lt;&gt;"",INDEX(pipot!L:L,SMALL(pipot!$Z:$Z,ROW($A741)))),"")</f>
        <v/>
      </c>
      <c r="N745" t="str">
        <f>IFERROR(IF(COUNT(pipot!$Z:$Z)&lt;&gt;"",INDEX(pipot!M:M,SMALL(pipot!$Z:$Z,ROW($A741)))),"")</f>
        <v/>
      </c>
      <c r="O745" t="str">
        <f>IFERROR(IF(COUNT(pipot!$Z:$Z)&lt;&gt;"",INDEX(pipot!N:N,SMALL(pipot!$Z:$Z,ROW($A741)))),"")</f>
        <v/>
      </c>
      <c r="P745" t="str">
        <f>IFERROR(IF(COUNT(pipot!$Z:$Z)&lt;&gt;"",INDEX(pipot!O:O,SMALL(pipot!$Z:$Z,ROW($A741)))),"")</f>
        <v/>
      </c>
      <c r="Q745" t="str">
        <f>IFERROR(IF(COUNT(pipot!$Z:$Z)&lt;&gt;"",INDEX(pipot!P:P,SMALL(pipot!$Z:$Z,ROW($A741)))),"")</f>
        <v/>
      </c>
      <c r="R745" t="str">
        <f>IFERROR(IF(COUNT(pipot!$Z:$Z)&lt;&gt;"",INDEX(pipot!Q:Q,SMALL(pipot!$Z:$Z,ROW($A741)))),"")</f>
        <v/>
      </c>
      <c r="S745" t="str">
        <f>IFERROR(IF(COUNT(pipot!$Z:$Z)&lt;&gt;"",INDEX(pipot!R:R,SMALL(pipot!$Z:$Z,ROW($A741)))),"")</f>
        <v/>
      </c>
    </row>
    <row r="746" spans="2:19" hidden="1">
      <c r="B746" t="str">
        <f>IFERROR(IF(COUNT(pipot!$Z:$Z)&lt;&gt;"",INDEX(pipot!A:A,SMALL(pipot!$Z:$Z,ROW($A742)))),"")</f>
        <v/>
      </c>
      <c r="C746" s="13" t="str">
        <f>IFERROR(IF(COUNT(pipot!$Z:$Z)&lt;&gt;"",INDEX(pipot!B:B,SMALL(pipot!$Z:$Z,ROW($A742)))),"")</f>
        <v/>
      </c>
      <c r="D746" s="15" t="str">
        <f>IFERROR(IF(COUNT(pipot!$Z:$Z)&lt;&gt;"",INDEX(pipot!C:C,SMALL(pipot!$Z:$Z,ROW($A742)))),"")</f>
        <v/>
      </c>
      <c r="E746" t="str">
        <f>IFERROR(IF(COUNT(pipot!$Z:$Z)&lt;&gt;"",INDEX(pipot!D:D,SMALL(pipot!$Z:$Z,ROW($A742)))),"")</f>
        <v/>
      </c>
      <c r="F746" t="str">
        <f>IFERROR(IF(COUNT(pipot!$Z:$Z)&lt;&gt;"",INDEX(pipot!E:E,SMALL(pipot!$Z:$Z,ROW($A742)))),"")</f>
        <v/>
      </c>
      <c r="G746" t="str">
        <f>IFERROR(IF(COUNT(pipot!$Z:$Z)&lt;&gt;"",INDEX(pipot!F:F,SMALL(pipot!$Z:$Z,ROW($A742)))),"")</f>
        <v/>
      </c>
      <c r="H746" t="str">
        <f>IFERROR(IF(COUNT(pipot!$Z:$Z)&lt;&gt;"",INDEX(pipot!G:G,SMALL(pipot!$Z:$Z,ROW($A742)))),"")</f>
        <v/>
      </c>
      <c r="I746" t="str">
        <f>IFERROR(IF(COUNT(pipot!$Z:$Z)&lt;&gt;"",INDEX(pipot!H:H,SMALL(pipot!$Z:$Z,ROW($A742)))),"")</f>
        <v/>
      </c>
      <c r="J746" t="str">
        <f>IFERROR(IF(COUNT(pipot!$Z:$Z)&lt;&gt;"",INDEX(pipot!I:I,SMALL(pipot!$Z:$Z,ROW($A742)))),"")</f>
        <v/>
      </c>
      <c r="K746" t="str">
        <f>IFERROR(IF(COUNT(pipot!$Z:$Z)&lt;&gt;"",INDEX(pipot!J:J,SMALL(pipot!$Z:$Z,ROW($A742)))),"")</f>
        <v/>
      </c>
      <c r="L746" t="str">
        <f>IFERROR(IF(COUNT(pipot!$Z:$Z)&lt;&gt;"",INDEX(pipot!K:K,SMALL(pipot!$Z:$Z,ROW($A742)))),"")</f>
        <v/>
      </c>
      <c r="M746" t="str">
        <f>IFERROR(IF(COUNT(pipot!$Z:$Z)&lt;&gt;"",INDEX(pipot!L:L,SMALL(pipot!$Z:$Z,ROW($A742)))),"")</f>
        <v/>
      </c>
      <c r="N746" t="str">
        <f>IFERROR(IF(COUNT(pipot!$Z:$Z)&lt;&gt;"",INDEX(pipot!M:M,SMALL(pipot!$Z:$Z,ROW($A742)))),"")</f>
        <v/>
      </c>
      <c r="O746" t="str">
        <f>IFERROR(IF(COUNT(pipot!$Z:$Z)&lt;&gt;"",INDEX(pipot!N:N,SMALL(pipot!$Z:$Z,ROW($A742)))),"")</f>
        <v/>
      </c>
      <c r="P746" t="str">
        <f>IFERROR(IF(COUNT(pipot!$Z:$Z)&lt;&gt;"",INDEX(pipot!O:O,SMALL(pipot!$Z:$Z,ROW($A742)))),"")</f>
        <v/>
      </c>
      <c r="Q746" t="str">
        <f>IFERROR(IF(COUNT(pipot!$Z:$Z)&lt;&gt;"",INDEX(pipot!P:P,SMALL(pipot!$Z:$Z,ROW($A742)))),"")</f>
        <v/>
      </c>
      <c r="R746" t="str">
        <f>IFERROR(IF(COUNT(pipot!$Z:$Z)&lt;&gt;"",INDEX(pipot!Q:Q,SMALL(pipot!$Z:$Z,ROW($A742)))),"")</f>
        <v/>
      </c>
      <c r="S746" t="str">
        <f>IFERROR(IF(COUNT(pipot!$Z:$Z)&lt;&gt;"",INDEX(pipot!R:R,SMALL(pipot!$Z:$Z,ROW($A742)))),"")</f>
        <v/>
      </c>
    </row>
    <row r="747" spans="2:19" hidden="1">
      <c r="B747" t="str">
        <f>IFERROR(IF(COUNT(pipot!$Z:$Z)&lt;&gt;"",INDEX(pipot!A:A,SMALL(pipot!$Z:$Z,ROW($A743)))),"")</f>
        <v/>
      </c>
      <c r="C747" s="13" t="str">
        <f>IFERROR(IF(COUNT(pipot!$Z:$Z)&lt;&gt;"",INDEX(pipot!B:B,SMALL(pipot!$Z:$Z,ROW($A743)))),"")</f>
        <v/>
      </c>
      <c r="D747" s="15" t="str">
        <f>IFERROR(IF(COUNT(pipot!$Z:$Z)&lt;&gt;"",INDEX(pipot!C:C,SMALL(pipot!$Z:$Z,ROW($A743)))),"")</f>
        <v/>
      </c>
      <c r="E747" t="str">
        <f>IFERROR(IF(COUNT(pipot!$Z:$Z)&lt;&gt;"",INDEX(pipot!D:D,SMALL(pipot!$Z:$Z,ROW($A743)))),"")</f>
        <v/>
      </c>
      <c r="F747" t="str">
        <f>IFERROR(IF(COUNT(pipot!$Z:$Z)&lt;&gt;"",INDEX(pipot!E:E,SMALL(pipot!$Z:$Z,ROW($A743)))),"")</f>
        <v/>
      </c>
      <c r="G747" t="str">
        <f>IFERROR(IF(COUNT(pipot!$Z:$Z)&lt;&gt;"",INDEX(pipot!F:F,SMALL(pipot!$Z:$Z,ROW($A743)))),"")</f>
        <v/>
      </c>
      <c r="H747" t="str">
        <f>IFERROR(IF(COUNT(pipot!$Z:$Z)&lt;&gt;"",INDEX(pipot!G:G,SMALL(pipot!$Z:$Z,ROW($A743)))),"")</f>
        <v/>
      </c>
      <c r="I747" t="str">
        <f>IFERROR(IF(COUNT(pipot!$Z:$Z)&lt;&gt;"",INDEX(pipot!H:H,SMALL(pipot!$Z:$Z,ROW($A743)))),"")</f>
        <v/>
      </c>
      <c r="J747" t="str">
        <f>IFERROR(IF(COUNT(pipot!$Z:$Z)&lt;&gt;"",INDEX(pipot!I:I,SMALL(pipot!$Z:$Z,ROW($A743)))),"")</f>
        <v/>
      </c>
      <c r="K747" t="str">
        <f>IFERROR(IF(COUNT(pipot!$Z:$Z)&lt;&gt;"",INDEX(pipot!J:J,SMALL(pipot!$Z:$Z,ROW($A743)))),"")</f>
        <v/>
      </c>
      <c r="L747" t="str">
        <f>IFERROR(IF(COUNT(pipot!$Z:$Z)&lt;&gt;"",INDEX(pipot!K:K,SMALL(pipot!$Z:$Z,ROW($A743)))),"")</f>
        <v/>
      </c>
      <c r="M747" t="str">
        <f>IFERROR(IF(COUNT(pipot!$Z:$Z)&lt;&gt;"",INDEX(pipot!L:L,SMALL(pipot!$Z:$Z,ROW($A743)))),"")</f>
        <v/>
      </c>
      <c r="N747" t="str">
        <f>IFERROR(IF(COUNT(pipot!$Z:$Z)&lt;&gt;"",INDEX(pipot!M:M,SMALL(pipot!$Z:$Z,ROW($A743)))),"")</f>
        <v/>
      </c>
      <c r="O747" t="str">
        <f>IFERROR(IF(COUNT(pipot!$Z:$Z)&lt;&gt;"",INDEX(pipot!N:N,SMALL(pipot!$Z:$Z,ROW($A743)))),"")</f>
        <v/>
      </c>
      <c r="P747" t="str">
        <f>IFERROR(IF(COUNT(pipot!$Z:$Z)&lt;&gt;"",INDEX(pipot!O:O,SMALL(pipot!$Z:$Z,ROW($A743)))),"")</f>
        <v/>
      </c>
      <c r="Q747" t="str">
        <f>IFERROR(IF(COUNT(pipot!$Z:$Z)&lt;&gt;"",INDEX(pipot!P:P,SMALL(pipot!$Z:$Z,ROW($A743)))),"")</f>
        <v/>
      </c>
      <c r="R747" t="str">
        <f>IFERROR(IF(COUNT(pipot!$Z:$Z)&lt;&gt;"",INDEX(pipot!Q:Q,SMALL(pipot!$Z:$Z,ROW($A743)))),"")</f>
        <v/>
      </c>
      <c r="S747" t="str">
        <f>IFERROR(IF(COUNT(pipot!$Z:$Z)&lt;&gt;"",INDEX(pipot!R:R,SMALL(pipot!$Z:$Z,ROW($A743)))),"")</f>
        <v/>
      </c>
    </row>
    <row r="748" spans="2:19" hidden="1">
      <c r="B748" t="str">
        <f>IFERROR(IF(COUNT(pipot!$Z:$Z)&lt;&gt;"",INDEX(pipot!A:A,SMALL(pipot!$Z:$Z,ROW($A744)))),"")</f>
        <v/>
      </c>
      <c r="C748" s="13" t="str">
        <f>IFERROR(IF(COUNT(pipot!$Z:$Z)&lt;&gt;"",INDEX(pipot!B:B,SMALL(pipot!$Z:$Z,ROW($A744)))),"")</f>
        <v/>
      </c>
      <c r="D748" s="15" t="str">
        <f>IFERROR(IF(COUNT(pipot!$Z:$Z)&lt;&gt;"",INDEX(pipot!C:C,SMALL(pipot!$Z:$Z,ROW($A744)))),"")</f>
        <v/>
      </c>
      <c r="E748" t="str">
        <f>IFERROR(IF(COUNT(pipot!$Z:$Z)&lt;&gt;"",INDEX(pipot!D:D,SMALL(pipot!$Z:$Z,ROW($A744)))),"")</f>
        <v/>
      </c>
      <c r="F748" t="str">
        <f>IFERROR(IF(COUNT(pipot!$Z:$Z)&lt;&gt;"",INDEX(pipot!E:E,SMALL(pipot!$Z:$Z,ROW($A744)))),"")</f>
        <v/>
      </c>
      <c r="G748" t="str">
        <f>IFERROR(IF(COUNT(pipot!$Z:$Z)&lt;&gt;"",INDEX(pipot!F:F,SMALL(pipot!$Z:$Z,ROW($A744)))),"")</f>
        <v/>
      </c>
      <c r="H748" t="str">
        <f>IFERROR(IF(COUNT(pipot!$Z:$Z)&lt;&gt;"",INDEX(pipot!G:G,SMALL(pipot!$Z:$Z,ROW($A744)))),"")</f>
        <v/>
      </c>
      <c r="I748" t="str">
        <f>IFERROR(IF(COUNT(pipot!$Z:$Z)&lt;&gt;"",INDEX(pipot!H:H,SMALL(pipot!$Z:$Z,ROW($A744)))),"")</f>
        <v/>
      </c>
      <c r="J748" t="str">
        <f>IFERROR(IF(COUNT(pipot!$Z:$Z)&lt;&gt;"",INDEX(pipot!I:I,SMALL(pipot!$Z:$Z,ROW($A744)))),"")</f>
        <v/>
      </c>
      <c r="K748" t="str">
        <f>IFERROR(IF(COUNT(pipot!$Z:$Z)&lt;&gt;"",INDEX(pipot!J:J,SMALL(pipot!$Z:$Z,ROW($A744)))),"")</f>
        <v/>
      </c>
      <c r="L748" t="str">
        <f>IFERROR(IF(COUNT(pipot!$Z:$Z)&lt;&gt;"",INDEX(pipot!K:K,SMALL(pipot!$Z:$Z,ROW($A744)))),"")</f>
        <v/>
      </c>
      <c r="M748" t="str">
        <f>IFERROR(IF(COUNT(pipot!$Z:$Z)&lt;&gt;"",INDEX(pipot!L:L,SMALL(pipot!$Z:$Z,ROW($A744)))),"")</f>
        <v/>
      </c>
      <c r="N748" t="str">
        <f>IFERROR(IF(COUNT(pipot!$Z:$Z)&lt;&gt;"",INDEX(pipot!M:M,SMALL(pipot!$Z:$Z,ROW($A744)))),"")</f>
        <v/>
      </c>
      <c r="O748" t="str">
        <f>IFERROR(IF(COUNT(pipot!$Z:$Z)&lt;&gt;"",INDEX(pipot!N:N,SMALL(pipot!$Z:$Z,ROW($A744)))),"")</f>
        <v/>
      </c>
      <c r="P748" t="str">
        <f>IFERROR(IF(COUNT(pipot!$Z:$Z)&lt;&gt;"",INDEX(pipot!O:O,SMALL(pipot!$Z:$Z,ROW($A744)))),"")</f>
        <v/>
      </c>
      <c r="Q748" t="str">
        <f>IFERROR(IF(COUNT(pipot!$Z:$Z)&lt;&gt;"",INDEX(pipot!P:P,SMALL(pipot!$Z:$Z,ROW($A744)))),"")</f>
        <v/>
      </c>
      <c r="R748" t="str">
        <f>IFERROR(IF(COUNT(pipot!$Z:$Z)&lt;&gt;"",INDEX(pipot!Q:Q,SMALL(pipot!$Z:$Z,ROW($A744)))),"")</f>
        <v/>
      </c>
      <c r="S748" t="str">
        <f>IFERROR(IF(COUNT(pipot!$Z:$Z)&lt;&gt;"",INDEX(pipot!R:R,SMALL(pipot!$Z:$Z,ROW($A744)))),"")</f>
        <v/>
      </c>
    </row>
    <row r="749" spans="2:19" hidden="1">
      <c r="B749" t="str">
        <f>IFERROR(IF(COUNT(pipot!$Z:$Z)&lt;&gt;"",INDEX(pipot!A:A,SMALL(pipot!$Z:$Z,ROW($A745)))),"")</f>
        <v/>
      </c>
      <c r="C749" s="13" t="str">
        <f>IFERROR(IF(COUNT(pipot!$Z:$Z)&lt;&gt;"",INDEX(pipot!B:B,SMALL(pipot!$Z:$Z,ROW($A745)))),"")</f>
        <v/>
      </c>
      <c r="D749" s="15" t="str">
        <f>IFERROR(IF(COUNT(pipot!$Z:$Z)&lt;&gt;"",INDEX(pipot!C:C,SMALL(pipot!$Z:$Z,ROW($A745)))),"")</f>
        <v/>
      </c>
      <c r="E749" t="str">
        <f>IFERROR(IF(COUNT(pipot!$Z:$Z)&lt;&gt;"",INDEX(pipot!D:D,SMALL(pipot!$Z:$Z,ROW($A745)))),"")</f>
        <v/>
      </c>
      <c r="F749" t="str">
        <f>IFERROR(IF(COUNT(pipot!$Z:$Z)&lt;&gt;"",INDEX(pipot!E:E,SMALL(pipot!$Z:$Z,ROW($A745)))),"")</f>
        <v/>
      </c>
      <c r="G749" t="str">
        <f>IFERROR(IF(COUNT(pipot!$Z:$Z)&lt;&gt;"",INDEX(pipot!F:F,SMALL(pipot!$Z:$Z,ROW($A745)))),"")</f>
        <v/>
      </c>
      <c r="H749" t="str">
        <f>IFERROR(IF(COUNT(pipot!$Z:$Z)&lt;&gt;"",INDEX(pipot!G:G,SMALL(pipot!$Z:$Z,ROW($A745)))),"")</f>
        <v/>
      </c>
      <c r="I749" t="str">
        <f>IFERROR(IF(COUNT(pipot!$Z:$Z)&lt;&gt;"",INDEX(pipot!H:H,SMALL(pipot!$Z:$Z,ROW($A745)))),"")</f>
        <v/>
      </c>
      <c r="J749" t="str">
        <f>IFERROR(IF(COUNT(pipot!$Z:$Z)&lt;&gt;"",INDEX(pipot!I:I,SMALL(pipot!$Z:$Z,ROW($A745)))),"")</f>
        <v/>
      </c>
      <c r="K749" t="str">
        <f>IFERROR(IF(COUNT(pipot!$Z:$Z)&lt;&gt;"",INDEX(pipot!J:J,SMALL(pipot!$Z:$Z,ROW($A745)))),"")</f>
        <v/>
      </c>
      <c r="L749" t="str">
        <f>IFERROR(IF(COUNT(pipot!$Z:$Z)&lt;&gt;"",INDEX(pipot!K:K,SMALL(pipot!$Z:$Z,ROW($A745)))),"")</f>
        <v/>
      </c>
      <c r="M749" t="str">
        <f>IFERROR(IF(COUNT(pipot!$Z:$Z)&lt;&gt;"",INDEX(pipot!L:L,SMALL(pipot!$Z:$Z,ROW($A745)))),"")</f>
        <v/>
      </c>
      <c r="N749" t="str">
        <f>IFERROR(IF(COUNT(pipot!$Z:$Z)&lt;&gt;"",INDEX(pipot!M:M,SMALL(pipot!$Z:$Z,ROW($A745)))),"")</f>
        <v/>
      </c>
      <c r="O749" t="str">
        <f>IFERROR(IF(COUNT(pipot!$Z:$Z)&lt;&gt;"",INDEX(pipot!N:N,SMALL(pipot!$Z:$Z,ROW($A745)))),"")</f>
        <v/>
      </c>
      <c r="P749" t="str">
        <f>IFERROR(IF(COUNT(pipot!$Z:$Z)&lt;&gt;"",INDEX(pipot!O:O,SMALL(pipot!$Z:$Z,ROW($A745)))),"")</f>
        <v/>
      </c>
      <c r="Q749" t="str">
        <f>IFERROR(IF(COUNT(pipot!$Z:$Z)&lt;&gt;"",INDEX(pipot!P:P,SMALL(pipot!$Z:$Z,ROW($A745)))),"")</f>
        <v/>
      </c>
      <c r="R749" t="str">
        <f>IFERROR(IF(COUNT(pipot!$Z:$Z)&lt;&gt;"",INDEX(pipot!Q:Q,SMALL(pipot!$Z:$Z,ROW($A745)))),"")</f>
        <v/>
      </c>
      <c r="S749" t="str">
        <f>IFERROR(IF(COUNT(pipot!$Z:$Z)&lt;&gt;"",INDEX(pipot!R:R,SMALL(pipot!$Z:$Z,ROW($A745)))),"")</f>
        <v/>
      </c>
    </row>
    <row r="750" spans="2:19" hidden="1">
      <c r="B750" t="str">
        <f>IFERROR(IF(COUNT(pipot!$Z:$Z)&lt;&gt;"",INDEX(pipot!A:A,SMALL(pipot!$Z:$Z,ROW($A746)))),"")</f>
        <v/>
      </c>
      <c r="C750" s="13" t="str">
        <f>IFERROR(IF(COUNT(pipot!$Z:$Z)&lt;&gt;"",INDEX(pipot!B:B,SMALL(pipot!$Z:$Z,ROW($A746)))),"")</f>
        <v/>
      </c>
      <c r="D750" s="15" t="str">
        <f>IFERROR(IF(COUNT(pipot!$Z:$Z)&lt;&gt;"",INDEX(pipot!C:C,SMALL(pipot!$Z:$Z,ROW($A746)))),"")</f>
        <v/>
      </c>
      <c r="E750" t="str">
        <f>IFERROR(IF(COUNT(pipot!$Z:$Z)&lt;&gt;"",INDEX(pipot!D:D,SMALL(pipot!$Z:$Z,ROW($A746)))),"")</f>
        <v/>
      </c>
      <c r="F750" t="str">
        <f>IFERROR(IF(COUNT(pipot!$Z:$Z)&lt;&gt;"",INDEX(pipot!E:E,SMALL(pipot!$Z:$Z,ROW($A746)))),"")</f>
        <v/>
      </c>
      <c r="G750" t="str">
        <f>IFERROR(IF(COUNT(pipot!$Z:$Z)&lt;&gt;"",INDEX(pipot!F:F,SMALL(pipot!$Z:$Z,ROW($A746)))),"")</f>
        <v/>
      </c>
      <c r="H750" t="str">
        <f>IFERROR(IF(COUNT(pipot!$Z:$Z)&lt;&gt;"",INDEX(pipot!G:G,SMALL(pipot!$Z:$Z,ROW($A746)))),"")</f>
        <v/>
      </c>
      <c r="I750" t="str">
        <f>IFERROR(IF(COUNT(pipot!$Z:$Z)&lt;&gt;"",INDEX(pipot!H:H,SMALL(pipot!$Z:$Z,ROW($A746)))),"")</f>
        <v/>
      </c>
      <c r="J750" t="str">
        <f>IFERROR(IF(COUNT(pipot!$Z:$Z)&lt;&gt;"",INDEX(pipot!I:I,SMALL(pipot!$Z:$Z,ROW($A746)))),"")</f>
        <v/>
      </c>
      <c r="K750" t="str">
        <f>IFERROR(IF(COUNT(pipot!$Z:$Z)&lt;&gt;"",INDEX(pipot!J:J,SMALL(pipot!$Z:$Z,ROW($A746)))),"")</f>
        <v/>
      </c>
      <c r="L750" t="str">
        <f>IFERROR(IF(COUNT(pipot!$Z:$Z)&lt;&gt;"",INDEX(pipot!K:K,SMALL(pipot!$Z:$Z,ROW($A746)))),"")</f>
        <v/>
      </c>
      <c r="M750" t="str">
        <f>IFERROR(IF(COUNT(pipot!$Z:$Z)&lt;&gt;"",INDEX(pipot!L:L,SMALL(pipot!$Z:$Z,ROW($A746)))),"")</f>
        <v/>
      </c>
      <c r="N750" t="str">
        <f>IFERROR(IF(COUNT(pipot!$Z:$Z)&lt;&gt;"",INDEX(pipot!M:M,SMALL(pipot!$Z:$Z,ROW($A746)))),"")</f>
        <v/>
      </c>
      <c r="O750" t="str">
        <f>IFERROR(IF(COUNT(pipot!$Z:$Z)&lt;&gt;"",INDEX(pipot!N:N,SMALL(pipot!$Z:$Z,ROW($A746)))),"")</f>
        <v/>
      </c>
      <c r="P750" t="str">
        <f>IFERROR(IF(COUNT(pipot!$Z:$Z)&lt;&gt;"",INDEX(pipot!O:O,SMALL(pipot!$Z:$Z,ROW($A746)))),"")</f>
        <v/>
      </c>
      <c r="Q750" t="str">
        <f>IFERROR(IF(COUNT(pipot!$Z:$Z)&lt;&gt;"",INDEX(pipot!P:P,SMALL(pipot!$Z:$Z,ROW($A746)))),"")</f>
        <v/>
      </c>
      <c r="R750" t="str">
        <f>IFERROR(IF(COUNT(pipot!$Z:$Z)&lt;&gt;"",INDEX(pipot!Q:Q,SMALL(pipot!$Z:$Z,ROW($A746)))),"")</f>
        <v/>
      </c>
      <c r="S750" t="str">
        <f>IFERROR(IF(COUNT(pipot!$Z:$Z)&lt;&gt;"",INDEX(pipot!R:R,SMALL(pipot!$Z:$Z,ROW($A746)))),"")</f>
        <v/>
      </c>
    </row>
    <row r="751" spans="2:19" hidden="1">
      <c r="B751" t="str">
        <f>IFERROR(IF(COUNT(pipot!$Z:$Z)&lt;&gt;"",INDEX(pipot!A:A,SMALL(pipot!$Z:$Z,ROW($A747)))),"")</f>
        <v/>
      </c>
      <c r="C751" s="13" t="str">
        <f>IFERROR(IF(COUNT(pipot!$Z:$Z)&lt;&gt;"",INDEX(pipot!B:B,SMALL(pipot!$Z:$Z,ROW($A747)))),"")</f>
        <v/>
      </c>
      <c r="D751" s="15" t="str">
        <f>IFERROR(IF(COUNT(pipot!$Z:$Z)&lt;&gt;"",INDEX(pipot!C:C,SMALL(pipot!$Z:$Z,ROW($A747)))),"")</f>
        <v/>
      </c>
      <c r="E751" t="str">
        <f>IFERROR(IF(COUNT(pipot!$Z:$Z)&lt;&gt;"",INDEX(pipot!D:D,SMALL(pipot!$Z:$Z,ROW($A747)))),"")</f>
        <v/>
      </c>
      <c r="F751" t="str">
        <f>IFERROR(IF(COUNT(pipot!$Z:$Z)&lt;&gt;"",INDEX(pipot!E:E,SMALL(pipot!$Z:$Z,ROW($A747)))),"")</f>
        <v/>
      </c>
      <c r="G751" t="str">
        <f>IFERROR(IF(COUNT(pipot!$Z:$Z)&lt;&gt;"",INDEX(pipot!F:F,SMALL(pipot!$Z:$Z,ROW($A747)))),"")</f>
        <v/>
      </c>
      <c r="H751" t="str">
        <f>IFERROR(IF(COUNT(pipot!$Z:$Z)&lt;&gt;"",INDEX(pipot!G:G,SMALL(pipot!$Z:$Z,ROW($A747)))),"")</f>
        <v/>
      </c>
      <c r="I751" t="str">
        <f>IFERROR(IF(COUNT(pipot!$Z:$Z)&lt;&gt;"",INDEX(pipot!H:H,SMALL(pipot!$Z:$Z,ROW($A747)))),"")</f>
        <v/>
      </c>
      <c r="J751" t="str">
        <f>IFERROR(IF(COUNT(pipot!$Z:$Z)&lt;&gt;"",INDEX(pipot!I:I,SMALL(pipot!$Z:$Z,ROW($A747)))),"")</f>
        <v/>
      </c>
      <c r="K751" t="str">
        <f>IFERROR(IF(COUNT(pipot!$Z:$Z)&lt;&gt;"",INDEX(pipot!J:J,SMALL(pipot!$Z:$Z,ROW($A747)))),"")</f>
        <v/>
      </c>
      <c r="L751" t="str">
        <f>IFERROR(IF(COUNT(pipot!$Z:$Z)&lt;&gt;"",INDEX(pipot!K:K,SMALL(pipot!$Z:$Z,ROW($A747)))),"")</f>
        <v/>
      </c>
      <c r="M751" t="str">
        <f>IFERROR(IF(COUNT(pipot!$Z:$Z)&lt;&gt;"",INDEX(pipot!L:L,SMALL(pipot!$Z:$Z,ROW($A747)))),"")</f>
        <v/>
      </c>
      <c r="N751" t="str">
        <f>IFERROR(IF(COUNT(pipot!$Z:$Z)&lt;&gt;"",INDEX(pipot!M:M,SMALL(pipot!$Z:$Z,ROW($A747)))),"")</f>
        <v/>
      </c>
      <c r="O751" t="str">
        <f>IFERROR(IF(COUNT(pipot!$Z:$Z)&lt;&gt;"",INDEX(pipot!N:N,SMALL(pipot!$Z:$Z,ROW($A747)))),"")</f>
        <v/>
      </c>
      <c r="P751" t="str">
        <f>IFERROR(IF(COUNT(pipot!$Z:$Z)&lt;&gt;"",INDEX(pipot!O:O,SMALL(pipot!$Z:$Z,ROW($A747)))),"")</f>
        <v/>
      </c>
      <c r="Q751" t="str">
        <f>IFERROR(IF(COUNT(pipot!$Z:$Z)&lt;&gt;"",INDEX(pipot!P:P,SMALL(pipot!$Z:$Z,ROW($A747)))),"")</f>
        <v/>
      </c>
      <c r="R751" t="str">
        <f>IFERROR(IF(COUNT(pipot!$Z:$Z)&lt;&gt;"",INDEX(pipot!Q:Q,SMALL(pipot!$Z:$Z,ROW($A747)))),"")</f>
        <v/>
      </c>
      <c r="S751" t="str">
        <f>IFERROR(IF(COUNT(pipot!$Z:$Z)&lt;&gt;"",INDEX(pipot!R:R,SMALL(pipot!$Z:$Z,ROW($A747)))),"")</f>
        <v/>
      </c>
    </row>
    <row r="752" spans="2:19" hidden="1">
      <c r="B752" t="str">
        <f>IFERROR(IF(COUNT(pipot!$Z:$Z)&lt;&gt;"",INDEX(pipot!A:A,SMALL(pipot!$Z:$Z,ROW($A748)))),"")</f>
        <v/>
      </c>
      <c r="C752" s="13" t="str">
        <f>IFERROR(IF(COUNT(pipot!$Z:$Z)&lt;&gt;"",INDEX(pipot!B:B,SMALL(pipot!$Z:$Z,ROW($A748)))),"")</f>
        <v/>
      </c>
      <c r="D752" s="15" t="str">
        <f>IFERROR(IF(COUNT(pipot!$Z:$Z)&lt;&gt;"",INDEX(pipot!C:C,SMALL(pipot!$Z:$Z,ROW($A748)))),"")</f>
        <v/>
      </c>
      <c r="E752" t="str">
        <f>IFERROR(IF(COUNT(pipot!$Z:$Z)&lt;&gt;"",INDEX(pipot!D:D,SMALL(pipot!$Z:$Z,ROW($A748)))),"")</f>
        <v/>
      </c>
      <c r="F752" t="str">
        <f>IFERROR(IF(COUNT(pipot!$Z:$Z)&lt;&gt;"",INDEX(pipot!E:E,SMALL(pipot!$Z:$Z,ROW($A748)))),"")</f>
        <v/>
      </c>
      <c r="G752" t="str">
        <f>IFERROR(IF(COUNT(pipot!$Z:$Z)&lt;&gt;"",INDEX(pipot!F:F,SMALL(pipot!$Z:$Z,ROW($A748)))),"")</f>
        <v/>
      </c>
      <c r="H752" t="str">
        <f>IFERROR(IF(COUNT(pipot!$Z:$Z)&lt;&gt;"",INDEX(pipot!G:G,SMALL(pipot!$Z:$Z,ROW($A748)))),"")</f>
        <v/>
      </c>
      <c r="I752" t="str">
        <f>IFERROR(IF(COUNT(pipot!$Z:$Z)&lt;&gt;"",INDEX(pipot!H:H,SMALL(pipot!$Z:$Z,ROW($A748)))),"")</f>
        <v/>
      </c>
      <c r="J752" t="str">
        <f>IFERROR(IF(COUNT(pipot!$Z:$Z)&lt;&gt;"",INDEX(pipot!I:I,SMALL(pipot!$Z:$Z,ROW($A748)))),"")</f>
        <v/>
      </c>
      <c r="K752" t="str">
        <f>IFERROR(IF(COUNT(pipot!$Z:$Z)&lt;&gt;"",INDEX(pipot!J:J,SMALL(pipot!$Z:$Z,ROW($A748)))),"")</f>
        <v/>
      </c>
      <c r="L752" t="str">
        <f>IFERROR(IF(COUNT(pipot!$Z:$Z)&lt;&gt;"",INDEX(pipot!K:K,SMALL(pipot!$Z:$Z,ROW($A748)))),"")</f>
        <v/>
      </c>
      <c r="M752" t="str">
        <f>IFERROR(IF(COUNT(pipot!$Z:$Z)&lt;&gt;"",INDEX(pipot!L:L,SMALL(pipot!$Z:$Z,ROW($A748)))),"")</f>
        <v/>
      </c>
      <c r="N752" t="str">
        <f>IFERROR(IF(COUNT(pipot!$Z:$Z)&lt;&gt;"",INDEX(pipot!M:M,SMALL(pipot!$Z:$Z,ROW($A748)))),"")</f>
        <v/>
      </c>
      <c r="O752" t="str">
        <f>IFERROR(IF(COUNT(pipot!$Z:$Z)&lt;&gt;"",INDEX(pipot!N:N,SMALL(pipot!$Z:$Z,ROW($A748)))),"")</f>
        <v/>
      </c>
      <c r="P752" t="str">
        <f>IFERROR(IF(COUNT(pipot!$Z:$Z)&lt;&gt;"",INDEX(pipot!O:O,SMALL(pipot!$Z:$Z,ROW($A748)))),"")</f>
        <v/>
      </c>
      <c r="Q752" t="str">
        <f>IFERROR(IF(COUNT(pipot!$Z:$Z)&lt;&gt;"",INDEX(pipot!P:P,SMALL(pipot!$Z:$Z,ROW($A748)))),"")</f>
        <v/>
      </c>
      <c r="R752" t="str">
        <f>IFERROR(IF(COUNT(pipot!$Z:$Z)&lt;&gt;"",INDEX(pipot!Q:Q,SMALL(pipot!$Z:$Z,ROW($A748)))),"")</f>
        <v/>
      </c>
      <c r="S752" t="str">
        <f>IFERROR(IF(COUNT(pipot!$Z:$Z)&lt;&gt;"",INDEX(pipot!R:R,SMALL(pipot!$Z:$Z,ROW($A748)))),"")</f>
        <v/>
      </c>
    </row>
    <row r="753" spans="2:19" hidden="1">
      <c r="B753" t="str">
        <f>IFERROR(IF(COUNT(pipot!$Z:$Z)&lt;&gt;"",INDEX(pipot!A:A,SMALL(pipot!$Z:$Z,ROW($A749)))),"")</f>
        <v/>
      </c>
      <c r="C753" s="13" t="str">
        <f>IFERROR(IF(COUNT(pipot!$Z:$Z)&lt;&gt;"",INDEX(pipot!B:B,SMALL(pipot!$Z:$Z,ROW($A749)))),"")</f>
        <v/>
      </c>
      <c r="D753" s="15" t="str">
        <f>IFERROR(IF(COUNT(pipot!$Z:$Z)&lt;&gt;"",INDEX(pipot!C:C,SMALL(pipot!$Z:$Z,ROW($A749)))),"")</f>
        <v/>
      </c>
      <c r="E753" t="str">
        <f>IFERROR(IF(COUNT(pipot!$Z:$Z)&lt;&gt;"",INDEX(pipot!D:D,SMALL(pipot!$Z:$Z,ROW($A749)))),"")</f>
        <v/>
      </c>
      <c r="F753" t="str">
        <f>IFERROR(IF(COUNT(pipot!$Z:$Z)&lt;&gt;"",INDEX(pipot!E:E,SMALL(pipot!$Z:$Z,ROW($A749)))),"")</f>
        <v/>
      </c>
      <c r="G753" t="str">
        <f>IFERROR(IF(COUNT(pipot!$Z:$Z)&lt;&gt;"",INDEX(pipot!F:F,SMALL(pipot!$Z:$Z,ROW($A749)))),"")</f>
        <v/>
      </c>
      <c r="H753" t="str">
        <f>IFERROR(IF(COUNT(pipot!$Z:$Z)&lt;&gt;"",INDEX(pipot!G:G,SMALL(pipot!$Z:$Z,ROW($A749)))),"")</f>
        <v/>
      </c>
      <c r="I753" t="str">
        <f>IFERROR(IF(COUNT(pipot!$Z:$Z)&lt;&gt;"",INDEX(pipot!H:H,SMALL(pipot!$Z:$Z,ROW($A749)))),"")</f>
        <v/>
      </c>
      <c r="J753" t="str">
        <f>IFERROR(IF(COUNT(pipot!$Z:$Z)&lt;&gt;"",INDEX(pipot!I:I,SMALL(pipot!$Z:$Z,ROW($A749)))),"")</f>
        <v/>
      </c>
      <c r="K753" t="str">
        <f>IFERROR(IF(COUNT(pipot!$Z:$Z)&lt;&gt;"",INDEX(pipot!J:J,SMALL(pipot!$Z:$Z,ROW($A749)))),"")</f>
        <v/>
      </c>
      <c r="L753" t="str">
        <f>IFERROR(IF(COUNT(pipot!$Z:$Z)&lt;&gt;"",INDEX(pipot!K:K,SMALL(pipot!$Z:$Z,ROW($A749)))),"")</f>
        <v/>
      </c>
      <c r="M753" t="str">
        <f>IFERROR(IF(COUNT(pipot!$Z:$Z)&lt;&gt;"",INDEX(pipot!L:L,SMALL(pipot!$Z:$Z,ROW($A749)))),"")</f>
        <v/>
      </c>
      <c r="N753" t="str">
        <f>IFERROR(IF(COUNT(pipot!$Z:$Z)&lt;&gt;"",INDEX(pipot!M:M,SMALL(pipot!$Z:$Z,ROW($A749)))),"")</f>
        <v/>
      </c>
      <c r="O753" t="str">
        <f>IFERROR(IF(COUNT(pipot!$Z:$Z)&lt;&gt;"",INDEX(pipot!N:N,SMALL(pipot!$Z:$Z,ROW($A749)))),"")</f>
        <v/>
      </c>
      <c r="P753" t="str">
        <f>IFERROR(IF(COUNT(pipot!$Z:$Z)&lt;&gt;"",INDEX(pipot!O:O,SMALL(pipot!$Z:$Z,ROW($A749)))),"")</f>
        <v/>
      </c>
      <c r="Q753" t="str">
        <f>IFERROR(IF(COUNT(pipot!$Z:$Z)&lt;&gt;"",INDEX(pipot!P:P,SMALL(pipot!$Z:$Z,ROW($A749)))),"")</f>
        <v/>
      </c>
      <c r="R753" t="str">
        <f>IFERROR(IF(COUNT(pipot!$Z:$Z)&lt;&gt;"",INDEX(pipot!Q:Q,SMALL(pipot!$Z:$Z,ROW($A749)))),"")</f>
        <v/>
      </c>
      <c r="S753" t="str">
        <f>IFERROR(IF(COUNT(pipot!$Z:$Z)&lt;&gt;"",INDEX(pipot!R:R,SMALL(pipot!$Z:$Z,ROW($A749)))),"")</f>
        <v/>
      </c>
    </row>
    <row r="754" spans="2:19" hidden="1">
      <c r="B754" t="str">
        <f>IFERROR(IF(COUNT(pipot!$Z:$Z)&lt;&gt;"",INDEX(pipot!A:A,SMALL(pipot!$Z:$Z,ROW($A750)))),"")</f>
        <v/>
      </c>
      <c r="C754" s="13" t="str">
        <f>IFERROR(IF(COUNT(pipot!$Z:$Z)&lt;&gt;"",INDEX(pipot!B:B,SMALL(pipot!$Z:$Z,ROW($A750)))),"")</f>
        <v/>
      </c>
      <c r="D754" s="15" t="str">
        <f>IFERROR(IF(COUNT(pipot!$Z:$Z)&lt;&gt;"",INDEX(pipot!C:C,SMALL(pipot!$Z:$Z,ROW($A750)))),"")</f>
        <v/>
      </c>
      <c r="E754" t="str">
        <f>IFERROR(IF(COUNT(pipot!$Z:$Z)&lt;&gt;"",INDEX(pipot!D:D,SMALL(pipot!$Z:$Z,ROW($A750)))),"")</f>
        <v/>
      </c>
      <c r="F754" t="str">
        <f>IFERROR(IF(COUNT(pipot!$Z:$Z)&lt;&gt;"",INDEX(pipot!E:E,SMALL(pipot!$Z:$Z,ROW($A750)))),"")</f>
        <v/>
      </c>
      <c r="G754" t="str">
        <f>IFERROR(IF(COUNT(pipot!$Z:$Z)&lt;&gt;"",INDEX(pipot!F:F,SMALL(pipot!$Z:$Z,ROW($A750)))),"")</f>
        <v/>
      </c>
      <c r="H754" t="str">
        <f>IFERROR(IF(COUNT(pipot!$Z:$Z)&lt;&gt;"",INDEX(pipot!G:G,SMALL(pipot!$Z:$Z,ROW($A750)))),"")</f>
        <v/>
      </c>
      <c r="I754" t="str">
        <f>IFERROR(IF(COUNT(pipot!$Z:$Z)&lt;&gt;"",INDEX(pipot!H:H,SMALL(pipot!$Z:$Z,ROW($A750)))),"")</f>
        <v/>
      </c>
      <c r="J754" t="str">
        <f>IFERROR(IF(COUNT(pipot!$Z:$Z)&lt;&gt;"",INDEX(pipot!I:I,SMALL(pipot!$Z:$Z,ROW($A750)))),"")</f>
        <v/>
      </c>
      <c r="K754" t="str">
        <f>IFERROR(IF(COUNT(pipot!$Z:$Z)&lt;&gt;"",INDEX(pipot!J:J,SMALL(pipot!$Z:$Z,ROW($A750)))),"")</f>
        <v/>
      </c>
      <c r="L754" t="str">
        <f>IFERROR(IF(COUNT(pipot!$Z:$Z)&lt;&gt;"",INDEX(pipot!K:K,SMALL(pipot!$Z:$Z,ROW($A750)))),"")</f>
        <v/>
      </c>
      <c r="M754" t="str">
        <f>IFERROR(IF(COUNT(pipot!$Z:$Z)&lt;&gt;"",INDEX(pipot!L:L,SMALL(pipot!$Z:$Z,ROW($A750)))),"")</f>
        <v/>
      </c>
      <c r="N754" t="str">
        <f>IFERROR(IF(COUNT(pipot!$Z:$Z)&lt;&gt;"",INDEX(pipot!M:M,SMALL(pipot!$Z:$Z,ROW($A750)))),"")</f>
        <v/>
      </c>
      <c r="O754" t="str">
        <f>IFERROR(IF(COUNT(pipot!$Z:$Z)&lt;&gt;"",INDEX(pipot!N:N,SMALL(pipot!$Z:$Z,ROW($A750)))),"")</f>
        <v/>
      </c>
      <c r="P754" t="str">
        <f>IFERROR(IF(COUNT(pipot!$Z:$Z)&lt;&gt;"",INDEX(pipot!O:O,SMALL(pipot!$Z:$Z,ROW($A750)))),"")</f>
        <v/>
      </c>
      <c r="Q754" t="str">
        <f>IFERROR(IF(COUNT(pipot!$Z:$Z)&lt;&gt;"",INDEX(pipot!P:P,SMALL(pipot!$Z:$Z,ROW($A750)))),"")</f>
        <v/>
      </c>
      <c r="R754" t="str">
        <f>IFERROR(IF(COUNT(pipot!$Z:$Z)&lt;&gt;"",INDEX(pipot!Q:Q,SMALL(pipot!$Z:$Z,ROW($A750)))),"")</f>
        <v/>
      </c>
      <c r="S754" t="str">
        <f>IFERROR(IF(COUNT(pipot!$Z:$Z)&lt;&gt;"",INDEX(pipot!R:R,SMALL(pipot!$Z:$Z,ROW($A750)))),"")</f>
        <v/>
      </c>
    </row>
    <row r="755" spans="2:19" hidden="1">
      <c r="B755" t="str">
        <f>IFERROR(IF(COUNT(pipot!$Z:$Z)&lt;&gt;"",INDEX(pipot!A:A,SMALL(pipot!$Z:$Z,ROW($A751)))),"")</f>
        <v/>
      </c>
      <c r="C755" s="13" t="str">
        <f>IFERROR(IF(COUNT(pipot!$Z:$Z)&lt;&gt;"",INDEX(pipot!B:B,SMALL(pipot!$Z:$Z,ROW($A751)))),"")</f>
        <v/>
      </c>
      <c r="D755" s="15" t="str">
        <f>IFERROR(IF(COUNT(pipot!$Z:$Z)&lt;&gt;"",INDEX(pipot!C:C,SMALL(pipot!$Z:$Z,ROW($A751)))),"")</f>
        <v/>
      </c>
      <c r="E755" t="str">
        <f>IFERROR(IF(COUNT(pipot!$Z:$Z)&lt;&gt;"",INDEX(pipot!D:D,SMALL(pipot!$Z:$Z,ROW($A751)))),"")</f>
        <v/>
      </c>
      <c r="F755" t="str">
        <f>IFERROR(IF(COUNT(pipot!$Z:$Z)&lt;&gt;"",INDEX(pipot!E:E,SMALL(pipot!$Z:$Z,ROW($A751)))),"")</f>
        <v/>
      </c>
      <c r="G755" t="str">
        <f>IFERROR(IF(COUNT(pipot!$Z:$Z)&lt;&gt;"",INDEX(pipot!F:F,SMALL(pipot!$Z:$Z,ROW($A751)))),"")</f>
        <v/>
      </c>
      <c r="H755" t="str">
        <f>IFERROR(IF(COUNT(pipot!$Z:$Z)&lt;&gt;"",INDEX(pipot!G:G,SMALL(pipot!$Z:$Z,ROW($A751)))),"")</f>
        <v/>
      </c>
      <c r="I755" t="str">
        <f>IFERROR(IF(COUNT(pipot!$Z:$Z)&lt;&gt;"",INDEX(pipot!H:H,SMALL(pipot!$Z:$Z,ROW($A751)))),"")</f>
        <v/>
      </c>
      <c r="J755" t="str">
        <f>IFERROR(IF(COUNT(pipot!$Z:$Z)&lt;&gt;"",INDEX(pipot!I:I,SMALL(pipot!$Z:$Z,ROW($A751)))),"")</f>
        <v/>
      </c>
      <c r="K755" t="str">
        <f>IFERROR(IF(COUNT(pipot!$Z:$Z)&lt;&gt;"",INDEX(pipot!J:J,SMALL(pipot!$Z:$Z,ROW($A751)))),"")</f>
        <v/>
      </c>
      <c r="L755" t="str">
        <f>IFERROR(IF(COUNT(pipot!$Z:$Z)&lt;&gt;"",INDEX(pipot!K:K,SMALL(pipot!$Z:$Z,ROW($A751)))),"")</f>
        <v/>
      </c>
      <c r="M755" t="str">
        <f>IFERROR(IF(COUNT(pipot!$Z:$Z)&lt;&gt;"",INDEX(pipot!L:L,SMALL(pipot!$Z:$Z,ROW($A751)))),"")</f>
        <v/>
      </c>
      <c r="N755" t="str">
        <f>IFERROR(IF(COUNT(pipot!$Z:$Z)&lt;&gt;"",INDEX(pipot!M:M,SMALL(pipot!$Z:$Z,ROW($A751)))),"")</f>
        <v/>
      </c>
      <c r="O755" t="str">
        <f>IFERROR(IF(COUNT(pipot!$Z:$Z)&lt;&gt;"",INDEX(pipot!N:N,SMALL(pipot!$Z:$Z,ROW($A751)))),"")</f>
        <v/>
      </c>
      <c r="P755" t="str">
        <f>IFERROR(IF(COUNT(pipot!$Z:$Z)&lt;&gt;"",INDEX(pipot!O:O,SMALL(pipot!$Z:$Z,ROW($A751)))),"")</f>
        <v/>
      </c>
      <c r="Q755" t="str">
        <f>IFERROR(IF(COUNT(pipot!$Z:$Z)&lt;&gt;"",INDEX(pipot!P:P,SMALL(pipot!$Z:$Z,ROW($A751)))),"")</f>
        <v/>
      </c>
      <c r="R755" t="str">
        <f>IFERROR(IF(COUNT(pipot!$Z:$Z)&lt;&gt;"",INDEX(pipot!Q:Q,SMALL(pipot!$Z:$Z,ROW($A751)))),"")</f>
        <v/>
      </c>
      <c r="S755" t="str">
        <f>IFERROR(IF(COUNT(pipot!$Z:$Z)&lt;&gt;"",INDEX(pipot!R:R,SMALL(pipot!$Z:$Z,ROW($A751)))),"")</f>
        <v/>
      </c>
    </row>
    <row r="756" spans="2:19" hidden="1">
      <c r="B756" t="str">
        <f>IFERROR(IF(COUNT(pipot!$Z:$Z)&lt;&gt;"",INDEX(pipot!A:A,SMALL(pipot!$Z:$Z,ROW($A752)))),"")</f>
        <v/>
      </c>
      <c r="C756" s="13" t="str">
        <f>IFERROR(IF(COUNT(pipot!$Z:$Z)&lt;&gt;"",INDEX(pipot!B:B,SMALL(pipot!$Z:$Z,ROW($A752)))),"")</f>
        <v/>
      </c>
      <c r="D756" s="15" t="str">
        <f>IFERROR(IF(COUNT(pipot!$Z:$Z)&lt;&gt;"",INDEX(pipot!C:C,SMALL(pipot!$Z:$Z,ROW($A752)))),"")</f>
        <v/>
      </c>
      <c r="E756" t="str">
        <f>IFERROR(IF(COUNT(pipot!$Z:$Z)&lt;&gt;"",INDEX(pipot!D:D,SMALL(pipot!$Z:$Z,ROW($A752)))),"")</f>
        <v/>
      </c>
      <c r="F756" t="str">
        <f>IFERROR(IF(COUNT(pipot!$Z:$Z)&lt;&gt;"",INDEX(pipot!E:E,SMALL(pipot!$Z:$Z,ROW($A752)))),"")</f>
        <v/>
      </c>
      <c r="G756" t="str">
        <f>IFERROR(IF(COUNT(pipot!$Z:$Z)&lt;&gt;"",INDEX(pipot!F:F,SMALL(pipot!$Z:$Z,ROW($A752)))),"")</f>
        <v/>
      </c>
      <c r="H756" t="str">
        <f>IFERROR(IF(COUNT(pipot!$Z:$Z)&lt;&gt;"",INDEX(pipot!G:G,SMALL(pipot!$Z:$Z,ROW($A752)))),"")</f>
        <v/>
      </c>
      <c r="I756" t="str">
        <f>IFERROR(IF(COUNT(pipot!$Z:$Z)&lt;&gt;"",INDEX(pipot!H:H,SMALL(pipot!$Z:$Z,ROW($A752)))),"")</f>
        <v/>
      </c>
      <c r="J756" t="str">
        <f>IFERROR(IF(COUNT(pipot!$Z:$Z)&lt;&gt;"",INDEX(pipot!I:I,SMALL(pipot!$Z:$Z,ROW($A752)))),"")</f>
        <v/>
      </c>
      <c r="K756" t="str">
        <f>IFERROR(IF(COUNT(pipot!$Z:$Z)&lt;&gt;"",INDEX(pipot!J:J,SMALL(pipot!$Z:$Z,ROW($A752)))),"")</f>
        <v/>
      </c>
      <c r="L756" t="str">
        <f>IFERROR(IF(COUNT(pipot!$Z:$Z)&lt;&gt;"",INDEX(pipot!K:K,SMALL(pipot!$Z:$Z,ROW($A752)))),"")</f>
        <v/>
      </c>
      <c r="M756" t="str">
        <f>IFERROR(IF(COUNT(pipot!$Z:$Z)&lt;&gt;"",INDEX(pipot!L:L,SMALL(pipot!$Z:$Z,ROW($A752)))),"")</f>
        <v/>
      </c>
      <c r="N756" t="str">
        <f>IFERROR(IF(COUNT(pipot!$Z:$Z)&lt;&gt;"",INDEX(pipot!M:M,SMALL(pipot!$Z:$Z,ROW($A752)))),"")</f>
        <v/>
      </c>
      <c r="O756" t="str">
        <f>IFERROR(IF(COUNT(pipot!$Z:$Z)&lt;&gt;"",INDEX(pipot!N:N,SMALL(pipot!$Z:$Z,ROW($A752)))),"")</f>
        <v/>
      </c>
      <c r="P756" t="str">
        <f>IFERROR(IF(COUNT(pipot!$Z:$Z)&lt;&gt;"",INDEX(pipot!O:O,SMALL(pipot!$Z:$Z,ROW($A752)))),"")</f>
        <v/>
      </c>
      <c r="Q756" t="str">
        <f>IFERROR(IF(COUNT(pipot!$Z:$Z)&lt;&gt;"",INDEX(pipot!P:P,SMALL(pipot!$Z:$Z,ROW($A752)))),"")</f>
        <v/>
      </c>
      <c r="R756" t="str">
        <f>IFERROR(IF(COUNT(pipot!$Z:$Z)&lt;&gt;"",INDEX(pipot!Q:Q,SMALL(pipot!$Z:$Z,ROW($A752)))),"")</f>
        <v/>
      </c>
      <c r="S756" t="str">
        <f>IFERROR(IF(COUNT(pipot!$Z:$Z)&lt;&gt;"",INDEX(pipot!R:R,SMALL(pipot!$Z:$Z,ROW($A752)))),"")</f>
        <v/>
      </c>
    </row>
    <row r="757" spans="2:19" hidden="1">
      <c r="B757" t="str">
        <f>IFERROR(IF(COUNT(pipot!$Z:$Z)&lt;&gt;"",INDEX(pipot!A:A,SMALL(pipot!$Z:$Z,ROW($A753)))),"")</f>
        <v/>
      </c>
      <c r="C757" s="13" t="str">
        <f>IFERROR(IF(COUNT(pipot!$Z:$Z)&lt;&gt;"",INDEX(pipot!B:B,SMALL(pipot!$Z:$Z,ROW($A753)))),"")</f>
        <v/>
      </c>
      <c r="D757" s="15" t="str">
        <f>IFERROR(IF(COUNT(pipot!$Z:$Z)&lt;&gt;"",INDEX(pipot!C:C,SMALL(pipot!$Z:$Z,ROW($A753)))),"")</f>
        <v/>
      </c>
      <c r="E757" t="str">
        <f>IFERROR(IF(COUNT(pipot!$Z:$Z)&lt;&gt;"",INDEX(pipot!D:D,SMALL(pipot!$Z:$Z,ROW($A753)))),"")</f>
        <v/>
      </c>
      <c r="F757" t="str">
        <f>IFERROR(IF(COUNT(pipot!$Z:$Z)&lt;&gt;"",INDEX(pipot!E:E,SMALL(pipot!$Z:$Z,ROW($A753)))),"")</f>
        <v/>
      </c>
      <c r="G757" t="str">
        <f>IFERROR(IF(COUNT(pipot!$Z:$Z)&lt;&gt;"",INDEX(pipot!F:F,SMALL(pipot!$Z:$Z,ROW($A753)))),"")</f>
        <v/>
      </c>
      <c r="H757" t="str">
        <f>IFERROR(IF(COUNT(pipot!$Z:$Z)&lt;&gt;"",INDEX(pipot!G:G,SMALL(pipot!$Z:$Z,ROW($A753)))),"")</f>
        <v/>
      </c>
      <c r="I757" t="str">
        <f>IFERROR(IF(COUNT(pipot!$Z:$Z)&lt;&gt;"",INDEX(pipot!H:H,SMALL(pipot!$Z:$Z,ROW($A753)))),"")</f>
        <v/>
      </c>
      <c r="J757" t="str">
        <f>IFERROR(IF(COUNT(pipot!$Z:$Z)&lt;&gt;"",INDEX(pipot!I:I,SMALL(pipot!$Z:$Z,ROW($A753)))),"")</f>
        <v/>
      </c>
      <c r="K757" t="str">
        <f>IFERROR(IF(COUNT(pipot!$Z:$Z)&lt;&gt;"",INDEX(pipot!J:J,SMALL(pipot!$Z:$Z,ROW($A753)))),"")</f>
        <v/>
      </c>
      <c r="L757" t="str">
        <f>IFERROR(IF(COUNT(pipot!$Z:$Z)&lt;&gt;"",INDEX(pipot!K:K,SMALL(pipot!$Z:$Z,ROW($A753)))),"")</f>
        <v/>
      </c>
      <c r="M757" t="str">
        <f>IFERROR(IF(COUNT(pipot!$Z:$Z)&lt;&gt;"",INDEX(pipot!L:L,SMALL(pipot!$Z:$Z,ROW($A753)))),"")</f>
        <v/>
      </c>
      <c r="N757" t="str">
        <f>IFERROR(IF(COUNT(pipot!$Z:$Z)&lt;&gt;"",INDEX(pipot!M:M,SMALL(pipot!$Z:$Z,ROW($A753)))),"")</f>
        <v/>
      </c>
      <c r="O757" t="str">
        <f>IFERROR(IF(COUNT(pipot!$Z:$Z)&lt;&gt;"",INDEX(pipot!N:N,SMALL(pipot!$Z:$Z,ROW($A753)))),"")</f>
        <v/>
      </c>
      <c r="P757" t="str">
        <f>IFERROR(IF(COUNT(pipot!$Z:$Z)&lt;&gt;"",INDEX(pipot!O:O,SMALL(pipot!$Z:$Z,ROW($A753)))),"")</f>
        <v/>
      </c>
      <c r="Q757" t="str">
        <f>IFERROR(IF(COUNT(pipot!$Z:$Z)&lt;&gt;"",INDEX(pipot!P:P,SMALL(pipot!$Z:$Z,ROW($A753)))),"")</f>
        <v/>
      </c>
      <c r="R757" t="str">
        <f>IFERROR(IF(COUNT(pipot!$Z:$Z)&lt;&gt;"",INDEX(pipot!Q:Q,SMALL(pipot!$Z:$Z,ROW($A753)))),"")</f>
        <v/>
      </c>
      <c r="S757" t="str">
        <f>IFERROR(IF(COUNT(pipot!$Z:$Z)&lt;&gt;"",INDEX(pipot!R:R,SMALL(pipot!$Z:$Z,ROW($A753)))),"")</f>
        <v/>
      </c>
    </row>
    <row r="758" spans="2:19" hidden="1">
      <c r="B758" t="str">
        <f>IFERROR(IF(COUNT(pipot!$Z:$Z)&lt;&gt;"",INDEX(pipot!A:A,SMALL(pipot!$Z:$Z,ROW($A754)))),"")</f>
        <v/>
      </c>
      <c r="C758" s="13" t="str">
        <f>IFERROR(IF(COUNT(pipot!$Z:$Z)&lt;&gt;"",INDEX(pipot!B:B,SMALL(pipot!$Z:$Z,ROW($A754)))),"")</f>
        <v/>
      </c>
      <c r="D758" s="15" t="str">
        <f>IFERROR(IF(COUNT(pipot!$Z:$Z)&lt;&gt;"",INDEX(pipot!C:C,SMALL(pipot!$Z:$Z,ROW($A754)))),"")</f>
        <v/>
      </c>
      <c r="E758" t="str">
        <f>IFERROR(IF(COUNT(pipot!$Z:$Z)&lt;&gt;"",INDEX(pipot!D:D,SMALL(pipot!$Z:$Z,ROW($A754)))),"")</f>
        <v/>
      </c>
      <c r="F758" t="str">
        <f>IFERROR(IF(COUNT(pipot!$Z:$Z)&lt;&gt;"",INDEX(pipot!E:E,SMALL(pipot!$Z:$Z,ROW($A754)))),"")</f>
        <v/>
      </c>
      <c r="G758" t="str">
        <f>IFERROR(IF(COUNT(pipot!$Z:$Z)&lt;&gt;"",INDEX(pipot!F:F,SMALL(pipot!$Z:$Z,ROW($A754)))),"")</f>
        <v/>
      </c>
      <c r="H758" t="str">
        <f>IFERROR(IF(COUNT(pipot!$Z:$Z)&lt;&gt;"",INDEX(pipot!G:G,SMALL(pipot!$Z:$Z,ROW($A754)))),"")</f>
        <v/>
      </c>
      <c r="I758" t="str">
        <f>IFERROR(IF(COUNT(pipot!$Z:$Z)&lt;&gt;"",INDEX(pipot!H:H,SMALL(pipot!$Z:$Z,ROW($A754)))),"")</f>
        <v/>
      </c>
      <c r="J758" t="str">
        <f>IFERROR(IF(COUNT(pipot!$Z:$Z)&lt;&gt;"",INDEX(pipot!I:I,SMALL(pipot!$Z:$Z,ROW($A754)))),"")</f>
        <v/>
      </c>
      <c r="K758" t="str">
        <f>IFERROR(IF(COUNT(pipot!$Z:$Z)&lt;&gt;"",INDEX(pipot!J:J,SMALL(pipot!$Z:$Z,ROW($A754)))),"")</f>
        <v/>
      </c>
      <c r="L758" t="str">
        <f>IFERROR(IF(COUNT(pipot!$Z:$Z)&lt;&gt;"",INDEX(pipot!K:K,SMALL(pipot!$Z:$Z,ROW($A754)))),"")</f>
        <v/>
      </c>
      <c r="M758" t="str">
        <f>IFERROR(IF(COUNT(pipot!$Z:$Z)&lt;&gt;"",INDEX(pipot!L:L,SMALL(pipot!$Z:$Z,ROW($A754)))),"")</f>
        <v/>
      </c>
      <c r="N758" t="str">
        <f>IFERROR(IF(COUNT(pipot!$Z:$Z)&lt;&gt;"",INDEX(pipot!M:M,SMALL(pipot!$Z:$Z,ROW($A754)))),"")</f>
        <v/>
      </c>
      <c r="O758" t="str">
        <f>IFERROR(IF(COUNT(pipot!$Z:$Z)&lt;&gt;"",INDEX(pipot!N:N,SMALL(pipot!$Z:$Z,ROW($A754)))),"")</f>
        <v/>
      </c>
      <c r="P758" t="str">
        <f>IFERROR(IF(COUNT(pipot!$Z:$Z)&lt;&gt;"",INDEX(pipot!O:O,SMALL(pipot!$Z:$Z,ROW($A754)))),"")</f>
        <v/>
      </c>
      <c r="Q758" t="str">
        <f>IFERROR(IF(COUNT(pipot!$Z:$Z)&lt;&gt;"",INDEX(pipot!P:P,SMALL(pipot!$Z:$Z,ROW($A754)))),"")</f>
        <v/>
      </c>
      <c r="R758" t="str">
        <f>IFERROR(IF(COUNT(pipot!$Z:$Z)&lt;&gt;"",INDEX(pipot!Q:Q,SMALL(pipot!$Z:$Z,ROW($A754)))),"")</f>
        <v/>
      </c>
      <c r="S758" t="str">
        <f>IFERROR(IF(COUNT(pipot!$Z:$Z)&lt;&gt;"",INDEX(pipot!R:R,SMALL(pipot!$Z:$Z,ROW($A754)))),"")</f>
        <v/>
      </c>
    </row>
    <row r="759" spans="2:19" hidden="1">
      <c r="B759" t="str">
        <f>IFERROR(IF(COUNT(pipot!$Z:$Z)&lt;&gt;"",INDEX(pipot!A:A,SMALL(pipot!$Z:$Z,ROW($A755)))),"")</f>
        <v/>
      </c>
      <c r="C759" s="13" t="str">
        <f>IFERROR(IF(COUNT(pipot!$Z:$Z)&lt;&gt;"",INDEX(pipot!B:B,SMALL(pipot!$Z:$Z,ROW($A755)))),"")</f>
        <v/>
      </c>
      <c r="D759" s="15" t="str">
        <f>IFERROR(IF(COUNT(pipot!$Z:$Z)&lt;&gt;"",INDEX(pipot!C:C,SMALL(pipot!$Z:$Z,ROW($A755)))),"")</f>
        <v/>
      </c>
      <c r="E759" t="str">
        <f>IFERROR(IF(COUNT(pipot!$Z:$Z)&lt;&gt;"",INDEX(pipot!D:D,SMALL(pipot!$Z:$Z,ROW($A755)))),"")</f>
        <v/>
      </c>
      <c r="F759" t="str">
        <f>IFERROR(IF(COUNT(pipot!$Z:$Z)&lt;&gt;"",INDEX(pipot!E:E,SMALL(pipot!$Z:$Z,ROW($A755)))),"")</f>
        <v/>
      </c>
      <c r="G759" t="str">
        <f>IFERROR(IF(COUNT(pipot!$Z:$Z)&lt;&gt;"",INDEX(pipot!F:F,SMALL(pipot!$Z:$Z,ROW($A755)))),"")</f>
        <v/>
      </c>
      <c r="H759" t="str">
        <f>IFERROR(IF(COUNT(pipot!$Z:$Z)&lt;&gt;"",INDEX(pipot!G:G,SMALL(pipot!$Z:$Z,ROW($A755)))),"")</f>
        <v/>
      </c>
      <c r="I759" t="str">
        <f>IFERROR(IF(COUNT(pipot!$Z:$Z)&lt;&gt;"",INDEX(pipot!H:H,SMALL(pipot!$Z:$Z,ROW($A755)))),"")</f>
        <v/>
      </c>
      <c r="J759" t="str">
        <f>IFERROR(IF(COUNT(pipot!$Z:$Z)&lt;&gt;"",INDEX(pipot!I:I,SMALL(pipot!$Z:$Z,ROW($A755)))),"")</f>
        <v/>
      </c>
      <c r="K759" t="str">
        <f>IFERROR(IF(COUNT(pipot!$Z:$Z)&lt;&gt;"",INDEX(pipot!J:J,SMALL(pipot!$Z:$Z,ROW($A755)))),"")</f>
        <v/>
      </c>
      <c r="L759" t="str">
        <f>IFERROR(IF(COUNT(pipot!$Z:$Z)&lt;&gt;"",INDEX(pipot!K:K,SMALL(pipot!$Z:$Z,ROW($A755)))),"")</f>
        <v/>
      </c>
      <c r="M759" t="str">
        <f>IFERROR(IF(COUNT(pipot!$Z:$Z)&lt;&gt;"",INDEX(pipot!L:L,SMALL(pipot!$Z:$Z,ROW($A755)))),"")</f>
        <v/>
      </c>
      <c r="N759" t="str">
        <f>IFERROR(IF(COUNT(pipot!$Z:$Z)&lt;&gt;"",INDEX(pipot!M:M,SMALL(pipot!$Z:$Z,ROW($A755)))),"")</f>
        <v/>
      </c>
      <c r="O759" t="str">
        <f>IFERROR(IF(COUNT(pipot!$Z:$Z)&lt;&gt;"",INDEX(pipot!N:N,SMALL(pipot!$Z:$Z,ROW($A755)))),"")</f>
        <v/>
      </c>
      <c r="P759" t="str">
        <f>IFERROR(IF(COUNT(pipot!$Z:$Z)&lt;&gt;"",INDEX(pipot!O:O,SMALL(pipot!$Z:$Z,ROW($A755)))),"")</f>
        <v/>
      </c>
      <c r="Q759" t="str">
        <f>IFERROR(IF(COUNT(pipot!$Z:$Z)&lt;&gt;"",INDEX(pipot!P:P,SMALL(pipot!$Z:$Z,ROW($A755)))),"")</f>
        <v/>
      </c>
      <c r="R759" t="str">
        <f>IFERROR(IF(COUNT(pipot!$Z:$Z)&lt;&gt;"",INDEX(pipot!Q:Q,SMALL(pipot!$Z:$Z,ROW($A755)))),"")</f>
        <v/>
      </c>
      <c r="S759" t="str">
        <f>IFERROR(IF(COUNT(pipot!$Z:$Z)&lt;&gt;"",INDEX(pipot!R:R,SMALL(pipot!$Z:$Z,ROW($A755)))),"")</f>
        <v/>
      </c>
    </row>
    <row r="760" spans="2:19" hidden="1">
      <c r="B760" t="str">
        <f>IFERROR(IF(COUNT(pipot!$Z:$Z)&lt;&gt;"",INDEX(pipot!A:A,SMALL(pipot!$Z:$Z,ROW($A756)))),"")</f>
        <v/>
      </c>
      <c r="C760" s="13" t="str">
        <f>IFERROR(IF(COUNT(pipot!$Z:$Z)&lt;&gt;"",INDEX(pipot!B:B,SMALL(pipot!$Z:$Z,ROW($A756)))),"")</f>
        <v/>
      </c>
      <c r="D760" s="15" t="str">
        <f>IFERROR(IF(COUNT(pipot!$Z:$Z)&lt;&gt;"",INDEX(pipot!C:C,SMALL(pipot!$Z:$Z,ROW($A756)))),"")</f>
        <v/>
      </c>
      <c r="E760" t="str">
        <f>IFERROR(IF(COUNT(pipot!$Z:$Z)&lt;&gt;"",INDEX(pipot!D:D,SMALL(pipot!$Z:$Z,ROW($A756)))),"")</f>
        <v/>
      </c>
      <c r="F760" t="str">
        <f>IFERROR(IF(COUNT(pipot!$Z:$Z)&lt;&gt;"",INDEX(pipot!E:E,SMALL(pipot!$Z:$Z,ROW($A756)))),"")</f>
        <v/>
      </c>
      <c r="G760" t="str">
        <f>IFERROR(IF(COUNT(pipot!$Z:$Z)&lt;&gt;"",INDEX(pipot!F:F,SMALL(pipot!$Z:$Z,ROW($A756)))),"")</f>
        <v/>
      </c>
      <c r="H760" t="str">
        <f>IFERROR(IF(COUNT(pipot!$Z:$Z)&lt;&gt;"",INDEX(pipot!G:G,SMALL(pipot!$Z:$Z,ROW($A756)))),"")</f>
        <v/>
      </c>
      <c r="I760" t="str">
        <f>IFERROR(IF(COUNT(pipot!$Z:$Z)&lt;&gt;"",INDEX(pipot!H:H,SMALL(pipot!$Z:$Z,ROW($A756)))),"")</f>
        <v/>
      </c>
      <c r="J760" t="str">
        <f>IFERROR(IF(COUNT(pipot!$Z:$Z)&lt;&gt;"",INDEX(pipot!I:I,SMALL(pipot!$Z:$Z,ROW($A756)))),"")</f>
        <v/>
      </c>
      <c r="K760" t="str">
        <f>IFERROR(IF(COUNT(pipot!$Z:$Z)&lt;&gt;"",INDEX(pipot!J:J,SMALL(pipot!$Z:$Z,ROW($A756)))),"")</f>
        <v/>
      </c>
      <c r="L760" t="str">
        <f>IFERROR(IF(COUNT(pipot!$Z:$Z)&lt;&gt;"",INDEX(pipot!K:K,SMALL(pipot!$Z:$Z,ROW($A756)))),"")</f>
        <v/>
      </c>
      <c r="M760" t="str">
        <f>IFERROR(IF(COUNT(pipot!$Z:$Z)&lt;&gt;"",INDEX(pipot!L:L,SMALL(pipot!$Z:$Z,ROW($A756)))),"")</f>
        <v/>
      </c>
      <c r="N760" t="str">
        <f>IFERROR(IF(COUNT(pipot!$Z:$Z)&lt;&gt;"",INDEX(pipot!M:M,SMALL(pipot!$Z:$Z,ROW($A756)))),"")</f>
        <v/>
      </c>
      <c r="O760" t="str">
        <f>IFERROR(IF(COUNT(pipot!$Z:$Z)&lt;&gt;"",INDEX(pipot!N:N,SMALL(pipot!$Z:$Z,ROW($A756)))),"")</f>
        <v/>
      </c>
      <c r="P760" t="str">
        <f>IFERROR(IF(COUNT(pipot!$Z:$Z)&lt;&gt;"",INDEX(pipot!O:O,SMALL(pipot!$Z:$Z,ROW($A756)))),"")</f>
        <v/>
      </c>
      <c r="Q760" t="str">
        <f>IFERROR(IF(COUNT(pipot!$Z:$Z)&lt;&gt;"",INDEX(pipot!P:P,SMALL(pipot!$Z:$Z,ROW($A756)))),"")</f>
        <v/>
      </c>
      <c r="R760" t="str">
        <f>IFERROR(IF(COUNT(pipot!$Z:$Z)&lt;&gt;"",INDEX(pipot!Q:Q,SMALL(pipot!$Z:$Z,ROW($A756)))),"")</f>
        <v/>
      </c>
      <c r="S760" t="str">
        <f>IFERROR(IF(COUNT(pipot!$Z:$Z)&lt;&gt;"",INDEX(pipot!R:R,SMALL(pipot!$Z:$Z,ROW($A756)))),"")</f>
        <v/>
      </c>
    </row>
    <row r="761" spans="2:19" hidden="1">
      <c r="B761" t="str">
        <f>IFERROR(IF(COUNT(pipot!$Z:$Z)&lt;&gt;"",INDEX(pipot!A:A,SMALL(pipot!$Z:$Z,ROW($A757)))),"")</f>
        <v/>
      </c>
      <c r="C761" s="13" t="str">
        <f>IFERROR(IF(COUNT(pipot!$Z:$Z)&lt;&gt;"",INDEX(pipot!B:B,SMALL(pipot!$Z:$Z,ROW($A757)))),"")</f>
        <v/>
      </c>
      <c r="D761" s="15" t="str">
        <f>IFERROR(IF(COUNT(pipot!$Z:$Z)&lt;&gt;"",INDEX(pipot!C:C,SMALL(pipot!$Z:$Z,ROW($A757)))),"")</f>
        <v/>
      </c>
      <c r="E761" t="str">
        <f>IFERROR(IF(COUNT(pipot!$Z:$Z)&lt;&gt;"",INDEX(pipot!D:D,SMALL(pipot!$Z:$Z,ROW($A757)))),"")</f>
        <v/>
      </c>
      <c r="F761" t="str">
        <f>IFERROR(IF(COUNT(pipot!$Z:$Z)&lt;&gt;"",INDEX(pipot!E:E,SMALL(pipot!$Z:$Z,ROW($A757)))),"")</f>
        <v/>
      </c>
      <c r="G761" t="str">
        <f>IFERROR(IF(COUNT(pipot!$Z:$Z)&lt;&gt;"",INDEX(pipot!F:F,SMALL(pipot!$Z:$Z,ROW($A757)))),"")</f>
        <v/>
      </c>
      <c r="H761" t="str">
        <f>IFERROR(IF(COUNT(pipot!$Z:$Z)&lt;&gt;"",INDEX(pipot!G:G,SMALL(pipot!$Z:$Z,ROW($A757)))),"")</f>
        <v/>
      </c>
      <c r="I761" t="str">
        <f>IFERROR(IF(COUNT(pipot!$Z:$Z)&lt;&gt;"",INDEX(pipot!H:H,SMALL(pipot!$Z:$Z,ROW($A757)))),"")</f>
        <v/>
      </c>
      <c r="J761" t="str">
        <f>IFERROR(IF(COUNT(pipot!$Z:$Z)&lt;&gt;"",INDEX(pipot!I:I,SMALL(pipot!$Z:$Z,ROW($A757)))),"")</f>
        <v/>
      </c>
      <c r="K761" t="str">
        <f>IFERROR(IF(COUNT(pipot!$Z:$Z)&lt;&gt;"",INDEX(pipot!J:J,SMALL(pipot!$Z:$Z,ROW($A757)))),"")</f>
        <v/>
      </c>
      <c r="L761" t="str">
        <f>IFERROR(IF(COUNT(pipot!$Z:$Z)&lt;&gt;"",INDEX(pipot!K:K,SMALL(pipot!$Z:$Z,ROW($A757)))),"")</f>
        <v/>
      </c>
      <c r="M761" t="str">
        <f>IFERROR(IF(COUNT(pipot!$Z:$Z)&lt;&gt;"",INDEX(pipot!L:L,SMALL(pipot!$Z:$Z,ROW($A757)))),"")</f>
        <v/>
      </c>
      <c r="N761" t="str">
        <f>IFERROR(IF(COUNT(pipot!$Z:$Z)&lt;&gt;"",INDEX(pipot!M:M,SMALL(pipot!$Z:$Z,ROW($A757)))),"")</f>
        <v/>
      </c>
      <c r="O761" t="str">
        <f>IFERROR(IF(COUNT(pipot!$Z:$Z)&lt;&gt;"",INDEX(pipot!N:N,SMALL(pipot!$Z:$Z,ROW($A757)))),"")</f>
        <v/>
      </c>
      <c r="P761" t="str">
        <f>IFERROR(IF(COUNT(pipot!$Z:$Z)&lt;&gt;"",INDEX(pipot!O:O,SMALL(pipot!$Z:$Z,ROW($A757)))),"")</f>
        <v/>
      </c>
      <c r="Q761" t="str">
        <f>IFERROR(IF(COUNT(pipot!$Z:$Z)&lt;&gt;"",INDEX(pipot!P:P,SMALL(pipot!$Z:$Z,ROW($A757)))),"")</f>
        <v/>
      </c>
      <c r="R761" t="str">
        <f>IFERROR(IF(COUNT(pipot!$Z:$Z)&lt;&gt;"",INDEX(pipot!Q:Q,SMALL(pipot!$Z:$Z,ROW($A757)))),"")</f>
        <v/>
      </c>
      <c r="S761" t="str">
        <f>IFERROR(IF(COUNT(pipot!$Z:$Z)&lt;&gt;"",INDEX(pipot!R:R,SMALL(pipot!$Z:$Z,ROW($A757)))),"")</f>
        <v/>
      </c>
    </row>
    <row r="762" spans="2:19" hidden="1">
      <c r="B762" t="str">
        <f>IFERROR(IF(COUNT(pipot!$Z:$Z)&lt;&gt;"",INDEX(pipot!A:A,SMALL(pipot!$Z:$Z,ROW($A758)))),"")</f>
        <v/>
      </c>
      <c r="C762" s="13" t="str">
        <f>IFERROR(IF(COUNT(pipot!$Z:$Z)&lt;&gt;"",INDEX(pipot!B:B,SMALL(pipot!$Z:$Z,ROW($A758)))),"")</f>
        <v/>
      </c>
      <c r="D762" s="15" t="str">
        <f>IFERROR(IF(COUNT(pipot!$Z:$Z)&lt;&gt;"",INDEX(pipot!C:C,SMALL(pipot!$Z:$Z,ROW($A758)))),"")</f>
        <v/>
      </c>
      <c r="E762" t="str">
        <f>IFERROR(IF(COUNT(pipot!$Z:$Z)&lt;&gt;"",INDEX(pipot!D:D,SMALL(pipot!$Z:$Z,ROW($A758)))),"")</f>
        <v/>
      </c>
      <c r="F762" t="str">
        <f>IFERROR(IF(COUNT(pipot!$Z:$Z)&lt;&gt;"",INDEX(pipot!E:E,SMALL(pipot!$Z:$Z,ROW($A758)))),"")</f>
        <v/>
      </c>
      <c r="G762" t="str">
        <f>IFERROR(IF(COUNT(pipot!$Z:$Z)&lt;&gt;"",INDEX(pipot!F:F,SMALL(pipot!$Z:$Z,ROW($A758)))),"")</f>
        <v/>
      </c>
      <c r="H762" t="str">
        <f>IFERROR(IF(COUNT(pipot!$Z:$Z)&lt;&gt;"",INDEX(pipot!G:G,SMALL(pipot!$Z:$Z,ROW($A758)))),"")</f>
        <v/>
      </c>
      <c r="I762" t="str">
        <f>IFERROR(IF(COUNT(pipot!$Z:$Z)&lt;&gt;"",INDEX(pipot!H:H,SMALL(pipot!$Z:$Z,ROW($A758)))),"")</f>
        <v/>
      </c>
      <c r="J762" t="str">
        <f>IFERROR(IF(COUNT(pipot!$Z:$Z)&lt;&gt;"",INDEX(pipot!I:I,SMALL(pipot!$Z:$Z,ROW($A758)))),"")</f>
        <v/>
      </c>
      <c r="K762" t="str">
        <f>IFERROR(IF(COUNT(pipot!$Z:$Z)&lt;&gt;"",INDEX(pipot!J:J,SMALL(pipot!$Z:$Z,ROW($A758)))),"")</f>
        <v/>
      </c>
      <c r="L762" t="str">
        <f>IFERROR(IF(COUNT(pipot!$Z:$Z)&lt;&gt;"",INDEX(pipot!K:K,SMALL(pipot!$Z:$Z,ROW($A758)))),"")</f>
        <v/>
      </c>
      <c r="M762" t="str">
        <f>IFERROR(IF(COUNT(pipot!$Z:$Z)&lt;&gt;"",INDEX(pipot!L:L,SMALL(pipot!$Z:$Z,ROW($A758)))),"")</f>
        <v/>
      </c>
      <c r="N762" t="str">
        <f>IFERROR(IF(COUNT(pipot!$Z:$Z)&lt;&gt;"",INDEX(pipot!M:M,SMALL(pipot!$Z:$Z,ROW($A758)))),"")</f>
        <v/>
      </c>
      <c r="O762" t="str">
        <f>IFERROR(IF(COUNT(pipot!$Z:$Z)&lt;&gt;"",INDEX(pipot!N:N,SMALL(pipot!$Z:$Z,ROW($A758)))),"")</f>
        <v/>
      </c>
      <c r="P762" t="str">
        <f>IFERROR(IF(COUNT(pipot!$Z:$Z)&lt;&gt;"",INDEX(pipot!O:O,SMALL(pipot!$Z:$Z,ROW($A758)))),"")</f>
        <v/>
      </c>
      <c r="Q762" t="str">
        <f>IFERROR(IF(COUNT(pipot!$Z:$Z)&lt;&gt;"",INDEX(pipot!P:P,SMALL(pipot!$Z:$Z,ROW($A758)))),"")</f>
        <v/>
      </c>
      <c r="R762" t="str">
        <f>IFERROR(IF(COUNT(pipot!$Z:$Z)&lt;&gt;"",INDEX(pipot!Q:Q,SMALL(pipot!$Z:$Z,ROW($A758)))),"")</f>
        <v/>
      </c>
      <c r="S762" t="str">
        <f>IFERROR(IF(COUNT(pipot!$Z:$Z)&lt;&gt;"",INDEX(pipot!R:R,SMALL(pipot!$Z:$Z,ROW($A758)))),"")</f>
        <v/>
      </c>
    </row>
    <row r="763" spans="2:19" hidden="1">
      <c r="B763" t="str">
        <f>IFERROR(IF(COUNT(pipot!$Z:$Z)&lt;&gt;"",INDEX(pipot!A:A,SMALL(pipot!$Z:$Z,ROW($A759)))),"")</f>
        <v/>
      </c>
      <c r="C763" s="13" t="str">
        <f>IFERROR(IF(COUNT(pipot!$Z:$Z)&lt;&gt;"",INDEX(pipot!B:B,SMALL(pipot!$Z:$Z,ROW($A759)))),"")</f>
        <v/>
      </c>
      <c r="D763" s="15" t="str">
        <f>IFERROR(IF(COUNT(pipot!$Z:$Z)&lt;&gt;"",INDEX(pipot!C:C,SMALL(pipot!$Z:$Z,ROW($A759)))),"")</f>
        <v/>
      </c>
      <c r="E763" t="str">
        <f>IFERROR(IF(COUNT(pipot!$Z:$Z)&lt;&gt;"",INDEX(pipot!D:D,SMALL(pipot!$Z:$Z,ROW($A759)))),"")</f>
        <v/>
      </c>
      <c r="F763" t="str">
        <f>IFERROR(IF(COUNT(pipot!$Z:$Z)&lt;&gt;"",INDEX(pipot!E:E,SMALL(pipot!$Z:$Z,ROW($A759)))),"")</f>
        <v/>
      </c>
      <c r="G763" t="str">
        <f>IFERROR(IF(COUNT(pipot!$Z:$Z)&lt;&gt;"",INDEX(pipot!F:F,SMALL(pipot!$Z:$Z,ROW($A759)))),"")</f>
        <v/>
      </c>
      <c r="H763" t="str">
        <f>IFERROR(IF(COUNT(pipot!$Z:$Z)&lt;&gt;"",INDEX(pipot!G:G,SMALL(pipot!$Z:$Z,ROW($A759)))),"")</f>
        <v/>
      </c>
      <c r="I763" t="str">
        <f>IFERROR(IF(COUNT(pipot!$Z:$Z)&lt;&gt;"",INDEX(pipot!H:H,SMALL(pipot!$Z:$Z,ROW($A759)))),"")</f>
        <v/>
      </c>
      <c r="J763" t="str">
        <f>IFERROR(IF(COUNT(pipot!$Z:$Z)&lt;&gt;"",INDEX(pipot!I:I,SMALL(pipot!$Z:$Z,ROW($A759)))),"")</f>
        <v/>
      </c>
      <c r="K763" t="str">
        <f>IFERROR(IF(COUNT(pipot!$Z:$Z)&lt;&gt;"",INDEX(pipot!J:J,SMALL(pipot!$Z:$Z,ROW($A759)))),"")</f>
        <v/>
      </c>
      <c r="L763" t="str">
        <f>IFERROR(IF(COUNT(pipot!$Z:$Z)&lt;&gt;"",INDEX(pipot!K:K,SMALL(pipot!$Z:$Z,ROW($A759)))),"")</f>
        <v/>
      </c>
      <c r="M763" t="str">
        <f>IFERROR(IF(COUNT(pipot!$Z:$Z)&lt;&gt;"",INDEX(pipot!L:L,SMALL(pipot!$Z:$Z,ROW($A759)))),"")</f>
        <v/>
      </c>
      <c r="N763" t="str">
        <f>IFERROR(IF(COUNT(pipot!$Z:$Z)&lt;&gt;"",INDEX(pipot!M:M,SMALL(pipot!$Z:$Z,ROW($A759)))),"")</f>
        <v/>
      </c>
      <c r="O763" t="str">
        <f>IFERROR(IF(COUNT(pipot!$Z:$Z)&lt;&gt;"",INDEX(pipot!N:N,SMALL(pipot!$Z:$Z,ROW($A759)))),"")</f>
        <v/>
      </c>
      <c r="P763" t="str">
        <f>IFERROR(IF(COUNT(pipot!$Z:$Z)&lt;&gt;"",INDEX(pipot!O:O,SMALL(pipot!$Z:$Z,ROW($A759)))),"")</f>
        <v/>
      </c>
      <c r="Q763" t="str">
        <f>IFERROR(IF(COUNT(pipot!$Z:$Z)&lt;&gt;"",INDEX(pipot!P:P,SMALL(pipot!$Z:$Z,ROW($A759)))),"")</f>
        <v/>
      </c>
      <c r="R763" t="str">
        <f>IFERROR(IF(COUNT(pipot!$Z:$Z)&lt;&gt;"",INDEX(pipot!Q:Q,SMALL(pipot!$Z:$Z,ROW($A759)))),"")</f>
        <v/>
      </c>
      <c r="S763" t="str">
        <f>IFERROR(IF(COUNT(pipot!$Z:$Z)&lt;&gt;"",INDEX(pipot!R:R,SMALL(pipot!$Z:$Z,ROW($A759)))),"")</f>
        <v/>
      </c>
    </row>
    <row r="764" spans="2:19" hidden="1">
      <c r="B764" t="str">
        <f>IFERROR(IF(COUNT(pipot!$Z:$Z)&lt;&gt;"",INDEX(pipot!A:A,SMALL(pipot!$Z:$Z,ROW($A760)))),"")</f>
        <v/>
      </c>
      <c r="C764" s="13" t="str">
        <f>IFERROR(IF(COUNT(pipot!$Z:$Z)&lt;&gt;"",INDEX(pipot!B:B,SMALL(pipot!$Z:$Z,ROW($A760)))),"")</f>
        <v/>
      </c>
      <c r="D764" s="15" t="str">
        <f>IFERROR(IF(COUNT(pipot!$Z:$Z)&lt;&gt;"",INDEX(pipot!C:C,SMALL(pipot!$Z:$Z,ROW($A760)))),"")</f>
        <v/>
      </c>
      <c r="E764" t="str">
        <f>IFERROR(IF(COUNT(pipot!$Z:$Z)&lt;&gt;"",INDEX(pipot!D:D,SMALL(pipot!$Z:$Z,ROW($A760)))),"")</f>
        <v/>
      </c>
      <c r="F764" t="str">
        <f>IFERROR(IF(COUNT(pipot!$Z:$Z)&lt;&gt;"",INDEX(pipot!E:E,SMALL(pipot!$Z:$Z,ROW($A760)))),"")</f>
        <v/>
      </c>
      <c r="G764" t="str">
        <f>IFERROR(IF(COUNT(pipot!$Z:$Z)&lt;&gt;"",INDEX(pipot!F:F,SMALL(pipot!$Z:$Z,ROW($A760)))),"")</f>
        <v/>
      </c>
      <c r="H764" t="str">
        <f>IFERROR(IF(COUNT(pipot!$Z:$Z)&lt;&gt;"",INDEX(pipot!G:G,SMALL(pipot!$Z:$Z,ROW($A760)))),"")</f>
        <v/>
      </c>
      <c r="I764" t="str">
        <f>IFERROR(IF(COUNT(pipot!$Z:$Z)&lt;&gt;"",INDEX(pipot!H:H,SMALL(pipot!$Z:$Z,ROW($A760)))),"")</f>
        <v/>
      </c>
      <c r="J764" t="str">
        <f>IFERROR(IF(COUNT(pipot!$Z:$Z)&lt;&gt;"",INDEX(pipot!I:I,SMALL(pipot!$Z:$Z,ROW($A760)))),"")</f>
        <v/>
      </c>
      <c r="K764" t="str">
        <f>IFERROR(IF(COUNT(pipot!$Z:$Z)&lt;&gt;"",INDEX(pipot!J:J,SMALL(pipot!$Z:$Z,ROW($A760)))),"")</f>
        <v/>
      </c>
      <c r="L764" t="str">
        <f>IFERROR(IF(COUNT(pipot!$Z:$Z)&lt;&gt;"",INDEX(pipot!K:K,SMALL(pipot!$Z:$Z,ROW($A760)))),"")</f>
        <v/>
      </c>
      <c r="M764" t="str">
        <f>IFERROR(IF(COUNT(pipot!$Z:$Z)&lt;&gt;"",INDEX(pipot!L:L,SMALL(pipot!$Z:$Z,ROW($A760)))),"")</f>
        <v/>
      </c>
      <c r="N764" t="str">
        <f>IFERROR(IF(COUNT(pipot!$Z:$Z)&lt;&gt;"",INDEX(pipot!M:M,SMALL(pipot!$Z:$Z,ROW($A760)))),"")</f>
        <v/>
      </c>
      <c r="O764" t="str">
        <f>IFERROR(IF(COUNT(pipot!$Z:$Z)&lt;&gt;"",INDEX(pipot!N:N,SMALL(pipot!$Z:$Z,ROW($A760)))),"")</f>
        <v/>
      </c>
      <c r="P764" t="str">
        <f>IFERROR(IF(COUNT(pipot!$Z:$Z)&lt;&gt;"",INDEX(pipot!O:O,SMALL(pipot!$Z:$Z,ROW($A760)))),"")</f>
        <v/>
      </c>
      <c r="Q764" t="str">
        <f>IFERROR(IF(COUNT(pipot!$Z:$Z)&lt;&gt;"",INDEX(pipot!P:P,SMALL(pipot!$Z:$Z,ROW($A760)))),"")</f>
        <v/>
      </c>
      <c r="R764" t="str">
        <f>IFERROR(IF(COUNT(pipot!$Z:$Z)&lt;&gt;"",INDEX(pipot!Q:Q,SMALL(pipot!$Z:$Z,ROW($A760)))),"")</f>
        <v/>
      </c>
      <c r="S764" t="str">
        <f>IFERROR(IF(COUNT(pipot!$Z:$Z)&lt;&gt;"",INDEX(pipot!R:R,SMALL(pipot!$Z:$Z,ROW($A760)))),"")</f>
        <v/>
      </c>
    </row>
    <row r="765" spans="2:19" hidden="1">
      <c r="B765" t="str">
        <f>IFERROR(IF(COUNT(pipot!$Z:$Z)&lt;&gt;"",INDEX(pipot!A:A,SMALL(pipot!$Z:$Z,ROW($A761)))),"")</f>
        <v/>
      </c>
      <c r="C765" s="13" t="str">
        <f>IFERROR(IF(COUNT(pipot!$Z:$Z)&lt;&gt;"",INDEX(pipot!B:B,SMALL(pipot!$Z:$Z,ROW($A761)))),"")</f>
        <v/>
      </c>
      <c r="D765" s="15" t="str">
        <f>IFERROR(IF(COUNT(pipot!$Z:$Z)&lt;&gt;"",INDEX(pipot!C:C,SMALL(pipot!$Z:$Z,ROW($A761)))),"")</f>
        <v/>
      </c>
      <c r="E765" t="str">
        <f>IFERROR(IF(COUNT(pipot!$Z:$Z)&lt;&gt;"",INDEX(pipot!D:D,SMALL(pipot!$Z:$Z,ROW($A761)))),"")</f>
        <v/>
      </c>
      <c r="F765" t="str">
        <f>IFERROR(IF(COUNT(pipot!$Z:$Z)&lt;&gt;"",INDEX(pipot!E:E,SMALL(pipot!$Z:$Z,ROW($A761)))),"")</f>
        <v/>
      </c>
      <c r="G765" t="str">
        <f>IFERROR(IF(COUNT(pipot!$Z:$Z)&lt;&gt;"",INDEX(pipot!F:F,SMALL(pipot!$Z:$Z,ROW($A761)))),"")</f>
        <v/>
      </c>
      <c r="H765" t="str">
        <f>IFERROR(IF(COUNT(pipot!$Z:$Z)&lt;&gt;"",INDEX(pipot!G:G,SMALL(pipot!$Z:$Z,ROW($A761)))),"")</f>
        <v/>
      </c>
      <c r="I765" t="str">
        <f>IFERROR(IF(COUNT(pipot!$Z:$Z)&lt;&gt;"",INDEX(pipot!H:H,SMALL(pipot!$Z:$Z,ROW($A761)))),"")</f>
        <v/>
      </c>
      <c r="J765" t="str">
        <f>IFERROR(IF(COUNT(pipot!$Z:$Z)&lt;&gt;"",INDEX(pipot!I:I,SMALL(pipot!$Z:$Z,ROW($A761)))),"")</f>
        <v/>
      </c>
      <c r="K765" t="str">
        <f>IFERROR(IF(COUNT(pipot!$Z:$Z)&lt;&gt;"",INDEX(pipot!J:J,SMALL(pipot!$Z:$Z,ROW($A761)))),"")</f>
        <v/>
      </c>
      <c r="L765" t="str">
        <f>IFERROR(IF(COUNT(pipot!$Z:$Z)&lt;&gt;"",INDEX(pipot!K:K,SMALL(pipot!$Z:$Z,ROW($A761)))),"")</f>
        <v/>
      </c>
      <c r="M765" t="str">
        <f>IFERROR(IF(COUNT(pipot!$Z:$Z)&lt;&gt;"",INDEX(pipot!L:L,SMALL(pipot!$Z:$Z,ROW($A761)))),"")</f>
        <v/>
      </c>
      <c r="N765" t="str">
        <f>IFERROR(IF(COUNT(pipot!$Z:$Z)&lt;&gt;"",INDEX(pipot!M:M,SMALL(pipot!$Z:$Z,ROW($A761)))),"")</f>
        <v/>
      </c>
      <c r="O765" t="str">
        <f>IFERROR(IF(COUNT(pipot!$Z:$Z)&lt;&gt;"",INDEX(pipot!N:N,SMALL(pipot!$Z:$Z,ROW($A761)))),"")</f>
        <v/>
      </c>
      <c r="P765" t="str">
        <f>IFERROR(IF(COUNT(pipot!$Z:$Z)&lt;&gt;"",INDEX(pipot!O:O,SMALL(pipot!$Z:$Z,ROW($A761)))),"")</f>
        <v/>
      </c>
      <c r="Q765" t="str">
        <f>IFERROR(IF(COUNT(pipot!$Z:$Z)&lt;&gt;"",INDEX(pipot!P:P,SMALL(pipot!$Z:$Z,ROW($A761)))),"")</f>
        <v/>
      </c>
      <c r="R765" t="str">
        <f>IFERROR(IF(COUNT(pipot!$Z:$Z)&lt;&gt;"",INDEX(pipot!Q:Q,SMALL(pipot!$Z:$Z,ROW($A761)))),"")</f>
        <v/>
      </c>
      <c r="S765" t="str">
        <f>IFERROR(IF(COUNT(pipot!$Z:$Z)&lt;&gt;"",INDEX(pipot!R:R,SMALL(pipot!$Z:$Z,ROW($A761)))),"")</f>
        <v/>
      </c>
    </row>
    <row r="766" spans="2:19" hidden="1">
      <c r="B766" t="str">
        <f>IFERROR(IF(COUNT(pipot!$Z:$Z)&lt;&gt;"",INDEX(pipot!A:A,SMALL(pipot!$Z:$Z,ROW($A762)))),"")</f>
        <v/>
      </c>
      <c r="C766" s="13" t="str">
        <f>IFERROR(IF(COUNT(pipot!$Z:$Z)&lt;&gt;"",INDEX(pipot!B:B,SMALL(pipot!$Z:$Z,ROW($A762)))),"")</f>
        <v/>
      </c>
      <c r="D766" s="15" t="str">
        <f>IFERROR(IF(COUNT(pipot!$Z:$Z)&lt;&gt;"",INDEX(pipot!C:C,SMALL(pipot!$Z:$Z,ROW($A762)))),"")</f>
        <v/>
      </c>
      <c r="E766" t="str">
        <f>IFERROR(IF(COUNT(pipot!$Z:$Z)&lt;&gt;"",INDEX(pipot!D:D,SMALL(pipot!$Z:$Z,ROW($A762)))),"")</f>
        <v/>
      </c>
      <c r="F766" t="str">
        <f>IFERROR(IF(COUNT(pipot!$Z:$Z)&lt;&gt;"",INDEX(pipot!E:E,SMALL(pipot!$Z:$Z,ROW($A762)))),"")</f>
        <v/>
      </c>
      <c r="G766" t="str">
        <f>IFERROR(IF(COUNT(pipot!$Z:$Z)&lt;&gt;"",INDEX(pipot!F:F,SMALL(pipot!$Z:$Z,ROW($A762)))),"")</f>
        <v/>
      </c>
      <c r="H766" t="str">
        <f>IFERROR(IF(COUNT(pipot!$Z:$Z)&lt;&gt;"",INDEX(pipot!G:G,SMALL(pipot!$Z:$Z,ROW($A762)))),"")</f>
        <v/>
      </c>
      <c r="I766" t="str">
        <f>IFERROR(IF(COUNT(pipot!$Z:$Z)&lt;&gt;"",INDEX(pipot!H:H,SMALL(pipot!$Z:$Z,ROW($A762)))),"")</f>
        <v/>
      </c>
      <c r="J766" t="str">
        <f>IFERROR(IF(COUNT(pipot!$Z:$Z)&lt;&gt;"",INDEX(pipot!I:I,SMALL(pipot!$Z:$Z,ROW($A762)))),"")</f>
        <v/>
      </c>
      <c r="K766" t="str">
        <f>IFERROR(IF(COUNT(pipot!$Z:$Z)&lt;&gt;"",INDEX(pipot!J:J,SMALL(pipot!$Z:$Z,ROW($A762)))),"")</f>
        <v/>
      </c>
      <c r="L766" t="str">
        <f>IFERROR(IF(COUNT(pipot!$Z:$Z)&lt;&gt;"",INDEX(pipot!K:K,SMALL(pipot!$Z:$Z,ROW($A762)))),"")</f>
        <v/>
      </c>
      <c r="M766" t="str">
        <f>IFERROR(IF(COUNT(pipot!$Z:$Z)&lt;&gt;"",INDEX(pipot!L:L,SMALL(pipot!$Z:$Z,ROW($A762)))),"")</f>
        <v/>
      </c>
      <c r="N766" t="str">
        <f>IFERROR(IF(COUNT(pipot!$Z:$Z)&lt;&gt;"",INDEX(pipot!M:M,SMALL(pipot!$Z:$Z,ROW($A762)))),"")</f>
        <v/>
      </c>
      <c r="O766" t="str">
        <f>IFERROR(IF(COUNT(pipot!$Z:$Z)&lt;&gt;"",INDEX(pipot!N:N,SMALL(pipot!$Z:$Z,ROW($A762)))),"")</f>
        <v/>
      </c>
      <c r="P766" t="str">
        <f>IFERROR(IF(COUNT(pipot!$Z:$Z)&lt;&gt;"",INDEX(pipot!O:O,SMALL(pipot!$Z:$Z,ROW($A762)))),"")</f>
        <v/>
      </c>
      <c r="Q766" t="str">
        <f>IFERROR(IF(COUNT(pipot!$Z:$Z)&lt;&gt;"",INDEX(pipot!P:P,SMALL(pipot!$Z:$Z,ROW($A762)))),"")</f>
        <v/>
      </c>
      <c r="R766" t="str">
        <f>IFERROR(IF(COUNT(pipot!$Z:$Z)&lt;&gt;"",INDEX(pipot!Q:Q,SMALL(pipot!$Z:$Z,ROW($A762)))),"")</f>
        <v/>
      </c>
      <c r="S766" t="str">
        <f>IFERROR(IF(COUNT(pipot!$Z:$Z)&lt;&gt;"",INDEX(pipot!R:R,SMALL(pipot!$Z:$Z,ROW($A762)))),"")</f>
        <v/>
      </c>
    </row>
    <row r="767" spans="2:19" hidden="1">
      <c r="B767" t="str">
        <f>IFERROR(IF(COUNT(pipot!$Z:$Z)&lt;&gt;"",INDEX(pipot!A:A,SMALL(pipot!$Z:$Z,ROW($A763)))),"")</f>
        <v/>
      </c>
      <c r="C767" s="13" t="str">
        <f>IFERROR(IF(COUNT(pipot!$Z:$Z)&lt;&gt;"",INDEX(pipot!B:B,SMALL(pipot!$Z:$Z,ROW($A763)))),"")</f>
        <v/>
      </c>
      <c r="D767" s="15" t="str">
        <f>IFERROR(IF(COUNT(pipot!$Z:$Z)&lt;&gt;"",INDEX(pipot!C:C,SMALL(pipot!$Z:$Z,ROW($A763)))),"")</f>
        <v/>
      </c>
      <c r="E767" t="str">
        <f>IFERROR(IF(COUNT(pipot!$Z:$Z)&lt;&gt;"",INDEX(pipot!D:D,SMALL(pipot!$Z:$Z,ROW($A763)))),"")</f>
        <v/>
      </c>
      <c r="F767" t="str">
        <f>IFERROR(IF(COUNT(pipot!$Z:$Z)&lt;&gt;"",INDEX(pipot!E:E,SMALL(pipot!$Z:$Z,ROW($A763)))),"")</f>
        <v/>
      </c>
      <c r="G767" t="str">
        <f>IFERROR(IF(COUNT(pipot!$Z:$Z)&lt;&gt;"",INDEX(pipot!F:F,SMALL(pipot!$Z:$Z,ROW($A763)))),"")</f>
        <v/>
      </c>
      <c r="H767" t="str">
        <f>IFERROR(IF(COUNT(pipot!$Z:$Z)&lt;&gt;"",INDEX(pipot!G:G,SMALL(pipot!$Z:$Z,ROW($A763)))),"")</f>
        <v/>
      </c>
      <c r="I767" t="str">
        <f>IFERROR(IF(COUNT(pipot!$Z:$Z)&lt;&gt;"",INDEX(pipot!H:H,SMALL(pipot!$Z:$Z,ROW($A763)))),"")</f>
        <v/>
      </c>
      <c r="J767" t="str">
        <f>IFERROR(IF(COUNT(pipot!$Z:$Z)&lt;&gt;"",INDEX(pipot!I:I,SMALL(pipot!$Z:$Z,ROW($A763)))),"")</f>
        <v/>
      </c>
      <c r="K767" t="str">
        <f>IFERROR(IF(COUNT(pipot!$Z:$Z)&lt;&gt;"",INDEX(pipot!J:J,SMALL(pipot!$Z:$Z,ROW($A763)))),"")</f>
        <v/>
      </c>
      <c r="L767" t="str">
        <f>IFERROR(IF(COUNT(pipot!$Z:$Z)&lt;&gt;"",INDEX(pipot!K:K,SMALL(pipot!$Z:$Z,ROW($A763)))),"")</f>
        <v/>
      </c>
      <c r="M767" t="str">
        <f>IFERROR(IF(COUNT(pipot!$Z:$Z)&lt;&gt;"",INDEX(pipot!L:L,SMALL(pipot!$Z:$Z,ROW($A763)))),"")</f>
        <v/>
      </c>
      <c r="N767" t="str">
        <f>IFERROR(IF(COUNT(pipot!$Z:$Z)&lt;&gt;"",INDEX(pipot!M:M,SMALL(pipot!$Z:$Z,ROW($A763)))),"")</f>
        <v/>
      </c>
      <c r="O767" t="str">
        <f>IFERROR(IF(COUNT(pipot!$Z:$Z)&lt;&gt;"",INDEX(pipot!N:N,SMALL(pipot!$Z:$Z,ROW($A763)))),"")</f>
        <v/>
      </c>
      <c r="P767" t="str">
        <f>IFERROR(IF(COUNT(pipot!$Z:$Z)&lt;&gt;"",INDEX(pipot!O:O,SMALL(pipot!$Z:$Z,ROW($A763)))),"")</f>
        <v/>
      </c>
      <c r="Q767" t="str">
        <f>IFERROR(IF(COUNT(pipot!$Z:$Z)&lt;&gt;"",INDEX(pipot!P:P,SMALL(pipot!$Z:$Z,ROW($A763)))),"")</f>
        <v/>
      </c>
      <c r="R767" t="str">
        <f>IFERROR(IF(COUNT(pipot!$Z:$Z)&lt;&gt;"",INDEX(pipot!Q:Q,SMALL(pipot!$Z:$Z,ROW($A763)))),"")</f>
        <v/>
      </c>
      <c r="S767" t="str">
        <f>IFERROR(IF(COUNT(pipot!$Z:$Z)&lt;&gt;"",INDEX(pipot!R:R,SMALL(pipot!$Z:$Z,ROW($A763)))),"")</f>
        <v/>
      </c>
    </row>
    <row r="768" spans="2:19" hidden="1">
      <c r="B768" t="str">
        <f>IFERROR(IF(COUNT(pipot!$Z:$Z)&lt;&gt;"",INDEX(pipot!A:A,SMALL(pipot!$Z:$Z,ROW($A764)))),"")</f>
        <v/>
      </c>
      <c r="C768" s="13" t="str">
        <f>IFERROR(IF(COUNT(pipot!$Z:$Z)&lt;&gt;"",INDEX(pipot!B:B,SMALL(pipot!$Z:$Z,ROW($A764)))),"")</f>
        <v/>
      </c>
      <c r="D768" s="15" t="str">
        <f>IFERROR(IF(COUNT(pipot!$Z:$Z)&lt;&gt;"",INDEX(pipot!C:C,SMALL(pipot!$Z:$Z,ROW($A764)))),"")</f>
        <v/>
      </c>
      <c r="E768" t="str">
        <f>IFERROR(IF(COUNT(pipot!$Z:$Z)&lt;&gt;"",INDEX(pipot!D:D,SMALL(pipot!$Z:$Z,ROW($A764)))),"")</f>
        <v/>
      </c>
      <c r="F768" t="str">
        <f>IFERROR(IF(COUNT(pipot!$Z:$Z)&lt;&gt;"",INDEX(pipot!E:E,SMALL(pipot!$Z:$Z,ROW($A764)))),"")</f>
        <v/>
      </c>
      <c r="G768" t="str">
        <f>IFERROR(IF(COUNT(pipot!$Z:$Z)&lt;&gt;"",INDEX(pipot!F:F,SMALL(pipot!$Z:$Z,ROW($A764)))),"")</f>
        <v/>
      </c>
      <c r="H768" t="str">
        <f>IFERROR(IF(COUNT(pipot!$Z:$Z)&lt;&gt;"",INDEX(pipot!G:G,SMALL(pipot!$Z:$Z,ROW($A764)))),"")</f>
        <v/>
      </c>
      <c r="I768" t="str">
        <f>IFERROR(IF(COUNT(pipot!$Z:$Z)&lt;&gt;"",INDEX(pipot!H:H,SMALL(pipot!$Z:$Z,ROW($A764)))),"")</f>
        <v/>
      </c>
      <c r="J768" t="str">
        <f>IFERROR(IF(COUNT(pipot!$Z:$Z)&lt;&gt;"",INDEX(pipot!I:I,SMALL(pipot!$Z:$Z,ROW($A764)))),"")</f>
        <v/>
      </c>
      <c r="K768" t="str">
        <f>IFERROR(IF(COUNT(pipot!$Z:$Z)&lt;&gt;"",INDEX(pipot!J:J,SMALL(pipot!$Z:$Z,ROW($A764)))),"")</f>
        <v/>
      </c>
      <c r="L768" t="str">
        <f>IFERROR(IF(COUNT(pipot!$Z:$Z)&lt;&gt;"",INDEX(pipot!K:K,SMALL(pipot!$Z:$Z,ROW($A764)))),"")</f>
        <v/>
      </c>
      <c r="M768" t="str">
        <f>IFERROR(IF(COUNT(pipot!$Z:$Z)&lt;&gt;"",INDEX(pipot!L:L,SMALL(pipot!$Z:$Z,ROW($A764)))),"")</f>
        <v/>
      </c>
      <c r="N768" t="str">
        <f>IFERROR(IF(COUNT(pipot!$Z:$Z)&lt;&gt;"",INDEX(pipot!M:M,SMALL(pipot!$Z:$Z,ROW($A764)))),"")</f>
        <v/>
      </c>
      <c r="O768" t="str">
        <f>IFERROR(IF(COUNT(pipot!$Z:$Z)&lt;&gt;"",INDEX(pipot!N:N,SMALL(pipot!$Z:$Z,ROW($A764)))),"")</f>
        <v/>
      </c>
      <c r="P768" t="str">
        <f>IFERROR(IF(COUNT(pipot!$Z:$Z)&lt;&gt;"",INDEX(pipot!O:O,SMALL(pipot!$Z:$Z,ROW($A764)))),"")</f>
        <v/>
      </c>
      <c r="Q768" t="str">
        <f>IFERROR(IF(COUNT(pipot!$Z:$Z)&lt;&gt;"",INDEX(pipot!P:P,SMALL(pipot!$Z:$Z,ROW($A764)))),"")</f>
        <v/>
      </c>
      <c r="R768" t="str">
        <f>IFERROR(IF(COUNT(pipot!$Z:$Z)&lt;&gt;"",INDEX(pipot!Q:Q,SMALL(pipot!$Z:$Z,ROW($A764)))),"")</f>
        <v/>
      </c>
      <c r="S768" t="str">
        <f>IFERROR(IF(COUNT(pipot!$Z:$Z)&lt;&gt;"",INDEX(pipot!R:R,SMALL(pipot!$Z:$Z,ROW($A764)))),"")</f>
        <v/>
      </c>
    </row>
    <row r="769" spans="2:19" hidden="1">
      <c r="B769" t="str">
        <f>IFERROR(IF(COUNT(pipot!$Z:$Z)&lt;&gt;"",INDEX(pipot!A:A,SMALL(pipot!$Z:$Z,ROW($A765)))),"")</f>
        <v/>
      </c>
      <c r="C769" s="13" t="str">
        <f>IFERROR(IF(COUNT(pipot!$Z:$Z)&lt;&gt;"",INDEX(pipot!B:B,SMALL(pipot!$Z:$Z,ROW($A765)))),"")</f>
        <v/>
      </c>
      <c r="D769" s="15" t="str">
        <f>IFERROR(IF(COUNT(pipot!$Z:$Z)&lt;&gt;"",INDEX(pipot!C:C,SMALL(pipot!$Z:$Z,ROW($A765)))),"")</f>
        <v/>
      </c>
      <c r="E769" t="str">
        <f>IFERROR(IF(COUNT(pipot!$Z:$Z)&lt;&gt;"",INDEX(pipot!D:D,SMALL(pipot!$Z:$Z,ROW($A765)))),"")</f>
        <v/>
      </c>
      <c r="F769" t="str">
        <f>IFERROR(IF(COUNT(pipot!$Z:$Z)&lt;&gt;"",INDEX(pipot!E:E,SMALL(pipot!$Z:$Z,ROW($A765)))),"")</f>
        <v/>
      </c>
      <c r="G769" t="str">
        <f>IFERROR(IF(COUNT(pipot!$Z:$Z)&lt;&gt;"",INDEX(pipot!F:F,SMALL(pipot!$Z:$Z,ROW($A765)))),"")</f>
        <v/>
      </c>
      <c r="H769" t="str">
        <f>IFERROR(IF(COUNT(pipot!$Z:$Z)&lt;&gt;"",INDEX(pipot!G:G,SMALL(pipot!$Z:$Z,ROW($A765)))),"")</f>
        <v/>
      </c>
      <c r="I769" t="str">
        <f>IFERROR(IF(COUNT(pipot!$Z:$Z)&lt;&gt;"",INDEX(pipot!H:H,SMALL(pipot!$Z:$Z,ROW($A765)))),"")</f>
        <v/>
      </c>
      <c r="J769" t="str">
        <f>IFERROR(IF(COUNT(pipot!$Z:$Z)&lt;&gt;"",INDEX(pipot!I:I,SMALL(pipot!$Z:$Z,ROW($A765)))),"")</f>
        <v/>
      </c>
      <c r="K769" t="str">
        <f>IFERROR(IF(COUNT(pipot!$Z:$Z)&lt;&gt;"",INDEX(pipot!J:J,SMALL(pipot!$Z:$Z,ROW($A765)))),"")</f>
        <v/>
      </c>
      <c r="L769" t="str">
        <f>IFERROR(IF(COUNT(pipot!$Z:$Z)&lt;&gt;"",INDEX(pipot!K:K,SMALL(pipot!$Z:$Z,ROW($A765)))),"")</f>
        <v/>
      </c>
      <c r="M769" t="str">
        <f>IFERROR(IF(COUNT(pipot!$Z:$Z)&lt;&gt;"",INDEX(pipot!L:L,SMALL(pipot!$Z:$Z,ROW($A765)))),"")</f>
        <v/>
      </c>
      <c r="N769" t="str">
        <f>IFERROR(IF(COUNT(pipot!$Z:$Z)&lt;&gt;"",INDEX(pipot!M:M,SMALL(pipot!$Z:$Z,ROW($A765)))),"")</f>
        <v/>
      </c>
      <c r="O769" t="str">
        <f>IFERROR(IF(COUNT(pipot!$Z:$Z)&lt;&gt;"",INDEX(pipot!N:N,SMALL(pipot!$Z:$Z,ROW($A765)))),"")</f>
        <v/>
      </c>
      <c r="P769" t="str">
        <f>IFERROR(IF(COUNT(pipot!$Z:$Z)&lt;&gt;"",INDEX(pipot!O:O,SMALL(pipot!$Z:$Z,ROW($A765)))),"")</f>
        <v/>
      </c>
      <c r="Q769" t="str">
        <f>IFERROR(IF(COUNT(pipot!$Z:$Z)&lt;&gt;"",INDEX(pipot!P:P,SMALL(pipot!$Z:$Z,ROW($A765)))),"")</f>
        <v/>
      </c>
      <c r="R769" t="str">
        <f>IFERROR(IF(COUNT(pipot!$Z:$Z)&lt;&gt;"",INDEX(pipot!Q:Q,SMALL(pipot!$Z:$Z,ROW($A765)))),"")</f>
        <v/>
      </c>
      <c r="S769" t="str">
        <f>IFERROR(IF(COUNT(pipot!$Z:$Z)&lt;&gt;"",INDEX(pipot!R:R,SMALL(pipot!$Z:$Z,ROW($A765)))),"")</f>
        <v/>
      </c>
    </row>
    <row r="770" spans="2:19" hidden="1">
      <c r="B770" t="str">
        <f>IFERROR(IF(COUNT(pipot!$Z:$Z)&lt;&gt;"",INDEX(pipot!A:A,SMALL(pipot!$Z:$Z,ROW($A766)))),"")</f>
        <v/>
      </c>
      <c r="C770" s="13" t="str">
        <f>IFERROR(IF(COUNT(pipot!$Z:$Z)&lt;&gt;"",INDEX(pipot!B:B,SMALL(pipot!$Z:$Z,ROW($A766)))),"")</f>
        <v/>
      </c>
      <c r="D770" s="15" t="str">
        <f>IFERROR(IF(COUNT(pipot!$Z:$Z)&lt;&gt;"",INDEX(pipot!C:C,SMALL(pipot!$Z:$Z,ROW($A766)))),"")</f>
        <v/>
      </c>
      <c r="E770" t="str">
        <f>IFERROR(IF(COUNT(pipot!$Z:$Z)&lt;&gt;"",INDEX(pipot!D:D,SMALL(pipot!$Z:$Z,ROW($A766)))),"")</f>
        <v/>
      </c>
      <c r="F770" t="str">
        <f>IFERROR(IF(COUNT(pipot!$Z:$Z)&lt;&gt;"",INDEX(pipot!E:E,SMALL(pipot!$Z:$Z,ROW($A766)))),"")</f>
        <v/>
      </c>
      <c r="G770" t="str">
        <f>IFERROR(IF(COUNT(pipot!$Z:$Z)&lt;&gt;"",INDEX(pipot!F:F,SMALL(pipot!$Z:$Z,ROW($A766)))),"")</f>
        <v/>
      </c>
      <c r="H770" t="str">
        <f>IFERROR(IF(COUNT(pipot!$Z:$Z)&lt;&gt;"",INDEX(pipot!G:G,SMALL(pipot!$Z:$Z,ROW($A766)))),"")</f>
        <v/>
      </c>
      <c r="I770" t="str">
        <f>IFERROR(IF(COUNT(pipot!$Z:$Z)&lt;&gt;"",INDEX(pipot!H:H,SMALL(pipot!$Z:$Z,ROW($A766)))),"")</f>
        <v/>
      </c>
      <c r="J770" t="str">
        <f>IFERROR(IF(COUNT(pipot!$Z:$Z)&lt;&gt;"",INDEX(pipot!I:I,SMALL(pipot!$Z:$Z,ROW($A766)))),"")</f>
        <v/>
      </c>
      <c r="K770" t="str">
        <f>IFERROR(IF(COUNT(pipot!$Z:$Z)&lt;&gt;"",INDEX(pipot!J:J,SMALL(pipot!$Z:$Z,ROW($A766)))),"")</f>
        <v/>
      </c>
      <c r="L770" t="str">
        <f>IFERROR(IF(COUNT(pipot!$Z:$Z)&lt;&gt;"",INDEX(pipot!K:K,SMALL(pipot!$Z:$Z,ROW($A766)))),"")</f>
        <v/>
      </c>
      <c r="M770" t="str">
        <f>IFERROR(IF(COUNT(pipot!$Z:$Z)&lt;&gt;"",INDEX(pipot!L:L,SMALL(pipot!$Z:$Z,ROW($A766)))),"")</f>
        <v/>
      </c>
      <c r="N770" t="str">
        <f>IFERROR(IF(COUNT(pipot!$Z:$Z)&lt;&gt;"",INDEX(pipot!M:M,SMALL(pipot!$Z:$Z,ROW($A766)))),"")</f>
        <v/>
      </c>
      <c r="O770" t="str">
        <f>IFERROR(IF(COUNT(pipot!$Z:$Z)&lt;&gt;"",INDEX(pipot!N:N,SMALL(pipot!$Z:$Z,ROW($A766)))),"")</f>
        <v/>
      </c>
      <c r="P770" t="str">
        <f>IFERROR(IF(COUNT(pipot!$Z:$Z)&lt;&gt;"",INDEX(pipot!O:O,SMALL(pipot!$Z:$Z,ROW($A766)))),"")</f>
        <v/>
      </c>
      <c r="Q770" t="str">
        <f>IFERROR(IF(COUNT(pipot!$Z:$Z)&lt;&gt;"",INDEX(pipot!P:P,SMALL(pipot!$Z:$Z,ROW($A766)))),"")</f>
        <v/>
      </c>
      <c r="R770" t="str">
        <f>IFERROR(IF(COUNT(pipot!$Z:$Z)&lt;&gt;"",INDEX(pipot!Q:Q,SMALL(pipot!$Z:$Z,ROW($A766)))),"")</f>
        <v/>
      </c>
      <c r="S770" t="str">
        <f>IFERROR(IF(COUNT(pipot!$Z:$Z)&lt;&gt;"",INDEX(pipot!R:R,SMALL(pipot!$Z:$Z,ROW($A766)))),"")</f>
        <v/>
      </c>
    </row>
    <row r="771" spans="2:19" hidden="1">
      <c r="B771" t="str">
        <f>IFERROR(IF(COUNT(pipot!$Z:$Z)&lt;&gt;"",INDEX(pipot!A:A,SMALL(pipot!$Z:$Z,ROW($A767)))),"")</f>
        <v/>
      </c>
      <c r="C771" s="13" t="str">
        <f>IFERROR(IF(COUNT(pipot!$Z:$Z)&lt;&gt;"",INDEX(pipot!B:B,SMALL(pipot!$Z:$Z,ROW($A767)))),"")</f>
        <v/>
      </c>
      <c r="D771" s="15" t="str">
        <f>IFERROR(IF(COUNT(pipot!$Z:$Z)&lt;&gt;"",INDEX(pipot!C:C,SMALL(pipot!$Z:$Z,ROW($A767)))),"")</f>
        <v/>
      </c>
      <c r="E771" t="str">
        <f>IFERROR(IF(COUNT(pipot!$Z:$Z)&lt;&gt;"",INDEX(pipot!D:D,SMALL(pipot!$Z:$Z,ROW($A767)))),"")</f>
        <v/>
      </c>
      <c r="F771" t="str">
        <f>IFERROR(IF(COUNT(pipot!$Z:$Z)&lt;&gt;"",INDEX(pipot!E:E,SMALL(pipot!$Z:$Z,ROW($A767)))),"")</f>
        <v/>
      </c>
      <c r="G771" t="str">
        <f>IFERROR(IF(COUNT(pipot!$Z:$Z)&lt;&gt;"",INDEX(pipot!F:F,SMALL(pipot!$Z:$Z,ROW($A767)))),"")</f>
        <v/>
      </c>
      <c r="H771" t="str">
        <f>IFERROR(IF(COUNT(pipot!$Z:$Z)&lt;&gt;"",INDEX(pipot!G:G,SMALL(pipot!$Z:$Z,ROW($A767)))),"")</f>
        <v/>
      </c>
      <c r="I771" t="str">
        <f>IFERROR(IF(COUNT(pipot!$Z:$Z)&lt;&gt;"",INDEX(pipot!H:H,SMALL(pipot!$Z:$Z,ROW($A767)))),"")</f>
        <v/>
      </c>
      <c r="J771" t="str">
        <f>IFERROR(IF(COUNT(pipot!$Z:$Z)&lt;&gt;"",INDEX(pipot!I:I,SMALL(pipot!$Z:$Z,ROW($A767)))),"")</f>
        <v/>
      </c>
      <c r="K771" t="str">
        <f>IFERROR(IF(COUNT(pipot!$Z:$Z)&lt;&gt;"",INDEX(pipot!J:J,SMALL(pipot!$Z:$Z,ROW($A767)))),"")</f>
        <v/>
      </c>
      <c r="L771" t="str">
        <f>IFERROR(IF(COUNT(pipot!$Z:$Z)&lt;&gt;"",INDEX(pipot!K:K,SMALL(pipot!$Z:$Z,ROW($A767)))),"")</f>
        <v/>
      </c>
      <c r="M771" t="str">
        <f>IFERROR(IF(COUNT(pipot!$Z:$Z)&lt;&gt;"",INDEX(pipot!L:L,SMALL(pipot!$Z:$Z,ROW($A767)))),"")</f>
        <v/>
      </c>
      <c r="N771" t="str">
        <f>IFERROR(IF(COUNT(pipot!$Z:$Z)&lt;&gt;"",INDEX(pipot!M:M,SMALL(pipot!$Z:$Z,ROW($A767)))),"")</f>
        <v/>
      </c>
      <c r="O771" t="str">
        <f>IFERROR(IF(COUNT(pipot!$Z:$Z)&lt;&gt;"",INDEX(pipot!N:N,SMALL(pipot!$Z:$Z,ROW($A767)))),"")</f>
        <v/>
      </c>
      <c r="P771" t="str">
        <f>IFERROR(IF(COUNT(pipot!$Z:$Z)&lt;&gt;"",INDEX(pipot!O:O,SMALL(pipot!$Z:$Z,ROW($A767)))),"")</f>
        <v/>
      </c>
      <c r="Q771" t="str">
        <f>IFERROR(IF(COUNT(pipot!$Z:$Z)&lt;&gt;"",INDEX(pipot!P:P,SMALL(pipot!$Z:$Z,ROW($A767)))),"")</f>
        <v/>
      </c>
      <c r="R771" t="str">
        <f>IFERROR(IF(COUNT(pipot!$Z:$Z)&lt;&gt;"",INDEX(pipot!Q:Q,SMALL(pipot!$Z:$Z,ROW($A767)))),"")</f>
        <v/>
      </c>
      <c r="S771" t="str">
        <f>IFERROR(IF(COUNT(pipot!$Z:$Z)&lt;&gt;"",INDEX(pipot!R:R,SMALL(pipot!$Z:$Z,ROW($A767)))),"")</f>
        <v/>
      </c>
    </row>
    <row r="772" spans="2:19" hidden="1">
      <c r="B772" t="str">
        <f>IFERROR(IF(COUNT(pipot!$Z:$Z)&lt;&gt;"",INDEX(pipot!A:A,SMALL(pipot!$Z:$Z,ROW($A768)))),"")</f>
        <v/>
      </c>
      <c r="C772" s="13" t="str">
        <f>IFERROR(IF(COUNT(pipot!$Z:$Z)&lt;&gt;"",INDEX(pipot!B:B,SMALL(pipot!$Z:$Z,ROW($A768)))),"")</f>
        <v/>
      </c>
      <c r="D772" s="15" t="str">
        <f>IFERROR(IF(COUNT(pipot!$Z:$Z)&lt;&gt;"",INDEX(pipot!C:C,SMALL(pipot!$Z:$Z,ROW($A768)))),"")</f>
        <v/>
      </c>
      <c r="E772" t="str">
        <f>IFERROR(IF(COUNT(pipot!$Z:$Z)&lt;&gt;"",INDEX(pipot!D:D,SMALL(pipot!$Z:$Z,ROW($A768)))),"")</f>
        <v/>
      </c>
      <c r="F772" t="str">
        <f>IFERROR(IF(COUNT(pipot!$Z:$Z)&lt;&gt;"",INDEX(pipot!E:E,SMALL(pipot!$Z:$Z,ROW($A768)))),"")</f>
        <v/>
      </c>
      <c r="G772" t="str">
        <f>IFERROR(IF(COUNT(pipot!$Z:$Z)&lt;&gt;"",INDEX(pipot!F:F,SMALL(pipot!$Z:$Z,ROW($A768)))),"")</f>
        <v/>
      </c>
      <c r="H772" t="str">
        <f>IFERROR(IF(COUNT(pipot!$Z:$Z)&lt;&gt;"",INDEX(pipot!G:G,SMALL(pipot!$Z:$Z,ROW($A768)))),"")</f>
        <v/>
      </c>
      <c r="I772" t="str">
        <f>IFERROR(IF(COUNT(pipot!$Z:$Z)&lt;&gt;"",INDEX(pipot!H:H,SMALL(pipot!$Z:$Z,ROW($A768)))),"")</f>
        <v/>
      </c>
      <c r="J772" t="str">
        <f>IFERROR(IF(COUNT(pipot!$Z:$Z)&lt;&gt;"",INDEX(pipot!I:I,SMALL(pipot!$Z:$Z,ROW($A768)))),"")</f>
        <v/>
      </c>
      <c r="K772" t="str">
        <f>IFERROR(IF(COUNT(pipot!$Z:$Z)&lt;&gt;"",INDEX(pipot!J:J,SMALL(pipot!$Z:$Z,ROW($A768)))),"")</f>
        <v/>
      </c>
      <c r="L772" t="str">
        <f>IFERROR(IF(COUNT(pipot!$Z:$Z)&lt;&gt;"",INDEX(pipot!K:K,SMALL(pipot!$Z:$Z,ROW($A768)))),"")</f>
        <v/>
      </c>
      <c r="M772" t="str">
        <f>IFERROR(IF(COUNT(pipot!$Z:$Z)&lt;&gt;"",INDEX(pipot!L:L,SMALL(pipot!$Z:$Z,ROW($A768)))),"")</f>
        <v/>
      </c>
      <c r="N772" t="str">
        <f>IFERROR(IF(COUNT(pipot!$Z:$Z)&lt;&gt;"",INDEX(pipot!M:M,SMALL(pipot!$Z:$Z,ROW($A768)))),"")</f>
        <v/>
      </c>
      <c r="O772" t="str">
        <f>IFERROR(IF(COUNT(pipot!$Z:$Z)&lt;&gt;"",INDEX(pipot!N:N,SMALL(pipot!$Z:$Z,ROW($A768)))),"")</f>
        <v/>
      </c>
      <c r="P772" t="str">
        <f>IFERROR(IF(COUNT(pipot!$Z:$Z)&lt;&gt;"",INDEX(pipot!O:O,SMALL(pipot!$Z:$Z,ROW($A768)))),"")</f>
        <v/>
      </c>
      <c r="Q772" t="str">
        <f>IFERROR(IF(COUNT(pipot!$Z:$Z)&lt;&gt;"",INDEX(pipot!P:P,SMALL(pipot!$Z:$Z,ROW($A768)))),"")</f>
        <v/>
      </c>
      <c r="R772" t="str">
        <f>IFERROR(IF(COUNT(pipot!$Z:$Z)&lt;&gt;"",INDEX(pipot!Q:Q,SMALL(pipot!$Z:$Z,ROW($A768)))),"")</f>
        <v/>
      </c>
      <c r="S772" t="str">
        <f>IFERROR(IF(COUNT(pipot!$Z:$Z)&lt;&gt;"",INDEX(pipot!R:R,SMALL(pipot!$Z:$Z,ROW($A768)))),"")</f>
        <v/>
      </c>
    </row>
    <row r="773" spans="2:19" hidden="1">
      <c r="B773" t="str">
        <f>IFERROR(IF(COUNT(pipot!$Z:$Z)&lt;&gt;"",INDEX(pipot!A:A,SMALL(pipot!$Z:$Z,ROW($A769)))),"")</f>
        <v/>
      </c>
      <c r="C773" s="13" t="str">
        <f>IFERROR(IF(COUNT(pipot!$Z:$Z)&lt;&gt;"",INDEX(pipot!B:B,SMALL(pipot!$Z:$Z,ROW($A769)))),"")</f>
        <v/>
      </c>
      <c r="D773" s="15" t="str">
        <f>IFERROR(IF(COUNT(pipot!$Z:$Z)&lt;&gt;"",INDEX(pipot!C:C,SMALL(pipot!$Z:$Z,ROW($A769)))),"")</f>
        <v/>
      </c>
      <c r="E773" t="str">
        <f>IFERROR(IF(COUNT(pipot!$Z:$Z)&lt;&gt;"",INDEX(pipot!D:D,SMALL(pipot!$Z:$Z,ROW($A769)))),"")</f>
        <v/>
      </c>
      <c r="F773" t="str">
        <f>IFERROR(IF(COUNT(pipot!$Z:$Z)&lt;&gt;"",INDEX(pipot!E:E,SMALL(pipot!$Z:$Z,ROW($A769)))),"")</f>
        <v/>
      </c>
      <c r="G773" t="str">
        <f>IFERROR(IF(COUNT(pipot!$Z:$Z)&lt;&gt;"",INDEX(pipot!F:F,SMALL(pipot!$Z:$Z,ROW($A769)))),"")</f>
        <v/>
      </c>
      <c r="H773" t="str">
        <f>IFERROR(IF(COUNT(pipot!$Z:$Z)&lt;&gt;"",INDEX(pipot!G:G,SMALL(pipot!$Z:$Z,ROW($A769)))),"")</f>
        <v/>
      </c>
      <c r="I773" t="str">
        <f>IFERROR(IF(COUNT(pipot!$Z:$Z)&lt;&gt;"",INDEX(pipot!H:H,SMALL(pipot!$Z:$Z,ROW($A769)))),"")</f>
        <v/>
      </c>
      <c r="J773" t="str">
        <f>IFERROR(IF(COUNT(pipot!$Z:$Z)&lt;&gt;"",INDEX(pipot!I:I,SMALL(pipot!$Z:$Z,ROW($A769)))),"")</f>
        <v/>
      </c>
      <c r="K773" t="str">
        <f>IFERROR(IF(COUNT(pipot!$Z:$Z)&lt;&gt;"",INDEX(pipot!J:J,SMALL(pipot!$Z:$Z,ROW($A769)))),"")</f>
        <v/>
      </c>
      <c r="L773" t="str">
        <f>IFERROR(IF(COUNT(pipot!$Z:$Z)&lt;&gt;"",INDEX(pipot!K:K,SMALL(pipot!$Z:$Z,ROW($A769)))),"")</f>
        <v/>
      </c>
      <c r="M773" t="str">
        <f>IFERROR(IF(COUNT(pipot!$Z:$Z)&lt;&gt;"",INDEX(pipot!L:L,SMALL(pipot!$Z:$Z,ROW($A769)))),"")</f>
        <v/>
      </c>
      <c r="N773" t="str">
        <f>IFERROR(IF(COUNT(pipot!$Z:$Z)&lt;&gt;"",INDEX(pipot!M:M,SMALL(pipot!$Z:$Z,ROW($A769)))),"")</f>
        <v/>
      </c>
      <c r="O773" t="str">
        <f>IFERROR(IF(COUNT(pipot!$Z:$Z)&lt;&gt;"",INDEX(pipot!N:N,SMALL(pipot!$Z:$Z,ROW($A769)))),"")</f>
        <v/>
      </c>
      <c r="P773" t="str">
        <f>IFERROR(IF(COUNT(pipot!$Z:$Z)&lt;&gt;"",INDEX(pipot!O:O,SMALL(pipot!$Z:$Z,ROW($A769)))),"")</f>
        <v/>
      </c>
      <c r="Q773" t="str">
        <f>IFERROR(IF(COUNT(pipot!$Z:$Z)&lt;&gt;"",INDEX(pipot!P:P,SMALL(pipot!$Z:$Z,ROW($A769)))),"")</f>
        <v/>
      </c>
      <c r="R773" t="str">
        <f>IFERROR(IF(COUNT(pipot!$Z:$Z)&lt;&gt;"",INDEX(pipot!Q:Q,SMALL(pipot!$Z:$Z,ROW($A769)))),"")</f>
        <v/>
      </c>
      <c r="S773" t="str">
        <f>IFERROR(IF(COUNT(pipot!$Z:$Z)&lt;&gt;"",INDEX(pipot!R:R,SMALL(pipot!$Z:$Z,ROW($A769)))),"")</f>
        <v/>
      </c>
    </row>
    <row r="774" spans="2:19" hidden="1">
      <c r="B774" t="str">
        <f>IFERROR(IF(COUNT(pipot!$Z:$Z)&lt;&gt;"",INDEX(pipot!A:A,SMALL(pipot!$Z:$Z,ROW($A770)))),"")</f>
        <v/>
      </c>
      <c r="C774" s="13" t="str">
        <f>IFERROR(IF(COUNT(pipot!$Z:$Z)&lt;&gt;"",INDEX(pipot!B:B,SMALL(pipot!$Z:$Z,ROW($A770)))),"")</f>
        <v/>
      </c>
      <c r="D774" s="15" t="str">
        <f>IFERROR(IF(COUNT(pipot!$Z:$Z)&lt;&gt;"",INDEX(pipot!C:C,SMALL(pipot!$Z:$Z,ROW($A770)))),"")</f>
        <v/>
      </c>
      <c r="E774" t="str">
        <f>IFERROR(IF(COUNT(pipot!$Z:$Z)&lt;&gt;"",INDEX(pipot!D:D,SMALL(pipot!$Z:$Z,ROW($A770)))),"")</f>
        <v/>
      </c>
      <c r="F774" t="str">
        <f>IFERROR(IF(COUNT(pipot!$Z:$Z)&lt;&gt;"",INDEX(pipot!E:E,SMALL(pipot!$Z:$Z,ROW($A770)))),"")</f>
        <v/>
      </c>
      <c r="G774" t="str">
        <f>IFERROR(IF(COUNT(pipot!$Z:$Z)&lt;&gt;"",INDEX(pipot!F:F,SMALL(pipot!$Z:$Z,ROW($A770)))),"")</f>
        <v/>
      </c>
      <c r="H774" t="str">
        <f>IFERROR(IF(COUNT(pipot!$Z:$Z)&lt;&gt;"",INDEX(pipot!G:G,SMALL(pipot!$Z:$Z,ROW($A770)))),"")</f>
        <v/>
      </c>
      <c r="I774" t="str">
        <f>IFERROR(IF(COUNT(pipot!$Z:$Z)&lt;&gt;"",INDEX(pipot!H:H,SMALL(pipot!$Z:$Z,ROW($A770)))),"")</f>
        <v/>
      </c>
      <c r="J774" t="str">
        <f>IFERROR(IF(COUNT(pipot!$Z:$Z)&lt;&gt;"",INDEX(pipot!I:I,SMALL(pipot!$Z:$Z,ROW($A770)))),"")</f>
        <v/>
      </c>
      <c r="K774" t="str">
        <f>IFERROR(IF(COUNT(pipot!$Z:$Z)&lt;&gt;"",INDEX(pipot!J:J,SMALL(pipot!$Z:$Z,ROW($A770)))),"")</f>
        <v/>
      </c>
      <c r="L774" t="str">
        <f>IFERROR(IF(COUNT(pipot!$Z:$Z)&lt;&gt;"",INDEX(pipot!K:K,SMALL(pipot!$Z:$Z,ROW($A770)))),"")</f>
        <v/>
      </c>
      <c r="M774" t="str">
        <f>IFERROR(IF(COUNT(pipot!$Z:$Z)&lt;&gt;"",INDEX(pipot!L:L,SMALL(pipot!$Z:$Z,ROW($A770)))),"")</f>
        <v/>
      </c>
      <c r="N774" t="str">
        <f>IFERROR(IF(COUNT(pipot!$Z:$Z)&lt;&gt;"",INDEX(pipot!M:M,SMALL(pipot!$Z:$Z,ROW($A770)))),"")</f>
        <v/>
      </c>
      <c r="O774" t="str">
        <f>IFERROR(IF(COUNT(pipot!$Z:$Z)&lt;&gt;"",INDEX(pipot!N:N,SMALL(pipot!$Z:$Z,ROW($A770)))),"")</f>
        <v/>
      </c>
      <c r="P774" t="str">
        <f>IFERROR(IF(COUNT(pipot!$Z:$Z)&lt;&gt;"",INDEX(pipot!O:O,SMALL(pipot!$Z:$Z,ROW($A770)))),"")</f>
        <v/>
      </c>
      <c r="Q774" t="str">
        <f>IFERROR(IF(COUNT(pipot!$Z:$Z)&lt;&gt;"",INDEX(pipot!P:P,SMALL(pipot!$Z:$Z,ROW($A770)))),"")</f>
        <v/>
      </c>
      <c r="R774" t="str">
        <f>IFERROR(IF(COUNT(pipot!$Z:$Z)&lt;&gt;"",INDEX(pipot!Q:Q,SMALL(pipot!$Z:$Z,ROW($A770)))),"")</f>
        <v/>
      </c>
      <c r="S774" t="str">
        <f>IFERROR(IF(COUNT(pipot!$Z:$Z)&lt;&gt;"",INDEX(pipot!R:R,SMALL(pipot!$Z:$Z,ROW($A770)))),"")</f>
        <v/>
      </c>
    </row>
    <row r="775" spans="2:19" hidden="1">
      <c r="B775" t="str">
        <f>IFERROR(IF(COUNT(pipot!$Z:$Z)&lt;&gt;"",INDEX(pipot!A:A,SMALL(pipot!$Z:$Z,ROW($A771)))),"")</f>
        <v/>
      </c>
      <c r="C775" s="13" t="str">
        <f>IFERROR(IF(COUNT(pipot!$Z:$Z)&lt;&gt;"",INDEX(pipot!B:B,SMALL(pipot!$Z:$Z,ROW($A771)))),"")</f>
        <v/>
      </c>
      <c r="D775" s="15" t="str">
        <f>IFERROR(IF(COUNT(pipot!$Z:$Z)&lt;&gt;"",INDEX(pipot!C:C,SMALL(pipot!$Z:$Z,ROW($A771)))),"")</f>
        <v/>
      </c>
      <c r="E775" t="str">
        <f>IFERROR(IF(COUNT(pipot!$Z:$Z)&lt;&gt;"",INDEX(pipot!D:D,SMALL(pipot!$Z:$Z,ROW($A771)))),"")</f>
        <v/>
      </c>
      <c r="F775" t="str">
        <f>IFERROR(IF(COUNT(pipot!$Z:$Z)&lt;&gt;"",INDEX(pipot!E:E,SMALL(pipot!$Z:$Z,ROW($A771)))),"")</f>
        <v/>
      </c>
      <c r="G775" t="str">
        <f>IFERROR(IF(COUNT(pipot!$Z:$Z)&lt;&gt;"",INDEX(pipot!F:F,SMALL(pipot!$Z:$Z,ROW($A771)))),"")</f>
        <v/>
      </c>
      <c r="H775" t="str">
        <f>IFERROR(IF(COUNT(pipot!$Z:$Z)&lt;&gt;"",INDEX(pipot!G:G,SMALL(pipot!$Z:$Z,ROW($A771)))),"")</f>
        <v/>
      </c>
      <c r="I775" t="str">
        <f>IFERROR(IF(COUNT(pipot!$Z:$Z)&lt;&gt;"",INDEX(pipot!H:H,SMALL(pipot!$Z:$Z,ROW($A771)))),"")</f>
        <v/>
      </c>
      <c r="J775" t="str">
        <f>IFERROR(IF(COUNT(pipot!$Z:$Z)&lt;&gt;"",INDEX(pipot!I:I,SMALL(pipot!$Z:$Z,ROW($A771)))),"")</f>
        <v/>
      </c>
      <c r="K775" t="str">
        <f>IFERROR(IF(COUNT(pipot!$Z:$Z)&lt;&gt;"",INDEX(pipot!J:J,SMALL(pipot!$Z:$Z,ROW($A771)))),"")</f>
        <v/>
      </c>
      <c r="L775" t="str">
        <f>IFERROR(IF(COUNT(pipot!$Z:$Z)&lt;&gt;"",INDEX(pipot!K:K,SMALL(pipot!$Z:$Z,ROW($A771)))),"")</f>
        <v/>
      </c>
      <c r="M775" t="str">
        <f>IFERROR(IF(COUNT(pipot!$Z:$Z)&lt;&gt;"",INDEX(pipot!L:L,SMALL(pipot!$Z:$Z,ROW($A771)))),"")</f>
        <v/>
      </c>
      <c r="N775" t="str">
        <f>IFERROR(IF(COUNT(pipot!$Z:$Z)&lt;&gt;"",INDEX(pipot!M:M,SMALL(pipot!$Z:$Z,ROW($A771)))),"")</f>
        <v/>
      </c>
      <c r="O775" t="str">
        <f>IFERROR(IF(COUNT(pipot!$Z:$Z)&lt;&gt;"",INDEX(pipot!N:N,SMALL(pipot!$Z:$Z,ROW($A771)))),"")</f>
        <v/>
      </c>
      <c r="P775" t="str">
        <f>IFERROR(IF(COUNT(pipot!$Z:$Z)&lt;&gt;"",INDEX(pipot!O:O,SMALL(pipot!$Z:$Z,ROW($A771)))),"")</f>
        <v/>
      </c>
      <c r="Q775" t="str">
        <f>IFERROR(IF(COUNT(pipot!$Z:$Z)&lt;&gt;"",INDEX(pipot!P:P,SMALL(pipot!$Z:$Z,ROW($A771)))),"")</f>
        <v/>
      </c>
      <c r="R775" t="str">
        <f>IFERROR(IF(COUNT(pipot!$Z:$Z)&lt;&gt;"",INDEX(pipot!Q:Q,SMALL(pipot!$Z:$Z,ROW($A771)))),"")</f>
        <v/>
      </c>
      <c r="S775" t="str">
        <f>IFERROR(IF(COUNT(pipot!$Z:$Z)&lt;&gt;"",INDEX(pipot!R:R,SMALL(pipot!$Z:$Z,ROW($A771)))),"")</f>
        <v/>
      </c>
    </row>
    <row r="776" spans="2:19" hidden="1">
      <c r="B776" t="str">
        <f>IFERROR(IF(COUNT(pipot!$Z:$Z)&lt;&gt;"",INDEX(pipot!A:A,SMALL(pipot!$Z:$Z,ROW($A772)))),"")</f>
        <v/>
      </c>
      <c r="C776" s="13" t="str">
        <f>IFERROR(IF(COUNT(pipot!$Z:$Z)&lt;&gt;"",INDEX(pipot!B:B,SMALL(pipot!$Z:$Z,ROW($A772)))),"")</f>
        <v/>
      </c>
      <c r="D776" s="15" t="str">
        <f>IFERROR(IF(COUNT(pipot!$Z:$Z)&lt;&gt;"",INDEX(pipot!C:C,SMALL(pipot!$Z:$Z,ROW($A772)))),"")</f>
        <v/>
      </c>
      <c r="E776" t="str">
        <f>IFERROR(IF(COUNT(pipot!$Z:$Z)&lt;&gt;"",INDEX(pipot!D:D,SMALL(pipot!$Z:$Z,ROW($A772)))),"")</f>
        <v/>
      </c>
      <c r="F776" t="str">
        <f>IFERROR(IF(COUNT(pipot!$Z:$Z)&lt;&gt;"",INDEX(pipot!E:E,SMALL(pipot!$Z:$Z,ROW($A772)))),"")</f>
        <v/>
      </c>
      <c r="G776" t="str">
        <f>IFERROR(IF(COUNT(pipot!$Z:$Z)&lt;&gt;"",INDEX(pipot!F:F,SMALL(pipot!$Z:$Z,ROW($A772)))),"")</f>
        <v/>
      </c>
      <c r="H776" t="str">
        <f>IFERROR(IF(COUNT(pipot!$Z:$Z)&lt;&gt;"",INDEX(pipot!G:G,SMALL(pipot!$Z:$Z,ROW($A772)))),"")</f>
        <v/>
      </c>
      <c r="I776" t="str">
        <f>IFERROR(IF(COUNT(pipot!$Z:$Z)&lt;&gt;"",INDEX(pipot!H:H,SMALL(pipot!$Z:$Z,ROW($A772)))),"")</f>
        <v/>
      </c>
      <c r="J776" t="str">
        <f>IFERROR(IF(COUNT(pipot!$Z:$Z)&lt;&gt;"",INDEX(pipot!I:I,SMALL(pipot!$Z:$Z,ROW($A772)))),"")</f>
        <v/>
      </c>
      <c r="K776" t="str">
        <f>IFERROR(IF(COUNT(pipot!$Z:$Z)&lt;&gt;"",INDEX(pipot!J:J,SMALL(pipot!$Z:$Z,ROW($A772)))),"")</f>
        <v/>
      </c>
      <c r="L776" t="str">
        <f>IFERROR(IF(COUNT(pipot!$Z:$Z)&lt;&gt;"",INDEX(pipot!K:K,SMALL(pipot!$Z:$Z,ROW($A772)))),"")</f>
        <v/>
      </c>
      <c r="M776" t="str">
        <f>IFERROR(IF(COUNT(pipot!$Z:$Z)&lt;&gt;"",INDEX(pipot!L:L,SMALL(pipot!$Z:$Z,ROW($A772)))),"")</f>
        <v/>
      </c>
      <c r="N776" t="str">
        <f>IFERROR(IF(COUNT(pipot!$Z:$Z)&lt;&gt;"",INDEX(pipot!M:M,SMALL(pipot!$Z:$Z,ROW($A772)))),"")</f>
        <v/>
      </c>
      <c r="O776" t="str">
        <f>IFERROR(IF(COUNT(pipot!$Z:$Z)&lt;&gt;"",INDEX(pipot!N:N,SMALL(pipot!$Z:$Z,ROW($A772)))),"")</f>
        <v/>
      </c>
      <c r="P776" t="str">
        <f>IFERROR(IF(COUNT(pipot!$Z:$Z)&lt;&gt;"",INDEX(pipot!O:O,SMALL(pipot!$Z:$Z,ROW($A772)))),"")</f>
        <v/>
      </c>
      <c r="Q776" t="str">
        <f>IFERROR(IF(COUNT(pipot!$Z:$Z)&lt;&gt;"",INDEX(pipot!P:P,SMALL(pipot!$Z:$Z,ROW($A772)))),"")</f>
        <v/>
      </c>
      <c r="R776" t="str">
        <f>IFERROR(IF(COUNT(pipot!$Z:$Z)&lt;&gt;"",INDEX(pipot!Q:Q,SMALL(pipot!$Z:$Z,ROW($A772)))),"")</f>
        <v/>
      </c>
      <c r="S776" t="str">
        <f>IFERROR(IF(COUNT(pipot!$Z:$Z)&lt;&gt;"",INDEX(pipot!R:R,SMALL(pipot!$Z:$Z,ROW($A772)))),"")</f>
        <v/>
      </c>
    </row>
    <row r="777" spans="2:19" hidden="1">
      <c r="B777" t="str">
        <f>IFERROR(IF(COUNT(pipot!$Z:$Z)&lt;&gt;"",INDEX(pipot!A:A,SMALL(pipot!$Z:$Z,ROW($A773)))),"")</f>
        <v/>
      </c>
      <c r="C777" s="13" t="str">
        <f>IFERROR(IF(COUNT(pipot!$Z:$Z)&lt;&gt;"",INDEX(pipot!B:B,SMALL(pipot!$Z:$Z,ROW($A773)))),"")</f>
        <v/>
      </c>
      <c r="D777" s="15" t="str">
        <f>IFERROR(IF(COUNT(pipot!$Z:$Z)&lt;&gt;"",INDEX(pipot!C:C,SMALL(pipot!$Z:$Z,ROW($A773)))),"")</f>
        <v/>
      </c>
      <c r="E777" t="str">
        <f>IFERROR(IF(COUNT(pipot!$Z:$Z)&lt;&gt;"",INDEX(pipot!D:D,SMALL(pipot!$Z:$Z,ROW($A773)))),"")</f>
        <v/>
      </c>
      <c r="F777" t="str">
        <f>IFERROR(IF(COUNT(pipot!$Z:$Z)&lt;&gt;"",INDEX(pipot!E:E,SMALL(pipot!$Z:$Z,ROW($A773)))),"")</f>
        <v/>
      </c>
      <c r="G777" t="str">
        <f>IFERROR(IF(COUNT(pipot!$Z:$Z)&lt;&gt;"",INDEX(pipot!F:F,SMALL(pipot!$Z:$Z,ROW($A773)))),"")</f>
        <v/>
      </c>
      <c r="H777" t="str">
        <f>IFERROR(IF(COUNT(pipot!$Z:$Z)&lt;&gt;"",INDEX(pipot!G:G,SMALL(pipot!$Z:$Z,ROW($A773)))),"")</f>
        <v/>
      </c>
      <c r="I777" t="str">
        <f>IFERROR(IF(COUNT(pipot!$Z:$Z)&lt;&gt;"",INDEX(pipot!H:H,SMALL(pipot!$Z:$Z,ROW($A773)))),"")</f>
        <v/>
      </c>
      <c r="J777" t="str">
        <f>IFERROR(IF(COUNT(pipot!$Z:$Z)&lt;&gt;"",INDEX(pipot!I:I,SMALL(pipot!$Z:$Z,ROW($A773)))),"")</f>
        <v/>
      </c>
      <c r="K777" t="str">
        <f>IFERROR(IF(COUNT(pipot!$Z:$Z)&lt;&gt;"",INDEX(pipot!J:J,SMALL(pipot!$Z:$Z,ROW($A773)))),"")</f>
        <v/>
      </c>
      <c r="L777" t="str">
        <f>IFERROR(IF(COUNT(pipot!$Z:$Z)&lt;&gt;"",INDEX(pipot!K:K,SMALL(pipot!$Z:$Z,ROW($A773)))),"")</f>
        <v/>
      </c>
      <c r="M777" t="str">
        <f>IFERROR(IF(COUNT(pipot!$Z:$Z)&lt;&gt;"",INDEX(pipot!L:L,SMALL(pipot!$Z:$Z,ROW($A773)))),"")</f>
        <v/>
      </c>
      <c r="N777" t="str">
        <f>IFERROR(IF(COUNT(pipot!$Z:$Z)&lt;&gt;"",INDEX(pipot!M:M,SMALL(pipot!$Z:$Z,ROW($A773)))),"")</f>
        <v/>
      </c>
      <c r="O777" t="str">
        <f>IFERROR(IF(COUNT(pipot!$Z:$Z)&lt;&gt;"",INDEX(pipot!N:N,SMALL(pipot!$Z:$Z,ROW($A773)))),"")</f>
        <v/>
      </c>
      <c r="P777" t="str">
        <f>IFERROR(IF(COUNT(pipot!$Z:$Z)&lt;&gt;"",INDEX(pipot!O:O,SMALL(pipot!$Z:$Z,ROW($A773)))),"")</f>
        <v/>
      </c>
      <c r="Q777" t="str">
        <f>IFERROR(IF(COUNT(pipot!$Z:$Z)&lt;&gt;"",INDEX(pipot!P:P,SMALL(pipot!$Z:$Z,ROW($A773)))),"")</f>
        <v/>
      </c>
      <c r="R777" t="str">
        <f>IFERROR(IF(COUNT(pipot!$Z:$Z)&lt;&gt;"",INDEX(pipot!Q:Q,SMALL(pipot!$Z:$Z,ROW($A773)))),"")</f>
        <v/>
      </c>
      <c r="S777" t="str">
        <f>IFERROR(IF(COUNT(pipot!$Z:$Z)&lt;&gt;"",INDEX(pipot!R:R,SMALL(pipot!$Z:$Z,ROW($A773)))),"")</f>
        <v/>
      </c>
    </row>
    <row r="778" spans="2:19" hidden="1">
      <c r="B778" t="str">
        <f>IFERROR(IF(COUNT(pipot!$Z:$Z)&lt;&gt;"",INDEX(pipot!A:A,SMALL(pipot!$Z:$Z,ROW($A774)))),"")</f>
        <v/>
      </c>
      <c r="C778" s="13" t="str">
        <f>IFERROR(IF(COUNT(pipot!$Z:$Z)&lt;&gt;"",INDEX(pipot!B:B,SMALL(pipot!$Z:$Z,ROW($A774)))),"")</f>
        <v/>
      </c>
      <c r="D778" s="15" t="str">
        <f>IFERROR(IF(COUNT(pipot!$Z:$Z)&lt;&gt;"",INDEX(pipot!C:C,SMALL(pipot!$Z:$Z,ROW($A774)))),"")</f>
        <v/>
      </c>
      <c r="E778" t="str">
        <f>IFERROR(IF(COUNT(pipot!$Z:$Z)&lt;&gt;"",INDEX(pipot!D:D,SMALL(pipot!$Z:$Z,ROW($A774)))),"")</f>
        <v/>
      </c>
      <c r="F778" t="str">
        <f>IFERROR(IF(COUNT(pipot!$Z:$Z)&lt;&gt;"",INDEX(pipot!E:E,SMALL(pipot!$Z:$Z,ROW($A774)))),"")</f>
        <v/>
      </c>
      <c r="G778" t="str">
        <f>IFERROR(IF(COUNT(pipot!$Z:$Z)&lt;&gt;"",INDEX(pipot!F:F,SMALL(pipot!$Z:$Z,ROW($A774)))),"")</f>
        <v/>
      </c>
      <c r="H778" t="str">
        <f>IFERROR(IF(COUNT(pipot!$Z:$Z)&lt;&gt;"",INDEX(pipot!G:G,SMALL(pipot!$Z:$Z,ROW($A774)))),"")</f>
        <v/>
      </c>
      <c r="I778" t="str">
        <f>IFERROR(IF(COUNT(pipot!$Z:$Z)&lt;&gt;"",INDEX(pipot!H:H,SMALL(pipot!$Z:$Z,ROW($A774)))),"")</f>
        <v/>
      </c>
      <c r="J778" t="str">
        <f>IFERROR(IF(COUNT(pipot!$Z:$Z)&lt;&gt;"",INDEX(pipot!I:I,SMALL(pipot!$Z:$Z,ROW($A774)))),"")</f>
        <v/>
      </c>
      <c r="K778" t="str">
        <f>IFERROR(IF(COUNT(pipot!$Z:$Z)&lt;&gt;"",INDEX(pipot!J:J,SMALL(pipot!$Z:$Z,ROW($A774)))),"")</f>
        <v/>
      </c>
      <c r="L778" t="str">
        <f>IFERROR(IF(COUNT(pipot!$Z:$Z)&lt;&gt;"",INDEX(pipot!K:K,SMALL(pipot!$Z:$Z,ROW($A774)))),"")</f>
        <v/>
      </c>
      <c r="M778" t="str">
        <f>IFERROR(IF(COUNT(pipot!$Z:$Z)&lt;&gt;"",INDEX(pipot!L:L,SMALL(pipot!$Z:$Z,ROW($A774)))),"")</f>
        <v/>
      </c>
      <c r="N778" t="str">
        <f>IFERROR(IF(COUNT(pipot!$Z:$Z)&lt;&gt;"",INDEX(pipot!M:M,SMALL(pipot!$Z:$Z,ROW($A774)))),"")</f>
        <v/>
      </c>
      <c r="O778" t="str">
        <f>IFERROR(IF(COUNT(pipot!$Z:$Z)&lt;&gt;"",INDEX(pipot!N:N,SMALL(pipot!$Z:$Z,ROW($A774)))),"")</f>
        <v/>
      </c>
      <c r="P778" t="str">
        <f>IFERROR(IF(COUNT(pipot!$Z:$Z)&lt;&gt;"",INDEX(pipot!O:O,SMALL(pipot!$Z:$Z,ROW($A774)))),"")</f>
        <v/>
      </c>
      <c r="Q778" t="str">
        <f>IFERROR(IF(COUNT(pipot!$Z:$Z)&lt;&gt;"",INDEX(pipot!P:P,SMALL(pipot!$Z:$Z,ROW($A774)))),"")</f>
        <v/>
      </c>
      <c r="R778" t="str">
        <f>IFERROR(IF(COUNT(pipot!$Z:$Z)&lt;&gt;"",INDEX(pipot!Q:Q,SMALL(pipot!$Z:$Z,ROW($A774)))),"")</f>
        <v/>
      </c>
      <c r="S778" t="str">
        <f>IFERROR(IF(COUNT(pipot!$Z:$Z)&lt;&gt;"",INDEX(pipot!R:R,SMALL(pipot!$Z:$Z,ROW($A774)))),"")</f>
        <v/>
      </c>
    </row>
    <row r="779" spans="2:19" hidden="1">
      <c r="B779" t="str">
        <f>IFERROR(IF(COUNT(pipot!$Z:$Z)&lt;&gt;"",INDEX(pipot!A:A,SMALL(pipot!$Z:$Z,ROW($A775)))),"")</f>
        <v/>
      </c>
      <c r="C779" s="13" t="str">
        <f>IFERROR(IF(COUNT(pipot!$Z:$Z)&lt;&gt;"",INDEX(pipot!B:B,SMALL(pipot!$Z:$Z,ROW($A775)))),"")</f>
        <v/>
      </c>
      <c r="D779" s="15" t="str">
        <f>IFERROR(IF(COUNT(pipot!$Z:$Z)&lt;&gt;"",INDEX(pipot!C:C,SMALL(pipot!$Z:$Z,ROW($A775)))),"")</f>
        <v/>
      </c>
      <c r="E779" t="str">
        <f>IFERROR(IF(COUNT(pipot!$Z:$Z)&lt;&gt;"",INDEX(pipot!D:D,SMALL(pipot!$Z:$Z,ROW($A775)))),"")</f>
        <v/>
      </c>
      <c r="F779" t="str">
        <f>IFERROR(IF(COUNT(pipot!$Z:$Z)&lt;&gt;"",INDEX(pipot!E:E,SMALL(pipot!$Z:$Z,ROW($A775)))),"")</f>
        <v/>
      </c>
      <c r="G779" t="str">
        <f>IFERROR(IF(COUNT(pipot!$Z:$Z)&lt;&gt;"",INDEX(pipot!F:F,SMALL(pipot!$Z:$Z,ROW($A775)))),"")</f>
        <v/>
      </c>
      <c r="H779" t="str">
        <f>IFERROR(IF(COUNT(pipot!$Z:$Z)&lt;&gt;"",INDEX(pipot!G:G,SMALL(pipot!$Z:$Z,ROW($A775)))),"")</f>
        <v/>
      </c>
      <c r="I779" t="str">
        <f>IFERROR(IF(COUNT(pipot!$Z:$Z)&lt;&gt;"",INDEX(pipot!H:H,SMALL(pipot!$Z:$Z,ROW($A775)))),"")</f>
        <v/>
      </c>
      <c r="J779" t="str">
        <f>IFERROR(IF(COUNT(pipot!$Z:$Z)&lt;&gt;"",INDEX(pipot!I:I,SMALL(pipot!$Z:$Z,ROW($A775)))),"")</f>
        <v/>
      </c>
      <c r="K779" t="str">
        <f>IFERROR(IF(COUNT(pipot!$Z:$Z)&lt;&gt;"",INDEX(pipot!J:J,SMALL(pipot!$Z:$Z,ROW($A775)))),"")</f>
        <v/>
      </c>
      <c r="L779" t="str">
        <f>IFERROR(IF(COUNT(pipot!$Z:$Z)&lt;&gt;"",INDEX(pipot!K:K,SMALL(pipot!$Z:$Z,ROW($A775)))),"")</f>
        <v/>
      </c>
      <c r="M779" t="str">
        <f>IFERROR(IF(COUNT(pipot!$Z:$Z)&lt;&gt;"",INDEX(pipot!L:L,SMALL(pipot!$Z:$Z,ROW($A775)))),"")</f>
        <v/>
      </c>
      <c r="N779" t="str">
        <f>IFERROR(IF(COUNT(pipot!$Z:$Z)&lt;&gt;"",INDEX(pipot!M:M,SMALL(pipot!$Z:$Z,ROW($A775)))),"")</f>
        <v/>
      </c>
      <c r="O779" t="str">
        <f>IFERROR(IF(COUNT(pipot!$Z:$Z)&lt;&gt;"",INDEX(pipot!N:N,SMALL(pipot!$Z:$Z,ROW($A775)))),"")</f>
        <v/>
      </c>
      <c r="P779" t="str">
        <f>IFERROR(IF(COUNT(pipot!$Z:$Z)&lt;&gt;"",INDEX(pipot!O:O,SMALL(pipot!$Z:$Z,ROW($A775)))),"")</f>
        <v/>
      </c>
      <c r="Q779" t="str">
        <f>IFERROR(IF(COUNT(pipot!$Z:$Z)&lt;&gt;"",INDEX(pipot!P:P,SMALL(pipot!$Z:$Z,ROW($A775)))),"")</f>
        <v/>
      </c>
      <c r="R779" t="str">
        <f>IFERROR(IF(COUNT(pipot!$Z:$Z)&lt;&gt;"",INDEX(pipot!Q:Q,SMALL(pipot!$Z:$Z,ROW($A775)))),"")</f>
        <v/>
      </c>
      <c r="S779" t="str">
        <f>IFERROR(IF(COUNT(pipot!$Z:$Z)&lt;&gt;"",INDEX(pipot!R:R,SMALL(pipot!$Z:$Z,ROW($A775)))),"")</f>
        <v/>
      </c>
    </row>
    <row r="780" spans="2:19" hidden="1">
      <c r="B780" t="str">
        <f>IFERROR(IF(COUNT(pipot!$Z:$Z)&lt;&gt;"",INDEX(pipot!A:A,SMALL(pipot!$Z:$Z,ROW($A776)))),"")</f>
        <v/>
      </c>
      <c r="C780" s="13" t="str">
        <f>IFERROR(IF(COUNT(pipot!$Z:$Z)&lt;&gt;"",INDEX(pipot!B:B,SMALL(pipot!$Z:$Z,ROW($A776)))),"")</f>
        <v/>
      </c>
      <c r="D780" s="15" t="str">
        <f>IFERROR(IF(COUNT(pipot!$Z:$Z)&lt;&gt;"",INDEX(pipot!C:C,SMALL(pipot!$Z:$Z,ROW($A776)))),"")</f>
        <v/>
      </c>
      <c r="E780" t="str">
        <f>IFERROR(IF(COUNT(pipot!$Z:$Z)&lt;&gt;"",INDEX(pipot!D:D,SMALL(pipot!$Z:$Z,ROW($A776)))),"")</f>
        <v/>
      </c>
      <c r="F780" t="str">
        <f>IFERROR(IF(COUNT(pipot!$Z:$Z)&lt;&gt;"",INDEX(pipot!E:E,SMALL(pipot!$Z:$Z,ROW($A776)))),"")</f>
        <v/>
      </c>
      <c r="G780" t="str">
        <f>IFERROR(IF(COUNT(pipot!$Z:$Z)&lt;&gt;"",INDEX(pipot!F:F,SMALL(pipot!$Z:$Z,ROW($A776)))),"")</f>
        <v/>
      </c>
      <c r="H780" t="str">
        <f>IFERROR(IF(COUNT(pipot!$Z:$Z)&lt;&gt;"",INDEX(pipot!G:G,SMALL(pipot!$Z:$Z,ROW($A776)))),"")</f>
        <v/>
      </c>
      <c r="I780" t="str">
        <f>IFERROR(IF(COUNT(pipot!$Z:$Z)&lt;&gt;"",INDEX(pipot!H:H,SMALL(pipot!$Z:$Z,ROW($A776)))),"")</f>
        <v/>
      </c>
      <c r="J780" t="str">
        <f>IFERROR(IF(COUNT(pipot!$Z:$Z)&lt;&gt;"",INDEX(pipot!I:I,SMALL(pipot!$Z:$Z,ROW($A776)))),"")</f>
        <v/>
      </c>
      <c r="K780" t="str">
        <f>IFERROR(IF(COUNT(pipot!$Z:$Z)&lt;&gt;"",INDEX(pipot!J:J,SMALL(pipot!$Z:$Z,ROW($A776)))),"")</f>
        <v/>
      </c>
      <c r="L780" t="str">
        <f>IFERROR(IF(COUNT(pipot!$Z:$Z)&lt;&gt;"",INDEX(pipot!K:K,SMALL(pipot!$Z:$Z,ROW($A776)))),"")</f>
        <v/>
      </c>
      <c r="M780" t="str">
        <f>IFERROR(IF(COUNT(pipot!$Z:$Z)&lt;&gt;"",INDEX(pipot!L:L,SMALL(pipot!$Z:$Z,ROW($A776)))),"")</f>
        <v/>
      </c>
      <c r="N780" t="str">
        <f>IFERROR(IF(COUNT(pipot!$Z:$Z)&lt;&gt;"",INDEX(pipot!M:M,SMALL(pipot!$Z:$Z,ROW($A776)))),"")</f>
        <v/>
      </c>
      <c r="O780" t="str">
        <f>IFERROR(IF(COUNT(pipot!$Z:$Z)&lt;&gt;"",INDEX(pipot!N:N,SMALL(pipot!$Z:$Z,ROW($A776)))),"")</f>
        <v/>
      </c>
      <c r="P780" t="str">
        <f>IFERROR(IF(COUNT(pipot!$Z:$Z)&lt;&gt;"",INDEX(pipot!O:O,SMALL(pipot!$Z:$Z,ROW($A776)))),"")</f>
        <v/>
      </c>
      <c r="Q780" t="str">
        <f>IFERROR(IF(COUNT(pipot!$Z:$Z)&lt;&gt;"",INDEX(pipot!P:P,SMALL(pipot!$Z:$Z,ROW($A776)))),"")</f>
        <v/>
      </c>
      <c r="R780" t="str">
        <f>IFERROR(IF(COUNT(pipot!$Z:$Z)&lt;&gt;"",INDEX(pipot!Q:Q,SMALL(pipot!$Z:$Z,ROW($A776)))),"")</f>
        <v/>
      </c>
      <c r="S780" t="str">
        <f>IFERROR(IF(COUNT(pipot!$Z:$Z)&lt;&gt;"",INDEX(pipot!R:R,SMALL(pipot!$Z:$Z,ROW($A776)))),"")</f>
        <v/>
      </c>
    </row>
    <row r="781" spans="2:19" hidden="1">
      <c r="B781" t="str">
        <f>IFERROR(IF(COUNT(pipot!$Z:$Z)&lt;&gt;"",INDEX(pipot!A:A,SMALL(pipot!$Z:$Z,ROW($A777)))),"")</f>
        <v/>
      </c>
      <c r="C781" s="13" t="str">
        <f>IFERROR(IF(COUNT(pipot!$Z:$Z)&lt;&gt;"",INDEX(pipot!B:B,SMALL(pipot!$Z:$Z,ROW($A777)))),"")</f>
        <v/>
      </c>
      <c r="D781" s="15" t="str">
        <f>IFERROR(IF(COUNT(pipot!$Z:$Z)&lt;&gt;"",INDEX(pipot!C:C,SMALL(pipot!$Z:$Z,ROW($A777)))),"")</f>
        <v/>
      </c>
      <c r="E781" t="str">
        <f>IFERROR(IF(COUNT(pipot!$Z:$Z)&lt;&gt;"",INDEX(pipot!D:D,SMALL(pipot!$Z:$Z,ROW($A777)))),"")</f>
        <v/>
      </c>
      <c r="F781" t="str">
        <f>IFERROR(IF(COUNT(pipot!$Z:$Z)&lt;&gt;"",INDEX(pipot!E:E,SMALL(pipot!$Z:$Z,ROW($A777)))),"")</f>
        <v/>
      </c>
      <c r="G781" t="str">
        <f>IFERROR(IF(COUNT(pipot!$Z:$Z)&lt;&gt;"",INDEX(pipot!F:F,SMALL(pipot!$Z:$Z,ROW($A777)))),"")</f>
        <v/>
      </c>
      <c r="H781" t="str">
        <f>IFERROR(IF(COUNT(pipot!$Z:$Z)&lt;&gt;"",INDEX(pipot!G:G,SMALL(pipot!$Z:$Z,ROW($A777)))),"")</f>
        <v/>
      </c>
      <c r="I781" t="str">
        <f>IFERROR(IF(COUNT(pipot!$Z:$Z)&lt;&gt;"",INDEX(pipot!H:H,SMALL(pipot!$Z:$Z,ROW($A777)))),"")</f>
        <v/>
      </c>
      <c r="J781" t="str">
        <f>IFERROR(IF(COUNT(pipot!$Z:$Z)&lt;&gt;"",INDEX(pipot!I:I,SMALL(pipot!$Z:$Z,ROW($A777)))),"")</f>
        <v/>
      </c>
      <c r="K781" t="str">
        <f>IFERROR(IF(COUNT(pipot!$Z:$Z)&lt;&gt;"",INDEX(pipot!J:J,SMALL(pipot!$Z:$Z,ROW($A777)))),"")</f>
        <v/>
      </c>
      <c r="L781" t="str">
        <f>IFERROR(IF(COUNT(pipot!$Z:$Z)&lt;&gt;"",INDEX(pipot!K:K,SMALL(pipot!$Z:$Z,ROW($A777)))),"")</f>
        <v/>
      </c>
      <c r="M781" t="str">
        <f>IFERROR(IF(COUNT(pipot!$Z:$Z)&lt;&gt;"",INDEX(pipot!L:L,SMALL(pipot!$Z:$Z,ROW($A777)))),"")</f>
        <v/>
      </c>
      <c r="N781" t="str">
        <f>IFERROR(IF(COUNT(pipot!$Z:$Z)&lt;&gt;"",INDEX(pipot!M:M,SMALL(pipot!$Z:$Z,ROW($A777)))),"")</f>
        <v/>
      </c>
      <c r="O781" t="str">
        <f>IFERROR(IF(COUNT(pipot!$Z:$Z)&lt;&gt;"",INDEX(pipot!N:N,SMALL(pipot!$Z:$Z,ROW($A777)))),"")</f>
        <v/>
      </c>
      <c r="P781" t="str">
        <f>IFERROR(IF(COUNT(pipot!$Z:$Z)&lt;&gt;"",INDEX(pipot!O:O,SMALL(pipot!$Z:$Z,ROW($A777)))),"")</f>
        <v/>
      </c>
      <c r="Q781" t="str">
        <f>IFERROR(IF(COUNT(pipot!$Z:$Z)&lt;&gt;"",INDEX(pipot!P:P,SMALL(pipot!$Z:$Z,ROW($A777)))),"")</f>
        <v/>
      </c>
      <c r="R781" t="str">
        <f>IFERROR(IF(COUNT(pipot!$Z:$Z)&lt;&gt;"",INDEX(pipot!Q:Q,SMALL(pipot!$Z:$Z,ROW($A777)))),"")</f>
        <v/>
      </c>
      <c r="S781" t="str">
        <f>IFERROR(IF(COUNT(pipot!$Z:$Z)&lt;&gt;"",INDEX(pipot!R:R,SMALL(pipot!$Z:$Z,ROW($A777)))),"")</f>
        <v/>
      </c>
    </row>
    <row r="782" spans="2:19" hidden="1">
      <c r="B782" t="str">
        <f>IFERROR(IF(COUNT(pipot!$Z:$Z)&lt;&gt;"",INDEX(pipot!A:A,SMALL(pipot!$Z:$Z,ROW($A778)))),"")</f>
        <v/>
      </c>
      <c r="C782" s="13" t="str">
        <f>IFERROR(IF(COUNT(pipot!$Z:$Z)&lt;&gt;"",INDEX(pipot!B:B,SMALL(pipot!$Z:$Z,ROW($A778)))),"")</f>
        <v/>
      </c>
      <c r="D782" s="15" t="str">
        <f>IFERROR(IF(COUNT(pipot!$Z:$Z)&lt;&gt;"",INDEX(pipot!C:C,SMALL(pipot!$Z:$Z,ROW($A778)))),"")</f>
        <v/>
      </c>
      <c r="E782" t="str">
        <f>IFERROR(IF(COUNT(pipot!$Z:$Z)&lt;&gt;"",INDEX(pipot!D:D,SMALL(pipot!$Z:$Z,ROW($A778)))),"")</f>
        <v/>
      </c>
      <c r="F782" t="str">
        <f>IFERROR(IF(COUNT(pipot!$Z:$Z)&lt;&gt;"",INDEX(pipot!E:E,SMALL(pipot!$Z:$Z,ROW($A778)))),"")</f>
        <v/>
      </c>
      <c r="G782" t="str">
        <f>IFERROR(IF(COUNT(pipot!$Z:$Z)&lt;&gt;"",INDEX(pipot!F:F,SMALL(pipot!$Z:$Z,ROW($A778)))),"")</f>
        <v/>
      </c>
      <c r="H782" t="str">
        <f>IFERROR(IF(COUNT(pipot!$Z:$Z)&lt;&gt;"",INDEX(pipot!G:G,SMALL(pipot!$Z:$Z,ROW($A778)))),"")</f>
        <v/>
      </c>
      <c r="I782" t="str">
        <f>IFERROR(IF(COUNT(pipot!$Z:$Z)&lt;&gt;"",INDEX(pipot!H:H,SMALL(pipot!$Z:$Z,ROW($A778)))),"")</f>
        <v/>
      </c>
      <c r="J782" t="str">
        <f>IFERROR(IF(COUNT(pipot!$Z:$Z)&lt;&gt;"",INDEX(pipot!I:I,SMALL(pipot!$Z:$Z,ROW($A778)))),"")</f>
        <v/>
      </c>
      <c r="K782" t="str">
        <f>IFERROR(IF(COUNT(pipot!$Z:$Z)&lt;&gt;"",INDEX(pipot!J:J,SMALL(pipot!$Z:$Z,ROW($A778)))),"")</f>
        <v/>
      </c>
      <c r="L782" t="str">
        <f>IFERROR(IF(COUNT(pipot!$Z:$Z)&lt;&gt;"",INDEX(pipot!K:K,SMALL(pipot!$Z:$Z,ROW($A778)))),"")</f>
        <v/>
      </c>
      <c r="M782" t="str">
        <f>IFERROR(IF(COUNT(pipot!$Z:$Z)&lt;&gt;"",INDEX(pipot!L:L,SMALL(pipot!$Z:$Z,ROW($A778)))),"")</f>
        <v/>
      </c>
      <c r="N782" t="str">
        <f>IFERROR(IF(COUNT(pipot!$Z:$Z)&lt;&gt;"",INDEX(pipot!M:M,SMALL(pipot!$Z:$Z,ROW($A778)))),"")</f>
        <v/>
      </c>
      <c r="O782" t="str">
        <f>IFERROR(IF(COUNT(pipot!$Z:$Z)&lt;&gt;"",INDEX(pipot!N:N,SMALL(pipot!$Z:$Z,ROW($A778)))),"")</f>
        <v/>
      </c>
      <c r="P782" t="str">
        <f>IFERROR(IF(COUNT(pipot!$Z:$Z)&lt;&gt;"",INDEX(pipot!O:O,SMALL(pipot!$Z:$Z,ROW($A778)))),"")</f>
        <v/>
      </c>
      <c r="Q782" t="str">
        <f>IFERROR(IF(COUNT(pipot!$Z:$Z)&lt;&gt;"",INDEX(pipot!P:P,SMALL(pipot!$Z:$Z,ROW($A778)))),"")</f>
        <v/>
      </c>
      <c r="R782" t="str">
        <f>IFERROR(IF(COUNT(pipot!$Z:$Z)&lt;&gt;"",INDEX(pipot!Q:Q,SMALL(pipot!$Z:$Z,ROW($A778)))),"")</f>
        <v/>
      </c>
      <c r="S782" t="str">
        <f>IFERROR(IF(COUNT(pipot!$Z:$Z)&lt;&gt;"",INDEX(pipot!R:R,SMALL(pipot!$Z:$Z,ROW($A778)))),"")</f>
        <v/>
      </c>
    </row>
    <row r="783" spans="2:19" hidden="1">
      <c r="B783" t="str">
        <f>IFERROR(IF(COUNT(pipot!$Z:$Z)&lt;&gt;"",INDEX(pipot!A:A,SMALL(pipot!$Z:$Z,ROW($A779)))),"")</f>
        <v/>
      </c>
      <c r="C783" s="13" t="str">
        <f>IFERROR(IF(COUNT(pipot!$Z:$Z)&lt;&gt;"",INDEX(pipot!B:B,SMALL(pipot!$Z:$Z,ROW($A779)))),"")</f>
        <v/>
      </c>
      <c r="D783" s="15" t="str">
        <f>IFERROR(IF(COUNT(pipot!$Z:$Z)&lt;&gt;"",INDEX(pipot!C:C,SMALL(pipot!$Z:$Z,ROW($A779)))),"")</f>
        <v/>
      </c>
      <c r="E783" t="str">
        <f>IFERROR(IF(COUNT(pipot!$Z:$Z)&lt;&gt;"",INDEX(pipot!D:D,SMALL(pipot!$Z:$Z,ROW($A779)))),"")</f>
        <v/>
      </c>
      <c r="F783" t="str">
        <f>IFERROR(IF(COUNT(pipot!$Z:$Z)&lt;&gt;"",INDEX(pipot!E:E,SMALL(pipot!$Z:$Z,ROW($A779)))),"")</f>
        <v/>
      </c>
      <c r="G783" t="str">
        <f>IFERROR(IF(COUNT(pipot!$Z:$Z)&lt;&gt;"",INDEX(pipot!F:F,SMALL(pipot!$Z:$Z,ROW($A779)))),"")</f>
        <v/>
      </c>
      <c r="H783" t="str">
        <f>IFERROR(IF(COUNT(pipot!$Z:$Z)&lt;&gt;"",INDEX(pipot!G:G,SMALL(pipot!$Z:$Z,ROW($A779)))),"")</f>
        <v/>
      </c>
      <c r="I783" t="str">
        <f>IFERROR(IF(COUNT(pipot!$Z:$Z)&lt;&gt;"",INDEX(pipot!H:H,SMALL(pipot!$Z:$Z,ROW($A779)))),"")</f>
        <v/>
      </c>
      <c r="J783" t="str">
        <f>IFERROR(IF(COUNT(pipot!$Z:$Z)&lt;&gt;"",INDEX(pipot!I:I,SMALL(pipot!$Z:$Z,ROW($A779)))),"")</f>
        <v/>
      </c>
      <c r="K783" t="str">
        <f>IFERROR(IF(COUNT(pipot!$Z:$Z)&lt;&gt;"",INDEX(pipot!J:J,SMALL(pipot!$Z:$Z,ROW($A779)))),"")</f>
        <v/>
      </c>
      <c r="L783" t="str">
        <f>IFERROR(IF(COUNT(pipot!$Z:$Z)&lt;&gt;"",INDEX(pipot!K:K,SMALL(pipot!$Z:$Z,ROW($A779)))),"")</f>
        <v/>
      </c>
      <c r="M783" t="str">
        <f>IFERROR(IF(COUNT(pipot!$Z:$Z)&lt;&gt;"",INDEX(pipot!L:L,SMALL(pipot!$Z:$Z,ROW($A779)))),"")</f>
        <v/>
      </c>
      <c r="N783" t="str">
        <f>IFERROR(IF(COUNT(pipot!$Z:$Z)&lt;&gt;"",INDEX(pipot!M:M,SMALL(pipot!$Z:$Z,ROW($A779)))),"")</f>
        <v/>
      </c>
      <c r="O783" t="str">
        <f>IFERROR(IF(COUNT(pipot!$Z:$Z)&lt;&gt;"",INDEX(pipot!N:N,SMALL(pipot!$Z:$Z,ROW($A779)))),"")</f>
        <v/>
      </c>
      <c r="P783" t="str">
        <f>IFERROR(IF(COUNT(pipot!$Z:$Z)&lt;&gt;"",INDEX(pipot!O:O,SMALL(pipot!$Z:$Z,ROW($A779)))),"")</f>
        <v/>
      </c>
      <c r="Q783" t="str">
        <f>IFERROR(IF(COUNT(pipot!$Z:$Z)&lt;&gt;"",INDEX(pipot!P:P,SMALL(pipot!$Z:$Z,ROW($A779)))),"")</f>
        <v/>
      </c>
      <c r="R783" t="str">
        <f>IFERROR(IF(COUNT(pipot!$Z:$Z)&lt;&gt;"",INDEX(pipot!Q:Q,SMALL(pipot!$Z:$Z,ROW($A779)))),"")</f>
        <v/>
      </c>
      <c r="S783" t="str">
        <f>IFERROR(IF(COUNT(pipot!$Z:$Z)&lt;&gt;"",INDEX(pipot!R:R,SMALL(pipot!$Z:$Z,ROW($A779)))),"")</f>
        <v/>
      </c>
    </row>
    <row r="784" spans="2:19" hidden="1">
      <c r="B784" t="str">
        <f>IFERROR(IF(COUNT(pipot!$Z:$Z)&lt;&gt;"",INDEX(pipot!A:A,SMALL(pipot!$Z:$Z,ROW($A780)))),"")</f>
        <v/>
      </c>
      <c r="C784" s="13" t="str">
        <f>IFERROR(IF(COUNT(pipot!$Z:$Z)&lt;&gt;"",INDEX(pipot!B:B,SMALL(pipot!$Z:$Z,ROW($A780)))),"")</f>
        <v/>
      </c>
      <c r="D784" s="15" t="str">
        <f>IFERROR(IF(COUNT(pipot!$Z:$Z)&lt;&gt;"",INDEX(pipot!C:C,SMALL(pipot!$Z:$Z,ROW($A780)))),"")</f>
        <v/>
      </c>
      <c r="E784" t="str">
        <f>IFERROR(IF(COUNT(pipot!$Z:$Z)&lt;&gt;"",INDEX(pipot!D:D,SMALL(pipot!$Z:$Z,ROW($A780)))),"")</f>
        <v/>
      </c>
      <c r="F784" t="str">
        <f>IFERROR(IF(COUNT(pipot!$Z:$Z)&lt;&gt;"",INDEX(pipot!E:E,SMALL(pipot!$Z:$Z,ROW($A780)))),"")</f>
        <v/>
      </c>
      <c r="G784" t="str">
        <f>IFERROR(IF(COUNT(pipot!$Z:$Z)&lt;&gt;"",INDEX(pipot!F:F,SMALL(pipot!$Z:$Z,ROW($A780)))),"")</f>
        <v/>
      </c>
      <c r="H784" t="str">
        <f>IFERROR(IF(COUNT(pipot!$Z:$Z)&lt;&gt;"",INDEX(pipot!G:G,SMALL(pipot!$Z:$Z,ROW($A780)))),"")</f>
        <v/>
      </c>
      <c r="I784" t="str">
        <f>IFERROR(IF(COUNT(pipot!$Z:$Z)&lt;&gt;"",INDEX(pipot!H:H,SMALL(pipot!$Z:$Z,ROW($A780)))),"")</f>
        <v/>
      </c>
      <c r="J784" t="str">
        <f>IFERROR(IF(COUNT(pipot!$Z:$Z)&lt;&gt;"",INDEX(pipot!I:I,SMALL(pipot!$Z:$Z,ROW($A780)))),"")</f>
        <v/>
      </c>
      <c r="K784" t="str">
        <f>IFERROR(IF(COUNT(pipot!$Z:$Z)&lt;&gt;"",INDEX(pipot!J:J,SMALL(pipot!$Z:$Z,ROW($A780)))),"")</f>
        <v/>
      </c>
      <c r="L784" t="str">
        <f>IFERROR(IF(COUNT(pipot!$Z:$Z)&lt;&gt;"",INDEX(pipot!K:K,SMALL(pipot!$Z:$Z,ROW($A780)))),"")</f>
        <v/>
      </c>
      <c r="M784" t="str">
        <f>IFERROR(IF(COUNT(pipot!$Z:$Z)&lt;&gt;"",INDEX(pipot!L:L,SMALL(pipot!$Z:$Z,ROW($A780)))),"")</f>
        <v/>
      </c>
      <c r="N784" t="str">
        <f>IFERROR(IF(COUNT(pipot!$Z:$Z)&lt;&gt;"",INDEX(pipot!M:M,SMALL(pipot!$Z:$Z,ROW($A780)))),"")</f>
        <v/>
      </c>
      <c r="O784" t="str">
        <f>IFERROR(IF(COUNT(pipot!$Z:$Z)&lt;&gt;"",INDEX(pipot!N:N,SMALL(pipot!$Z:$Z,ROW($A780)))),"")</f>
        <v/>
      </c>
      <c r="P784" t="str">
        <f>IFERROR(IF(COUNT(pipot!$Z:$Z)&lt;&gt;"",INDEX(pipot!O:O,SMALL(pipot!$Z:$Z,ROW($A780)))),"")</f>
        <v/>
      </c>
      <c r="Q784" t="str">
        <f>IFERROR(IF(COUNT(pipot!$Z:$Z)&lt;&gt;"",INDEX(pipot!P:P,SMALL(pipot!$Z:$Z,ROW($A780)))),"")</f>
        <v/>
      </c>
      <c r="R784" t="str">
        <f>IFERROR(IF(COUNT(pipot!$Z:$Z)&lt;&gt;"",INDEX(pipot!Q:Q,SMALL(pipot!$Z:$Z,ROW($A780)))),"")</f>
        <v/>
      </c>
      <c r="S784" t="str">
        <f>IFERROR(IF(COUNT(pipot!$Z:$Z)&lt;&gt;"",INDEX(pipot!R:R,SMALL(pipot!$Z:$Z,ROW($A780)))),"")</f>
        <v/>
      </c>
    </row>
    <row r="785" spans="2:19" hidden="1">
      <c r="B785" t="str">
        <f>IFERROR(IF(COUNT(pipot!$Z:$Z)&lt;&gt;"",INDEX(pipot!A:A,SMALL(pipot!$Z:$Z,ROW($A781)))),"")</f>
        <v/>
      </c>
      <c r="C785" s="13" t="str">
        <f>IFERROR(IF(COUNT(pipot!$Z:$Z)&lt;&gt;"",INDEX(pipot!B:B,SMALL(pipot!$Z:$Z,ROW($A781)))),"")</f>
        <v/>
      </c>
      <c r="D785" s="15" t="str">
        <f>IFERROR(IF(COUNT(pipot!$Z:$Z)&lt;&gt;"",INDEX(pipot!C:C,SMALL(pipot!$Z:$Z,ROW($A781)))),"")</f>
        <v/>
      </c>
      <c r="E785" t="str">
        <f>IFERROR(IF(COUNT(pipot!$Z:$Z)&lt;&gt;"",INDEX(pipot!D:D,SMALL(pipot!$Z:$Z,ROW($A781)))),"")</f>
        <v/>
      </c>
      <c r="F785" t="str">
        <f>IFERROR(IF(COUNT(pipot!$Z:$Z)&lt;&gt;"",INDEX(pipot!E:E,SMALL(pipot!$Z:$Z,ROW($A781)))),"")</f>
        <v/>
      </c>
      <c r="G785" t="str">
        <f>IFERROR(IF(COUNT(pipot!$Z:$Z)&lt;&gt;"",INDEX(pipot!F:F,SMALL(pipot!$Z:$Z,ROW($A781)))),"")</f>
        <v/>
      </c>
      <c r="H785" t="str">
        <f>IFERROR(IF(COUNT(pipot!$Z:$Z)&lt;&gt;"",INDEX(pipot!G:G,SMALL(pipot!$Z:$Z,ROW($A781)))),"")</f>
        <v/>
      </c>
      <c r="I785" t="str">
        <f>IFERROR(IF(COUNT(pipot!$Z:$Z)&lt;&gt;"",INDEX(pipot!H:H,SMALL(pipot!$Z:$Z,ROW($A781)))),"")</f>
        <v/>
      </c>
      <c r="J785" t="str">
        <f>IFERROR(IF(COUNT(pipot!$Z:$Z)&lt;&gt;"",INDEX(pipot!I:I,SMALL(pipot!$Z:$Z,ROW($A781)))),"")</f>
        <v/>
      </c>
      <c r="K785" t="str">
        <f>IFERROR(IF(COUNT(pipot!$Z:$Z)&lt;&gt;"",INDEX(pipot!J:J,SMALL(pipot!$Z:$Z,ROW($A781)))),"")</f>
        <v/>
      </c>
      <c r="L785" t="str">
        <f>IFERROR(IF(COUNT(pipot!$Z:$Z)&lt;&gt;"",INDEX(pipot!K:K,SMALL(pipot!$Z:$Z,ROW($A781)))),"")</f>
        <v/>
      </c>
      <c r="M785" t="str">
        <f>IFERROR(IF(COUNT(pipot!$Z:$Z)&lt;&gt;"",INDEX(pipot!L:L,SMALL(pipot!$Z:$Z,ROW($A781)))),"")</f>
        <v/>
      </c>
      <c r="N785" t="str">
        <f>IFERROR(IF(COUNT(pipot!$Z:$Z)&lt;&gt;"",INDEX(pipot!M:M,SMALL(pipot!$Z:$Z,ROW($A781)))),"")</f>
        <v/>
      </c>
      <c r="O785" t="str">
        <f>IFERROR(IF(COUNT(pipot!$Z:$Z)&lt;&gt;"",INDEX(pipot!N:N,SMALL(pipot!$Z:$Z,ROW($A781)))),"")</f>
        <v/>
      </c>
      <c r="P785" t="str">
        <f>IFERROR(IF(COUNT(pipot!$Z:$Z)&lt;&gt;"",INDEX(pipot!O:O,SMALL(pipot!$Z:$Z,ROW($A781)))),"")</f>
        <v/>
      </c>
      <c r="Q785" t="str">
        <f>IFERROR(IF(COUNT(pipot!$Z:$Z)&lt;&gt;"",INDEX(pipot!P:P,SMALL(pipot!$Z:$Z,ROW($A781)))),"")</f>
        <v/>
      </c>
      <c r="R785" t="str">
        <f>IFERROR(IF(COUNT(pipot!$Z:$Z)&lt;&gt;"",INDEX(pipot!Q:Q,SMALL(pipot!$Z:$Z,ROW($A781)))),"")</f>
        <v/>
      </c>
      <c r="S785" t="str">
        <f>IFERROR(IF(COUNT(pipot!$Z:$Z)&lt;&gt;"",INDEX(pipot!R:R,SMALL(pipot!$Z:$Z,ROW($A781)))),"")</f>
        <v/>
      </c>
    </row>
    <row r="786" spans="2:19" hidden="1">
      <c r="B786" t="str">
        <f>IFERROR(IF(COUNT(pipot!$Z:$Z)&lt;&gt;"",INDEX(pipot!A:A,SMALL(pipot!$Z:$Z,ROW($A782)))),"")</f>
        <v/>
      </c>
      <c r="C786" s="13" t="str">
        <f>IFERROR(IF(COUNT(pipot!$Z:$Z)&lt;&gt;"",INDEX(pipot!B:B,SMALL(pipot!$Z:$Z,ROW($A782)))),"")</f>
        <v/>
      </c>
      <c r="D786" s="15" t="str">
        <f>IFERROR(IF(COUNT(pipot!$Z:$Z)&lt;&gt;"",INDEX(pipot!C:C,SMALL(pipot!$Z:$Z,ROW($A782)))),"")</f>
        <v/>
      </c>
      <c r="E786" t="str">
        <f>IFERROR(IF(COUNT(pipot!$Z:$Z)&lt;&gt;"",INDEX(pipot!D:D,SMALL(pipot!$Z:$Z,ROW($A782)))),"")</f>
        <v/>
      </c>
      <c r="F786" t="str">
        <f>IFERROR(IF(COUNT(pipot!$Z:$Z)&lt;&gt;"",INDEX(pipot!E:E,SMALL(pipot!$Z:$Z,ROW($A782)))),"")</f>
        <v/>
      </c>
      <c r="G786" t="str">
        <f>IFERROR(IF(COUNT(pipot!$Z:$Z)&lt;&gt;"",INDEX(pipot!F:F,SMALL(pipot!$Z:$Z,ROW($A782)))),"")</f>
        <v/>
      </c>
      <c r="H786" t="str">
        <f>IFERROR(IF(COUNT(pipot!$Z:$Z)&lt;&gt;"",INDEX(pipot!G:G,SMALL(pipot!$Z:$Z,ROW($A782)))),"")</f>
        <v/>
      </c>
      <c r="I786" t="str">
        <f>IFERROR(IF(COUNT(pipot!$Z:$Z)&lt;&gt;"",INDEX(pipot!H:H,SMALL(pipot!$Z:$Z,ROW($A782)))),"")</f>
        <v/>
      </c>
      <c r="J786" t="str">
        <f>IFERROR(IF(COUNT(pipot!$Z:$Z)&lt;&gt;"",INDEX(pipot!I:I,SMALL(pipot!$Z:$Z,ROW($A782)))),"")</f>
        <v/>
      </c>
      <c r="K786" t="str">
        <f>IFERROR(IF(COUNT(pipot!$Z:$Z)&lt;&gt;"",INDEX(pipot!J:J,SMALL(pipot!$Z:$Z,ROW($A782)))),"")</f>
        <v/>
      </c>
      <c r="L786" t="str">
        <f>IFERROR(IF(COUNT(pipot!$Z:$Z)&lt;&gt;"",INDEX(pipot!K:K,SMALL(pipot!$Z:$Z,ROW($A782)))),"")</f>
        <v/>
      </c>
      <c r="M786" t="str">
        <f>IFERROR(IF(COUNT(pipot!$Z:$Z)&lt;&gt;"",INDEX(pipot!L:L,SMALL(pipot!$Z:$Z,ROW($A782)))),"")</f>
        <v/>
      </c>
      <c r="N786" t="str">
        <f>IFERROR(IF(COUNT(pipot!$Z:$Z)&lt;&gt;"",INDEX(pipot!M:M,SMALL(pipot!$Z:$Z,ROW($A782)))),"")</f>
        <v/>
      </c>
      <c r="O786" t="str">
        <f>IFERROR(IF(COUNT(pipot!$Z:$Z)&lt;&gt;"",INDEX(pipot!N:N,SMALL(pipot!$Z:$Z,ROW($A782)))),"")</f>
        <v/>
      </c>
      <c r="P786" t="str">
        <f>IFERROR(IF(COUNT(pipot!$Z:$Z)&lt;&gt;"",INDEX(pipot!O:O,SMALL(pipot!$Z:$Z,ROW($A782)))),"")</f>
        <v/>
      </c>
      <c r="Q786" t="str">
        <f>IFERROR(IF(COUNT(pipot!$Z:$Z)&lt;&gt;"",INDEX(pipot!P:P,SMALL(pipot!$Z:$Z,ROW($A782)))),"")</f>
        <v/>
      </c>
      <c r="R786" t="str">
        <f>IFERROR(IF(COUNT(pipot!$Z:$Z)&lt;&gt;"",INDEX(pipot!Q:Q,SMALL(pipot!$Z:$Z,ROW($A782)))),"")</f>
        <v/>
      </c>
      <c r="S786" t="str">
        <f>IFERROR(IF(COUNT(pipot!$Z:$Z)&lt;&gt;"",INDEX(pipot!R:R,SMALL(pipot!$Z:$Z,ROW($A782)))),"")</f>
        <v/>
      </c>
    </row>
    <row r="787" spans="2:19" hidden="1">
      <c r="B787" t="str">
        <f>IFERROR(IF(COUNT(pipot!$Z:$Z)&lt;&gt;"",INDEX(pipot!A:A,SMALL(pipot!$Z:$Z,ROW($A783)))),"")</f>
        <v/>
      </c>
      <c r="C787" s="13" t="str">
        <f>IFERROR(IF(COUNT(pipot!$Z:$Z)&lt;&gt;"",INDEX(pipot!B:B,SMALL(pipot!$Z:$Z,ROW($A783)))),"")</f>
        <v/>
      </c>
      <c r="D787" s="15" t="str">
        <f>IFERROR(IF(COUNT(pipot!$Z:$Z)&lt;&gt;"",INDEX(pipot!C:C,SMALL(pipot!$Z:$Z,ROW($A783)))),"")</f>
        <v/>
      </c>
      <c r="E787" t="str">
        <f>IFERROR(IF(COUNT(pipot!$Z:$Z)&lt;&gt;"",INDEX(pipot!D:D,SMALL(pipot!$Z:$Z,ROW($A783)))),"")</f>
        <v/>
      </c>
      <c r="F787" t="str">
        <f>IFERROR(IF(COUNT(pipot!$Z:$Z)&lt;&gt;"",INDEX(pipot!E:E,SMALL(pipot!$Z:$Z,ROW($A783)))),"")</f>
        <v/>
      </c>
      <c r="G787" t="str">
        <f>IFERROR(IF(COUNT(pipot!$Z:$Z)&lt;&gt;"",INDEX(pipot!F:F,SMALL(pipot!$Z:$Z,ROW($A783)))),"")</f>
        <v/>
      </c>
      <c r="H787" t="str">
        <f>IFERROR(IF(COUNT(pipot!$Z:$Z)&lt;&gt;"",INDEX(pipot!G:G,SMALL(pipot!$Z:$Z,ROW($A783)))),"")</f>
        <v/>
      </c>
      <c r="I787" t="str">
        <f>IFERROR(IF(COUNT(pipot!$Z:$Z)&lt;&gt;"",INDEX(pipot!H:H,SMALL(pipot!$Z:$Z,ROW($A783)))),"")</f>
        <v/>
      </c>
      <c r="J787" t="str">
        <f>IFERROR(IF(COUNT(pipot!$Z:$Z)&lt;&gt;"",INDEX(pipot!I:I,SMALL(pipot!$Z:$Z,ROW($A783)))),"")</f>
        <v/>
      </c>
      <c r="K787" t="str">
        <f>IFERROR(IF(COUNT(pipot!$Z:$Z)&lt;&gt;"",INDEX(pipot!J:J,SMALL(pipot!$Z:$Z,ROW($A783)))),"")</f>
        <v/>
      </c>
      <c r="L787" t="str">
        <f>IFERROR(IF(COUNT(pipot!$Z:$Z)&lt;&gt;"",INDEX(pipot!K:K,SMALL(pipot!$Z:$Z,ROW($A783)))),"")</f>
        <v/>
      </c>
      <c r="M787" t="str">
        <f>IFERROR(IF(COUNT(pipot!$Z:$Z)&lt;&gt;"",INDEX(pipot!L:L,SMALL(pipot!$Z:$Z,ROW($A783)))),"")</f>
        <v/>
      </c>
      <c r="N787" t="str">
        <f>IFERROR(IF(COUNT(pipot!$Z:$Z)&lt;&gt;"",INDEX(pipot!M:M,SMALL(pipot!$Z:$Z,ROW($A783)))),"")</f>
        <v/>
      </c>
      <c r="O787" t="str">
        <f>IFERROR(IF(COUNT(pipot!$Z:$Z)&lt;&gt;"",INDEX(pipot!N:N,SMALL(pipot!$Z:$Z,ROW($A783)))),"")</f>
        <v/>
      </c>
      <c r="P787" t="str">
        <f>IFERROR(IF(COUNT(pipot!$Z:$Z)&lt;&gt;"",INDEX(pipot!O:O,SMALL(pipot!$Z:$Z,ROW($A783)))),"")</f>
        <v/>
      </c>
      <c r="Q787" t="str">
        <f>IFERROR(IF(COUNT(pipot!$Z:$Z)&lt;&gt;"",INDEX(pipot!P:P,SMALL(pipot!$Z:$Z,ROW($A783)))),"")</f>
        <v/>
      </c>
      <c r="R787" t="str">
        <f>IFERROR(IF(COUNT(pipot!$Z:$Z)&lt;&gt;"",INDEX(pipot!Q:Q,SMALL(pipot!$Z:$Z,ROW($A783)))),"")</f>
        <v/>
      </c>
      <c r="S787" t="str">
        <f>IFERROR(IF(COUNT(pipot!$Z:$Z)&lt;&gt;"",INDEX(pipot!R:R,SMALL(pipot!$Z:$Z,ROW($A783)))),"")</f>
        <v/>
      </c>
    </row>
    <row r="788" spans="2:19" hidden="1">
      <c r="B788" t="str">
        <f>IFERROR(IF(COUNT(pipot!$Z:$Z)&lt;&gt;"",INDEX(pipot!A:A,SMALL(pipot!$Z:$Z,ROW($A784)))),"")</f>
        <v/>
      </c>
      <c r="C788" s="13" t="str">
        <f>IFERROR(IF(COUNT(pipot!$Z:$Z)&lt;&gt;"",INDEX(pipot!B:B,SMALL(pipot!$Z:$Z,ROW($A784)))),"")</f>
        <v/>
      </c>
      <c r="D788" s="15" t="str">
        <f>IFERROR(IF(COUNT(pipot!$Z:$Z)&lt;&gt;"",INDEX(pipot!C:C,SMALL(pipot!$Z:$Z,ROW($A784)))),"")</f>
        <v/>
      </c>
      <c r="E788" t="str">
        <f>IFERROR(IF(COUNT(pipot!$Z:$Z)&lt;&gt;"",INDEX(pipot!D:D,SMALL(pipot!$Z:$Z,ROW($A784)))),"")</f>
        <v/>
      </c>
      <c r="F788" t="str">
        <f>IFERROR(IF(COUNT(pipot!$Z:$Z)&lt;&gt;"",INDEX(pipot!E:E,SMALL(pipot!$Z:$Z,ROW($A784)))),"")</f>
        <v/>
      </c>
      <c r="G788" t="str">
        <f>IFERROR(IF(COUNT(pipot!$Z:$Z)&lt;&gt;"",INDEX(pipot!F:F,SMALL(pipot!$Z:$Z,ROW($A784)))),"")</f>
        <v/>
      </c>
      <c r="H788" t="str">
        <f>IFERROR(IF(COUNT(pipot!$Z:$Z)&lt;&gt;"",INDEX(pipot!G:G,SMALL(pipot!$Z:$Z,ROW($A784)))),"")</f>
        <v/>
      </c>
      <c r="I788" t="str">
        <f>IFERROR(IF(COUNT(pipot!$Z:$Z)&lt;&gt;"",INDEX(pipot!H:H,SMALL(pipot!$Z:$Z,ROW($A784)))),"")</f>
        <v/>
      </c>
      <c r="J788" t="str">
        <f>IFERROR(IF(COUNT(pipot!$Z:$Z)&lt;&gt;"",INDEX(pipot!I:I,SMALL(pipot!$Z:$Z,ROW($A784)))),"")</f>
        <v/>
      </c>
      <c r="K788" t="str">
        <f>IFERROR(IF(COUNT(pipot!$Z:$Z)&lt;&gt;"",INDEX(pipot!J:J,SMALL(pipot!$Z:$Z,ROW($A784)))),"")</f>
        <v/>
      </c>
      <c r="L788" t="str">
        <f>IFERROR(IF(COUNT(pipot!$Z:$Z)&lt;&gt;"",INDEX(pipot!K:K,SMALL(pipot!$Z:$Z,ROW($A784)))),"")</f>
        <v/>
      </c>
      <c r="M788" t="str">
        <f>IFERROR(IF(COUNT(pipot!$Z:$Z)&lt;&gt;"",INDEX(pipot!L:L,SMALL(pipot!$Z:$Z,ROW($A784)))),"")</f>
        <v/>
      </c>
      <c r="N788" t="str">
        <f>IFERROR(IF(COUNT(pipot!$Z:$Z)&lt;&gt;"",INDEX(pipot!M:M,SMALL(pipot!$Z:$Z,ROW($A784)))),"")</f>
        <v/>
      </c>
      <c r="O788" t="str">
        <f>IFERROR(IF(COUNT(pipot!$Z:$Z)&lt;&gt;"",INDEX(pipot!N:N,SMALL(pipot!$Z:$Z,ROW($A784)))),"")</f>
        <v/>
      </c>
      <c r="P788" t="str">
        <f>IFERROR(IF(COUNT(pipot!$Z:$Z)&lt;&gt;"",INDEX(pipot!O:O,SMALL(pipot!$Z:$Z,ROW($A784)))),"")</f>
        <v/>
      </c>
      <c r="Q788" t="str">
        <f>IFERROR(IF(COUNT(pipot!$Z:$Z)&lt;&gt;"",INDEX(pipot!P:P,SMALL(pipot!$Z:$Z,ROW($A784)))),"")</f>
        <v/>
      </c>
      <c r="R788" t="str">
        <f>IFERROR(IF(COUNT(pipot!$Z:$Z)&lt;&gt;"",INDEX(pipot!Q:Q,SMALL(pipot!$Z:$Z,ROW($A784)))),"")</f>
        <v/>
      </c>
      <c r="S788" t="str">
        <f>IFERROR(IF(COUNT(pipot!$Z:$Z)&lt;&gt;"",INDEX(pipot!R:R,SMALL(pipot!$Z:$Z,ROW($A784)))),"")</f>
        <v/>
      </c>
    </row>
    <row r="789" spans="2:19" hidden="1">
      <c r="B789" t="str">
        <f>IFERROR(IF(COUNT(pipot!$Z:$Z)&lt;&gt;"",INDEX(pipot!A:A,SMALL(pipot!$Z:$Z,ROW($A785)))),"")</f>
        <v/>
      </c>
      <c r="C789" s="13" t="str">
        <f>IFERROR(IF(COUNT(pipot!$Z:$Z)&lt;&gt;"",INDEX(pipot!B:B,SMALL(pipot!$Z:$Z,ROW($A785)))),"")</f>
        <v/>
      </c>
      <c r="D789" s="15" t="str">
        <f>IFERROR(IF(COUNT(pipot!$Z:$Z)&lt;&gt;"",INDEX(pipot!C:C,SMALL(pipot!$Z:$Z,ROW($A785)))),"")</f>
        <v/>
      </c>
      <c r="E789" t="str">
        <f>IFERROR(IF(COUNT(pipot!$Z:$Z)&lt;&gt;"",INDEX(pipot!D:D,SMALL(pipot!$Z:$Z,ROW($A785)))),"")</f>
        <v/>
      </c>
      <c r="F789" t="str">
        <f>IFERROR(IF(COUNT(pipot!$Z:$Z)&lt;&gt;"",INDEX(pipot!E:E,SMALL(pipot!$Z:$Z,ROW($A785)))),"")</f>
        <v/>
      </c>
      <c r="G789" t="str">
        <f>IFERROR(IF(COUNT(pipot!$Z:$Z)&lt;&gt;"",INDEX(pipot!F:F,SMALL(pipot!$Z:$Z,ROW($A785)))),"")</f>
        <v/>
      </c>
      <c r="H789" t="str">
        <f>IFERROR(IF(COUNT(pipot!$Z:$Z)&lt;&gt;"",INDEX(pipot!G:G,SMALL(pipot!$Z:$Z,ROW($A785)))),"")</f>
        <v/>
      </c>
      <c r="I789" t="str">
        <f>IFERROR(IF(COUNT(pipot!$Z:$Z)&lt;&gt;"",INDEX(pipot!H:H,SMALL(pipot!$Z:$Z,ROW($A785)))),"")</f>
        <v/>
      </c>
      <c r="J789" t="str">
        <f>IFERROR(IF(COUNT(pipot!$Z:$Z)&lt;&gt;"",INDEX(pipot!I:I,SMALL(pipot!$Z:$Z,ROW($A785)))),"")</f>
        <v/>
      </c>
      <c r="K789" t="str">
        <f>IFERROR(IF(COUNT(pipot!$Z:$Z)&lt;&gt;"",INDEX(pipot!J:J,SMALL(pipot!$Z:$Z,ROW($A785)))),"")</f>
        <v/>
      </c>
      <c r="L789" t="str">
        <f>IFERROR(IF(COUNT(pipot!$Z:$Z)&lt;&gt;"",INDEX(pipot!K:K,SMALL(pipot!$Z:$Z,ROW($A785)))),"")</f>
        <v/>
      </c>
      <c r="M789" t="str">
        <f>IFERROR(IF(COUNT(pipot!$Z:$Z)&lt;&gt;"",INDEX(pipot!L:L,SMALL(pipot!$Z:$Z,ROW($A785)))),"")</f>
        <v/>
      </c>
      <c r="N789" t="str">
        <f>IFERROR(IF(COUNT(pipot!$Z:$Z)&lt;&gt;"",INDEX(pipot!M:M,SMALL(pipot!$Z:$Z,ROW($A785)))),"")</f>
        <v/>
      </c>
      <c r="O789" t="str">
        <f>IFERROR(IF(COUNT(pipot!$Z:$Z)&lt;&gt;"",INDEX(pipot!N:N,SMALL(pipot!$Z:$Z,ROW($A785)))),"")</f>
        <v/>
      </c>
      <c r="P789" t="str">
        <f>IFERROR(IF(COUNT(pipot!$Z:$Z)&lt;&gt;"",INDEX(pipot!O:O,SMALL(pipot!$Z:$Z,ROW($A785)))),"")</f>
        <v/>
      </c>
      <c r="Q789" t="str">
        <f>IFERROR(IF(COUNT(pipot!$Z:$Z)&lt;&gt;"",INDEX(pipot!P:P,SMALL(pipot!$Z:$Z,ROW($A785)))),"")</f>
        <v/>
      </c>
      <c r="R789" t="str">
        <f>IFERROR(IF(COUNT(pipot!$Z:$Z)&lt;&gt;"",INDEX(pipot!Q:Q,SMALL(pipot!$Z:$Z,ROW($A785)))),"")</f>
        <v/>
      </c>
      <c r="S789" t="str">
        <f>IFERROR(IF(COUNT(pipot!$Z:$Z)&lt;&gt;"",INDEX(pipot!R:R,SMALL(pipot!$Z:$Z,ROW($A785)))),"")</f>
        <v/>
      </c>
    </row>
    <row r="790" spans="2:19" hidden="1">
      <c r="B790" t="str">
        <f>IFERROR(IF(COUNT(pipot!$Z:$Z)&lt;&gt;"",INDEX(pipot!A:A,SMALL(pipot!$Z:$Z,ROW($A786)))),"")</f>
        <v/>
      </c>
      <c r="C790" s="13" t="str">
        <f>IFERROR(IF(COUNT(pipot!$Z:$Z)&lt;&gt;"",INDEX(pipot!B:B,SMALL(pipot!$Z:$Z,ROW($A786)))),"")</f>
        <v/>
      </c>
      <c r="D790" s="15" t="str">
        <f>IFERROR(IF(COUNT(pipot!$Z:$Z)&lt;&gt;"",INDEX(pipot!C:C,SMALL(pipot!$Z:$Z,ROW($A786)))),"")</f>
        <v/>
      </c>
      <c r="E790" t="str">
        <f>IFERROR(IF(COUNT(pipot!$Z:$Z)&lt;&gt;"",INDEX(pipot!D:D,SMALL(pipot!$Z:$Z,ROW($A786)))),"")</f>
        <v/>
      </c>
      <c r="F790" t="str">
        <f>IFERROR(IF(COUNT(pipot!$Z:$Z)&lt;&gt;"",INDEX(pipot!E:E,SMALL(pipot!$Z:$Z,ROW($A786)))),"")</f>
        <v/>
      </c>
      <c r="G790" t="str">
        <f>IFERROR(IF(COUNT(pipot!$Z:$Z)&lt;&gt;"",INDEX(pipot!F:F,SMALL(pipot!$Z:$Z,ROW($A786)))),"")</f>
        <v/>
      </c>
      <c r="H790" t="str">
        <f>IFERROR(IF(COUNT(pipot!$Z:$Z)&lt;&gt;"",INDEX(pipot!G:G,SMALL(pipot!$Z:$Z,ROW($A786)))),"")</f>
        <v/>
      </c>
      <c r="I790" t="str">
        <f>IFERROR(IF(COUNT(pipot!$Z:$Z)&lt;&gt;"",INDEX(pipot!H:H,SMALL(pipot!$Z:$Z,ROW($A786)))),"")</f>
        <v/>
      </c>
      <c r="J790" t="str">
        <f>IFERROR(IF(COUNT(pipot!$Z:$Z)&lt;&gt;"",INDEX(pipot!I:I,SMALL(pipot!$Z:$Z,ROW($A786)))),"")</f>
        <v/>
      </c>
      <c r="K790" t="str">
        <f>IFERROR(IF(COUNT(pipot!$Z:$Z)&lt;&gt;"",INDEX(pipot!J:J,SMALL(pipot!$Z:$Z,ROW($A786)))),"")</f>
        <v/>
      </c>
      <c r="L790" t="str">
        <f>IFERROR(IF(COUNT(pipot!$Z:$Z)&lt;&gt;"",INDEX(pipot!K:K,SMALL(pipot!$Z:$Z,ROW($A786)))),"")</f>
        <v/>
      </c>
      <c r="M790" t="str">
        <f>IFERROR(IF(COUNT(pipot!$Z:$Z)&lt;&gt;"",INDEX(pipot!L:L,SMALL(pipot!$Z:$Z,ROW($A786)))),"")</f>
        <v/>
      </c>
      <c r="N790" t="str">
        <f>IFERROR(IF(COUNT(pipot!$Z:$Z)&lt;&gt;"",INDEX(pipot!M:M,SMALL(pipot!$Z:$Z,ROW($A786)))),"")</f>
        <v/>
      </c>
      <c r="O790" t="str">
        <f>IFERROR(IF(COUNT(pipot!$Z:$Z)&lt;&gt;"",INDEX(pipot!N:N,SMALL(pipot!$Z:$Z,ROW($A786)))),"")</f>
        <v/>
      </c>
      <c r="P790" t="str">
        <f>IFERROR(IF(COUNT(pipot!$Z:$Z)&lt;&gt;"",INDEX(pipot!O:O,SMALL(pipot!$Z:$Z,ROW($A786)))),"")</f>
        <v/>
      </c>
      <c r="Q790" t="str">
        <f>IFERROR(IF(COUNT(pipot!$Z:$Z)&lt;&gt;"",INDEX(pipot!P:P,SMALL(pipot!$Z:$Z,ROW($A786)))),"")</f>
        <v/>
      </c>
      <c r="R790" t="str">
        <f>IFERROR(IF(COUNT(pipot!$Z:$Z)&lt;&gt;"",INDEX(pipot!Q:Q,SMALL(pipot!$Z:$Z,ROW($A786)))),"")</f>
        <v/>
      </c>
      <c r="S790" t="str">
        <f>IFERROR(IF(COUNT(pipot!$Z:$Z)&lt;&gt;"",INDEX(pipot!R:R,SMALL(pipot!$Z:$Z,ROW($A786)))),"")</f>
        <v/>
      </c>
    </row>
    <row r="791" spans="2:19" hidden="1">
      <c r="B791" t="str">
        <f>IFERROR(IF(COUNT(pipot!$Z:$Z)&lt;&gt;"",INDEX(pipot!A:A,SMALL(pipot!$Z:$Z,ROW($A787)))),"")</f>
        <v/>
      </c>
      <c r="C791" s="13" t="str">
        <f>IFERROR(IF(COUNT(pipot!$Z:$Z)&lt;&gt;"",INDEX(pipot!B:B,SMALL(pipot!$Z:$Z,ROW($A787)))),"")</f>
        <v/>
      </c>
      <c r="D791" s="15" t="str">
        <f>IFERROR(IF(COUNT(pipot!$Z:$Z)&lt;&gt;"",INDEX(pipot!C:C,SMALL(pipot!$Z:$Z,ROW($A787)))),"")</f>
        <v/>
      </c>
      <c r="E791" t="str">
        <f>IFERROR(IF(COUNT(pipot!$Z:$Z)&lt;&gt;"",INDEX(pipot!D:D,SMALL(pipot!$Z:$Z,ROW($A787)))),"")</f>
        <v/>
      </c>
      <c r="F791" t="str">
        <f>IFERROR(IF(COUNT(pipot!$Z:$Z)&lt;&gt;"",INDEX(pipot!E:E,SMALL(pipot!$Z:$Z,ROW($A787)))),"")</f>
        <v/>
      </c>
      <c r="G791" t="str">
        <f>IFERROR(IF(COUNT(pipot!$Z:$Z)&lt;&gt;"",INDEX(pipot!F:F,SMALL(pipot!$Z:$Z,ROW($A787)))),"")</f>
        <v/>
      </c>
      <c r="H791" t="str">
        <f>IFERROR(IF(COUNT(pipot!$Z:$Z)&lt;&gt;"",INDEX(pipot!G:G,SMALL(pipot!$Z:$Z,ROW($A787)))),"")</f>
        <v/>
      </c>
      <c r="I791" t="str">
        <f>IFERROR(IF(COUNT(pipot!$Z:$Z)&lt;&gt;"",INDEX(pipot!H:H,SMALL(pipot!$Z:$Z,ROW($A787)))),"")</f>
        <v/>
      </c>
      <c r="J791" t="str">
        <f>IFERROR(IF(COUNT(pipot!$Z:$Z)&lt;&gt;"",INDEX(pipot!I:I,SMALL(pipot!$Z:$Z,ROW($A787)))),"")</f>
        <v/>
      </c>
      <c r="K791" t="str">
        <f>IFERROR(IF(COUNT(pipot!$Z:$Z)&lt;&gt;"",INDEX(pipot!J:J,SMALL(pipot!$Z:$Z,ROW($A787)))),"")</f>
        <v/>
      </c>
      <c r="L791" t="str">
        <f>IFERROR(IF(COUNT(pipot!$Z:$Z)&lt;&gt;"",INDEX(pipot!K:K,SMALL(pipot!$Z:$Z,ROW($A787)))),"")</f>
        <v/>
      </c>
      <c r="M791" t="str">
        <f>IFERROR(IF(COUNT(pipot!$Z:$Z)&lt;&gt;"",INDEX(pipot!L:L,SMALL(pipot!$Z:$Z,ROW($A787)))),"")</f>
        <v/>
      </c>
      <c r="N791" t="str">
        <f>IFERROR(IF(COUNT(pipot!$Z:$Z)&lt;&gt;"",INDEX(pipot!M:M,SMALL(pipot!$Z:$Z,ROW($A787)))),"")</f>
        <v/>
      </c>
      <c r="O791" t="str">
        <f>IFERROR(IF(COUNT(pipot!$Z:$Z)&lt;&gt;"",INDEX(pipot!N:N,SMALL(pipot!$Z:$Z,ROW($A787)))),"")</f>
        <v/>
      </c>
      <c r="P791" t="str">
        <f>IFERROR(IF(COUNT(pipot!$Z:$Z)&lt;&gt;"",INDEX(pipot!O:O,SMALL(pipot!$Z:$Z,ROW($A787)))),"")</f>
        <v/>
      </c>
      <c r="Q791" t="str">
        <f>IFERROR(IF(COUNT(pipot!$Z:$Z)&lt;&gt;"",INDEX(pipot!P:P,SMALL(pipot!$Z:$Z,ROW($A787)))),"")</f>
        <v/>
      </c>
      <c r="R791" t="str">
        <f>IFERROR(IF(COUNT(pipot!$Z:$Z)&lt;&gt;"",INDEX(pipot!Q:Q,SMALL(pipot!$Z:$Z,ROW($A787)))),"")</f>
        <v/>
      </c>
      <c r="S791" t="str">
        <f>IFERROR(IF(COUNT(pipot!$Z:$Z)&lt;&gt;"",INDEX(pipot!R:R,SMALL(pipot!$Z:$Z,ROW($A787)))),"")</f>
        <v/>
      </c>
    </row>
    <row r="792" spans="2:19" hidden="1">
      <c r="B792" t="str">
        <f>IFERROR(IF(COUNT(pipot!$Z:$Z)&lt;&gt;"",INDEX(pipot!A:A,SMALL(pipot!$Z:$Z,ROW($A788)))),"")</f>
        <v/>
      </c>
      <c r="C792" s="13" t="str">
        <f>IFERROR(IF(COUNT(pipot!$Z:$Z)&lt;&gt;"",INDEX(pipot!B:B,SMALL(pipot!$Z:$Z,ROW($A788)))),"")</f>
        <v/>
      </c>
      <c r="D792" s="15" t="str">
        <f>IFERROR(IF(COUNT(pipot!$Z:$Z)&lt;&gt;"",INDEX(pipot!C:C,SMALL(pipot!$Z:$Z,ROW($A788)))),"")</f>
        <v/>
      </c>
      <c r="E792" t="str">
        <f>IFERROR(IF(COUNT(pipot!$Z:$Z)&lt;&gt;"",INDEX(pipot!D:D,SMALL(pipot!$Z:$Z,ROW($A788)))),"")</f>
        <v/>
      </c>
      <c r="F792" t="str">
        <f>IFERROR(IF(COUNT(pipot!$Z:$Z)&lt;&gt;"",INDEX(pipot!E:E,SMALL(pipot!$Z:$Z,ROW($A788)))),"")</f>
        <v/>
      </c>
      <c r="G792" t="str">
        <f>IFERROR(IF(COUNT(pipot!$Z:$Z)&lt;&gt;"",INDEX(pipot!F:F,SMALL(pipot!$Z:$Z,ROW($A788)))),"")</f>
        <v/>
      </c>
      <c r="H792" t="str">
        <f>IFERROR(IF(COUNT(pipot!$Z:$Z)&lt;&gt;"",INDEX(pipot!G:G,SMALL(pipot!$Z:$Z,ROW($A788)))),"")</f>
        <v/>
      </c>
      <c r="I792" t="str">
        <f>IFERROR(IF(COUNT(pipot!$Z:$Z)&lt;&gt;"",INDEX(pipot!H:H,SMALL(pipot!$Z:$Z,ROW($A788)))),"")</f>
        <v/>
      </c>
      <c r="J792" t="str">
        <f>IFERROR(IF(COUNT(pipot!$Z:$Z)&lt;&gt;"",INDEX(pipot!I:I,SMALL(pipot!$Z:$Z,ROW($A788)))),"")</f>
        <v/>
      </c>
      <c r="K792" t="str">
        <f>IFERROR(IF(COUNT(pipot!$Z:$Z)&lt;&gt;"",INDEX(pipot!J:J,SMALL(pipot!$Z:$Z,ROW($A788)))),"")</f>
        <v/>
      </c>
      <c r="L792" t="str">
        <f>IFERROR(IF(COUNT(pipot!$Z:$Z)&lt;&gt;"",INDEX(pipot!K:K,SMALL(pipot!$Z:$Z,ROW($A788)))),"")</f>
        <v/>
      </c>
      <c r="M792" t="str">
        <f>IFERROR(IF(COUNT(pipot!$Z:$Z)&lt;&gt;"",INDEX(pipot!L:L,SMALL(pipot!$Z:$Z,ROW($A788)))),"")</f>
        <v/>
      </c>
      <c r="N792" t="str">
        <f>IFERROR(IF(COUNT(pipot!$Z:$Z)&lt;&gt;"",INDEX(pipot!M:M,SMALL(pipot!$Z:$Z,ROW($A788)))),"")</f>
        <v/>
      </c>
      <c r="O792" t="str">
        <f>IFERROR(IF(COUNT(pipot!$Z:$Z)&lt;&gt;"",INDEX(pipot!N:N,SMALL(pipot!$Z:$Z,ROW($A788)))),"")</f>
        <v/>
      </c>
      <c r="P792" t="str">
        <f>IFERROR(IF(COUNT(pipot!$Z:$Z)&lt;&gt;"",INDEX(pipot!O:O,SMALL(pipot!$Z:$Z,ROW($A788)))),"")</f>
        <v/>
      </c>
      <c r="Q792" t="str">
        <f>IFERROR(IF(COUNT(pipot!$Z:$Z)&lt;&gt;"",INDEX(pipot!P:P,SMALL(pipot!$Z:$Z,ROW($A788)))),"")</f>
        <v/>
      </c>
      <c r="R792" t="str">
        <f>IFERROR(IF(COUNT(pipot!$Z:$Z)&lt;&gt;"",INDEX(pipot!Q:Q,SMALL(pipot!$Z:$Z,ROW($A788)))),"")</f>
        <v/>
      </c>
      <c r="S792" t="str">
        <f>IFERROR(IF(COUNT(pipot!$Z:$Z)&lt;&gt;"",INDEX(pipot!R:R,SMALL(pipot!$Z:$Z,ROW($A788)))),"")</f>
        <v/>
      </c>
    </row>
    <row r="793" spans="2:19" hidden="1">
      <c r="B793" t="str">
        <f>IFERROR(IF(COUNT(pipot!$Z:$Z)&lt;&gt;"",INDEX(pipot!A:A,SMALL(pipot!$Z:$Z,ROW($A789)))),"")</f>
        <v/>
      </c>
      <c r="C793" s="13" t="str">
        <f>IFERROR(IF(COUNT(pipot!$Z:$Z)&lt;&gt;"",INDEX(pipot!B:B,SMALL(pipot!$Z:$Z,ROW($A789)))),"")</f>
        <v/>
      </c>
      <c r="D793" s="15" t="str">
        <f>IFERROR(IF(COUNT(pipot!$Z:$Z)&lt;&gt;"",INDEX(pipot!C:C,SMALL(pipot!$Z:$Z,ROW($A789)))),"")</f>
        <v/>
      </c>
      <c r="E793" t="str">
        <f>IFERROR(IF(COUNT(pipot!$Z:$Z)&lt;&gt;"",INDEX(pipot!D:D,SMALL(pipot!$Z:$Z,ROW($A789)))),"")</f>
        <v/>
      </c>
      <c r="F793" t="str">
        <f>IFERROR(IF(COUNT(pipot!$Z:$Z)&lt;&gt;"",INDEX(pipot!E:E,SMALL(pipot!$Z:$Z,ROW($A789)))),"")</f>
        <v/>
      </c>
      <c r="G793" t="str">
        <f>IFERROR(IF(COUNT(pipot!$Z:$Z)&lt;&gt;"",INDEX(pipot!F:F,SMALL(pipot!$Z:$Z,ROW($A789)))),"")</f>
        <v/>
      </c>
      <c r="H793" t="str">
        <f>IFERROR(IF(COUNT(pipot!$Z:$Z)&lt;&gt;"",INDEX(pipot!G:G,SMALL(pipot!$Z:$Z,ROW($A789)))),"")</f>
        <v/>
      </c>
      <c r="I793" t="str">
        <f>IFERROR(IF(COUNT(pipot!$Z:$Z)&lt;&gt;"",INDEX(pipot!H:H,SMALL(pipot!$Z:$Z,ROW($A789)))),"")</f>
        <v/>
      </c>
      <c r="J793" t="str">
        <f>IFERROR(IF(COUNT(pipot!$Z:$Z)&lt;&gt;"",INDEX(pipot!I:I,SMALL(pipot!$Z:$Z,ROW($A789)))),"")</f>
        <v/>
      </c>
      <c r="K793" t="str">
        <f>IFERROR(IF(COUNT(pipot!$Z:$Z)&lt;&gt;"",INDEX(pipot!J:J,SMALL(pipot!$Z:$Z,ROW($A789)))),"")</f>
        <v/>
      </c>
      <c r="L793" t="str">
        <f>IFERROR(IF(COUNT(pipot!$Z:$Z)&lt;&gt;"",INDEX(pipot!K:K,SMALL(pipot!$Z:$Z,ROW($A789)))),"")</f>
        <v/>
      </c>
      <c r="M793" t="str">
        <f>IFERROR(IF(COUNT(pipot!$Z:$Z)&lt;&gt;"",INDEX(pipot!L:L,SMALL(pipot!$Z:$Z,ROW($A789)))),"")</f>
        <v/>
      </c>
      <c r="N793" t="str">
        <f>IFERROR(IF(COUNT(pipot!$Z:$Z)&lt;&gt;"",INDEX(pipot!M:M,SMALL(pipot!$Z:$Z,ROW($A789)))),"")</f>
        <v/>
      </c>
      <c r="O793" t="str">
        <f>IFERROR(IF(COUNT(pipot!$Z:$Z)&lt;&gt;"",INDEX(pipot!N:N,SMALL(pipot!$Z:$Z,ROW($A789)))),"")</f>
        <v/>
      </c>
      <c r="P793" t="str">
        <f>IFERROR(IF(COUNT(pipot!$Z:$Z)&lt;&gt;"",INDEX(pipot!O:O,SMALL(pipot!$Z:$Z,ROW($A789)))),"")</f>
        <v/>
      </c>
      <c r="Q793" t="str">
        <f>IFERROR(IF(COUNT(pipot!$Z:$Z)&lt;&gt;"",INDEX(pipot!P:P,SMALL(pipot!$Z:$Z,ROW($A789)))),"")</f>
        <v/>
      </c>
      <c r="R793" t="str">
        <f>IFERROR(IF(COUNT(pipot!$Z:$Z)&lt;&gt;"",INDEX(pipot!Q:Q,SMALL(pipot!$Z:$Z,ROW($A789)))),"")</f>
        <v/>
      </c>
      <c r="S793" t="str">
        <f>IFERROR(IF(COUNT(pipot!$Z:$Z)&lt;&gt;"",INDEX(pipot!R:R,SMALL(pipot!$Z:$Z,ROW($A789)))),"")</f>
        <v/>
      </c>
    </row>
    <row r="794" spans="2:19" hidden="1">
      <c r="B794" t="str">
        <f>IFERROR(IF(COUNT(pipot!$Z:$Z)&lt;&gt;"",INDEX(pipot!A:A,SMALL(pipot!$Z:$Z,ROW($A790)))),"")</f>
        <v/>
      </c>
      <c r="C794" s="13" t="str">
        <f>IFERROR(IF(COUNT(pipot!$Z:$Z)&lt;&gt;"",INDEX(pipot!B:B,SMALL(pipot!$Z:$Z,ROW($A790)))),"")</f>
        <v/>
      </c>
      <c r="D794" s="15" t="str">
        <f>IFERROR(IF(COUNT(pipot!$Z:$Z)&lt;&gt;"",INDEX(pipot!C:C,SMALL(pipot!$Z:$Z,ROW($A790)))),"")</f>
        <v/>
      </c>
      <c r="E794" t="str">
        <f>IFERROR(IF(COUNT(pipot!$Z:$Z)&lt;&gt;"",INDEX(pipot!D:D,SMALL(pipot!$Z:$Z,ROW($A790)))),"")</f>
        <v/>
      </c>
      <c r="F794" t="str">
        <f>IFERROR(IF(COUNT(pipot!$Z:$Z)&lt;&gt;"",INDEX(pipot!E:E,SMALL(pipot!$Z:$Z,ROW($A790)))),"")</f>
        <v/>
      </c>
      <c r="G794" t="str">
        <f>IFERROR(IF(COUNT(pipot!$Z:$Z)&lt;&gt;"",INDEX(pipot!F:F,SMALL(pipot!$Z:$Z,ROW($A790)))),"")</f>
        <v/>
      </c>
      <c r="H794" t="str">
        <f>IFERROR(IF(COUNT(pipot!$Z:$Z)&lt;&gt;"",INDEX(pipot!G:G,SMALL(pipot!$Z:$Z,ROW($A790)))),"")</f>
        <v/>
      </c>
      <c r="I794" t="str">
        <f>IFERROR(IF(COUNT(pipot!$Z:$Z)&lt;&gt;"",INDEX(pipot!H:H,SMALL(pipot!$Z:$Z,ROW($A790)))),"")</f>
        <v/>
      </c>
      <c r="J794" t="str">
        <f>IFERROR(IF(COUNT(pipot!$Z:$Z)&lt;&gt;"",INDEX(pipot!I:I,SMALL(pipot!$Z:$Z,ROW($A790)))),"")</f>
        <v/>
      </c>
      <c r="K794" t="str">
        <f>IFERROR(IF(COUNT(pipot!$Z:$Z)&lt;&gt;"",INDEX(pipot!J:J,SMALL(pipot!$Z:$Z,ROW($A790)))),"")</f>
        <v/>
      </c>
      <c r="L794" t="str">
        <f>IFERROR(IF(COUNT(pipot!$Z:$Z)&lt;&gt;"",INDEX(pipot!K:K,SMALL(pipot!$Z:$Z,ROW($A790)))),"")</f>
        <v/>
      </c>
      <c r="M794" t="str">
        <f>IFERROR(IF(COUNT(pipot!$Z:$Z)&lt;&gt;"",INDEX(pipot!L:L,SMALL(pipot!$Z:$Z,ROW($A790)))),"")</f>
        <v/>
      </c>
      <c r="N794" t="str">
        <f>IFERROR(IF(COUNT(pipot!$Z:$Z)&lt;&gt;"",INDEX(pipot!M:M,SMALL(pipot!$Z:$Z,ROW($A790)))),"")</f>
        <v/>
      </c>
      <c r="O794" t="str">
        <f>IFERROR(IF(COUNT(pipot!$Z:$Z)&lt;&gt;"",INDEX(pipot!N:N,SMALL(pipot!$Z:$Z,ROW($A790)))),"")</f>
        <v/>
      </c>
      <c r="P794" t="str">
        <f>IFERROR(IF(COUNT(pipot!$Z:$Z)&lt;&gt;"",INDEX(pipot!O:O,SMALL(pipot!$Z:$Z,ROW($A790)))),"")</f>
        <v/>
      </c>
      <c r="Q794" t="str">
        <f>IFERROR(IF(COUNT(pipot!$Z:$Z)&lt;&gt;"",INDEX(pipot!P:P,SMALL(pipot!$Z:$Z,ROW($A790)))),"")</f>
        <v/>
      </c>
      <c r="R794" t="str">
        <f>IFERROR(IF(COUNT(pipot!$Z:$Z)&lt;&gt;"",INDEX(pipot!Q:Q,SMALL(pipot!$Z:$Z,ROW($A790)))),"")</f>
        <v/>
      </c>
      <c r="S794" t="str">
        <f>IFERROR(IF(COUNT(pipot!$Z:$Z)&lt;&gt;"",INDEX(pipot!R:R,SMALL(pipot!$Z:$Z,ROW($A790)))),"")</f>
        <v/>
      </c>
    </row>
    <row r="795" spans="2:19" hidden="1">
      <c r="B795" t="str">
        <f>IFERROR(IF(COUNT(pipot!$Z:$Z)&lt;&gt;"",INDEX(pipot!A:A,SMALL(pipot!$Z:$Z,ROW($A791)))),"")</f>
        <v/>
      </c>
      <c r="C795" s="13" t="str">
        <f>IFERROR(IF(COUNT(pipot!$Z:$Z)&lt;&gt;"",INDEX(pipot!B:B,SMALL(pipot!$Z:$Z,ROW($A791)))),"")</f>
        <v/>
      </c>
      <c r="D795" s="15" t="str">
        <f>IFERROR(IF(COUNT(pipot!$Z:$Z)&lt;&gt;"",INDEX(pipot!C:C,SMALL(pipot!$Z:$Z,ROW($A791)))),"")</f>
        <v/>
      </c>
      <c r="E795" t="str">
        <f>IFERROR(IF(COUNT(pipot!$Z:$Z)&lt;&gt;"",INDEX(pipot!D:D,SMALL(pipot!$Z:$Z,ROW($A791)))),"")</f>
        <v/>
      </c>
      <c r="F795" t="str">
        <f>IFERROR(IF(COUNT(pipot!$Z:$Z)&lt;&gt;"",INDEX(pipot!E:E,SMALL(pipot!$Z:$Z,ROW($A791)))),"")</f>
        <v/>
      </c>
      <c r="G795" t="str">
        <f>IFERROR(IF(COUNT(pipot!$Z:$Z)&lt;&gt;"",INDEX(pipot!F:F,SMALL(pipot!$Z:$Z,ROW($A791)))),"")</f>
        <v/>
      </c>
      <c r="H795" t="str">
        <f>IFERROR(IF(COUNT(pipot!$Z:$Z)&lt;&gt;"",INDEX(pipot!G:G,SMALL(pipot!$Z:$Z,ROW($A791)))),"")</f>
        <v/>
      </c>
      <c r="I795" t="str">
        <f>IFERROR(IF(COUNT(pipot!$Z:$Z)&lt;&gt;"",INDEX(pipot!H:H,SMALL(pipot!$Z:$Z,ROW($A791)))),"")</f>
        <v/>
      </c>
      <c r="J795" t="str">
        <f>IFERROR(IF(COUNT(pipot!$Z:$Z)&lt;&gt;"",INDEX(pipot!I:I,SMALL(pipot!$Z:$Z,ROW($A791)))),"")</f>
        <v/>
      </c>
      <c r="K795" t="str">
        <f>IFERROR(IF(COUNT(pipot!$Z:$Z)&lt;&gt;"",INDEX(pipot!J:J,SMALL(pipot!$Z:$Z,ROW($A791)))),"")</f>
        <v/>
      </c>
      <c r="L795" t="str">
        <f>IFERROR(IF(COUNT(pipot!$Z:$Z)&lt;&gt;"",INDEX(pipot!K:K,SMALL(pipot!$Z:$Z,ROW($A791)))),"")</f>
        <v/>
      </c>
      <c r="M795" t="str">
        <f>IFERROR(IF(COUNT(pipot!$Z:$Z)&lt;&gt;"",INDEX(pipot!L:L,SMALL(pipot!$Z:$Z,ROW($A791)))),"")</f>
        <v/>
      </c>
      <c r="N795" t="str">
        <f>IFERROR(IF(COUNT(pipot!$Z:$Z)&lt;&gt;"",INDEX(pipot!M:M,SMALL(pipot!$Z:$Z,ROW($A791)))),"")</f>
        <v/>
      </c>
      <c r="O795" t="str">
        <f>IFERROR(IF(COUNT(pipot!$Z:$Z)&lt;&gt;"",INDEX(pipot!N:N,SMALL(pipot!$Z:$Z,ROW($A791)))),"")</f>
        <v/>
      </c>
      <c r="P795" t="str">
        <f>IFERROR(IF(COUNT(pipot!$Z:$Z)&lt;&gt;"",INDEX(pipot!O:O,SMALL(pipot!$Z:$Z,ROW($A791)))),"")</f>
        <v/>
      </c>
      <c r="Q795" t="str">
        <f>IFERROR(IF(COUNT(pipot!$Z:$Z)&lt;&gt;"",INDEX(pipot!P:P,SMALL(pipot!$Z:$Z,ROW($A791)))),"")</f>
        <v/>
      </c>
      <c r="R795" t="str">
        <f>IFERROR(IF(COUNT(pipot!$Z:$Z)&lt;&gt;"",INDEX(pipot!Q:Q,SMALL(pipot!$Z:$Z,ROW($A791)))),"")</f>
        <v/>
      </c>
      <c r="S795" t="str">
        <f>IFERROR(IF(COUNT(pipot!$Z:$Z)&lt;&gt;"",INDEX(pipot!R:R,SMALL(pipot!$Z:$Z,ROW($A791)))),"")</f>
        <v/>
      </c>
    </row>
    <row r="796" spans="2:19" hidden="1">
      <c r="B796" t="str">
        <f>IFERROR(IF(COUNT(pipot!$Z:$Z)&lt;&gt;"",INDEX(pipot!A:A,SMALL(pipot!$Z:$Z,ROW($A792)))),"")</f>
        <v/>
      </c>
      <c r="C796" s="13" t="str">
        <f>IFERROR(IF(COUNT(pipot!$Z:$Z)&lt;&gt;"",INDEX(pipot!B:B,SMALL(pipot!$Z:$Z,ROW($A792)))),"")</f>
        <v/>
      </c>
      <c r="D796" s="15" t="str">
        <f>IFERROR(IF(COUNT(pipot!$Z:$Z)&lt;&gt;"",INDEX(pipot!C:C,SMALL(pipot!$Z:$Z,ROW($A792)))),"")</f>
        <v/>
      </c>
      <c r="E796" t="str">
        <f>IFERROR(IF(COUNT(pipot!$Z:$Z)&lt;&gt;"",INDEX(pipot!D:D,SMALL(pipot!$Z:$Z,ROW($A792)))),"")</f>
        <v/>
      </c>
      <c r="F796" t="str">
        <f>IFERROR(IF(COUNT(pipot!$Z:$Z)&lt;&gt;"",INDEX(pipot!E:E,SMALL(pipot!$Z:$Z,ROW($A792)))),"")</f>
        <v/>
      </c>
      <c r="G796" t="str">
        <f>IFERROR(IF(COUNT(pipot!$Z:$Z)&lt;&gt;"",INDEX(pipot!F:F,SMALL(pipot!$Z:$Z,ROW($A792)))),"")</f>
        <v/>
      </c>
      <c r="H796" t="str">
        <f>IFERROR(IF(COUNT(pipot!$Z:$Z)&lt;&gt;"",INDEX(pipot!G:G,SMALL(pipot!$Z:$Z,ROW($A792)))),"")</f>
        <v/>
      </c>
      <c r="I796" t="str">
        <f>IFERROR(IF(COUNT(pipot!$Z:$Z)&lt;&gt;"",INDEX(pipot!H:H,SMALL(pipot!$Z:$Z,ROW($A792)))),"")</f>
        <v/>
      </c>
      <c r="J796" t="str">
        <f>IFERROR(IF(COUNT(pipot!$Z:$Z)&lt;&gt;"",INDEX(pipot!I:I,SMALL(pipot!$Z:$Z,ROW($A792)))),"")</f>
        <v/>
      </c>
      <c r="K796" t="str">
        <f>IFERROR(IF(COUNT(pipot!$Z:$Z)&lt;&gt;"",INDEX(pipot!J:J,SMALL(pipot!$Z:$Z,ROW($A792)))),"")</f>
        <v/>
      </c>
      <c r="L796" t="str">
        <f>IFERROR(IF(COUNT(pipot!$Z:$Z)&lt;&gt;"",INDEX(pipot!K:K,SMALL(pipot!$Z:$Z,ROW($A792)))),"")</f>
        <v/>
      </c>
      <c r="M796" t="str">
        <f>IFERROR(IF(COUNT(pipot!$Z:$Z)&lt;&gt;"",INDEX(pipot!L:L,SMALL(pipot!$Z:$Z,ROW($A792)))),"")</f>
        <v/>
      </c>
      <c r="N796" t="str">
        <f>IFERROR(IF(COUNT(pipot!$Z:$Z)&lt;&gt;"",INDEX(pipot!M:M,SMALL(pipot!$Z:$Z,ROW($A792)))),"")</f>
        <v/>
      </c>
      <c r="O796" t="str">
        <f>IFERROR(IF(COUNT(pipot!$Z:$Z)&lt;&gt;"",INDEX(pipot!N:N,SMALL(pipot!$Z:$Z,ROW($A792)))),"")</f>
        <v/>
      </c>
      <c r="P796" t="str">
        <f>IFERROR(IF(COUNT(pipot!$Z:$Z)&lt;&gt;"",INDEX(pipot!O:O,SMALL(pipot!$Z:$Z,ROW($A792)))),"")</f>
        <v/>
      </c>
      <c r="Q796" t="str">
        <f>IFERROR(IF(COUNT(pipot!$Z:$Z)&lt;&gt;"",INDEX(pipot!P:P,SMALL(pipot!$Z:$Z,ROW($A792)))),"")</f>
        <v/>
      </c>
      <c r="R796" t="str">
        <f>IFERROR(IF(COUNT(pipot!$Z:$Z)&lt;&gt;"",INDEX(pipot!Q:Q,SMALL(pipot!$Z:$Z,ROW($A792)))),"")</f>
        <v/>
      </c>
      <c r="S796" t="str">
        <f>IFERROR(IF(COUNT(pipot!$Z:$Z)&lt;&gt;"",INDEX(pipot!R:R,SMALL(pipot!$Z:$Z,ROW($A792)))),"")</f>
        <v/>
      </c>
    </row>
    <row r="797" spans="2:19" hidden="1">
      <c r="B797" t="str">
        <f>IFERROR(IF(COUNT(pipot!$Z:$Z)&lt;&gt;"",INDEX(pipot!A:A,SMALL(pipot!$Z:$Z,ROW($A793)))),"")</f>
        <v/>
      </c>
      <c r="C797" s="13" t="str">
        <f>IFERROR(IF(COUNT(pipot!$Z:$Z)&lt;&gt;"",INDEX(pipot!B:B,SMALL(pipot!$Z:$Z,ROW($A793)))),"")</f>
        <v/>
      </c>
      <c r="D797" s="15" t="str">
        <f>IFERROR(IF(COUNT(pipot!$Z:$Z)&lt;&gt;"",INDEX(pipot!C:C,SMALL(pipot!$Z:$Z,ROW($A793)))),"")</f>
        <v/>
      </c>
      <c r="E797" t="str">
        <f>IFERROR(IF(COUNT(pipot!$Z:$Z)&lt;&gt;"",INDEX(pipot!D:D,SMALL(pipot!$Z:$Z,ROW($A793)))),"")</f>
        <v/>
      </c>
      <c r="F797" t="str">
        <f>IFERROR(IF(COUNT(pipot!$Z:$Z)&lt;&gt;"",INDEX(pipot!E:E,SMALL(pipot!$Z:$Z,ROW($A793)))),"")</f>
        <v/>
      </c>
      <c r="G797" t="str">
        <f>IFERROR(IF(COUNT(pipot!$Z:$Z)&lt;&gt;"",INDEX(pipot!F:F,SMALL(pipot!$Z:$Z,ROW($A793)))),"")</f>
        <v/>
      </c>
      <c r="H797" t="str">
        <f>IFERROR(IF(COUNT(pipot!$Z:$Z)&lt;&gt;"",INDEX(pipot!G:G,SMALL(pipot!$Z:$Z,ROW($A793)))),"")</f>
        <v/>
      </c>
      <c r="I797" t="str">
        <f>IFERROR(IF(COUNT(pipot!$Z:$Z)&lt;&gt;"",INDEX(pipot!H:H,SMALL(pipot!$Z:$Z,ROW($A793)))),"")</f>
        <v/>
      </c>
      <c r="J797" t="str">
        <f>IFERROR(IF(COUNT(pipot!$Z:$Z)&lt;&gt;"",INDEX(pipot!I:I,SMALL(pipot!$Z:$Z,ROW($A793)))),"")</f>
        <v/>
      </c>
      <c r="K797" t="str">
        <f>IFERROR(IF(COUNT(pipot!$Z:$Z)&lt;&gt;"",INDEX(pipot!J:J,SMALL(pipot!$Z:$Z,ROW($A793)))),"")</f>
        <v/>
      </c>
      <c r="L797" t="str">
        <f>IFERROR(IF(COUNT(pipot!$Z:$Z)&lt;&gt;"",INDEX(pipot!K:K,SMALL(pipot!$Z:$Z,ROW($A793)))),"")</f>
        <v/>
      </c>
      <c r="M797" t="str">
        <f>IFERROR(IF(COUNT(pipot!$Z:$Z)&lt;&gt;"",INDEX(pipot!L:L,SMALL(pipot!$Z:$Z,ROW($A793)))),"")</f>
        <v/>
      </c>
      <c r="N797" t="str">
        <f>IFERROR(IF(COUNT(pipot!$Z:$Z)&lt;&gt;"",INDEX(pipot!M:M,SMALL(pipot!$Z:$Z,ROW($A793)))),"")</f>
        <v/>
      </c>
      <c r="O797" t="str">
        <f>IFERROR(IF(COUNT(pipot!$Z:$Z)&lt;&gt;"",INDEX(pipot!N:N,SMALL(pipot!$Z:$Z,ROW($A793)))),"")</f>
        <v/>
      </c>
      <c r="P797" t="str">
        <f>IFERROR(IF(COUNT(pipot!$Z:$Z)&lt;&gt;"",INDEX(pipot!O:O,SMALL(pipot!$Z:$Z,ROW($A793)))),"")</f>
        <v/>
      </c>
      <c r="Q797" t="str">
        <f>IFERROR(IF(COUNT(pipot!$Z:$Z)&lt;&gt;"",INDEX(pipot!P:P,SMALL(pipot!$Z:$Z,ROW($A793)))),"")</f>
        <v/>
      </c>
      <c r="R797" t="str">
        <f>IFERROR(IF(COUNT(pipot!$Z:$Z)&lt;&gt;"",INDEX(pipot!Q:Q,SMALL(pipot!$Z:$Z,ROW($A793)))),"")</f>
        <v/>
      </c>
      <c r="S797" t="str">
        <f>IFERROR(IF(COUNT(pipot!$Z:$Z)&lt;&gt;"",INDEX(pipot!R:R,SMALL(pipot!$Z:$Z,ROW($A793)))),"")</f>
        <v/>
      </c>
    </row>
    <row r="798" spans="2:19" hidden="1">
      <c r="B798" t="str">
        <f>IFERROR(IF(COUNT(pipot!$Z:$Z)&lt;&gt;"",INDEX(pipot!A:A,SMALL(pipot!$Z:$Z,ROW($A794)))),"")</f>
        <v/>
      </c>
      <c r="C798" s="13" t="str">
        <f>IFERROR(IF(COUNT(pipot!$Z:$Z)&lt;&gt;"",INDEX(pipot!B:B,SMALL(pipot!$Z:$Z,ROW($A794)))),"")</f>
        <v/>
      </c>
      <c r="D798" s="15" t="str">
        <f>IFERROR(IF(COUNT(pipot!$Z:$Z)&lt;&gt;"",INDEX(pipot!C:C,SMALL(pipot!$Z:$Z,ROW($A794)))),"")</f>
        <v/>
      </c>
      <c r="E798" t="str">
        <f>IFERROR(IF(COUNT(pipot!$Z:$Z)&lt;&gt;"",INDEX(pipot!D:D,SMALL(pipot!$Z:$Z,ROW($A794)))),"")</f>
        <v/>
      </c>
      <c r="F798" t="str">
        <f>IFERROR(IF(COUNT(pipot!$Z:$Z)&lt;&gt;"",INDEX(pipot!E:E,SMALL(pipot!$Z:$Z,ROW($A794)))),"")</f>
        <v/>
      </c>
      <c r="G798" t="str">
        <f>IFERROR(IF(COUNT(pipot!$Z:$Z)&lt;&gt;"",INDEX(pipot!F:F,SMALL(pipot!$Z:$Z,ROW($A794)))),"")</f>
        <v/>
      </c>
      <c r="H798" t="str">
        <f>IFERROR(IF(COUNT(pipot!$Z:$Z)&lt;&gt;"",INDEX(pipot!G:G,SMALL(pipot!$Z:$Z,ROW($A794)))),"")</f>
        <v/>
      </c>
      <c r="I798" t="str">
        <f>IFERROR(IF(COUNT(pipot!$Z:$Z)&lt;&gt;"",INDEX(pipot!H:H,SMALL(pipot!$Z:$Z,ROW($A794)))),"")</f>
        <v/>
      </c>
      <c r="J798" t="str">
        <f>IFERROR(IF(COUNT(pipot!$Z:$Z)&lt;&gt;"",INDEX(pipot!I:I,SMALL(pipot!$Z:$Z,ROW($A794)))),"")</f>
        <v/>
      </c>
      <c r="K798" t="str">
        <f>IFERROR(IF(COUNT(pipot!$Z:$Z)&lt;&gt;"",INDEX(pipot!J:J,SMALL(pipot!$Z:$Z,ROW($A794)))),"")</f>
        <v/>
      </c>
      <c r="L798" t="str">
        <f>IFERROR(IF(COUNT(pipot!$Z:$Z)&lt;&gt;"",INDEX(pipot!K:K,SMALL(pipot!$Z:$Z,ROW($A794)))),"")</f>
        <v/>
      </c>
      <c r="M798" t="str">
        <f>IFERROR(IF(COUNT(pipot!$Z:$Z)&lt;&gt;"",INDEX(pipot!L:L,SMALL(pipot!$Z:$Z,ROW($A794)))),"")</f>
        <v/>
      </c>
      <c r="N798" t="str">
        <f>IFERROR(IF(COUNT(pipot!$Z:$Z)&lt;&gt;"",INDEX(pipot!M:M,SMALL(pipot!$Z:$Z,ROW($A794)))),"")</f>
        <v/>
      </c>
      <c r="O798" t="str">
        <f>IFERROR(IF(COUNT(pipot!$Z:$Z)&lt;&gt;"",INDEX(pipot!N:N,SMALL(pipot!$Z:$Z,ROW($A794)))),"")</f>
        <v/>
      </c>
      <c r="P798" t="str">
        <f>IFERROR(IF(COUNT(pipot!$Z:$Z)&lt;&gt;"",INDEX(pipot!O:O,SMALL(pipot!$Z:$Z,ROW($A794)))),"")</f>
        <v/>
      </c>
      <c r="Q798" t="str">
        <f>IFERROR(IF(COUNT(pipot!$Z:$Z)&lt;&gt;"",INDEX(pipot!P:P,SMALL(pipot!$Z:$Z,ROW($A794)))),"")</f>
        <v/>
      </c>
      <c r="R798" t="str">
        <f>IFERROR(IF(COUNT(pipot!$Z:$Z)&lt;&gt;"",INDEX(pipot!Q:Q,SMALL(pipot!$Z:$Z,ROW($A794)))),"")</f>
        <v/>
      </c>
      <c r="S798" t="str">
        <f>IFERROR(IF(COUNT(pipot!$Z:$Z)&lt;&gt;"",INDEX(pipot!R:R,SMALL(pipot!$Z:$Z,ROW($A794)))),"")</f>
        <v/>
      </c>
    </row>
    <row r="799" spans="2:19" hidden="1">
      <c r="B799" t="str">
        <f>IFERROR(IF(COUNT(pipot!$Z:$Z)&lt;&gt;"",INDEX(pipot!A:A,SMALL(pipot!$Z:$Z,ROW($A795)))),"")</f>
        <v/>
      </c>
      <c r="C799" s="13" t="str">
        <f>IFERROR(IF(COUNT(pipot!$Z:$Z)&lt;&gt;"",INDEX(pipot!B:B,SMALL(pipot!$Z:$Z,ROW($A795)))),"")</f>
        <v/>
      </c>
      <c r="D799" s="15" t="str">
        <f>IFERROR(IF(COUNT(pipot!$Z:$Z)&lt;&gt;"",INDEX(pipot!C:C,SMALL(pipot!$Z:$Z,ROW($A795)))),"")</f>
        <v/>
      </c>
      <c r="E799" t="str">
        <f>IFERROR(IF(COUNT(pipot!$Z:$Z)&lt;&gt;"",INDEX(pipot!D:D,SMALL(pipot!$Z:$Z,ROW($A795)))),"")</f>
        <v/>
      </c>
      <c r="F799" t="str">
        <f>IFERROR(IF(COUNT(pipot!$Z:$Z)&lt;&gt;"",INDEX(pipot!E:E,SMALL(pipot!$Z:$Z,ROW($A795)))),"")</f>
        <v/>
      </c>
      <c r="G799" t="str">
        <f>IFERROR(IF(COUNT(pipot!$Z:$Z)&lt;&gt;"",INDEX(pipot!F:F,SMALL(pipot!$Z:$Z,ROW($A795)))),"")</f>
        <v/>
      </c>
      <c r="H799" t="str">
        <f>IFERROR(IF(COUNT(pipot!$Z:$Z)&lt;&gt;"",INDEX(pipot!G:G,SMALL(pipot!$Z:$Z,ROW($A795)))),"")</f>
        <v/>
      </c>
      <c r="I799" t="str">
        <f>IFERROR(IF(COUNT(pipot!$Z:$Z)&lt;&gt;"",INDEX(pipot!H:H,SMALL(pipot!$Z:$Z,ROW($A795)))),"")</f>
        <v/>
      </c>
      <c r="J799" t="str">
        <f>IFERROR(IF(COUNT(pipot!$Z:$Z)&lt;&gt;"",INDEX(pipot!I:I,SMALL(pipot!$Z:$Z,ROW($A795)))),"")</f>
        <v/>
      </c>
      <c r="K799" t="str">
        <f>IFERROR(IF(COUNT(pipot!$Z:$Z)&lt;&gt;"",INDEX(pipot!J:J,SMALL(pipot!$Z:$Z,ROW($A795)))),"")</f>
        <v/>
      </c>
      <c r="L799" t="str">
        <f>IFERROR(IF(COUNT(pipot!$Z:$Z)&lt;&gt;"",INDEX(pipot!K:K,SMALL(pipot!$Z:$Z,ROW($A795)))),"")</f>
        <v/>
      </c>
      <c r="M799" t="str">
        <f>IFERROR(IF(COUNT(pipot!$Z:$Z)&lt;&gt;"",INDEX(pipot!L:L,SMALL(pipot!$Z:$Z,ROW($A795)))),"")</f>
        <v/>
      </c>
      <c r="N799" t="str">
        <f>IFERROR(IF(COUNT(pipot!$Z:$Z)&lt;&gt;"",INDEX(pipot!M:M,SMALL(pipot!$Z:$Z,ROW($A795)))),"")</f>
        <v/>
      </c>
      <c r="O799" t="str">
        <f>IFERROR(IF(COUNT(pipot!$Z:$Z)&lt;&gt;"",INDEX(pipot!N:N,SMALL(pipot!$Z:$Z,ROW($A795)))),"")</f>
        <v/>
      </c>
      <c r="P799" t="str">
        <f>IFERROR(IF(COUNT(pipot!$Z:$Z)&lt;&gt;"",INDEX(pipot!O:O,SMALL(pipot!$Z:$Z,ROW($A795)))),"")</f>
        <v/>
      </c>
      <c r="Q799" t="str">
        <f>IFERROR(IF(COUNT(pipot!$Z:$Z)&lt;&gt;"",INDEX(pipot!P:P,SMALL(pipot!$Z:$Z,ROW($A795)))),"")</f>
        <v/>
      </c>
      <c r="R799" t="str">
        <f>IFERROR(IF(COUNT(pipot!$Z:$Z)&lt;&gt;"",INDEX(pipot!Q:Q,SMALL(pipot!$Z:$Z,ROW($A795)))),"")</f>
        <v/>
      </c>
      <c r="S799" t="str">
        <f>IFERROR(IF(COUNT(pipot!$Z:$Z)&lt;&gt;"",INDEX(pipot!R:R,SMALL(pipot!$Z:$Z,ROW($A795)))),"")</f>
        <v/>
      </c>
    </row>
    <row r="800" spans="2:19" hidden="1">
      <c r="B800" t="str">
        <f>IFERROR(IF(COUNT(pipot!$Z:$Z)&lt;&gt;"",INDEX(pipot!A:A,SMALL(pipot!$Z:$Z,ROW($A796)))),"")</f>
        <v/>
      </c>
      <c r="C800" s="13" t="str">
        <f>IFERROR(IF(COUNT(pipot!$Z:$Z)&lt;&gt;"",INDEX(pipot!B:B,SMALL(pipot!$Z:$Z,ROW($A796)))),"")</f>
        <v/>
      </c>
      <c r="D800" s="15" t="str">
        <f>IFERROR(IF(COUNT(pipot!$Z:$Z)&lt;&gt;"",INDEX(pipot!C:C,SMALL(pipot!$Z:$Z,ROW($A796)))),"")</f>
        <v/>
      </c>
      <c r="E800" t="str">
        <f>IFERROR(IF(COUNT(pipot!$Z:$Z)&lt;&gt;"",INDEX(pipot!D:D,SMALL(pipot!$Z:$Z,ROW($A796)))),"")</f>
        <v/>
      </c>
      <c r="F800" t="str">
        <f>IFERROR(IF(COUNT(pipot!$Z:$Z)&lt;&gt;"",INDEX(pipot!E:E,SMALL(pipot!$Z:$Z,ROW($A796)))),"")</f>
        <v/>
      </c>
      <c r="G800" t="str">
        <f>IFERROR(IF(COUNT(pipot!$Z:$Z)&lt;&gt;"",INDEX(pipot!F:F,SMALL(pipot!$Z:$Z,ROW($A796)))),"")</f>
        <v/>
      </c>
      <c r="H800" t="str">
        <f>IFERROR(IF(COUNT(pipot!$Z:$Z)&lt;&gt;"",INDEX(pipot!G:G,SMALL(pipot!$Z:$Z,ROW($A796)))),"")</f>
        <v/>
      </c>
      <c r="I800" t="str">
        <f>IFERROR(IF(COUNT(pipot!$Z:$Z)&lt;&gt;"",INDEX(pipot!H:H,SMALL(pipot!$Z:$Z,ROW($A796)))),"")</f>
        <v/>
      </c>
      <c r="J800" t="str">
        <f>IFERROR(IF(COUNT(pipot!$Z:$Z)&lt;&gt;"",INDEX(pipot!I:I,SMALL(pipot!$Z:$Z,ROW($A796)))),"")</f>
        <v/>
      </c>
      <c r="K800" t="str">
        <f>IFERROR(IF(COUNT(pipot!$Z:$Z)&lt;&gt;"",INDEX(pipot!J:J,SMALL(pipot!$Z:$Z,ROW($A796)))),"")</f>
        <v/>
      </c>
      <c r="L800" t="str">
        <f>IFERROR(IF(COUNT(pipot!$Z:$Z)&lt;&gt;"",INDEX(pipot!K:K,SMALL(pipot!$Z:$Z,ROW($A796)))),"")</f>
        <v/>
      </c>
      <c r="M800" t="str">
        <f>IFERROR(IF(COUNT(pipot!$Z:$Z)&lt;&gt;"",INDEX(pipot!L:L,SMALL(pipot!$Z:$Z,ROW($A796)))),"")</f>
        <v/>
      </c>
      <c r="N800" t="str">
        <f>IFERROR(IF(COUNT(pipot!$Z:$Z)&lt;&gt;"",INDEX(pipot!M:M,SMALL(pipot!$Z:$Z,ROW($A796)))),"")</f>
        <v/>
      </c>
      <c r="O800" t="str">
        <f>IFERROR(IF(COUNT(pipot!$Z:$Z)&lt;&gt;"",INDEX(pipot!N:N,SMALL(pipot!$Z:$Z,ROW($A796)))),"")</f>
        <v/>
      </c>
      <c r="P800" t="str">
        <f>IFERROR(IF(COUNT(pipot!$Z:$Z)&lt;&gt;"",INDEX(pipot!O:O,SMALL(pipot!$Z:$Z,ROW($A796)))),"")</f>
        <v/>
      </c>
      <c r="Q800" t="str">
        <f>IFERROR(IF(COUNT(pipot!$Z:$Z)&lt;&gt;"",INDEX(pipot!P:P,SMALL(pipot!$Z:$Z,ROW($A796)))),"")</f>
        <v/>
      </c>
      <c r="R800" t="str">
        <f>IFERROR(IF(COUNT(pipot!$Z:$Z)&lt;&gt;"",INDEX(pipot!Q:Q,SMALL(pipot!$Z:$Z,ROW($A796)))),"")</f>
        <v/>
      </c>
      <c r="S800" t="str">
        <f>IFERROR(IF(COUNT(pipot!$Z:$Z)&lt;&gt;"",INDEX(pipot!R:R,SMALL(pipot!$Z:$Z,ROW($A796)))),"")</f>
        <v/>
      </c>
    </row>
    <row r="801" spans="2:19" hidden="1">
      <c r="B801" t="str">
        <f>IFERROR(IF(COUNT(pipot!$Z:$Z)&lt;&gt;"",INDEX(pipot!A:A,SMALL(pipot!$Z:$Z,ROW($A797)))),"")</f>
        <v/>
      </c>
      <c r="C801" s="13" t="str">
        <f>IFERROR(IF(COUNT(pipot!$Z:$Z)&lt;&gt;"",INDEX(pipot!B:B,SMALL(pipot!$Z:$Z,ROW($A797)))),"")</f>
        <v/>
      </c>
      <c r="D801" s="15" t="str">
        <f>IFERROR(IF(COUNT(pipot!$Z:$Z)&lt;&gt;"",INDEX(pipot!C:C,SMALL(pipot!$Z:$Z,ROW($A797)))),"")</f>
        <v/>
      </c>
      <c r="E801" t="str">
        <f>IFERROR(IF(COUNT(pipot!$Z:$Z)&lt;&gt;"",INDEX(pipot!D:D,SMALL(pipot!$Z:$Z,ROW($A797)))),"")</f>
        <v/>
      </c>
      <c r="F801" t="str">
        <f>IFERROR(IF(COUNT(pipot!$Z:$Z)&lt;&gt;"",INDEX(pipot!E:E,SMALL(pipot!$Z:$Z,ROW($A797)))),"")</f>
        <v/>
      </c>
      <c r="G801" t="str">
        <f>IFERROR(IF(COUNT(pipot!$Z:$Z)&lt;&gt;"",INDEX(pipot!F:F,SMALL(pipot!$Z:$Z,ROW($A797)))),"")</f>
        <v/>
      </c>
      <c r="H801" t="str">
        <f>IFERROR(IF(COUNT(pipot!$Z:$Z)&lt;&gt;"",INDEX(pipot!G:G,SMALL(pipot!$Z:$Z,ROW($A797)))),"")</f>
        <v/>
      </c>
      <c r="I801" t="str">
        <f>IFERROR(IF(COUNT(pipot!$Z:$Z)&lt;&gt;"",INDEX(pipot!H:H,SMALL(pipot!$Z:$Z,ROW($A797)))),"")</f>
        <v/>
      </c>
      <c r="J801" t="str">
        <f>IFERROR(IF(COUNT(pipot!$Z:$Z)&lt;&gt;"",INDEX(pipot!I:I,SMALL(pipot!$Z:$Z,ROW($A797)))),"")</f>
        <v/>
      </c>
      <c r="K801" t="str">
        <f>IFERROR(IF(COUNT(pipot!$Z:$Z)&lt;&gt;"",INDEX(pipot!J:J,SMALL(pipot!$Z:$Z,ROW($A797)))),"")</f>
        <v/>
      </c>
      <c r="L801" t="str">
        <f>IFERROR(IF(COUNT(pipot!$Z:$Z)&lt;&gt;"",INDEX(pipot!K:K,SMALL(pipot!$Z:$Z,ROW($A797)))),"")</f>
        <v/>
      </c>
      <c r="M801" t="str">
        <f>IFERROR(IF(COUNT(pipot!$Z:$Z)&lt;&gt;"",INDEX(pipot!L:L,SMALL(pipot!$Z:$Z,ROW($A797)))),"")</f>
        <v/>
      </c>
      <c r="N801" t="str">
        <f>IFERROR(IF(COUNT(pipot!$Z:$Z)&lt;&gt;"",INDEX(pipot!M:M,SMALL(pipot!$Z:$Z,ROW($A797)))),"")</f>
        <v/>
      </c>
      <c r="O801" t="str">
        <f>IFERROR(IF(COUNT(pipot!$Z:$Z)&lt;&gt;"",INDEX(pipot!N:N,SMALL(pipot!$Z:$Z,ROW($A797)))),"")</f>
        <v/>
      </c>
      <c r="P801" t="str">
        <f>IFERROR(IF(COUNT(pipot!$Z:$Z)&lt;&gt;"",INDEX(pipot!O:O,SMALL(pipot!$Z:$Z,ROW($A797)))),"")</f>
        <v/>
      </c>
      <c r="Q801" t="str">
        <f>IFERROR(IF(COUNT(pipot!$Z:$Z)&lt;&gt;"",INDEX(pipot!P:P,SMALL(pipot!$Z:$Z,ROW($A797)))),"")</f>
        <v/>
      </c>
      <c r="R801" t="str">
        <f>IFERROR(IF(COUNT(pipot!$Z:$Z)&lt;&gt;"",INDEX(pipot!Q:Q,SMALL(pipot!$Z:$Z,ROW($A797)))),"")</f>
        <v/>
      </c>
      <c r="S801" t="str">
        <f>IFERROR(IF(COUNT(pipot!$Z:$Z)&lt;&gt;"",INDEX(pipot!R:R,SMALL(pipot!$Z:$Z,ROW($A797)))),"")</f>
        <v/>
      </c>
    </row>
    <row r="802" spans="2:19" hidden="1">
      <c r="B802" t="str">
        <f>IFERROR(IF(COUNT(pipot!$Z:$Z)&lt;&gt;"",INDEX(pipot!A:A,SMALL(pipot!$Z:$Z,ROW($A798)))),"")</f>
        <v/>
      </c>
      <c r="C802" s="13" t="str">
        <f>IFERROR(IF(COUNT(pipot!$Z:$Z)&lt;&gt;"",INDEX(pipot!B:B,SMALL(pipot!$Z:$Z,ROW($A798)))),"")</f>
        <v/>
      </c>
      <c r="D802" s="15" t="str">
        <f>IFERROR(IF(COUNT(pipot!$Z:$Z)&lt;&gt;"",INDEX(pipot!C:C,SMALL(pipot!$Z:$Z,ROW($A798)))),"")</f>
        <v/>
      </c>
      <c r="E802" t="str">
        <f>IFERROR(IF(COUNT(pipot!$Z:$Z)&lt;&gt;"",INDEX(pipot!D:D,SMALL(pipot!$Z:$Z,ROW($A798)))),"")</f>
        <v/>
      </c>
      <c r="F802" t="str">
        <f>IFERROR(IF(COUNT(pipot!$Z:$Z)&lt;&gt;"",INDEX(pipot!E:E,SMALL(pipot!$Z:$Z,ROW($A798)))),"")</f>
        <v/>
      </c>
      <c r="G802" t="str">
        <f>IFERROR(IF(COUNT(pipot!$Z:$Z)&lt;&gt;"",INDEX(pipot!F:F,SMALL(pipot!$Z:$Z,ROW($A798)))),"")</f>
        <v/>
      </c>
      <c r="H802" t="str">
        <f>IFERROR(IF(COUNT(pipot!$Z:$Z)&lt;&gt;"",INDEX(pipot!G:G,SMALL(pipot!$Z:$Z,ROW($A798)))),"")</f>
        <v/>
      </c>
      <c r="I802" t="str">
        <f>IFERROR(IF(COUNT(pipot!$Z:$Z)&lt;&gt;"",INDEX(pipot!H:H,SMALL(pipot!$Z:$Z,ROW($A798)))),"")</f>
        <v/>
      </c>
      <c r="J802" t="str">
        <f>IFERROR(IF(COUNT(pipot!$Z:$Z)&lt;&gt;"",INDEX(pipot!I:I,SMALL(pipot!$Z:$Z,ROW($A798)))),"")</f>
        <v/>
      </c>
      <c r="K802" t="str">
        <f>IFERROR(IF(COUNT(pipot!$Z:$Z)&lt;&gt;"",INDEX(pipot!J:J,SMALL(pipot!$Z:$Z,ROW($A798)))),"")</f>
        <v/>
      </c>
      <c r="L802" t="str">
        <f>IFERROR(IF(COUNT(pipot!$Z:$Z)&lt;&gt;"",INDEX(pipot!K:K,SMALL(pipot!$Z:$Z,ROW($A798)))),"")</f>
        <v/>
      </c>
      <c r="M802" t="str">
        <f>IFERROR(IF(COUNT(pipot!$Z:$Z)&lt;&gt;"",INDEX(pipot!L:L,SMALL(pipot!$Z:$Z,ROW($A798)))),"")</f>
        <v/>
      </c>
      <c r="N802" t="str">
        <f>IFERROR(IF(COUNT(pipot!$Z:$Z)&lt;&gt;"",INDEX(pipot!M:M,SMALL(pipot!$Z:$Z,ROW($A798)))),"")</f>
        <v/>
      </c>
      <c r="O802" t="str">
        <f>IFERROR(IF(COUNT(pipot!$Z:$Z)&lt;&gt;"",INDEX(pipot!N:N,SMALL(pipot!$Z:$Z,ROW($A798)))),"")</f>
        <v/>
      </c>
      <c r="P802" t="str">
        <f>IFERROR(IF(COUNT(pipot!$Z:$Z)&lt;&gt;"",INDEX(pipot!O:O,SMALL(pipot!$Z:$Z,ROW($A798)))),"")</f>
        <v/>
      </c>
      <c r="Q802" t="str">
        <f>IFERROR(IF(COUNT(pipot!$Z:$Z)&lt;&gt;"",INDEX(pipot!P:P,SMALL(pipot!$Z:$Z,ROW($A798)))),"")</f>
        <v/>
      </c>
      <c r="R802" t="str">
        <f>IFERROR(IF(COUNT(pipot!$Z:$Z)&lt;&gt;"",INDEX(pipot!Q:Q,SMALL(pipot!$Z:$Z,ROW($A798)))),"")</f>
        <v/>
      </c>
      <c r="S802" t="str">
        <f>IFERROR(IF(COUNT(pipot!$Z:$Z)&lt;&gt;"",INDEX(pipot!R:R,SMALL(pipot!$Z:$Z,ROW($A798)))),"")</f>
        <v/>
      </c>
    </row>
    <row r="803" spans="2:19" hidden="1">
      <c r="B803" t="str">
        <f>IFERROR(IF(COUNT(pipot!$Z:$Z)&lt;&gt;"",INDEX(pipot!A:A,SMALL(pipot!$Z:$Z,ROW($A799)))),"")</f>
        <v/>
      </c>
      <c r="C803" s="13" t="str">
        <f>IFERROR(IF(COUNT(pipot!$Z:$Z)&lt;&gt;"",INDEX(pipot!B:B,SMALL(pipot!$Z:$Z,ROW($A799)))),"")</f>
        <v/>
      </c>
      <c r="D803" s="15" t="str">
        <f>IFERROR(IF(COUNT(pipot!$Z:$Z)&lt;&gt;"",INDEX(pipot!C:C,SMALL(pipot!$Z:$Z,ROW($A799)))),"")</f>
        <v/>
      </c>
      <c r="E803" t="str">
        <f>IFERROR(IF(COUNT(pipot!$Z:$Z)&lt;&gt;"",INDEX(pipot!D:D,SMALL(pipot!$Z:$Z,ROW($A799)))),"")</f>
        <v/>
      </c>
      <c r="F803" t="str">
        <f>IFERROR(IF(COUNT(pipot!$Z:$Z)&lt;&gt;"",INDEX(pipot!E:E,SMALL(pipot!$Z:$Z,ROW($A799)))),"")</f>
        <v/>
      </c>
      <c r="G803" t="str">
        <f>IFERROR(IF(COUNT(pipot!$Z:$Z)&lt;&gt;"",INDEX(pipot!F:F,SMALL(pipot!$Z:$Z,ROW($A799)))),"")</f>
        <v/>
      </c>
      <c r="H803" t="str">
        <f>IFERROR(IF(COUNT(pipot!$Z:$Z)&lt;&gt;"",INDEX(pipot!G:G,SMALL(pipot!$Z:$Z,ROW($A799)))),"")</f>
        <v/>
      </c>
      <c r="I803" t="str">
        <f>IFERROR(IF(COUNT(pipot!$Z:$Z)&lt;&gt;"",INDEX(pipot!H:H,SMALL(pipot!$Z:$Z,ROW($A799)))),"")</f>
        <v/>
      </c>
      <c r="J803" t="str">
        <f>IFERROR(IF(COUNT(pipot!$Z:$Z)&lt;&gt;"",INDEX(pipot!I:I,SMALL(pipot!$Z:$Z,ROW($A799)))),"")</f>
        <v/>
      </c>
      <c r="K803" t="str">
        <f>IFERROR(IF(COUNT(pipot!$Z:$Z)&lt;&gt;"",INDEX(pipot!J:J,SMALL(pipot!$Z:$Z,ROW($A799)))),"")</f>
        <v/>
      </c>
      <c r="L803" t="str">
        <f>IFERROR(IF(COUNT(pipot!$Z:$Z)&lt;&gt;"",INDEX(pipot!K:K,SMALL(pipot!$Z:$Z,ROW($A799)))),"")</f>
        <v/>
      </c>
      <c r="M803" t="str">
        <f>IFERROR(IF(COUNT(pipot!$Z:$Z)&lt;&gt;"",INDEX(pipot!L:L,SMALL(pipot!$Z:$Z,ROW($A799)))),"")</f>
        <v/>
      </c>
      <c r="N803" t="str">
        <f>IFERROR(IF(COUNT(pipot!$Z:$Z)&lt;&gt;"",INDEX(pipot!M:M,SMALL(pipot!$Z:$Z,ROW($A799)))),"")</f>
        <v/>
      </c>
      <c r="O803" t="str">
        <f>IFERROR(IF(COUNT(pipot!$Z:$Z)&lt;&gt;"",INDEX(pipot!N:N,SMALL(pipot!$Z:$Z,ROW($A799)))),"")</f>
        <v/>
      </c>
      <c r="P803" t="str">
        <f>IFERROR(IF(COUNT(pipot!$Z:$Z)&lt;&gt;"",INDEX(pipot!O:O,SMALL(pipot!$Z:$Z,ROW($A799)))),"")</f>
        <v/>
      </c>
      <c r="Q803" t="str">
        <f>IFERROR(IF(COUNT(pipot!$Z:$Z)&lt;&gt;"",INDEX(pipot!P:P,SMALL(pipot!$Z:$Z,ROW($A799)))),"")</f>
        <v/>
      </c>
      <c r="R803" t="str">
        <f>IFERROR(IF(COUNT(pipot!$Z:$Z)&lt;&gt;"",INDEX(pipot!Q:Q,SMALL(pipot!$Z:$Z,ROW($A799)))),"")</f>
        <v/>
      </c>
      <c r="S803" t="str">
        <f>IFERROR(IF(COUNT(pipot!$Z:$Z)&lt;&gt;"",INDEX(pipot!R:R,SMALL(pipot!$Z:$Z,ROW($A799)))),"")</f>
        <v/>
      </c>
    </row>
    <row r="804" spans="2:19" hidden="1">
      <c r="B804" t="str">
        <f>IFERROR(IF(COUNT(pipot!$Z:$Z)&lt;&gt;"",INDEX(pipot!A:A,SMALL(pipot!$Z:$Z,ROW($A800)))),"")</f>
        <v/>
      </c>
      <c r="C804" s="13" t="str">
        <f>IFERROR(IF(COUNT(pipot!$Z:$Z)&lt;&gt;"",INDEX(pipot!B:B,SMALL(pipot!$Z:$Z,ROW($A800)))),"")</f>
        <v/>
      </c>
      <c r="D804" s="15" t="str">
        <f>IFERROR(IF(COUNT(pipot!$Z:$Z)&lt;&gt;"",INDEX(pipot!C:C,SMALL(pipot!$Z:$Z,ROW($A800)))),"")</f>
        <v/>
      </c>
      <c r="E804" t="str">
        <f>IFERROR(IF(COUNT(pipot!$Z:$Z)&lt;&gt;"",INDEX(pipot!D:D,SMALL(pipot!$Z:$Z,ROW($A800)))),"")</f>
        <v/>
      </c>
      <c r="F804" t="str">
        <f>IFERROR(IF(COUNT(pipot!$Z:$Z)&lt;&gt;"",INDEX(pipot!E:E,SMALL(pipot!$Z:$Z,ROW($A800)))),"")</f>
        <v/>
      </c>
      <c r="G804" t="str">
        <f>IFERROR(IF(COUNT(pipot!$Z:$Z)&lt;&gt;"",INDEX(pipot!F:F,SMALL(pipot!$Z:$Z,ROW($A800)))),"")</f>
        <v/>
      </c>
      <c r="H804" t="str">
        <f>IFERROR(IF(COUNT(pipot!$Z:$Z)&lt;&gt;"",INDEX(pipot!G:G,SMALL(pipot!$Z:$Z,ROW($A800)))),"")</f>
        <v/>
      </c>
      <c r="I804" t="str">
        <f>IFERROR(IF(COUNT(pipot!$Z:$Z)&lt;&gt;"",INDEX(pipot!H:H,SMALL(pipot!$Z:$Z,ROW($A800)))),"")</f>
        <v/>
      </c>
      <c r="J804" t="str">
        <f>IFERROR(IF(COUNT(pipot!$Z:$Z)&lt;&gt;"",INDEX(pipot!I:I,SMALL(pipot!$Z:$Z,ROW($A800)))),"")</f>
        <v/>
      </c>
      <c r="K804" t="str">
        <f>IFERROR(IF(COUNT(pipot!$Z:$Z)&lt;&gt;"",INDEX(pipot!J:J,SMALL(pipot!$Z:$Z,ROW($A800)))),"")</f>
        <v/>
      </c>
      <c r="L804" t="str">
        <f>IFERROR(IF(COUNT(pipot!$Z:$Z)&lt;&gt;"",INDEX(pipot!K:K,SMALL(pipot!$Z:$Z,ROW($A800)))),"")</f>
        <v/>
      </c>
      <c r="M804" t="str">
        <f>IFERROR(IF(COUNT(pipot!$Z:$Z)&lt;&gt;"",INDEX(pipot!L:L,SMALL(pipot!$Z:$Z,ROW($A800)))),"")</f>
        <v/>
      </c>
      <c r="N804" t="str">
        <f>IFERROR(IF(COUNT(pipot!$Z:$Z)&lt;&gt;"",INDEX(pipot!M:M,SMALL(pipot!$Z:$Z,ROW($A800)))),"")</f>
        <v/>
      </c>
      <c r="O804" t="str">
        <f>IFERROR(IF(COUNT(pipot!$Z:$Z)&lt;&gt;"",INDEX(pipot!N:N,SMALL(pipot!$Z:$Z,ROW($A800)))),"")</f>
        <v/>
      </c>
      <c r="P804" t="str">
        <f>IFERROR(IF(COUNT(pipot!$Z:$Z)&lt;&gt;"",INDEX(pipot!O:O,SMALL(pipot!$Z:$Z,ROW($A800)))),"")</f>
        <v/>
      </c>
      <c r="Q804" t="str">
        <f>IFERROR(IF(COUNT(pipot!$Z:$Z)&lt;&gt;"",INDEX(pipot!P:P,SMALL(pipot!$Z:$Z,ROW($A800)))),"")</f>
        <v/>
      </c>
      <c r="R804" t="str">
        <f>IFERROR(IF(COUNT(pipot!$Z:$Z)&lt;&gt;"",INDEX(pipot!Q:Q,SMALL(pipot!$Z:$Z,ROW($A800)))),"")</f>
        <v/>
      </c>
      <c r="S804" t="str">
        <f>IFERROR(IF(COUNT(pipot!$Z:$Z)&lt;&gt;"",INDEX(pipot!R:R,SMALL(pipot!$Z:$Z,ROW($A800)))),"")</f>
        <v/>
      </c>
    </row>
    <row r="805" spans="2:19" hidden="1">
      <c r="B805" t="str">
        <f>IFERROR(IF(COUNT(pipot!$Z:$Z)&lt;&gt;"",INDEX(pipot!A:A,SMALL(pipot!$Z:$Z,ROW($A801)))),"")</f>
        <v/>
      </c>
      <c r="C805" s="13" t="str">
        <f>IFERROR(IF(COUNT(pipot!$Z:$Z)&lt;&gt;"",INDEX(pipot!B:B,SMALL(pipot!$Z:$Z,ROW($A801)))),"")</f>
        <v/>
      </c>
      <c r="D805" s="15" t="str">
        <f>IFERROR(IF(COUNT(pipot!$Z:$Z)&lt;&gt;"",INDEX(pipot!C:C,SMALL(pipot!$Z:$Z,ROW($A801)))),"")</f>
        <v/>
      </c>
      <c r="E805" t="str">
        <f>IFERROR(IF(COUNT(pipot!$Z:$Z)&lt;&gt;"",INDEX(pipot!D:D,SMALL(pipot!$Z:$Z,ROW($A801)))),"")</f>
        <v/>
      </c>
      <c r="F805" t="str">
        <f>IFERROR(IF(COUNT(pipot!$Z:$Z)&lt;&gt;"",INDEX(pipot!E:E,SMALL(pipot!$Z:$Z,ROW($A801)))),"")</f>
        <v/>
      </c>
      <c r="G805" t="str">
        <f>IFERROR(IF(COUNT(pipot!$Z:$Z)&lt;&gt;"",INDEX(pipot!F:F,SMALL(pipot!$Z:$Z,ROW($A801)))),"")</f>
        <v/>
      </c>
      <c r="H805" t="str">
        <f>IFERROR(IF(COUNT(pipot!$Z:$Z)&lt;&gt;"",INDEX(pipot!G:G,SMALL(pipot!$Z:$Z,ROW($A801)))),"")</f>
        <v/>
      </c>
      <c r="I805" t="str">
        <f>IFERROR(IF(COUNT(pipot!$Z:$Z)&lt;&gt;"",INDEX(pipot!H:H,SMALL(pipot!$Z:$Z,ROW($A801)))),"")</f>
        <v/>
      </c>
      <c r="J805" t="str">
        <f>IFERROR(IF(COUNT(pipot!$Z:$Z)&lt;&gt;"",INDEX(pipot!I:I,SMALL(pipot!$Z:$Z,ROW($A801)))),"")</f>
        <v/>
      </c>
      <c r="K805" t="str">
        <f>IFERROR(IF(COUNT(pipot!$Z:$Z)&lt;&gt;"",INDEX(pipot!J:J,SMALL(pipot!$Z:$Z,ROW($A801)))),"")</f>
        <v/>
      </c>
      <c r="L805" t="str">
        <f>IFERROR(IF(COUNT(pipot!$Z:$Z)&lt;&gt;"",INDEX(pipot!K:K,SMALL(pipot!$Z:$Z,ROW($A801)))),"")</f>
        <v/>
      </c>
      <c r="M805" t="str">
        <f>IFERROR(IF(COUNT(pipot!$Z:$Z)&lt;&gt;"",INDEX(pipot!L:L,SMALL(pipot!$Z:$Z,ROW($A801)))),"")</f>
        <v/>
      </c>
      <c r="N805" t="str">
        <f>IFERROR(IF(COUNT(pipot!$Z:$Z)&lt;&gt;"",INDEX(pipot!M:M,SMALL(pipot!$Z:$Z,ROW($A801)))),"")</f>
        <v/>
      </c>
      <c r="O805" t="str">
        <f>IFERROR(IF(COUNT(pipot!$Z:$Z)&lt;&gt;"",INDEX(pipot!N:N,SMALL(pipot!$Z:$Z,ROW($A801)))),"")</f>
        <v/>
      </c>
      <c r="P805" t="str">
        <f>IFERROR(IF(COUNT(pipot!$Z:$Z)&lt;&gt;"",INDEX(pipot!O:O,SMALL(pipot!$Z:$Z,ROW($A801)))),"")</f>
        <v/>
      </c>
      <c r="Q805" t="str">
        <f>IFERROR(IF(COUNT(pipot!$Z:$Z)&lt;&gt;"",INDEX(pipot!P:P,SMALL(pipot!$Z:$Z,ROW($A801)))),"")</f>
        <v/>
      </c>
      <c r="R805" t="str">
        <f>IFERROR(IF(COUNT(pipot!$Z:$Z)&lt;&gt;"",INDEX(pipot!Q:Q,SMALL(pipot!$Z:$Z,ROW($A801)))),"")</f>
        <v/>
      </c>
      <c r="S805" t="str">
        <f>IFERROR(IF(COUNT(pipot!$Z:$Z)&lt;&gt;"",INDEX(pipot!R:R,SMALL(pipot!$Z:$Z,ROW($A801)))),"")</f>
        <v/>
      </c>
    </row>
    <row r="806" spans="2:19" hidden="1">
      <c r="B806" t="str">
        <f>IFERROR(IF(COUNT(pipot!$Z:$Z)&lt;&gt;"",INDEX(pipot!A:A,SMALL(pipot!$Z:$Z,ROW($A802)))),"")</f>
        <v/>
      </c>
      <c r="C806" s="13" t="str">
        <f>IFERROR(IF(COUNT(pipot!$Z:$Z)&lt;&gt;"",INDEX(pipot!B:B,SMALL(pipot!$Z:$Z,ROW($A802)))),"")</f>
        <v/>
      </c>
      <c r="D806" s="15" t="str">
        <f>IFERROR(IF(COUNT(pipot!$Z:$Z)&lt;&gt;"",INDEX(pipot!C:C,SMALL(pipot!$Z:$Z,ROW($A802)))),"")</f>
        <v/>
      </c>
      <c r="E806" t="str">
        <f>IFERROR(IF(COUNT(pipot!$Z:$Z)&lt;&gt;"",INDEX(pipot!D:D,SMALL(pipot!$Z:$Z,ROW($A802)))),"")</f>
        <v/>
      </c>
      <c r="F806" t="str">
        <f>IFERROR(IF(COUNT(pipot!$Z:$Z)&lt;&gt;"",INDEX(pipot!E:E,SMALL(pipot!$Z:$Z,ROW($A802)))),"")</f>
        <v/>
      </c>
      <c r="G806" t="str">
        <f>IFERROR(IF(COUNT(pipot!$Z:$Z)&lt;&gt;"",INDEX(pipot!F:F,SMALL(pipot!$Z:$Z,ROW($A802)))),"")</f>
        <v/>
      </c>
      <c r="H806" t="str">
        <f>IFERROR(IF(COUNT(pipot!$Z:$Z)&lt;&gt;"",INDEX(pipot!G:G,SMALL(pipot!$Z:$Z,ROW($A802)))),"")</f>
        <v/>
      </c>
      <c r="I806" t="str">
        <f>IFERROR(IF(COUNT(pipot!$Z:$Z)&lt;&gt;"",INDEX(pipot!H:H,SMALL(pipot!$Z:$Z,ROW($A802)))),"")</f>
        <v/>
      </c>
      <c r="J806" t="str">
        <f>IFERROR(IF(COUNT(pipot!$Z:$Z)&lt;&gt;"",INDEX(pipot!I:I,SMALL(pipot!$Z:$Z,ROW($A802)))),"")</f>
        <v/>
      </c>
      <c r="K806" t="str">
        <f>IFERROR(IF(COUNT(pipot!$Z:$Z)&lt;&gt;"",INDEX(pipot!J:J,SMALL(pipot!$Z:$Z,ROW($A802)))),"")</f>
        <v/>
      </c>
      <c r="L806" t="str">
        <f>IFERROR(IF(COUNT(pipot!$Z:$Z)&lt;&gt;"",INDEX(pipot!K:K,SMALL(pipot!$Z:$Z,ROW($A802)))),"")</f>
        <v/>
      </c>
      <c r="M806" t="str">
        <f>IFERROR(IF(COUNT(pipot!$Z:$Z)&lt;&gt;"",INDEX(pipot!L:L,SMALL(pipot!$Z:$Z,ROW($A802)))),"")</f>
        <v/>
      </c>
      <c r="N806" t="str">
        <f>IFERROR(IF(COUNT(pipot!$Z:$Z)&lt;&gt;"",INDEX(pipot!M:M,SMALL(pipot!$Z:$Z,ROW($A802)))),"")</f>
        <v/>
      </c>
      <c r="O806" t="str">
        <f>IFERROR(IF(COUNT(pipot!$Z:$Z)&lt;&gt;"",INDEX(pipot!N:N,SMALL(pipot!$Z:$Z,ROW($A802)))),"")</f>
        <v/>
      </c>
      <c r="P806" t="str">
        <f>IFERROR(IF(COUNT(pipot!$Z:$Z)&lt;&gt;"",INDEX(pipot!O:O,SMALL(pipot!$Z:$Z,ROW($A802)))),"")</f>
        <v/>
      </c>
      <c r="Q806" t="str">
        <f>IFERROR(IF(COUNT(pipot!$Z:$Z)&lt;&gt;"",INDEX(pipot!P:P,SMALL(pipot!$Z:$Z,ROW($A802)))),"")</f>
        <v/>
      </c>
      <c r="R806" t="str">
        <f>IFERROR(IF(COUNT(pipot!$Z:$Z)&lt;&gt;"",INDEX(pipot!Q:Q,SMALL(pipot!$Z:$Z,ROW($A802)))),"")</f>
        <v/>
      </c>
      <c r="S806" t="str">
        <f>IFERROR(IF(COUNT(pipot!$Z:$Z)&lt;&gt;"",INDEX(pipot!R:R,SMALL(pipot!$Z:$Z,ROW($A802)))),"")</f>
        <v/>
      </c>
    </row>
    <row r="807" spans="2:19" hidden="1">
      <c r="B807" t="str">
        <f>IFERROR(IF(COUNT(pipot!$Z:$Z)&lt;&gt;"",INDEX(pipot!A:A,SMALL(pipot!$Z:$Z,ROW($A803)))),"")</f>
        <v/>
      </c>
      <c r="C807" s="13" t="str">
        <f>IFERROR(IF(COUNT(pipot!$Z:$Z)&lt;&gt;"",INDEX(pipot!B:B,SMALL(pipot!$Z:$Z,ROW($A803)))),"")</f>
        <v/>
      </c>
      <c r="D807" s="15" t="str">
        <f>IFERROR(IF(COUNT(pipot!$Z:$Z)&lt;&gt;"",INDEX(pipot!C:C,SMALL(pipot!$Z:$Z,ROW($A803)))),"")</f>
        <v/>
      </c>
      <c r="E807" t="str">
        <f>IFERROR(IF(COUNT(pipot!$Z:$Z)&lt;&gt;"",INDEX(pipot!D:D,SMALL(pipot!$Z:$Z,ROW($A803)))),"")</f>
        <v/>
      </c>
      <c r="F807" t="str">
        <f>IFERROR(IF(COUNT(pipot!$Z:$Z)&lt;&gt;"",INDEX(pipot!E:E,SMALL(pipot!$Z:$Z,ROW($A803)))),"")</f>
        <v/>
      </c>
      <c r="G807" t="str">
        <f>IFERROR(IF(COUNT(pipot!$Z:$Z)&lt;&gt;"",INDEX(pipot!F:F,SMALL(pipot!$Z:$Z,ROW($A803)))),"")</f>
        <v/>
      </c>
      <c r="H807" t="str">
        <f>IFERROR(IF(COUNT(pipot!$Z:$Z)&lt;&gt;"",INDEX(pipot!G:G,SMALL(pipot!$Z:$Z,ROW($A803)))),"")</f>
        <v/>
      </c>
      <c r="I807" t="str">
        <f>IFERROR(IF(COUNT(pipot!$Z:$Z)&lt;&gt;"",INDEX(pipot!H:H,SMALL(pipot!$Z:$Z,ROW($A803)))),"")</f>
        <v/>
      </c>
      <c r="J807" t="str">
        <f>IFERROR(IF(COUNT(pipot!$Z:$Z)&lt;&gt;"",INDEX(pipot!I:I,SMALL(pipot!$Z:$Z,ROW($A803)))),"")</f>
        <v/>
      </c>
      <c r="K807" t="str">
        <f>IFERROR(IF(COUNT(pipot!$Z:$Z)&lt;&gt;"",INDEX(pipot!J:J,SMALL(pipot!$Z:$Z,ROW($A803)))),"")</f>
        <v/>
      </c>
      <c r="L807" t="str">
        <f>IFERROR(IF(COUNT(pipot!$Z:$Z)&lt;&gt;"",INDEX(pipot!K:K,SMALL(pipot!$Z:$Z,ROW($A803)))),"")</f>
        <v/>
      </c>
      <c r="M807" t="str">
        <f>IFERROR(IF(COUNT(pipot!$Z:$Z)&lt;&gt;"",INDEX(pipot!L:L,SMALL(pipot!$Z:$Z,ROW($A803)))),"")</f>
        <v/>
      </c>
      <c r="N807" t="str">
        <f>IFERROR(IF(COUNT(pipot!$Z:$Z)&lt;&gt;"",INDEX(pipot!M:M,SMALL(pipot!$Z:$Z,ROW($A803)))),"")</f>
        <v/>
      </c>
      <c r="O807" t="str">
        <f>IFERROR(IF(COUNT(pipot!$Z:$Z)&lt;&gt;"",INDEX(pipot!N:N,SMALL(pipot!$Z:$Z,ROW($A803)))),"")</f>
        <v/>
      </c>
      <c r="P807" t="str">
        <f>IFERROR(IF(COUNT(pipot!$Z:$Z)&lt;&gt;"",INDEX(pipot!O:O,SMALL(pipot!$Z:$Z,ROW($A803)))),"")</f>
        <v/>
      </c>
      <c r="Q807" t="str">
        <f>IFERROR(IF(COUNT(pipot!$Z:$Z)&lt;&gt;"",INDEX(pipot!P:P,SMALL(pipot!$Z:$Z,ROW($A803)))),"")</f>
        <v/>
      </c>
      <c r="R807" t="str">
        <f>IFERROR(IF(COUNT(pipot!$Z:$Z)&lt;&gt;"",INDEX(pipot!Q:Q,SMALL(pipot!$Z:$Z,ROW($A803)))),"")</f>
        <v/>
      </c>
      <c r="S807" t="str">
        <f>IFERROR(IF(COUNT(pipot!$Z:$Z)&lt;&gt;"",INDEX(pipot!R:R,SMALL(pipot!$Z:$Z,ROW($A803)))),"")</f>
        <v/>
      </c>
    </row>
    <row r="808" spans="2:19" hidden="1">
      <c r="B808" t="str">
        <f>IFERROR(IF(COUNT(pipot!$Z:$Z)&lt;&gt;"",INDEX(pipot!A:A,SMALL(pipot!$Z:$Z,ROW($A804)))),"")</f>
        <v/>
      </c>
      <c r="C808" s="13" t="str">
        <f>IFERROR(IF(COUNT(pipot!$Z:$Z)&lt;&gt;"",INDEX(pipot!B:B,SMALL(pipot!$Z:$Z,ROW($A804)))),"")</f>
        <v/>
      </c>
      <c r="D808" s="15" t="str">
        <f>IFERROR(IF(COUNT(pipot!$Z:$Z)&lt;&gt;"",INDEX(pipot!C:C,SMALL(pipot!$Z:$Z,ROW($A804)))),"")</f>
        <v/>
      </c>
      <c r="E808" t="str">
        <f>IFERROR(IF(COUNT(pipot!$Z:$Z)&lt;&gt;"",INDEX(pipot!D:D,SMALL(pipot!$Z:$Z,ROW($A804)))),"")</f>
        <v/>
      </c>
      <c r="F808" t="str">
        <f>IFERROR(IF(COUNT(pipot!$Z:$Z)&lt;&gt;"",INDEX(pipot!E:E,SMALL(pipot!$Z:$Z,ROW($A804)))),"")</f>
        <v/>
      </c>
      <c r="G808" t="str">
        <f>IFERROR(IF(COUNT(pipot!$Z:$Z)&lt;&gt;"",INDEX(pipot!F:F,SMALL(pipot!$Z:$Z,ROW($A804)))),"")</f>
        <v/>
      </c>
      <c r="H808" t="str">
        <f>IFERROR(IF(COUNT(pipot!$Z:$Z)&lt;&gt;"",INDEX(pipot!G:G,SMALL(pipot!$Z:$Z,ROW($A804)))),"")</f>
        <v/>
      </c>
      <c r="I808" t="str">
        <f>IFERROR(IF(COUNT(pipot!$Z:$Z)&lt;&gt;"",INDEX(pipot!H:H,SMALL(pipot!$Z:$Z,ROW($A804)))),"")</f>
        <v/>
      </c>
      <c r="J808" t="str">
        <f>IFERROR(IF(COUNT(pipot!$Z:$Z)&lt;&gt;"",INDEX(pipot!I:I,SMALL(pipot!$Z:$Z,ROW($A804)))),"")</f>
        <v/>
      </c>
      <c r="K808" t="str">
        <f>IFERROR(IF(COUNT(pipot!$Z:$Z)&lt;&gt;"",INDEX(pipot!J:J,SMALL(pipot!$Z:$Z,ROW($A804)))),"")</f>
        <v/>
      </c>
      <c r="L808" t="str">
        <f>IFERROR(IF(COUNT(pipot!$Z:$Z)&lt;&gt;"",INDEX(pipot!K:K,SMALL(pipot!$Z:$Z,ROW($A804)))),"")</f>
        <v/>
      </c>
      <c r="M808" t="str">
        <f>IFERROR(IF(COUNT(pipot!$Z:$Z)&lt;&gt;"",INDEX(pipot!L:L,SMALL(pipot!$Z:$Z,ROW($A804)))),"")</f>
        <v/>
      </c>
      <c r="N808" t="str">
        <f>IFERROR(IF(COUNT(pipot!$Z:$Z)&lt;&gt;"",INDEX(pipot!M:M,SMALL(pipot!$Z:$Z,ROW($A804)))),"")</f>
        <v/>
      </c>
      <c r="O808" t="str">
        <f>IFERROR(IF(COUNT(pipot!$Z:$Z)&lt;&gt;"",INDEX(pipot!N:N,SMALL(pipot!$Z:$Z,ROW($A804)))),"")</f>
        <v/>
      </c>
      <c r="P808" t="str">
        <f>IFERROR(IF(COUNT(pipot!$Z:$Z)&lt;&gt;"",INDEX(pipot!O:O,SMALL(pipot!$Z:$Z,ROW($A804)))),"")</f>
        <v/>
      </c>
      <c r="Q808" t="str">
        <f>IFERROR(IF(COUNT(pipot!$Z:$Z)&lt;&gt;"",INDEX(pipot!P:P,SMALL(pipot!$Z:$Z,ROW($A804)))),"")</f>
        <v/>
      </c>
      <c r="R808" t="str">
        <f>IFERROR(IF(COUNT(pipot!$Z:$Z)&lt;&gt;"",INDEX(pipot!Q:Q,SMALL(pipot!$Z:$Z,ROW($A804)))),"")</f>
        <v/>
      </c>
      <c r="S808" t="str">
        <f>IFERROR(IF(COUNT(pipot!$Z:$Z)&lt;&gt;"",INDEX(pipot!R:R,SMALL(pipot!$Z:$Z,ROW($A804)))),"")</f>
        <v/>
      </c>
    </row>
    <row r="809" spans="2:19" hidden="1">
      <c r="B809" t="str">
        <f>IFERROR(IF(COUNT(pipot!$Z:$Z)&lt;&gt;"",INDEX(pipot!A:A,SMALL(pipot!$Z:$Z,ROW($A805)))),"")</f>
        <v/>
      </c>
      <c r="C809" s="13" t="str">
        <f>IFERROR(IF(COUNT(pipot!$Z:$Z)&lt;&gt;"",INDEX(pipot!B:B,SMALL(pipot!$Z:$Z,ROW($A805)))),"")</f>
        <v/>
      </c>
      <c r="D809" s="15" t="str">
        <f>IFERROR(IF(COUNT(pipot!$Z:$Z)&lt;&gt;"",INDEX(pipot!C:C,SMALL(pipot!$Z:$Z,ROW($A805)))),"")</f>
        <v/>
      </c>
      <c r="E809" t="str">
        <f>IFERROR(IF(COUNT(pipot!$Z:$Z)&lt;&gt;"",INDEX(pipot!D:D,SMALL(pipot!$Z:$Z,ROW($A805)))),"")</f>
        <v/>
      </c>
      <c r="F809" t="str">
        <f>IFERROR(IF(COUNT(pipot!$Z:$Z)&lt;&gt;"",INDEX(pipot!E:E,SMALL(pipot!$Z:$Z,ROW($A805)))),"")</f>
        <v/>
      </c>
      <c r="G809" t="str">
        <f>IFERROR(IF(COUNT(pipot!$Z:$Z)&lt;&gt;"",INDEX(pipot!F:F,SMALL(pipot!$Z:$Z,ROW($A805)))),"")</f>
        <v/>
      </c>
      <c r="H809" t="str">
        <f>IFERROR(IF(COUNT(pipot!$Z:$Z)&lt;&gt;"",INDEX(pipot!G:G,SMALL(pipot!$Z:$Z,ROW($A805)))),"")</f>
        <v/>
      </c>
      <c r="I809" t="str">
        <f>IFERROR(IF(COUNT(pipot!$Z:$Z)&lt;&gt;"",INDEX(pipot!H:H,SMALL(pipot!$Z:$Z,ROW($A805)))),"")</f>
        <v/>
      </c>
      <c r="J809" t="str">
        <f>IFERROR(IF(COUNT(pipot!$Z:$Z)&lt;&gt;"",INDEX(pipot!I:I,SMALL(pipot!$Z:$Z,ROW($A805)))),"")</f>
        <v/>
      </c>
      <c r="K809" t="str">
        <f>IFERROR(IF(COUNT(pipot!$Z:$Z)&lt;&gt;"",INDEX(pipot!J:J,SMALL(pipot!$Z:$Z,ROW($A805)))),"")</f>
        <v/>
      </c>
      <c r="L809" t="str">
        <f>IFERROR(IF(COUNT(pipot!$Z:$Z)&lt;&gt;"",INDEX(pipot!K:K,SMALL(pipot!$Z:$Z,ROW($A805)))),"")</f>
        <v/>
      </c>
      <c r="M809" t="str">
        <f>IFERROR(IF(COUNT(pipot!$Z:$Z)&lt;&gt;"",INDEX(pipot!L:L,SMALL(pipot!$Z:$Z,ROW($A805)))),"")</f>
        <v/>
      </c>
      <c r="N809" t="str">
        <f>IFERROR(IF(COUNT(pipot!$Z:$Z)&lt;&gt;"",INDEX(pipot!M:M,SMALL(pipot!$Z:$Z,ROW($A805)))),"")</f>
        <v/>
      </c>
      <c r="O809" t="str">
        <f>IFERROR(IF(COUNT(pipot!$Z:$Z)&lt;&gt;"",INDEX(pipot!N:N,SMALL(pipot!$Z:$Z,ROW($A805)))),"")</f>
        <v/>
      </c>
      <c r="P809" t="str">
        <f>IFERROR(IF(COUNT(pipot!$Z:$Z)&lt;&gt;"",INDEX(pipot!O:O,SMALL(pipot!$Z:$Z,ROW($A805)))),"")</f>
        <v/>
      </c>
      <c r="Q809" t="str">
        <f>IFERROR(IF(COUNT(pipot!$Z:$Z)&lt;&gt;"",INDEX(pipot!P:P,SMALL(pipot!$Z:$Z,ROW($A805)))),"")</f>
        <v/>
      </c>
      <c r="R809" t="str">
        <f>IFERROR(IF(COUNT(pipot!$Z:$Z)&lt;&gt;"",INDEX(pipot!Q:Q,SMALL(pipot!$Z:$Z,ROW($A805)))),"")</f>
        <v/>
      </c>
      <c r="S809" t="str">
        <f>IFERROR(IF(COUNT(pipot!$Z:$Z)&lt;&gt;"",INDEX(pipot!R:R,SMALL(pipot!$Z:$Z,ROW($A805)))),"")</f>
        <v/>
      </c>
    </row>
    <row r="810" spans="2:19" hidden="1">
      <c r="B810" t="str">
        <f>IFERROR(IF(COUNT(pipot!$Z:$Z)&lt;&gt;"",INDEX(pipot!A:A,SMALL(pipot!$Z:$Z,ROW($A806)))),"")</f>
        <v/>
      </c>
      <c r="C810" s="13" t="str">
        <f>IFERROR(IF(COUNT(pipot!$Z:$Z)&lt;&gt;"",INDEX(pipot!B:B,SMALL(pipot!$Z:$Z,ROW($A806)))),"")</f>
        <v/>
      </c>
      <c r="D810" s="15" t="str">
        <f>IFERROR(IF(COUNT(pipot!$Z:$Z)&lt;&gt;"",INDEX(pipot!C:C,SMALL(pipot!$Z:$Z,ROW($A806)))),"")</f>
        <v/>
      </c>
      <c r="E810" t="str">
        <f>IFERROR(IF(COUNT(pipot!$Z:$Z)&lt;&gt;"",INDEX(pipot!D:D,SMALL(pipot!$Z:$Z,ROW($A806)))),"")</f>
        <v/>
      </c>
      <c r="F810" t="str">
        <f>IFERROR(IF(COUNT(pipot!$Z:$Z)&lt;&gt;"",INDEX(pipot!E:E,SMALL(pipot!$Z:$Z,ROW($A806)))),"")</f>
        <v/>
      </c>
      <c r="G810" t="str">
        <f>IFERROR(IF(COUNT(pipot!$Z:$Z)&lt;&gt;"",INDEX(pipot!F:F,SMALL(pipot!$Z:$Z,ROW($A806)))),"")</f>
        <v/>
      </c>
      <c r="H810" t="str">
        <f>IFERROR(IF(COUNT(pipot!$Z:$Z)&lt;&gt;"",INDEX(pipot!G:G,SMALL(pipot!$Z:$Z,ROW($A806)))),"")</f>
        <v/>
      </c>
      <c r="I810" t="str">
        <f>IFERROR(IF(COUNT(pipot!$Z:$Z)&lt;&gt;"",INDEX(pipot!H:H,SMALL(pipot!$Z:$Z,ROW($A806)))),"")</f>
        <v/>
      </c>
      <c r="J810" t="str">
        <f>IFERROR(IF(COUNT(pipot!$Z:$Z)&lt;&gt;"",INDEX(pipot!I:I,SMALL(pipot!$Z:$Z,ROW($A806)))),"")</f>
        <v/>
      </c>
      <c r="K810" t="str">
        <f>IFERROR(IF(COUNT(pipot!$Z:$Z)&lt;&gt;"",INDEX(pipot!J:J,SMALL(pipot!$Z:$Z,ROW($A806)))),"")</f>
        <v/>
      </c>
      <c r="L810" t="str">
        <f>IFERROR(IF(COUNT(pipot!$Z:$Z)&lt;&gt;"",INDEX(pipot!K:K,SMALL(pipot!$Z:$Z,ROW($A806)))),"")</f>
        <v/>
      </c>
      <c r="M810" t="str">
        <f>IFERROR(IF(COUNT(pipot!$Z:$Z)&lt;&gt;"",INDEX(pipot!L:L,SMALL(pipot!$Z:$Z,ROW($A806)))),"")</f>
        <v/>
      </c>
      <c r="N810" t="str">
        <f>IFERROR(IF(COUNT(pipot!$Z:$Z)&lt;&gt;"",INDEX(pipot!M:M,SMALL(pipot!$Z:$Z,ROW($A806)))),"")</f>
        <v/>
      </c>
      <c r="O810" t="str">
        <f>IFERROR(IF(COUNT(pipot!$Z:$Z)&lt;&gt;"",INDEX(pipot!N:N,SMALL(pipot!$Z:$Z,ROW($A806)))),"")</f>
        <v/>
      </c>
      <c r="P810" t="str">
        <f>IFERROR(IF(COUNT(pipot!$Z:$Z)&lt;&gt;"",INDEX(pipot!O:O,SMALL(pipot!$Z:$Z,ROW($A806)))),"")</f>
        <v/>
      </c>
      <c r="Q810" t="str">
        <f>IFERROR(IF(COUNT(pipot!$Z:$Z)&lt;&gt;"",INDEX(pipot!P:P,SMALL(pipot!$Z:$Z,ROW($A806)))),"")</f>
        <v/>
      </c>
      <c r="R810" t="str">
        <f>IFERROR(IF(COUNT(pipot!$Z:$Z)&lt;&gt;"",INDEX(pipot!Q:Q,SMALL(pipot!$Z:$Z,ROW($A806)))),"")</f>
        <v/>
      </c>
      <c r="S810" t="str">
        <f>IFERROR(IF(COUNT(pipot!$Z:$Z)&lt;&gt;"",INDEX(pipot!R:R,SMALL(pipot!$Z:$Z,ROW($A806)))),"")</f>
        <v/>
      </c>
    </row>
    <row r="811" spans="2:19" hidden="1">
      <c r="B811" t="str">
        <f>IFERROR(IF(COUNT(pipot!$Z:$Z)&lt;&gt;"",INDEX(pipot!A:A,SMALL(pipot!$Z:$Z,ROW($A807)))),"")</f>
        <v/>
      </c>
      <c r="C811" s="13" t="str">
        <f>IFERROR(IF(COUNT(pipot!$Z:$Z)&lt;&gt;"",INDEX(pipot!B:B,SMALL(pipot!$Z:$Z,ROW($A807)))),"")</f>
        <v/>
      </c>
      <c r="D811" s="15" t="str">
        <f>IFERROR(IF(COUNT(pipot!$Z:$Z)&lt;&gt;"",INDEX(pipot!C:C,SMALL(pipot!$Z:$Z,ROW($A807)))),"")</f>
        <v/>
      </c>
      <c r="E811" t="str">
        <f>IFERROR(IF(COUNT(pipot!$Z:$Z)&lt;&gt;"",INDEX(pipot!D:D,SMALL(pipot!$Z:$Z,ROW($A807)))),"")</f>
        <v/>
      </c>
      <c r="F811" t="str">
        <f>IFERROR(IF(COUNT(pipot!$Z:$Z)&lt;&gt;"",INDEX(pipot!E:E,SMALL(pipot!$Z:$Z,ROW($A807)))),"")</f>
        <v/>
      </c>
      <c r="G811" t="str">
        <f>IFERROR(IF(COUNT(pipot!$Z:$Z)&lt;&gt;"",INDEX(pipot!F:F,SMALL(pipot!$Z:$Z,ROW($A807)))),"")</f>
        <v/>
      </c>
      <c r="H811" t="str">
        <f>IFERROR(IF(COUNT(pipot!$Z:$Z)&lt;&gt;"",INDEX(pipot!G:G,SMALL(pipot!$Z:$Z,ROW($A807)))),"")</f>
        <v/>
      </c>
      <c r="I811" t="str">
        <f>IFERROR(IF(COUNT(pipot!$Z:$Z)&lt;&gt;"",INDEX(pipot!H:H,SMALL(pipot!$Z:$Z,ROW($A807)))),"")</f>
        <v/>
      </c>
      <c r="J811" t="str">
        <f>IFERROR(IF(COUNT(pipot!$Z:$Z)&lt;&gt;"",INDEX(pipot!I:I,SMALL(pipot!$Z:$Z,ROW($A807)))),"")</f>
        <v/>
      </c>
      <c r="K811" t="str">
        <f>IFERROR(IF(COUNT(pipot!$Z:$Z)&lt;&gt;"",INDEX(pipot!J:J,SMALL(pipot!$Z:$Z,ROW($A807)))),"")</f>
        <v/>
      </c>
      <c r="L811" t="str">
        <f>IFERROR(IF(COUNT(pipot!$Z:$Z)&lt;&gt;"",INDEX(pipot!K:K,SMALL(pipot!$Z:$Z,ROW($A807)))),"")</f>
        <v/>
      </c>
      <c r="M811" t="str">
        <f>IFERROR(IF(COUNT(pipot!$Z:$Z)&lt;&gt;"",INDEX(pipot!L:L,SMALL(pipot!$Z:$Z,ROW($A807)))),"")</f>
        <v/>
      </c>
      <c r="N811" t="str">
        <f>IFERROR(IF(COUNT(pipot!$Z:$Z)&lt;&gt;"",INDEX(pipot!M:M,SMALL(pipot!$Z:$Z,ROW($A807)))),"")</f>
        <v/>
      </c>
      <c r="O811" t="str">
        <f>IFERROR(IF(COUNT(pipot!$Z:$Z)&lt;&gt;"",INDEX(pipot!N:N,SMALL(pipot!$Z:$Z,ROW($A807)))),"")</f>
        <v/>
      </c>
      <c r="P811" t="str">
        <f>IFERROR(IF(COUNT(pipot!$Z:$Z)&lt;&gt;"",INDEX(pipot!O:O,SMALL(pipot!$Z:$Z,ROW($A807)))),"")</f>
        <v/>
      </c>
      <c r="Q811" t="str">
        <f>IFERROR(IF(COUNT(pipot!$Z:$Z)&lt;&gt;"",INDEX(pipot!P:P,SMALL(pipot!$Z:$Z,ROW($A807)))),"")</f>
        <v/>
      </c>
      <c r="R811" t="str">
        <f>IFERROR(IF(COUNT(pipot!$Z:$Z)&lt;&gt;"",INDEX(pipot!Q:Q,SMALL(pipot!$Z:$Z,ROW($A807)))),"")</f>
        <v/>
      </c>
      <c r="S811" t="str">
        <f>IFERROR(IF(COUNT(pipot!$Z:$Z)&lt;&gt;"",INDEX(pipot!R:R,SMALL(pipot!$Z:$Z,ROW($A807)))),"")</f>
        <v/>
      </c>
    </row>
    <row r="812" spans="2:19" hidden="1">
      <c r="B812" t="str">
        <f>IFERROR(IF(COUNT(pipot!$Z:$Z)&lt;&gt;"",INDEX(pipot!A:A,SMALL(pipot!$Z:$Z,ROW($A808)))),"")</f>
        <v/>
      </c>
      <c r="C812" s="13" t="str">
        <f>IFERROR(IF(COUNT(pipot!$Z:$Z)&lt;&gt;"",INDEX(pipot!B:B,SMALL(pipot!$Z:$Z,ROW($A808)))),"")</f>
        <v/>
      </c>
      <c r="D812" s="15" t="str">
        <f>IFERROR(IF(COUNT(pipot!$Z:$Z)&lt;&gt;"",INDEX(pipot!C:C,SMALL(pipot!$Z:$Z,ROW($A808)))),"")</f>
        <v/>
      </c>
      <c r="E812" t="str">
        <f>IFERROR(IF(COUNT(pipot!$Z:$Z)&lt;&gt;"",INDEX(pipot!D:D,SMALL(pipot!$Z:$Z,ROW($A808)))),"")</f>
        <v/>
      </c>
      <c r="F812" t="str">
        <f>IFERROR(IF(COUNT(pipot!$Z:$Z)&lt;&gt;"",INDEX(pipot!E:E,SMALL(pipot!$Z:$Z,ROW($A808)))),"")</f>
        <v/>
      </c>
      <c r="G812" t="str">
        <f>IFERROR(IF(COUNT(pipot!$Z:$Z)&lt;&gt;"",INDEX(pipot!F:F,SMALL(pipot!$Z:$Z,ROW($A808)))),"")</f>
        <v/>
      </c>
      <c r="H812" t="str">
        <f>IFERROR(IF(COUNT(pipot!$Z:$Z)&lt;&gt;"",INDEX(pipot!G:G,SMALL(pipot!$Z:$Z,ROW($A808)))),"")</f>
        <v/>
      </c>
      <c r="I812" t="str">
        <f>IFERROR(IF(COUNT(pipot!$Z:$Z)&lt;&gt;"",INDEX(pipot!H:H,SMALL(pipot!$Z:$Z,ROW($A808)))),"")</f>
        <v/>
      </c>
      <c r="J812" t="str">
        <f>IFERROR(IF(COUNT(pipot!$Z:$Z)&lt;&gt;"",INDEX(pipot!I:I,SMALL(pipot!$Z:$Z,ROW($A808)))),"")</f>
        <v/>
      </c>
      <c r="K812" t="str">
        <f>IFERROR(IF(COUNT(pipot!$Z:$Z)&lt;&gt;"",INDEX(pipot!J:J,SMALL(pipot!$Z:$Z,ROW($A808)))),"")</f>
        <v/>
      </c>
      <c r="L812" t="str">
        <f>IFERROR(IF(COUNT(pipot!$Z:$Z)&lt;&gt;"",INDEX(pipot!K:K,SMALL(pipot!$Z:$Z,ROW($A808)))),"")</f>
        <v/>
      </c>
      <c r="M812" t="str">
        <f>IFERROR(IF(COUNT(pipot!$Z:$Z)&lt;&gt;"",INDEX(pipot!L:L,SMALL(pipot!$Z:$Z,ROW($A808)))),"")</f>
        <v/>
      </c>
      <c r="N812" t="str">
        <f>IFERROR(IF(COUNT(pipot!$Z:$Z)&lt;&gt;"",INDEX(pipot!M:M,SMALL(pipot!$Z:$Z,ROW($A808)))),"")</f>
        <v/>
      </c>
      <c r="O812" t="str">
        <f>IFERROR(IF(COUNT(pipot!$Z:$Z)&lt;&gt;"",INDEX(pipot!N:N,SMALL(pipot!$Z:$Z,ROW($A808)))),"")</f>
        <v/>
      </c>
      <c r="P812" t="str">
        <f>IFERROR(IF(COUNT(pipot!$Z:$Z)&lt;&gt;"",INDEX(pipot!O:O,SMALL(pipot!$Z:$Z,ROW($A808)))),"")</f>
        <v/>
      </c>
      <c r="Q812" t="str">
        <f>IFERROR(IF(COUNT(pipot!$Z:$Z)&lt;&gt;"",INDEX(pipot!P:P,SMALL(pipot!$Z:$Z,ROW($A808)))),"")</f>
        <v/>
      </c>
      <c r="R812" t="str">
        <f>IFERROR(IF(COUNT(pipot!$Z:$Z)&lt;&gt;"",INDEX(pipot!Q:Q,SMALL(pipot!$Z:$Z,ROW($A808)))),"")</f>
        <v/>
      </c>
      <c r="S812" t="str">
        <f>IFERROR(IF(COUNT(pipot!$Z:$Z)&lt;&gt;"",INDEX(pipot!R:R,SMALL(pipot!$Z:$Z,ROW($A808)))),"")</f>
        <v/>
      </c>
    </row>
    <row r="813" spans="2:19" hidden="1">
      <c r="B813" t="str">
        <f>IFERROR(IF(COUNT(pipot!$Z:$Z)&lt;&gt;"",INDEX(pipot!A:A,SMALL(pipot!$Z:$Z,ROW($A809)))),"")</f>
        <v/>
      </c>
      <c r="C813" s="13" t="str">
        <f>IFERROR(IF(COUNT(pipot!$Z:$Z)&lt;&gt;"",INDEX(pipot!B:B,SMALL(pipot!$Z:$Z,ROW($A809)))),"")</f>
        <v/>
      </c>
      <c r="D813" s="15" t="str">
        <f>IFERROR(IF(COUNT(pipot!$Z:$Z)&lt;&gt;"",INDEX(pipot!C:C,SMALL(pipot!$Z:$Z,ROW($A809)))),"")</f>
        <v/>
      </c>
      <c r="E813" t="str">
        <f>IFERROR(IF(COUNT(pipot!$Z:$Z)&lt;&gt;"",INDEX(pipot!D:D,SMALL(pipot!$Z:$Z,ROW($A809)))),"")</f>
        <v/>
      </c>
      <c r="F813" t="str">
        <f>IFERROR(IF(COUNT(pipot!$Z:$Z)&lt;&gt;"",INDEX(pipot!E:E,SMALL(pipot!$Z:$Z,ROW($A809)))),"")</f>
        <v/>
      </c>
      <c r="G813" t="str">
        <f>IFERROR(IF(COUNT(pipot!$Z:$Z)&lt;&gt;"",INDEX(pipot!F:F,SMALL(pipot!$Z:$Z,ROW($A809)))),"")</f>
        <v/>
      </c>
      <c r="H813" t="str">
        <f>IFERROR(IF(COUNT(pipot!$Z:$Z)&lt;&gt;"",INDEX(pipot!G:G,SMALL(pipot!$Z:$Z,ROW($A809)))),"")</f>
        <v/>
      </c>
      <c r="I813" t="str">
        <f>IFERROR(IF(COUNT(pipot!$Z:$Z)&lt;&gt;"",INDEX(pipot!H:H,SMALL(pipot!$Z:$Z,ROW($A809)))),"")</f>
        <v/>
      </c>
      <c r="J813" t="str">
        <f>IFERROR(IF(COUNT(pipot!$Z:$Z)&lt;&gt;"",INDEX(pipot!I:I,SMALL(pipot!$Z:$Z,ROW($A809)))),"")</f>
        <v/>
      </c>
      <c r="K813" t="str">
        <f>IFERROR(IF(COUNT(pipot!$Z:$Z)&lt;&gt;"",INDEX(pipot!J:J,SMALL(pipot!$Z:$Z,ROW($A809)))),"")</f>
        <v/>
      </c>
      <c r="L813" t="str">
        <f>IFERROR(IF(COUNT(pipot!$Z:$Z)&lt;&gt;"",INDEX(pipot!K:K,SMALL(pipot!$Z:$Z,ROW($A809)))),"")</f>
        <v/>
      </c>
      <c r="M813" t="str">
        <f>IFERROR(IF(COUNT(pipot!$Z:$Z)&lt;&gt;"",INDEX(pipot!L:L,SMALL(pipot!$Z:$Z,ROW($A809)))),"")</f>
        <v/>
      </c>
      <c r="N813" t="str">
        <f>IFERROR(IF(COUNT(pipot!$Z:$Z)&lt;&gt;"",INDEX(pipot!M:M,SMALL(pipot!$Z:$Z,ROW($A809)))),"")</f>
        <v/>
      </c>
      <c r="O813" t="str">
        <f>IFERROR(IF(COUNT(pipot!$Z:$Z)&lt;&gt;"",INDEX(pipot!N:N,SMALL(pipot!$Z:$Z,ROW($A809)))),"")</f>
        <v/>
      </c>
      <c r="P813" t="str">
        <f>IFERROR(IF(COUNT(pipot!$Z:$Z)&lt;&gt;"",INDEX(pipot!O:O,SMALL(pipot!$Z:$Z,ROW($A809)))),"")</f>
        <v/>
      </c>
      <c r="Q813" t="str">
        <f>IFERROR(IF(COUNT(pipot!$Z:$Z)&lt;&gt;"",INDEX(pipot!P:P,SMALL(pipot!$Z:$Z,ROW($A809)))),"")</f>
        <v/>
      </c>
      <c r="R813" t="str">
        <f>IFERROR(IF(COUNT(pipot!$Z:$Z)&lt;&gt;"",INDEX(pipot!Q:Q,SMALL(pipot!$Z:$Z,ROW($A809)))),"")</f>
        <v/>
      </c>
      <c r="S813" t="str">
        <f>IFERROR(IF(COUNT(pipot!$Z:$Z)&lt;&gt;"",INDEX(pipot!R:R,SMALL(pipot!$Z:$Z,ROW($A809)))),"")</f>
        <v/>
      </c>
    </row>
    <row r="814" spans="2:19" hidden="1">
      <c r="B814" t="str">
        <f>IFERROR(IF(COUNT(pipot!$Z:$Z)&lt;&gt;"",INDEX(pipot!A:A,SMALL(pipot!$Z:$Z,ROW($A810)))),"")</f>
        <v/>
      </c>
      <c r="C814" s="13" t="str">
        <f>IFERROR(IF(COUNT(pipot!$Z:$Z)&lt;&gt;"",INDEX(pipot!B:B,SMALL(pipot!$Z:$Z,ROW($A810)))),"")</f>
        <v/>
      </c>
      <c r="D814" s="15" t="str">
        <f>IFERROR(IF(COUNT(pipot!$Z:$Z)&lt;&gt;"",INDEX(pipot!C:C,SMALL(pipot!$Z:$Z,ROW($A810)))),"")</f>
        <v/>
      </c>
      <c r="E814" t="str">
        <f>IFERROR(IF(COUNT(pipot!$Z:$Z)&lt;&gt;"",INDEX(pipot!D:D,SMALL(pipot!$Z:$Z,ROW($A810)))),"")</f>
        <v/>
      </c>
      <c r="F814" t="str">
        <f>IFERROR(IF(COUNT(pipot!$Z:$Z)&lt;&gt;"",INDEX(pipot!E:E,SMALL(pipot!$Z:$Z,ROW($A810)))),"")</f>
        <v/>
      </c>
      <c r="G814" t="str">
        <f>IFERROR(IF(COUNT(pipot!$Z:$Z)&lt;&gt;"",INDEX(pipot!F:F,SMALL(pipot!$Z:$Z,ROW($A810)))),"")</f>
        <v/>
      </c>
      <c r="H814" t="str">
        <f>IFERROR(IF(COUNT(pipot!$Z:$Z)&lt;&gt;"",INDEX(pipot!G:G,SMALL(pipot!$Z:$Z,ROW($A810)))),"")</f>
        <v/>
      </c>
      <c r="I814" t="str">
        <f>IFERROR(IF(COUNT(pipot!$Z:$Z)&lt;&gt;"",INDEX(pipot!H:H,SMALL(pipot!$Z:$Z,ROW($A810)))),"")</f>
        <v/>
      </c>
      <c r="J814" t="str">
        <f>IFERROR(IF(COUNT(pipot!$Z:$Z)&lt;&gt;"",INDEX(pipot!I:I,SMALL(pipot!$Z:$Z,ROW($A810)))),"")</f>
        <v/>
      </c>
      <c r="K814" t="str">
        <f>IFERROR(IF(COUNT(pipot!$Z:$Z)&lt;&gt;"",INDEX(pipot!J:J,SMALL(pipot!$Z:$Z,ROW($A810)))),"")</f>
        <v/>
      </c>
      <c r="L814" t="str">
        <f>IFERROR(IF(COUNT(pipot!$Z:$Z)&lt;&gt;"",INDEX(pipot!K:K,SMALL(pipot!$Z:$Z,ROW($A810)))),"")</f>
        <v/>
      </c>
      <c r="M814" t="str">
        <f>IFERROR(IF(COUNT(pipot!$Z:$Z)&lt;&gt;"",INDEX(pipot!L:L,SMALL(pipot!$Z:$Z,ROW($A810)))),"")</f>
        <v/>
      </c>
      <c r="N814" t="str">
        <f>IFERROR(IF(COUNT(pipot!$Z:$Z)&lt;&gt;"",INDEX(pipot!M:M,SMALL(pipot!$Z:$Z,ROW($A810)))),"")</f>
        <v/>
      </c>
      <c r="O814" t="str">
        <f>IFERROR(IF(COUNT(pipot!$Z:$Z)&lt;&gt;"",INDEX(pipot!N:N,SMALL(pipot!$Z:$Z,ROW($A810)))),"")</f>
        <v/>
      </c>
      <c r="P814" t="str">
        <f>IFERROR(IF(COUNT(pipot!$Z:$Z)&lt;&gt;"",INDEX(pipot!O:O,SMALL(pipot!$Z:$Z,ROW($A810)))),"")</f>
        <v/>
      </c>
      <c r="Q814" t="str">
        <f>IFERROR(IF(COUNT(pipot!$Z:$Z)&lt;&gt;"",INDEX(pipot!P:P,SMALL(pipot!$Z:$Z,ROW($A810)))),"")</f>
        <v/>
      </c>
      <c r="R814" t="str">
        <f>IFERROR(IF(COUNT(pipot!$Z:$Z)&lt;&gt;"",INDEX(pipot!Q:Q,SMALL(pipot!$Z:$Z,ROW($A810)))),"")</f>
        <v/>
      </c>
      <c r="S814" t="str">
        <f>IFERROR(IF(COUNT(pipot!$Z:$Z)&lt;&gt;"",INDEX(pipot!R:R,SMALL(pipot!$Z:$Z,ROW($A810)))),"")</f>
        <v/>
      </c>
    </row>
    <row r="815" spans="2:19" hidden="1">
      <c r="B815" t="str">
        <f>IFERROR(IF(COUNT(pipot!$Z:$Z)&lt;&gt;"",INDEX(pipot!A:A,SMALL(pipot!$Z:$Z,ROW($A811)))),"")</f>
        <v/>
      </c>
      <c r="C815" s="13" t="str">
        <f>IFERROR(IF(COUNT(pipot!$Z:$Z)&lt;&gt;"",INDEX(pipot!B:B,SMALL(pipot!$Z:$Z,ROW($A811)))),"")</f>
        <v/>
      </c>
      <c r="D815" s="15" t="str">
        <f>IFERROR(IF(COUNT(pipot!$Z:$Z)&lt;&gt;"",INDEX(pipot!C:C,SMALL(pipot!$Z:$Z,ROW($A811)))),"")</f>
        <v/>
      </c>
      <c r="E815" t="str">
        <f>IFERROR(IF(COUNT(pipot!$Z:$Z)&lt;&gt;"",INDEX(pipot!D:D,SMALL(pipot!$Z:$Z,ROW($A811)))),"")</f>
        <v/>
      </c>
      <c r="F815" t="str">
        <f>IFERROR(IF(COUNT(pipot!$Z:$Z)&lt;&gt;"",INDEX(pipot!E:E,SMALL(pipot!$Z:$Z,ROW($A811)))),"")</f>
        <v/>
      </c>
      <c r="G815" t="str">
        <f>IFERROR(IF(COUNT(pipot!$Z:$Z)&lt;&gt;"",INDEX(pipot!F:F,SMALL(pipot!$Z:$Z,ROW($A811)))),"")</f>
        <v/>
      </c>
      <c r="H815" t="str">
        <f>IFERROR(IF(COUNT(pipot!$Z:$Z)&lt;&gt;"",INDEX(pipot!G:G,SMALL(pipot!$Z:$Z,ROW($A811)))),"")</f>
        <v/>
      </c>
      <c r="I815" t="str">
        <f>IFERROR(IF(COUNT(pipot!$Z:$Z)&lt;&gt;"",INDEX(pipot!H:H,SMALL(pipot!$Z:$Z,ROW($A811)))),"")</f>
        <v/>
      </c>
      <c r="J815" t="str">
        <f>IFERROR(IF(COUNT(pipot!$Z:$Z)&lt;&gt;"",INDEX(pipot!I:I,SMALL(pipot!$Z:$Z,ROW($A811)))),"")</f>
        <v/>
      </c>
      <c r="K815" t="str">
        <f>IFERROR(IF(COUNT(pipot!$Z:$Z)&lt;&gt;"",INDEX(pipot!J:J,SMALL(pipot!$Z:$Z,ROW($A811)))),"")</f>
        <v/>
      </c>
      <c r="L815" t="str">
        <f>IFERROR(IF(COUNT(pipot!$Z:$Z)&lt;&gt;"",INDEX(pipot!K:K,SMALL(pipot!$Z:$Z,ROW($A811)))),"")</f>
        <v/>
      </c>
      <c r="M815" t="str">
        <f>IFERROR(IF(COUNT(pipot!$Z:$Z)&lt;&gt;"",INDEX(pipot!L:L,SMALL(pipot!$Z:$Z,ROW($A811)))),"")</f>
        <v/>
      </c>
      <c r="N815" t="str">
        <f>IFERROR(IF(COUNT(pipot!$Z:$Z)&lt;&gt;"",INDEX(pipot!M:M,SMALL(pipot!$Z:$Z,ROW($A811)))),"")</f>
        <v/>
      </c>
      <c r="O815" t="str">
        <f>IFERROR(IF(COUNT(pipot!$Z:$Z)&lt;&gt;"",INDEX(pipot!N:N,SMALL(pipot!$Z:$Z,ROW($A811)))),"")</f>
        <v/>
      </c>
      <c r="P815" t="str">
        <f>IFERROR(IF(COUNT(pipot!$Z:$Z)&lt;&gt;"",INDEX(pipot!O:O,SMALL(pipot!$Z:$Z,ROW($A811)))),"")</f>
        <v/>
      </c>
      <c r="Q815" t="str">
        <f>IFERROR(IF(COUNT(pipot!$Z:$Z)&lt;&gt;"",INDEX(pipot!P:P,SMALL(pipot!$Z:$Z,ROW($A811)))),"")</f>
        <v/>
      </c>
      <c r="R815" t="str">
        <f>IFERROR(IF(COUNT(pipot!$Z:$Z)&lt;&gt;"",INDEX(pipot!Q:Q,SMALL(pipot!$Z:$Z,ROW($A811)))),"")</f>
        <v/>
      </c>
      <c r="S815" t="str">
        <f>IFERROR(IF(COUNT(pipot!$Z:$Z)&lt;&gt;"",INDEX(pipot!R:R,SMALL(pipot!$Z:$Z,ROW($A811)))),"")</f>
        <v/>
      </c>
    </row>
    <row r="816" spans="2:19" hidden="1">
      <c r="B816" t="str">
        <f>IFERROR(IF(COUNT(pipot!$Z:$Z)&lt;&gt;"",INDEX(pipot!A:A,SMALL(pipot!$Z:$Z,ROW($A812)))),"")</f>
        <v/>
      </c>
      <c r="C816" s="13" t="str">
        <f>IFERROR(IF(COUNT(pipot!$Z:$Z)&lt;&gt;"",INDEX(pipot!B:B,SMALL(pipot!$Z:$Z,ROW($A812)))),"")</f>
        <v/>
      </c>
      <c r="D816" s="15" t="str">
        <f>IFERROR(IF(COUNT(pipot!$Z:$Z)&lt;&gt;"",INDEX(pipot!C:C,SMALL(pipot!$Z:$Z,ROW($A812)))),"")</f>
        <v/>
      </c>
      <c r="E816" t="str">
        <f>IFERROR(IF(COUNT(pipot!$Z:$Z)&lt;&gt;"",INDEX(pipot!D:D,SMALL(pipot!$Z:$Z,ROW($A812)))),"")</f>
        <v/>
      </c>
      <c r="F816" t="str">
        <f>IFERROR(IF(COUNT(pipot!$Z:$Z)&lt;&gt;"",INDEX(pipot!E:E,SMALL(pipot!$Z:$Z,ROW($A812)))),"")</f>
        <v/>
      </c>
      <c r="G816" t="str">
        <f>IFERROR(IF(COUNT(pipot!$Z:$Z)&lt;&gt;"",INDEX(pipot!F:F,SMALL(pipot!$Z:$Z,ROW($A812)))),"")</f>
        <v/>
      </c>
      <c r="H816" t="str">
        <f>IFERROR(IF(COUNT(pipot!$Z:$Z)&lt;&gt;"",INDEX(pipot!G:G,SMALL(pipot!$Z:$Z,ROW($A812)))),"")</f>
        <v/>
      </c>
      <c r="I816" t="str">
        <f>IFERROR(IF(COUNT(pipot!$Z:$Z)&lt;&gt;"",INDEX(pipot!H:H,SMALL(pipot!$Z:$Z,ROW($A812)))),"")</f>
        <v/>
      </c>
      <c r="J816" t="str">
        <f>IFERROR(IF(COUNT(pipot!$Z:$Z)&lt;&gt;"",INDEX(pipot!I:I,SMALL(pipot!$Z:$Z,ROW($A812)))),"")</f>
        <v/>
      </c>
      <c r="K816" t="str">
        <f>IFERROR(IF(COUNT(pipot!$Z:$Z)&lt;&gt;"",INDEX(pipot!J:J,SMALL(pipot!$Z:$Z,ROW($A812)))),"")</f>
        <v/>
      </c>
      <c r="L816" t="str">
        <f>IFERROR(IF(COUNT(pipot!$Z:$Z)&lt;&gt;"",INDEX(pipot!K:K,SMALL(pipot!$Z:$Z,ROW($A812)))),"")</f>
        <v/>
      </c>
      <c r="M816" t="str">
        <f>IFERROR(IF(COUNT(pipot!$Z:$Z)&lt;&gt;"",INDEX(pipot!L:L,SMALL(pipot!$Z:$Z,ROW($A812)))),"")</f>
        <v/>
      </c>
      <c r="N816" t="str">
        <f>IFERROR(IF(COUNT(pipot!$Z:$Z)&lt;&gt;"",INDEX(pipot!M:M,SMALL(pipot!$Z:$Z,ROW($A812)))),"")</f>
        <v/>
      </c>
      <c r="O816" t="str">
        <f>IFERROR(IF(COUNT(pipot!$Z:$Z)&lt;&gt;"",INDEX(pipot!N:N,SMALL(pipot!$Z:$Z,ROW($A812)))),"")</f>
        <v/>
      </c>
      <c r="P816" t="str">
        <f>IFERROR(IF(COUNT(pipot!$Z:$Z)&lt;&gt;"",INDEX(pipot!O:O,SMALL(pipot!$Z:$Z,ROW($A812)))),"")</f>
        <v/>
      </c>
      <c r="Q816" t="str">
        <f>IFERROR(IF(COUNT(pipot!$Z:$Z)&lt;&gt;"",INDEX(pipot!P:P,SMALL(pipot!$Z:$Z,ROW($A812)))),"")</f>
        <v/>
      </c>
      <c r="R816" t="str">
        <f>IFERROR(IF(COUNT(pipot!$Z:$Z)&lt;&gt;"",INDEX(pipot!Q:Q,SMALL(pipot!$Z:$Z,ROW($A812)))),"")</f>
        <v/>
      </c>
      <c r="S816" t="str">
        <f>IFERROR(IF(COUNT(pipot!$Z:$Z)&lt;&gt;"",INDEX(pipot!R:R,SMALL(pipot!$Z:$Z,ROW($A812)))),"")</f>
        <v/>
      </c>
    </row>
    <row r="817" spans="2:19" hidden="1">
      <c r="B817" t="str">
        <f>IFERROR(IF(COUNT(pipot!$Z:$Z)&lt;&gt;"",INDEX(pipot!A:A,SMALL(pipot!$Z:$Z,ROW($A813)))),"")</f>
        <v/>
      </c>
      <c r="C817" s="13" t="str">
        <f>IFERROR(IF(COUNT(pipot!$Z:$Z)&lt;&gt;"",INDEX(pipot!B:B,SMALL(pipot!$Z:$Z,ROW($A813)))),"")</f>
        <v/>
      </c>
      <c r="D817" s="15" t="str">
        <f>IFERROR(IF(COUNT(pipot!$Z:$Z)&lt;&gt;"",INDEX(pipot!C:C,SMALL(pipot!$Z:$Z,ROW($A813)))),"")</f>
        <v/>
      </c>
      <c r="E817" t="str">
        <f>IFERROR(IF(COUNT(pipot!$Z:$Z)&lt;&gt;"",INDEX(pipot!D:D,SMALL(pipot!$Z:$Z,ROW($A813)))),"")</f>
        <v/>
      </c>
      <c r="F817" t="str">
        <f>IFERROR(IF(COUNT(pipot!$Z:$Z)&lt;&gt;"",INDEX(pipot!E:E,SMALL(pipot!$Z:$Z,ROW($A813)))),"")</f>
        <v/>
      </c>
      <c r="G817" t="str">
        <f>IFERROR(IF(COUNT(pipot!$Z:$Z)&lt;&gt;"",INDEX(pipot!F:F,SMALL(pipot!$Z:$Z,ROW($A813)))),"")</f>
        <v/>
      </c>
      <c r="H817" t="str">
        <f>IFERROR(IF(COUNT(pipot!$Z:$Z)&lt;&gt;"",INDEX(pipot!G:G,SMALL(pipot!$Z:$Z,ROW($A813)))),"")</f>
        <v/>
      </c>
      <c r="I817" t="str">
        <f>IFERROR(IF(COUNT(pipot!$Z:$Z)&lt;&gt;"",INDEX(pipot!H:H,SMALL(pipot!$Z:$Z,ROW($A813)))),"")</f>
        <v/>
      </c>
      <c r="J817" t="str">
        <f>IFERROR(IF(COUNT(pipot!$Z:$Z)&lt;&gt;"",INDEX(pipot!I:I,SMALL(pipot!$Z:$Z,ROW($A813)))),"")</f>
        <v/>
      </c>
      <c r="K817" t="str">
        <f>IFERROR(IF(COUNT(pipot!$Z:$Z)&lt;&gt;"",INDEX(pipot!J:J,SMALL(pipot!$Z:$Z,ROW($A813)))),"")</f>
        <v/>
      </c>
      <c r="L817" t="str">
        <f>IFERROR(IF(COUNT(pipot!$Z:$Z)&lt;&gt;"",INDEX(pipot!K:K,SMALL(pipot!$Z:$Z,ROW($A813)))),"")</f>
        <v/>
      </c>
      <c r="M817" t="str">
        <f>IFERROR(IF(COUNT(pipot!$Z:$Z)&lt;&gt;"",INDEX(pipot!L:L,SMALL(pipot!$Z:$Z,ROW($A813)))),"")</f>
        <v/>
      </c>
      <c r="N817" t="str">
        <f>IFERROR(IF(COUNT(pipot!$Z:$Z)&lt;&gt;"",INDEX(pipot!M:M,SMALL(pipot!$Z:$Z,ROW($A813)))),"")</f>
        <v/>
      </c>
      <c r="O817" t="str">
        <f>IFERROR(IF(COUNT(pipot!$Z:$Z)&lt;&gt;"",INDEX(pipot!N:N,SMALL(pipot!$Z:$Z,ROW($A813)))),"")</f>
        <v/>
      </c>
      <c r="P817" t="str">
        <f>IFERROR(IF(COUNT(pipot!$Z:$Z)&lt;&gt;"",INDEX(pipot!O:O,SMALL(pipot!$Z:$Z,ROW($A813)))),"")</f>
        <v/>
      </c>
      <c r="Q817" t="str">
        <f>IFERROR(IF(COUNT(pipot!$Z:$Z)&lt;&gt;"",INDEX(pipot!P:P,SMALL(pipot!$Z:$Z,ROW($A813)))),"")</f>
        <v/>
      </c>
      <c r="R817" t="str">
        <f>IFERROR(IF(COUNT(pipot!$Z:$Z)&lt;&gt;"",INDEX(pipot!Q:Q,SMALL(pipot!$Z:$Z,ROW($A813)))),"")</f>
        <v/>
      </c>
      <c r="S817" t="str">
        <f>IFERROR(IF(COUNT(pipot!$Z:$Z)&lt;&gt;"",INDEX(pipot!R:R,SMALL(pipot!$Z:$Z,ROW($A813)))),"")</f>
        <v/>
      </c>
    </row>
    <row r="818" spans="2:19" hidden="1">
      <c r="B818" t="str">
        <f>IFERROR(IF(COUNT(pipot!$Z:$Z)&lt;&gt;"",INDEX(pipot!A:A,SMALL(pipot!$Z:$Z,ROW($A814)))),"")</f>
        <v/>
      </c>
      <c r="C818" s="13" t="str">
        <f>IFERROR(IF(COUNT(pipot!$Z:$Z)&lt;&gt;"",INDEX(pipot!B:B,SMALL(pipot!$Z:$Z,ROW($A814)))),"")</f>
        <v/>
      </c>
      <c r="D818" s="15" t="str">
        <f>IFERROR(IF(COUNT(pipot!$Z:$Z)&lt;&gt;"",INDEX(pipot!C:C,SMALL(pipot!$Z:$Z,ROW($A814)))),"")</f>
        <v/>
      </c>
      <c r="E818" t="str">
        <f>IFERROR(IF(COUNT(pipot!$Z:$Z)&lt;&gt;"",INDEX(pipot!D:D,SMALL(pipot!$Z:$Z,ROW($A814)))),"")</f>
        <v/>
      </c>
      <c r="F818" t="str">
        <f>IFERROR(IF(COUNT(pipot!$Z:$Z)&lt;&gt;"",INDEX(pipot!E:E,SMALL(pipot!$Z:$Z,ROW($A814)))),"")</f>
        <v/>
      </c>
      <c r="G818" t="str">
        <f>IFERROR(IF(COUNT(pipot!$Z:$Z)&lt;&gt;"",INDEX(pipot!F:F,SMALL(pipot!$Z:$Z,ROW($A814)))),"")</f>
        <v/>
      </c>
      <c r="H818" t="str">
        <f>IFERROR(IF(COUNT(pipot!$Z:$Z)&lt;&gt;"",INDEX(pipot!G:G,SMALL(pipot!$Z:$Z,ROW($A814)))),"")</f>
        <v/>
      </c>
      <c r="I818" t="str">
        <f>IFERROR(IF(COUNT(pipot!$Z:$Z)&lt;&gt;"",INDEX(pipot!H:H,SMALL(pipot!$Z:$Z,ROW($A814)))),"")</f>
        <v/>
      </c>
      <c r="J818" t="str">
        <f>IFERROR(IF(COUNT(pipot!$Z:$Z)&lt;&gt;"",INDEX(pipot!I:I,SMALL(pipot!$Z:$Z,ROW($A814)))),"")</f>
        <v/>
      </c>
      <c r="K818" t="str">
        <f>IFERROR(IF(COUNT(pipot!$Z:$Z)&lt;&gt;"",INDEX(pipot!J:J,SMALL(pipot!$Z:$Z,ROW($A814)))),"")</f>
        <v/>
      </c>
      <c r="L818" t="str">
        <f>IFERROR(IF(COUNT(pipot!$Z:$Z)&lt;&gt;"",INDEX(pipot!K:K,SMALL(pipot!$Z:$Z,ROW($A814)))),"")</f>
        <v/>
      </c>
      <c r="M818" t="str">
        <f>IFERROR(IF(COUNT(pipot!$Z:$Z)&lt;&gt;"",INDEX(pipot!L:L,SMALL(pipot!$Z:$Z,ROW($A814)))),"")</f>
        <v/>
      </c>
      <c r="N818" t="str">
        <f>IFERROR(IF(COUNT(pipot!$Z:$Z)&lt;&gt;"",INDEX(pipot!M:M,SMALL(pipot!$Z:$Z,ROW($A814)))),"")</f>
        <v/>
      </c>
      <c r="O818" t="str">
        <f>IFERROR(IF(COUNT(pipot!$Z:$Z)&lt;&gt;"",INDEX(pipot!N:N,SMALL(pipot!$Z:$Z,ROW($A814)))),"")</f>
        <v/>
      </c>
      <c r="P818" t="str">
        <f>IFERROR(IF(COUNT(pipot!$Z:$Z)&lt;&gt;"",INDEX(pipot!O:O,SMALL(pipot!$Z:$Z,ROW($A814)))),"")</f>
        <v/>
      </c>
      <c r="Q818" t="str">
        <f>IFERROR(IF(COUNT(pipot!$Z:$Z)&lt;&gt;"",INDEX(pipot!P:P,SMALL(pipot!$Z:$Z,ROW($A814)))),"")</f>
        <v/>
      </c>
      <c r="R818" t="str">
        <f>IFERROR(IF(COUNT(pipot!$Z:$Z)&lt;&gt;"",INDEX(pipot!Q:Q,SMALL(pipot!$Z:$Z,ROW($A814)))),"")</f>
        <v/>
      </c>
      <c r="S818" t="str">
        <f>IFERROR(IF(COUNT(pipot!$Z:$Z)&lt;&gt;"",INDEX(pipot!R:R,SMALL(pipot!$Z:$Z,ROW($A814)))),"")</f>
        <v/>
      </c>
    </row>
    <row r="819" spans="2:19" hidden="1">
      <c r="B819" t="str">
        <f>IFERROR(IF(COUNT(pipot!$Z:$Z)&lt;&gt;"",INDEX(pipot!A:A,SMALL(pipot!$Z:$Z,ROW($A815)))),"")</f>
        <v/>
      </c>
      <c r="C819" s="13" t="str">
        <f>IFERROR(IF(COUNT(pipot!$Z:$Z)&lt;&gt;"",INDEX(pipot!B:B,SMALL(pipot!$Z:$Z,ROW($A815)))),"")</f>
        <v/>
      </c>
      <c r="D819" s="15" t="str">
        <f>IFERROR(IF(COUNT(pipot!$Z:$Z)&lt;&gt;"",INDEX(pipot!C:C,SMALL(pipot!$Z:$Z,ROW($A815)))),"")</f>
        <v/>
      </c>
      <c r="E819" t="str">
        <f>IFERROR(IF(COUNT(pipot!$Z:$Z)&lt;&gt;"",INDEX(pipot!D:D,SMALL(pipot!$Z:$Z,ROW($A815)))),"")</f>
        <v/>
      </c>
      <c r="F819" t="str">
        <f>IFERROR(IF(COUNT(pipot!$Z:$Z)&lt;&gt;"",INDEX(pipot!E:E,SMALL(pipot!$Z:$Z,ROW($A815)))),"")</f>
        <v/>
      </c>
      <c r="G819" t="str">
        <f>IFERROR(IF(COUNT(pipot!$Z:$Z)&lt;&gt;"",INDEX(pipot!F:F,SMALL(pipot!$Z:$Z,ROW($A815)))),"")</f>
        <v/>
      </c>
      <c r="H819" t="str">
        <f>IFERROR(IF(COUNT(pipot!$Z:$Z)&lt;&gt;"",INDEX(pipot!G:G,SMALL(pipot!$Z:$Z,ROW($A815)))),"")</f>
        <v/>
      </c>
      <c r="I819" t="str">
        <f>IFERROR(IF(COUNT(pipot!$Z:$Z)&lt;&gt;"",INDEX(pipot!H:H,SMALL(pipot!$Z:$Z,ROW($A815)))),"")</f>
        <v/>
      </c>
      <c r="J819" t="str">
        <f>IFERROR(IF(COUNT(pipot!$Z:$Z)&lt;&gt;"",INDEX(pipot!I:I,SMALL(pipot!$Z:$Z,ROW($A815)))),"")</f>
        <v/>
      </c>
      <c r="K819" t="str">
        <f>IFERROR(IF(COUNT(pipot!$Z:$Z)&lt;&gt;"",INDEX(pipot!J:J,SMALL(pipot!$Z:$Z,ROW($A815)))),"")</f>
        <v/>
      </c>
      <c r="L819" t="str">
        <f>IFERROR(IF(COUNT(pipot!$Z:$Z)&lt;&gt;"",INDEX(pipot!K:K,SMALL(pipot!$Z:$Z,ROW($A815)))),"")</f>
        <v/>
      </c>
      <c r="M819" t="str">
        <f>IFERROR(IF(COUNT(pipot!$Z:$Z)&lt;&gt;"",INDEX(pipot!L:L,SMALL(pipot!$Z:$Z,ROW($A815)))),"")</f>
        <v/>
      </c>
      <c r="N819" t="str">
        <f>IFERROR(IF(COUNT(pipot!$Z:$Z)&lt;&gt;"",INDEX(pipot!M:M,SMALL(pipot!$Z:$Z,ROW($A815)))),"")</f>
        <v/>
      </c>
      <c r="O819" t="str">
        <f>IFERROR(IF(COUNT(pipot!$Z:$Z)&lt;&gt;"",INDEX(pipot!N:N,SMALL(pipot!$Z:$Z,ROW($A815)))),"")</f>
        <v/>
      </c>
      <c r="P819" t="str">
        <f>IFERROR(IF(COUNT(pipot!$Z:$Z)&lt;&gt;"",INDEX(pipot!O:O,SMALL(pipot!$Z:$Z,ROW($A815)))),"")</f>
        <v/>
      </c>
      <c r="Q819" t="str">
        <f>IFERROR(IF(COUNT(pipot!$Z:$Z)&lt;&gt;"",INDEX(pipot!P:P,SMALL(pipot!$Z:$Z,ROW($A815)))),"")</f>
        <v/>
      </c>
      <c r="R819" t="str">
        <f>IFERROR(IF(COUNT(pipot!$Z:$Z)&lt;&gt;"",INDEX(pipot!Q:Q,SMALL(pipot!$Z:$Z,ROW($A815)))),"")</f>
        <v/>
      </c>
      <c r="S819" t="str">
        <f>IFERROR(IF(COUNT(pipot!$Z:$Z)&lt;&gt;"",INDEX(pipot!R:R,SMALL(pipot!$Z:$Z,ROW($A815)))),"")</f>
        <v/>
      </c>
    </row>
    <row r="820" spans="2:19" hidden="1">
      <c r="B820" t="str">
        <f>IFERROR(IF(COUNT(pipot!$Z:$Z)&lt;&gt;"",INDEX(pipot!A:A,SMALL(pipot!$Z:$Z,ROW($A816)))),"")</f>
        <v/>
      </c>
      <c r="C820" s="13" t="str">
        <f>IFERROR(IF(COUNT(pipot!$Z:$Z)&lt;&gt;"",INDEX(pipot!B:B,SMALL(pipot!$Z:$Z,ROW($A816)))),"")</f>
        <v/>
      </c>
      <c r="D820" s="15" t="str">
        <f>IFERROR(IF(COUNT(pipot!$Z:$Z)&lt;&gt;"",INDEX(pipot!C:C,SMALL(pipot!$Z:$Z,ROW($A816)))),"")</f>
        <v/>
      </c>
      <c r="E820" t="str">
        <f>IFERROR(IF(COUNT(pipot!$Z:$Z)&lt;&gt;"",INDEX(pipot!D:D,SMALL(pipot!$Z:$Z,ROW($A816)))),"")</f>
        <v/>
      </c>
      <c r="F820" t="str">
        <f>IFERROR(IF(COUNT(pipot!$Z:$Z)&lt;&gt;"",INDEX(pipot!E:E,SMALL(pipot!$Z:$Z,ROW($A816)))),"")</f>
        <v/>
      </c>
      <c r="G820" t="str">
        <f>IFERROR(IF(COUNT(pipot!$Z:$Z)&lt;&gt;"",INDEX(pipot!F:F,SMALL(pipot!$Z:$Z,ROW($A816)))),"")</f>
        <v/>
      </c>
      <c r="H820" t="str">
        <f>IFERROR(IF(COUNT(pipot!$Z:$Z)&lt;&gt;"",INDEX(pipot!G:G,SMALL(pipot!$Z:$Z,ROW($A816)))),"")</f>
        <v/>
      </c>
      <c r="I820" t="str">
        <f>IFERROR(IF(COUNT(pipot!$Z:$Z)&lt;&gt;"",INDEX(pipot!H:H,SMALL(pipot!$Z:$Z,ROW($A816)))),"")</f>
        <v/>
      </c>
      <c r="J820" t="str">
        <f>IFERROR(IF(COUNT(pipot!$Z:$Z)&lt;&gt;"",INDEX(pipot!I:I,SMALL(pipot!$Z:$Z,ROW($A816)))),"")</f>
        <v/>
      </c>
      <c r="K820" t="str">
        <f>IFERROR(IF(COUNT(pipot!$Z:$Z)&lt;&gt;"",INDEX(pipot!J:J,SMALL(pipot!$Z:$Z,ROW($A816)))),"")</f>
        <v/>
      </c>
      <c r="L820" t="str">
        <f>IFERROR(IF(COUNT(pipot!$Z:$Z)&lt;&gt;"",INDEX(pipot!K:K,SMALL(pipot!$Z:$Z,ROW($A816)))),"")</f>
        <v/>
      </c>
      <c r="M820" t="str">
        <f>IFERROR(IF(COUNT(pipot!$Z:$Z)&lt;&gt;"",INDEX(pipot!L:L,SMALL(pipot!$Z:$Z,ROW($A816)))),"")</f>
        <v/>
      </c>
      <c r="N820" t="str">
        <f>IFERROR(IF(COUNT(pipot!$Z:$Z)&lt;&gt;"",INDEX(pipot!M:M,SMALL(pipot!$Z:$Z,ROW($A816)))),"")</f>
        <v/>
      </c>
      <c r="O820" t="str">
        <f>IFERROR(IF(COUNT(pipot!$Z:$Z)&lt;&gt;"",INDEX(pipot!N:N,SMALL(pipot!$Z:$Z,ROW($A816)))),"")</f>
        <v/>
      </c>
      <c r="P820" t="str">
        <f>IFERROR(IF(COUNT(pipot!$Z:$Z)&lt;&gt;"",INDEX(pipot!O:O,SMALL(pipot!$Z:$Z,ROW($A816)))),"")</f>
        <v/>
      </c>
      <c r="Q820" t="str">
        <f>IFERROR(IF(COUNT(pipot!$Z:$Z)&lt;&gt;"",INDEX(pipot!P:P,SMALL(pipot!$Z:$Z,ROW($A816)))),"")</f>
        <v/>
      </c>
      <c r="R820" t="str">
        <f>IFERROR(IF(COUNT(pipot!$Z:$Z)&lt;&gt;"",INDEX(pipot!Q:Q,SMALL(pipot!$Z:$Z,ROW($A816)))),"")</f>
        <v/>
      </c>
      <c r="S820" t="str">
        <f>IFERROR(IF(COUNT(pipot!$Z:$Z)&lt;&gt;"",INDEX(pipot!R:R,SMALL(pipot!$Z:$Z,ROW($A816)))),"")</f>
        <v/>
      </c>
    </row>
    <row r="821" spans="2:19" hidden="1">
      <c r="B821" t="str">
        <f>IFERROR(IF(COUNT(pipot!$Z:$Z)&lt;&gt;"",INDEX(pipot!A:A,SMALL(pipot!$Z:$Z,ROW($A817)))),"")</f>
        <v/>
      </c>
      <c r="C821" s="13" t="str">
        <f>IFERROR(IF(COUNT(pipot!$Z:$Z)&lt;&gt;"",INDEX(pipot!B:B,SMALL(pipot!$Z:$Z,ROW($A817)))),"")</f>
        <v/>
      </c>
      <c r="D821" s="15" t="str">
        <f>IFERROR(IF(COUNT(pipot!$Z:$Z)&lt;&gt;"",INDEX(pipot!C:C,SMALL(pipot!$Z:$Z,ROW($A817)))),"")</f>
        <v/>
      </c>
      <c r="E821" t="str">
        <f>IFERROR(IF(COUNT(pipot!$Z:$Z)&lt;&gt;"",INDEX(pipot!D:D,SMALL(pipot!$Z:$Z,ROW($A817)))),"")</f>
        <v/>
      </c>
      <c r="F821" t="str">
        <f>IFERROR(IF(COUNT(pipot!$Z:$Z)&lt;&gt;"",INDEX(pipot!E:E,SMALL(pipot!$Z:$Z,ROW($A817)))),"")</f>
        <v/>
      </c>
      <c r="G821" t="str">
        <f>IFERROR(IF(COUNT(pipot!$Z:$Z)&lt;&gt;"",INDEX(pipot!F:F,SMALL(pipot!$Z:$Z,ROW($A817)))),"")</f>
        <v/>
      </c>
      <c r="H821" t="str">
        <f>IFERROR(IF(COUNT(pipot!$Z:$Z)&lt;&gt;"",INDEX(pipot!G:G,SMALL(pipot!$Z:$Z,ROW($A817)))),"")</f>
        <v/>
      </c>
      <c r="I821" t="str">
        <f>IFERROR(IF(COUNT(pipot!$Z:$Z)&lt;&gt;"",INDEX(pipot!H:H,SMALL(pipot!$Z:$Z,ROW($A817)))),"")</f>
        <v/>
      </c>
      <c r="J821" t="str">
        <f>IFERROR(IF(COUNT(pipot!$Z:$Z)&lt;&gt;"",INDEX(pipot!I:I,SMALL(pipot!$Z:$Z,ROW($A817)))),"")</f>
        <v/>
      </c>
      <c r="K821" t="str">
        <f>IFERROR(IF(COUNT(pipot!$Z:$Z)&lt;&gt;"",INDEX(pipot!J:J,SMALL(pipot!$Z:$Z,ROW($A817)))),"")</f>
        <v/>
      </c>
      <c r="L821" t="str">
        <f>IFERROR(IF(COUNT(pipot!$Z:$Z)&lt;&gt;"",INDEX(pipot!K:K,SMALL(pipot!$Z:$Z,ROW($A817)))),"")</f>
        <v/>
      </c>
      <c r="M821" t="str">
        <f>IFERROR(IF(COUNT(pipot!$Z:$Z)&lt;&gt;"",INDEX(pipot!L:L,SMALL(pipot!$Z:$Z,ROW($A817)))),"")</f>
        <v/>
      </c>
      <c r="N821" t="str">
        <f>IFERROR(IF(COUNT(pipot!$Z:$Z)&lt;&gt;"",INDEX(pipot!M:M,SMALL(pipot!$Z:$Z,ROW($A817)))),"")</f>
        <v/>
      </c>
      <c r="O821" t="str">
        <f>IFERROR(IF(COUNT(pipot!$Z:$Z)&lt;&gt;"",INDEX(pipot!N:N,SMALL(pipot!$Z:$Z,ROW($A817)))),"")</f>
        <v/>
      </c>
      <c r="P821" t="str">
        <f>IFERROR(IF(COUNT(pipot!$Z:$Z)&lt;&gt;"",INDEX(pipot!O:O,SMALL(pipot!$Z:$Z,ROW($A817)))),"")</f>
        <v/>
      </c>
      <c r="Q821" t="str">
        <f>IFERROR(IF(COUNT(pipot!$Z:$Z)&lt;&gt;"",INDEX(pipot!P:P,SMALL(pipot!$Z:$Z,ROW($A817)))),"")</f>
        <v/>
      </c>
      <c r="R821" t="str">
        <f>IFERROR(IF(COUNT(pipot!$Z:$Z)&lt;&gt;"",INDEX(pipot!Q:Q,SMALL(pipot!$Z:$Z,ROW($A817)))),"")</f>
        <v/>
      </c>
      <c r="S821" t="str">
        <f>IFERROR(IF(COUNT(pipot!$Z:$Z)&lt;&gt;"",INDEX(pipot!R:R,SMALL(pipot!$Z:$Z,ROW($A817)))),"")</f>
        <v/>
      </c>
    </row>
    <row r="822" spans="2:19" hidden="1">
      <c r="B822" t="str">
        <f>IFERROR(IF(COUNT(pipot!$Z:$Z)&lt;&gt;"",INDEX(pipot!A:A,SMALL(pipot!$Z:$Z,ROW($A818)))),"")</f>
        <v/>
      </c>
      <c r="C822" s="13" t="str">
        <f>IFERROR(IF(COUNT(pipot!$Z:$Z)&lt;&gt;"",INDEX(pipot!B:B,SMALL(pipot!$Z:$Z,ROW($A818)))),"")</f>
        <v/>
      </c>
      <c r="D822" s="15" t="str">
        <f>IFERROR(IF(COUNT(pipot!$Z:$Z)&lt;&gt;"",INDEX(pipot!C:C,SMALL(pipot!$Z:$Z,ROW($A818)))),"")</f>
        <v/>
      </c>
      <c r="E822" t="str">
        <f>IFERROR(IF(COUNT(pipot!$Z:$Z)&lt;&gt;"",INDEX(pipot!D:D,SMALL(pipot!$Z:$Z,ROW($A818)))),"")</f>
        <v/>
      </c>
      <c r="F822" t="str">
        <f>IFERROR(IF(COUNT(pipot!$Z:$Z)&lt;&gt;"",INDEX(pipot!E:E,SMALL(pipot!$Z:$Z,ROW($A818)))),"")</f>
        <v/>
      </c>
      <c r="G822" t="str">
        <f>IFERROR(IF(COUNT(pipot!$Z:$Z)&lt;&gt;"",INDEX(pipot!F:F,SMALL(pipot!$Z:$Z,ROW($A818)))),"")</f>
        <v/>
      </c>
      <c r="H822" t="str">
        <f>IFERROR(IF(COUNT(pipot!$Z:$Z)&lt;&gt;"",INDEX(pipot!G:G,SMALL(pipot!$Z:$Z,ROW($A818)))),"")</f>
        <v/>
      </c>
      <c r="I822" t="str">
        <f>IFERROR(IF(COUNT(pipot!$Z:$Z)&lt;&gt;"",INDEX(pipot!H:H,SMALL(pipot!$Z:$Z,ROW($A818)))),"")</f>
        <v/>
      </c>
      <c r="J822" t="str">
        <f>IFERROR(IF(COUNT(pipot!$Z:$Z)&lt;&gt;"",INDEX(pipot!I:I,SMALL(pipot!$Z:$Z,ROW($A818)))),"")</f>
        <v/>
      </c>
      <c r="K822" t="str">
        <f>IFERROR(IF(COUNT(pipot!$Z:$Z)&lt;&gt;"",INDEX(pipot!J:J,SMALL(pipot!$Z:$Z,ROW($A818)))),"")</f>
        <v/>
      </c>
      <c r="L822" t="str">
        <f>IFERROR(IF(COUNT(pipot!$Z:$Z)&lt;&gt;"",INDEX(pipot!K:K,SMALL(pipot!$Z:$Z,ROW($A818)))),"")</f>
        <v/>
      </c>
      <c r="M822" t="str">
        <f>IFERROR(IF(COUNT(pipot!$Z:$Z)&lt;&gt;"",INDEX(pipot!L:L,SMALL(pipot!$Z:$Z,ROW($A818)))),"")</f>
        <v/>
      </c>
      <c r="N822" t="str">
        <f>IFERROR(IF(COUNT(pipot!$Z:$Z)&lt;&gt;"",INDEX(pipot!M:M,SMALL(pipot!$Z:$Z,ROW($A818)))),"")</f>
        <v/>
      </c>
      <c r="O822" t="str">
        <f>IFERROR(IF(COUNT(pipot!$Z:$Z)&lt;&gt;"",INDEX(pipot!N:N,SMALL(pipot!$Z:$Z,ROW($A818)))),"")</f>
        <v/>
      </c>
      <c r="P822" t="str">
        <f>IFERROR(IF(COUNT(pipot!$Z:$Z)&lt;&gt;"",INDEX(pipot!O:O,SMALL(pipot!$Z:$Z,ROW($A818)))),"")</f>
        <v/>
      </c>
      <c r="Q822" t="str">
        <f>IFERROR(IF(COUNT(pipot!$Z:$Z)&lt;&gt;"",INDEX(pipot!P:P,SMALL(pipot!$Z:$Z,ROW($A818)))),"")</f>
        <v/>
      </c>
      <c r="R822" t="str">
        <f>IFERROR(IF(COUNT(pipot!$Z:$Z)&lt;&gt;"",INDEX(pipot!Q:Q,SMALL(pipot!$Z:$Z,ROW($A818)))),"")</f>
        <v/>
      </c>
      <c r="S822" t="str">
        <f>IFERROR(IF(COUNT(pipot!$Z:$Z)&lt;&gt;"",INDEX(pipot!R:R,SMALL(pipot!$Z:$Z,ROW($A818)))),"")</f>
        <v/>
      </c>
    </row>
    <row r="823" spans="2:19" hidden="1">
      <c r="B823" t="str">
        <f>IFERROR(IF(COUNT(pipot!$Z:$Z)&lt;&gt;"",INDEX(pipot!A:A,SMALL(pipot!$Z:$Z,ROW($A819)))),"")</f>
        <v/>
      </c>
      <c r="C823" s="13" t="str">
        <f>IFERROR(IF(COUNT(pipot!$Z:$Z)&lt;&gt;"",INDEX(pipot!B:B,SMALL(pipot!$Z:$Z,ROW($A819)))),"")</f>
        <v/>
      </c>
      <c r="D823" s="15" t="str">
        <f>IFERROR(IF(COUNT(pipot!$Z:$Z)&lt;&gt;"",INDEX(pipot!C:C,SMALL(pipot!$Z:$Z,ROW($A819)))),"")</f>
        <v/>
      </c>
      <c r="E823" t="str">
        <f>IFERROR(IF(COUNT(pipot!$Z:$Z)&lt;&gt;"",INDEX(pipot!D:D,SMALL(pipot!$Z:$Z,ROW($A819)))),"")</f>
        <v/>
      </c>
      <c r="F823" t="str">
        <f>IFERROR(IF(COUNT(pipot!$Z:$Z)&lt;&gt;"",INDEX(pipot!E:E,SMALL(pipot!$Z:$Z,ROW($A819)))),"")</f>
        <v/>
      </c>
      <c r="G823" t="str">
        <f>IFERROR(IF(COUNT(pipot!$Z:$Z)&lt;&gt;"",INDEX(pipot!F:F,SMALL(pipot!$Z:$Z,ROW($A819)))),"")</f>
        <v/>
      </c>
      <c r="H823" t="str">
        <f>IFERROR(IF(COUNT(pipot!$Z:$Z)&lt;&gt;"",INDEX(pipot!G:G,SMALL(pipot!$Z:$Z,ROW($A819)))),"")</f>
        <v/>
      </c>
      <c r="I823" t="str">
        <f>IFERROR(IF(COUNT(pipot!$Z:$Z)&lt;&gt;"",INDEX(pipot!H:H,SMALL(pipot!$Z:$Z,ROW($A819)))),"")</f>
        <v/>
      </c>
      <c r="J823" t="str">
        <f>IFERROR(IF(COUNT(pipot!$Z:$Z)&lt;&gt;"",INDEX(pipot!I:I,SMALL(pipot!$Z:$Z,ROW($A819)))),"")</f>
        <v/>
      </c>
      <c r="K823" t="str">
        <f>IFERROR(IF(COUNT(pipot!$Z:$Z)&lt;&gt;"",INDEX(pipot!J:J,SMALL(pipot!$Z:$Z,ROW($A819)))),"")</f>
        <v/>
      </c>
      <c r="L823" t="str">
        <f>IFERROR(IF(COUNT(pipot!$Z:$Z)&lt;&gt;"",INDEX(pipot!K:K,SMALL(pipot!$Z:$Z,ROW($A819)))),"")</f>
        <v/>
      </c>
      <c r="M823" t="str">
        <f>IFERROR(IF(COUNT(pipot!$Z:$Z)&lt;&gt;"",INDEX(pipot!L:L,SMALL(pipot!$Z:$Z,ROW($A819)))),"")</f>
        <v/>
      </c>
      <c r="N823" t="str">
        <f>IFERROR(IF(COUNT(pipot!$Z:$Z)&lt;&gt;"",INDEX(pipot!M:M,SMALL(pipot!$Z:$Z,ROW($A819)))),"")</f>
        <v/>
      </c>
      <c r="O823" t="str">
        <f>IFERROR(IF(COUNT(pipot!$Z:$Z)&lt;&gt;"",INDEX(pipot!N:N,SMALL(pipot!$Z:$Z,ROW($A819)))),"")</f>
        <v/>
      </c>
      <c r="P823" t="str">
        <f>IFERROR(IF(COUNT(pipot!$Z:$Z)&lt;&gt;"",INDEX(pipot!O:O,SMALL(pipot!$Z:$Z,ROW($A819)))),"")</f>
        <v/>
      </c>
      <c r="Q823" t="str">
        <f>IFERROR(IF(COUNT(pipot!$Z:$Z)&lt;&gt;"",INDEX(pipot!P:P,SMALL(pipot!$Z:$Z,ROW($A819)))),"")</f>
        <v/>
      </c>
      <c r="R823" t="str">
        <f>IFERROR(IF(COUNT(pipot!$Z:$Z)&lt;&gt;"",INDEX(pipot!Q:Q,SMALL(pipot!$Z:$Z,ROW($A819)))),"")</f>
        <v/>
      </c>
      <c r="S823" t="str">
        <f>IFERROR(IF(COUNT(pipot!$Z:$Z)&lt;&gt;"",INDEX(pipot!R:R,SMALL(pipot!$Z:$Z,ROW($A819)))),"")</f>
        <v/>
      </c>
    </row>
    <row r="824" spans="2:19" hidden="1">
      <c r="B824" t="str">
        <f>IFERROR(IF(COUNT(pipot!$Z:$Z)&lt;&gt;"",INDEX(pipot!A:A,SMALL(pipot!$Z:$Z,ROW($A820)))),"")</f>
        <v/>
      </c>
      <c r="C824" s="13" t="str">
        <f>IFERROR(IF(COUNT(pipot!$Z:$Z)&lt;&gt;"",INDEX(pipot!B:B,SMALL(pipot!$Z:$Z,ROW($A820)))),"")</f>
        <v/>
      </c>
      <c r="D824" s="15" t="str">
        <f>IFERROR(IF(COUNT(pipot!$Z:$Z)&lt;&gt;"",INDEX(pipot!C:C,SMALL(pipot!$Z:$Z,ROW($A820)))),"")</f>
        <v/>
      </c>
      <c r="E824" t="str">
        <f>IFERROR(IF(COUNT(pipot!$Z:$Z)&lt;&gt;"",INDEX(pipot!D:D,SMALL(pipot!$Z:$Z,ROW($A820)))),"")</f>
        <v/>
      </c>
      <c r="F824" t="str">
        <f>IFERROR(IF(COUNT(pipot!$Z:$Z)&lt;&gt;"",INDEX(pipot!E:E,SMALL(pipot!$Z:$Z,ROW($A820)))),"")</f>
        <v/>
      </c>
      <c r="G824" t="str">
        <f>IFERROR(IF(COUNT(pipot!$Z:$Z)&lt;&gt;"",INDEX(pipot!F:F,SMALL(pipot!$Z:$Z,ROW($A820)))),"")</f>
        <v/>
      </c>
      <c r="H824" t="str">
        <f>IFERROR(IF(COUNT(pipot!$Z:$Z)&lt;&gt;"",INDEX(pipot!G:G,SMALL(pipot!$Z:$Z,ROW($A820)))),"")</f>
        <v/>
      </c>
      <c r="I824" t="str">
        <f>IFERROR(IF(COUNT(pipot!$Z:$Z)&lt;&gt;"",INDEX(pipot!H:H,SMALL(pipot!$Z:$Z,ROW($A820)))),"")</f>
        <v/>
      </c>
      <c r="J824" t="str">
        <f>IFERROR(IF(COUNT(pipot!$Z:$Z)&lt;&gt;"",INDEX(pipot!I:I,SMALL(pipot!$Z:$Z,ROW($A820)))),"")</f>
        <v/>
      </c>
      <c r="K824" t="str">
        <f>IFERROR(IF(COUNT(pipot!$Z:$Z)&lt;&gt;"",INDEX(pipot!J:J,SMALL(pipot!$Z:$Z,ROW($A820)))),"")</f>
        <v/>
      </c>
      <c r="L824" t="str">
        <f>IFERROR(IF(COUNT(pipot!$Z:$Z)&lt;&gt;"",INDEX(pipot!K:K,SMALL(pipot!$Z:$Z,ROW($A820)))),"")</f>
        <v/>
      </c>
      <c r="M824" t="str">
        <f>IFERROR(IF(COUNT(pipot!$Z:$Z)&lt;&gt;"",INDEX(pipot!L:L,SMALL(pipot!$Z:$Z,ROW($A820)))),"")</f>
        <v/>
      </c>
      <c r="N824" t="str">
        <f>IFERROR(IF(COUNT(pipot!$Z:$Z)&lt;&gt;"",INDEX(pipot!M:M,SMALL(pipot!$Z:$Z,ROW($A820)))),"")</f>
        <v/>
      </c>
      <c r="O824" t="str">
        <f>IFERROR(IF(COUNT(pipot!$Z:$Z)&lt;&gt;"",INDEX(pipot!N:N,SMALL(pipot!$Z:$Z,ROW($A820)))),"")</f>
        <v/>
      </c>
      <c r="P824" t="str">
        <f>IFERROR(IF(COUNT(pipot!$Z:$Z)&lt;&gt;"",INDEX(pipot!O:O,SMALL(pipot!$Z:$Z,ROW($A820)))),"")</f>
        <v/>
      </c>
      <c r="Q824" t="str">
        <f>IFERROR(IF(COUNT(pipot!$Z:$Z)&lt;&gt;"",INDEX(pipot!P:P,SMALL(pipot!$Z:$Z,ROW($A820)))),"")</f>
        <v/>
      </c>
      <c r="R824" t="str">
        <f>IFERROR(IF(COUNT(pipot!$Z:$Z)&lt;&gt;"",INDEX(pipot!Q:Q,SMALL(pipot!$Z:$Z,ROW($A820)))),"")</f>
        <v/>
      </c>
      <c r="S824" t="str">
        <f>IFERROR(IF(COUNT(pipot!$Z:$Z)&lt;&gt;"",INDEX(pipot!R:R,SMALL(pipot!$Z:$Z,ROW($A820)))),"")</f>
        <v/>
      </c>
    </row>
    <row r="825" spans="2:19" hidden="1">
      <c r="B825" t="str">
        <f>IFERROR(IF(COUNT(pipot!$Z:$Z)&lt;&gt;"",INDEX(pipot!A:A,SMALL(pipot!$Z:$Z,ROW($A821)))),"")</f>
        <v/>
      </c>
      <c r="C825" s="13" t="str">
        <f>IFERROR(IF(COUNT(pipot!$Z:$Z)&lt;&gt;"",INDEX(pipot!B:B,SMALL(pipot!$Z:$Z,ROW($A821)))),"")</f>
        <v/>
      </c>
      <c r="D825" s="15" t="str">
        <f>IFERROR(IF(COUNT(pipot!$Z:$Z)&lt;&gt;"",INDEX(pipot!C:C,SMALL(pipot!$Z:$Z,ROW($A821)))),"")</f>
        <v/>
      </c>
      <c r="E825" t="str">
        <f>IFERROR(IF(COUNT(pipot!$Z:$Z)&lt;&gt;"",INDEX(pipot!D:D,SMALL(pipot!$Z:$Z,ROW($A821)))),"")</f>
        <v/>
      </c>
      <c r="F825" t="str">
        <f>IFERROR(IF(COUNT(pipot!$Z:$Z)&lt;&gt;"",INDEX(pipot!E:E,SMALL(pipot!$Z:$Z,ROW($A821)))),"")</f>
        <v/>
      </c>
      <c r="G825" t="str">
        <f>IFERROR(IF(COUNT(pipot!$Z:$Z)&lt;&gt;"",INDEX(pipot!F:F,SMALL(pipot!$Z:$Z,ROW($A821)))),"")</f>
        <v/>
      </c>
      <c r="H825" t="str">
        <f>IFERROR(IF(COUNT(pipot!$Z:$Z)&lt;&gt;"",INDEX(pipot!G:G,SMALL(pipot!$Z:$Z,ROW($A821)))),"")</f>
        <v/>
      </c>
      <c r="I825" t="str">
        <f>IFERROR(IF(COUNT(pipot!$Z:$Z)&lt;&gt;"",INDEX(pipot!H:H,SMALL(pipot!$Z:$Z,ROW($A821)))),"")</f>
        <v/>
      </c>
      <c r="J825" t="str">
        <f>IFERROR(IF(COUNT(pipot!$Z:$Z)&lt;&gt;"",INDEX(pipot!I:I,SMALL(pipot!$Z:$Z,ROW($A821)))),"")</f>
        <v/>
      </c>
      <c r="K825" t="str">
        <f>IFERROR(IF(COUNT(pipot!$Z:$Z)&lt;&gt;"",INDEX(pipot!J:J,SMALL(pipot!$Z:$Z,ROW($A821)))),"")</f>
        <v/>
      </c>
      <c r="L825" t="str">
        <f>IFERROR(IF(COUNT(pipot!$Z:$Z)&lt;&gt;"",INDEX(pipot!K:K,SMALL(pipot!$Z:$Z,ROW($A821)))),"")</f>
        <v/>
      </c>
      <c r="M825" t="str">
        <f>IFERROR(IF(COUNT(pipot!$Z:$Z)&lt;&gt;"",INDEX(pipot!L:L,SMALL(pipot!$Z:$Z,ROW($A821)))),"")</f>
        <v/>
      </c>
      <c r="N825" t="str">
        <f>IFERROR(IF(COUNT(pipot!$Z:$Z)&lt;&gt;"",INDEX(pipot!M:M,SMALL(pipot!$Z:$Z,ROW($A821)))),"")</f>
        <v/>
      </c>
      <c r="O825" t="str">
        <f>IFERROR(IF(COUNT(pipot!$Z:$Z)&lt;&gt;"",INDEX(pipot!N:N,SMALL(pipot!$Z:$Z,ROW($A821)))),"")</f>
        <v/>
      </c>
      <c r="P825" t="str">
        <f>IFERROR(IF(COUNT(pipot!$Z:$Z)&lt;&gt;"",INDEX(pipot!O:O,SMALL(pipot!$Z:$Z,ROW($A821)))),"")</f>
        <v/>
      </c>
      <c r="Q825" t="str">
        <f>IFERROR(IF(COUNT(pipot!$Z:$Z)&lt;&gt;"",INDEX(pipot!P:P,SMALL(pipot!$Z:$Z,ROW($A821)))),"")</f>
        <v/>
      </c>
      <c r="R825" t="str">
        <f>IFERROR(IF(COUNT(pipot!$Z:$Z)&lt;&gt;"",INDEX(pipot!Q:Q,SMALL(pipot!$Z:$Z,ROW($A821)))),"")</f>
        <v/>
      </c>
      <c r="S825" t="str">
        <f>IFERROR(IF(COUNT(pipot!$Z:$Z)&lt;&gt;"",INDEX(pipot!R:R,SMALL(pipot!$Z:$Z,ROW($A821)))),"")</f>
        <v/>
      </c>
    </row>
    <row r="826" spans="2:19" hidden="1">
      <c r="B826" t="str">
        <f>IFERROR(IF(COUNT(pipot!$Z:$Z)&lt;&gt;"",INDEX(pipot!A:A,SMALL(pipot!$Z:$Z,ROW($A822)))),"")</f>
        <v/>
      </c>
      <c r="C826" s="13" t="str">
        <f>IFERROR(IF(COUNT(pipot!$Z:$Z)&lt;&gt;"",INDEX(pipot!B:B,SMALL(pipot!$Z:$Z,ROW($A822)))),"")</f>
        <v/>
      </c>
      <c r="D826" s="15" t="str">
        <f>IFERROR(IF(COUNT(pipot!$Z:$Z)&lt;&gt;"",INDEX(pipot!C:C,SMALL(pipot!$Z:$Z,ROW($A822)))),"")</f>
        <v/>
      </c>
      <c r="E826" t="str">
        <f>IFERROR(IF(COUNT(pipot!$Z:$Z)&lt;&gt;"",INDEX(pipot!D:D,SMALL(pipot!$Z:$Z,ROW($A822)))),"")</f>
        <v/>
      </c>
      <c r="F826" t="str">
        <f>IFERROR(IF(COUNT(pipot!$Z:$Z)&lt;&gt;"",INDEX(pipot!E:E,SMALL(pipot!$Z:$Z,ROW($A822)))),"")</f>
        <v/>
      </c>
      <c r="G826" t="str">
        <f>IFERROR(IF(COUNT(pipot!$Z:$Z)&lt;&gt;"",INDEX(pipot!F:F,SMALL(pipot!$Z:$Z,ROW($A822)))),"")</f>
        <v/>
      </c>
      <c r="H826" t="str">
        <f>IFERROR(IF(COUNT(pipot!$Z:$Z)&lt;&gt;"",INDEX(pipot!G:G,SMALL(pipot!$Z:$Z,ROW($A822)))),"")</f>
        <v/>
      </c>
      <c r="I826" t="str">
        <f>IFERROR(IF(COUNT(pipot!$Z:$Z)&lt;&gt;"",INDEX(pipot!H:H,SMALL(pipot!$Z:$Z,ROW($A822)))),"")</f>
        <v/>
      </c>
      <c r="J826" t="str">
        <f>IFERROR(IF(COUNT(pipot!$Z:$Z)&lt;&gt;"",INDEX(pipot!I:I,SMALL(pipot!$Z:$Z,ROW($A822)))),"")</f>
        <v/>
      </c>
      <c r="K826" t="str">
        <f>IFERROR(IF(COUNT(pipot!$Z:$Z)&lt;&gt;"",INDEX(pipot!J:J,SMALL(pipot!$Z:$Z,ROW($A822)))),"")</f>
        <v/>
      </c>
      <c r="L826" t="str">
        <f>IFERROR(IF(COUNT(pipot!$Z:$Z)&lt;&gt;"",INDEX(pipot!K:K,SMALL(pipot!$Z:$Z,ROW($A822)))),"")</f>
        <v/>
      </c>
      <c r="M826" t="str">
        <f>IFERROR(IF(COUNT(pipot!$Z:$Z)&lt;&gt;"",INDEX(pipot!L:L,SMALL(pipot!$Z:$Z,ROW($A822)))),"")</f>
        <v/>
      </c>
      <c r="N826" t="str">
        <f>IFERROR(IF(COUNT(pipot!$Z:$Z)&lt;&gt;"",INDEX(pipot!M:M,SMALL(pipot!$Z:$Z,ROW($A822)))),"")</f>
        <v/>
      </c>
      <c r="O826" t="str">
        <f>IFERROR(IF(COUNT(pipot!$Z:$Z)&lt;&gt;"",INDEX(pipot!N:N,SMALL(pipot!$Z:$Z,ROW($A822)))),"")</f>
        <v/>
      </c>
      <c r="P826" t="str">
        <f>IFERROR(IF(COUNT(pipot!$Z:$Z)&lt;&gt;"",INDEX(pipot!O:O,SMALL(pipot!$Z:$Z,ROW($A822)))),"")</f>
        <v/>
      </c>
      <c r="Q826" t="str">
        <f>IFERROR(IF(COUNT(pipot!$Z:$Z)&lt;&gt;"",INDEX(pipot!P:P,SMALL(pipot!$Z:$Z,ROW($A822)))),"")</f>
        <v/>
      </c>
      <c r="R826" t="str">
        <f>IFERROR(IF(COUNT(pipot!$Z:$Z)&lt;&gt;"",INDEX(pipot!Q:Q,SMALL(pipot!$Z:$Z,ROW($A822)))),"")</f>
        <v/>
      </c>
      <c r="S826" t="str">
        <f>IFERROR(IF(COUNT(pipot!$Z:$Z)&lt;&gt;"",INDEX(pipot!R:R,SMALL(pipot!$Z:$Z,ROW($A822)))),"")</f>
        <v/>
      </c>
    </row>
    <row r="827" spans="2:19" hidden="1">
      <c r="B827" t="str">
        <f>IFERROR(IF(COUNT(pipot!$Z:$Z)&lt;&gt;"",INDEX(pipot!A:A,SMALL(pipot!$Z:$Z,ROW($A823)))),"")</f>
        <v/>
      </c>
      <c r="C827" s="13" t="str">
        <f>IFERROR(IF(COUNT(pipot!$Z:$Z)&lt;&gt;"",INDEX(pipot!B:B,SMALL(pipot!$Z:$Z,ROW($A823)))),"")</f>
        <v/>
      </c>
      <c r="D827" s="15" t="str">
        <f>IFERROR(IF(COUNT(pipot!$Z:$Z)&lt;&gt;"",INDEX(pipot!C:C,SMALL(pipot!$Z:$Z,ROW($A823)))),"")</f>
        <v/>
      </c>
      <c r="E827" t="str">
        <f>IFERROR(IF(COUNT(pipot!$Z:$Z)&lt;&gt;"",INDEX(pipot!D:D,SMALL(pipot!$Z:$Z,ROW($A823)))),"")</f>
        <v/>
      </c>
      <c r="F827" t="str">
        <f>IFERROR(IF(COUNT(pipot!$Z:$Z)&lt;&gt;"",INDEX(pipot!E:E,SMALL(pipot!$Z:$Z,ROW($A823)))),"")</f>
        <v/>
      </c>
      <c r="G827" t="str">
        <f>IFERROR(IF(COUNT(pipot!$Z:$Z)&lt;&gt;"",INDEX(pipot!F:F,SMALL(pipot!$Z:$Z,ROW($A823)))),"")</f>
        <v/>
      </c>
      <c r="H827" t="str">
        <f>IFERROR(IF(COUNT(pipot!$Z:$Z)&lt;&gt;"",INDEX(pipot!G:G,SMALL(pipot!$Z:$Z,ROW($A823)))),"")</f>
        <v/>
      </c>
      <c r="I827" t="str">
        <f>IFERROR(IF(COUNT(pipot!$Z:$Z)&lt;&gt;"",INDEX(pipot!H:H,SMALL(pipot!$Z:$Z,ROW($A823)))),"")</f>
        <v/>
      </c>
      <c r="J827" t="str">
        <f>IFERROR(IF(COUNT(pipot!$Z:$Z)&lt;&gt;"",INDEX(pipot!I:I,SMALL(pipot!$Z:$Z,ROW($A823)))),"")</f>
        <v/>
      </c>
      <c r="K827" t="str">
        <f>IFERROR(IF(COUNT(pipot!$Z:$Z)&lt;&gt;"",INDEX(pipot!J:J,SMALL(pipot!$Z:$Z,ROW($A823)))),"")</f>
        <v/>
      </c>
      <c r="L827" t="str">
        <f>IFERROR(IF(COUNT(pipot!$Z:$Z)&lt;&gt;"",INDEX(pipot!K:K,SMALL(pipot!$Z:$Z,ROW($A823)))),"")</f>
        <v/>
      </c>
      <c r="M827" t="str">
        <f>IFERROR(IF(COUNT(pipot!$Z:$Z)&lt;&gt;"",INDEX(pipot!L:L,SMALL(pipot!$Z:$Z,ROW($A823)))),"")</f>
        <v/>
      </c>
      <c r="N827" t="str">
        <f>IFERROR(IF(COUNT(pipot!$Z:$Z)&lt;&gt;"",INDEX(pipot!M:M,SMALL(pipot!$Z:$Z,ROW($A823)))),"")</f>
        <v/>
      </c>
      <c r="O827" t="str">
        <f>IFERROR(IF(COUNT(pipot!$Z:$Z)&lt;&gt;"",INDEX(pipot!N:N,SMALL(pipot!$Z:$Z,ROW($A823)))),"")</f>
        <v/>
      </c>
      <c r="P827" t="str">
        <f>IFERROR(IF(COUNT(pipot!$Z:$Z)&lt;&gt;"",INDEX(pipot!O:O,SMALL(pipot!$Z:$Z,ROW($A823)))),"")</f>
        <v/>
      </c>
      <c r="Q827" t="str">
        <f>IFERROR(IF(COUNT(pipot!$Z:$Z)&lt;&gt;"",INDEX(pipot!P:P,SMALL(pipot!$Z:$Z,ROW($A823)))),"")</f>
        <v/>
      </c>
      <c r="R827" t="str">
        <f>IFERROR(IF(COUNT(pipot!$Z:$Z)&lt;&gt;"",INDEX(pipot!Q:Q,SMALL(pipot!$Z:$Z,ROW($A823)))),"")</f>
        <v/>
      </c>
      <c r="S827" t="str">
        <f>IFERROR(IF(COUNT(pipot!$Z:$Z)&lt;&gt;"",INDEX(pipot!R:R,SMALL(pipot!$Z:$Z,ROW($A823)))),"")</f>
        <v/>
      </c>
    </row>
    <row r="828" spans="2:19" hidden="1">
      <c r="B828" t="str">
        <f>IFERROR(IF(COUNT(pipot!$Z:$Z)&lt;&gt;"",INDEX(pipot!A:A,SMALL(pipot!$Z:$Z,ROW($A824)))),"")</f>
        <v/>
      </c>
      <c r="C828" s="13" t="str">
        <f>IFERROR(IF(COUNT(pipot!$Z:$Z)&lt;&gt;"",INDEX(pipot!B:B,SMALL(pipot!$Z:$Z,ROW($A824)))),"")</f>
        <v/>
      </c>
      <c r="D828" s="15" t="str">
        <f>IFERROR(IF(COUNT(pipot!$Z:$Z)&lt;&gt;"",INDEX(pipot!C:C,SMALL(pipot!$Z:$Z,ROW($A824)))),"")</f>
        <v/>
      </c>
      <c r="E828" t="str">
        <f>IFERROR(IF(COUNT(pipot!$Z:$Z)&lt;&gt;"",INDEX(pipot!D:D,SMALL(pipot!$Z:$Z,ROW($A824)))),"")</f>
        <v/>
      </c>
      <c r="F828" t="str">
        <f>IFERROR(IF(COUNT(pipot!$Z:$Z)&lt;&gt;"",INDEX(pipot!E:E,SMALL(pipot!$Z:$Z,ROW($A824)))),"")</f>
        <v/>
      </c>
      <c r="G828" t="str">
        <f>IFERROR(IF(COUNT(pipot!$Z:$Z)&lt;&gt;"",INDEX(pipot!F:F,SMALL(pipot!$Z:$Z,ROW($A824)))),"")</f>
        <v/>
      </c>
      <c r="H828" t="str">
        <f>IFERROR(IF(COUNT(pipot!$Z:$Z)&lt;&gt;"",INDEX(pipot!G:G,SMALL(pipot!$Z:$Z,ROW($A824)))),"")</f>
        <v/>
      </c>
      <c r="I828" t="str">
        <f>IFERROR(IF(COUNT(pipot!$Z:$Z)&lt;&gt;"",INDEX(pipot!H:H,SMALL(pipot!$Z:$Z,ROW($A824)))),"")</f>
        <v/>
      </c>
      <c r="J828" t="str">
        <f>IFERROR(IF(COUNT(pipot!$Z:$Z)&lt;&gt;"",INDEX(pipot!I:I,SMALL(pipot!$Z:$Z,ROW($A824)))),"")</f>
        <v/>
      </c>
      <c r="K828" t="str">
        <f>IFERROR(IF(COUNT(pipot!$Z:$Z)&lt;&gt;"",INDEX(pipot!J:J,SMALL(pipot!$Z:$Z,ROW($A824)))),"")</f>
        <v/>
      </c>
      <c r="L828" t="str">
        <f>IFERROR(IF(COUNT(pipot!$Z:$Z)&lt;&gt;"",INDEX(pipot!K:K,SMALL(pipot!$Z:$Z,ROW($A824)))),"")</f>
        <v/>
      </c>
      <c r="M828" t="str">
        <f>IFERROR(IF(COUNT(pipot!$Z:$Z)&lt;&gt;"",INDEX(pipot!L:L,SMALL(pipot!$Z:$Z,ROW($A824)))),"")</f>
        <v/>
      </c>
      <c r="N828" t="str">
        <f>IFERROR(IF(COUNT(pipot!$Z:$Z)&lt;&gt;"",INDEX(pipot!M:M,SMALL(pipot!$Z:$Z,ROW($A824)))),"")</f>
        <v/>
      </c>
      <c r="O828" t="str">
        <f>IFERROR(IF(COUNT(pipot!$Z:$Z)&lt;&gt;"",INDEX(pipot!N:N,SMALL(pipot!$Z:$Z,ROW($A824)))),"")</f>
        <v/>
      </c>
      <c r="P828" t="str">
        <f>IFERROR(IF(COUNT(pipot!$Z:$Z)&lt;&gt;"",INDEX(pipot!O:O,SMALL(pipot!$Z:$Z,ROW($A824)))),"")</f>
        <v/>
      </c>
      <c r="Q828" t="str">
        <f>IFERROR(IF(COUNT(pipot!$Z:$Z)&lt;&gt;"",INDEX(pipot!P:P,SMALL(pipot!$Z:$Z,ROW($A824)))),"")</f>
        <v/>
      </c>
      <c r="R828" t="str">
        <f>IFERROR(IF(COUNT(pipot!$Z:$Z)&lt;&gt;"",INDEX(pipot!Q:Q,SMALL(pipot!$Z:$Z,ROW($A824)))),"")</f>
        <v/>
      </c>
      <c r="S828" t="str">
        <f>IFERROR(IF(COUNT(pipot!$Z:$Z)&lt;&gt;"",INDEX(pipot!R:R,SMALL(pipot!$Z:$Z,ROW($A824)))),"")</f>
        <v/>
      </c>
    </row>
    <row r="829" spans="2:19" hidden="1">
      <c r="B829" t="str">
        <f>IFERROR(IF(COUNT(pipot!$Z:$Z)&lt;&gt;"",INDEX(pipot!A:A,SMALL(pipot!$Z:$Z,ROW($A825)))),"")</f>
        <v/>
      </c>
      <c r="C829" s="13" t="str">
        <f>IFERROR(IF(COUNT(pipot!$Z:$Z)&lt;&gt;"",INDEX(pipot!B:B,SMALL(pipot!$Z:$Z,ROW($A825)))),"")</f>
        <v/>
      </c>
      <c r="D829" s="15" t="str">
        <f>IFERROR(IF(COUNT(pipot!$Z:$Z)&lt;&gt;"",INDEX(pipot!C:C,SMALL(pipot!$Z:$Z,ROW($A825)))),"")</f>
        <v/>
      </c>
      <c r="E829" t="str">
        <f>IFERROR(IF(COUNT(pipot!$Z:$Z)&lt;&gt;"",INDEX(pipot!D:D,SMALL(pipot!$Z:$Z,ROW($A825)))),"")</f>
        <v/>
      </c>
      <c r="F829" t="str">
        <f>IFERROR(IF(COUNT(pipot!$Z:$Z)&lt;&gt;"",INDEX(pipot!E:E,SMALL(pipot!$Z:$Z,ROW($A825)))),"")</f>
        <v/>
      </c>
      <c r="G829" t="str">
        <f>IFERROR(IF(COUNT(pipot!$Z:$Z)&lt;&gt;"",INDEX(pipot!F:F,SMALL(pipot!$Z:$Z,ROW($A825)))),"")</f>
        <v/>
      </c>
      <c r="H829" t="str">
        <f>IFERROR(IF(COUNT(pipot!$Z:$Z)&lt;&gt;"",INDEX(pipot!G:G,SMALL(pipot!$Z:$Z,ROW($A825)))),"")</f>
        <v/>
      </c>
      <c r="I829" t="str">
        <f>IFERROR(IF(COUNT(pipot!$Z:$Z)&lt;&gt;"",INDEX(pipot!H:H,SMALL(pipot!$Z:$Z,ROW($A825)))),"")</f>
        <v/>
      </c>
      <c r="J829" t="str">
        <f>IFERROR(IF(COUNT(pipot!$Z:$Z)&lt;&gt;"",INDEX(pipot!I:I,SMALL(pipot!$Z:$Z,ROW($A825)))),"")</f>
        <v/>
      </c>
      <c r="K829" t="str">
        <f>IFERROR(IF(COUNT(pipot!$Z:$Z)&lt;&gt;"",INDEX(pipot!J:J,SMALL(pipot!$Z:$Z,ROW($A825)))),"")</f>
        <v/>
      </c>
      <c r="L829" t="str">
        <f>IFERROR(IF(COUNT(pipot!$Z:$Z)&lt;&gt;"",INDEX(pipot!K:K,SMALL(pipot!$Z:$Z,ROW($A825)))),"")</f>
        <v/>
      </c>
      <c r="M829" t="str">
        <f>IFERROR(IF(COUNT(pipot!$Z:$Z)&lt;&gt;"",INDEX(pipot!L:L,SMALL(pipot!$Z:$Z,ROW($A825)))),"")</f>
        <v/>
      </c>
      <c r="N829" t="str">
        <f>IFERROR(IF(COUNT(pipot!$Z:$Z)&lt;&gt;"",INDEX(pipot!M:M,SMALL(pipot!$Z:$Z,ROW($A825)))),"")</f>
        <v/>
      </c>
      <c r="O829" t="str">
        <f>IFERROR(IF(COUNT(pipot!$Z:$Z)&lt;&gt;"",INDEX(pipot!N:N,SMALL(pipot!$Z:$Z,ROW($A825)))),"")</f>
        <v/>
      </c>
      <c r="P829" t="str">
        <f>IFERROR(IF(COUNT(pipot!$Z:$Z)&lt;&gt;"",INDEX(pipot!O:O,SMALL(pipot!$Z:$Z,ROW($A825)))),"")</f>
        <v/>
      </c>
      <c r="Q829" t="str">
        <f>IFERROR(IF(COUNT(pipot!$Z:$Z)&lt;&gt;"",INDEX(pipot!P:P,SMALL(pipot!$Z:$Z,ROW($A825)))),"")</f>
        <v/>
      </c>
      <c r="R829" t="str">
        <f>IFERROR(IF(COUNT(pipot!$Z:$Z)&lt;&gt;"",INDEX(pipot!Q:Q,SMALL(pipot!$Z:$Z,ROW($A825)))),"")</f>
        <v/>
      </c>
      <c r="S829" t="str">
        <f>IFERROR(IF(COUNT(pipot!$Z:$Z)&lt;&gt;"",INDEX(pipot!R:R,SMALL(pipot!$Z:$Z,ROW($A825)))),"")</f>
        <v/>
      </c>
    </row>
    <row r="830" spans="2:19" hidden="1">
      <c r="B830" t="str">
        <f>IFERROR(IF(COUNT(pipot!$Z:$Z)&lt;&gt;"",INDEX(pipot!A:A,SMALL(pipot!$Z:$Z,ROW($A826)))),"")</f>
        <v/>
      </c>
      <c r="C830" s="13" t="str">
        <f>IFERROR(IF(COUNT(pipot!$Z:$Z)&lt;&gt;"",INDEX(pipot!B:B,SMALL(pipot!$Z:$Z,ROW($A826)))),"")</f>
        <v/>
      </c>
      <c r="D830" s="15" t="str">
        <f>IFERROR(IF(COUNT(pipot!$Z:$Z)&lt;&gt;"",INDEX(pipot!C:C,SMALL(pipot!$Z:$Z,ROW($A826)))),"")</f>
        <v/>
      </c>
      <c r="E830" t="str">
        <f>IFERROR(IF(COUNT(pipot!$Z:$Z)&lt;&gt;"",INDEX(pipot!D:D,SMALL(pipot!$Z:$Z,ROW($A826)))),"")</f>
        <v/>
      </c>
      <c r="F830" t="str">
        <f>IFERROR(IF(COUNT(pipot!$Z:$Z)&lt;&gt;"",INDEX(pipot!E:E,SMALL(pipot!$Z:$Z,ROW($A826)))),"")</f>
        <v/>
      </c>
      <c r="G830" t="str">
        <f>IFERROR(IF(COUNT(pipot!$Z:$Z)&lt;&gt;"",INDEX(pipot!F:F,SMALL(pipot!$Z:$Z,ROW($A826)))),"")</f>
        <v/>
      </c>
      <c r="H830" t="str">
        <f>IFERROR(IF(COUNT(pipot!$Z:$Z)&lt;&gt;"",INDEX(pipot!G:G,SMALL(pipot!$Z:$Z,ROW($A826)))),"")</f>
        <v/>
      </c>
      <c r="I830" t="str">
        <f>IFERROR(IF(COUNT(pipot!$Z:$Z)&lt;&gt;"",INDEX(pipot!H:H,SMALL(pipot!$Z:$Z,ROW($A826)))),"")</f>
        <v/>
      </c>
      <c r="J830" t="str">
        <f>IFERROR(IF(COUNT(pipot!$Z:$Z)&lt;&gt;"",INDEX(pipot!I:I,SMALL(pipot!$Z:$Z,ROW($A826)))),"")</f>
        <v/>
      </c>
      <c r="K830" t="str">
        <f>IFERROR(IF(COUNT(pipot!$Z:$Z)&lt;&gt;"",INDEX(pipot!J:J,SMALL(pipot!$Z:$Z,ROW($A826)))),"")</f>
        <v/>
      </c>
      <c r="L830" t="str">
        <f>IFERROR(IF(COUNT(pipot!$Z:$Z)&lt;&gt;"",INDEX(pipot!K:K,SMALL(pipot!$Z:$Z,ROW($A826)))),"")</f>
        <v/>
      </c>
      <c r="M830" t="str">
        <f>IFERROR(IF(COUNT(pipot!$Z:$Z)&lt;&gt;"",INDEX(pipot!L:L,SMALL(pipot!$Z:$Z,ROW($A826)))),"")</f>
        <v/>
      </c>
      <c r="N830" t="str">
        <f>IFERROR(IF(COUNT(pipot!$Z:$Z)&lt;&gt;"",INDEX(pipot!M:M,SMALL(pipot!$Z:$Z,ROW($A826)))),"")</f>
        <v/>
      </c>
      <c r="O830" t="str">
        <f>IFERROR(IF(COUNT(pipot!$Z:$Z)&lt;&gt;"",INDEX(pipot!N:N,SMALL(pipot!$Z:$Z,ROW($A826)))),"")</f>
        <v/>
      </c>
      <c r="P830" t="str">
        <f>IFERROR(IF(COUNT(pipot!$Z:$Z)&lt;&gt;"",INDEX(pipot!O:O,SMALL(pipot!$Z:$Z,ROW($A826)))),"")</f>
        <v/>
      </c>
      <c r="Q830" t="str">
        <f>IFERROR(IF(COUNT(pipot!$Z:$Z)&lt;&gt;"",INDEX(pipot!P:P,SMALL(pipot!$Z:$Z,ROW($A826)))),"")</f>
        <v/>
      </c>
      <c r="R830" t="str">
        <f>IFERROR(IF(COUNT(pipot!$Z:$Z)&lt;&gt;"",INDEX(pipot!Q:Q,SMALL(pipot!$Z:$Z,ROW($A826)))),"")</f>
        <v/>
      </c>
      <c r="S830" t="str">
        <f>IFERROR(IF(COUNT(pipot!$Z:$Z)&lt;&gt;"",INDEX(pipot!R:R,SMALL(pipot!$Z:$Z,ROW($A826)))),"")</f>
        <v/>
      </c>
    </row>
    <row r="831" spans="2:19" hidden="1">
      <c r="B831" t="str">
        <f>IFERROR(IF(COUNT(pipot!$Z:$Z)&lt;&gt;"",INDEX(pipot!A:A,SMALL(pipot!$Z:$Z,ROW($A827)))),"")</f>
        <v/>
      </c>
      <c r="C831" s="13" t="str">
        <f>IFERROR(IF(COUNT(pipot!$Z:$Z)&lt;&gt;"",INDEX(pipot!B:B,SMALL(pipot!$Z:$Z,ROW($A827)))),"")</f>
        <v/>
      </c>
      <c r="D831" s="15" t="str">
        <f>IFERROR(IF(COUNT(pipot!$Z:$Z)&lt;&gt;"",INDEX(pipot!C:C,SMALL(pipot!$Z:$Z,ROW($A827)))),"")</f>
        <v/>
      </c>
      <c r="E831" t="str">
        <f>IFERROR(IF(COUNT(pipot!$Z:$Z)&lt;&gt;"",INDEX(pipot!D:D,SMALL(pipot!$Z:$Z,ROW($A827)))),"")</f>
        <v/>
      </c>
      <c r="F831" t="str">
        <f>IFERROR(IF(COUNT(pipot!$Z:$Z)&lt;&gt;"",INDEX(pipot!E:E,SMALL(pipot!$Z:$Z,ROW($A827)))),"")</f>
        <v/>
      </c>
      <c r="G831" t="str">
        <f>IFERROR(IF(COUNT(pipot!$Z:$Z)&lt;&gt;"",INDEX(pipot!F:F,SMALL(pipot!$Z:$Z,ROW($A827)))),"")</f>
        <v/>
      </c>
      <c r="H831" t="str">
        <f>IFERROR(IF(COUNT(pipot!$Z:$Z)&lt;&gt;"",INDEX(pipot!G:G,SMALL(pipot!$Z:$Z,ROW($A827)))),"")</f>
        <v/>
      </c>
      <c r="I831" t="str">
        <f>IFERROR(IF(COUNT(pipot!$Z:$Z)&lt;&gt;"",INDEX(pipot!H:H,SMALL(pipot!$Z:$Z,ROW($A827)))),"")</f>
        <v/>
      </c>
      <c r="J831" t="str">
        <f>IFERROR(IF(COUNT(pipot!$Z:$Z)&lt;&gt;"",INDEX(pipot!I:I,SMALL(pipot!$Z:$Z,ROW($A827)))),"")</f>
        <v/>
      </c>
      <c r="K831" t="str">
        <f>IFERROR(IF(COUNT(pipot!$Z:$Z)&lt;&gt;"",INDEX(pipot!J:J,SMALL(pipot!$Z:$Z,ROW($A827)))),"")</f>
        <v/>
      </c>
      <c r="L831" t="str">
        <f>IFERROR(IF(COUNT(pipot!$Z:$Z)&lt;&gt;"",INDEX(pipot!K:K,SMALL(pipot!$Z:$Z,ROW($A827)))),"")</f>
        <v/>
      </c>
      <c r="M831" t="str">
        <f>IFERROR(IF(COUNT(pipot!$Z:$Z)&lt;&gt;"",INDEX(pipot!L:L,SMALL(pipot!$Z:$Z,ROW($A827)))),"")</f>
        <v/>
      </c>
      <c r="N831" t="str">
        <f>IFERROR(IF(COUNT(pipot!$Z:$Z)&lt;&gt;"",INDEX(pipot!M:M,SMALL(pipot!$Z:$Z,ROW($A827)))),"")</f>
        <v/>
      </c>
      <c r="O831" t="str">
        <f>IFERROR(IF(COUNT(pipot!$Z:$Z)&lt;&gt;"",INDEX(pipot!N:N,SMALL(pipot!$Z:$Z,ROW($A827)))),"")</f>
        <v/>
      </c>
      <c r="P831" t="str">
        <f>IFERROR(IF(COUNT(pipot!$Z:$Z)&lt;&gt;"",INDEX(pipot!O:O,SMALL(pipot!$Z:$Z,ROW($A827)))),"")</f>
        <v/>
      </c>
      <c r="Q831" t="str">
        <f>IFERROR(IF(COUNT(pipot!$Z:$Z)&lt;&gt;"",INDEX(pipot!P:P,SMALL(pipot!$Z:$Z,ROW($A827)))),"")</f>
        <v/>
      </c>
      <c r="R831" t="str">
        <f>IFERROR(IF(COUNT(pipot!$Z:$Z)&lt;&gt;"",INDEX(pipot!Q:Q,SMALL(pipot!$Z:$Z,ROW($A827)))),"")</f>
        <v/>
      </c>
      <c r="S831" t="str">
        <f>IFERROR(IF(COUNT(pipot!$Z:$Z)&lt;&gt;"",INDEX(pipot!R:R,SMALL(pipot!$Z:$Z,ROW($A827)))),"")</f>
        <v/>
      </c>
    </row>
    <row r="832" spans="2:19" hidden="1">
      <c r="B832" t="str">
        <f>IFERROR(IF(COUNT(pipot!$Z:$Z)&lt;&gt;"",INDEX(pipot!A:A,SMALL(pipot!$Z:$Z,ROW($A828)))),"")</f>
        <v/>
      </c>
      <c r="C832" s="13" t="str">
        <f>IFERROR(IF(COUNT(pipot!$Z:$Z)&lt;&gt;"",INDEX(pipot!B:B,SMALL(pipot!$Z:$Z,ROW($A828)))),"")</f>
        <v/>
      </c>
      <c r="D832" s="15" t="str">
        <f>IFERROR(IF(COUNT(pipot!$Z:$Z)&lt;&gt;"",INDEX(pipot!C:C,SMALL(pipot!$Z:$Z,ROW($A828)))),"")</f>
        <v/>
      </c>
      <c r="E832" t="str">
        <f>IFERROR(IF(COUNT(pipot!$Z:$Z)&lt;&gt;"",INDEX(pipot!D:D,SMALL(pipot!$Z:$Z,ROW($A828)))),"")</f>
        <v/>
      </c>
      <c r="F832" t="str">
        <f>IFERROR(IF(COUNT(pipot!$Z:$Z)&lt;&gt;"",INDEX(pipot!E:E,SMALL(pipot!$Z:$Z,ROW($A828)))),"")</f>
        <v/>
      </c>
      <c r="G832" t="str">
        <f>IFERROR(IF(COUNT(pipot!$Z:$Z)&lt;&gt;"",INDEX(pipot!F:F,SMALL(pipot!$Z:$Z,ROW($A828)))),"")</f>
        <v/>
      </c>
      <c r="H832" t="str">
        <f>IFERROR(IF(COUNT(pipot!$Z:$Z)&lt;&gt;"",INDEX(pipot!G:G,SMALL(pipot!$Z:$Z,ROW($A828)))),"")</f>
        <v/>
      </c>
      <c r="I832" t="str">
        <f>IFERROR(IF(COUNT(pipot!$Z:$Z)&lt;&gt;"",INDEX(pipot!H:H,SMALL(pipot!$Z:$Z,ROW($A828)))),"")</f>
        <v/>
      </c>
      <c r="J832" t="str">
        <f>IFERROR(IF(COUNT(pipot!$Z:$Z)&lt;&gt;"",INDEX(pipot!I:I,SMALL(pipot!$Z:$Z,ROW($A828)))),"")</f>
        <v/>
      </c>
      <c r="K832" t="str">
        <f>IFERROR(IF(COUNT(pipot!$Z:$Z)&lt;&gt;"",INDEX(pipot!J:J,SMALL(pipot!$Z:$Z,ROW($A828)))),"")</f>
        <v/>
      </c>
      <c r="L832" t="str">
        <f>IFERROR(IF(COUNT(pipot!$Z:$Z)&lt;&gt;"",INDEX(pipot!K:K,SMALL(pipot!$Z:$Z,ROW($A828)))),"")</f>
        <v/>
      </c>
      <c r="M832" t="str">
        <f>IFERROR(IF(COUNT(pipot!$Z:$Z)&lt;&gt;"",INDEX(pipot!L:L,SMALL(pipot!$Z:$Z,ROW($A828)))),"")</f>
        <v/>
      </c>
      <c r="N832" t="str">
        <f>IFERROR(IF(COUNT(pipot!$Z:$Z)&lt;&gt;"",INDEX(pipot!M:M,SMALL(pipot!$Z:$Z,ROW($A828)))),"")</f>
        <v/>
      </c>
      <c r="O832" t="str">
        <f>IFERROR(IF(COUNT(pipot!$Z:$Z)&lt;&gt;"",INDEX(pipot!N:N,SMALL(pipot!$Z:$Z,ROW($A828)))),"")</f>
        <v/>
      </c>
      <c r="P832" t="str">
        <f>IFERROR(IF(COUNT(pipot!$Z:$Z)&lt;&gt;"",INDEX(pipot!O:O,SMALL(pipot!$Z:$Z,ROW($A828)))),"")</f>
        <v/>
      </c>
      <c r="Q832" t="str">
        <f>IFERROR(IF(COUNT(pipot!$Z:$Z)&lt;&gt;"",INDEX(pipot!P:P,SMALL(pipot!$Z:$Z,ROW($A828)))),"")</f>
        <v/>
      </c>
      <c r="R832" t="str">
        <f>IFERROR(IF(COUNT(pipot!$Z:$Z)&lt;&gt;"",INDEX(pipot!Q:Q,SMALL(pipot!$Z:$Z,ROW($A828)))),"")</f>
        <v/>
      </c>
      <c r="S832" t="str">
        <f>IFERROR(IF(COUNT(pipot!$Z:$Z)&lt;&gt;"",INDEX(pipot!R:R,SMALL(pipot!$Z:$Z,ROW($A828)))),"")</f>
        <v/>
      </c>
    </row>
    <row r="833" spans="2:19" hidden="1">
      <c r="B833" t="str">
        <f>IFERROR(IF(COUNT(pipot!$Z:$Z)&lt;&gt;"",INDEX(pipot!A:A,SMALL(pipot!$Z:$Z,ROW($A829)))),"")</f>
        <v/>
      </c>
      <c r="C833" s="13" t="str">
        <f>IFERROR(IF(COUNT(pipot!$Z:$Z)&lt;&gt;"",INDEX(pipot!B:B,SMALL(pipot!$Z:$Z,ROW($A829)))),"")</f>
        <v/>
      </c>
      <c r="D833" s="15" t="str">
        <f>IFERROR(IF(COUNT(pipot!$Z:$Z)&lt;&gt;"",INDEX(pipot!C:C,SMALL(pipot!$Z:$Z,ROW($A829)))),"")</f>
        <v/>
      </c>
      <c r="E833" t="str">
        <f>IFERROR(IF(COUNT(pipot!$Z:$Z)&lt;&gt;"",INDEX(pipot!D:D,SMALL(pipot!$Z:$Z,ROW($A829)))),"")</f>
        <v/>
      </c>
      <c r="F833" t="str">
        <f>IFERROR(IF(COUNT(pipot!$Z:$Z)&lt;&gt;"",INDEX(pipot!E:E,SMALL(pipot!$Z:$Z,ROW($A829)))),"")</f>
        <v/>
      </c>
      <c r="G833" t="str">
        <f>IFERROR(IF(COUNT(pipot!$Z:$Z)&lt;&gt;"",INDEX(pipot!F:F,SMALL(pipot!$Z:$Z,ROW($A829)))),"")</f>
        <v/>
      </c>
      <c r="H833" t="str">
        <f>IFERROR(IF(COUNT(pipot!$Z:$Z)&lt;&gt;"",INDEX(pipot!G:G,SMALL(pipot!$Z:$Z,ROW($A829)))),"")</f>
        <v/>
      </c>
      <c r="I833" t="str">
        <f>IFERROR(IF(COUNT(pipot!$Z:$Z)&lt;&gt;"",INDEX(pipot!H:H,SMALL(pipot!$Z:$Z,ROW($A829)))),"")</f>
        <v/>
      </c>
      <c r="J833" t="str">
        <f>IFERROR(IF(COUNT(pipot!$Z:$Z)&lt;&gt;"",INDEX(pipot!I:I,SMALL(pipot!$Z:$Z,ROW($A829)))),"")</f>
        <v/>
      </c>
      <c r="K833" t="str">
        <f>IFERROR(IF(COUNT(pipot!$Z:$Z)&lt;&gt;"",INDEX(pipot!J:J,SMALL(pipot!$Z:$Z,ROW($A829)))),"")</f>
        <v/>
      </c>
      <c r="L833" t="str">
        <f>IFERROR(IF(COUNT(pipot!$Z:$Z)&lt;&gt;"",INDEX(pipot!K:K,SMALL(pipot!$Z:$Z,ROW($A829)))),"")</f>
        <v/>
      </c>
      <c r="M833" t="str">
        <f>IFERROR(IF(COUNT(pipot!$Z:$Z)&lt;&gt;"",INDEX(pipot!L:L,SMALL(pipot!$Z:$Z,ROW($A829)))),"")</f>
        <v/>
      </c>
      <c r="N833" t="str">
        <f>IFERROR(IF(COUNT(pipot!$Z:$Z)&lt;&gt;"",INDEX(pipot!M:M,SMALL(pipot!$Z:$Z,ROW($A829)))),"")</f>
        <v/>
      </c>
      <c r="O833" t="str">
        <f>IFERROR(IF(COUNT(pipot!$Z:$Z)&lt;&gt;"",INDEX(pipot!N:N,SMALL(pipot!$Z:$Z,ROW($A829)))),"")</f>
        <v/>
      </c>
      <c r="P833" t="str">
        <f>IFERROR(IF(COUNT(pipot!$Z:$Z)&lt;&gt;"",INDEX(pipot!O:O,SMALL(pipot!$Z:$Z,ROW($A829)))),"")</f>
        <v/>
      </c>
      <c r="Q833" t="str">
        <f>IFERROR(IF(COUNT(pipot!$Z:$Z)&lt;&gt;"",INDEX(pipot!P:P,SMALL(pipot!$Z:$Z,ROW($A829)))),"")</f>
        <v/>
      </c>
      <c r="R833" t="str">
        <f>IFERROR(IF(COUNT(pipot!$Z:$Z)&lt;&gt;"",INDEX(pipot!Q:Q,SMALL(pipot!$Z:$Z,ROW($A829)))),"")</f>
        <v/>
      </c>
      <c r="S833" t="str">
        <f>IFERROR(IF(COUNT(pipot!$Z:$Z)&lt;&gt;"",INDEX(pipot!R:R,SMALL(pipot!$Z:$Z,ROW($A829)))),"")</f>
        <v/>
      </c>
    </row>
    <row r="834" spans="2:19" hidden="1">
      <c r="B834" t="str">
        <f>IFERROR(IF(COUNT(pipot!$Z:$Z)&lt;&gt;"",INDEX(pipot!A:A,SMALL(pipot!$Z:$Z,ROW($A830)))),"")</f>
        <v/>
      </c>
      <c r="C834" s="13" t="str">
        <f>IFERROR(IF(COUNT(pipot!$Z:$Z)&lt;&gt;"",INDEX(pipot!B:B,SMALL(pipot!$Z:$Z,ROW($A830)))),"")</f>
        <v/>
      </c>
      <c r="D834" s="15" t="str">
        <f>IFERROR(IF(COUNT(pipot!$Z:$Z)&lt;&gt;"",INDEX(pipot!C:C,SMALL(pipot!$Z:$Z,ROW($A830)))),"")</f>
        <v/>
      </c>
      <c r="E834" t="str">
        <f>IFERROR(IF(COUNT(pipot!$Z:$Z)&lt;&gt;"",INDEX(pipot!D:D,SMALL(pipot!$Z:$Z,ROW($A830)))),"")</f>
        <v/>
      </c>
      <c r="F834" t="str">
        <f>IFERROR(IF(COUNT(pipot!$Z:$Z)&lt;&gt;"",INDEX(pipot!E:E,SMALL(pipot!$Z:$Z,ROW($A830)))),"")</f>
        <v/>
      </c>
      <c r="G834" t="str">
        <f>IFERROR(IF(COUNT(pipot!$Z:$Z)&lt;&gt;"",INDEX(pipot!F:F,SMALL(pipot!$Z:$Z,ROW($A830)))),"")</f>
        <v/>
      </c>
      <c r="H834" t="str">
        <f>IFERROR(IF(COUNT(pipot!$Z:$Z)&lt;&gt;"",INDEX(pipot!G:G,SMALL(pipot!$Z:$Z,ROW($A830)))),"")</f>
        <v/>
      </c>
      <c r="I834" t="str">
        <f>IFERROR(IF(COUNT(pipot!$Z:$Z)&lt;&gt;"",INDEX(pipot!H:H,SMALL(pipot!$Z:$Z,ROW($A830)))),"")</f>
        <v/>
      </c>
      <c r="J834" t="str">
        <f>IFERROR(IF(COUNT(pipot!$Z:$Z)&lt;&gt;"",INDEX(pipot!I:I,SMALL(pipot!$Z:$Z,ROW($A830)))),"")</f>
        <v/>
      </c>
      <c r="K834" t="str">
        <f>IFERROR(IF(COUNT(pipot!$Z:$Z)&lt;&gt;"",INDEX(pipot!J:J,SMALL(pipot!$Z:$Z,ROW($A830)))),"")</f>
        <v/>
      </c>
      <c r="L834" t="str">
        <f>IFERROR(IF(COUNT(pipot!$Z:$Z)&lt;&gt;"",INDEX(pipot!K:K,SMALL(pipot!$Z:$Z,ROW($A830)))),"")</f>
        <v/>
      </c>
      <c r="M834" t="str">
        <f>IFERROR(IF(COUNT(pipot!$Z:$Z)&lt;&gt;"",INDEX(pipot!L:L,SMALL(pipot!$Z:$Z,ROW($A830)))),"")</f>
        <v/>
      </c>
      <c r="N834" t="str">
        <f>IFERROR(IF(COUNT(pipot!$Z:$Z)&lt;&gt;"",INDEX(pipot!M:M,SMALL(pipot!$Z:$Z,ROW($A830)))),"")</f>
        <v/>
      </c>
      <c r="O834" t="str">
        <f>IFERROR(IF(COUNT(pipot!$Z:$Z)&lt;&gt;"",INDEX(pipot!N:N,SMALL(pipot!$Z:$Z,ROW($A830)))),"")</f>
        <v/>
      </c>
      <c r="P834" t="str">
        <f>IFERROR(IF(COUNT(pipot!$Z:$Z)&lt;&gt;"",INDEX(pipot!O:O,SMALL(pipot!$Z:$Z,ROW($A830)))),"")</f>
        <v/>
      </c>
      <c r="Q834" t="str">
        <f>IFERROR(IF(COUNT(pipot!$Z:$Z)&lt;&gt;"",INDEX(pipot!P:P,SMALL(pipot!$Z:$Z,ROW($A830)))),"")</f>
        <v/>
      </c>
      <c r="R834" t="str">
        <f>IFERROR(IF(COUNT(pipot!$Z:$Z)&lt;&gt;"",INDEX(pipot!Q:Q,SMALL(pipot!$Z:$Z,ROW($A830)))),"")</f>
        <v/>
      </c>
      <c r="S834" t="str">
        <f>IFERROR(IF(COUNT(pipot!$Z:$Z)&lt;&gt;"",INDEX(pipot!R:R,SMALL(pipot!$Z:$Z,ROW($A830)))),"")</f>
        <v/>
      </c>
    </row>
    <row r="835" spans="2:19" hidden="1">
      <c r="B835" t="str">
        <f>IFERROR(IF(COUNT(pipot!$Z:$Z)&lt;&gt;"",INDEX(pipot!A:A,SMALL(pipot!$Z:$Z,ROW($A831)))),"")</f>
        <v/>
      </c>
      <c r="C835" s="13" t="str">
        <f>IFERROR(IF(COUNT(pipot!$Z:$Z)&lt;&gt;"",INDEX(pipot!B:B,SMALL(pipot!$Z:$Z,ROW($A831)))),"")</f>
        <v/>
      </c>
      <c r="D835" s="15" t="str">
        <f>IFERROR(IF(COUNT(pipot!$Z:$Z)&lt;&gt;"",INDEX(pipot!C:C,SMALL(pipot!$Z:$Z,ROW($A831)))),"")</f>
        <v/>
      </c>
      <c r="E835" t="str">
        <f>IFERROR(IF(COUNT(pipot!$Z:$Z)&lt;&gt;"",INDEX(pipot!D:D,SMALL(pipot!$Z:$Z,ROW($A831)))),"")</f>
        <v/>
      </c>
      <c r="F835" t="str">
        <f>IFERROR(IF(COUNT(pipot!$Z:$Z)&lt;&gt;"",INDEX(pipot!E:E,SMALL(pipot!$Z:$Z,ROW($A831)))),"")</f>
        <v/>
      </c>
      <c r="G835" t="str">
        <f>IFERROR(IF(COUNT(pipot!$Z:$Z)&lt;&gt;"",INDEX(pipot!F:F,SMALL(pipot!$Z:$Z,ROW($A831)))),"")</f>
        <v/>
      </c>
      <c r="H835" t="str">
        <f>IFERROR(IF(COUNT(pipot!$Z:$Z)&lt;&gt;"",INDEX(pipot!G:G,SMALL(pipot!$Z:$Z,ROW($A831)))),"")</f>
        <v/>
      </c>
      <c r="I835" t="str">
        <f>IFERROR(IF(COUNT(pipot!$Z:$Z)&lt;&gt;"",INDEX(pipot!H:H,SMALL(pipot!$Z:$Z,ROW($A831)))),"")</f>
        <v/>
      </c>
      <c r="J835" t="str">
        <f>IFERROR(IF(COUNT(pipot!$Z:$Z)&lt;&gt;"",INDEX(pipot!I:I,SMALL(pipot!$Z:$Z,ROW($A831)))),"")</f>
        <v/>
      </c>
      <c r="K835" t="str">
        <f>IFERROR(IF(COUNT(pipot!$Z:$Z)&lt;&gt;"",INDEX(pipot!J:J,SMALL(pipot!$Z:$Z,ROW($A831)))),"")</f>
        <v/>
      </c>
      <c r="L835" t="str">
        <f>IFERROR(IF(COUNT(pipot!$Z:$Z)&lt;&gt;"",INDEX(pipot!K:K,SMALL(pipot!$Z:$Z,ROW($A831)))),"")</f>
        <v/>
      </c>
      <c r="M835" t="str">
        <f>IFERROR(IF(COUNT(pipot!$Z:$Z)&lt;&gt;"",INDEX(pipot!L:L,SMALL(pipot!$Z:$Z,ROW($A831)))),"")</f>
        <v/>
      </c>
      <c r="N835" t="str">
        <f>IFERROR(IF(COUNT(pipot!$Z:$Z)&lt;&gt;"",INDEX(pipot!M:M,SMALL(pipot!$Z:$Z,ROW($A831)))),"")</f>
        <v/>
      </c>
      <c r="O835" t="str">
        <f>IFERROR(IF(COUNT(pipot!$Z:$Z)&lt;&gt;"",INDEX(pipot!N:N,SMALL(pipot!$Z:$Z,ROW($A831)))),"")</f>
        <v/>
      </c>
      <c r="P835" t="str">
        <f>IFERROR(IF(COUNT(pipot!$Z:$Z)&lt;&gt;"",INDEX(pipot!O:O,SMALL(pipot!$Z:$Z,ROW($A831)))),"")</f>
        <v/>
      </c>
      <c r="Q835" t="str">
        <f>IFERROR(IF(COUNT(pipot!$Z:$Z)&lt;&gt;"",INDEX(pipot!P:P,SMALL(pipot!$Z:$Z,ROW($A831)))),"")</f>
        <v/>
      </c>
      <c r="R835" t="str">
        <f>IFERROR(IF(COUNT(pipot!$Z:$Z)&lt;&gt;"",INDEX(pipot!Q:Q,SMALL(pipot!$Z:$Z,ROW($A831)))),"")</f>
        <v/>
      </c>
      <c r="S835" t="str">
        <f>IFERROR(IF(COUNT(pipot!$Z:$Z)&lt;&gt;"",INDEX(pipot!R:R,SMALL(pipot!$Z:$Z,ROW($A831)))),"")</f>
        <v/>
      </c>
    </row>
    <row r="836" spans="2:19" hidden="1">
      <c r="B836" t="str">
        <f>IFERROR(IF(COUNT(pipot!$Z:$Z)&lt;&gt;"",INDEX(pipot!A:A,SMALL(pipot!$Z:$Z,ROW($A832)))),"")</f>
        <v/>
      </c>
      <c r="C836" s="13" t="str">
        <f>IFERROR(IF(COUNT(pipot!$Z:$Z)&lt;&gt;"",INDEX(pipot!B:B,SMALL(pipot!$Z:$Z,ROW($A832)))),"")</f>
        <v/>
      </c>
      <c r="D836" s="15" t="str">
        <f>IFERROR(IF(COUNT(pipot!$Z:$Z)&lt;&gt;"",INDEX(pipot!C:C,SMALL(pipot!$Z:$Z,ROW($A832)))),"")</f>
        <v/>
      </c>
      <c r="E836" t="str">
        <f>IFERROR(IF(COUNT(pipot!$Z:$Z)&lt;&gt;"",INDEX(pipot!D:D,SMALL(pipot!$Z:$Z,ROW($A832)))),"")</f>
        <v/>
      </c>
      <c r="F836" t="str">
        <f>IFERROR(IF(COUNT(pipot!$Z:$Z)&lt;&gt;"",INDEX(pipot!E:E,SMALL(pipot!$Z:$Z,ROW($A832)))),"")</f>
        <v/>
      </c>
      <c r="G836" t="str">
        <f>IFERROR(IF(COUNT(pipot!$Z:$Z)&lt;&gt;"",INDEX(pipot!F:F,SMALL(pipot!$Z:$Z,ROW($A832)))),"")</f>
        <v/>
      </c>
      <c r="H836" t="str">
        <f>IFERROR(IF(COUNT(pipot!$Z:$Z)&lt;&gt;"",INDEX(pipot!G:G,SMALL(pipot!$Z:$Z,ROW($A832)))),"")</f>
        <v/>
      </c>
      <c r="I836" t="str">
        <f>IFERROR(IF(COUNT(pipot!$Z:$Z)&lt;&gt;"",INDEX(pipot!H:H,SMALL(pipot!$Z:$Z,ROW($A832)))),"")</f>
        <v/>
      </c>
      <c r="J836" t="str">
        <f>IFERROR(IF(COUNT(pipot!$Z:$Z)&lt;&gt;"",INDEX(pipot!I:I,SMALL(pipot!$Z:$Z,ROW($A832)))),"")</f>
        <v/>
      </c>
      <c r="K836" t="str">
        <f>IFERROR(IF(COUNT(pipot!$Z:$Z)&lt;&gt;"",INDEX(pipot!J:J,SMALL(pipot!$Z:$Z,ROW($A832)))),"")</f>
        <v/>
      </c>
      <c r="L836" t="str">
        <f>IFERROR(IF(COUNT(pipot!$Z:$Z)&lt;&gt;"",INDEX(pipot!K:K,SMALL(pipot!$Z:$Z,ROW($A832)))),"")</f>
        <v/>
      </c>
      <c r="M836" t="str">
        <f>IFERROR(IF(COUNT(pipot!$Z:$Z)&lt;&gt;"",INDEX(pipot!L:L,SMALL(pipot!$Z:$Z,ROW($A832)))),"")</f>
        <v/>
      </c>
      <c r="N836" t="str">
        <f>IFERROR(IF(COUNT(pipot!$Z:$Z)&lt;&gt;"",INDEX(pipot!M:M,SMALL(pipot!$Z:$Z,ROW($A832)))),"")</f>
        <v/>
      </c>
      <c r="O836" t="str">
        <f>IFERROR(IF(COUNT(pipot!$Z:$Z)&lt;&gt;"",INDEX(pipot!N:N,SMALL(pipot!$Z:$Z,ROW($A832)))),"")</f>
        <v/>
      </c>
      <c r="P836" t="str">
        <f>IFERROR(IF(COUNT(pipot!$Z:$Z)&lt;&gt;"",INDEX(pipot!O:O,SMALL(pipot!$Z:$Z,ROW($A832)))),"")</f>
        <v/>
      </c>
      <c r="Q836" t="str">
        <f>IFERROR(IF(COUNT(pipot!$Z:$Z)&lt;&gt;"",INDEX(pipot!P:P,SMALL(pipot!$Z:$Z,ROW($A832)))),"")</f>
        <v/>
      </c>
      <c r="R836" t="str">
        <f>IFERROR(IF(COUNT(pipot!$Z:$Z)&lt;&gt;"",INDEX(pipot!Q:Q,SMALL(pipot!$Z:$Z,ROW($A832)))),"")</f>
        <v/>
      </c>
      <c r="S836" t="str">
        <f>IFERROR(IF(COUNT(pipot!$Z:$Z)&lt;&gt;"",INDEX(pipot!R:R,SMALL(pipot!$Z:$Z,ROW($A832)))),"")</f>
        <v/>
      </c>
    </row>
    <row r="837" spans="2:19" hidden="1">
      <c r="B837" t="str">
        <f>IFERROR(IF(COUNT(pipot!$Z:$Z)&lt;&gt;"",INDEX(pipot!A:A,SMALL(pipot!$Z:$Z,ROW($A833)))),"")</f>
        <v/>
      </c>
      <c r="C837" s="13" t="str">
        <f>IFERROR(IF(COUNT(pipot!$Z:$Z)&lt;&gt;"",INDEX(pipot!B:B,SMALL(pipot!$Z:$Z,ROW($A833)))),"")</f>
        <v/>
      </c>
      <c r="D837" s="15" t="str">
        <f>IFERROR(IF(COUNT(pipot!$Z:$Z)&lt;&gt;"",INDEX(pipot!C:C,SMALL(pipot!$Z:$Z,ROW($A833)))),"")</f>
        <v/>
      </c>
      <c r="E837" t="str">
        <f>IFERROR(IF(COUNT(pipot!$Z:$Z)&lt;&gt;"",INDEX(pipot!D:D,SMALL(pipot!$Z:$Z,ROW($A833)))),"")</f>
        <v/>
      </c>
      <c r="F837" t="str">
        <f>IFERROR(IF(COUNT(pipot!$Z:$Z)&lt;&gt;"",INDEX(pipot!E:E,SMALL(pipot!$Z:$Z,ROW($A833)))),"")</f>
        <v/>
      </c>
      <c r="G837" t="str">
        <f>IFERROR(IF(COUNT(pipot!$Z:$Z)&lt;&gt;"",INDEX(pipot!F:F,SMALL(pipot!$Z:$Z,ROW($A833)))),"")</f>
        <v/>
      </c>
      <c r="H837" t="str">
        <f>IFERROR(IF(COUNT(pipot!$Z:$Z)&lt;&gt;"",INDEX(pipot!G:G,SMALL(pipot!$Z:$Z,ROW($A833)))),"")</f>
        <v/>
      </c>
      <c r="I837" t="str">
        <f>IFERROR(IF(COUNT(pipot!$Z:$Z)&lt;&gt;"",INDEX(pipot!H:H,SMALL(pipot!$Z:$Z,ROW($A833)))),"")</f>
        <v/>
      </c>
      <c r="J837" t="str">
        <f>IFERROR(IF(COUNT(pipot!$Z:$Z)&lt;&gt;"",INDEX(pipot!I:I,SMALL(pipot!$Z:$Z,ROW($A833)))),"")</f>
        <v/>
      </c>
      <c r="K837" t="str">
        <f>IFERROR(IF(COUNT(pipot!$Z:$Z)&lt;&gt;"",INDEX(pipot!J:J,SMALL(pipot!$Z:$Z,ROW($A833)))),"")</f>
        <v/>
      </c>
      <c r="L837" t="str">
        <f>IFERROR(IF(COUNT(pipot!$Z:$Z)&lt;&gt;"",INDEX(pipot!K:K,SMALL(pipot!$Z:$Z,ROW($A833)))),"")</f>
        <v/>
      </c>
      <c r="M837" t="str">
        <f>IFERROR(IF(COUNT(pipot!$Z:$Z)&lt;&gt;"",INDEX(pipot!L:L,SMALL(pipot!$Z:$Z,ROW($A833)))),"")</f>
        <v/>
      </c>
      <c r="N837" t="str">
        <f>IFERROR(IF(COUNT(pipot!$Z:$Z)&lt;&gt;"",INDEX(pipot!M:M,SMALL(pipot!$Z:$Z,ROW($A833)))),"")</f>
        <v/>
      </c>
      <c r="O837" t="str">
        <f>IFERROR(IF(COUNT(pipot!$Z:$Z)&lt;&gt;"",INDEX(pipot!N:N,SMALL(pipot!$Z:$Z,ROW($A833)))),"")</f>
        <v/>
      </c>
      <c r="P837" t="str">
        <f>IFERROR(IF(COUNT(pipot!$Z:$Z)&lt;&gt;"",INDEX(pipot!O:O,SMALL(pipot!$Z:$Z,ROW($A833)))),"")</f>
        <v/>
      </c>
      <c r="Q837" t="str">
        <f>IFERROR(IF(COUNT(pipot!$Z:$Z)&lt;&gt;"",INDEX(pipot!P:P,SMALL(pipot!$Z:$Z,ROW($A833)))),"")</f>
        <v/>
      </c>
      <c r="R837" t="str">
        <f>IFERROR(IF(COUNT(pipot!$Z:$Z)&lt;&gt;"",INDEX(pipot!Q:Q,SMALL(pipot!$Z:$Z,ROW($A833)))),"")</f>
        <v/>
      </c>
      <c r="S837" t="str">
        <f>IFERROR(IF(COUNT(pipot!$Z:$Z)&lt;&gt;"",INDEX(pipot!R:R,SMALL(pipot!$Z:$Z,ROW($A833)))),"")</f>
        <v/>
      </c>
    </row>
    <row r="838" spans="2:19" hidden="1">
      <c r="B838" t="str">
        <f>IFERROR(IF(COUNT(pipot!$Z:$Z)&lt;&gt;"",INDEX(pipot!A:A,SMALL(pipot!$Z:$Z,ROW($A834)))),"")</f>
        <v/>
      </c>
      <c r="C838" s="13" t="str">
        <f>IFERROR(IF(COUNT(pipot!$Z:$Z)&lt;&gt;"",INDEX(pipot!B:B,SMALL(pipot!$Z:$Z,ROW($A834)))),"")</f>
        <v/>
      </c>
      <c r="D838" s="15" t="str">
        <f>IFERROR(IF(COUNT(pipot!$Z:$Z)&lt;&gt;"",INDEX(pipot!C:C,SMALL(pipot!$Z:$Z,ROW($A834)))),"")</f>
        <v/>
      </c>
      <c r="E838" t="str">
        <f>IFERROR(IF(COUNT(pipot!$Z:$Z)&lt;&gt;"",INDEX(pipot!D:D,SMALL(pipot!$Z:$Z,ROW($A834)))),"")</f>
        <v/>
      </c>
      <c r="F838" t="str">
        <f>IFERROR(IF(COUNT(pipot!$Z:$Z)&lt;&gt;"",INDEX(pipot!E:E,SMALL(pipot!$Z:$Z,ROW($A834)))),"")</f>
        <v/>
      </c>
      <c r="G838" t="str">
        <f>IFERROR(IF(COUNT(pipot!$Z:$Z)&lt;&gt;"",INDEX(pipot!F:F,SMALL(pipot!$Z:$Z,ROW($A834)))),"")</f>
        <v/>
      </c>
      <c r="H838" t="str">
        <f>IFERROR(IF(COUNT(pipot!$Z:$Z)&lt;&gt;"",INDEX(pipot!G:G,SMALL(pipot!$Z:$Z,ROW($A834)))),"")</f>
        <v/>
      </c>
      <c r="I838" t="str">
        <f>IFERROR(IF(COUNT(pipot!$Z:$Z)&lt;&gt;"",INDEX(pipot!H:H,SMALL(pipot!$Z:$Z,ROW($A834)))),"")</f>
        <v/>
      </c>
      <c r="J838" t="str">
        <f>IFERROR(IF(COUNT(pipot!$Z:$Z)&lt;&gt;"",INDEX(pipot!I:I,SMALL(pipot!$Z:$Z,ROW($A834)))),"")</f>
        <v/>
      </c>
      <c r="K838" t="str">
        <f>IFERROR(IF(COUNT(pipot!$Z:$Z)&lt;&gt;"",INDEX(pipot!J:J,SMALL(pipot!$Z:$Z,ROW($A834)))),"")</f>
        <v/>
      </c>
      <c r="L838" t="str">
        <f>IFERROR(IF(COUNT(pipot!$Z:$Z)&lt;&gt;"",INDEX(pipot!K:K,SMALL(pipot!$Z:$Z,ROW($A834)))),"")</f>
        <v/>
      </c>
      <c r="M838" t="str">
        <f>IFERROR(IF(COUNT(pipot!$Z:$Z)&lt;&gt;"",INDEX(pipot!L:L,SMALL(pipot!$Z:$Z,ROW($A834)))),"")</f>
        <v/>
      </c>
      <c r="N838" t="str">
        <f>IFERROR(IF(COUNT(pipot!$Z:$Z)&lt;&gt;"",INDEX(pipot!M:M,SMALL(pipot!$Z:$Z,ROW($A834)))),"")</f>
        <v/>
      </c>
      <c r="O838" t="str">
        <f>IFERROR(IF(COUNT(pipot!$Z:$Z)&lt;&gt;"",INDEX(pipot!N:N,SMALL(pipot!$Z:$Z,ROW($A834)))),"")</f>
        <v/>
      </c>
      <c r="P838" t="str">
        <f>IFERROR(IF(COUNT(pipot!$Z:$Z)&lt;&gt;"",INDEX(pipot!O:O,SMALL(pipot!$Z:$Z,ROW($A834)))),"")</f>
        <v/>
      </c>
      <c r="Q838" t="str">
        <f>IFERROR(IF(COUNT(pipot!$Z:$Z)&lt;&gt;"",INDEX(pipot!P:P,SMALL(pipot!$Z:$Z,ROW($A834)))),"")</f>
        <v/>
      </c>
      <c r="R838" t="str">
        <f>IFERROR(IF(COUNT(pipot!$Z:$Z)&lt;&gt;"",INDEX(pipot!Q:Q,SMALL(pipot!$Z:$Z,ROW($A834)))),"")</f>
        <v/>
      </c>
      <c r="S838" t="str">
        <f>IFERROR(IF(COUNT(pipot!$Z:$Z)&lt;&gt;"",INDEX(pipot!R:R,SMALL(pipot!$Z:$Z,ROW($A834)))),"")</f>
        <v/>
      </c>
    </row>
    <row r="839" spans="2:19" hidden="1">
      <c r="B839" t="str">
        <f>IFERROR(IF(COUNT(pipot!$Z:$Z)&lt;&gt;"",INDEX(pipot!A:A,SMALL(pipot!$Z:$Z,ROW($A835)))),"")</f>
        <v/>
      </c>
      <c r="C839" s="13" t="str">
        <f>IFERROR(IF(COUNT(pipot!$Z:$Z)&lt;&gt;"",INDEX(pipot!B:B,SMALL(pipot!$Z:$Z,ROW($A835)))),"")</f>
        <v/>
      </c>
      <c r="D839" s="15" t="str">
        <f>IFERROR(IF(COUNT(pipot!$Z:$Z)&lt;&gt;"",INDEX(pipot!C:C,SMALL(pipot!$Z:$Z,ROW($A835)))),"")</f>
        <v/>
      </c>
      <c r="E839" t="str">
        <f>IFERROR(IF(COUNT(pipot!$Z:$Z)&lt;&gt;"",INDEX(pipot!D:D,SMALL(pipot!$Z:$Z,ROW($A835)))),"")</f>
        <v/>
      </c>
      <c r="F839" t="str">
        <f>IFERROR(IF(COUNT(pipot!$Z:$Z)&lt;&gt;"",INDEX(pipot!E:E,SMALL(pipot!$Z:$Z,ROW($A835)))),"")</f>
        <v/>
      </c>
      <c r="G839" t="str">
        <f>IFERROR(IF(COUNT(pipot!$Z:$Z)&lt;&gt;"",INDEX(pipot!F:F,SMALL(pipot!$Z:$Z,ROW($A835)))),"")</f>
        <v/>
      </c>
      <c r="H839" t="str">
        <f>IFERROR(IF(COUNT(pipot!$Z:$Z)&lt;&gt;"",INDEX(pipot!G:G,SMALL(pipot!$Z:$Z,ROW($A835)))),"")</f>
        <v/>
      </c>
      <c r="I839" t="str">
        <f>IFERROR(IF(COUNT(pipot!$Z:$Z)&lt;&gt;"",INDEX(pipot!H:H,SMALL(pipot!$Z:$Z,ROW($A835)))),"")</f>
        <v/>
      </c>
      <c r="J839" t="str">
        <f>IFERROR(IF(COUNT(pipot!$Z:$Z)&lt;&gt;"",INDEX(pipot!I:I,SMALL(pipot!$Z:$Z,ROW($A835)))),"")</f>
        <v/>
      </c>
      <c r="K839" t="str">
        <f>IFERROR(IF(COUNT(pipot!$Z:$Z)&lt;&gt;"",INDEX(pipot!J:J,SMALL(pipot!$Z:$Z,ROW($A835)))),"")</f>
        <v/>
      </c>
      <c r="L839" t="str">
        <f>IFERROR(IF(COUNT(pipot!$Z:$Z)&lt;&gt;"",INDEX(pipot!K:K,SMALL(pipot!$Z:$Z,ROW($A835)))),"")</f>
        <v/>
      </c>
      <c r="M839" t="str">
        <f>IFERROR(IF(COUNT(pipot!$Z:$Z)&lt;&gt;"",INDEX(pipot!L:L,SMALL(pipot!$Z:$Z,ROW($A835)))),"")</f>
        <v/>
      </c>
      <c r="N839" t="str">
        <f>IFERROR(IF(COUNT(pipot!$Z:$Z)&lt;&gt;"",INDEX(pipot!M:M,SMALL(pipot!$Z:$Z,ROW($A835)))),"")</f>
        <v/>
      </c>
      <c r="O839" t="str">
        <f>IFERROR(IF(COUNT(pipot!$Z:$Z)&lt;&gt;"",INDEX(pipot!N:N,SMALL(pipot!$Z:$Z,ROW($A835)))),"")</f>
        <v/>
      </c>
      <c r="P839" t="str">
        <f>IFERROR(IF(COUNT(pipot!$Z:$Z)&lt;&gt;"",INDEX(pipot!O:O,SMALL(pipot!$Z:$Z,ROW($A835)))),"")</f>
        <v/>
      </c>
      <c r="Q839" t="str">
        <f>IFERROR(IF(COUNT(pipot!$Z:$Z)&lt;&gt;"",INDEX(pipot!P:P,SMALL(pipot!$Z:$Z,ROW($A835)))),"")</f>
        <v/>
      </c>
      <c r="R839" t="str">
        <f>IFERROR(IF(COUNT(pipot!$Z:$Z)&lt;&gt;"",INDEX(pipot!Q:Q,SMALL(pipot!$Z:$Z,ROW($A835)))),"")</f>
        <v/>
      </c>
      <c r="S839" t="str">
        <f>IFERROR(IF(COUNT(pipot!$Z:$Z)&lt;&gt;"",INDEX(pipot!R:R,SMALL(pipot!$Z:$Z,ROW($A835)))),"")</f>
        <v/>
      </c>
    </row>
    <row r="840" spans="2:19" hidden="1">
      <c r="B840" t="str">
        <f>IFERROR(IF(COUNT(pipot!$Z:$Z)&lt;&gt;"",INDEX(pipot!A:A,SMALL(pipot!$Z:$Z,ROW($A836)))),"")</f>
        <v/>
      </c>
      <c r="C840" s="13" t="str">
        <f>IFERROR(IF(COUNT(pipot!$Z:$Z)&lt;&gt;"",INDEX(pipot!B:B,SMALL(pipot!$Z:$Z,ROW($A836)))),"")</f>
        <v/>
      </c>
      <c r="D840" s="15" t="str">
        <f>IFERROR(IF(COUNT(pipot!$Z:$Z)&lt;&gt;"",INDEX(pipot!C:C,SMALL(pipot!$Z:$Z,ROW($A836)))),"")</f>
        <v/>
      </c>
      <c r="E840" t="str">
        <f>IFERROR(IF(COUNT(pipot!$Z:$Z)&lt;&gt;"",INDEX(pipot!D:D,SMALL(pipot!$Z:$Z,ROW($A836)))),"")</f>
        <v/>
      </c>
      <c r="F840" t="str">
        <f>IFERROR(IF(COUNT(pipot!$Z:$Z)&lt;&gt;"",INDEX(pipot!E:E,SMALL(pipot!$Z:$Z,ROW($A836)))),"")</f>
        <v/>
      </c>
      <c r="G840" t="str">
        <f>IFERROR(IF(COUNT(pipot!$Z:$Z)&lt;&gt;"",INDEX(pipot!F:F,SMALL(pipot!$Z:$Z,ROW($A836)))),"")</f>
        <v/>
      </c>
      <c r="H840" t="str">
        <f>IFERROR(IF(COUNT(pipot!$Z:$Z)&lt;&gt;"",INDEX(pipot!G:G,SMALL(pipot!$Z:$Z,ROW($A836)))),"")</f>
        <v/>
      </c>
      <c r="I840" t="str">
        <f>IFERROR(IF(COUNT(pipot!$Z:$Z)&lt;&gt;"",INDEX(pipot!H:H,SMALL(pipot!$Z:$Z,ROW($A836)))),"")</f>
        <v/>
      </c>
      <c r="J840" t="str">
        <f>IFERROR(IF(COUNT(pipot!$Z:$Z)&lt;&gt;"",INDEX(pipot!I:I,SMALL(pipot!$Z:$Z,ROW($A836)))),"")</f>
        <v/>
      </c>
      <c r="K840" t="str">
        <f>IFERROR(IF(COUNT(pipot!$Z:$Z)&lt;&gt;"",INDEX(pipot!J:J,SMALL(pipot!$Z:$Z,ROW($A836)))),"")</f>
        <v/>
      </c>
      <c r="L840" t="str">
        <f>IFERROR(IF(COUNT(pipot!$Z:$Z)&lt;&gt;"",INDEX(pipot!K:K,SMALL(pipot!$Z:$Z,ROW($A836)))),"")</f>
        <v/>
      </c>
      <c r="M840" t="str">
        <f>IFERROR(IF(COUNT(pipot!$Z:$Z)&lt;&gt;"",INDEX(pipot!L:L,SMALL(pipot!$Z:$Z,ROW($A836)))),"")</f>
        <v/>
      </c>
      <c r="N840" t="str">
        <f>IFERROR(IF(COUNT(pipot!$Z:$Z)&lt;&gt;"",INDEX(pipot!M:M,SMALL(pipot!$Z:$Z,ROW($A836)))),"")</f>
        <v/>
      </c>
      <c r="O840" t="str">
        <f>IFERROR(IF(COUNT(pipot!$Z:$Z)&lt;&gt;"",INDEX(pipot!N:N,SMALL(pipot!$Z:$Z,ROW($A836)))),"")</f>
        <v/>
      </c>
      <c r="P840" t="str">
        <f>IFERROR(IF(COUNT(pipot!$Z:$Z)&lt;&gt;"",INDEX(pipot!O:O,SMALL(pipot!$Z:$Z,ROW($A836)))),"")</f>
        <v/>
      </c>
      <c r="Q840" t="str">
        <f>IFERROR(IF(COUNT(pipot!$Z:$Z)&lt;&gt;"",INDEX(pipot!P:P,SMALL(pipot!$Z:$Z,ROW($A836)))),"")</f>
        <v/>
      </c>
      <c r="R840" t="str">
        <f>IFERROR(IF(COUNT(pipot!$Z:$Z)&lt;&gt;"",INDEX(pipot!Q:Q,SMALL(pipot!$Z:$Z,ROW($A836)))),"")</f>
        <v/>
      </c>
      <c r="S840" t="str">
        <f>IFERROR(IF(COUNT(pipot!$Z:$Z)&lt;&gt;"",INDEX(pipot!R:R,SMALL(pipot!$Z:$Z,ROW($A836)))),"")</f>
        <v/>
      </c>
    </row>
    <row r="841" spans="2:19" hidden="1">
      <c r="B841" t="str">
        <f>IFERROR(IF(COUNT(pipot!$Z:$Z)&lt;&gt;"",INDEX(pipot!A:A,SMALL(pipot!$Z:$Z,ROW($A837)))),"")</f>
        <v/>
      </c>
      <c r="C841" s="13" t="str">
        <f>IFERROR(IF(COUNT(pipot!$Z:$Z)&lt;&gt;"",INDEX(pipot!B:B,SMALL(pipot!$Z:$Z,ROW($A837)))),"")</f>
        <v/>
      </c>
      <c r="D841" s="15" t="str">
        <f>IFERROR(IF(COUNT(pipot!$Z:$Z)&lt;&gt;"",INDEX(pipot!C:C,SMALL(pipot!$Z:$Z,ROW($A837)))),"")</f>
        <v/>
      </c>
      <c r="E841" t="str">
        <f>IFERROR(IF(COUNT(pipot!$Z:$Z)&lt;&gt;"",INDEX(pipot!D:D,SMALL(pipot!$Z:$Z,ROW($A837)))),"")</f>
        <v/>
      </c>
      <c r="F841" t="str">
        <f>IFERROR(IF(COUNT(pipot!$Z:$Z)&lt;&gt;"",INDEX(pipot!E:E,SMALL(pipot!$Z:$Z,ROW($A837)))),"")</f>
        <v/>
      </c>
      <c r="G841" t="str">
        <f>IFERROR(IF(COUNT(pipot!$Z:$Z)&lt;&gt;"",INDEX(pipot!F:F,SMALL(pipot!$Z:$Z,ROW($A837)))),"")</f>
        <v/>
      </c>
      <c r="H841" t="str">
        <f>IFERROR(IF(COUNT(pipot!$Z:$Z)&lt;&gt;"",INDEX(pipot!G:G,SMALL(pipot!$Z:$Z,ROW($A837)))),"")</f>
        <v/>
      </c>
      <c r="I841" t="str">
        <f>IFERROR(IF(COUNT(pipot!$Z:$Z)&lt;&gt;"",INDEX(pipot!H:H,SMALL(pipot!$Z:$Z,ROW($A837)))),"")</f>
        <v/>
      </c>
      <c r="J841" t="str">
        <f>IFERROR(IF(COUNT(pipot!$Z:$Z)&lt;&gt;"",INDEX(pipot!I:I,SMALL(pipot!$Z:$Z,ROW($A837)))),"")</f>
        <v/>
      </c>
      <c r="K841" t="str">
        <f>IFERROR(IF(COUNT(pipot!$Z:$Z)&lt;&gt;"",INDEX(pipot!J:J,SMALL(pipot!$Z:$Z,ROW($A837)))),"")</f>
        <v/>
      </c>
      <c r="L841" t="str">
        <f>IFERROR(IF(COUNT(pipot!$Z:$Z)&lt;&gt;"",INDEX(pipot!K:K,SMALL(pipot!$Z:$Z,ROW($A837)))),"")</f>
        <v/>
      </c>
      <c r="M841" t="str">
        <f>IFERROR(IF(COUNT(pipot!$Z:$Z)&lt;&gt;"",INDEX(pipot!L:L,SMALL(pipot!$Z:$Z,ROW($A837)))),"")</f>
        <v/>
      </c>
      <c r="N841" t="str">
        <f>IFERROR(IF(COUNT(pipot!$Z:$Z)&lt;&gt;"",INDEX(pipot!M:M,SMALL(pipot!$Z:$Z,ROW($A837)))),"")</f>
        <v/>
      </c>
      <c r="O841" t="str">
        <f>IFERROR(IF(COUNT(pipot!$Z:$Z)&lt;&gt;"",INDEX(pipot!N:N,SMALL(pipot!$Z:$Z,ROW($A837)))),"")</f>
        <v/>
      </c>
      <c r="P841" t="str">
        <f>IFERROR(IF(COUNT(pipot!$Z:$Z)&lt;&gt;"",INDEX(pipot!O:O,SMALL(pipot!$Z:$Z,ROW($A837)))),"")</f>
        <v/>
      </c>
      <c r="Q841" t="str">
        <f>IFERROR(IF(COUNT(pipot!$Z:$Z)&lt;&gt;"",INDEX(pipot!P:P,SMALL(pipot!$Z:$Z,ROW($A837)))),"")</f>
        <v/>
      </c>
      <c r="R841" t="str">
        <f>IFERROR(IF(COUNT(pipot!$Z:$Z)&lt;&gt;"",INDEX(pipot!Q:Q,SMALL(pipot!$Z:$Z,ROW($A837)))),"")</f>
        <v/>
      </c>
      <c r="S841" t="str">
        <f>IFERROR(IF(COUNT(pipot!$Z:$Z)&lt;&gt;"",INDEX(pipot!R:R,SMALL(pipot!$Z:$Z,ROW($A837)))),"")</f>
        <v/>
      </c>
    </row>
    <row r="842" spans="2:19" hidden="1">
      <c r="B842" t="str">
        <f>IFERROR(IF(COUNT(pipot!$Z:$Z)&lt;&gt;"",INDEX(pipot!A:A,SMALL(pipot!$Z:$Z,ROW($A838)))),"")</f>
        <v/>
      </c>
      <c r="C842" s="13" t="str">
        <f>IFERROR(IF(COUNT(pipot!$Z:$Z)&lt;&gt;"",INDEX(pipot!B:B,SMALL(pipot!$Z:$Z,ROW($A838)))),"")</f>
        <v/>
      </c>
      <c r="D842" s="15" t="str">
        <f>IFERROR(IF(COUNT(pipot!$Z:$Z)&lt;&gt;"",INDEX(pipot!C:C,SMALL(pipot!$Z:$Z,ROW($A838)))),"")</f>
        <v/>
      </c>
      <c r="E842" t="str">
        <f>IFERROR(IF(COUNT(pipot!$Z:$Z)&lt;&gt;"",INDEX(pipot!D:D,SMALL(pipot!$Z:$Z,ROW($A838)))),"")</f>
        <v/>
      </c>
      <c r="F842" t="str">
        <f>IFERROR(IF(COUNT(pipot!$Z:$Z)&lt;&gt;"",INDEX(pipot!E:E,SMALL(pipot!$Z:$Z,ROW($A838)))),"")</f>
        <v/>
      </c>
      <c r="G842" t="str">
        <f>IFERROR(IF(COUNT(pipot!$Z:$Z)&lt;&gt;"",INDEX(pipot!F:F,SMALL(pipot!$Z:$Z,ROW($A838)))),"")</f>
        <v/>
      </c>
      <c r="H842" t="str">
        <f>IFERROR(IF(COUNT(pipot!$Z:$Z)&lt;&gt;"",INDEX(pipot!G:G,SMALL(pipot!$Z:$Z,ROW($A838)))),"")</f>
        <v/>
      </c>
      <c r="I842" t="str">
        <f>IFERROR(IF(COUNT(pipot!$Z:$Z)&lt;&gt;"",INDEX(pipot!H:H,SMALL(pipot!$Z:$Z,ROW($A838)))),"")</f>
        <v/>
      </c>
      <c r="J842" t="str">
        <f>IFERROR(IF(COUNT(pipot!$Z:$Z)&lt;&gt;"",INDEX(pipot!I:I,SMALL(pipot!$Z:$Z,ROW($A838)))),"")</f>
        <v/>
      </c>
      <c r="K842" t="str">
        <f>IFERROR(IF(COUNT(pipot!$Z:$Z)&lt;&gt;"",INDEX(pipot!J:J,SMALL(pipot!$Z:$Z,ROW($A838)))),"")</f>
        <v/>
      </c>
      <c r="L842" t="str">
        <f>IFERROR(IF(COUNT(pipot!$Z:$Z)&lt;&gt;"",INDEX(pipot!K:K,SMALL(pipot!$Z:$Z,ROW($A838)))),"")</f>
        <v/>
      </c>
      <c r="M842" t="str">
        <f>IFERROR(IF(COUNT(pipot!$Z:$Z)&lt;&gt;"",INDEX(pipot!L:L,SMALL(pipot!$Z:$Z,ROW($A838)))),"")</f>
        <v/>
      </c>
      <c r="N842" t="str">
        <f>IFERROR(IF(COUNT(pipot!$Z:$Z)&lt;&gt;"",INDEX(pipot!M:M,SMALL(pipot!$Z:$Z,ROW($A838)))),"")</f>
        <v/>
      </c>
      <c r="O842" t="str">
        <f>IFERROR(IF(COUNT(pipot!$Z:$Z)&lt;&gt;"",INDEX(pipot!N:N,SMALL(pipot!$Z:$Z,ROW($A838)))),"")</f>
        <v/>
      </c>
      <c r="P842" t="str">
        <f>IFERROR(IF(COUNT(pipot!$Z:$Z)&lt;&gt;"",INDEX(pipot!O:O,SMALL(pipot!$Z:$Z,ROW($A838)))),"")</f>
        <v/>
      </c>
      <c r="Q842" t="str">
        <f>IFERROR(IF(COUNT(pipot!$Z:$Z)&lt;&gt;"",INDEX(pipot!P:P,SMALL(pipot!$Z:$Z,ROW($A838)))),"")</f>
        <v/>
      </c>
      <c r="R842" t="str">
        <f>IFERROR(IF(COUNT(pipot!$Z:$Z)&lt;&gt;"",INDEX(pipot!Q:Q,SMALL(pipot!$Z:$Z,ROW($A838)))),"")</f>
        <v/>
      </c>
      <c r="S842" t="str">
        <f>IFERROR(IF(COUNT(pipot!$Z:$Z)&lt;&gt;"",INDEX(pipot!R:R,SMALL(pipot!$Z:$Z,ROW($A838)))),"")</f>
        <v/>
      </c>
    </row>
    <row r="843" spans="2:19" hidden="1">
      <c r="B843" t="str">
        <f>IFERROR(IF(COUNT(pipot!$Z:$Z)&lt;&gt;"",INDEX(pipot!A:A,SMALL(pipot!$Z:$Z,ROW($A839)))),"")</f>
        <v/>
      </c>
      <c r="C843" s="13" t="str">
        <f>IFERROR(IF(COUNT(pipot!$Z:$Z)&lt;&gt;"",INDEX(pipot!B:B,SMALL(pipot!$Z:$Z,ROW($A839)))),"")</f>
        <v/>
      </c>
      <c r="D843" s="15" t="str">
        <f>IFERROR(IF(COUNT(pipot!$Z:$Z)&lt;&gt;"",INDEX(pipot!C:C,SMALL(pipot!$Z:$Z,ROW($A839)))),"")</f>
        <v/>
      </c>
      <c r="E843" t="str">
        <f>IFERROR(IF(COUNT(pipot!$Z:$Z)&lt;&gt;"",INDEX(pipot!D:D,SMALL(pipot!$Z:$Z,ROW($A839)))),"")</f>
        <v/>
      </c>
      <c r="F843" t="str">
        <f>IFERROR(IF(COUNT(pipot!$Z:$Z)&lt;&gt;"",INDEX(pipot!E:E,SMALL(pipot!$Z:$Z,ROW($A839)))),"")</f>
        <v/>
      </c>
      <c r="G843" t="str">
        <f>IFERROR(IF(COUNT(pipot!$Z:$Z)&lt;&gt;"",INDEX(pipot!F:F,SMALL(pipot!$Z:$Z,ROW($A839)))),"")</f>
        <v/>
      </c>
      <c r="H843" t="str">
        <f>IFERROR(IF(COUNT(pipot!$Z:$Z)&lt;&gt;"",INDEX(pipot!G:G,SMALL(pipot!$Z:$Z,ROW($A839)))),"")</f>
        <v/>
      </c>
      <c r="I843" t="str">
        <f>IFERROR(IF(COUNT(pipot!$Z:$Z)&lt;&gt;"",INDEX(pipot!H:H,SMALL(pipot!$Z:$Z,ROW($A839)))),"")</f>
        <v/>
      </c>
      <c r="J843" t="str">
        <f>IFERROR(IF(COUNT(pipot!$Z:$Z)&lt;&gt;"",INDEX(pipot!I:I,SMALL(pipot!$Z:$Z,ROW($A839)))),"")</f>
        <v/>
      </c>
      <c r="K843" t="str">
        <f>IFERROR(IF(COUNT(pipot!$Z:$Z)&lt;&gt;"",INDEX(pipot!J:J,SMALL(pipot!$Z:$Z,ROW($A839)))),"")</f>
        <v/>
      </c>
      <c r="L843" t="str">
        <f>IFERROR(IF(COUNT(pipot!$Z:$Z)&lt;&gt;"",INDEX(pipot!K:K,SMALL(pipot!$Z:$Z,ROW($A839)))),"")</f>
        <v/>
      </c>
      <c r="M843" t="str">
        <f>IFERROR(IF(COUNT(pipot!$Z:$Z)&lt;&gt;"",INDEX(pipot!L:L,SMALL(pipot!$Z:$Z,ROW($A839)))),"")</f>
        <v/>
      </c>
      <c r="N843" t="str">
        <f>IFERROR(IF(COUNT(pipot!$Z:$Z)&lt;&gt;"",INDEX(pipot!M:M,SMALL(pipot!$Z:$Z,ROW($A839)))),"")</f>
        <v/>
      </c>
      <c r="O843" t="str">
        <f>IFERROR(IF(COUNT(pipot!$Z:$Z)&lt;&gt;"",INDEX(pipot!N:N,SMALL(pipot!$Z:$Z,ROW($A839)))),"")</f>
        <v/>
      </c>
      <c r="P843" t="str">
        <f>IFERROR(IF(COUNT(pipot!$Z:$Z)&lt;&gt;"",INDEX(pipot!O:O,SMALL(pipot!$Z:$Z,ROW($A839)))),"")</f>
        <v/>
      </c>
      <c r="Q843" t="str">
        <f>IFERROR(IF(COUNT(pipot!$Z:$Z)&lt;&gt;"",INDEX(pipot!P:P,SMALL(pipot!$Z:$Z,ROW($A839)))),"")</f>
        <v/>
      </c>
      <c r="R843" t="str">
        <f>IFERROR(IF(COUNT(pipot!$Z:$Z)&lt;&gt;"",INDEX(pipot!Q:Q,SMALL(pipot!$Z:$Z,ROW($A839)))),"")</f>
        <v/>
      </c>
      <c r="S843" t="str">
        <f>IFERROR(IF(COUNT(pipot!$Z:$Z)&lt;&gt;"",INDEX(pipot!R:R,SMALL(pipot!$Z:$Z,ROW($A839)))),"")</f>
        <v/>
      </c>
    </row>
    <row r="844" spans="2:19" hidden="1">
      <c r="B844" t="str">
        <f>IFERROR(IF(COUNT(pipot!$Z:$Z)&lt;&gt;"",INDEX(pipot!A:A,SMALL(pipot!$Z:$Z,ROW($A840)))),"")</f>
        <v/>
      </c>
      <c r="C844" s="13" t="str">
        <f>IFERROR(IF(COUNT(pipot!$Z:$Z)&lt;&gt;"",INDEX(pipot!B:B,SMALL(pipot!$Z:$Z,ROW($A840)))),"")</f>
        <v/>
      </c>
      <c r="D844" s="15" t="str">
        <f>IFERROR(IF(COUNT(pipot!$Z:$Z)&lt;&gt;"",INDEX(pipot!C:C,SMALL(pipot!$Z:$Z,ROW($A840)))),"")</f>
        <v/>
      </c>
      <c r="E844" t="str">
        <f>IFERROR(IF(COUNT(pipot!$Z:$Z)&lt;&gt;"",INDEX(pipot!D:D,SMALL(pipot!$Z:$Z,ROW($A840)))),"")</f>
        <v/>
      </c>
      <c r="F844" t="str">
        <f>IFERROR(IF(COUNT(pipot!$Z:$Z)&lt;&gt;"",INDEX(pipot!E:E,SMALL(pipot!$Z:$Z,ROW($A840)))),"")</f>
        <v/>
      </c>
      <c r="G844" t="str">
        <f>IFERROR(IF(COUNT(pipot!$Z:$Z)&lt;&gt;"",INDEX(pipot!F:F,SMALL(pipot!$Z:$Z,ROW($A840)))),"")</f>
        <v/>
      </c>
      <c r="H844" t="str">
        <f>IFERROR(IF(COUNT(pipot!$Z:$Z)&lt;&gt;"",INDEX(pipot!G:G,SMALL(pipot!$Z:$Z,ROW($A840)))),"")</f>
        <v/>
      </c>
      <c r="I844" t="str">
        <f>IFERROR(IF(COUNT(pipot!$Z:$Z)&lt;&gt;"",INDEX(pipot!H:H,SMALL(pipot!$Z:$Z,ROW($A840)))),"")</f>
        <v/>
      </c>
      <c r="J844" t="str">
        <f>IFERROR(IF(COUNT(pipot!$Z:$Z)&lt;&gt;"",INDEX(pipot!I:I,SMALL(pipot!$Z:$Z,ROW($A840)))),"")</f>
        <v/>
      </c>
      <c r="K844" t="str">
        <f>IFERROR(IF(COUNT(pipot!$Z:$Z)&lt;&gt;"",INDEX(pipot!J:J,SMALL(pipot!$Z:$Z,ROW($A840)))),"")</f>
        <v/>
      </c>
      <c r="L844" t="str">
        <f>IFERROR(IF(COUNT(pipot!$Z:$Z)&lt;&gt;"",INDEX(pipot!K:K,SMALL(pipot!$Z:$Z,ROW($A840)))),"")</f>
        <v/>
      </c>
      <c r="M844" t="str">
        <f>IFERROR(IF(COUNT(pipot!$Z:$Z)&lt;&gt;"",INDEX(pipot!L:L,SMALL(pipot!$Z:$Z,ROW($A840)))),"")</f>
        <v/>
      </c>
      <c r="N844" t="str">
        <f>IFERROR(IF(COUNT(pipot!$Z:$Z)&lt;&gt;"",INDEX(pipot!M:M,SMALL(pipot!$Z:$Z,ROW($A840)))),"")</f>
        <v/>
      </c>
      <c r="O844" t="str">
        <f>IFERROR(IF(COUNT(pipot!$Z:$Z)&lt;&gt;"",INDEX(pipot!N:N,SMALL(pipot!$Z:$Z,ROW($A840)))),"")</f>
        <v/>
      </c>
      <c r="P844" t="str">
        <f>IFERROR(IF(COUNT(pipot!$Z:$Z)&lt;&gt;"",INDEX(pipot!O:O,SMALL(pipot!$Z:$Z,ROW($A840)))),"")</f>
        <v/>
      </c>
      <c r="Q844" t="str">
        <f>IFERROR(IF(COUNT(pipot!$Z:$Z)&lt;&gt;"",INDEX(pipot!P:P,SMALL(pipot!$Z:$Z,ROW($A840)))),"")</f>
        <v/>
      </c>
      <c r="R844" t="str">
        <f>IFERROR(IF(COUNT(pipot!$Z:$Z)&lt;&gt;"",INDEX(pipot!Q:Q,SMALL(pipot!$Z:$Z,ROW($A840)))),"")</f>
        <v/>
      </c>
      <c r="S844" t="str">
        <f>IFERROR(IF(COUNT(pipot!$Z:$Z)&lt;&gt;"",INDEX(pipot!R:R,SMALL(pipot!$Z:$Z,ROW($A840)))),"")</f>
        <v/>
      </c>
    </row>
    <row r="845" spans="2:19" hidden="1">
      <c r="B845" t="str">
        <f>IFERROR(IF(COUNT(pipot!$Z:$Z)&lt;&gt;"",INDEX(pipot!A:A,SMALL(pipot!$Z:$Z,ROW($A841)))),"")</f>
        <v/>
      </c>
      <c r="C845" s="13" t="str">
        <f>IFERROR(IF(COUNT(pipot!$Z:$Z)&lt;&gt;"",INDEX(pipot!B:B,SMALL(pipot!$Z:$Z,ROW($A841)))),"")</f>
        <v/>
      </c>
      <c r="D845" s="15" t="str">
        <f>IFERROR(IF(COUNT(pipot!$Z:$Z)&lt;&gt;"",INDEX(pipot!C:C,SMALL(pipot!$Z:$Z,ROW($A841)))),"")</f>
        <v/>
      </c>
      <c r="E845" t="str">
        <f>IFERROR(IF(COUNT(pipot!$Z:$Z)&lt;&gt;"",INDEX(pipot!D:D,SMALL(pipot!$Z:$Z,ROW($A841)))),"")</f>
        <v/>
      </c>
      <c r="F845" t="str">
        <f>IFERROR(IF(COUNT(pipot!$Z:$Z)&lt;&gt;"",INDEX(pipot!E:E,SMALL(pipot!$Z:$Z,ROW($A841)))),"")</f>
        <v/>
      </c>
      <c r="G845" t="str">
        <f>IFERROR(IF(COUNT(pipot!$Z:$Z)&lt;&gt;"",INDEX(pipot!F:F,SMALL(pipot!$Z:$Z,ROW($A841)))),"")</f>
        <v/>
      </c>
      <c r="H845" t="str">
        <f>IFERROR(IF(COUNT(pipot!$Z:$Z)&lt;&gt;"",INDEX(pipot!G:G,SMALL(pipot!$Z:$Z,ROW($A841)))),"")</f>
        <v/>
      </c>
      <c r="I845" t="str">
        <f>IFERROR(IF(COUNT(pipot!$Z:$Z)&lt;&gt;"",INDEX(pipot!H:H,SMALL(pipot!$Z:$Z,ROW($A841)))),"")</f>
        <v/>
      </c>
      <c r="J845" t="str">
        <f>IFERROR(IF(COUNT(pipot!$Z:$Z)&lt;&gt;"",INDEX(pipot!I:I,SMALL(pipot!$Z:$Z,ROW($A841)))),"")</f>
        <v/>
      </c>
      <c r="K845" t="str">
        <f>IFERROR(IF(COUNT(pipot!$Z:$Z)&lt;&gt;"",INDEX(pipot!J:J,SMALL(pipot!$Z:$Z,ROW($A841)))),"")</f>
        <v/>
      </c>
      <c r="L845" t="str">
        <f>IFERROR(IF(COUNT(pipot!$Z:$Z)&lt;&gt;"",INDEX(pipot!K:K,SMALL(pipot!$Z:$Z,ROW($A841)))),"")</f>
        <v/>
      </c>
      <c r="M845" t="str">
        <f>IFERROR(IF(COUNT(pipot!$Z:$Z)&lt;&gt;"",INDEX(pipot!L:L,SMALL(pipot!$Z:$Z,ROW($A841)))),"")</f>
        <v/>
      </c>
      <c r="N845" t="str">
        <f>IFERROR(IF(COUNT(pipot!$Z:$Z)&lt;&gt;"",INDEX(pipot!M:M,SMALL(pipot!$Z:$Z,ROW($A841)))),"")</f>
        <v/>
      </c>
      <c r="O845" t="str">
        <f>IFERROR(IF(COUNT(pipot!$Z:$Z)&lt;&gt;"",INDEX(pipot!N:N,SMALL(pipot!$Z:$Z,ROW($A841)))),"")</f>
        <v/>
      </c>
      <c r="P845" t="str">
        <f>IFERROR(IF(COUNT(pipot!$Z:$Z)&lt;&gt;"",INDEX(pipot!O:O,SMALL(pipot!$Z:$Z,ROW($A841)))),"")</f>
        <v/>
      </c>
      <c r="Q845" t="str">
        <f>IFERROR(IF(COUNT(pipot!$Z:$Z)&lt;&gt;"",INDEX(pipot!P:P,SMALL(pipot!$Z:$Z,ROW($A841)))),"")</f>
        <v/>
      </c>
      <c r="R845" t="str">
        <f>IFERROR(IF(COUNT(pipot!$Z:$Z)&lt;&gt;"",INDEX(pipot!Q:Q,SMALL(pipot!$Z:$Z,ROW($A841)))),"")</f>
        <v/>
      </c>
      <c r="S845" t="str">
        <f>IFERROR(IF(COUNT(pipot!$Z:$Z)&lt;&gt;"",INDEX(pipot!R:R,SMALL(pipot!$Z:$Z,ROW($A841)))),"")</f>
        <v/>
      </c>
    </row>
    <row r="846" spans="2:19" hidden="1">
      <c r="B846" t="str">
        <f>IFERROR(IF(COUNT(pipot!$Z:$Z)&lt;&gt;"",INDEX(pipot!A:A,SMALL(pipot!$Z:$Z,ROW($A842)))),"")</f>
        <v/>
      </c>
      <c r="C846" s="13" t="str">
        <f>IFERROR(IF(COUNT(pipot!$Z:$Z)&lt;&gt;"",INDEX(pipot!B:B,SMALL(pipot!$Z:$Z,ROW($A842)))),"")</f>
        <v/>
      </c>
      <c r="D846" s="15" t="str">
        <f>IFERROR(IF(COUNT(pipot!$Z:$Z)&lt;&gt;"",INDEX(pipot!C:C,SMALL(pipot!$Z:$Z,ROW($A842)))),"")</f>
        <v/>
      </c>
      <c r="E846" t="str">
        <f>IFERROR(IF(COUNT(pipot!$Z:$Z)&lt;&gt;"",INDEX(pipot!D:D,SMALL(pipot!$Z:$Z,ROW($A842)))),"")</f>
        <v/>
      </c>
      <c r="F846" t="str">
        <f>IFERROR(IF(COUNT(pipot!$Z:$Z)&lt;&gt;"",INDEX(pipot!E:E,SMALL(pipot!$Z:$Z,ROW($A842)))),"")</f>
        <v/>
      </c>
      <c r="G846" t="str">
        <f>IFERROR(IF(COUNT(pipot!$Z:$Z)&lt;&gt;"",INDEX(pipot!F:F,SMALL(pipot!$Z:$Z,ROW($A842)))),"")</f>
        <v/>
      </c>
      <c r="H846" t="str">
        <f>IFERROR(IF(COUNT(pipot!$Z:$Z)&lt;&gt;"",INDEX(pipot!G:G,SMALL(pipot!$Z:$Z,ROW($A842)))),"")</f>
        <v/>
      </c>
      <c r="I846" t="str">
        <f>IFERROR(IF(COUNT(pipot!$Z:$Z)&lt;&gt;"",INDEX(pipot!H:H,SMALL(pipot!$Z:$Z,ROW($A842)))),"")</f>
        <v/>
      </c>
      <c r="J846" t="str">
        <f>IFERROR(IF(COUNT(pipot!$Z:$Z)&lt;&gt;"",INDEX(pipot!I:I,SMALL(pipot!$Z:$Z,ROW($A842)))),"")</f>
        <v/>
      </c>
      <c r="K846" t="str">
        <f>IFERROR(IF(COUNT(pipot!$Z:$Z)&lt;&gt;"",INDEX(pipot!J:J,SMALL(pipot!$Z:$Z,ROW($A842)))),"")</f>
        <v/>
      </c>
      <c r="L846" t="str">
        <f>IFERROR(IF(COUNT(pipot!$Z:$Z)&lt;&gt;"",INDEX(pipot!K:K,SMALL(pipot!$Z:$Z,ROW($A842)))),"")</f>
        <v/>
      </c>
      <c r="M846" t="str">
        <f>IFERROR(IF(COUNT(pipot!$Z:$Z)&lt;&gt;"",INDEX(pipot!L:L,SMALL(pipot!$Z:$Z,ROW($A842)))),"")</f>
        <v/>
      </c>
      <c r="N846" t="str">
        <f>IFERROR(IF(COUNT(pipot!$Z:$Z)&lt;&gt;"",INDEX(pipot!M:M,SMALL(pipot!$Z:$Z,ROW($A842)))),"")</f>
        <v/>
      </c>
      <c r="O846" t="str">
        <f>IFERROR(IF(COUNT(pipot!$Z:$Z)&lt;&gt;"",INDEX(pipot!N:N,SMALL(pipot!$Z:$Z,ROW($A842)))),"")</f>
        <v/>
      </c>
      <c r="P846" t="str">
        <f>IFERROR(IF(COUNT(pipot!$Z:$Z)&lt;&gt;"",INDEX(pipot!O:O,SMALL(pipot!$Z:$Z,ROW($A842)))),"")</f>
        <v/>
      </c>
      <c r="Q846" t="str">
        <f>IFERROR(IF(COUNT(pipot!$Z:$Z)&lt;&gt;"",INDEX(pipot!P:P,SMALL(pipot!$Z:$Z,ROW($A842)))),"")</f>
        <v/>
      </c>
      <c r="R846" t="str">
        <f>IFERROR(IF(COUNT(pipot!$Z:$Z)&lt;&gt;"",INDEX(pipot!Q:Q,SMALL(pipot!$Z:$Z,ROW($A842)))),"")</f>
        <v/>
      </c>
      <c r="S846" t="str">
        <f>IFERROR(IF(COUNT(pipot!$Z:$Z)&lt;&gt;"",INDEX(pipot!R:R,SMALL(pipot!$Z:$Z,ROW($A842)))),"")</f>
        <v/>
      </c>
    </row>
    <row r="847" spans="2:19" hidden="1">
      <c r="B847" t="str">
        <f>IFERROR(IF(COUNT(pipot!$Z:$Z)&lt;&gt;"",INDEX(pipot!A:A,SMALL(pipot!$Z:$Z,ROW($A843)))),"")</f>
        <v/>
      </c>
      <c r="C847" s="13" t="str">
        <f>IFERROR(IF(COUNT(pipot!$Z:$Z)&lt;&gt;"",INDEX(pipot!B:B,SMALL(pipot!$Z:$Z,ROW($A843)))),"")</f>
        <v/>
      </c>
      <c r="D847" s="15" t="str">
        <f>IFERROR(IF(COUNT(pipot!$Z:$Z)&lt;&gt;"",INDEX(pipot!C:C,SMALL(pipot!$Z:$Z,ROW($A843)))),"")</f>
        <v/>
      </c>
      <c r="E847" t="str">
        <f>IFERROR(IF(COUNT(pipot!$Z:$Z)&lt;&gt;"",INDEX(pipot!D:D,SMALL(pipot!$Z:$Z,ROW($A843)))),"")</f>
        <v/>
      </c>
      <c r="F847" t="str">
        <f>IFERROR(IF(COUNT(pipot!$Z:$Z)&lt;&gt;"",INDEX(pipot!E:E,SMALL(pipot!$Z:$Z,ROW($A843)))),"")</f>
        <v/>
      </c>
      <c r="G847" t="str">
        <f>IFERROR(IF(COUNT(pipot!$Z:$Z)&lt;&gt;"",INDEX(pipot!F:F,SMALL(pipot!$Z:$Z,ROW($A843)))),"")</f>
        <v/>
      </c>
      <c r="H847" t="str">
        <f>IFERROR(IF(COUNT(pipot!$Z:$Z)&lt;&gt;"",INDEX(pipot!G:G,SMALL(pipot!$Z:$Z,ROW($A843)))),"")</f>
        <v/>
      </c>
      <c r="I847" t="str">
        <f>IFERROR(IF(COUNT(pipot!$Z:$Z)&lt;&gt;"",INDEX(pipot!H:H,SMALL(pipot!$Z:$Z,ROW($A843)))),"")</f>
        <v/>
      </c>
      <c r="J847" t="str">
        <f>IFERROR(IF(COUNT(pipot!$Z:$Z)&lt;&gt;"",INDEX(pipot!I:I,SMALL(pipot!$Z:$Z,ROW($A843)))),"")</f>
        <v/>
      </c>
      <c r="K847" t="str">
        <f>IFERROR(IF(COUNT(pipot!$Z:$Z)&lt;&gt;"",INDEX(pipot!J:J,SMALL(pipot!$Z:$Z,ROW($A843)))),"")</f>
        <v/>
      </c>
      <c r="L847" t="str">
        <f>IFERROR(IF(COUNT(pipot!$Z:$Z)&lt;&gt;"",INDEX(pipot!K:K,SMALL(pipot!$Z:$Z,ROW($A843)))),"")</f>
        <v/>
      </c>
      <c r="M847" t="str">
        <f>IFERROR(IF(COUNT(pipot!$Z:$Z)&lt;&gt;"",INDEX(pipot!L:L,SMALL(pipot!$Z:$Z,ROW($A843)))),"")</f>
        <v/>
      </c>
      <c r="N847" t="str">
        <f>IFERROR(IF(COUNT(pipot!$Z:$Z)&lt;&gt;"",INDEX(pipot!M:M,SMALL(pipot!$Z:$Z,ROW($A843)))),"")</f>
        <v/>
      </c>
      <c r="O847" t="str">
        <f>IFERROR(IF(COUNT(pipot!$Z:$Z)&lt;&gt;"",INDEX(pipot!N:N,SMALL(pipot!$Z:$Z,ROW($A843)))),"")</f>
        <v/>
      </c>
      <c r="P847" t="str">
        <f>IFERROR(IF(COUNT(pipot!$Z:$Z)&lt;&gt;"",INDEX(pipot!O:O,SMALL(pipot!$Z:$Z,ROW($A843)))),"")</f>
        <v/>
      </c>
      <c r="Q847" t="str">
        <f>IFERROR(IF(COUNT(pipot!$Z:$Z)&lt;&gt;"",INDEX(pipot!P:P,SMALL(pipot!$Z:$Z,ROW($A843)))),"")</f>
        <v/>
      </c>
      <c r="R847" t="str">
        <f>IFERROR(IF(COUNT(pipot!$Z:$Z)&lt;&gt;"",INDEX(pipot!Q:Q,SMALL(pipot!$Z:$Z,ROW($A843)))),"")</f>
        <v/>
      </c>
      <c r="S847" t="str">
        <f>IFERROR(IF(COUNT(pipot!$Z:$Z)&lt;&gt;"",INDEX(pipot!R:R,SMALL(pipot!$Z:$Z,ROW($A843)))),"")</f>
        <v/>
      </c>
    </row>
    <row r="848" spans="2:19" hidden="1">
      <c r="B848" t="str">
        <f>IFERROR(IF(COUNT(pipot!$Z:$Z)&lt;&gt;"",INDEX(pipot!A:A,SMALL(pipot!$Z:$Z,ROW($A844)))),"")</f>
        <v/>
      </c>
      <c r="C848" s="13" t="str">
        <f>IFERROR(IF(COUNT(pipot!$Z:$Z)&lt;&gt;"",INDEX(pipot!B:B,SMALL(pipot!$Z:$Z,ROW($A844)))),"")</f>
        <v/>
      </c>
      <c r="D848" s="15" t="str">
        <f>IFERROR(IF(COUNT(pipot!$Z:$Z)&lt;&gt;"",INDEX(pipot!C:C,SMALL(pipot!$Z:$Z,ROW($A844)))),"")</f>
        <v/>
      </c>
      <c r="E848" t="str">
        <f>IFERROR(IF(COUNT(pipot!$Z:$Z)&lt;&gt;"",INDEX(pipot!D:D,SMALL(pipot!$Z:$Z,ROW($A844)))),"")</f>
        <v/>
      </c>
      <c r="F848" t="str">
        <f>IFERROR(IF(COUNT(pipot!$Z:$Z)&lt;&gt;"",INDEX(pipot!E:E,SMALL(pipot!$Z:$Z,ROW($A844)))),"")</f>
        <v/>
      </c>
      <c r="G848" t="str">
        <f>IFERROR(IF(COUNT(pipot!$Z:$Z)&lt;&gt;"",INDEX(pipot!F:F,SMALL(pipot!$Z:$Z,ROW($A844)))),"")</f>
        <v/>
      </c>
      <c r="H848" t="str">
        <f>IFERROR(IF(COUNT(pipot!$Z:$Z)&lt;&gt;"",INDEX(pipot!G:G,SMALL(pipot!$Z:$Z,ROW($A844)))),"")</f>
        <v/>
      </c>
      <c r="I848" t="str">
        <f>IFERROR(IF(COUNT(pipot!$Z:$Z)&lt;&gt;"",INDEX(pipot!H:H,SMALL(pipot!$Z:$Z,ROW($A844)))),"")</f>
        <v/>
      </c>
      <c r="J848" t="str">
        <f>IFERROR(IF(COUNT(pipot!$Z:$Z)&lt;&gt;"",INDEX(pipot!I:I,SMALL(pipot!$Z:$Z,ROW($A844)))),"")</f>
        <v/>
      </c>
      <c r="K848" t="str">
        <f>IFERROR(IF(COUNT(pipot!$Z:$Z)&lt;&gt;"",INDEX(pipot!J:J,SMALL(pipot!$Z:$Z,ROW($A844)))),"")</f>
        <v/>
      </c>
      <c r="L848" t="str">
        <f>IFERROR(IF(COUNT(pipot!$Z:$Z)&lt;&gt;"",INDEX(pipot!K:K,SMALL(pipot!$Z:$Z,ROW($A844)))),"")</f>
        <v/>
      </c>
      <c r="M848" t="str">
        <f>IFERROR(IF(COUNT(pipot!$Z:$Z)&lt;&gt;"",INDEX(pipot!L:L,SMALL(pipot!$Z:$Z,ROW($A844)))),"")</f>
        <v/>
      </c>
      <c r="N848" t="str">
        <f>IFERROR(IF(COUNT(pipot!$Z:$Z)&lt;&gt;"",INDEX(pipot!M:M,SMALL(pipot!$Z:$Z,ROW($A844)))),"")</f>
        <v/>
      </c>
      <c r="O848" t="str">
        <f>IFERROR(IF(COUNT(pipot!$Z:$Z)&lt;&gt;"",INDEX(pipot!N:N,SMALL(pipot!$Z:$Z,ROW($A844)))),"")</f>
        <v/>
      </c>
      <c r="P848" t="str">
        <f>IFERROR(IF(COUNT(pipot!$Z:$Z)&lt;&gt;"",INDEX(pipot!O:O,SMALL(pipot!$Z:$Z,ROW($A844)))),"")</f>
        <v/>
      </c>
      <c r="Q848" t="str">
        <f>IFERROR(IF(COUNT(pipot!$Z:$Z)&lt;&gt;"",INDEX(pipot!P:P,SMALL(pipot!$Z:$Z,ROW($A844)))),"")</f>
        <v/>
      </c>
      <c r="R848" t="str">
        <f>IFERROR(IF(COUNT(pipot!$Z:$Z)&lt;&gt;"",INDEX(pipot!Q:Q,SMALL(pipot!$Z:$Z,ROW($A844)))),"")</f>
        <v/>
      </c>
      <c r="S848" t="str">
        <f>IFERROR(IF(COUNT(pipot!$Z:$Z)&lt;&gt;"",INDEX(pipot!R:R,SMALL(pipot!$Z:$Z,ROW($A844)))),"")</f>
        <v/>
      </c>
    </row>
    <row r="849" spans="2:19" hidden="1">
      <c r="B849" t="str">
        <f>IFERROR(IF(COUNT(pipot!$Z:$Z)&lt;&gt;"",INDEX(pipot!A:A,SMALL(pipot!$Z:$Z,ROW($A845)))),"")</f>
        <v/>
      </c>
      <c r="C849" s="13" t="str">
        <f>IFERROR(IF(COUNT(pipot!$Z:$Z)&lt;&gt;"",INDEX(pipot!B:B,SMALL(pipot!$Z:$Z,ROW($A845)))),"")</f>
        <v/>
      </c>
      <c r="D849" s="15" t="str">
        <f>IFERROR(IF(COUNT(pipot!$Z:$Z)&lt;&gt;"",INDEX(pipot!C:C,SMALL(pipot!$Z:$Z,ROW($A845)))),"")</f>
        <v/>
      </c>
      <c r="E849" t="str">
        <f>IFERROR(IF(COUNT(pipot!$Z:$Z)&lt;&gt;"",INDEX(pipot!D:D,SMALL(pipot!$Z:$Z,ROW($A845)))),"")</f>
        <v/>
      </c>
      <c r="F849" t="str">
        <f>IFERROR(IF(COUNT(pipot!$Z:$Z)&lt;&gt;"",INDEX(pipot!E:E,SMALL(pipot!$Z:$Z,ROW($A845)))),"")</f>
        <v/>
      </c>
      <c r="G849" t="str">
        <f>IFERROR(IF(COUNT(pipot!$Z:$Z)&lt;&gt;"",INDEX(pipot!F:F,SMALL(pipot!$Z:$Z,ROW($A845)))),"")</f>
        <v/>
      </c>
      <c r="H849" t="str">
        <f>IFERROR(IF(COUNT(pipot!$Z:$Z)&lt;&gt;"",INDEX(pipot!G:G,SMALL(pipot!$Z:$Z,ROW($A845)))),"")</f>
        <v/>
      </c>
      <c r="I849" t="str">
        <f>IFERROR(IF(COUNT(pipot!$Z:$Z)&lt;&gt;"",INDEX(pipot!H:H,SMALL(pipot!$Z:$Z,ROW($A845)))),"")</f>
        <v/>
      </c>
      <c r="J849" t="str">
        <f>IFERROR(IF(COUNT(pipot!$Z:$Z)&lt;&gt;"",INDEX(pipot!I:I,SMALL(pipot!$Z:$Z,ROW($A845)))),"")</f>
        <v/>
      </c>
      <c r="K849" t="str">
        <f>IFERROR(IF(COUNT(pipot!$Z:$Z)&lt;&gt;"",INDEX(pipot!J:J,SMALL(pipot!$Z:$Z,ROW($A845)))),"")</f>
        <v/>
      </c>
      <c r="L849" t="str">
        <f>IFERROR(IF(COUNT(pipot!$Z:$Z)&lt;&gt;"",INDEX(pipot!K:K,SMALL(pipot!$Z:$Z,ROW($A845)))),"")</f>
        <v/>
      </c>
      <c r="M849" t="str">
        <f>IFERROR(IF(COUNT(pipot!$Z:$Z)&lt;&gt;"",INDEX(pipot!L:L,SMALL(pipot!$Z:$Z,ROW($A845)))),"")</f>
        <v/>
      </c>
      <c r="N849" t="str">
        <f>IFERROR(IF(COUNT(pipot!$Z:$Z)&lt;&gt;"",INDEX(pipot!M:M,SMALL(pipot!$Z:$Z,ROW($A845)))),"")</f>
        <v/>
      </c>
      <c r="O849" t="str">
        <f>IFERROR(IF(COUNT(pipot!$Z:$Z)&lt;&gt;"",INDEX(pipot!N:N,SMALL(pipot!$Z:$Z,ROW($A845)))),"")</f>
        <v/>
      </c>
      <c r="P849" t="str">
        <f>IFERROR(IF(COUNT(pipot!$Z:$Z)&lt;&gt;"",INDEX(pipot!O:O,SMALL(pipot!$Z:$Z,ROW($A845)))),"")</f>
        <v/>
      </c>
      <c r="Q849" t="str">
        <f>IFERROR(IF(COUNT(pipot!$Z:$Z)&lt;&gt;"",INDEX(pipot!P:P,SMALL(pipot!$Z:$Z,ROW($A845)))),"")</f>
        <v/>
      </c>
      <c r="R849" t="str">
        <f>IFERROR(IF(COUNT(pipot!$Z:$Z)&lt;&gt;"",INDEX(pipot!Q:Q,SMALL(pipot!$Z:$Z,ROW($A845)))),"")</f>
        <v/>
      </c>
      <c r="S849" t="str">
        <f>IFERROR(IF(COUNT(pipot!$Z:$Z)&lt;&gt;"",INDEX(pipot!R:R,SMALL(pipot!$Z:$Z,ROW($A845)))),"")</f>
        <v/>
      </c>
    </row>
    <row r="850" spans="2:19" hidden="1">
      <c r="B850" t="str">
        <f>IFERROR(IF(COUNT(pipot!$Z:$Z)&lt;&gt;"",INDEX(pipot!A:A,SMALL(pipot!$Z:$Z,ROW($A846)))),"")</f>
        <v/>
      </c>
      <c r="C850" s="13" t="str">
        <f>IFERROR(IF(COUNT(pipot!$Z:$Z)&lt;&gt;"",INDEX(pipot!B:B,SMALL(pipot!$Z:$Z,ROW($A846)))),"")</f>
        <v/>
      </c>
      <c r="D850" s="15" t="str">
        <f>IFERROR(IF(COUNT(pipot!$Z:$Z)&lt;&gt;"",INDEX(pipot!C:C,SMALL(pipot!$Z:$Z,ROW($A846)))),"")</f>
        <v/>
      </c>
      <c r="E850" t="str">
        <f>IFERROR(IF(COUNT(pipot!$Z:$Z)&lt;&gt;"",INDEX(pipot!D:D,SMALL(pipot!$Z:$Z,ROW($A846)))),"")</f>
        <v/>
      </c>
      <c r="F850" t="str">
        <f>IFERROR(IF(COUNT(pipot!$Z:$Z)&lt;&gt;"",INDEX(pipot!E:E,SMALL(pipot!$Z:$Z,ROW($A846)))),"")</f>
        <v/>
      </c>
      <c r="G850" t="str">
        <f>IFERROR(IF(COUNT(pipot!$Z:$Z)&lt;&gt;"",INDEX(pipot!F:F,SMALL(pipot!$Z:$Z,ROW($A846)))),"")</f>
        <v/>
      </c>
      <c r="H850" t="str">
        <f>IFERROR(IF(COUNT(pipot!$Z:$Z)&lt;&gt;"",INDEX(pipot!G:G,SMALL(pipot!$Z:$Z,ROW($A846)))),"")</f>
        <v/>
      </c>
      <c r="I850" t="str">
        <f>IFERROR(IF(COUNT(pipot!$Z:$Z)&lt;&gt;"",INDEX(pipot!H:H,SMALL(pipot!$Z:$Z,ROW($A846)))),"")</f>
        <v/>
      </c>
      <c r="J850" t="str">
        <f>IFERROR(IF(COUNT(pipot!$Z:$Z)&lt;&gt;"",INDEX(pipot!I:I,SMALL(pipot!$Z:$Z,ROW($A846)))),"")</f>
        <v/>
      </c>
      <c r="K850" t="str">
        <f>IFERROR(IF(COUNT(pipot!$Z:$Z)&lt;&gt;"",INDEX(pipot!J:J,SMALL(pipot!$Z:$Z,ROW($A846)))),"")</f>
        <v/>
      </c>
      <c r="L850" t="str">
        <f>IFERROR(IF(COUNT(pipot!$Z:$Z)&lt;&gt;"",INDEX(pipot!K:K,SMALL(pipot!$Z:$Z,ROW($A846)))),"")</f>
        <v/>
      </c>
      <c r="M850" t="str">
        <f>IFERROR(IF(COUNT(pipot!$Z:$Z)&lt;&gt;"",INDEX(pipot!L:L,SMALL(pipot!$Z:$Z,ROW($A846)))),"")</f>
        <v/>
      </c>
      <c r="N850" t="str">
        <f>IFERROR(IF(COUNT(pipot!$Z:$Z)&lt;&gt;"",INDEX(pipot!M:M,SMALL(pipot!$Z:$Z,ROW($A846)))),"")</f>
        <v/>
      </c>
      <c r="O850" t="str">
        <f>IFERROR(IF(COUNT(pipot!$Z:$Z)&lt;&gt;"",INDEX(pipot!N:N,SMALL(pipot!$Z:$Z,ROW($A846)))),"")</f>
        <v/>
      </c>
      <c r="P850" t="str">
        <f>IFERROR(IF(COUNT(pipot!$Z:$Z)&lt;&gt;"",INDEX(pipot!O:O,SMALL(pipot!$Z:$Z,ROW($A846)))),"")</f>
        <v/>
      </c>
      <c r="Q850" t="str">
        <f>IFERROR(IF(COUNT(pipot!$Z:$Z)&lt;&gt;"",INDEX(pipot!P:P,SMALL(pipot!$Z:$Z,ROW($A846)))),"")</f>
        <v/>
      </c>
      <c r="R850" t="str">
        <f>IFERROR(IF(COUNT(pipot!$Z:$Z)&lt;&gt;"",INDEX(pipot!Q:Q,SMALL(pipot!$Z:$Z,ROW($A846)))),"")</f>
        <v/>
      </c>
      <c r="S850" t="str">
        <f>IFERROR(IF(COUNT(pipot!$Z:$Z)&lt;&gt;"",INDEX(pipot!R:R,SMALL(pipot!$Z:$Z,ROW($A846)))),"")</f>
        <v/>
      </c>
    </row>
    <row r="851" spans="2:19" hidden="1">
      <c r="B851" t="str">
        <f>IFERROR(IF(COUNT(pipot!$Z:$Z)&lt;&gt;"",INDEX(pipot!A:A,SMALL(pipot!$Z:$Z,ROW($A847)))),"")</f>
        <v/>
      </c>
      <c r="C851" s="13" t="str">
        <f>IFERROR(IF(COUNT(pipot!$Z:$Z)&lt;&gt;"",INDEX(pipot!B:B,SMALL(pipot!$Z:$Z,ROW($A847)))),"")</f>
        <v/>
      </c>
      <c r="D851" s="15" t="str">
        <f>IFERROR(IF(COUNT(pipot!$Z:$Z)&lt;&gt;"",INDEX(pipot!C:C,SMALL(pipot!$Z:$Z,ROW($A847)))),"")</f>
        <v/>
      </c>
      <c r="E851" t="str">
        <f>IFERROR(IF(COUNT(pipot!$Z:$Z)&lt;&gt;"",INDEX(pipot!D:D,SMALL(pipot!$Z:$Z,ROW($A847)))),"")</f>
        <v/>
      </c>
      <c r="F851" t="str">
        <f>IFERROR(IF(COUNT(pipot!$Z:$Z)&lt;&gt;"",INDEX(pipot!E:E,SMALL(pipot!$Z:$Z,ROW($A847)))),"")</f>
        <v/>
      </c>
      <c r="G851" t="str">
        <f>IFERROR(IF(COUNT(pipot!$Z:$Z)&lt;&gt;"",INDEX(pipot!F:F,SMALL(pipot!$Z:$Z,ROW($A847)))),"")</f>
        <v/>
      </c>
      <c r="H851" t="str">
        <f>IFERROR(IF(COUNT(pipot!$Z:$Z)&lt;&gt;"",INDEX(pipot!G:G,SMALL(pipot!$Z:$Z,ROW($A847)))),"")</f>
        <v/>
      </c>
      <c r="I851" t="str">
        <f>IFERROR(IF(COUNT(pipot!$Z:$Z)&lt;&gt;"",INDEX(pipot!H:H,SMALL(pipot!$Z:$Z,ROW($A847)))),"")</f>
        <v/>
      </c>
      <c r="J851" t="str">
        <f>IFERROR(IF(COUNT(pipot!$Z:$Z)&lt;&gt;"",INDEX(pipot!I:I,SMALL(pipot!$Z:$Z,ROW($A847)))),"")</f>
        <v/>
      </c>
      <c r="K851" t="str">
        <f>IFERROR(IF(COUNT(pipot!$Z:$Z)&lt;&gt;"",INDEX(pipot!J:J,SMALL(pipot!$Z:$Z,ROW($A847)))),"")</f>
        <v/>
      </c>
      <c r="L851" t="str">
        <f>IFERROR(IF(COUNT(pipot!$Z:$Z)&lt;&gt;"",INDEX(pipot!K:K,SMALL(pipot!$Z:$Z,ROW($A847)))),"")</f>
        <v/>
      </c>
      <c r="M851" t="str">
        <f>IFERROR(IF(COUNT(pipot!$Z:$Z)&lt;&gt;"",INDEX(pipot!L:L,SMALL(pipot!$Z:$Z,ROW($A847)))),"")</f>
        <v/>
      </c>
      <c r="N851" t="str">
        <f>IFERROR(IF(COUNT(pipot!$Z:$Z)&lt;&gt;"",INDEX(pipot!M:M,SMALL(pipot!$Z:$Z,ROW($A847)))),"")</f>
        <v/>
      </c>
      <c r="O851" t="str">
        <f>IFERROR(IF(COUNT(pipot!$Z:$Z)&lt;&gt;"",INDEX(pipot!N:N,SMALL(pipot!$Z:$Z,ROW($A847)))),"")</f>
        <v/>
      </c>
      <c r="P851" t="str">
        <f>IFERROR(IF(COUNT(pipot!$Z:$Z)&lt;&gt;"",INDEX(pipot!O:O,SMALL(pipot!$Z:$Z,ROW($A847)))),"")</f>
        <v/>
      </c>
      <c r="Q851" t="str">
        <f>IFERROR(IF(COUNT(pipot!$Z:$Z)&lt;&gt;"",INDEX(pipot!P:P,SMALL(pipot!$Z:$Z,ROW($A847)))),"")</f>
        <v/>
      </c>
      <c r="R851" t="str">
        <f>IFERROR(IF(COUNT(pipot!$Z:$Z)&lt;&gt;"",INDEX(pipot!Q:Q,SMALL(pipot!$Z:$Z,ROW($A847)))),"")</f>
        <v/>
      </c>
      <c r="S851" t="str">
        <f>IFERROR(IF(COUNT(pipot!$Z:$Z)&lt;&gt;"",INDEX(pipot!R:R,SMALL(pipot!$Z:$Z,ROW($A847)))),"")</f>
        <v/>
      </c>
    </row>
    <row r="852" spans="2:19" hidden="1">
      <c r="B852" t="str">
        <f>IFERROR(IF(COUNT(pipot!$Z:$Z)&lt;&gt;"",INDEX(pipot!A:A,SMALL(pipot!$Z:$Z,ROW($A848)))),"")</f>
        <v/>
      </c>
      <c r="C852" s="13" t="str">
        <f>IFERROR(IF(COUNT(pipot!$Z:$Z)&lt;&gt;"",INDEX(pipot!B:B,SMALL(pipot!$Z:$Z,ROW($A848)))),"")</f>
        <v/>
      </c>
      <c r="D852" s="15" t="str">
        <f>IFERROR(IF(COUNT(pipot!$Z:$Z)&lt;&gt;"",INDEX(pipot!C:C,SMALL(pipot!$Z:$Z,ROW($A848)))),"")</f>
        <v/>
      </c>
      <c r="E852" t="str">
        <f>IFERROR(IF(COUNT(pipot!$Z:$Z)&lt;&gt;"",INDEX(pipot!D:D,SMALL(pipot!$Z:$Z,ROW($A848)))),"")</f>
        <v/>
      </c>
      <c r="F852" t="str">
        <f>IFERROR(IF(COUNT(pipot!$Z:$Z)&lt;&gt;"",INDEX(pipot!E:E,SMALL(pipot!$Z:$Z,ROW($A848)))),"")</f>
        <v/>
      </c>
      <c r="G852" t="str">
        <f>IFERROR(IF(COUNT(pipot!$Z:$Z)&lt;&gt;"",INDEX(pipot!F:F,SMALL(pipot!$Z:$Z,ROW($A848)))),"")</f>
        <v/>
      </c>
      <c r="H852" t="str">
        <f>IFERROR(IF(COUNT(pipot!$Z:$Z)&lt;&gt;"",INDEX(pipot!G:G,SMALL(pipot!$Z:$Z,ROW($A848)))),"")</f>
        <v/>
      </c>
      <c r="I852" t="str">
        <f>IFERROR(IF(COUNT(pipot!$Z:$Z)&lt;&gt;"",INDEX(pipot!H:H,SMALL(pipot!$Z:$Z,ROW($A848)))),"")</f>
        <v/>
      </c>
      <c r="J852" t="str">
        <f>IFERROR(IF(COUNT(pipot!$Z:$Z)&lt;&gt;"",INDEX(pipot!I:I,SMALL(pipot!$Z:$Z,ROW($A848)))),"")</f>
        <v/>
      </c>
      <c r="K852" t="str">
        <f>IFERROR(IF(COUNT(pipot!$Z:$Z)&lt;&gt;"",INDEX(pipot!J:J,SMALL(pipot!$Z:$Z,ROW($A848)))),"")</f>
        <v/>
      </c>
      <c r="L852" t="str">
        <f>IFERROR(IF(COUNT(pipot!$Z:$Z)&lt;&gt;"",INDEX(pipot!K:K,SMALL(pipot!$Z:$Z,ROW($A848)))),"")</f>
        <v/>
      </c>
      <c r="M852" t="str">
        <f>IFERROR(IF(COUNT(pipot!$Z:$Z)&lt;&gt;"",INDEX(pipot!L:L,SMALL(pipot!$Z:$Z,ROW($A848)))),"")</f>
        <v/>
      </c>
      <c r="N852" t="str">
        <f>IFERROR(IF(COUNT(pipot!$Z:$Z)&lt;&gt;"",INDEX(pipot!M:M,SMALL(pipot!$Z:$Z,ROW($A848)))),"")</f>
        <v/>
      </c>
      <c r="O852" t="str">
        <f>IFERROR(IF(COUNT(pipot!$Z:$Z)&lt;&gt;"",INDEX(pipot!N:N,SMALL(pipot!$Z:$Z,ROW($A848)))),"")</f>
        <v/>
      </c>
      <c r="P852" t="str">
        <f>IFERROR(IF(COUNT(pipot!$Z:$Z)&lt;&gt;"",INDEX(pipot!O:O,SMALL(pipot!$Z:$Z,ROW($A848)))),"")</f>
        <v/>
      </c>
      <c r="Q852" t="str">
        <f>IFERROR(IF(COUNT(pipot!$Z:$Z)&lt;&gt;"",INDEX(pipot!P:P,SMALL(pipot!$Z:$Z,ROW($A848)))),"")</f>
        <v/>
      </c>
      <c r="R852" t="str">
        <f>IFERROR(IF(COUNT(pipot!$Z:$Z)&lt;&gt;"",INDEX(pipot!Q:Q,SMALL(pipot!$Z:$Z,ROW($A848)))),"")</f>
        <v/>
      </c>
      <c r="S852" t="str">
        <f>IFERROR(IF(COUNT(pipot!$Z:$Z)&lt;&gt;"",INDEX(pipot!R:R,SMALL(pipot!$Z:$Z,ROW($A848)))),"")</f>
        <v/>
      </c>
    </row>
    <row r="853" spans="2:19" hidden="1">
      <c r="B853" t="str">
        <f>IFERROR(IF(COUNT(pipot!$Z:$Z)&lt;&gt;"",INDEX(pipot!A:A,SMALL(pipot!$Z:$Z,ROW($A849)))),"")</f>
        <v/>
      </c>
      <c r="C853" s="13" t="str">
        <f>IFERROR(IF(COUNT(pipot!$Z:$Z)&lt;&gt;"",INDEX(pipot!B:B,SMALL(pipot!$Z:$Z,ROW($A849)))),"")</f>
        <v/>
      </c>
      <c r="D853" s="15" t="str">
        <f>IFERROR(IF(COUNT(pipot!$Z:$Z)&lt;&gt;"",INDEX(pipot!C:C,SMALL(pipot!$Z:$Z,ROW($A849)))),"")</f>
        <v/>
      </c>
      <c r="E853" t="str">
        <f>IFERROR(IF(COUNT(pipot!$Z:$Z)&lt;&gt;"",INDEX(pipot!D:D,SMALL(pipot!$Z:$Z,ROW($A849)))),"")</f>
        <v/>
      </c>
      <c r="F853" t="str">
        <f>IFERROR(IF(COUNT(pipot!$Z:$Z)&lt;&gt;"",INDEX(pipot!E:E,SMALL(pipot!$Z:$Z,ROW($A849)))),"")</f>
        <v/>
      </c>
      <c r="G853" t="str">
        <f>IFERROR(IF(COUNT(pipot!$Z:$Z)&lt;&gt;"",INDEX(pipot!F:F,SMALL(pipot!$Z:$Z,ROW($A849)))),"")</f>
        <v/>
      </c>
      <c r="H853" t="str">
        <f>IFERROR(IF(COUNT(pipot!$Z:$Z)&lt;&gt;"",INDEX(pipot!G:G,SMALL(pipot!$Z:$Z,ROW($A849)))),"")</f>
        <v/>
      </c>
      <c r="I853" t="str">
        <f>IFERROR(IF(COUNT(pipot!$Z:$Z)&lt;&gt;"",INDEX(pipot!H:H,SMALL(pipot!$Z:$Z,ROW($A849)))),"")</f>
        <v/>
      </c>
      <c r="J853" t="str">
        <f>IFERROR(IF(COUNT(pipot!$Z:$Z)&lt;&gt;"",INDEX(pipot!I:I,SMALL(pipot!$Z:$Z,ROW($A849)))),"")</f>
        <v/>
      </c>
      <c r="K853" t="str">
        <f>IFERROR(IF(COUNT(pipot!$Z:$Z)&lt;&gt;"",INDEX(pipot!J:J,SMALL(pipot!$Z:$Z,ROW($A849)))),"")</f>
        <v/>
      </c>
      <c r="L853" t="str">
        <f>IFERROR(IF(COUNT(pipot!$Z:$Z)&lt;&gt;"",INDEX(pipot!K:K,SMALL(pipot!$Z:$Z,ROW($A849)))),"")</f>
        <v/>
      </c>
      <c r="M853" t="str">
        <f>IFERROR(IF(COUNT(pipot!$Z:$Z)&lt;&gt;"",INDEX(pipot!L:L,SMALL(pipot!$Z:$Z,ROW($A849)))),"")</f>
        <v/>
      </c>
      <c r="N853" t="str">
        <f>IFERROR(IF(COUNT(pipot!$Z:$Z)&lt;&gt;"",INDEX(pipot!M:M,SMALL(pipot!$Z:$Z,ROW($A849)))),"")</f>
        <v/>
      </c>
      <c r="O853" t="str">
        <f>IFERROR(IF(COUNT(pipot!$Z:$Z)&lt;&gt;"",INDEX(pipot!N:N,SMALL(pipot!$Z:$Z,ROW($A849)))),"")</f>
        <v/>
      </c>
      <c r="P853" t="str">
        <f>IFERROR(IF(COUNT(pipot!$Z:$Z)&lt;&gt;"",INDEX(pipot!O:O,SMALL(pipot!$Z:$Z,ROW($A849)))),"")</f>
        <v/>
      </c>
      <c r="Q853" t="str">
        <f>IFERROR(IF(COUNT(pipot!$Z:$Z)&lt;&gt;"",INDEX(pipot!P:P,SMALL(pipot!$Z:$Z,ROW($A849)))),"")</f>
        <v/>
      </c>
      <c r="R853" t="str">
        <f>IFERROR(IF(COUNT(pipot!$Z:$Z)&lt;&gt;"",INDEX(pipot!Q:Q,SMALL(pipot!$Z:$Z,ROW($A849)))),"")</f>
        <v/>
      </c>
      <c r="S853" t="str">
        <f>IFERROR(IF(COUNT(pipot!$Z:$Z)&lt;&gt;"",INDEX(pipot!R:R,SMALL(pipot!$Z:$Z,ROW($A849)))),"")</f>
        <v/>
      </c>
    </row>
    <row r="854" spans="2:19" hidden="1">
      <c r="B854" t="str">
        <f>IFERROR(IF(COUNT(pipot!$Z:$Z)&lt;&gt;"",INDEX(pipot!A:A,SMALL(pipot!$Z:$Z,ROW($A850)))),"")</f>
        <v/>
      </c>
      <c r="C854" s="13" t="str">
        <f>IFERROR(IF(COUNT(pipot!$Z:$Z)&lt;&gt;"",INDEX(pipot!B:B,SMALL(pipot!$Z:$Z,ROW($A850)))),"")</f>
        <v/>
      </c>
      <c r="D854" s="15" t="str">
        <f>IFERROR(IF(COUNT(pipot!$Z:$Z)&lt;&gt;"",INDEX(pipot!C:C,SMALL(pipot!$Z:$Z,ROW($A850)))),"")</f>
        <v/>
      </c>
      <c r="E854" t="str">
        <f>IFERROR(IF(COUNT(pipot!$Z:$Z)&lt;&gt;"",INDEX(pipot!D:D,SMALL(pipot!$Z:$Z,ROW($A850)))),"")</f>
        <v/>
      </c>
      <c r="F854" t="str">
        <f>IFERROR(IF(COUNT(pipot!$Z:$Z)&lt;&gt;"",INDEX(pipot!E:E,SMALL(pipot!$Z:$Z,ROW($A850)))),"")</f>
        <v/>
      </c>
      <c r="G854" t="str">
        <f>IFERROR(IF(COUNT(pipot!$Z:$Z)&lt;&gt;"",INDEX(pipot!F:F,SMALL(pipot!$Z:$Z,ROW($A850)))),"")</f>
        <v/>
      </c>
      <c r="H854" t="str">
        <f>IFERROR(IF(COUNT(pipot!$Z:$Z)&lt;&gt;"",INDEX(pipot!G:G,SMALL(pipot!$Z:$Z,ROW($A850)))),"")</f>
        <v/>
      </c>
      <c r="I854" t="str">
        <f>IFERROR(IF(COUNT(pipot!$Z:$Z)&lt;&gt;"",INDEX(pipot!H:H,SMALL(pipot!$Z:$Z,ROW($A850)))),"")</f>
        <v/>
      </c>
      <c r="J854" t="str">
        <f>IFERROR(IF(COUNT(pipot!$Z:$Z)&lt;&gt;"",INDEX(pipot!I:I,SMALL(pipot!$Z:$Z,ROW($A850)))),"")</f>
        <v/>
      </c>
      <c r="K854" t="str">
        <f>IFERROR(IF(COUNT(pipot!$Z:$Z)&lt;&gt;"",INDEX(pipot!J:J,SMALL(pipot!$Z:$Z,ROW($A850)))),"")</f>
        <v/>
      </c>
      <c r="L854" t="str">
        <f>IFERROR(IF(COUNT(pipot!$Z:$Z)&lt;&gt;"",INDEX(pipot!K:K,SMALL(pipot!$Z:$Z,ROW($A850)))),"")</f>
        <v/>
      </c>
      <c r="M854" t="str">
        <f>IFERROR(IF(COUNT(pipot!$Z:$Z)&lt;&gt;"",INDEX(pipot!L:L,SMALL(pipot!$Z:$Z,ROW($A850)))),"")</f>
        <v/>
      </c>
      <c r="N854" t="str">
        <f>IFERROR(IF(COUNT(pipot!$Z:$Z)&lt;&gt;"",INDEX(pipot!M:M,SMALL(pipot!$Z:$Z,ROW($A850)))),"")</f>
        <v/>
      </c>
      <c r="O854" t="str">
        <f>IFERROR(IF(COUNT(pipot!$Z:$Z)&lt;&gt;"",INDEX(pipot!N:N,SMALL(pipot!$Z:$Z,ROW($A850)))),"")</f>
        <v/>
      </c>
      <c r="P854" t="str">
        <f>IFERROR(IF(COUNT(pipot!$Z:$Z)&lt;&gt;"",INDEX(pipot!O:O,SMALL(pipot!$Z:$Z,ROW($A850)))),"")</f>
        <v/>
      </c>
      <c r="Q854" t="str">
        <f>IFERROR(IF(COUNT(pipot!$Z:$Z)&lt;&gt;"",INDEX(pipot!P:P,SMALL(pipot!$Z:$Z,ROW($A850)))),"")</f>
        <v/>
      </c>
      <c r="R854" t="str">
        <f>IFERROR(IF(COUNT(pipot!$Z:$Z)&lt;&gt;"",INDEX(pipot!Q:Q,SMALL(pipot!$Z:$Z,ROW($A850)))),"")</f>
        <v/>
      </c>
      <c r="S854" t="str">
        <f>IFERROR(IF(COUNT(pipot!$Z:$Z)&lt;&gt;"",INDEX(pipot!R:R,SMALL(pipot!$Z:$Z,ROW($A850)))),"")</f>
        <v/>
      </c>
    </row>
    <row r="855" spans="2:19" hidden="1">
      <c r="B855" t="str">
        <f>IFERROR(IF(COUNT(pipot!$Z:$Z)&lt;&gt;"",INDEX(pipot!A:A,SMALL(pipot!$Z:$Z,ROW($A851)))),"")</f>
        <v/>
      </c>
      <c r="C855" s="13" t="str">
        <f>IFERROR(IF(COUNT(pipot!$Z:$Z)&lt;&gt;"",INDEX(pipot!B:B,SMALL(pipot!$Z:$Z,ROW($A851)))),"")</f>
        <v/>
      </c>
      <c r="D855" s="15" t="str">
        <f>IFERROR(IF(COUNT(pipot!$Z:$Z)&lt;&gt;"",INDEX(pipot!C:C,SMALL(pipot!$Z:$Z,ROW($A851)))),"")</f>
        <v/>
      </c>
      <c r="E855" t="str">
        <f>IFERROR(IF(COUNT(pipot!$Z:$Z)&lt;&gt;"",INDEX(pipot!D:D,SMALL(pipot!$Z:$Z,ROW($A851)))),"")</f>
        <v/>
      </c>
      <c r="F855" t="str">
        <f>IFERROR(IF(COUNT(pipot!$Z:$Z)&lt;&gt;"",INDEX(pipot!E:E,SMALL(pipot!$Z:$Z,ROW($A851)))),"")</f>
        <v/>
      </c>
      <c r="G855" t="str">
        <f>IFERROR(IF(COUNT(pipot!$Z:$Z)&lt;&gt;"",INDEX(pipot!F:F,SMALL(pipot!$Z:$Z,ROW($A851)))),"")</f>
        <v/>
      </c>
      <c r="H855" t="str">
        <f>IFERROR(IF(COUNT(pipot!$Z:$Z)&lt;&gt;"",INDEX(pipot!G:G,SMALL(pipot!$Z:$Z,ROW($A851)))),"")</f>
        <v/>
      </c>
      <c r="I855" t="str">
        <f>IFERROR(IF(COUNT(pipot!$Z:$Z)&lt;&gt;"",INDEX(pipot!H:H,SMALL(pipot!$Z:$Z,ROW($A851)))),"")</f>
        <v/>
      </c>
      <c r="J855" t="str">
        <f>IFERROR(IF(COUNT(pipot!$Z:$Z)&lt;&gt;"",INDEX(pipot!I:I,SMALL(pipot!$Z:$Z,ROW($A851)))),"")</f>
        <v/>
      </c>
      <c r="K855" t="str">
        <f>IFERROR(IF(COUNT(pipot!$Z:$Z)&lt;&gt;"",INDEX(pipot!J:J,SMALL(pipot!$Z:$Z,ROW($A851)))),"")</f>
        <v/>
      </c>
      <c r="L855" t="str">
        <f>IFERROR(IF(COUNT(pipot!$Z:$Z)&lt;&gt;"",INDEX(pipot!K:K,SMALL(pipot!$Z:$Z,ROW($A851)))),"")</f>
        <v/>
      </c>
      <c r="M855" t="str">
        <f>IFERROR(IF(COUNT(pipot!$Z:$Z)&lt;&gt;"",INDEX(pipot!L:L,SMALL(pipot!$Z:$Z,ROW($A851)))),"")</f>
        <v/>
      </c>
      <c r="N855" t="str">
        <f>IFERROR(IF(COUNT(pipot!$Z:$Z)&lt;&gt;"",INDEX(pipot!M:M,SMALL(pipot!$Z:$Z,ROW($A851)))),"")</f>
        <v/>
      </c>
      <c r="O855" t="str">
        <f>IFERROR(IF(COUNT(pipot!$Z:$Z)&lt;&gt;"",INDEX(pipot!N:N,SMALL(pipot!$Z:$Z,ROW($A851)))),"")</f>
        <v/>
      </c>
      <c r="P855" t="str">
        <f>IFERROR(IF(COUNT(pipot!$Z:$Z)&lt;&gt;"",INDEX(pipot!O:O,SMALL(pipot!$Z:$Z,ROW($A851)))),"")</f>
        <v/>
      </c>
      <c r="Q855" t="str">
        <f>IFERROR(IF(COUNT(pipot!$Z:$Z)&lt;&gt;"",INDEX(pipot!P:P,SMALL(pipot!$Z:$Z,ROW($A851)))),"")</f>
        <v/>
      </c>
      <c r="R855" t="str">
        <f>IFERROR(IF(COUNT(pipot!$Z:$Z)&lt;&gt;"",INDEX(pipot!Q:Q,SMALL(pipot!$Z:$Z,ROW($A851)))),"")</f>
        <v/>
      </c>
      <c r="S855" t="str">
        <f>IFERROR(IF(COUNT(pipot!$Z:$Z)&lt;&gt;"",INDEX(pipot!R:R,SMALL(pipot!$Z:$Z,ROW($A851)))),"")</f>
        <v/>
      </c>
    </row>
    <row r="856" spans="2:19" hidden="1">
      <c r="B856" t="str">
        <f>IFERROR(IF(COUNT(pipot!$Z:$Z)&lt;&gt;"",INDEX(pipot!A:A,SMALL(pipot!$Z:$Z,ROW($A852)))),"")</f>
        <v/>
      </c>
      <c r="C856" s="13" t="str">
        <f>IFERROR(IF(COUNT(pipot!$Z:$Z)&lt;&gt;"",INDEX(pipot!B:B,SMALL(pipot!$Z:$Z,ROW($A852)))),"")</f>
        <v/>
      </c>
      <c r="D856" s="15" t="str">
        <f>IFERROR(IF(COUNT(pipot!$Z:$Z)&lt;&gt;"",INDEX(pipot!C:C,SMALL(pipot!$Z:$Z,ROW($A852)))),"")</f>
        <v/>
      </c>
      <c r="E856" t="str">
        <f>IFERROR(IF(COUNT(pipot!$Z:$Z)&lt;&gt;"",INDEX(pipot!D:D,SMALL(pipot!$Z:$Z,ROW($A852)))),"")</f>
        <v/>
      </c>
      <c r="F856" t="str">
        <f>IFERROR(IF(COUNT(pipot!$Z:$Z)&lt;&gt;"",INDEX(pipot!E:E,SMALL(pipot!$Z:$Z,ROW($A852)))),"")</f>
        <v/>
      </c>
      <c r="G856" t="str">
        <f>IFERROR(IF(COUNT(pipot!$Z:$Z)&lt;&gt;"",INDEX(pipot!F:F,SMALL(pipot!$Z:$Z,ROW($A852)))),"")</f>
        <v/>
      </c>
      <c r="H856" t="str">
        <f>IFERROR(IF(COUNT(pipot!$Z:$Z)&lt;&gt;"",INDEX(pipot!G:G,SMALL(pipot!$Z:$Z,ROW($A852)))),"")</f>
        <v/>
      </c>
      <c r="I856" t="str">
        <f>IFERROR(IF(COUNT(pipot!$Z:$Z)&lt;&gt;"",INDEX(pipot!H:H,SMALL(pipot!$Z:$Z,ROW($A852)))),"")</f>
        <v/>
      </c>
      <c r="J856" t="str">
        <f>IFERROR(IF(COUNT(pipot!$Z:$Z)&lt;&gt;"",INDEX(pipot!I:I,SMALL(pipot!$Z:$Z,ROW($A852)))),"")</f>
        <v/>
      </c>
      <c r="K856" t="str">
        <f>IFERROR(IF(COUNT(pipot!$Z:$Z)&lt;&gt;"",INDEX(pipot!J:J,SMALL(pipot!$Z:$Z,ROW($A852)))),"")</f>
        <v/>
      </c>
      <c r="L856" t="str">
        <f>IFERROR(IF(COUNT(pipot!$Z:$Z)&lt;&gt;"",INDEX(pipot!K:K,SMALL(pipot!$Z:$Z,ROW($A852)))),"")</f>
        <v/>
      </c>
      <c r="M856" t="str">
        <f>IFERROR(IF(COUNT(pipot!$Z:$Z)&lt;&gt;"",INDEX(pipot!L:L,SMALL(pipot!$Z:$Z,ROW($A852)))),"")</f>
        <v/>
      </c>
      <c r="N856" t="str">
        <f>IFERROR(IF(COUNT(pipot!$Z:$Z)&lt;&gt;"",INDEX(pipot!M:M,SMALL(pipot!$Z:$Z,ROW($A852)))),"")</f>
        <v/>
      </c>
      <c r="O856" t="str">
        <f>IFERROR(IF(COUNT(pipot!$Z:$Z)&lt;&gt;"",INDEX(pipot!N:N,SMALL(pipot!$Z:$Z,ROW($A852)))),"")</f>
        <v/>
      </c>
      <c r="P856" t="str">
        <f>IFERROR(IF(COUNT(pipot!$Z:$Z)&lt;&gt;"",INDEX(pipot!O:O,SMALL(pipot!$Z:$Z,ROW($A852)))),"")</f>
        <v/>
      </c>
      <c r="Q856" t="str">
        <f>IFERROR(IF(COUNT(pipot!$Z:$Z)&lt;&gt;"",INDEX(pipot!P:P,SMALL(pipot!$Z:$Z,ROW($A852)))),"")</f>
        <v/>
      </c>
      <c r="R856" t="str">
        <f>IFERROR(IF(COUNT(pipot!$Z:$Z)&lt;&gt;"",INDEX(pipot!Q:Q,SMALL(pipot!$Z:$Z,ROW($A852)))),"")</f>
        <v/>
      </c>
      <c r="S856" t="str">
        <f>IFERROR(IF(COUNT(pipot!$Z:$Z)&lt;&gt;"",INDEX(pipot!R:R,SMALL(pipot!$Z:$Z,ROW($A852)))),"")</f>
        <v/>
      </c>
    </row>
    <row r="857" spans="2:19" hidden="1">
      <c r="B857" t="str">
        <f>IFERROR(IF(COUNT(pipot!$Z:$Z)&lt;&gt;"",INDEX(pipot!A:A,SMALL(pipot!$Z:$Z,ROW($A853)))),"")</f>
        <v/>
      </c>
      <c r="C857" s="13" t="str">
        <f>IFERROR(IF(COUNT(pipot!$Z:$Z)&lt;&gt;"",INDEX(pipot!B:B,SMALL(pipot!$Z:$Z,ROW($A853)))),"")</f>
        <v/>
      </c>
      <c r="D857" s="15" t="str">
        <f>IFERROR(IF(COUNT(pipot!$Z:$Z)&lt;&gt;"",INDEX(pipot!C:C,SMALL(pipot!$Z:$Z,ROW($A853)))),"")</f>
        <v/>
      </c>
      <c r="E857" t="str">
        <f>IFERROR(IF(COUNT(pipot!$Z:$Z)&lt;&gt;"",INDEX(pipot!D:D,SMALL(pipot!$Z:$Z,ROW($A853)))),"")</f>
        <v/>
      </c>
      <c r="F857" t="str">
        <f>IFERROR(IF(COUNT(pipot!$Z:$Z)&lt;&gt;"",INDEX(pipot!E:E,SMALL(pipot!$Z:$Z,ROW($A853)))),"")</f>
        <v/>
      </c>
      <c r="G857" t="str">
        <f>IFERROR(IF(COUNT(pipot!$Z:$Z)&lt;&gt;"",INDEX(pipot!F:F,SMALL(pipot!$Z:$Z,ROW($A853)))),"")</f>
        <v/>
      </c>
      <c r="H857" t="str">
        <f>IFERROR(IF(COUNT(pipot!$Z:$Z)&lt;&gt;"",INDEX(pipot!G:G,SMALL(pipot!$Z:$Z,ROW($A853)))),"")</f>
        <v/>
      </c>
      <c r="I857" t="str">
        <f>IFERROR(IF(COUNT(pipot!$Z:$Z)&lt;&gt;"",INDEX(pipot!H:H,SMALL(pipot!$Z:$Z,ROW($A853)))),"")</f>
        <v/>
      </c>
      <c r="J857" t="str">
        <f>IFERROR(IF(COUNT(pipot!$Z:$Z)&lt;&gt;"",INDEX(pipot!I:I,SMALL(pipot!$Z:$Z,ROW($A853)))),"")</f>
        <v/>
      </c>
      <c r="K857" t="str">
        <f>IFERROR(IF(COUNT(pipot!$Z:$Z)&lt;&gt;"",INDEX(pipot!J:J,SMALL(pipot!$Z:$Z,ROW($A853)))),"")</f>
        <v/>
      </c>
      <c r="L857" t="str">
        <f>IFERROR(IF(COUNT(pipot!$Z:$Z)&lt;&gt;"",INDEX(pipot!K:K,SMALL(pipot!$Z:$Z,ROW($A853)))),"")</f>
        <v/>
      </c>
      <c r="M857" t="str">
        <f>IFERROR(IF(COUNT(pipot!$Z:$Z)&lt;&gt;"",INDEX(pipot!L:L,SMALL(pipot!$Z:$Z,ROW($A853)))),"")</f>
        <v/>
      </c>
      <c r="N857" t="str">
        <f>IFERROR(IF(COUNT(pipot!$Z:$Z)&lt;&gt;"",INDEX(pipot!M:M,SMALL(pipot!$Z:$Z,ROW($A853)))),"")</f>
        <v/>
      </c>
      <c r="O857" t="str">
        <f>IFERROR(IF(COUNT(pipot!$Z:$Z)&lt;&gt;"",INDEX(pipot!N:N,SMALL(pipot!$Z:$Z,ROW($A853)))),"")</f>
        <v/>
      </c>
      <c r="P857" t="str">
        <f>IFERROR(IF(COUNT(pipot!$Z:$Z)&lt;&gt;"",INDEX(pipot!O:O,SMALL(pipot!$Z:$Z,ROW($A853)))),"")</f>
        <v/>
      </c>
      <c r="Q857" t="str">
        <f>IFERROR(IF(COUNT(pipot!$Z:$Z)&lt;&gt;"",INDEX(pipot!P:P,SMALL(pipot!$Z:$Z,ROW($A853)))),"")</f>
        <v/>
      </c>
      <c r="R857" t="str">
        <f>IFERROR(IF(COUNT(pipot!$Z:$Z)&lt;&gt;"",INDEX(pipot!Q:Q,SMALL(pipot!$Z:$Z,ROW($A853)))),"")</f>
        <v/>
      </c>
      <c r="S857" t="str">
        <f>IFERROR(IF(COUNT(pipot!$Z:$Z)&lt;&gt;"",INDEX(pipot!R:R,SMALL(pipot!$Z:$Z,ROW($A853)))),"")</f>
        <v/>
      </c>
    </row>
    <row r="858" spans="2:19" hidden="1">
      <c r="B858" t="str">
        <f>IFERROR(IF(COUNT(pipot!$Z:$Z)&lt;&gt;"",INDEX(pipot!A:A,SMALL(pipot!$Z:$Z,ROW($A854)))),"")</f>
        <v/>
      </c>
      <c r="C858" s="13" t="str">
        <f>IFERROR(IF(COUNT(pipot!$Z:$Z)&lt;&gt;"",INDEX(pipot!B:B,SMALL(pipot!$Z:$Z,ROW($A854)))),"")</f>
        <v/>
      </c>
      <c r="D858" s="15" t="str">
        <f>IFERROR(IF(COUNT(pipot!$Z:$Z)&lt;&gt;"",INDEX(pipot!C:C,SMALL(pipot!$Z:$Z,ROW($A854)))),"")</f>
        <v/>
      </c>
      <c r="E858" t="str">
        <f>IFERROR(IF(COUNT(pipot!$Z:$Z)&lt;&gt;"",INDEX(pipot!D:D,SMALL(pipot!$Z:$Z,ROW($A854)))),"")</f>
        <v/>
      </c>
      <c r="F858" t="str">
        <f>IFERROR(IF(COUNT(pipot!$Z:$Z)&lt;&gt;"",INDEX(pipot!E:E,SMALL(pipot!$Z:$Z,ROW($A854)))),"")</f>
        <v/>
      </c>
      <c r="G858" t="str">
        <f>IFERROR(IF(COUNT(pipot!$Z:$Z)&lt;&gt;"",INDEX(pipot!F:F,SMALL(pipot!$Z:$Z,ROW($A854)))),"")</f>
        <v/>
      </c>
      <c r="H858" t="str">
        <f>IFERROR(IF(COUNT(pipot!$Z:$Z)&lt;&gt;"",INDEX(pipot!G:G,SMALL(pipot!$Z:$Z,ROW($A854)))),"")</f>
        <v/>
      </c>
      <c r="I858" t="str">
        <f>IFERROR(IF(COUNT(pipot!$Z:$Z)&lt;&gt;"",INDEX(pipot!H:H,SMALL(pipot!$Z:$Z,ROW($A854)))),"")</f>
        <v/>
      </c>
      <c r="J858" t="str">
        <f>IFERROR(IF(COUNT(pipot!$Z:$Z)&lt;&gt;"",INDEX(pipot!I:I,SMALL(pipot!$Z:$Z,ROW($A854)))),"")</f>
        <v/>
      </c>
      <c r="K858" t="str">
        <f>IFERROR(IF(COUNT(pipot!$Z:$Z)&lt;&gt;"",INDEX(pipot!J:J,SMALL(pipot!$Z:$Z,ROW($A854)))),"")</f>
        <v/>
      </c>
      <c r="L858" t="str">
        <f>IFERROR(IF(COUNT(pipot!$Z:$Z)&lt;&gt;"",INDEX(pipot!K:K,SMALL(pipot!$Z:$Z,ROW($A854)))),"")</f>
        <v/>
      </c>
      <c r="M858" t="str">
        <f>IFERROR(IF(COUNT(pipot!$Z:$Z)&lt;&gt;"",INDEX(pipot!L:L,SMALL(pipot!$Z:$Z,ROW($A854)))),"")</f>
        <v/>
      </c>
      <c r="N858" t="str">
        <f>IFERROR(IF(COUNT(pipot!$Z:$Z)&lt;&gt;"",INDEX(pipot!M:M,SMALL(pipot!$Z:$Z,ROW($A854)))),"")</f>
        <v/>
      </c>
      <c r="O858" t="str">
        <f>IFERROR(IF(COUNT(pipot!$Z:$Z)&lt;&gt;"",INDEX(pipot!N:N,SMALL(pipot!$Z:$Z,ROW($A854)))),"")</f>
        <v/>
      </c>
      <c r="P858" t="str">
        <f>IFERROR(IF(COUNT(pipot!$Z:$Z)&lt;&gt;"",INDEX(pipot!O:O,SMALL(pipot!$Z:$Z,ROW($A854)))),"")</f>
        <v/>
      </c>
      <c r="Q858" t="str">
        <f>IFERROR(IF(COUNT(pipot!$Z:$Z)&lt;&gt;"",INDEX(pipot!P:P,SMALL(pipot!$Z:$Z,ROW($A854)))),"")</f>
        <v/>
      </c>
      <c r="R858" t="str">
        <f>IFERROR(IF(COUNT(pipot!$Z:$Z)&lt;&gt;"",INDEX(pipot!Q:Q,SMALL(pipot!$Z:$Z,ROW($A854)))),"")</f>
        <v/>
      </c>
      <c r="S858" t="str">
        <f>IFERROR(IF(COUNT(pipot!$Z:$Z)&lt;&gt;"",INDEX(pipot!R:R,SMALL(pipot!$Z:$Z,ROW($A854)))),"")</f>
        <v/>
      </c>
    </row>
    <row r="859" spans="2:19" hidden="1">
      <c r="B859" t="str">
        <f>IFERROR(IF(COUNT(pipot!$Z:$Z)&lt;&gt;"",INDEX(pipot!A:A,SMALL(pipot!$Z:$Z,ROW($A855)))),"")</f>
        <v/>
      </c>
      <c r="C859" s="13" t="str">
        <f>IFERROR(IF(COUNT(pipot!$Z:$Z)&lt;&gt;"",INDEX(pipot!B:B,SMALL(pipot!$Z:$Z,ROW($A855)))),"")</f>
        <v/>
      </c>
      <c r="D859" s="15" t="str">
        <f>IFERROR(IF(COUNT(pipot!$Z:$Z)&lt;&gt;"",INDEX(pipot!C:C,SMALL(pipot!$Z:$Z,ROW($A855)))),"")</f>
        <v/>
      </c>
      <c r="E859" t="str">
        <f>IFERROR(IF(COUNT(pipot!$Z:$Z)&lt;&gt;"",INDEX(pipot!D:D,SMALL(pipot!$Z:$Z,ROW($A855)))),"")</f>
        <v/>
      </c>
      <c r="F859" t="str">
        <f>IFERROR(IF(COUNT(pipot!$Z:$Z)&lt;&gt;"",INDEX(pipot!E:E,SMALL(pipot!$Z:$Z,ROW($A855)))),"")</f>
        <v/>
      </c>
      <c r="G859" t="str">
        <f>IFERROR(IF(COUNT(pipot!$Z:$Z)&lt;&gt;"",INDEX(pipot!F:F,SMALL(pipot!$Z:$Z,ROW($A855)))),"")</f>
        <v/>
      </c>
      <c r="H859" t="str">
        <f>IFERROR(IF(COUNT(pipot!$Z:$Z)&lt;&gt;"",INDEX(pipot!G:G,SMALL(pipot!$Z:$Z,ROW($A855)))),"")</f>
        <v/>
      </c>
      <c r="I859" t="str">
        <f>IFERROR(IF(COUNT(pipot!$Z:$Z)&lt;&gt;"",INDEX(pipot!H:H,SMALL(pipot!$Z:$Z,ROW($A855)))),"")</f>
        <v/>
      </c>
      <c r="J859" t="str">
        <f>IFERROR(IF(COUNT(pipot!$Z:$Z)&lt;&gt;"",INDEX(pipot!I:I,SMALL(pipot!$Z:$Z,ROW($A855)))),"")</f>
        <v/>
      </c>
      <c r="K859" t="str">
        <f>IFERROR(IF(COUNT(pipot!$Z:$Z)&lt;&gt;"",INDEX(pipot!J:J,SMALL(pipot!$Z:$Z,ROW($A855)))),"")</f>
        <v/>
      </c>
      <c r="L859" t="str">
        <f>IFERROR(IF(COUNT(pipot!$Z:$Z)&lt;&gt;"",INDEX(pipot!K:K,SMALL(pipot!$Z:$Z,ROW($A855)))),"")</f>
        <v/>
      </c>
      <c r="M859" t="str">
        <f>IFERROR(IF(COUNT(pipot!$Z:$Z)&lt;&gt;"",INDEX(pipot!L:L,SMALL(pipot!$Z:$Z,ROW($A855)))),"")</f>
        <v/>
      </c>
      <c r="N859" t="str">
        <f>IFERROR(IF(COUNT(pipot!$Z:$Z)&lt;&gt;"",INDEX(pipot!M:M,SMALL(pipot!$Z:$Z,ROW($A855)))),"")</f>
        <v/>
      </c>
      <c r="O859" t="str">
        <f>IFERROR(IF(COUNT(pipot!$Z:$Z)&lt;&gt;"",INDEX(pipot!N:N,SMALL(pipot!$Z:$Z,ROW($A855)))),"")</f>
        <v/>
      </c>
      <c r="P859" t="str">
        <f>IFERROR(IF(COUNT(pipot!$Z:$Z)&lt;&gt;"",INDEX(pipot!O:O,SMALL(pipot!$Z:$Z,ROW($A855)))),"")</f>
        <v/>
      </c>
      <c r="Q859" t="str">
        <f>IFERROR(IF(COUNT(pipot!$Z:$Z)&lt;&gt;"",INDEX(pipot!P:P,SMALL(pipot!$Z:$Z,ROW($A855)))),"")</f>
        <v/>
      </c>
      <c r="R859" t="str">
        <f>IFERROR(IF(COUNT(pipot!$Z:$Z)&lt;&gt;"",INDEX(pipot!Q:Q,SMALL(pipot!$Z:$Z,ROW($A855)))),"")</f>
        <v/>
      </c>
      <c r="S859" t="str">
        <f>IFERROR(IF(COUNT(pipot!$Z:$Z)&lt;&gt;"",INDEX(pipot!R:R,SMALL(pipot!$Z:$Z,ROW($A855)))),"")</f>
        <v/>
      </c>
    </row>
    <row r="860" spans="2:19" hidden="1">
      <c r="B860" t="str">
        <f>IFERROR(IF(COUNT(pipot!$Z:$Z)&lt;&gt;"",INDEX(pipot!A:A,SMALL(pipot!$Z:$Z,ROW($A856)))),"")</f>
        <v/>
      </c>
      <c r="C860" s="13" t="str">
        <f>IFERROR(IF(COUNT(pipot!$Z:$Z)&lt;&gt;"",INDEX(pipot!B:B,SMALL(pipot!$Z:$Z,ROW($A856)))),"")</f>
        <v/>
      </c>
      <c r="D860" s="15" t="str">
        <f>IFERROR(IF(COUNT(pipot!$Z:$Z)&lt;&gt;"",INDEX(pipot!C:C,SMALL(pipot!$Z:$Z,ROW($A856)))),"")</f>
        <v/>
      </c>
      <c r="E860" t="str">
        <f>IFERROR(IF(COUNT(pipot!$Z:$Z)&lt;&gt;"",INDEX(pipot!D:D,SMALL(pipot!$Z:$Z,ROW($A856)))),"")</f>
        <v/>
      </c>
      <c r="F860" t="str">
        <f>IFERROR(IF(COUNT(pipot!$Z:$Z)&lt;&gt;"",INDEX(pipot!E:E,SMALL(pipot!$Z:$Z,ROW($A856)))),"")</f>
        <v/>
      </c>
      <c r="G860" t="str">
        <f>IFERROR(IF(COUNT(pipot!$Z:$Z)&lt;&gt;"",INDEX(pipot!F:F,SMALL(pipot!$Z:$Z,ROW($A856)))),"")</f>
        <v/>
      </c>
      <c r="H860" t="str">
        <f>IFERROR(IF(COUNT(pipot!$Z:$Z)&lt;&gt;"",INDEX(pipot!G:G,SMALL(pipot!$Z:$Z,ROW($A856)))),"")</f>
        <v/>
      </c>
      <c r="I860" t="str">
        <f>IFERROR(IF(COUNT(pipot!$Z:$Z)&lt;&gt;"",INDEX(pipot!H:H,SMALL(pipot!$Z:$Z,ROW($A856)))),"")</f>
        <v/>
      </c>
      <c r="J860" t="str">
        <f>IFERROR(IF(COUNT(pipot!$Z:$Z)&lt;&gt;"",INDEX(pipot!I:I,SMALL(pipot!$Z:$Z,ROW($A856)))),"")</f>
        <v/>
      </c>
      <c r="K860" t="str">
        <f>IFERROR(IF(COUNT(pipot!$Z:$Z)&lt;&gt;"",INDEX(pipot!J:J,SMALL(pipot!$Z:$Z,ROW($A856)))),"")</f>
        <v/>
      </c>
      <c r="L860" t="str">
        <f>IFERROR(IF(COUNT(pipot!$Z:$Z)&lt;&gt;"",INDEX(pipot!K:K,SMALL(pipot!$Z:$Z,ROW($A856)))),"")</f>
        <v/>
      </c>
      <c r="M860" t="str">
        <f>IFERROR(IF(COUNT(pipot!$Z:$Z)&lt;&gt;"",INDEX(pipot!L:L,SMALL(pipot!$Z:$Z,ROW($A856)))),"")</f>
        <v/>
      </c>
      <c r="N860" t="str">
        <f>IFERROR(IF(COUNT(pipot!$Z:$Z)&lt;&gt;"",INDEX(pipot!M:M,SMALL(pipot!$Z:$Z,ROW($A856)))),"")</f>
        <v/>
      </c>
      <c r="O860" t="str">
        <f>IFERROR(IF(COUNT(pipot!$Z:$Z)&lt;&gt;"",INDEX(pipot!N:N,SMALL(pipot!$Z:$Z,ROW($A856)))),"")</f>
        <v/>
      </c>
      <c r="P860" t="str">
        <f>IFERROR(IF(COUNT(pipot!$Z:$Z)&lt;&gt;"",INDEX(pipot!O:O,SMALL(pipot!$Z:$Z,ROW($A856)))),"")</f>
        <v/>
      </c>
      <c r="Q860" t="str">
        <f>IFERROR(IF(COUNT(pipot!$Z:$Z)&lt;&gt;"",INDEX(pipot!P:P,SMALL(pipot!$Z:$Z,ROW($A856)))),"")</f>
        <v/>
      </c>
      <c r="R860" t="str">
        <f>IFERROR(IF(COUNT(pipot!$Z:$Z)&lt;&gt;"",INDEX(pipot!Q:Q,SMALL(pipot!$Z:$Z,ROW($A856)))),"")</f>
        <v/>
      </c>
      <c r="S860" t="str">
        <f>IFERROR(IF(COUNT(pipot!$Z:$Z)&lt;&gt;"",INDEX(pipot!R:R,SMALL(pipot!$Z:$Z,ROW($A856)))),"")</f>
        <v/>
      </c>
    </row>
    <row r="861" spans="2:19" hidden="1">
      <c r="B861" t="str">
        <f>IFERROR(IF(COUNT(pipot!$Z:$Z)&lt;&gt;"",INDEX(pipot!A:A,SMALL(pipot!$Z:$Z,ROW($A857)))),"")</f>
        <v/>
      </c>
      <c r="C861" s="13" t="str">
        <f>IFERROR(IF(COUNT(pipot!$Z:$Z)&lt;&gt;"",INDEX(pipot!B:B,SMALL(pipot!$Z:$Z,ROW($A857)))),"")</f>
        <v/>
      </c>
      <c r="D861" s="15" t="str">
        <f>IFERROR(IF(COUNT(pipot!$Z:$Z)&lt;&gt;"",INDEX(pipot!C:C,SMALL(pipot!$Z:$Z,ROW($A857)))),"")</f>
        <v/>
      </c>
      <c r="E861" t="str">
        <f>IFERROR(IF(COUNT(pipot!$Z:$Z)&lt;&gt;"",INDEX(pipot!D:D,SMALL(pipot!$Z:$Z,ROW($A857)))),"")</f>
        <v/>
      </c>
      <c r="F861" t="str">
        <f>IFERROR(IF(COUNT(pipot!$Z:$Z)&lt;&gt;"",INDEX(pipot!E:E,SMALL(pipot!$Z:$Z,ROW($A857)))),"")</f>
        <v/>
      </c>
      <c r="G861" t="str">
        <f>IFERROR(IF(COUNT(pipot!$Z:$Z)&lt;&gt;"",INDEX(pipot!F:F,SMALL(pipot!$Z:$Z,ROW($A857)))),"")</f>
        <v/>
      </c>
      <c r="H861" t="str">
        <f>IFERROR(IF(COUNT(pipot!$Z:$Z)&lt;&gt;"",INDEX(pipot!G:G,SMALL(pipot!$Z:$Z,ROW($A857)))),"")</f>
        <v/>
      </c>
      <c r="I861" t="str">
        <f>IFERROR(IF(COUNT(pipot!$Z:$Z)&lt;&gt;"",INDEX(pipot!H:H,SMALL(pipot!$Z:$Z,ROW($A857)))),"")</f>
        <v/>
      </c>
      <c r="J861" t="str">
        <f>IFERROR(IF(COUNT(pipot!$Z:$Z)&lt;&gt;"",INDEX(pipot!I:I,SMALL(pipot!$Z:$Z,ROW($A857)))),"")</f>
        <v/>
      </c>
      <c r="K861" t="str">
        <f>IFERROR(IF(COUNT(pipot!$Z:$Z)&lt;&gt;"",INDEX(pipot!J:J,SMALL(pipot!$Z:$Z,ROW($A857)))),"")</f>
        <v/>
      </c>
      <c r="L861" t="str">
        <f>IFERROR(IF(COUNT(pipot!$Z:$Z)&lt;&gt;"",INDEX(pipot!K:K,SMALL(pipot!$Z:$Z,ROW($A857)))),"")</f>
        <v/>
      </c>
      <c r="M861" t="str">
        <f>IFERROR(IF(COUNT(pipot!$Z:$Z)&lt;&gt;"",INDEX(pipot!L:L,SMALL(pipot!$Z:$Z,ROW($A857)))),"")</f>
        <v/>
      </c>
      <c r="N861" t="str">
        <f>IFERROR(IF(COUNT(pipot!$Z:$Z)&lt;&gt;"",INDEX(pipot!M:M,SMALL(pipot!$Z:$Z,ROW($A857)))),"")</f>
        <v/>
      </c>
      <c r="O861" t="str">
        <f>IFERROR(IF(COUNT(pipot!$Z:$Z)&lt;&gt;"",INDEX(pipot!N:N,SMALL(pipot!$Z:$Z,ROW($A857)))),"")</f>
        <v/>
      </c>
      <c r="P861" t="str">
        <f>IFERROR(IF(COUNT(pipot!$Z:$Z)&lt;&gt;"",INDEX(pipot!O:O,SMALL(pipot!$Z:$Z,ROW($A857)))),"")</f>
        <v/>
      </c>
      <c r="Q861" t="str">
        <f>IFERROR(IF(COUNT(pipot!$Z:$Z)&lt;&gt;"",INDEX(pipot!P:P,SMALL(pipot!$Z:$Z,ROW($A857)))),"")</f>
        <v/>
      </c>
      <c r="R861" t="str">
        <f>IFERROR(IF(COUNT(pipot!$Z:$Z)&lt;&gt;"",INDEX(pipot!Q:Q,SMALL(pipot!$Z:$Z,ROW($A857)))),"")</f>
        <v/>
      </c>
      <c r="S861" t="str">
        <f>IFERROR(IF(COUNT(pipot!$Z:$Z)&lt;&gt;"",INDEX(pipot!R:R,SMALL(pipot!$Z:$Z,ROW($A857)))),"")</f>
        <v/>
      </c>
    </row>
    <row r="862" spans="2:19" hidden="1">
      <c r="B862" t="str">
        <f>IFERROR(IF(COUNT(pipot!$Z:$Z)&lt;&gt;"",INDEX(pipot!A:A,SMALL(pipot!$Z:$Z,ROW($A858)))),"")</f>
        <v/>
      </c>
      <c r="C862" s="13" t="str">
        <f>IFERROR(IF(COUNT(pipot!$Z:$Z)&lt;&gt;"",INDEX(pipot!B:B,SMALL(pipot!$Z:$Z,ROW($A858)))),"")</f>
        <v/>
      </c>
      <c r="D862" s="15" t="str">
        <f>IFERROR(IF(COUNT(pipot!$Z:$Z)&lt;&gt;"",INDEX(pipot!C:C,SMALL(pipot!$Z:$Z,ROW($A858)))),"")</f>
        <v/>
      </c>
      <c r="E862" t="str">
        <f>IFERROR(IF(COUNT(pipot!$Z:$Z)&lt;&gt;"",INDEX(pipot!D:D,SMALL(pipot!$Z:$Z,ROW($A858)))),"")</f>
        <v/>
      </c>
      <c r="F862" t="str">
        <f>IFERROR(IF(COUNT(pipot!$Z:$Z)&lt;&gt;"",INDEX(pipot!E:E,SMALL(pipot!$Z:$Z,ROW($A858)))),"")</f>
        <v/>
      </c>
      <c r="G862" t="str">
        <f>IFERROR(IF(COUNT(pipot!$Z:$Z)&lt;&gt;"",INDEX(pipot!F:F,SMALL(pipot!$Z:$Z,ROW($A858)))),"")</f>
        <v/>
      </c>
      <c r="H862" t="str">
        <f>IFERROR(IF(COUNT(pipot!$Z:$Z)&lt;&gt;"",INDEX(pipot!G:G,SMALL(pipot!$Z:$Z,ROW($A858)))),"")</f>
        <v/>
      </c>
      <c r="I862" t="str">
        <f>IFERROR(IF(COUNT(pipot!$Z:$Z)&lt;&gt;"",INDEX(pipot!H:H,SMALL(pipot!$Z:$Z,ROW($A858)))),"")</f>
        <v/>
      </c>
      <c r="J862" t="str">
        <f>IFERROR(IF(COUNT(pipot!$Z:$Z)&lt;&gt;"",INDEX(pipot!I:I,SMALL(pipot!$Z:$Z,ROW($A858)))),"")</f>
        <v/>
      </c>
      <c r="K862" t="str">
        <f>IFERROR(IF(COUNT(pipot!$Z:$Z)&lt;&gt;"",INDEX(pipot!J:J,SMALL(pipot!$Z:$Z,ROW($A858)))),"")</f>
        <v/>
      </c>
      <c r="L862" t="str">
        <f>IFERROR(IF(COUNT(pipot!$Z:$Z)&lt;&gt;"",INDEX(pipot!K:K,SMALL(pipot!$Z:$Z,ROW($A858)))),"")</f>
        <v/>
      </c>
      <c r="M862" t="str">
        <f>IFERROR(IF(COUNT(pipot!$Z:$Z)&lt;&gt;"",INDEX(pipot!L:L,SMALL(pipot!$Z:$Z,ROW($A858)))),"")</f>
        <v/>
      </c>
      <c r="N862" t="str">
        <f>IFERROR(IF(COUNT(pipot!$Z:$Z)&lt;&gt;"",INDEX(pipot!M:M,SMALL(pipot!$Z:$Z,ROW($A858)))),"")</f>
        <v/>
      </c>
      <c r="O862" t="str">
        <f>IFERROR(IF(COUNT(pipot!$Z:$Z)&lt;&gt;"",INDEX(pipot!N:N,SMALL(pipot!$Z:$Z,ROW($A858)))),"")</f>
        <v/>
      </c>
      <c r="P862" t="str">
        <f>IFERROR(IF(COUNT(pipot!$Z:$Z)&lt;&gt;"",INDEX(pipot!O:O,SMALL(pipot!$Z:$Z,ROW($A858)))),"")</f>
        <v/>
      </c>
      <c r="Q862" t="str">
        <f>IFERROR(IF(COUNT(pipot!$Z:$Z)&lt;&gt;"",INDEX(pipot!P:P,SMALL(pipot!$Z:$Z,ROW($A858)))),"")</f>
        <v/>
      </c>
      <c r="R862" t="str">
        <f>IFERROR(IF(COUNT(pipot!$Z:$Z)&lt;&gt;"",INDEX(pipot!Q:Q,SMALL(pipot!$Z:$Z,ROW($A858)))),"")</f>
        <v/>
      </c>
      <c r="S862" t="str">
        <f>IFERROR(IF(COUNT(pipot!$Z:$Z)&lt;&gt;"",INDEX(pipot!R:R,SMALL(pipot!$Z:$Z,ROW($A858)))),"")</f>
        <v/>
      </c>
    </row>
    <row r="863" spans="2:19" hidden="1">
      <c r="B863" t="str">
        <f>IFERROR(IF(COUNT(pipot!$Z:$Z)&lt;&gt;"",INDEX(pipot!A:A,SMALL(pipot!$Z:$Z,ROW($A859)))),"")</f>
        <v/>
      </c>
      <c r="C863" s="13" t="str">
        <f>IFERROR(IF(COUNT(pipot!$Z:$Z)&lt;&gt;"",INDEX(pipot!B:B,SMALL(pipot!$Z:$Z,ROW($A859)))),"")</f>
        <v/>
      </c>
      <c r="D863" s="15" t="str">
        <f>IFERROR(IF(COUNT(pipot!$Z:$Z)&lt;&gt;"",INDEX(pipot!C:C,SMALL(pipot!$Z:$Z,ROW($A859)))),"")</f>
        <v/>
      </c>
      <c r="E863" t="str">
        <f>IFERROR(IF(COUNT(pipot!$Z:$Z)&lt;&gt;"",INDEX(pipot!D:D,SMALL(pipot!$Z:$Z,ROW($A859)))),"")</f>
        <v/>
      </c>
      <c r="F863" t="str">
        <f>IFERROR(IF(COUNT(pipot!$Z:$Z)&lt;&gt;"",INDEX(pipot!E:E,SMALL(pipot!$Z:$Z,ROW($A859)))),"")</f>
        <v/>
      </c>
      <c r="G863" t="str">
        <f>IFERROR(IF(COUNT(pipot!$Z:$Z)&lt;&gt;"",INDEX(pipot!F:F,SMALL(pipot!$Z:$Z,ROW($A859)))),"")</f>
        <v/>
      </c>
      <c r="H863" t="str">
        <f>IFERROR(IF(COUNT(pipot!$Z:$Z)&lt;&gt;"",INDEX(pipot!G:G,SMALL(pipot!$Z:$Z,ROW($A859)))),"")</f>
        <v/>
      </c>
      <c r="I863" t="str">
        <f>IFERROR(IF(COUNT(pipot!$Z:$Z)&lt;&gt;"",INDEX(pipot!H:H,SMALL(pipot!$Z:$Z,ROW($A859)))),"")</f>
        <v/>
      </c>
      <c r="J863" t="str">
        <f>IFERROR(IF(COUNT(pipot!$Z:$Z)&lt;&gt;"",INDEX(pipot!I:I,SMALL(pipot!$Z:$Z,ROW($A859)))),"")</f>
        <v/>
      </c>
      <c r="K863" t="str">
        <f>IFERROR(IF(COUNT(pipot!$Z:$Z)&lt;&gt;"",INDEX(pipot!J:J,SMALL(pipot!$Z:$Z,ROW($A859)))),"")</f>
        <v/>
      </c>
      <c r="L863" t="str">
        <f>IFERROR(IF(COUNT(pipot!$Z:$Z)&lt;&gt;"",INDEX(pipot!K:K,SMALL(pipot!$Z:$Z,ROW($A859)))),"")</f>
        <v/>
      </c>
      <c r="M863" t="str">
        <f>IFERROR(IF(COUNT(pipot!$Z:$Z)&lt;&gt;"",INDEX(pipot!L:L,SMALL(pipot!$Z:$Z,ROW($A859)))),"")</f>
        <v/>
      </c>
      <c r="N863" t="str">
        <f>IFERROR(IF(COUNT(pipot!$Z:$Z)&lt;&gt;"",INDEX(pipot!M:M,SMALL(pipot!$Z:$Z,ROW($A859)))),"")</f>
        <v/>
      </c>
      <c r="O863" t="str">
        <f>IFERROR(IF(COUNT(pipot!$Z:$Z)&lt;&gt;"",INDEX(pipot!N:N,SMALL(pipot!$Z:$Z,ROW($A859)))),"")</f>
        <v/>
      </c>
      <c r="P863" t="str">
        <f>IFERROR(IF(COUNT(pipot!$Z:$Z)&lt;&gt;"",INDEX(pipot!O:O,SMALL(pipot!$Z:$Z,ROW($A859)))),"")</f>
        <v/>
      </c>
      <c r="Q863" t="str">
        <f>IFERROR(IF(COUNT(pipot!$Z:$Z)&lt;&gt;"",INDEX(pipot!P:P,SMALL(pipot!$Z:$Z,ROW($A859)))),"")</f>
        <v/>
      </c>
      <c r="R863" t="str">
        <f>IFERROR(IF(COUNT(pipot!$Z:$Z)&lt;&gt;"",INDEX(pipot!Q:Q,SMALL(pipot!$Z:$Z,ROW($A859)))),"")</f>
        <v/>
      </c>
      <c r="S863" t="str">
        <f>IFERROR(IF(COUNT(pipot!$Z:$Z)&lt;&gt;"",INDEX(pipot!R:R,SMALL(pipot!$Z:$Z,ROW($A859)))),"")</f>
        <v/>
      </c>
    </row>
    <row r="864" spans="2:19" hidden="1">
      <c r="B864" t="str">
        <f>IFERROR(IF(COUNT(pipot!$Z:$Z)&lt;&gt;"",INDEX(pipot!A:A,SMALL(pipot!$Z:$Z,ROW($A860)))),"")</f>
        <v/>
      </c>
      <c r="C864" s="13" t="str">
        <f>IFERROR(IF(COUNT(pipot!$Z:$Z)&lt;&gt;"",INDEX(pipot!B:B,SMALL(pipot!$Z:$Z,ROW($A860)))),"")</f>
        <v/>
      </c>
      <c r="D864" s="15" t="str">
        <f>IFERROR(IF(COUNT(pipot!$Z:$Z)&lt;&gt;"",INDEX(pipot!C:C,SMALL(pipot!$Z:$Z,ROW($A860)))),"")</f>
        <v/>
      </c>
      <c r="E864" t="str">
        <f>IFERROR(IF(COUNT(pipot!$Z:$Z)&lt;&gt;"",INDEX(pipot!D:D,SMALL(pipot!$Z:$Z,ROW($A860)))),"")</f>
        <v/>
      </c>
      <c r="F864" t="str">
        <f>IFERROR(IF(COUNT(pipot!$Z:$Z)&lt;&gt;"",INDEX(pipot!E:E,SMALL(pipot!$Z:$Z,ROW($A860)))),"")</f>
        <v/>
      </c>
      <c r="G864" t="str">
        <f>IFERROR(IF(COUNT(pipot!$Z:$Z)&lt;&gt;"",INDEX(pipot!F:F,SMALL(pipot!$Z:$Z,ROW($A860)))),"")</f>
        <v/>
      </c>
      <c r="H864" t="str">
        <f>IFERROR(IF(COUNT(pipot!$Z:$Z)&lt;&gt;"",INDEX(pipot!G:G,SMALL(pipot!$Z:$Z,ROW($A860)))),"")</f>
        <v/>
      </c>
      <c r="I864" t="str">
        <f>IFERROR(IF(COUNT(pipot!$Z:$Z)&lt;&gt;"",INDEX(pipot!H:H,SMALL(pipot!$Z:$Z,ROW($A860)))),"")</f>
        <v/>
      </c>
      <c r="J864" t="str">
        <f>IFERROR(IF(COUNT(pipot!$Z:$Z)&lt;&gt;"",INDEX(pipot!I:I,SMALL(pipot!$Z:$Z,ROW($A860)))),"")</f>
        <v/>
      </c>
      <c r="K864" t="str">
        <f>IFERROR(IF(COUNT(pipot!$Z:$Z)&lt;&gt;"",INDEX(pipot!J:J,SMALL(pipot!$Z:$Z,ROW($A860)))),"")</f>
        <v/>
      </c>
      <c r="L864" t="str">
        <f>IFERROR(IF(COUNT(pipot!$Z:$Z)&lt;&gt;"",INDEX(pipot!K:K,SMALL(pipot!$Z:$Z,ROW($A860)))),"")</f>
        <v/>
      </c>
      <c r="M864" t="str">
        <f>IFERROR(IF(COUNT(pipot!$Z:$Z)&lt;&gt;"",INDEX(pipot!L:L,SMALL(pipot!$Z:$Z,ROW($A860)))),"")</f>
        <v/>
      </c>
      <c r="N864" t="str">
        <f>IFERROR(IF(COUNT(pipot!$Z:$Z)&lt;&gt;"",INDEX(pipot!M:M,SMALL(pipot!$Z:$Z,ROW($A860)))),"")</f>
        <v/>
      </c>
      <c r="O864" t="str">
        <f>IFERROR(IF(COUNT(pipot!$Z:$Z)&lt;&gt;"",INDEX(pipot!N:N,SMALL(pipot!$Z:$Z,ROW($A860)))),"")</f>
        <v/>
      </c>
      <c r="P864" t="str">
        <f>IFERROR(IF(COUNT(pipot!$Z:$Z)&lt;&gt;"",INDEX(pipot!O:O,SMALL(pipot!$Z:$Z,ROW($A860)))),"")</f>
        <v/>
      </c>
      <c r="Q864" t="str">
        <f>IFERROR(IF(COUNT(pipot!$Z:$Z)&lt;&gt;"",INDEX(pipot!P:P,SMALL(pipot!$Z:$Z,ROW($A860)))),"")</f>
        <v/>
      </c>
      <c r="R864" t="str">
        <f>IFERROR(IF(COUNT(pipot!$Z:$Z)&lt;&gt;"",INDEX(pipot!Q:Q,SMALL(pipot!$Z:$Z,ROW($A860)))),"")</f>
        <v/>
      </c>
      <c r="S864" t="str">
        <f>IFERROR(IF(COUNT(pipot!$Z:$Z)&lt;&gt;"",INDEX(pipot!R:R,SMALL(pipot!$Z:$Z,ROW($A860)))),"")</f>
        <v/>
      </c>
    </row>
    <row r="865" spans="2:19" hidden="1">
      <c r="B865" t="str">
        <f>IFERROR(IF(COUNT(pipot!$Z:$Z)&lt;&gt;"",INDEX(pipot!A:A,SMALL(pipot!$Z:$Z,ROW($A861)))),"")</f>
        <v/>
      </c>
      <c r="C865" s="13" t="str">
        <f>IFERROR(IF(COUNT(pipot!$Z:$Z)&lt;&gt;"",INDEX(pipot!B:B,SMALL(pipot!$Z:$Z,ROW($A861)))),"")</f>
        <v/>
      </c>
      <c r="D865" s="15" t="str">
        <f>IFERROR(IF(COUNT(pipot!$Z:$Z)&lt;&gt;"",INDEX(pipot!C:C,SMALL(pipot!$Z:$Z,ROW($A861)))),"")</f>
        <v/>
      </c>
      <c r="E865" t="str">
        <f>IFERROR(IF(COUNT(pipot!$Z:$Z)&lt;&gt;"",INDEX(pipot!D:D,SMALL(pipot!$Z:$Z,ROW($A861)))),"")</f>
        <v/>
      </c>
      <c r="F865" t="str">
        <f>IFERROR(IF(COUNT(pipot!$Z:$Z)&lt;&gt;"",INDEX(pipot!E:E,SMALL(pipot!$Z:$Z,ROW($A861)))),"")</f>
        <v/>
      </c>
      <c r="G865" t="str">
        <f>IFERROR(IF(COUNT(pipot!$Z:$Z)&lt;&gt;"",INDEX(pipot!F:F,SMALL(pipot!$Z:$Z,ROW($A861)))),"")</f>
        <v/>
      </c>
      <c r="H865" t="str">
        <f>IFERROR(IF(COUNT(pipot!$Z:$Z)&lt;&gt;"",INDEX(pipot!G:G,SMALL(pipot!$Z:$Z,ROW($A861)))),"")</f>
        <v/>
      </c>
      <c r="I865" t="str">
        <f>IFERROR(IF(COUNT(pipot!$Z:$Z)&lt;&gt;"",INDEX(pipot!H:H,SMALL(pipot!$Z:$Z,ROW($A861)))),"")</f>
        <v/>
      </c>
      <c r="J865" t="str">
        <f>IFERROR(IF(COUNT(pipot!$Z:$Z)&lt;&gt;"",INDEX(pipot!I:I,SMALL(pipot!$Z:$Z,ROW($A861)))),"")</f>
        <v/>
      </c>
      <c r="K865" t="str">
        <f>IFERROR(IF(COUNT(pipot!$Z:$Z)&lt;&gt;"",INDEX(pipot!J:J,SMALL(pipot!$Z:$Z,ROW($A861)))),"")</f>
        <v/>
      </c>
      <c r="L865" t="str">
        <f>IFERROR(IF(COUNT(pipot!$Z:$Z)&lt;&gt;"",INDEX(pipot!K:K,SMALL(pipot!$Z:$Z,ROW($A861)))),"")</f>
        <v/>
      </c>
      <c r="M865" t="str">
        <f>IFERROR(IF(COUNT(pipot!$Z:$Z)&lt;&gt;"",INDEX(pipot!L:L,SMALL(pipot!$Z:$Z,ROW($A861)))),"")</f>
        <v/>
      </c>
      <c r="N865" t="str">
        <f>IFERROR(IF(COUNT(pipot!$Z:$Z)&lt;&gt;"",INDEX(pipot!M:M,SMALL(pipot!$Z:$Z,ROW($A861)))),"")</f>
        <v/>
      </c>
      <c r="O865" t="str">
        <f>IFERROR(IF(COUNT(pipot!$Z:$Z)&lt;&gt;"",INDEX(pipot!N:N,SMALL(pipot!$Z:$Z,ROW($A861)))),"")</f>
        <v/>
      </c>
      <c r="P865" t="str">
        <f>IFERROR(IF(COUNT(pipot!$Z:$Z)&lt;&gt;"",INDEX(pipot!O:O,SMALL(pipot!$Z:$Z,ROW($A861)))),"")</f>
        <v/>
      </c>
      <c r="Q865" t="str">
        <f>IFERROR(IF(COUNT(pipot!$Z:$Z)&lt;&gt;"",INDEX(pipot!P:P,SMALL(pipot!$Z:$Z,ROW($A861)))),"")</f>
        <v/>
      </c>
      <c r="R865" t="str">
        <f>IFERROR(IF(COUNT(pipot!$Z:$Z)&lt;&gt;"",INDEX(pipot!Q:Q,SMALL(pipot!$Z:$Z,ROW($A861)))),"")</f>
        <v/>
      </c>
      <c r="S865" t="str">
        <f>IFERROR(IF(COUNT(pipot!$Z:$Z)&lt;&gt;"",INDEX(pipot!R:R,SMALL(pipot!$Z:$Z,ROW($A861)))),"")</f>
        <v/>
      </c>
    </row>
    <row r="866" spans="2:19" hidden="1">
      <c r="B866" t="str">
        <f>IFERROR(IF(COUNT(pipot!$Z:$Z)&lt;&gt;"",INDEX(pipot!A:A,SMALL(pipot!$Z:$Z,ROW($A862)))),"")</f>
        <v/>
      </c>
      <c r="C866" s="13" t="str">
        <f>IFERROR(IF(COUNT(pipot!$Z:$Z)&lt;&gt;"",INDEX(pipot!B:B,SMALL(pipot!$Z:$Z,ROW($A862)))),"")</f>
        <v/>
      </c>
      <c r="D866" s="15" t="str">
        <f>IFERROR(IF(COUNT(pipot!$Z:$Z)&lt;&gt;"",INDEX(pipot!C:C,SMALL(pipot!$Z:$Z,ROW($A862)))),"")</f>
        <v/>
      </c>
      <c r="E866" t="str">
        <f>IFERROR(IF(COUNT(pipot!$Z:$Z)&lt;&gt;"",INDEX(pipot!D:D,SMALL(pipot!$Z:$Z,ROW($A862)))),"")</f>
        <v/>
      </c>
      <c r="F866" t="str">
        <f>IFERROR(IF(COUNT(pipot!$Z:$Z)&lt;&gt;"",INDEX(pipot!E:E,SMALL(pipot!$Z:$Z,ROW($A862)))),"")</f>
        <v/>
      </c>
      <c r="G866" t="str">
        <f>IFERROR(IF(COUNT(pipot!$Z:$Z)&lt;&gt;"",INDEX(pipot!F:F,SMALL(pipot!$Z:$Z,ROW($A862)))),"")</f>
        <v/>
      </c>
      <c r="H866" t="str">
        <f>IFERROR(IF(COUNT(pipot!$Z:$Z)&lt;&gt;"",INDEX(pipot!G:G,SMALL(pipot!$Z:$Z,ROW($A862)))),"")</f>
        <v/>
      </c>
      <c r="I866" t="str">
        <f>IFERROR(IF(COUNT(pipot!$Z:$Z)&lt;&gt;"",INDEX(pipot!H:H,SMALL(pipot!$Z:$Z,ROW($A862)))),"")</f>
        <v/>
      </c>
      <c r="J866" t="str">
        <f>IFERROR(IF(COUNT(pipot!$Z:$Z)&lt;&gt;"",INDEX(pipot!I:I,SMALL(pipot!$Z:$Z,ROW($A862)))),"")</f>
        <v/>
      </c>
      <c r="K866" t="str">
        <f>IFERROR(IF(COUNT(pipot!$Z:$Z)&lt;&gt;"",INDEX(pipot!J:J,SMALL(pipot!$Z:$Z,ROW($A862)))),"")</f>
        <v/>
      </c>
      <c r="L866" t="str">
        <f>IFERROR(IF(COUNT(pipot!$Z:$Z)&lt;&gt;"",INDEX(pipot!K:K,SMALL(pipot!$Z:$Z,ROW($A862)))),"")</f>
        <v/>
      </c>
      <c r="M866" t="str">
        <f>IFERROR(IF(COUNT(pipot!$Z:$Z)&lt;&gt;"",INDEX(pipot!L:L,SMALL(pipot!$Z:$Z,ROW($A862)))),"")</f>
        <v/>
      </c>
      <c r="N866" t="str">
        <f>IFERROR(IF(COUNT(pipot!$Z:$Z)&lt;&gt;"",INDEX(pipot!M:M,SMALL(pipot!$Z:$Z,ROW($A862)))),"")</f>
        <v/>
      </c>
      <c r="O866" t="str">
        <f>IFERROR(IF(COUNT(pipot!$Z:$Z)&lt;&gt;"",INDEX(pipot!N:N,SMALL(pipot!$Z:$Z,ROW($A862)))),"")</f>
        <v/>
      </c>
      <c r="P866" t="str">
        <f>IFERROR(IF(COUNT(pipot!$Z:$Z)&lt;&gt;"",INDEX(pipot!O:O,SMALL(pipot!$Z:$Z,ROW($A862)))),"")</f>
        <v/>
      </c>
      <c r="Q866" t="str">
        <f>IFERROR(IF(COUNT(pipot!$Z:$Z)&lt;&gt;"",INDEX(pipot!P:P,SMALL(pipot!$Z:$Z,ROW($A862)))),"")</f>
        <v/>
      </c>
      <c r="R866" t="str">
        <f>IFERROR(IF(COUNT(pipot!$Z:$Z)&lt;&gt;"",INDEX(pipot!Q:Q,SMALL(pipot!$Z:$Z,ROW($A862)))),"")</f>
        <v/>
      </c>
      <c r="S866" t="str">
        <f>IFERROR(IF(COUNT(pipot!$Z:$Z)&lt;&gt;"",INDEX(pipot!R:R,SMALL(pipot!$Z:$Z,ROW($A862)))),"")</f>
        <v/>
      </c>
    </row>
    <row r="867" spans="2:19" hidden="1">
      <c r="B867" t="str">
        <f>IFERROR(IF(COUNT(pipot!$Z:$Z)&lt;&gt;"",INDEX(pipot!A:A,SMALL(pipot!$Z:$Z,ROW($A863)))),"")</f>
        <v/>
      </c>
      <c r="C867" s="13" t="str">
        <f>IFERROR(IF(COUNT(pipot!$Z:$Z)&lt;&gt;"",INDEX(pipot!B:B,SMALL(pipot!$Z:$Z,ROW($A863)))),"")</f>
        <v/>
      </c>
      <c r="D867" s="15" t="str">
        <f>IFERROR(IF(COUNT(pipot!$Z:$Z)&lt;&gt;"",INDEX(pipot!C:C,SMALL(pipot!$Z:$Z,ROW($A863)))),"")</f>
        <v/>
      </c>
      <c r="E867" t="str">
        <f>IFERROR(IF(COUNT(pipot!$Z:$Z)&lt;&gt;"",INDEX(pipot!D:D,SMALL(pipot!$Z:$Z,ROW($A863)))),"")</f>
        <v/>
      </c>
      <c r="F867" t="str">
        <f>IFERROR(IF(COUNT(pipot!$Z:$Z)&lt;&gt;"",INDEX(pipot!E:E,SMALL(pipot!$Z:$Z,ROW($A863)))),"")</f>
        <v/>
      </c>
      <c r="G867" t="str">
        <f>IFERROR(IF(COUNT(pipot!$Z:$Z)&lt;&gt;"",INDEX(pipot!F:F,SMALL(pipot!$Z:$Z,ROW($A863)))),"")</f>
        <v/>
      </c>
      <c r="H867" t="str">
        <f>IFERROR(IF(COUNT(pipot!$Z:$Z)&lt;&gt;"",INDEX(pipot!G:G,SMALL(pipot!$Z:$Z,ROW($A863)))),"")</f>
        <v/>
      </c>
      <c r="I867" t="str">
        <f>IFERROR(IF(COUNT(pipot!$Z:$Z)&lt;&gt;"",INDEX(pipot!H:H,SMALL(pipot!$Z:$Z,ROW($A863)))),"")</f>
        <v/>
      </c>
      <c r="J867" t="str">
        <f>IFERROR(IF(COUNT(pipot!$Z:$Z)&lt;&gt;"",INDEX(pipot!I:I,SMALL(pipot!$Z:$Z,ROW($A863)))),"")</f>
        <v/>
      </c>
      <c r="K867" t="str">
        <f>IFERROR(IF(COUNT(pipot!$Z:$Z)&lt;&gt;"",INDEX(pipot!J:J,SMALL(pipot!$Z:$Z,ROW($A863)))),"")</f>
        <v/>
      </c>
      <c r="L867" t="str">
        <f>IFERROR(IF(COUNT(pipot!$Z:$Z)&lt;&gt;"",INDEX(pipot!K:K,SMALL(pipot!$Z:$Z,ROW($A863)))),"")</f>
        <v/>
      </c>
      <c r="M867" t="str">
        <f>IFERROR(IF(COUNT(pipot!$Z:$Z)&lt;&gt;"",INDEX(pipot!L:L,SMALL(pipot!$Z:$Z,ROW($A863)))),"")</f>
        <v/>
      </c>
      <c r="N867" t="str">
        <f>IFERROR(IF(COUNT(pipot!$Z:$Z)&lt;&gt;"",INDEX(pipot!M:M,SMALL(pipot!$Z:$Z,ROW($A863)))),"")</f>
        <v/>
      </c>
      <c r="O867" t="str">
        <f>IFERROR(IF(COUNT(pipot!$Z:$Z)&lt;&gt;"",INDEX(pipot!N:N,SMALL(pipot!$Z:$Z,ROW($A863)))),"")</f>
        <v/>
      </c>
      <c r="P867" t="str">
        <f>IFERROR(IF(COUNT(pipot!$Z:$Z)&lt;&gt;"",INDEX(pipot!O:O,SMALL(pipot!$Z:$Z,ROW($A863)))),"")</f>
        <v/>
      </c>
      <c r="Q867" t="str">
        <f>IFERROR(IF(COUNT(pipot!$Z:$Z)&lt;&gt;"",INDEX(pipot!P:P,SMALL(pipot!$Z:$Z,ROW($A863)))),"")</f>
        <v/>
      </c>
      <c r="R867" t="str">
        <f>IFERROR(IF(COUNT(pipot!$Z:$Z)&lt;&gt;"",INDEX(pipot!Q:Q,SMALL(pipot!$Z:$Z,ROW($A863)))),"")</f>
        <v/>
      </c>
      <c r="S867" t="str">
        <f>IFERROR(IF(COUNT(pipot!$Z:$Z)&lt;&gt;"",INDEX(pipot!R:R,SMALL(pipot!$Z:$Z,ROW($A863)))),"")</f>
        <v/>
      </c>
    </row>
    <row r="868" spans="2:19" hidden="1">
      <c r="B868" t="str">
        <f>IFERROR(IF(COUNT(pipot!$Z:$Z)&lt;&gt;"",INDEX(pipot!A:A,SMALL(pipot!$Z:$Z,ROW($A864)))),"")</f>
        <v/>
      </c>
      <c r="C868" s="13" t="str">
        <f>IFERROR(IF(COUNT(pipot!$Z:$Z)&lt;&gt;"",INDEX(pipot!B:B,SMALL(pipot!$Z:$Z,ROW($A864)))),"")</f>
        <v/>
      </c>
      <c r="D868" s="15" t="str">
        <f>IFERROR(IF(COUNT(pipot!$Z:$Z)&lt;&gt;"",INDEX(pipot!C:C,SMALL(pipot!$Z:$Z,ROW($A864)))),"")</f>
        <v/>
      </c>
      <c r="E868" t="str">
        <f>IFERROR(IF(COUNT(pipot!$Z:$Z)&lt;&gt;"",INDEX(pipot!D:D,SMALL(pipot!$Z:$Z,ROW($A864)))),"")</f>
        <v/>
      </c>
      <c r="F868" t="str">
        <f>IFERROR(IF(COUNT(pipot!$Z:$Z)&lt;&gt;"",INDEX(pipot!E:E,SMALL(pipot!$Z:$Z,ROW($A864)))),"")</f>
        <v/>
      </c>
      <c r="G868" t="str">
        <f>IFERROR(IF(COUNT(pipot!$Z:$Z)&lt;&gt;"",INDEX(pipot!F:F,SMALL(pipot!$Z:$Z,ROW($A864)))),"")</f>
        <v/>
      </c>
      <c r="H868" t="str">
        <f>IFERROR(IF(COUNT(pipot!$Z:$Z)&lt;&gt;"",INDEX(pipot!G:G,SMALL(pipot!$Z:$Z,ROW($A864)))),"")</f>
        <v/>
      </c>
      <c r="I868" t="str">
        <f>IFERROR(IF(COUNT(pipot!$Z:$Z)&lt;&gt;"",INDEX(pipot!H:H,SMALL(pipot!$Z:$Z,ROW($A864)))),"")</f>
        <v/>
      </c>
      <c r="J868" t="str">
        <f>IFERROR(IF(COUNT(pipot!$Z:$Z)&lt;&gt;"",INDEX(pipot!I:I,SMALL(pipot!$Z:$Z,ROW($A864)))),"")</f>
        <v/>
      </c>
      <c r="K868" t="str">
        <f>IFERROR(IF(COUNT(pipot!$Z:$Z)&lt;&gt;"",INDEX(pipot!J:J,SMALL(pipot!$Z:$Z,ROW($A864)))),"")</f>
        <v/>
      </c>
      <c r="L868" t="str">
        <f>IFERROR(IF(COUNT(pipot!$Z:$Z)&lt;&gt;"",INDEX(pipot!K:K,SMALL(pipot!$Z:$Z,ROW($A864)))),"")</f>
        <v/>
      </c>
      <c r="M868" t="str">
        <f>IFERROR(IF(COUNT(pipot!$Z:$Z)&lt;&gt;"",INDEX(pipot!L:L,SMALL(pipot!$Z:$Z,ROW($A864)))),"")</f>
        <v/>
      </c>
      <c r="N868" t="str">
        <f>IFERROR(IF(COUNT(pipot!$Z:$Z)&lt;&gt;"",INDEX(pipot!M:M,SMALL(pipot!$Z:$Z,ROW($A864)))),"")</f>
        <v/>
      </c>
      <c r="O868" t="str">
        <f>IFERROR(IF(COUNT(pipot!$Z:$Z)&lt;&gt;"",INDEX(pipot!N:N,SMALL(pipot!$Z:$Z,ROW($A864)))),"")</f>
        <v/>
      </c>
      <c r="P868" t="str">
        <f>IFERROR(IF(COUNT(pipot!$Z:$Z)&lt;&gt;"",INDEX(pipot!O:O,SMALL(pipot!$Z:$Z,ROW($A864)))),"")</f>
        <v/>
      </c>
      <c r="Q868" t="str">
        <f>IFERROR(IF(COUNT(pipot!$Z:$Z)&lt;&gt;"",INDEX(pipot!P:P,SMALL(pipot!$Z:$Z,ROW($A864)))),"")</f>
        <v/>
      </c>
      <c r="R868" t="str">
        <f>IFERROR(IF(COUNT(pipot!$Z:$Z)&lt;&gt;"",INDEX(pipot!Q:Q,SMALL(pipot!$Z:$Z,ROW($A864)))),"")</f>
        <v/>
      </c>
      <c r="S868" t="str">
        <f>IFERROR(IF(COUNT(pipot!$Z:$Z)&lt;&gt;"",INDEX(pipot!R:R,SMALL(pipot!$Z:$Z,ROW($A864)))),"")</f>
        <v/>
      </c>
    </row>
    <row r="869" spans="2:19" hidden="1">
      <c r="B869" t="str">
        <f>IFERROR(IF(COUNT(pipot!$Z:$Z)&lt;&gt;"",INDEX(pipot!A:A,SMALL(pipot!$Z:$Z,ROW($A865)))),"")</f>
        <v/>
      </c>
      <c r="C869" s="13" t="str">
        <f>IFERROR(IF(COUNT(pipot!$Z:$Z)&lt;&gt;"",INDEX(pipot!B:B,SMALL(pipot!$Z:$Z,ROW($A865)))),"")</f>
        <v/>
      </c>
      <c r="D869" s="15" t="str">
        <f>IFERROR(IF(COUNT(pipot!$Z:$Z)&lt;&gt;"",INDEX(pipot!C:C,SMALL(pipot!$Z:$Z,ROW($A865)))),"")</f>
        <v/>
      </c>
      <c r="E869" t="str">
        <f>IFERROR(IF(COUNT(pipot!$Z:$Z)&lt;&gt;"",INDEX(pipot!D:D,SMALL(pipot!$Z:$Z,ROW($A865)))),"")</f>
        <v/>
      </c>
      <c r="F869" t="str">
        <f>IFERROR(IF(COUNT(pipot!$Z:$Z)&lt;&gt;"",INDEX(pipot!E:E,SMALL(pipot!$Z:$Z,ROW($A865)))),"")</f>
        <v/>
      </c>
      <c r="G869" t="str">
        <f>IFERROR(IF(COUNT(pipot!$Z:$Z)&lt;&gt;"",INDEX(pipot!F:F,SMALL(pipot!$Z:$Z,ROW($A865)))),"")</f>
        <v/>
      </c>
      <c r="H869" t="str">
        <f>IFERROR(IF(COUNT(pipot!$Z:$Z)&lt;&gt;"",INDEX(pipot!G:G,SMALL(pipot!$Z:$Z,ROW($A865)))),"")</f>
        <v/>
      </c>
      <c r="I869" t="str">
        <f>IFERROR(IF(COUNT(pipot!$Z:$Z)&lt;&gt;"",INDEX(pipot!H:H,SMALL(pipot!$Z:$Z,ROW($A865)))),"")</f>
        <v/>
      </c>
      <c r="J869" t="str">
        <f>IFERROR(IF(COUNT(pipot!$Z:$Z)&lt;&gt;"",INDEX(pipot!I:I,SMALL(pipot!$Z:$Z,ROW($A865)))),"")</f>
        <v/>
      </c>
      <c r="K869" t="str">
        <f>IFERROR(IF(COUNT(pipot!$Z:$Z)&lt;&gt;"",INDEX(pipot!J:J,SMALL(pipot!$Z:$Z,ROW($A865)))),"")</f>
        <v/>
      </c>
      <c r="L869" t="str">
        <f>IFERROR(IF(COUNT(pipot!$Z:$Z)&lt;&gt;"",INDEX(pipot!K:K,SMALL(pipot!$Z:$Z,ROW($A865)))),"")</f>
        <v/>
      </c>
      <c r="M869" t="str">
        <f>IFERROR(IF(COUNT(pipot!$Z:$Z)&lt;&gt;"",INDEX(pipot!L:L,SMALL(pipot!$Z:$Z,ROW($A865)))),"")</f>
        <v/>
      </c>
      <c r="N869" t="str">
        <f>IFERROR(IF(COUNT(pipot!$Z:$Z)&lt;&gt;"",INDEX(pipot!M:M,SMALL(pipot!$Z:$Z,ROW($A865)))),"")</f>
        <v/>
      </c>
      <c r="O869" t="str">
        <f>IFERROR(IF(COUNT(pipot!$Z:$Z)&lt;&gt;"",INDEX(pipot!N:N,SMALL(pipot!$Z:$Z,ROW($A865)))),"")</f>
        <v/>
      </c>
      <c r="P869" t="str">
        <f>IFERROR(IF(COUNT(pipot!$Z:$Z)&lt;&gt;"",INDEX(pipot!O:O,SMALL(pipot!$Z:$Z,ROW($A865)))),"")</f>
        <v/>
      </c>
      <c r="Q869" t="str">
        <f>IFERROR(IF(COUNT(pipot!$Z:$Z)&lt;&gt;"",INDEX(pipot!P:P,SMALL(pipot!$Z:$Z,ROW($A865)))),"")</f>
        <v/>
      </c>
      <c r="R869" t="str">
        <f>IFERROR(IF(COUNT(pipot!$Z:$Z)&lt;&gt;"",INDEX(pipot!Q:Q,SMALL(pipot!$Z:$Z,ROW($A865)))),"")</f>
        <v/>
      </c>
      <c r="S869" t="str">
        <f>IFERROR(IF(COUNT(pipot!$Z:$Z)&lt;&gt;"",INDEX(pipot!R:R,SMALL(pipot!$Z:$Z,ROW($A865)))),"")</f>
        <v/>
      </c>
    </row>
    <row r="870" spans="2:19" hidden="1">
      <c r="B870" t="str">
        <f>IFERROR(IF(COUNT(pipot!$Z:$Z)&lt;&gt;"",INDEX(pipot!A:A,SMALL(pipot!$Z:$Z,ROW($A866)))),"")</f>
        <v/>
      </c>
      <c r="C870" s="13" t="str">
        <f>IFERROR(IF(COUNT(pipot!$Z:$Z)&lt;&gt;"",INDEX(pipot!B:B,SMALL(pipot!$Z:$Z,ROW($A866)))),"")</f>
        <v/>
      </c>
      <c r="D870" s="15" t="str">
        <f>IFERROR(IF(COUNT(pipot!$Z:$Z)&lt;&gt;"",INDEX(pipot!C:C,SMALL(pipot!$Z:$Z,ROW($A866)))),"")</f>
        <v/>
      </c>
      <c r="E870" t="str">
        <f>IFERROR(IF(COUNT(pipot!$Z:$Z)&lt;&gt;"",INDEX(pipot!D:D,SMALL(pipot!$Z:$Z,ROW($A866)))),"")</f>
        <v/>
      </c>
      <c r="F870" t="str">
        <f>IFERROR(IF(COUNT(pipot!$Z:$Z)&lt;&gt;"",INDEX(pipot!E:E,SMALL(pipot!$Z:$Z,ROW($A866)))),"")</f>
        <v/>
      </c>
      <c r="G870" t="str">
        <f>IFERROR(IF(COUNT(pipot!$Z:$Z)&lt;&gt;"",INDEX(pipot!F:F,SMALL(pipot!$Z:$Z,ROW($A866)))),"")</f>
        <v/>
      </c>
      <c r="H870" t="str">
        <f>IFERROR(IF(COUNT(pipot!$Z:$Z)&lt;&gt;"",INDEX(pipot!G:G,SMALL(pipot!$Z:$Z,ROW($A866)))),"")</f>
        <v/>
      </c>
      <c r="I870" t="str">
        <f>IFERROR(IF(COUNT(pipot!$Z:$Z)&lt;&gt;"",INDEX(pipot!H:H,SMALL(pipot!$Z:$Z,ROW($A866)))),"")</f>
        <v/>
      </c>
      <c r="J870" t="str">
        <f>IFERROR(IF(COUNT(pipot!$Z:$Z)&lt;&gt;"",INDEX(pipot!I:I,SMALL(pipot!$Z:$Z,ROW($A866)))),"")</f>
        <v/>
      </c>
      <c r="K870" t="str">
        <f>IFERROR(IF(COUNT(pipot!$Z:$Z)&lt;&gt;"",INDEX(pipot!J:J,SMALL(pipot!$Z:$Z,ROW($A866)))),"")</f>
        <v/>
      </c>
      <c r="L870" t="str">
        <f>IFERROR(IF(COUNT(pipot!$Z:$Z)&lt;&gt;"",INDEX(pipot!K:K,SMALL(pipot!$Z:$Z,ROW($A866)))),"")</f>
        <v/>
      </c>
      <c r="M870" t="str">
        <f>IFERROR(IF(COUNT(pipot!$Z:$Z)&lt;&gt;"",INDEX(pipot!L:L,SMALL(pipot!$Z:$Z,ROW($A866)))),"")</f>
        <v/>
      </c>
      <c r="N870" t="str">
        <f>IFERROR(IF(COUNT(pipot!$Z:$Z)&lt;&gt;"",INDEX(pipot!M:M,SMALL(pipot!$Z:$Z,ROW($A866)))),"")</f>
        <v/>
      </c>
      <c r="O870" t="str">
        <f>IFERROR(IF(COUNT(pipot!$Z:$Z)&lt;&gt;"",INDEX(pipot!N:N,SMALL(pipot!$Z:$Z,ROW($A866)))),"")</f>
        <v/>
      </c>
      <c r="P870" t="str">
        <f>IFERROR(IF(COUNT(pipot!$Z:$Z)&lt;&gt;"",INDEX(pipot!O:O,SMALL(pipot!$Z:$Z,ROW($A866)))),"")</f>
        <v/>
      </c>
      <c r="Q870" t="str">
        <f>IFERROR(IF(COUNT(pipot!$Z:$Z)&lt;&gt;"",INDEX(pipot!P:P,SMALL(pipot!$Z:$Z,ROW($A866)))),"")</f>
        <v/>
      </c>
      <c r="R870" t="str">
        <f>IFERROR(IF(COUNT(pipot!$Z:$Z)&lt;&gt;"",INDEX(pipot!Q:Q,SMALL(pipot!$Z:$Z,ROW($A866)))),"")</f>
        <v/>
      </c>
      <c r="S870" t="str">
        <f>IFERROR(IF(COUNT(pipot!$Z:$Z)&lt;&gt;"",INDEX(pipot!R:R,SMALL(pipot!$Z:$Z,ROW($A866)))),"")</f>
        <v/>
      </c>
    </row>
    <row r="871" spans="2:19" hidden="1">
      <c r="B871" t="str">
        <f>IFERROR(IF(COUNT(pipot!$Z:$Z)&lt;&gt;"",INDEX(pipot!A:A,SMALL(pipot!$Z:$Z,ROW($A867)))),"")</f>
        <v/>
      </c>
      <c r="C871" s="13" t="str">
        <f>IFERROR(IF(COUNT(pipot!$Z:$Z)&lt;&gt;"",INDEX(pipot!B:B,SMALL(pipot!$Z:$Z,ROW($A867)))),"")</f>
        <v/>
      </c>
      <c r="D871" s="15" t="str">
        <f>IFERROR(IF(COUNT(pipot!$Z:$Z)&lt;&gt;"",INDEX(pipot!C:C,SMALL(pipot!$Z:$Z,ROW($A867)))),"")</f>
        <v/>
      </c>
      <c r="E871" t="str">
        <f>IFERROR(IF(COUNT(pipot!$Z:$Z)&lt;&gt;"",INDEX(pipot!D:D,SMALL(pipot!$Z:$Z,ROW($A867)))),"")</f>
        <v/>
      </c>
      <c r="F871" t="str">
        <f>IFERROR(IF(COUNT(pipot!$Z:$Z)&lt;&gt;"",INDEX(pipot!E:E,SMALL(pipot!$Z:$Z,ROW($A867)))),"")</f>
        <v/>
      </c>
      <c r="G871" t="str">
        <f>IFERROR(IF(COUNT(pipot!$Z:$Z)&lt;&gt;"",INDEX(pipot!F:F,SMALL(pipot!$Z:$Z,ROW($A867)))),"")</f>
        <v/>
      </c>
      <c r="H871" t="str">
        <f>IFERROR(IF(COUNT(pipot!$Z:$Z)&lt;&gt;"",INDEX(pipot!G:G,SMALL(pipot!$Z:$Z,ROW($A867)))),"")</f>
        <v/>
      </c>
      <c r="I871" t="str">
        <f>IFERROR(IF(COUNT(pipot!$Z:$Z)&lt;&gt;"",INDEX(pipot!H:H,SMALL(pipot!$Z:$Z,ROW($A867)))),"")</f>
        <v/>
      </c>
      <c r="J871" t="str">
        <f>IFERROR(IF(COUNT(pipot!$Z:$Z)&lt;&gt;"",INDEX(pipot!I:I,SMALL(pipot!$Z:$Z,ROW($A867)))),"")</f>
        <v/>
      </c>
      <c r="K871" t="str">
        <f>IFERROR(IF(COUNT(pipot!$Z:$Z)&lt;&gt;"",INDEX(pipot!J:J,SMALL(pipot!$Z:$Z,ROW($A867)))),"")</f>
        <v/>
      </c>
      <c r="L871" t="str">
        <f>IFERROR(IF(COUNT(pipot!$Z:$Z)&lt;&gt;"",INDEX(pipot!K:K,SMALL(pipot!$Z:$Z,ROW($A867)))),"")</f>
        <v/>
      </c>
      <c r="M871" t="str">
        <f>IFERROR(IF(COUNT(pipot!$Z:$Z)&lt;&gt;"",INDEX(pipot!L:L,SMALL(pipot!$Z:$Z,ROW($A867)))),"")</f>
        <v/>
      </c>
      <c r="N871" t="str">
        <f>IFERROR(IF(COUNT(pipot!$Z:$Z)&lt;&gt;"",INDEX(pipot!M:M,SMALL(pipot!$Z:$Z,ROW($A867)))),"")</f>
        <v/>
      </c>
      <c r="O871" t="str">
        <f>IFERROR(IF(COUNT(pipot!$Z:$Z)&lt;&gt;"",INDEX(pipot!N:N,SMALL(pipot!$Z:$Z,ROW($A867)))),"")</f>
        <v/>
      </c>
      <c r="P871" t="str">
        <f>IFERROR(IF(COUNT(pipot!$Z:$Z)&lt;&gt;"",INDEX(pipot!O:O,SMALL(pipot!$Z:$Z,ROW($A867)))),"")</f>
        <v/>
      </c>
      <c r="Q871" t="str">
        <f>IFERROR(IF(COUNT(pipot!$Z:$Z)&lt;&gt;"",INDEX(pipot!P:P,SMALL(pipot!$Z:$Z,ROW($A867)))),"")</f>
        <v/>
      </c>
      <c r="R871" t="str">
        <f>IFERROR(IF(COUNT(pipot!$Z:$Z)&lt;&gt;"",INDEX(pipot!Q:Q,SMALL(pipot!$Z:$Z,ROW($A867)))),"")</f>
        <v/>
      </c>
      <c r="S871" t="str">
        <f>IFERROR(IF(COUNT(pipot!$Z:$Z)&lt;&gt;"",INDEX(pipot!R:R,SMALL(pipot!$Z:$Z,ROW($A867)))),"")</f>
        <v/>
      </c>
    </row>
    <row r="872" spans="2:19" hidden="1">
      <c r="B872" t="str">
        <f>IFERROR(IF(COUNT(pipot!$Z:$Z)&lt;&gt;"",INDEX(pipot!A:A,SMALL(pipot!$Z:$Z,ROW($A868)))),"")</f>
        <v/>
      </c>
      <c r="C872" s="13" t="str">
        <f>IFERROR(IF(COUNT(pipot!$Z:$Z)&lt;&gt;"",INDEX(pipot!B:B,SMALL(pipot!$Z:$Z,ROW($A868)))),"")</f>
        <v/>
      </c>
      <c r="D872" s="15" t="str">
        <f>IFERROR(IF(COUNT(pipot!$Z:$Z)&lt;&gt;"",INDEX(pipot!C:C,SMALL(pipot!$Z:$Z,ROW($A868)))),"")</f>
        <v/>
      </c>
      <c r="E872" t="str">
        <f>IFERROR(IF(COUNT(pipot!$Z:$Z)&lt;&gt;"",INDEX(pipot!D:D,SMALL(pipot!$Z:$Z,ROW($A868)))),"")</f>
        <v/>
      </c>
      <c r="F872" t="str">
        <f>IFERROR(IF(COUNT(pipot!$Z:$Z)&lt;&gt;"",INDEX(pipot!E:E,SMALL(pipot!$Z:$Z,ROW($A868)))),"")</f>
        <v/>
      </c>
      <c r="G872" t="str">
        <f>IFERROR(IF(COUNT(pipot!$Z:$Z)&lt;&gt;"",INDEX(pipot!F:F,SMALL(pipot!$Z:$Z,ROW($A868)))),"")</f>
        <v/>
      </c>
      <c r="H872" t="str">
        <f>IFERROR(IF(COUNT(pipot!$Z:$Z)&lt;&gt;"",INDEX(pipot!G:G,SMALL(pipot!$Z:$Z,ROW($A868)))),"")</f>
        <v/>
      </c>
      <c r="I872" t="str">
        <f>IFERROR(IF(COUNT(pipot!$Z:$Z)&lt;&gt;"",INDEX(pipot!H:H,SMALL(pipot!$Z:$Z,ROW($A868)))),"")</f>
        <v/>
      </c>
      <c r="J872" t="str">
        <f>IFERROR(IF(COUNT(pipot!$Z:$Z)&lt;&gt;"",INDEX(pipot!I:I,SMALL(pipot!$Z:$Z,ROW($A868)))),"")</f>
        <v/>
      </c>
      <c r="K872" t="str">
        <f>IFERROR(IF(COUNT(pipot!$Z:$Z)&lt;&gt;"",INDEX(pipot!J:J,SMALL(pipot!$Z:$Z,ROW($A868)))),"")</f>
        <v/>
      </c>
      <c r="L872" t="str">
        <f>IFERROR(IF(COUNT(pipot!$Z:$Z)&lt;&gt;"",INDEX(pipot!K:K,SMALL(pipot!$Z:$Z,ROW($A868)))),"")</f>
        <v/>
      </c>
      <c r="M872" t="str">
        <f>IFERROR(IF(COUNT(pipot!$Z:$Z)&lt;&gt;"",INDEX(pipot!L:L,SMALL(pipot!$Z:$Z,ROW($A868)))),"")</f>
        <v/>
      </c>
      <c r="N872" t="str">
        <f>IFERROR(IF(COUNT(pipot!$Z:$Z)&lt;&gt;"",INDEX(pipot!M:M,SMALL(pipot!$Z:$Z,ROW($A868)))),"")</f>
        <v/>
      </c>
      <c r="O872" t="str">
        <f>IFERROR(IF(COUNT(pipot!$Z:$Z)&lt;&gt;"",INDEX(pipot!N:N,SMALL(pipot!$Z:$Z,ROW($A868)))),"")</f>
        <v/>
      </c>
      <c r="P872" t="str">
        <f>IFERROR(IF(COUNT(pipot!$Z:$Z)&lt;&gt;"",INDEX(pipot!O:O,SMALL(pipot!$Z:$Z,ROW($A868)))),"")</f>
        <v/>
      </c>
      <c r="Q872" t="str">
        <f>IFERROR(IF(COUNT(pipot!$Z:$Z)&lt;&gt;"",INDEX(pipot!P:P,SMALL(pipot!$Z:$Z,ROW($A868)))),"")</f>
        <v/>
      </c>
      <c r="R872" t="str">
        <f>IFERROR(IF(COUNT(pipot!$Z:$Z)&lt;&gt;"",INDEX(pipot!Q:Q,SMALL(pipot!$Z:$Z,ROW($A868)))),"")</f>
        <v/>
      </c>
      <c r="S872" t="str">
        <f>IFERROR(IF(COUNT(pipot!$Z:$Z)&lt;&gt;"",INDEX(pipot!R:R,SMALL(pipot!$Z:$Z,ROW($A868)))),"")</f>
        <v/>
      </c>
    </row>
    <row r="873" spans="2:19" hidden="1">
      <c r="B873" t="str">
        <f>IFERROR(IF(COUNT(pipot!$Z:$Z)&lt;&gt;"",INDEX(pipot!A:A,SMALL(pipot!$Z:$Z,ROW($A869)))),"")</f>
        <v/>
      </c>
      <c r="C873" s="13" t="str">
        <f>IFERROR(IF(COUNT(pipot!$Z:$Z)&lt;&gt;"",INDEX(pipot!B:B,SMALL(pipot!$Z:$Z,ROW($A869)))),"")</f>
        <v/>
      </c>
      <c r="D873" s="15" t="str">
        <f>IFERROR(IF(COUNT(pipot!$Z:$Z)&lt;&gt;"",INDEX(pipot!C:C,SMALL(pipot!$Z:$Z,ROW($A869)))),"")</f>
        <v/>
      </c>
      <c r="E873" t="str">
        <f>IFERROR(IF(COUNT(pipot!$Z:$Z)&lt;&gt;"",INDEX(pipot!D:D,SMALL(pipot!$Z:$Z,ROW($A869)))),"")</f>
        <v/>
      </c>
      <c r="F873" t="str">
        <f>IFERROR(IF(COUNT(pipot!$Z:$Z)&lt;&gt;"",INDEX(pipot!E:E,SMALL(pipot!$Z:$Z,ROW($A869)))),"")</f>
        <v/>
      </c>
      <c r="G873" t="str">
        <f>IFERROR(IF(COUNT(pipot!$Z:$Z)&lt;&gt;"",INDEX(pipot!F:F,SMALL(pipot!$Z:$Z,ROW($A869)))),"")</f>
        <v/>
      </c>
      <c r="H873" t="str">
        <f>IFERROR(IF(COUNT(pipot!$Z:$Z)&lt;&gt;"",INDEX(pipot!G:G,SMALL(pipot!$Z:$Z,ROW($A869)))),"")</f>
        <v/>
      </c>
      <c r="I873" t="str">
        <f>IFERROR(IF(COUNT(pipot!$Z:$Z)&lt;&gt;"",INDEX(pipot!H:H,SMALL(pipot!$Z:$Z,ROW($A869)))),"")</f>
        <v/>
      </c>
      <c r="J873" t="str">
        <f>IFERROR(IF(COUNT(pipot!$Z:$Z)&lt;&gt;"",INDEX(pipot!I:I,SMALL(pipot!$Z:$Z,ROW($A869)))),"")</f>
        <v/>
      </c>
      <c r="K873" t="str">
        <f>IFERROR(IF(COUNT(pipot!$Z:$Z)&lt;&gt;"",INDEX(pipot!J:J,SMALL(pipot!$Z:$Z,ROW($A869)))),"")</f>
        <v/>
      </c>
      <c r="L873" t="str">
        <f>IFERROR(IF(COUNT(pipot!$Z:$Z)&lt;&gt;"",INDEX(pipot!K:K,SMALL(pipot!$Z:$Z,ROW($A869)))),"")</f>
        <v/>
      </c>
      <c r="M873" t="str">
        <f>IFERROR(IF(COUNT(pipot!$Z:$Z)&lt;&gt;"",INDEX(pipot!L:L,SMALL(pipot!$Z:$Z,ROW($A869)))),"")</f>
        <v/>
      </c>
      <c r="N873" t="str">
        <f>IFERROR(IF(COUNT(pipot!$Z:$Z)&lt;&gt;"",INDEX(pipot!M:M,SMALL(pipot!$Z:$Z,ROW($A869)))),"")</f>
        <v/>
      </c>
      <c r="O873" t="str">
        <f>IFERROR(IF(COUNT(pipot!$Z:$Z)&lt;&gt;"",INDEX(pipot!N:N,SMALL(pipot!$Z:$Z,ROW($A869)))),"")</f>
        <v/>
      </c>
      <c r="P873" t="str">
        <f>IFERROR(IF(COUNT(pipot!$Z:$Z)&lt;&gt;"",INDEX(pipot!O:O,SMALL(pipot!$Z:$Z,ROW($A869)))),"")</f>
        <v/>
      </c>
      <c r="Q873" t="str">
        <f>IFERROR(IF(COUNT(pipot!$Z:$Z)&lt;&gt;"",INDEX(pipot!P:P,SMALL(pipot!$Z:$Z,ROW($A869)))),"")</f>
        <v/>
      </c>
      <c r="R873" t="str">
        <f>IFERROR(IF(COUNT(pipot!$Z:$Z)&lt;&gt;"",INDEX(pipot!Q:Q,SMALL(pipot!$Z:$Z,ROW($A869)))),"")</f>
        <v/>
      </c>
      <c r="S873" t="str">
        <f>IFERROR(IF(COUNT(pipot!$Z:$Z)&lt;&gt;"",INDEX(pipot!R:R,SMALL(pipot!$Z:$Z,ROW($A869)))),"")</f>
        <v/>
      </c>
    </row>
    <row r="874" spans="2:19" hidden="1">
      <c r="B874" t="str">
        <f>IFERROR(IF(COUNT(pipot!$Z:$Z)&lt;&gt;"",INDEX(pipot!A:A,SMALL(pipot!$Z:$Z,ROW($A870)))),"")</f>
        <v/>
      </c>
      <c r="C874" s="13" t="str">
        <f>IFERROR(IF(COUNT(pipot!$Z:$Z)&lt;&gt;"",INDEX(pipot!B:B,SMALL(pipot!$Z:$Z,ROW($A870)))),"")</f>
        <v/>
      </c>
      <c r="D874" s="15" t="str">
        <f>IFERROR(IF(COUNT(pipot!$Z:$Z)&lt;&gt;"",INDEX(pipot!C:C,SMALL(pipot!$Z:$Z,ROW($A870)))),"")</f>
        <v/>
      </c>
      <c r="E874" t="str">
        <f>IFERROR(IF(COUNT(pipot!$Z:$Z)&lt;&gt;"",INDEX(pipot!D:D,SMALL(pipot!$Z:$Z,ROW($A870)))),"")</f>
        <v/>
      </c>
      <c r="F874" t="str">
        <f>IFERROR(IF(COUNT(pipot!$Z:$Z)&lt;&gt;"",INDEX(pipot!E:E,SMALL(pipot!$Z:$Z,ROW($A870)))),"")</f>
        <v/>
      </c>
      <c r="G874" t="str">
        <f>IFERROR(IF(COUNT(pipot!$Z:$Z)&lt;&gt;"",INDEX(pipot!F:F,SMALL(pipot!$Z:$Z,ROW($A870)))),"")</f>
        <v/>
      </c>
      <c r="H874" t="str">
        <f>IFERROR(IF(COUNT(pipot!$Z:$Z)&lt;&gt;"",INDEX(pipot!G:G,SMALL(pipot!$Z:$Z,ROW($A870)))),"")</f>
        <v/>
      </c>
      <c r="I874" t="str">
        <f>IFERROR(IF(COUNT(pipot!$Z:$Z)&lt;&gt;"",INDEX(pipot!H:H,SMALL(pipot!$Z:$Z,ROW($A870)))),"")</f>
        <v/>
      </c>
      <c r="J874" t="str">
        <f>IFERROR(IF(COUNT(pipot!$Z:$Z)&lt;&gt;"",INDEX(pipot!I:I,SMALL(pipot!$Z:$Z,ROW($A870)))),"")</f>
        <v/>
      </c>
      <c r="K874" t="str">
        <f>IFERROR(IF(COUNT(pipot!$Z:$Z)&lt;&gt;"",INDEX(pipot!J:J,SMALL(pipot!$Z:$Z,ROW($A870)))),"")</f>
        <v/>
      </c>
      <c r="L874" t="str">
        <f>IFERROR(IF(COUNT(pipot!$Z:$Z)&lt;&gt;"",INDEX(pipot!K:K,SMALL(pipot!$Z:$Z,ROW($A870)))),"")</f>
        <v/>
      </c>
      <c r="M874" t="str">
        <f>IFERROR(IF(COUNT(pipot!$Z:$Z)&lt;&gt;"",INDEX(pipot!L:L,SMALL(pipot!$Z:$Z,ROW($A870)))),"")</f>
        <v/>
      </c>
      <c r="N874" t="str">
        <f>IFERROR(IF(COUNT(pipot!$Z:$Z)&lt;&gt;"",INDEX(pipot!M:M,SMALL(pipot!$Z:$Z,ROW($A870)))),"")</f>
        <v/>
      </c>
      <c r="O874" t="str">
        <f>IFERROR(IF(COUNT(pipot!$Z:$Z)&lt;&gt;"",INDEX(pipot!N:N,SMALL(pipot!$Z:$Z,ROW($A870)))),"")</f>
        <v/>
      </c>
      <c r="P874" t="str">
        <f>IFERROR(IF(COUNT(pipot!$Z:$Z)&lt;&gt;"",INDEX(pipot!O:O,SMALL(pipot!$Z:$Z,ROW($A870)))),"")</f>
        <v/>
      </c>
      <c r="Q874" t="str">
        <f>IFERROR(IF(COUNT(pipot!$Z:$Z)&lt;&gt;"",INDEX(pipot!P:P,SMALL(pipot!$Z:$Z,ROW($A870)))),"")</f>
        <v/>
      </c>
      <c r="R874" t="str">
        <f>IFERROR(IF(COUNT(pipot!$Z:$Z)&lt;&gt;"",INDEX(pipot!Q:Q,SMALL(pipot!$Z:$Z,ROW($A870)))),"")</f>
        <v/>
      </c>
      <c r="S874" t="str">
        <f>IFERROR(IF(COUNT(pipot!$Z:$Z)&lt;&gt;"",INDEX(pipot!R:R,SMALL(pipot!$Z:$Z,ROW($A870)))),"")</f>
        <v/>
      </c>
    </row>
    <row r="875" spans="2:19" hidden="1">
      <c r="B875" t="str">
        <f>IFERROR(IF(COUNT(pipot!$Z:$Z)&lt;&gt;"",INDEX(pipot!A:A,SMALL(pipot!$Z:$Z,ROW($A871)))),"")</f>
        <v/>
      </c>
      <c r="C875" s="13" t="str">
        <f>IFERROR(IF(COUNT(pipot!$Z:$Z)&lt;&gt;"",INDEX(pipot!B:B,SMALL(pipot!$Z:$Z,ROW($A871)))),"")</f>
        <v/>
      </c>
      <c r="D875" s="15" t="str">
        <f>IFERROR(IF(COUNT(pipot!$Z:$Z)&lt;&gt;"",INDEX(pipot!C:C,SMALL(pipot!$Z:$Z,ROW($A871)))),"")</f>
        <v/>
      </c>
      <c r="E875" t="str">
        <f>IFERROR(IF(COUNT(pipot!$Z:$Z)&lt;&gt;"",INDEX(pipot!D:D,SMALL(pipot!$Z:$Z,ROW($A871)))),"")</f>
        <v/>
      </c>
      <c r="F875" t="str">
        <f>IFERROR(IF(COUNT(pipot!$Z:$Z)&lt;&gt;"",INDEX(pipot!E:E,SMALL(pipot!$Z:$Z,ROW($A871)))),"")</f>
        <v/>
      </c>
      <c r="G875" t="str">
        <f>IFERROR(IF(COUNT(pipot!$Z:$Z)&lt;&gt;"",INDEX(pipot!F:F,SMALL(pipot!$Z:$Z,ROW($A871)))),"")</f>
        <v/>
      </c>
      <c r="H875" t="str">
        <f>IFERROR(IF(COUNT(pipot!$Z:$Z)&lt;&gt;"",INDEX(pipot!G:G,SMALL(pipot!$Z:$Z,ROW($A871)))),"")</f>
        <v/>
      </c>
      <c r="I875" t="str">
        <f>IFERROR(IF(COUNT(pipot!$Z:$Z)&lt;&gt;"",INDEX(pipot!H:H,SMALL(pipot!$Z:$Z,ROW($A871)))),"")</f>
        <v/>
      </c>
      <c r="J875" t="str">
        <f>IFERROR(IF(COUNT(pipot!$Z:$Z)&lt;&gt;"",INDEX(pipot!I:I,SMALL(pipot!$Z:$Z,ROW($A871)))),"")</f>
        <v/>
      </c>
      <c r="K875" t="str">
        <f>IFERROR(IF(COUNT(pipot!$Z:$Z)&lt;&gt;"",INDEX(pipot!J:J,SMALL(pipot!$Z:$Z,ROW($A871)))),"")</f>
        <v/>
      </c>
      <c r="L875" t="str">
        <f>IFERROR(IF(COUNT(pipot!$Z:$Z)&lt;&gt;"",INDEX(pipot!K:K,SMALL(pipot!$Z:$Z,ROW($A871)))),"")</f>
        <v/>
      </c>
      <c r="M875" t="str">
        <f>IFERROR(IF(COUNT(pipot!$Z:$Z)&lt;&gt;"",INDEX(pipot!L:L,SMALL(pipot!$Z:$Z,ROW($A871)))),"")</f>
        <v/>
      </c>
      <c r="N875" t="str">
        <f>IFERROR(IF(COUNT(pipot!$Z:$Z)&lt;&gt;"",INDEX(pipot!M:M,SMALL(pipot!$Z:$Z,ROW($A871)))),"")</f>
        <v/>
      </c>
      <c r="O875" t="str">
        <f>IFERROR(IF(COUNT(pipot!$Z:$Z)&lt;&gt;"",INDEX(pipot!N:N,SMALL(pipot!$Z:$Z,ROW($A871)))),"")</f>
        <v/>
      </c>
      <c r="P875" t="str">
        <f>IFERROR(IF(COUNT(pipot!$Z:$Z)&lt;&gt;"",INDEX(pipot!O:O,SMALL(pipot!$Z:$Z,ROW($A871)))),"")</f>
        <v/>
      </c>
      <c r="Q875" t="str">
        <f>IFERROR(IF(COUNT(pipot!$Z:$Z)&lt;&gt;"",INDEX(pipot!P:P,SMALL(pipot!$Z:$Z,ROW($A871)))),"")</f>
        <v/>
      </c>
      <c r="R875" t="str">
        <f>IFERROR(IF(COUNT(pipot!$Z:$Z)&lt;&gt;"",INDEX(pipot!Q:Q,SMALL(pipot!$Z:$Z,ROW($A871)))),"")</f>
        <v/>
      </c>
      <c r="S875" t="str">
        <f>IFERROR(IF(COUNT(pipot!$Z:$Z)&lt;&gt;"",INDEX(pipot!R:R,SMALL(pipot!$Z:$Z,ROW($A871)))),"")</f>
        <v/>
      </c>
    </row>
    <row r="876" spans="2:19" hidden="1">
      <c r="B876" t="str">
        <f>IFERROR(IF(COUNT(pipot!$Z:$Z)&lt;&gt;"",INDEX(pipot!A:A,SMALL(pipot!$Z:$Z,ROW($A872)))),"")</f>
        <v/>
      </c>
      <c r="C876" s="13" t="str">
        <f>IFERROR(IF(COUNT(pipot!$Z:$Z)&lt;&gt;"",INDEX(pipot!B:B,SMALL(pipot!$Z:$Z,ROW($A872)))),"")</f>
        <v/>
      </c>
      <c r="D876" s="15" t="str">
        <f>IFERROR(IF(COUNT(pipot!$Z:$Z)&lt;&gt;"",INDEX(pipot!C:C,SMALL(pipot!$Z:$Z,ROW($A872)))),"")</f>
        <v/>
      </c>
      <c r="E876" t="str">
        <f>IFERROR(IF(COUNT(pipot!$Z:$Z)&lt;&gt;"",INDEX(pipot!D:D,SMALL(pipot!$Z:$Z,ROW($A872)))),"")</f>
        <v/>
      </c>
      <c r="F876" t="str">
        <f>IFERROR(IF(COUNT(pipot!$Z:$Z)&lt;&gt;"",INDEX(pipot!E:E,SMALL(pipot!$Z:$Z,ROW($A872)))),"")</f>
        <v/>
      </c>
      <c r="G876" t="str">
        <f>IFERROR(IF(COUNT(pipot!$Z:$Z)&lt;&gt;"",INDEX(pipot!F:F,SMALL(pipot!$Z:$Z,ROW($A872)))),"")</f>
        <v/>
      </c>
      <c r="H876" t="str">
        <f>IFERROR(IF(COUNT(pipot!$Z:$Z)&lt;&gt;"",INDEX(pipot!G:G,SMALL(pipot!$Z:$Z,ROW($A872)))),"")</f>
        <v/>
      </c>
      <c r="I876" t="str">
        <f>IFERROR(IF(COUNT(pipot!$Z:$Z)&lt;&gt;"",INDEX(pipot!H:H,SMALL(pipot!$Z:$Z,ROW($A872)))),"")</f>
        <v/>
      </c>
      <c r="J876" t="str">
        <f>IFERROR(IF(COUNT(pipot!$Z:$Z)&lt;&gt;"",INDEX(pipot!I:I,SMALL(pipot!$Z:$Z,ROW($A872)))),"")</f>
        <v/>
      </c>
      <c r="K876" t="str">
        <f>IFERROR(IF(COUNT(pipot!$Z:$Z)&lt;&gt;"",INDEX(pipot!J:J,SMALL(pipot!$Z:$Z,ROW($A872)))),"")</f>
        <v/>
      </c>
      <c r="L876" t="str">
        <f>IFERROR(IF(COUNT(pipot!$Z:$Z)&lt;&gt;"",INDEX(pipot!K:K,SMALL(pipot!$Z:$Z,ROW($A872)))),"")</f>
        <v/>
      </c>
      <c r="M876" t="str">
        <f>IFERROR(IF(COUNT(pipot!$Z:$Z)&lt;&gt;"",INDEX(pipot!L:L,SMALL(pipot!$Z:$Z,ROW($A872)))),"")</f>
        <v/>
      </c>
      <c r="N876" t="str">
        <f>IFERROR(IF(COUNT(pipot!$Z:$Z)&lt;&gt;"",INDEX(pipot!M:M,SMALL(pipot!$Z:$Z,ROW($A872)))),"")</f>
        <v/>
      </c>
      <c r="O876" t="str">
        <f>IFERROR(IF(COUNT(pipot!$Z:$Z)&lt;&gt;"",INDEX(pipot!N:N,SMALL(pipot!$Z:$Z,ROW($A872)))),"")</f>
        <v/>
      </c>
      <c r="P876" t="str">
        <f>IFERROR(IF(COUNT(pipot!$Z:$Z)&lt;&gt;"",INDEX(pipot!O:O,SMALL(pipot!$Z:$Z,ROW($A872)))),"")</f>
        <v/>
      </c>
      <c r="Q876" t="str">
        <f>IFERROR(IF(COUNT(pipot!$Z:$Z)&lt;&gt;"",INDEX(pipot!P:P,SMALL(pipot!$Z:$Z,ROW($A872)))),"")</f>
        <v/>
      </c>
      <c r="R876" t="str">
        <f>IFERROR(IF(COUNT(pipot!$Z:$Z)&lt;&gt;"",INDEX(pipot!Q:Q,SMALL(pipot!$Z:$Z,ROW($A872)))),"")</f>
        <v/>
      </c>
      <c r="S876" t="str">
        <f>IFERROR(IF(COUNT(pipot!$Z:$Z)&lt;&gt;"",INDEX(pipot!R:R,SMALL(pipot!$Z:$Z,ROW($A872)))),"")</f>
        <v/>
      </c>
    </row>
    <row r="877" spans="2:19" hidden="1">
      <c r="B877" t="str">
        <f>IFERROR(IF(COUNT(pipot!$Z:$Z)&lt;&gt;"",INDEX(pipot!A:A,SMALL(pipot!$Z:$Z,ROW($A873)))),"")</f>
        <v/>
      </c>
      <c r="C877" s="13" t="str">
        <f>IFERROR(IF(COUNT(pipot!$Z:$Z)&lt;&gt;"",INDEX(pipot!B:B,SMALL(pipot!$Z:$Z,ROW($A873)))),"")</f>
        <v/>
      </c>
      <c r="D877" s="15" t="str">
        <f>IFERROR(IF(COUNT(pipot!$Z:$Z)&lt;&gt;"",INDEX(pipot!C:C,SMALL(pipot!$Z:$Z,ROW($A873)))),"")</f>
        <v/>
      </c>
      <c r="E877" t="str">
        <f>IFERROR(IF(COUNT(pipot!$Z:$Z)&lt;&gt;"",INDEX(pipot!D:D,SMALL(pipot!$Z:$Z,ROW($A873)))),"")</f>
        <v/>
      </c>
      <c r="F877" t="str">
        <f>IFERROR(IF(COUNT(pipot!$Z:$Z)&lt;&gt;"",INDEX(pipot!E:E,SMALL(pipot!$Z:$Z,ROW($A873)))),"")</f>
        <v/>
      </c>
      <c r="G877" t="str">
        <f>IFERROR(IF(COUNT(pipot!$Z:$Z)&lt;&gt;"",INDEX(pipot!F:F,SMALL(pipot!$Z:$Z,ROW($A873)))),"")</f>
        <v/>
      </c>
      <c r="H877" t="str">
        <f>IFERROR(IF(COUNT(pipot!$Z:$Z)&lt;&gt;"",INDEX(pipot!G:G,SMALL(pipot!$Z:$Z,ROW($A873)))),"")</f>
        <v/>
      </c>
      <c r="I877" t="str">
        <f>IFERROR(IF(COUNT(pipot!$Z:$Z)&lt;&gt;"",INDEX(pipot!H:H,SMALL(pipot!$Z:$Z,ROW($A873)))),"")</f>
        <v/>
      </c>
      <c r="J877" t="str">
        <f>IFERROR(IF(COUNT(pipot!$Z:$Z)&lt;&gt;"",INDEX(pipot!I:I,SMALL(pipot!$Z:$Z,ROW($A873)))),"")</f>
        <v/>
      </c>
      <c r="K877" t="str">
        <f>IFERROR(IF(COUNT(pipot!$Z:$Z)&lt;&gt;"",INDEX(pipot!J:J,SMALL(pipot!$Z:$Z,ROW($A873)))),"")</f>
        <v/>
      </c>
      <c r="L877" t="str">
        <f>IFERROR(IF(COUNT(pipot!$Z:$Z)&lt;&gt;"",INDEX(pipot!K:K,SMALL(pipot!$Z:$Z,ROW($A873)))),"")</f>
        <v/>
      </c>
      <c r="M877" t="str">
        <f>IFERROR(IF(COUNT(pipot!$Z:$Z)&lt;&gt;"",INDEX(pipot!L:L,SMALL(pipot!$Z:$Z,ROW($A873)))),"")</f>
        <v/>
      </c>
      <c r="N877" t="str">
        <f>IFERROR(IF(COUNT(pipot!$Z:$Z)&lt;&gt;"",INDEX(pipot!M:M,SMALL(pipot!$Z:$Z,ROW($A873)))),"")</f>
        <v/>
      </c>
      <c r="O877" t="str">
        <f>IFERROR(IF(COUNT(pipot!$Z:$Z)&lt;&gt;"",INDEX(pipot!N:N,SMALL(pipot!$Z:$Z,ROW($A873)))),"")</f>
        <v/>
      </c>
      <c r="P877" t="str">
        <f>IFERROR(IF(COUNT(pipot!$Z:$Z)&lt;&gt;"",INDEX(pipot!O:O,SMALL(pipot!$Z:$Z,ROW($A873)))),"")</f>
        <v/>
      </c>
      <c r="Q877" t="str">
        <f>IFERROR(IF(COUNT(pipot!$Z:$Z)&lt;&gt;"",INDEX(pipot!P:P,SMALL(pipot!$Z:$Z,ROW($A873)))),"")</f>
        <v/>
      </c>
      <c r="R877" t="str">
        <f>IFERROR(IF(COUNT(pipot!$Z:$Z)&lt;&gt;"",INDEX(pipot!Q:Q,SMALL(pipot!$Z:$Z,ROW($A873)))),"")</f>
        <v/>
      </c>
      <c r="S877" t="str">
        <f>IFERROR(IF(COUNT(pipot!$Z:$Z)&lt;&gt;"",INDEX(pipot!R:R,SMALL(pipot!$Z:$Z,ROW($A873)))),"")</f>
        <v/>
      </c>
    </row>
    <row r="878" spans="2:19" hidden="1">
      <c r="B878" t="str">
        <f>IFERROR(IF(COUNT(pipot!$Z:$Z)&lt;&gt;"",INDEX(pipot!A:A,SMALL(pipot!$Z:$Z,ROW($A874)))),"")</f>
        <v/>
      </c>
      <c r="C878" s="13" t="str">
        <f>IFERROR(IF(COUNT(pipot!$Z:$Z)&lt;&gt;"",INDEX(pipot!B:B,SMALL(pipot!$Z:$Z,ROW($A874)))),"")</f>
        <v/>
      </c>
      <c r="D878" s="15" t="str">
        <f>IFERROR(IF(COUNT(pipot!$Z:$Z)&lt;&gt;"",INDEX(pipot!C:C,SMALL(pipot!$Z:$Z,ROW($A874)))),"")</f>
        <v/>
      </c>
      <c r="E878" t="str">
        <f>IFERROR(IF(COUNT(pipot!$Z:$Z)&lt;&gt;"",INDEX(pipot!D:D,SMALL(pipot!$Z:$Z,ROW($A874)))),"")</f>
        <v/>
      </c>
      <c r="F878" t="str">
        <f>IFERROR(IF(COUNT(pipot!$Z:$Z)&lt;&gt;"",INDEX(pipot!E:E,SMALL(pipot!$Z:$Z,ROW($A874)))),"")</f>
        <v/>
      </c>
      <c r="G878" t="str">
        <f>IFERROR(IF(COUNT(pipot!$Z:$Z)&lt;&gt;"",INDEX(pipot!F:F,SMALL(pipot!$Z:$Z,ROW($A874)))),"")</f>
        <v/>
      </c>
      <c r="H878" t="str">
        <f>IFERROR(IF(COUNT(pipot!$Z:$Z)&lt;&gt;"",INDEX(pipot!G:G,SMALL(pipot!$Z:$Z,ROW($A874)))),"")</f>
        <v/>
      </c>
      <c r="I878" t="str">
        <f>IFERROR(IF(COUNT(pipot!$Z:$Z)&lt;&gt;"",INDEX(pipot!H:H,SMALL(pipot!$Z:$Z,ROW($A874)))),"")</f>
        <v/>
      </c>
      <c r="J878" t="str">
        <f>IFERROR(IF(COUNT(pipot!$Z:$Z)&lt;&gt;"",INDEX(pipot!I:I,SMALL(pipot!$Z:$Z,ROW($A874)))),"")</f>
        <v/>
      </c>
      <c r="K878" t="str">
        <f>IFERROR(IF(COUNT(pipot!$Z:$Z)&lt;&gt;"",INDEX(pipot!J:J,SMALL(pipot!$Z:$Z,ROW($A874)))),"")</f>
        <v/>
      </c>
      <c r="L878" t="str">
        <f>IFERROR(IF(COUNT(pipot!$Z:$Z)&lt;&gt;"",INDEX(pipot!K:K,SMALL(pipot!$Z:$Z,ROW($A874)))),"")</f>
        <v/>
      </c>
      <c r="M878" t="str">
        <f>IFERROR(IF(COUNT(pipot!$Z:$Z)&lt;&gt;"",INDEX(pipot!L:L,SMALL(pipot!$Z:$Z,ROW($A874)))),"")</f>
        <v/>
      </c>
      <c r="N878" t="str">
        <f>IFERROR(IF(COUNT(pipot!$Z:$Z)&lt;&gt;"",INDEX(pipot!M:M,SMALL(pipot!$Z:$Z,ROW($A874)))),"")</f>
        <v/>
      </c>
      <c r="O878" t="str">
        <f>IFERROR(IF(COUNT(pipot!$Z:$Z)&lt;&gt;"",INDEX(pipot!N:N,SMALL(pipot!$Z:$Z,ROW($A874)))),"")</f>
        <v/>
      </c>
      <c r="P878" t="str">
        <f>IFERROR(IF(COUNT(pipot!$Z:$Z)&lt;&gt;"",INDEX(pipot!O:O,SMALL(pipot!$Z:$Z,ROW($A874)))),"")</f>
        <v/>
      </c>
      <c r="Q878" t="str">
        <f>IFERROR(IF(COUNT(pipot!$Z:$Z)&lt;&gt;"",INDEX(pipot!P:P,SMALL(pipot!$Z:$Z,ROW($A874)))),"")</f>
        <v/>
      </c>
      <c r="R878" t="str">
        <f>IFERROR(IF(COUNT(pipot!$Z:$Z)&lt;&gt;"",INDEX(pipot!Q:Q,SMALL(pipot!$Z:$Z,ROW($A874)))),"")</f>
        <v/>
      </c>
      <c r="S878" t="str">
        <f>IFERROR(IF(COUNT(pipot!$Z:$Z)&lt;&gt;"",INDEX(pipot!R:R,SMALL(pipot!$Z:$Z,ROW($A874)))),"")</f>
        <v/>
      </c>
    </row>
    <row r="879" spans="2:19" hidden="1">
      <c r="B879" t="str">
        <f>IFERROR(IF(COUNT(pipot!$Z:$Z)&lt;&gt;"",INDEX(pipot!A:A,SMALL(pipot!$Z:$Z,ROW($A875)))),"")</f>
        <v/>
      </c>
      <c r="C879" s="13" t="str">
        <f>IFERROR(IF(COUNT(pipot!$Z:$Z)&lt;&gt;"",INDEX(pipot!B:B,SMALL(pipot!$Z:$Z,ROW($A875)))),"")</f>
        <v/>
      </c>
      <c r="D879" s="15" t="str">
        <f>IFERROR(IF(COUNT(pipot!$Z:$Z)&lt;&gt;"",INDEX(pipot!C:C,SMALL(pipot!$Z:$Z,ROW($A875)))),"")</f>
        <v/>
      </c>
      <c r="E879" t="str">
        <f>IFERROR(IF(COUNT(pipot!$Z:$Z)&lt;&gt;"",INDEX(pipot!D:D,SMALL(pipot!$Z:$Z,ROW($A875)))),"")</f>
        <v/>
      </c>
      <c r="F879" t="str">
        <f>IFERROR(IF(COUNT(pipot!$Z:$Z)&lt;&gt;"",INDEX(pipot!E:E,SMALL(pipot!$Z:$Z,ROW($A875)))),"")</f>
        <v/>
      </c>
      <c r="G879" t="str">
        <f>IFERROR(IF(COUNT(pipot!$Z:$Z)&lt;&gt;"",INDEX(pipot!F:F,SMALL(pipot!$Z:$Z,ROW($A875)))),"")</f>
        <v/>
      </c>
      <c r="H879" t="str">
        <f>IFERROR(IF(COUNT(pipot!$Z:$Z)&lt;&gt;"",INDEX(pipot!G:G,SMALL(pipot!$Z:$Z,ROW($A875)))),"")</f>
        <v/>
      </c>
      <c r="I879" t="str">
        <f>IFERROR(IF(COUNT(pipot!$Z:$Z)&lt;&gt;"",INDEX(pipot!H:H,SMALL(pipot!$Z:$Z,ROW($A875)))),"")</f>
        <v/>
      </c>
      <c r="J879" t="str">
        <f>IFERROR(IF(COUNT(pipot!$Z:$Z)&lt;&gt;"",INDEX(pipot!I:I,SMALL(pipot!$Z:$Z,ROW($A875)))),"")</f>
        <v/>
      </c>
      <c r="K879" t="str">
        <f>IFERROR(IF(COUNT(pipot!$Z:$Z)&lt;&gt;"",INDEX(pipot!J:J,SMALL(pipot!$Z:$Z,ROW($A875)))),"")</f>
        <v/>
      </c>
      <c r="L879" t="str">
        <f>IFERROR(IF(COUNT(pipot!$Z:$Z)&lt;&gt;"",INDEX(pipot!K:K,SMALL(pipot!$Z:$Z,ROW($A875)))),"")</f>
        <v/>
      </c>
      <c r="M879" t="str">
        <f>IFERROR(IF(COUNT(pipot!$Z:$Z)&lt;&gt;"",INDEX(pipot!L:L,SMALL(pipot!$Z:$Z,ROW($A875)))),"")</f>
        <v/>
      </c>
      <c r="N879" t="str">
        <f>IFERROR(IF(COUNT(pipot!$Z:$Z)&lt;&gt;"",INDEX(pipot!M:M,SMALL(pipot!$Z:$Z,ROW($A875)))),"")</f>
        <v/>
      </c>
      <c r="O879" t="str">
        <f>IFERROR(IF(COUNT(pipot!$Z:$Z)&lt;&gt;"",INDEX(pipot!N:N,SMALL(pipot!$Z:$Z,ROW($A875)))),"")</f>
        <v/>
      </c>
      <c r="P879" t="str">
        <f>IFERROR(IF(COUNT(pipot!$Z:$Z)&lt;&gt;"",INDEX(pipot!O:O,SMALL(pipot!$Z:$Z,ROW($A875)))),"")</f>
        <v/>
      </c>
      <c r="Q879" t="str">
        <f>IFERROR(IF(COUNT(pipot!$Z:$Z)&lt;&gt;"",INDEX(pipot!P:P,SMALL(pipot!$Z:$Z,ROW($A875)))),"")</f>
        <v/>
      </c>
      <c r="R879" t="str">
        <f>IFERROR(IF(COUNT(pipot!$Z:$Z)&lt;&gt;"",INDEX(pipot!Q:Q,SMALL(pipot!$Z:$Z,ROW($A875)))),"")</f>
        <v/>
      </c>
      <c r="S879" t="str">
        <f>IFERROR(IF(COUNT(pipot!$Z:$Z)&lt;&gt;"",INDEX(pipot!R:R,SMALL(pipot!$Z:$Z,ROW($A875)))),"")</f>
        <v/>
      </c>
    </row>
    <row r="880" spans="2:19" hidden="1">
      <c r="B880" t="str">
        <f>IFERROR(IF(COUNT(pipot!$Z:$Z)&lt;&gt;"",INDEX(pipot!A:A,SMALL(pipot!$Z:$Z,ROW($A876)))),"")</f>
        <v/>
      </c>
      <c r="C880" s="13" t="str">
        <f>IFERROR(IF(COUNT(pipot!$Z:$Z)&lt;&gt;"",INDEX(pipot!B:B,SMALL(pipot!$Z:$Z,ROW($A876)))),"")</f>
        <v/>
      </c>
      <c r="D880" s="15" t="str">
        <f>IFERROR(IF(COUNT(pipot!$Z:$Z)&lt;&gt;"",INDEX(pipot!C:C,SMALL(pipot!$Z:$Z,ROW($A876)))),"")</f>
        <v/>
      </c>
      <c r="E880" t="str">
        <f>IFERROR(IF(COUNT(pipot!$Z:$Z)&lt;&gt;"",INDEX(pipot!D:D,SMALL(pipot!$Z:$Z,ROW($A876)))),"")</f>
        <v/>
      </c>
      <c r="F880" t="str">
        <f>IFERROR(IF(COUNT(pipot!$Z:$Z)&lt;&gt;"",INDEX(pipot!E:E,SMALL(pipot!$Z:$Z,ROW($A876)))),"")</f>
        <v/>
      </c>
      <c r="G880" t="str">
        <f>IFERROR(IF(COUNT(pipot!$Z:$Z)&lt;&gt;"",INDEX(pipot!F:F,SMALL(pipot!$Z:$Z,ROW($A876)))),"")</f>
        <v/>
      </c>
      <c r="H880" t="str">
        <f>IFERROR(IF(COUNT(pipot!$Z:$Z)&lt;&gt;"",INDEX(pipot!G:G,SMALL(pipot!$Z:$Z,ROW($A876)))),"")</f>
        <v/>
      </c>
      <c r="I880" t="str">
        <f>IFERROR(IF(COUNT(pipot!$Z:$Z)&lt;&gt;"",INDEX(pipot!H:H,SMALL(pipot!$Z:$Z,ROW($A876)))),"")</f>
        <v/>
      </c>
      <c r="J880" t="str">
        <f>IFERROR(IF(COUNT(pipot!$Z:$Z)&lt;&gt;"",INDEX(pipot!I:I,SMALL(pipot!$Z:$Z,ROW($A876)))),"")</f>
        <v/>
      </c>
      <c r="K880" t="str">
        <f>IFERROR(IF(COUNT(pipot!$Z:$Z)&lt;&gt;"",INDEX(pipot!J:J,SMALL(pipot!$Z:$Z,ROW($A876)))),"")</f>
        <v/>
      </c>
      <c r="L880" t="str">
        <f>IFERROR(IF(COUNT(pipot!$Z:$Z)&lt;&gt;"",INDEX(pipot!K:K,SMALL(pipot!$Z:$Z,ROW($A876)))),"")</f>
        <v/>
      </c>
      <c r="M880" t="str">
        <f>IFERROR(IF(COUNT(pipot!$Z:$Z)&lt;&gt;"",INDEX(pipot!L:L,SMALL(pipot!$Z:$Z,ROW($A876)))),"")</f>
        <v/>
      </c>
      <c r="N880" t="str">
        <f>IFERROR(IF(COUNT(pipot!$Z:$Z)&lt;&gt;"",INDEX(pipot!M:M,SMALL(pipot!$Z:$Z,ROW($A876)))),"")</f>
        <v/>
      </c>
      <c r="O880" t="str">
        <f>IFERROR(IF(COUNT(pipot!$Z:$Z)&lt;&gt;"",INDEX(pipot!N:N,SMALL(pipot!$Z:$Z,ROW($A876)))),"")</f>
        <v/>
      </c>
      <c r="P880" t="str">
        <f>IFERROR(IF(COUNT(pipot!$Z:$Z)&lt;&gt;"",INDEX(pipot!O:O,SMALL(pipot!$Z:$Z,ROW($A876)))),"")</f>
        <v/>
      </c>
      <c r="Q880" t="str">
        <f>IFERROR(IF(COUNT(pipot!$Z:$Z)&lt;&gt;"",INDEX(pipot!P:P,SMALL(pipot!$Z:$Z,ROW($A876)))),"")</f>
        <v/>
      </c>
      <c r="R880" t="str">
        <f>IFERROR(IF(COUNT(pipot!$Z:$Z)&lt;&gt;"",INDEX(pipot!Q:Q,SMALL(pipot!$Z:$Z,ROW($A876)))),"")</f>
        <v/>
      </c>
      <c r="S880" t="str">
        <f>IFERROR(IF(COUNT(pipot!$Z:$Z)&lt;&gt;"",INDEX(pipot!R:R,SMALL(pipot!$Z:$Z,ROW($A876)))),"")</f>
        <v/>
      </c>
    </row>
    <row r="881" spans="2:19" hidden="1">
      <c r="B881" t="str">
        <f>IFERROR(IF(COUNT(pipot!$Z:$Z)&lt;&gt;"",INDEX(pipot!A:A,SMALL(pipot!$Z:$Z,ROW($A877)))),"")</f>
        <v/>
      </c>
      <c r="C881" s="13" t="str">
        <f>IFERROR(IF(COUNT(pipot!$Z:$Z)&lt;&gt;"",INDEX(pipot!B:B,SMALL(pipot!$Z:$Z,ROW($A877)))),"")</f>
        <v/>
      </c>
      <c r="D881" s="15" t="str">
        <f>IFERROR(IF(COUNT(pipot!$Z:$Z)&lt;&gt;"",INDEX(pipot!C:C,SMALL(pipot!$Z:$Z,ROW($A877)))),"")</f>
        <v/>
      </c>
      <c r="E881" t="str">
        <f>IFERROR(IF(COUNT(pipot!$Z:$Z)&lt;&gt;"",INDEX(pipot!D:D,SMALL(pipot!$Z:$Z,ROW($A877)))),"")</f>
        <v/>
      </c>
      <c r="F881" t="str">
        <f>IFERROR(IF(COUNT(pipot!$Z:$Z)&lt;&gt;"",INDEX(pipot!E:E,SMALL(pipot!$Z:$Z,ROW($A877)))),"")</f>
        <v/>
      </c>
      <c r="G881" t="str">
        <f>IFERROR(IF(COUNT(pipot!$Z:$Z)&lt;&gt;"",INDEX(pipot!F:F,SMALL(pipot!$Z:$Z,ROW($A877)))),"")</f>
        <v/>
      </c>
      <c r="H881" t="str">
        <f>IFERROR(IF(COUNT(pipot!$Z:$Z)&lt;&gt;"",INDEX(pipot!G:G,SMALL(pipot!$Z:$Z,ROW($A877)))),"")</f>
        <v/>
      </c>
      <c r="I881" t="str">
        <f>IFERROR(IF(COUNT(pipot!$Z:$Z)&lt;&gt;"",INDEX(pipot!H:H,SMALL(pipot!$Z:$Z,ROW($A877)))),"")</f>
        <v/>
      </c>
      <c r="J881" t="str">
        <f>IFERROR(IF(COUNT(pipot!$Z:$Z)&lt;&gt;"",INDEX(pipot!I:I,SMALL(pipot!$Z:$Z,ROW($A877)))),"")</f>
        <v/>
      </c>
      <c r="K881" t="str">
        <f>IFERROR(IF(COUNT(pipot!$Z:$Z)&lt;&gt;"",INDEX(pipot!J:J,SMALL(pipot!$Z:$Z,ROW($A877)))),"")</f>
        <v/>
      </c>
      <c r="L881" t="str">
        <f>IFERROR(IF(COUNT(pipot!$Z:$Z)&lt;&gt;"",INDEX(pipot!K:K,SMALL(pipot!$Z:$Z,ROW($A877)))),"")</f>
        <v/>
      </c>
      <c r="M881" t="str">
        <f>IFERROR(IF(COUNT(pipot!$Z:$Z)&lt;&gt;"",INDEX(pipot!L:L,SMALL(pipot!$Z:$Z,ROW($A877)))),"")</f>
        <v/>
      </c>
      <c r="N881" t="str">
        <f>IFERROR(IF(COUNT(pipot!$Z:$Z)&lt;&gt;"",INDEX(pipot!M:M,SMALL(pipot!$Z:$Z,ROW($A877)))),"")</f>
        <v/>
      </c>
      <c r="O881" t="str">
        <f>IFERROR(IF(COUNT(pipot!$Z:$Z)&lt;&gt;"",INDEX(pipot!N:N,SMALL(pipot!$Z:$Z,ROW($A877)))),"")</f>
        <v/>
      </c>
      <c r="P881" t="str">
        <f>IFERROR(IF(COUNT(pipot!$Z:$Z)&lt;&gt;"",INDEX(pipot!O:O,SMALL(pipot!$Z:$Z,ROW($A877)))),"")</f>
        <v/>
      </c>
      <c r="Q881" t="str">
        <f>IFERROR(IF(COUNT(pipot!$Z:$Z)&lt;&gt;"",INDEX(pipot!P:P,SMALL(pipot!$Z:$Z,ROW($A877)))),"")</f>
        <v/>
      </c>
      <c r="R881" t="str">
        <f>IFERROR(IF(COUNT(pipot!$Z:$Z)&lt;&gt;"",INDEX(pipot!Q:Q,SMALL(pipot!$Z:$Z,ROW($A877)))),"")</f>
        <v/>
      </c>
      <c r="S881" t="str">
        <f>IFERROR(IF(COUNT(pipot!$Z:$Z)&lt;&gt;"",INDEX(pipot!R:R,SMALL(pipot!$Z:$Z,ROW($A877)))),"")</f>
        <v/>
      </c>
    </row>
    <row r="882" spans="2:19" hidden="1">
      <c r="B882" t="str">
        <f>IFERROR(IF(COUNT(pipot!$Z:$Z)&lt;&gt;"",INDEX(pipot!A:A,SMALL(pipot!$Z:$Z,ROW($A878)))),"")</f>
        <v/>
      </c>
      <c r="C882" s="13" t="str">
        <f>IFERROR(IF(COUNT(pipot!$Z:$Z)&lt;&gt;"",INDEX(pipot!B:B,SMALL(pipot!$Z:$Z,ROW($A878)))),"")</f>
        <v/>
      </c>
      <c r="D882" s="15" t="str">
        <f>IFERROR(IF(COUNT(pipot!$Z:$Z)&lt;&gt;"",INDEX(pipot!C:C,SMALL(pipot!$Z:$Z,ROW($A878)))),"")</f>
        <v/>
      </c>
      <c r="E882" t="str">
        <f>IFERROR(IF(COUNT(pipot!$Z:$Z)&lt;&gt;"",INDEX(pipot!D:D,SMALL(pipot!$Z:$Z,ROW($A878)))),"")</f>
        <v/>
      </c>
      <c r="F882" t="str">
        <f>IFERROR(IF(COUNT(pipot!$Z:$Z)&lt;&gt;"",INDEX(pipot!E:E,SMALL(pipot!$Z:$Z,ROW($A878)))),"")</f>
        <v/>
      </c>
      <c r="G882" t="str">
        <f>IFERROR(IF(COUNT(pipot!$Z:$Z)&lt;&gt;"",INDEX(pipot!F:F,SMALL(pipot!$Z:$Z,ROW($A878)))),"")</f>
        <v/>
      </c>
      <c r="H882" t="str">
        <f>IFERROR(IF(COUNT(pipot!$Z:$Z)&lt;&gt;"",INDEX(pipot!G:G,SMALL(pipot!$Z:$Z,ROW($A878)))),"")</f>
        <v/>
      </c>
      <c r="I882" t="str">
        <f>IFERROR(IF(COUNT(pipot!$Z:$Z)&lt;&gt;"",INDEX(pipot!H:H,SMALL(pipot!$Z:$Z,ROW($A878)))),"")</f>
        <v/>
      </c>
      <c r="J882" t="str">
        <f>IFERROR(IF(COUNT(pipot!$Z:$Z)&lt;&gt;"",INDEX(pipot!I:I,SMALL(pipot!$Z:$Z,ROW($A878)))),"")</f>
        <v/>
      </c>
      <c r="K882" t="str">
        <f>IFERROR(IF(COUNT(pipot!$Z:$Z)&lt;&gt;"",INDEX(pipot!J:J,SMALL(pipot!$Z:$Z,ROW($A878)))),"")</f>
        <v/>
      </c>
      <c r="L882" t="str">
        <f>IFERROR(IF(COUNT(pipot!$Z:$Z)&lt;&gt;"",INDEX(pipot!K:K,SMALL(pipot!$Z:$Z,ROW($A878)))),"")</f>
        <v/>
      </c>
      <c r="M882" t="str">
        <f>IFERROR(IF(COUNT(pipot!$Z:$Z)&lt;&gt;"",INDEX(pipot!L:L,SMALL(pipot!$Z:$Z,ROW($A878)))),"")</f>
        <v/>
      </c>
      <c r="N882" t="str">
        <f>IFERROR(IF(COUNT(pipot!$Z:$Z)&lt;&gt;"",INDEX(pipot!M:M,SMALL(pipot!$Z:$Z,ROW($A878)))),"")</f>
        <v/>
      </c>
      <c r="O882" t="str">
        <f>IFERROR(IF(COUNT(pipot!$Z:$Z)&lt;&gt;"",INDEX(pipot!N:N,SMALL(pipot!$Z:$Z,ROW($A878)))),"")</f>
        <v/>
      </c>
      <c r="P882" t="str">
        <f>IFERROR(IF(COUNT(pipot!$Z:$Z)&lt;&gt;"",INDEX(pipot!O:O,SMALL(pipot!$Z:$Z,ROW($A878)))),"")</f>
        <v/>
      </c>
      <c r="Q882" t="str">
        <f>IFERROR(IF(COUNT(pipot!$Z:$Z)&lt;&gt;"",INDEX(pipot!P:P,SMALL(pipot!$Z:$Z,ROW($A878)))),"")</f>
        <v/>
      </c>
      <c r="R882" t="str">
        <f>IFERROR(IF(COUNT(pipot!$Z:$Z)&lt;&gt;"",INDEX(pipot!Q:Q,SMALL(pipot!$Z:$Z,ROW($A878)))),"")</f>
        <v/>
      </c>
      <c r="S882" t="str">
        <f>IFERROR(IF(COUNT(pipot!$Z:$Z)&lt;&gt;"",INDEX(pipot!R:R,SMALL(pipot!$Z:$Z,ROW($A878)))),"")</f>
        <v/>
      </c>
    </row>
    <row r="883" spans="2:19" hidden="1">
      <c r="B883" t="str">
        <f>IFERROR(IF(COUNT(pipot!$Z:$Z)&lt;&gt;"",INDEX(pipot!A:A,SMALL(pipot!$Z:$Z,ROW($A879)))),"")</f>
        <v/>
      </c>
      <c r="C883" s="13" t="str">
        <f>IFERROR(IF(COUNT(pipot!$Z:$Z)&lt;&gt;"",INDEX(pipot!B:B,SMALL(pipot!$Z:$Z,ROW($A879)))),"")</f>
        <v/>
      </c>
      <c r="D883" s="15" t="str">
        <f>IFERROR(IF(COUNT(pipot!$Z:$Z)&lt;&gt;"",INDEX(pipot!C:C,SMALL(pipot!$Z:$Z,ROW($A879)))),"")</f>
        <v/>
      </c>
      <c r="E883" t="str">
        <f>IFERROR(IF(COUNT(pipot!$Z:$Z)&lt;&gt;"",INDEX(pipot!D:D,SMALL(pipot!$Z:$Z,ROW($A879)))),"")</f>
        <v/>
      </c>
      <c r="F883" t="str">
        <f>IFERROR(IF(COUNT(pipot!$Z:$Z)&lt;&gt;"",INDEX(pipot!E:E,SMALL(pipot!$Z:$Z,ROW($A879)))),"")</f>
        <v/>
      </c>
      <c r="G883" t="str">
        <f>IFERROR(IF(COUNT(pipot!$Z:$Z)&lt;&gt;"",INDEX(pipot!F:F,SMALL(pipot!$Z:$Z,ROW($A879)))),"")</f>
        <v/>
      </c>
      <c r="H883" t="str">
        <f>IFERROR(IF(COUNT(pipot!$Z:$Z)&lt;&gt;"",INDEX(pipot!G:G,SMALL(pipot!$Z:$Z,ROW($A879)))),"")</f>
        <v/>
      </c>
      <c r="I883" t="str">
        <f>IFERROR(IF(COUNT(pipot!$Z:$Z)&lt;&gt;"",INDEX(pipot!H:H,SMALL(pipot!$Z:$Z,ROW($A879)))),"")</f>
        <v/>
      </c>
      <c r="J883" t="str">
        <f>IFERROR(IF(COUNT(pipot!$Z:$Z)&lt;&gt;"",INDEX(pipot!I:I,SMALL(pipot!$Z:$Z,ROW($A879)))),"")</f>
        <v/>
      </c>
      <c r="K883" t="str">
        <f>IFERROR(IF(COUNT(pipot!$Z:$Z)&lt;&gt;"",INDEX(pipot!J:J,SMALL(pipot!$Z:$Z,ROW($A879)))),"")</f>
        <v/>
      </c>
      <c r="L883" t="str">
        <f>IFERROR(IF(COUNT(pipot!$Z:$Z)&lt;&gt;"",INDEX(pipot!K:K,SMALL(pipot!$Z:$Z,ROW($A879)))),"")</f>
        <v/>
      </c>
      <c r="M883" t="str">
        <f>IFERROR(IF(COUNT(pipot!$Z:$Z)&lt;&gt;"",INDEX(pipot!L:L,SMALL(pipot!$Z:$Z,ROW($A879)))),"")</f>
        <v/>
      </c>
      <c r="N883" t="str">
        <f>IFERROR(IF(COUNT(pipot!$Z:$Z)&lt;&gt;"",INDEX(pipot!M:M,SMALL(pipot!$Z:$Z,ROW($A879)))),"")</f>
        <v/>
      </c>
      <c r="O883" t="str">
        <f>IFERROR(IF(COUNT(pipot!$Z:$Z)&lt;&gt;"",INDEX(pipot!N:N,SMALL(pipot!$Z:$Z,ROW($A879)))),"")</f>
        <v/>
      </c>
      <c r="P883" t="str">
        <f>IFERROR(IF(COUNT(pipot!$Z:$Z)&lt;&gt;"",INDEX(pipot!O:O,SMALL(pipot!$Z:$Z,ROW($A879)))),"")</f>
        <v/>
      </c>
      <c r="Q883" t="str">
        <f>IFERROR(IF(COUNT(pipot!$Z:$Z)&lt;&gt;"",INDEX(pipot!P:P,SMALL(pipot!$Z:$Z,ROW($A879)))),"")</f>
        <v/>
      </c>
      <c r="R883" t="str">
        <f>IFERROR(IF(COUNT(pipot!$Z:$Z)&lt;&gt;"",INDEX(pipot!Q:Q,SMALL(pipot!$Z:$Z,ROW($A879)))),"")</f>
        <v/>
      </c>
      <c r="S883" t="str">
        <f>IFERROR(IF(COUNT(pipot!$Z:$Z)&lt;&gt;"",INDEX(pipot!R:R,SMALL(pipot!$Z:$Z,ROW($A879)))),"")</f>
        <v/>
      </c>
    </row>
    <row r="884" spans="2:19" hidden="1">
      <c r="B884" t="str">
        <f>IFERROR(IF(COUNT(pipot!$Z:$Z)&lt;&gt;"",INDEX(pipot!A:A,SMALL(pipot!$Z:$Z,ROW($A880)))),"")</f>
        <v/>
      </c>
      <c r="C884" s="13" t="str">
        <f>IFERROR(IF(COUNT(pipot!$Z:$Z)&lt;&gt;"",INDEX(pipot!B:B,SMALL(pipot!$Z:$Z,ROW($A880)))),"")</f>
        <v/>
      </c>
      <c r="D884" s="15" t="str">
        <f>IFERROR(IF(COUNT(pipot!$Z:$Z)&lt;&gt;"",INDEX(pipot!C:C,SMALL(pipot!$Z:$Z,ROW($A880)))),"")</f>
        <v/>
      </c>
      <c r="E884" t="str">
        <f>IFERROR(IF(COUNT(pipot!$Z:$Z)&lt;&gt;"",INDEX(pipot!D:D,SMALL(pipot!$Z:$Z,ROW($A880)))),"")</f>
        <v/>
      </c>
      <c r="F884" t="str">
        <f>IFERROR(IF(COUNT(pipot!$Z:$Z)&lt;&gt;"",INDEX(pipot!E:E,SMALL(pipot!$Z:$Z,ROW($A880)))),"")</f>
        <v/>
      </c>
      <c r="G884" t="str">
        <f>IFERROR(IF(COUNT(pipot!$Z:$Z)&lt;&gt;"",INDEX(pipot!F:F,SMALL(pipot!$Z:$Z,ROW($A880)))),"")</f>
        <v/>
      </c>
      <c r="H884" t="str">
        <f>IFERROR(IF(COUNT(pipot!$Z:$Z)&lt;&gt;"",INDEX(pipot!G:G,SMALL(pipot!$Z:$Z,ROW($A880)))),"")</f>
        <v/>
      </c>
      <c r="I884" t="str">
        <f>IFERROR(IF(COUNT(pipot!$Z:$Z)&lt;&gt;"",INDEX(pipot!H:H,SMALL(pipot!$Z:$Z,ROW($A880)))),"")</f>
        <v/>
      </c>
      <c r="J884" t="str">
        <f>IFERROR(IF(COUNT(pipot!$Z:$Z)&lt;&gt;"",INDEX(pipot!I:I,SMALL(pipot!$Z:$Z,ROW($A880)))),"")</f>
        <v/>
      </c>
      <c r="K884" t="str">
        <f>IFERROR(IF(COUNT(pipot!$Z:$Z)&lt;&gt;"",INDEX(pipot!J:J,SMALL(pipot!$Z:$Z,ROW($A880)))),"")</f>
        <v/>
      </c>
      <c r="L884" t="str">
        <f>IFERROR(IF(COUNT(pipot!$Z:$Z)&lt;&gt;"",INDEX(pipot!K:K,SMALL(pipot!$Z:$Z,ROW($A880)))),"")</f>
        <v/>
      </c>
      <c r="M884" t="str">
        <f>IFERROR(IF(COUNT(pipot!$Z:$Z)&lt;&gt;"",INDEX(pipot!L:L,SMALL(pipot!$Z:$Z,ROW($A880)))),"")</f>
        <v/>
      </c>
      <c r="N884" t="str">
        <f>IFERROR(IF(COUNT(pipot!$Z:$Z)&lt;&gt;"",INDEX(pipot!M:M,SMALL(pipot!$Z:$Z,ROW($A880)))),"")</f>
        <v/>
      </c>
      <c r="O884" t="str">
        <f>IFERROR(IF(COUNT(pipot!$Z:$Z)&lt;&gt;"",INDEX(pipot!N:N,SMALL(pipot!$Z:$Z,ROW($A880)))),"")</f>
        <v/>
      </c>
      <c r="P884" t="str">
        <f>IFERROR(IF(COUNT(pipot!$Z:$Z)&lt;&gt;"",INDEX(pipot!O:O,SMALL(pipot!$Z:$Z,ROW($A880)))),"")</f>
        <v/>
      </c>
      <c r="Q884" t="str">
        <f>IFERROR(IF(COUNT(pipot!$Z:$Z)&lt;&gt;"",INDEX(pipot!P:P,SMALL(pipot!$Z:$Z,ROW($A880)))),"")</f>
        <v/>
      </c>
      <c r="R884" t="str">
        <f>IFERROR(IF(COUNT(pipot!$Z:$Z)&lt;&gt;"",INDEX(pipot!Q:Q,SMALL(pipot!$Z:$Z,ROW($A880)))),"")</f>
        <v/>
      </c>
      <c r="S884" t="str">
        <f>IFERROR(IF(COUNT(pipot!$Z:$Z)&lt;&gt;"",INDEX(pipot!R:R,SMALL(pipot!$Z:$Z,ROW($A880)))),"")</f>
        <v/>
      </c>
    </row>
    <row r="885" spans="2:19" hidden="1">
      <c r="B885" t="str">
        <f>IFERROR(IF(COUNT(pipot!$Z:$Z)&lt;&gt;"",INDEX(pipot!A:A,SMALL(pipot!$Z:$Z,ROW($A881)))),"")</f>
        <v/>
      </c>
      <c r="C885" s="13" t="str">
        <f>IFERROR(IF(COUNT(pipot!$Z:$Z)&lt;&gt;"",INDEX(pipot!B:B,SMALL(pipot!$Z:$Z,ROW($A881)))),"")</f>
        <v/>
      </c>
      <c r="D885" s="15" t="str">
        <f>IFERROR(IF(COUNT(pipot!$Z:$Z)&lt;&gt;"",INDEX(pipot!C:C,SMALL(pipot!$Z:$Z,ROW($A881)))),"")</f>
        <v/>
      </c>
      <c r="E885" t="str">
        <f>IFERROR(IF(COUNT(pipot!$Z:$Z)&lt;&gt;"",INDEX(pipot!D:D,SMALL(pipot!$Z:$Z,ROW($A881)))),"")</f>
        <v/>
      </c>
      <c r="F885" t="str">
        <f>IFERROR(IF(COUNT(pipot!$Z:$Z)&lt;&gt;"",INDEX(pipot!E:E,SMALL(pipot!$Z:$Z,ROW($A881)))),"")</f>
        <v/>
      </c>
      <c r="G885" t="str">
        <f>IFERROR(IF(COUNT(pipot!$Z:$Z)&lt;&gt;"",INDEX(pipot!F:F,SMALL(pipot!$Z:$Z,ROW($A881)))),"")</f>
        <v/>
      </c>
      <c r="H885" t="str">
        <f>IFERROR(IF(COUNT(pipot!$Z:$Z)&lt;&gt;"",INDEX(pipot!G:G,SMALL(pipot!$Z:$Z,ROW($A881)))),"")</f>
        <v/>
      </c>
      <c r="I885" t="str">
        <f>IFERROR(IF(COUNT(pipot!$Z:$Z)&lt;&gt;"",INDEX(pipot!H:H,SMALL(pipot!$Z:$Z,ROW($A881)))),"")</f>
        <v/>
      </c>
      <c r="J885" t="str">
        <f>IFERROR(IF(COUNT(pipot!$Z:$Z)&lt;&gt;"",INDEX(pipot!I:I,SMALL(pipot!$Z:$Z,ROW($A881)))),"")</f>
        <v/>
      </c>
      <c r="K885" t="str">
        <f>IFERROR(IF(COUNT(pipot!$Z:$Z)&lt;&gt;"",INDEX(pipot!J:J,SMALL(pipot!$Z:$Z,ROW($A881)))),"")</f>
        <v/>
      </c>
      <c r="L885" t="str">
        <f>IFERROR(IF(COUNT(pipot!$Z:$Z)&lt;&gt;"",INDEX(pipot!K:K,SMALL(pipot!$Z:$Z,ROW($A881)))),"")</f>
        <v/>
      </c>
      <c r="M885" t="str">
        <f>IFERROR(IF(COUNT(pipot!$Z:$Z)&lt;&gt;"",INDEX(pipot!L:L,SMALL(pipot!$Z:$Z,ROW($A881)))),"")</f>
        <v/>
      </c>
      <c r="N885" t="str">
        <f>IFERROR(IF(COUNT(pipot!$Z:$Z)&lt;&gt;"",INDEX(pipot!M:M,SMALL(pipot!$Z:$Z,ROW($A881)))),"")</f>
        <v/>
      </c>
      <c r="O885" t="str">
        <f>IFERROR(IF(COUNT(pipot!$Z:$Z)&lt;&gt;"",INDEX(pipot!N:N,SMALL(pipot!$Z:$Z,ROW($A881)))),"")</f>
        <v/>
      </c>
      <c r="P885" t="str">
        <f>IFERROR(IF(COUNT(pipot!$Z:$Z)&lt;&gt;"",INDEX(pipot!O:O,SMALL(pipot!$Z:$Z,ROW($A881)))),"")</f>
        <v/>
      </c>
      <c r="Q885" t="str">
        <f>IFERROR(IF(COUNT(pipot!$Z:$Z)&lt;&gt;"",INDEX(pipot!P:P,SMALL(pipot!$Z:$Z,ROW($A881)))),"")</f>
        <v/>
      </c>
      <c r="R885" t="str">
        <f>IFERROR(IF(COUNT(pipot!$Z:$Z)&lt;&gt;"",INDEX(pipot!Q:Q,SMALL(pipot!$Z:$Z,ROW($A881)))),"")</f>
        <v/>
      </c>
      <c r="S885" t="str">
        <f>IFERROR(IF(COUNT(pipot!$Z:$Z)&lt;&gt;"",INDEX(pipot!R:R,SMALL(pipot!$Z:$Z,ROW($A881)))),"")</f>
        <v/>
      </c>
    </row>
    <row r="886" spans="2:19" hidden="1">
      <c r="B886" t="str">
        <f>IFERROR(IF(COUNT(pipot!$Z:$Z)&lt;&gt;"",INDEX(pipot!A:A,SMALL(pipot!$Z:$Z,ROW($A882)))),"")</f>
        <v/>
      </c>
      <c r="C886" s="13" t="str">
        <f>IFERROR(IF(COUNT(pipot!$Z:$Z)&lt;&gt;"",INDEX(pipot!B:B,SMALL(pipot!$Z:$Z,ROW($A882)))),"")</f>
        <v/>
      </c>
      <c r="D886" s="15" t="str">
        <f>IFERROR(IF(COUNT(pipot!$Z:$Z)&lt;&gt;"",INDEX(pipot!C:C,SMALL(pipot!$Z:$Z,ROW($A882)))),"")</f>
        <v/>
      </c>
      <c r="E886" t="str">
        <f>IFERROR(IF(COUNT(pipot!$Z:$Z)&lt;&gt;"",INDEX(pipot!D:D,SMALL(pipot!$Z:$Z,ROW($A882)))),"")</f>
        <v/>
      </c>
      <c r="F886" t="str">
        <f>IFERROR(IF(COUNT(pipot!$Z:$Z)&lt;&gt;"",INDEX(pipot!E:E,SMALL(pipot!$Z:$Z,ROW($A882)))),"")</f>
        <v/>
      </c>
      <c r="G886" t="str">
        <f>IFERROR(IF(COUNT(pipot!$Z:$Z)&lt;&gt;"",INDEX(pipot!F:F,SMALL(pipot!$Z:$Z,ROW($A882)))),"")</f>
        <v/>
      </c>
      <c r="H886" t="str">
        <f>IFERROR(IF(COUNT(pipot!$Z:$Z)&lt;&gt;"",INDEX(pipot!G:G,SMALL(pipot!$Z:$Z,ROW($A882)))),"")</f>
        <v/>
      </c>
      <c r="I886" t="str">
        <f>IFERROR(IF(COUNT(pipot!$Z:$Z)&lt;&gt;"",INDEX(pipot!H:H,SMALL(pipot!$Z:$Z,ROW($A882)))),"")</f>
        <v/>
      </c>
      <c r="J886" t="str">
        <f>IFERROR(IF(COUNT(pipot!$Z:$Z)&lt;&gt;"",INDEX(pipot!I:I,SMALL(pipot!$Z:$Z,ROW($A882)))),"")</f>
        <v/>
      </c>
      <c r="K886" t="str">
        <f>IFERROR(IF(COUNT(pipot!$Z:$Z)&lt;&gt;"",INDEX(pipot!J:J,SMALL(pipot!$Z:$Z,ROW($A882)))),"")</f>
        <v/>
      </c>
      <c r="L886" t="str">
        <f>IFERROR(IF(COUNT(pipot!$Z:$Z)&lt;&gt;"",INDEX(pipot!K:K,SMALL(pipot!$Z:$Z,ROW($A882)))),"")</f>
        <v/>
      </c>
      <c r="M886" t="str">
        <f>IFERROR(IF(COUNT(pipot!$Z:$Z)&lt;&gt;"",INDEX(pipot!L:L,SMALL(pipot!$Z:$Z,ROW($A882)))),"")</f>
        <v/>
      </c>
      <c r="N886" t="str">
        <f>IFERROR(IF(COUNT(pipot!$Z:$Z)&lt;&gt;"",INDEX(pipot!M:M,SMALL(pipot!$Z:$Z,ROW($A882)))),"")</f>
        <v/>
      </c>
      <c r="O886" t="str">
        <f>IFERROR(IF(COUNT(pipot!$Z:$Z)&lt;&gt;"",INDEX(pipot!N:N,SMALL(pipot!$Z:$Z,ROW($A882)))),"")</f>
        <v/>
      </c>
      <c r="P886" t="str">
        <f>IFERROR(IF(COUNT(pipot!$Z:$Z)&lt;&gt;"",INDEX(pipot!O:O,SMALL(pipot!$Z:$Z,ROW($A882)))),"")</f>
        <v/>
      </c>
      <c r="Q886" t="str">
        <f>IFERROR(IF(COUNT(pipot!$Z:$Z)&lt;&gt;"",INDEX(pipot!P:P,SMALL(pipot!$Z:$Z,ROW($A882)))),"")</f>
        <v/>
      </c>
      <c r="R886" t="str">
        <f>IFERROR(IF(COUNT(pipot!$Z:$Z)&lt;&gt;"",INDEX(pipot!Q:Q,SMALL(pipot!$Z:$Z,ROW($A882)))),"")</f>
        <v/>
      </c>
      <c r="S886" t="str">
        <f>IFERROR(IF(COUNT(pipot!$Z:$Z)&lt;&gt;"",INDEX(pipot!R:R,SMALL(pipot!$Z:$Z,ROW($A882)))),"")</f>
        <v/>
      </c>
    </row>
    <row r="887" spans="2:19" hidden="1">
      <c r="B887" t="str">
        <f>IFERROR(IF(COUNT(pipot!$Z:$Z)&lt;&gt;"",INDEX(pipot!A:A,SMALL(pipot!$Z:$Z,ROW($A883)))),"")</f>
        <v/>
      </c>
      <c r="C887" s="13" t="str">
        <f>IFERROR(IF(COUNT(pipot!$Z:$Z)&lt;&gt;"",INDEX(pipot!B:B,SMALL(pipot!$Z:$Z,ROW($A883)))),"")</f>
        <v/>
      </c>
      <c r="D887" s="15" t="str">
        <f>IFERROR(IF(COUNT(pipot!$Z:$Z)&lt;&gt;"",INDEX(pipot!C:C,SMALL(pipot!$Z:$Z,ROW($A883)))),"")</f>
        <v/>
      </c>
      <c r="E887" t="str">
        <f>IFERROR(IF(COUNT(pipot!$Z:$Z)&lt;&gt;"",INDEX(pipot!D:D,SMALL(pipot!$Z:$Z,ROW($A883)))),"")</f>
        <v/>
      </c>
      <c r="F887" t="str">
        <f>IFERROR(IF(COUNT(pipot!$Z:$Z)&lt;&gt;"",INDEX(pipot!E:E,SMALL(pipot!$Z:$Z,ROW($A883)))),"")</f>
        <v/>
      </c>
      <c r="G887" t="str">
        <f>IFERROR(IF(COUNT(pipot!$Z:$Z)&lt;&gt;"",INDEX(pipot!F:F,SMALL(pipot!$Z:$Z,ROW($A883)))),"")</f>
        <v/>
      </c>
      <c r="H887" t="str">
        <f>IFERROR(IF(COUNT(pipot!$Z:$Z)&lt;&gt;"",INDEX(pipot!G:G,SMALL(pipot!$Z:$Z,ROW($A883)))),"")</f>
        <v/>
      </c>
      <c r="I887" t="str">
        <f>IFERROR(IF(COUNT(pipot!$Z:$Z)&lt;&gt;"",INDEX(pipot!H:H,SMALL(pipot!$Z:$Z,ROW($A883)))),"")</f>
        <v/>
      </c>
      <c r="J887" t="str">
        <f>IFERROR(IF(COUNT(pipot!$Z:$Z)&lt;&gt;"",INDEX(pipot!I:I,SMALL(pipot!$Z:$Z,ROW($A883)))),"")</f>
        <v/>
      </c>
      <c r="K887" t="str">
        <f>IFERROR(IF(COUNT(pipot!$Z:$Z)&lt;&gt;"",INDEX(pipot!J:J,SMALL(pipot!$Z:$Z,ROW($A883)))),"")</f>
        <v/>
      </c>
      <c r="L887" t="str">
        <f>IFERROR(IF(COUNT(pipot!$Z:$Z)&lt;&gt;"",INDEX(pipot!K:K,SMALL(pipot!$Z:$Z,ROW($A883)))),"")</f>
        <v/>
      </c>
      <c r="M887" t="str">
        <f>IFERROR(IF(COUNT(pipot!$Z:$Z)&lt;&gt;"",INDEX(pipot!L:L,SMALL(pipot!$Z:$Z,ROW($A883)))),"")</f>
        <v/>
      </c>
      <c r="N887" t="str">
        <f>IFERROR(IF(COUNT(pipot!$Z:$Z)&lt;&gt;"",INDEX(pipot!M:M,SMALL(pipot!$Z:$Z,ROW($A883)))),"")</f>
        <v/>
      </c>
      <c r="O887" t="str">
        <f>IFERROR(IF(COUNT(pipot!$Z:$Z)&lt;&gt;"",INDEX(pipot!N:N,SMALL(pipot!$Z:$Z,ROW($A883)))),"")</f>
        <v/>
      </c>
      <c r="P887" t="str">
        <f>IFERROR(IF(COUNT(pipot!$Z:$Z)&lt;&gt;"",INDEX(pipot!O:O,SMALL(pipot!$Z:$Z,ROW($A883)))),"")</f>
        <v/>
      </c>
      <c r="Q887" t="str">
        <f>IFERROR(IF(COUNT(pipot!$Z:$Z)&lt;&gt;"",INDEX(pipot!P:P,SMALL(pipot!$Z:$Z,ROW($A883)))),"")</f>
        <v/>
      </c>
      <c r="R887" t="str">
        <f>IFERROR(IF(COUNT(pipot!$Z:$Z)&lt;&gt;"",INDEX(pipot!Q:Q,SMALL(pipot!$Z:$Z,ROW($A883)))),"")</f>
        <v/>
      </c>
      <c r="S887" t="str">
        <f>IFERROR(IF(COUNT(pipot!$Z:$Z)&lt;&gt;"",INDEX(pipot!R:R,SMALL(pipot!$Z:$Z,ROW($A883)))),"")</f>
        <v/>
      </c>
    </row>
    <row r="888" spans="2:19" hidden="1">
      <c r="B888" t="str">
        <f>IFERROR(IF(COUNT(pipot!$Z:$Z)&lt;&gt;"",INDEX(pipot!A:A,SMALL(pipot!$Z:$Z,ROW($A884)))),"")</f>
        <v/>
      </c>
      <c r="C888" s="13" t="str">
        <f>IFERROR(IF(COUNT(pipot!$Z:$Z)&lt;&gt;"",INDEX(pipot!B:B,SMALL(pipot!$Z:$Z,ROW($A884)))),"")</f>
        <v/>
      </c>
      <c r="D888" s="15" t="str">
        <f>IFERROR(IF(COUNT(pipot!$Z:$Z)&lt;&gt;"",INDEX(pipot!C:C,SMALL(pipot!$Z:$Z,ROW($A884)))),"")</f>
        <v/>
      </c>
      <c r="E888" t="str">
        <f>IFERROR(IF(COUNT(pipot!$Z:$Z)&lt;&gt;"",INDEX(pipot!D:D,SMALL(pipot!$Z:$Z,ROW($A884)))),"")</f>
        <v/>
      </c>
      <c r="F888" t="str">
        <f>IFERROR(IF(COUNT(pipot!$Z:$Z)&lt;&gt;"",INDEX(pipot!E:E,SMALL(pipot!$Z:$Z,ROW($A884)))),"")</f>
        <v/>
      </c>
      <c r="G888" t="str">
        <f>IFERROR(IF(COUNT(pipot!$Z:$Z)&lt;&gt;"",INDEX(pipot!F:F,SMALL(pipot!$Z:$Z,ROW($A884)))),"")</f>
        <v/>
      </c>
      <c r="H888" t="str">
        <f>IFERROR(IF(COUNT(pipot!$Z:$Z)&lt;&gt;"",INDEX(pipot!G:G,SMALL(pipot!$Z:$Z,ROW($A884)))),"")</f>
        <v/>
      </c>
      <c r="I888" t="str">
        <f>IFERROR(IF(COUNT(pipot!$Z:$Z)&lt;&gt;"",INDEX(pipot!H:H,SMALL(pipot!$Z:$Z,ROW($A884)))),"")</f>
        <v/>
      </c>
      <c r="J888" t="str">
        <f>IFERROR(IF(COUNT(pipot!$Z:$Z)&lt;&gt;"",INDEX(pipot!I:I,SMALL(pipot!$Z:$Z,ROW($A884)))),"")</f>
        <v/>
      </c>
      <c r="K888" t="str">
        <f>IFERROR(IF(COUNT(pipot!$Z:$Z)&lt;&gt;"",INDEX(pipot!J:J,SMALL(pipot!$Z:$Z,ROW($A884)))),"")</f>
        <v/>
      </c>
      <c r="L888" t="str">
        <f>IFERROR(IF(COUNT(pipot!$Z:$Z)&lt;&gt;"",INDEX(pipot!K:K,SMALL(pipot!$Z:$Z,ROW($A884)))),"")</f>
        <v/>
      </c>
      <c r="M888" t="str">
        <f>IFERROR(IF(COUNT(pipot!$Z:$Z)&lt;&gt;"",INDEX(pipot!L:L,SMALL(pipot!$Z:$Z,ROW($A884)))),"")</f>
        <v/>
      </c>
      <c r="N888" t="str">
        <f>IFERROR(IF(COUNT(pipot!$Z:$Z)&lt;&gt;"",INDEX(pipot!M:M,SMALL(pipot!$Z:$Z,ROW($A884)))),"")</f>
        <v/>
      </c>
      <c r="O888" t="str">
        <f>IFERROR(IF(COUNT(pipot!$Z:$Z)&lt;&gt;"",INDEX(pipot!N:N,SMALL(pipot!$Z:$Z,ROW($A884)))),"")</f>
        <v/>
      </c>
      <c r="P888" t="str">
        <f>IFERROR(IF(COUNT(pipot!$Z:$Z)&lt;&gt;"",INDEX(pipot!O:O,SMALL(pipot!$Z:$Z,ROW($A884)))),"")</f>
        <v/>
      </c>
      <c r="Q888" t="str">
        <f>IFERROR(IF(COUNT(pipot!$Z:$Z)&lt;&gt;"",INDEX(pipot!P:P,SMALL(pipot!$Z:$Z,ROW($A884)))),"")</f>
        <v/>
      </c>
      <c r="R888" t="str">
        <f>IFERROR(IF(COUNT(pipot!$Z:$Z)&lt;&gt;"",INDEX(pipot!Q:Q,SMALL(pipot!$Z:$Z,ROW($A884)))),"")</f>
        <v/>
      </c>
      <c r="S888" t="str">
        <f>IFERROR(IF(COUNT(pipot!$Z:$Z)&lt;&gt;"",INDEX(pipot!R:R,SMALL(pipot!$Z:$Z,ROW($A884)))),"")</f>
        <v/>
      </c>
    </row>
    <row r="889" spans="2:19" hidden="1">
      <c r="B889" t="str">
        <f>IFERROR(IF(COUNT(pipot!$Z:$Z)&lt;&gt;"",INDEX(pipot!A:A,SMALL(pipot!$Z:$Z,ROW($A885)))),"")</f>
        <v/>
      </c>
      <c r="C889" s="13" t="str">
        <f>IFERROR(IF(COUNT(pipot!$Z:$Z)&lt;&gt;"",INDEX(pipot!B:B,SMALL(pipot!$Z:$Z,ROW($A885)))),"")</f>
        <v/>
      </c>
      <c r="D889" s="15" t="str">
        <f>IFERROR(IF(COUNT(pipot!$Z:$Z)&lt;&gt;"",INDEX(pipot!C:C,SMALL(pipot!$Z:$Z,ROW($A885)))),"")</f>
        <v/>
      </c>
      <c r="E889" t="str">
        <f>IFERROR(IF(COUNT(pipot!$Z:$Z)&lt;&gt;"",INDEX(pipot!D:D,SMALL(pipot!$Z:$Z,ROW($A885)))),"")</f>
        <v/>
      </c>
      <c r="F889" t="str">
        <f>IFERROR(IF(COUNT(pipot!$Z:$Z)&lt;&gt;"",INDEX(pipot!E:E,SMALL(pipot!$Z:$Z,ROW($A885)))),"")</f>
        <v/>
      </c>
      <c r="G889" t="str">
        <f>IFERROR(IF(COUNT(pipot!$Z:$Z)&lt;&gt;"",INDEX(pipot!F:F,SMALL(pipot!$Z:$Z,ROW($A885)))),"")</f>
        <v/>
      </c>
      <c r="H889" t="str">
        <f>IFERROR(IF(COUNT(pipot!$Z:$Z)&lt;&gt;"",INDEX(pipot!G:G,SMALL(pipot!$Z:$Z,ROW($A885)))),"")</f>
        <v/>
      </c>
      <c r="I889" t="str">
        <f>IFERROR(IF(COUNT(pipot!$Z:$Z)&lt;&gt;"",INDEX(pipot!H:H,SMALL(pipot!$Z:$Z,ROW($A885)))),"")</f>
        <v/>
      </c>
      <c r="J889" t="str">
        <f>IFERROR(IF(COUNT(pipot!$Z:$Z)&lt;&gt;"",INDEX(pipot!I:I,SMALL(pipot!$Z:$Z,ROW($A885)))),"")</f>
        <v/>
      </c>
      <c r="K889" t="str">
        <f>IFERROR(IF(COUNT(pipot!$Z:$Z)&lt;&gt;"",INDEX(pipot!J:J,SMALL(pipot!$Z:$Z,ROW($A885)))),"")</f>
        <v/>
      </c>
      <c r="L889" t="str">
        <f>IFERROR(IF(COUNT(pipot!$Z:$Z)&lt;&gt;"",INDEX(pipot!K:K,SMALL(pipot!$Z:$Z,ROW($A885)))),"")</f>
        <v/>
      </c>
      <c r="M889" t="str">
        <f>IFERROR(IF(COUNT(pipot!$Z:$Z)&lt;&gt;"",INDEX(pipot!L:L,SMALL(pipot!$Z:$Z,ROW($A885)))),"")</f>
        <v/>
      </c>
      <c r="N889" t="str">
        <f>IFERROR(IF(COUNT(pipot!$Z:$Z)&lt;&gt;"",INDEX(pipot!M:M,SMALL(pipot!$Z:$Z,ROW($A885)))),"")</f>
        <v/>
      </c>
      <c r="O889" t="str">
        <f>IFERROR(IF(COUNT(pipot!$Z:$Z)&lt;&gt;"",INDEX(pipot!N:N,SMALL(pipot!$Z:$Z,ROW($A885)))),"")</f>
        <v/>
      </c>
      <c r="P889" t="str">
        <f>IFERROR(IF(COUNT(pipot!$Z:$Z)&lt;&gt;"",INDEX(pipot!O:O,SMALL(pipot!$Z:$Z,ROW($A885)))),"")</f>
        <v/>
      </c>
      <c r="Q889" t="str">
        <f>IFERROR(IF(COUNT(pipot!$Z:$Z)&lt;&gt;"",INDEX(pipot!P:P,SMALL(pipot!$Z:$Z,ROW($A885)))),"")</f>
        <v/>
      </c>
      <c r="R889" t="str">
        <f>IFERROR(IF(COUNT(pipot!$Z:$Z)&lt;&gt;"",INDEX(pipot!Q:Q,SMALL(pipot!$Z:$Z,ROW($A885)))),"")</f>
        <v/>
      </c>
      <c r="S889" t="str">
        <f>IFERROR(IF(COUNT(pipot!$Z:$Z)&lt;&gt;"",INDEX(pipot!R:R,SMALL(pipot!$Z:$Z,ROW($A885)))),"")</f>
        <v/>
      </c>
    </row>
    <row r="890" spans="2:19" hidden="1">
      <c r="B890" t="str">
        <f>IFERROR(IF(COUNT(pipot!$Z:$Z)&lt;&gt;"",INDEX(pipot!A:A,SMALL(pipot!$Z:$Z,ROW($A886)))),"")</f>
        <v/>
      </c>
      <c r="C890" s="13" t="str">
        <f>IFERROR(IF(COUNT(pipot!$Z:$Z)&lt;&gt;"",INDEX(pipot!B:B,SMALL(pipot!$Z:$Z,ROW($A886)))),"")</f>
        <v/>
      </c>
      <c r="D890" s="15" t="str">
        <f>IFERROR(IF(COUNT(pipot!$Z:$Z)&lt;&gt;"",INDEX(pipot!C:C,SMALL(pipot!$Z:$Z,ROW($A886)))),"")</f>
        <v/>
      </c>
      <c r="E890" t="str">
        <f>IFERROR(IF(COUNT(pipot!$Z:$Z)&lt;&gt;"",INDEX(pipot!D:D,SMALL(pipot!$Z:$Z,ROW($A886)))),"")</f>
        <v/>
      </c>
      <c r="F890" t="str">
        <f>IFERROR(IF(COUNT(pipot!$Z:$Z)&lt;&gt;"",INDEX(pipot!E:E,SMALL(pipot!$Z:$Z,ROW($A886)))),"")</f>
        <v/>
      </c>
      <c r="G890" t="str">
        <f>IFERROR(IF(COUNT(pipot!$Z:$Z)&lt;&gt;"",INDEX(pipot!F:F,SMALL(pipot!$Z:$Z,ROW($A886)))),"")</f>
        <v/>
      </c>
      <c r="H890" t="str">
        <f>IFERROR(IF(COUNT(pipot!$Z:$Z)&lt;&gt;"",INDEX(pipot!G:G,SMALL(pipot!$Z:$Z,ROW($A886)))),"")</f>
        <v/>
      </c>
      <c r="I890" t="str">
        <f>IFERROR(IF(COUNT(pipot!$Z:$Z)&lt;&gt;"",INDEX(pipot!H:H,SMALL(pipot!$Z:$Z,ROW($A886)))),"")</f>
        <v/>
      </c>
      <c r="J890" t="str">
        <f>IFERROR(IF(COUNT(pipot!$Z:$Z)&lt;&gt;"",INDEX(pipot!I:I,SMALL(pipot!$Z:$Z,ROW($A886)))),"")</f>
        <v/>
      </c>
      <c r="K890" t="str">
        <f>IFERROR(IF(COUNT(pipot!$Z:$Z)&lt;&gt;"",INDEX(pipot!J:J,SMALL(pipot!$Z:$Z,ROW($A886)))),"")</f>
        <v/>
      </c>
      <c r="L890" t="str">
        <f>IFERROR(IF(COUNT(pipot!$Z:$Z)&lt;&gt;"",INDEX(pipot!K:K,SMALL(pipot!$Z:$Z,ROW($A886)))),"")</f>
        <v/>
      </c>
      <c r="M890" t="str">
        <f>IFERROR(IF(COUNT(pipot!$Z:$Z)&lt;&gt;"",INDEX(pipot!L:L,SMALL(pipot!$Z:$Z,ROW($A886)))),"")</f>
        <v/>
      </c>
      <c r="N890" t="str">
        <f>IFERROR(IF(COUNT(pipot!$Z:$Z)&lt;&gt;"",INDEX(pipot!M:M,SMALL(pipot!$Z:$Z,ROW($A886)))),"")</f>
        <v/>
      </c>
      <c r="O890" t="str">
        <f>IFERROR(IF(COUNT(pipot!$Z:$Z)&lt;&gt;"",INDEX(pipot!N:N,SMALL(pipot!$Z:$Z,ROW($A886)))),"")</f>
        <v/>
      </c>
      <c r="P890" t="str">
        <f>IFERROR(IF(COUNT(pipot!$Z:$Z)&lt;&gt;"",INDEX(pipot!O:O,SMALL(pipot!$Z:$Z,ROW($A886)))),"")</f>
        <v/>
      </c>
      <c r="Q890" t="str">
        <f>IFERROR(IF(COUNT(pipot!$Z:$Z)&lt;&gt;"",INDEX(pipot!P:P,SMALL(pipot!$Z:$Z,ROW($A886)))),"")</f>
        <v/>
      </c>
      <c r="R890" t="str">
        <f>IFERROR(IF(COUNT(pipot!$Z:$Z)&lt;&gt;"",INDEX(pipot!Q:Q,SMALL(pipot!$Z:$Z,ROW($A886)))),"")</f>
        <v/>
      </c>
      <c r="S890" t="str">
        <f>IFERROR(IF(COUNT(pipot!$Z:$Z)&lt;&gt;"",INDEX(pipot!R:R,SMALL(pipot!$Z:$Z,ROW($A886)))),"")</f>
        <v/>
      </c>
    </row>
    <row r="891" spans="2:19" hidden="1">
      <c r="B891" t="str">
        <f>IFERROR(IF(COUNT(pipot!$Z:$Z)&lt;&gt;"",INDEX(pipot!A:A,SMALL(pipot!$Z:$Z,ROW($A887)))),"")</f>
        <v/>
      </c>
      <c r="C891" s="13" t="str">
        <f>IFERROR(IF(COUNT(pipot!$Z:$Z)&lt;&gt;"",INDEX(pipot!B:B,SMALL(pipot!$Z:$Z,ROW($A887)))),"")</f>
        <v/>
      </c>
      <c r="D891" s="15" t="str">
        <f>IFERROR(IF(COUNT(pipot!$Z:$Z)&lt;&gt;"",INDEX(pipot!C:C,SMALL(pipot!$Z:$Z,ROW($A887)))),"")</f>
        <v/>
      </c>
      <c r="E891" t="str">
        <f>IFERROR(IF(COUNT(pipot!$Z:$Z)&lt;&gt;"",INDEX(pipot!D:D,SMALL(pipot!$Z:$Z,ROW($A887)))),"")</f>
        <v/>
      </c>
      <c r="F891" t="str">
        <f>IFERROR(IF(COUNT(pipot!$Z:$Z)&lt;&gt;"",INDEX(pipot!E:E,SMALL(pipot!$Z:$Z,ROW($A887)))),"")</f>
        <v/>
      </c>
      <c r="G891" t="str">
        <f>IFERROR(IF(COUNT(pipot!$Z:$Z)&lt;&gt;"",INDEX(pipot!F:F,SMALL(pipot!$Z:$Z,ROW($A887)))),"")</f>
        <v/>
      </c>
      <c r="H891" t="str">
        <f>IFERROR(IF(COUNT(pipot!$Z:$Z)&lt;&gt;"",INDEX(pipot!G:G,SMALL(pipot!$Z:$Z,ROW($A887)))),"")</f>
        <v/>
      </c>
      <c r="I891" t="str">
        <f>IFERROR(IF(COUNT(pipot!$Z:$Z)&lt;&gt;"",INDEX(pipot!H:H,SMALL(pipot!$Z:$Z,ROW($A887)))),"")</f>
        <v/>
      </c>
      <c r="J891" t="str">
        <f>IFERROR(IF(COUNT(pipot!$Z:$Z)&lt;&gt;"",INDEX(pipot!I:I,SMALL(pipot!$Z:$Z,ROW($A887)))),"")</f>
        <v/>
      </c>
      <c r="K891" t="str">
        <f>IFERROR(IF(COUNT(pipot!$Z:$Z)&lt;&gt;"",INDEX(pipot!J:J,SMALL(pipot!$Z:$Z,ROW($A887)))),"")</f>
        <v/>
      </c>
      <c r="L891" t="str">
        <f>IFERROR(IF(COUNT(pipot!$Z:$Z)&lt;&gt;"",INDEX(pipot!K:K,SMALL(pipot!$Z:$Z,ROW($A887)))),"")</f>
        <v/>
      </c>
      <c r="M891" t="str">
        <f>IFERROR(IF(COUNT(pipot!$Z:$Z)&lt;&gt;"",INDEX(pipot!L:L,SMALL(pipot!$Z:$Z,ROW($A887)))),"")</f>
        <v/>
      </c>
      <c r="N891" t="str">
        <f>IFERROR(IF(COUNT(pipot!$Z:$Z)&lt;&gt;"",INDEX(pipot!M:M,SMALL(pipot!$Z:$Z,ROW($A887)))),"")</f>
        <v/>
      </c>
      <c r="O891" t="str">
        <f>IFERROR(IF(COUNT(pipot!$Z:$Z)&lt;&gt;"",INDEX(pipot!N:N,SMALL(pipot!$Z:$Z,ROW($A887)))),"")</f>
        <v/>
      </c>
      <c r="P891" t="str">
        <f>IFERROR(IF(COUNT(pipot!$Z:$Z)&lt;&gt;"",INDEX(pipot!O:O,SMALL(pipot!$Z:$Z,ROW($A887)))),"")</f>
        <v/>
      </c>
      <c r="Q891" t="str">
        <f>IFERROR(IF(COUNT(pipot!$Z:$Z)&lt;&gt;"",INDEX(pipot!P:P,SMALL(pipot!$Z:$Z,ROW($A887)))),"")</f>
        <v/>
      </c>
      <c r="R891" t="str">
        <f>IFERROR(IF(COUNT(pipot!$Z:$Z)&lt;&gt;"",INDEX(pipot!Q:Q,SMALL(pipot!$Z:$Z,ROW($A887)))),"")</f>
        <v/>
      </c>
      <c r="S891" t="str">
        <f>IFERROR(IF(COUNT(pipot!$Z:$Z)&lt;&gt;"",INDEX(pipot!R:R,SMALL(pipot!$Z:$Z,ROW($A887)))),"")</f>
        <v/>
      </c>
    </row>
    <row r="892" spans="2:19" hidden="1">
      <c r="B892" t="str">
        <f>IFERROR(IF(COUNT(pipot!$Z:$Z)&lt;&gt;"",INDEX(pipot!A:A,SMALL(pipot!$Z:$Z,ROW($A888)))),"")</f>
        <v/>
      </c>
      <c r="C892" s="13" t="str">
        <f>IFERROR(IF(COUNT(pipot!$Z:$Z)&lt;&gt;"",INDEX(pipot!B:B,SMALL(pipot!$Z:$Z,ROW($A888)))),"")</f>
        <v/>
      </c>
      <c r="D892" s="15" t="str">
        <f>IFERROR(IF(COUNT(pipot!$Z:$Z)&lt;&gt;"",INDEX(pipot!C:C,SMALL(pipot!$Z:$Z,ROW($A888)))),"")</f>
        <v/>
      </c>
      <c r="E892" t="str">
        <f>IFERROR(IF(COUNT(pipot!$Z:$Z)&lt;&gt;"",INDEX(pipot!D:D,SMALL(pipot!$Z:$Z,ROW($A888)))),"")</f>
        <v/>
      </c>
      <c r="F892" t="str">
        <f>IFERROR(IF(COUNT(pipot!$Z:$Z)&lt;&gt;"",INDEX(pipot!E:E,SMALL(pipot!$Z:$Z,ROW($A888)))),"")</f>
        <v/>
      </c>
      <c r="G892" t="str">
        <f>IFERROR(IF(COUNT(pipot!$Z:$Z)&lt;&gt;"",INDEX(pipot!F:F,SMALL(pipot!$Z:$Z,ROW($A888)))),"")</f>
        <v/>
      </c>
      <c r="H892" t="str">
        <f>IFERROR(IF(COUNT(pipot!$Z:$Z)&lt;&gt;"",INDEX(pipot!G:G,SMALL(pipot!$Z:$Z,ROW($A888)))),"")</f>
        <v/>
      </c>
      <c r="I892" t="str">
        <f>IFERROR(IF(COUNT(pipot!$Z:$Z)&lt;&gt;"",INDEX(pipot!H:H,SMALL(pipot!$Z:$Z,ROW($A888)))),"")</f>
        <v/>
      </c>
      <c r="J892" t="str">
        <f>IFERROR(IF(COUNT(pipot!$Z:$Z)&lt;&gt;"",INDEX(pipot!I:I,SMALL(pipot!$Z:$Z,ROW($A888)))),"")</f>
        <v/>
      </c>
      <c r="K892" t="str">
        <f>IFERROR(IF(COUNT(pipot!$Z:$Z)&lt;&gt;"",INDEX(pipot!J:J,SMALL(pipot!$Z:$Z,ROW($A888)))),"")</f>
        <v/>
      </c>
      <c r="L892" t="str">
        <f>IFERROR(IF(COUNT(pipot!$Z:$Z)&lt;&gt;"",INDEX(pipot!K:K,SMALL(pipot!$Z:$Z,ROW($A888)))),"")</f>
        <v/>
      </c>
      <c r="M892" t="str">
        <f>IFERROR(IF(COUNT(pipot!$Z:$Z)&lt;&gt;"",INDEX(pipot!L:L,SMALL(pipot!$Z:$Z,ROW($A888)))),"")</f>
        <v/>
      </c>
      <c r="N892" t="str">
        <f>IFERROR(IF(COUNT(pipot!$Z:$Z)&lt;&gt;"",INDEX(pipot!M:M,SMALL(pipot!$Z:$Z,ROW($A888)))),"")</f>
        <v/>
      </c>
      <c r="O892" t="str">
        <f>IFERROR(IF(COUNT(pipot!$Z:$Z)&lt;&gt;"",INDEX(pipot!N:N,SMALL(pipot!$Z:$Z,ROW($A888)))),"")</f>
        <v/>
      </c>
      <c r="P892" t="str">
        <f>IFERROR(IF(COUNT(pipot!$Z:$Z)&lt;&gt;"",INDEX(pipot!O:O,SMALL(pipot!$Z:$Z,ROW($A888)))),"")</f>
        <v/>
      </c>
      <c r="Q892" t="str">
        <f>IFERROR(IF(COUNT(pipot!$Z:$Z)&lt;&gt;"",INDEX(pipot!P:P,SMALL(pipot!$Z:$Z,ROW($A888)))),"")</f>
        <v/>
      </c>
      <c r="R892" t="str">
        <f>IFERROR(IF(COUNT(pipot!$Z:$Z)&lt;&gt;"",INDEX(pipot!Q:Q,SMALL(pipot!$Z:$Z,ROW($A888)))),"")</f>
        <v/>
      </c>
      <c r="S892" t="str">
        <f>IFERROR(IF(COUNT(pipot!$Z:$Z)&lt;&gt;"",INDEX(pipot!R:R,SMALL(pipot!$Z:$Z,ROW($A888)))),"")</f>
        <v/>
      </c>
    </row>
    <row r="893" spans="2:19" hidden="1">
      <c r="B893" t="str">
        <f>IFERROR(IF(COUNT(pipot!$Z:$Z)&lt;&gt;"",INDEX(pipot!A:A,SMALL(pipot!$Z:$Z,ROW($A889)))),"")</f>
        <v/>
      </c>
      <c r="C893" s="13" t="str">
        <f>IFERROR(IF(COUNT(pipot!$Z:$Z)&lt;&gt;"",INDEX(pipot!B:B,SMALL(pipot!$Z:$Z,ROW($A889)))),"")</f>
        <v/>
      </c>
      <c r="D893" s="15" t="str">
        <f>IFERROR(IF(COUNT(pipot!$Z:$Z)&lt;&gt;"",INDEX(pipot!C:C,SMALL(pipot!$Z:$Z,ROW($A889)))),"")</f>
        <v/>
      </c>
      <c r="E893" t="str">
        <f>IFERROR(IF(COUNT(pipot!$Z:$Z)&lt;&gt;"",INDEX(pipot!D:D,SMALL(pipot!$Z:$Z,ROW($A889)))),"")</f>
        <v/>
      </c>
      <c r="F893" t="str">
        <f>IFERROR(IF(COUNT(pipot!$Z:$Z)&lt;&gt;"",INDEX(pipot!E:E,SMALL(pipot!$Z:$Z,ROW($A889)))),"")</f>
        <v/>
      </c>
      <c r="G893" t="str">
        <f>IFERROR(IF(COUNT(pipot!$Z:$Z)&lt;&gt;"",INDEX(pipot!F:F,SMALL(pipot!$Z:$Z,ROW($A889)))),"")</f>
        <v/>
      </c>
      <c r="H893" t="str">
        <f>IFERROR(IF(COUNT(pipot!$Z:$Z)&lt;&gt;"",INDEX(pipot!G:G,SMALL(pipot!$Z:$Z,ROW($A889)))),"")</f>
        <v/>
      </c>
      <c r="I893" t="str">
        <f>IFERROR(IF(COUNT(pipot!$Z:$Z)&lt;&gt;"",INDEX(pipot!H:H,SMALL(pipot!$Z:$Z,ROW($A889)))),"")</f>
        <v/>
      </c>
      <c r="J893" t="str">
        <f>IFERROR(IF(COUNT(pipot!$Z:$Z)&lt;&gt;"",INDEX(pipot!I:I,SMALL(pipot!$Z:$Z,ROW($A889)))),"")</f>
        <v/>
      </c>
      <c r="K893" t="str">
        <f>IFERROR(IF(COUNT(pipot!$Z:$Z)&lt;&gt;"",INDEX(pipot!J:J,SMALL(pipot!$Z:$Z,ROW($A889)))),"")</f>
        <v/>
      </c>
      <c r="L893" t="str">
        <f>IFERROR(IF(COUNT(pipot!$Z:$Z)&lt;&gt;"",INDEX(pipot!K:K,SMALL(pipot!$Z:$Z,ROW($A889)))),"")</f>
        <v/>
      </c>
      <c r="M893" t="str">
        <f>IFERROR(IF(COUNT(pipot!$Z:$Z)&lt;&gt;"",INDEX(pipot!L:L,SMALL(pipot!$Z:$Z,ROW($A889)))),"")</f>
        <v/>
      </c>
      <c r="N893" t="str">
        <f>IFERROR(IF(COUNT(pipot!$Z:$Z)&lt;&gt;"",INDEX(pipot!M:M,SMALL(pipot!$Z:$Z,ROW($A889)))),"")</f>
        <v/>
      </c>
      <c r="O893" t="str">
        <f>IFERROR(IF(COUNT(pipot!$Z:$Z)&lt;&gt;"",INDEX(pipot!N:N,SMALL(pipot!$Z:$Z,ROW($A889)))),"")</f>
        <v/>
      </c>
      <c r="P893" t="str">
        <f>IFERROR(IF(COUNT(pipot!$Z:$Z)&lt;&gt;"",INDEX(pipot!O:O,SMALL(pipot!$Z:$Z,ROW($A889)))),"")</f>
        <v/>
      </c>
      <c r="Q893" t="str">
        <f>IFERROR(IF(COUNT(pipot!$Z:$Z)&lt;&gt;"",INDEX(pipot!P:P,SMALL(pipot!$Z:$Z,ROW($A889)))),"")</f>
        <v/>
      </c>
      <c r="R893" t="str">
        <f>IFERROR(IF(COUNT(pipot!$Z:$Z)&lt;&gt;"",INDEX(pipot!Q:Q,SMALL(pipot!$Z:$Z,ROW($A889)))),"")</f>
        <v/>
      </c>
      <c r="S893" t="str">
        <f>IFERROR(IF(COUNT(pipot!$Z:$Z)&lt;&gt;"",INDEX(pipot!R:R,SMALL(pipot!$Z:$Z,ROW($A889)))),"")</f>
        <v/>
      </c>
    </row>
    <row r="894" spans="2:19" hidden="1">
      <c r="B894" t="str">
        <f>IFERROR(IF(COUNT(pipot!$Z:$Z)&lt;&gt;"",INDEX(pipot!A:A,SMALL(pipot!$Z:$Z,ROW($A890)))),"")</f>
        <v/>
      </c>
      <c r="C894" s="13" t="str">
        <f>IFERROR(IF(COUNT(pipot!$Z:$Z)&lt;&gt;"",INDEX(pipot!B:B,SMALL(pipot!$Z:$Z,ROW($A890)))),"")</f>
        <v/>
      </c>
      <c r="D894" s="15" t="str">
        <f>IFERROR(IF(COUNT(pipot!$Z:$Z)&lt;&gt;"",INDEX(pipot!C:C,SMALL(pipot!$Z:$Z,ROW($A890)))),"")</f>
        <v/>
      </c>
      <c r="E894" t="str">
        <f>IFERROR(IF(COUNT(pipot!$Z:$Z)&lt;&gt;"",INDEX(pipot!D:D,SMALL(pipot!$Z:$Z,ROW($A890)))),"")</f>
        <v/>
      </c>
      <c r="F894" t="str">
        <f>IFERROR(IF(COUNT(pipot!$Z:$Z)&lt;&gt;"",INDEX(pipot!E:E,SMALL(pipot!$Z:$Z,ROW($A890)))),"")</f>
        <v/>
      </c>
      <c r="G894" t="str">
        <f>IFERROR(IF(COUNT(pipot!$Z:$Z)&lt;&gt;"",INDEX(pipot!F:F,SMALL(pipot!$Z:$Z,ROW($A890)))),"")</f>
        <v/>
      </c>
      <c r="H894" t="str">
        <f>IFERROR(IF(COUNT(pipot!$Z:$Z)&lt;&gt;"",INDEX(pipot!G:G,SMALL(pipot!$Z:$Z,ROW($A890)))),"")</f>
        <v/>
      </c>
      <c r="I894" t="str">
        <f>IFERROR(IF(COUNT(pipot!$Z:$Z)&lt;&gt;"",INDEX(pipot!H:H,SMALL(pipot!$Z:$Z,ROW($A890)))),"")</f>
        <v/>
      </c>
      <c r="J894" t="str">
        <f>IFERROR(IF(COUNT(pipot!$Z:$Z)&lt;&gt;"",INDEX(pipot!I:I,SMALL(pipot!$Z:$Z,ROW($A890)))),"")</f>
        <v/>
      </c>
      <c r="K894" t="str">
        <f>IFERROR(IF(COUNT(pipot!$Z:$Z)&lt;&gt;"",INDEX(pipot!J:J,SMALL(pipot!$Z:$Z,ROW($A890)))),"")</f>
        <v/>
      </c>
      <c r="L894" t="str">
        <f>IFERROR(IF(COUNT(pipot!$Z:$Z)&lt;&gt;"",INDEX(pipot!K:K,SMALL(pipot!$Z:$Z,ROW($A890)))),"")</f>
        <v/>
      </c>
      <c r="M894" t="str">
        <f>IFERROR(IF(COUNT(pipot!$Z:$Z)&lt;&gt;"",INDEX(pipot!L:L,SMALL(pipot!$Z:$Z,ROW($A890)))),"")</f>
        <v/>
      </c>
      <c r="N894" t="str">
        <f>IFERROR(IF(COUNT(pipot!$Z:$Z)&lt;&gt;"",INDEX(pipot!M:M,SMALL(pipot!$Z:$Z,ROW($A890)))),"")</f>
        <v/>
      </c>
      <c r="O894" t="str">
        <f>IFERROR(IF(COUNT(pipot!$Z:$Z)&lt;&gt;"",INDEX(pipot!N:N,SMALL(pipot!$Z:$Z,ROW($A890)))),"")</f>
        <v/>
      </c>
      <c r="P894" t="str">
        <f>IFERROR(IF(COUNT(pipot!$Z:$Z)&lt;&gt;"",INDEX(pipot!O:O,SMALL(pipot!$Z:$Z,ROW($A890)))),"")</f>
        <v/>
      </c>
      <c r="Q894" t="str">
        <f>IFERROR(IF(COUNT(pipot!$Z:$Z)&lt;&gt;"",INDEX(pipot!P:P,SMALL(pipot!$Z:$Z,ROW($A890)))),"")</f>
        <v/>
      </c>
      <c r="R894" t="str">
        <f>IFERROR(IF(COUNT(pipot!$Z:$Z)&lt;&gt;"",INDEX(pipot!Q:Q,SMALL(pipot!$Z:$Z,ROW($A890)))),"")</f>
        <v/>
      </c>
      <c r="S894" t="str">
        <f>IFERROR(IF(COUNT(pipot!$Z:$Z)&lt;&gt;"",INDEX(pipot!R:R,SMALL(pipot!$Z:$Z,ROW($A890)))),"")</f>
        <v/>
      </c>
    </row>
    <row r="895" spans="2:19" hidden="1">
      <c r="B895" t="str">
        <f>IFERROR(IF(COUNT(pipot!$Z:$Z)&lt;&gt;"",INDEX(pipot!A:A,SMALL(pipot!$Z:$Z,ROW($A891)))),"")</f>
        <v/>
      </c>
      <c r="C895" s="13" t="str">
        <f>IFERROR(IF(COUNT(pipot!$Z:$Z)&lt;&gt;"",INDEX(pipot!B:B,SMALL(pipot!$Z:$Z,ROW($A891)))),"")</f>
        <v/>
      </c>
      <c r="D895" s="15" t="str">
        <f>IFERROR(IF(COUNT(pipot!$Z:$Z)&lt;&gt;"",INDEX(pipot!C:C,SMALL(pipot!$Z:$Z,ROW($A891)))),"")</f>
        <v/>
      </c>
      <c r="E895" t="str">
        <f>IFERROR(IF(COUNT(pipot!$Z:$Z)&lt;&gt;"",INDEX(pipot!D:D,SMALL(pipot!$Z:$Z,ROW($A891)))),"")</f>
        <v/>
      </c>
      <c r="F895" t="str">
        <f>IFERROR(IF(COUNT(pipot!$Z:$Z)&lt;&gt;"",INDEX(pipot!E:E,SMALL(pipot!$Z:$Z,ROW($A891)))),"")</f>
        <v/>
      </c>
      <c r="G895" t="str">
        <f>IFERROR(IF(COUNT(pipot!$Z:$Z)&lt;&gt;"",INDEX(pipot!F:F,SMALL(pipot!$Z:$Z,ROW($A891)))),"")</f>
        <v/>
      </c>
      <c r="H895" t="str">
        <f>IFERROR(IF(COUNT(pipot!$Z:$Z)&lt;&gt;"",INDEX(pipot!G:G,SMALL(pipot!$Z:$Z,ROW($A891)))),"")</f>
        <v/>
      </c>
      <c r="I895" t="str">
        <f>IFERROR(IF(COUNT(pipot!$Z:$Z)&lt;&gt;"",INDEX(pipot!H:H,SMALL(pipot!$Z:$Z,ROW($A891)))),"")</f>
        <v/>
      </c>
      <c r="J895" t="str">
        <f>IFERROR(IF(COUNT(pipot!$Z:$Z)&lt;&gt;"",INDEX(pipot!I:I,SMALL(pipot!$Z:$Z,ROW($A891)))),"")</f>
        <v/>
      </c>
      <c r="K895" t="str">
        <f>IFERROR(IF(COUNT(pipot!$Z:$Z)&lt;&gt;"",INDEX(pipot!J:J,SMALL(pipot!$Z:$Z,ROW($A891)))),"")</f>
        <v/>
      </c>
      <c r="L895" t="str">
        <f>IFERROR(IF(COUNT(pipot!$Z:$Z)&lt;&gt;"",INDEX(pipot!K:K,SMALL(pipot!$Z:$Z,ROW($A891)))),"")</f>
        <v/>
      </c>
      <c r="M895" t="str">
        <f>IFERROR(IF(COUNT(pipot!$Z:$Z)&lt;&gt;"",INDEX(pipot!L:L,SMALL(pipot!$Z:$Z,ROW($A891)))),"")</f>
        <v/>
      </c>
      <c r="N895" t="str">
        <f>IFERROR(IF(COUNT(pipot!$Z:$Z)&lt;&gt;"",INDEX(pipot!M:M,SMALL(pipot!$Z:$Z,ROW($A891)))),"")</f>
        <v/>
      </c>
      <c r="O895" t="str">
        <f>IFERROR(IF(COUNT(pipot!$Z:$Z)&lt;&gt;"",INDEX(pipot!N:N,SMALL(pipot!$Z:$Z,ROW($A891)))),"")</f>
        <v/>
      </c>
      <c r="P895" t="str">
        <f>IFERROR(IF(COUNT(pipot!$Z:$Z)&lt;&gt;"",INDEX(pipot!O:O,SMALL(pipot!$Z:$Z,ROW($A891)))),"")</f>
        <v/>
      </c>
      <c r="Q895" t="str">
        <f>IFERROR(IF(COUNT(pipot!$Z:$Z)&lt;&gt;"",INDEX(pipot!P:P,SMALL(pipot!$Z:$Z,ROW($A891)))),"")</f>
        <v/>
      </c>
      <c r="R895" t="str">
        <f>IFERROR(IF(COUNT(pipot!$Z:$Z)&lt;&gt;"",INDEX(pipot!Q:Q,SMALL(pipot!$Z:$Z,ROW($A891)))),"")</f>
        <v/>
      </c>
      <c r="S895" t="str">
        <f>IFERROR(IF(COUNT(pipot!$Z:$Z)&lt;&gt;"",INDEX(pipot!R:R,SMALL(pipot!$Z:$Z,ROW($A891)))),"")</f>
        <v/>
      </c>
    </row>
    <row r="896" spans="2:19" hidden="1">
      <c r="B896" t="str">
        <f>IFERROR(IF(COUNT(pipot!$Z:$Z)&lt;&gt;"",INDEX(pipot!A:A,SMALL(pipot!$Z:$Z,ROW($A892)))),"")</f>
        <v/>
      </c>
      <c r="C896" s="13" t="str">
        <f>IFERROR(IF(COUNT(pipot!$Z:$Z)&lt;&gt;"",INDEX(pipot!B:B,SMALL(pipot!$Z:$Z,ROW($A892)))),"")</f>
        <v/>
      </c>
      <c r="D896" s="15" t="str">
        <f>IFERROR(IF(COUNT(pipot!$Z:$Z)&lt;&gt;"",INDEX(pipot!C:C,SMALL(pipot!$Z:$Z,ROW($A892)))),"")</f>
        <v/>
      </c>
      <c r="E896" t="str">
        <f>IFERROR(IF(COUNT(pipot!$Z:$Z)&lt;&gt;"",INDEX(pipot!D:D,SMALL(pipot!$Z:$Z,ROW($A892)))),"")</f>
        <v/>
      </c>
      <c r="F896" t="str">
        <f>IFERROR(IF(COUNT(pipot!$Z:$Z)&lt;&gt;"",INDEX(pipot!E:E,SMALL(pipot!$Z:$Z,ROW($A892)))),"")</f>
        <v/>
      </c>
      <c r="G896" t="str">
        <f>IFERROR(IF(COUNT(pipot!$Z:$Z)&lt;&gt;"",INDEX(pipot!F:F,SMALL(pipot!$Z:$Z,ROW($A892)))),"")</f>
        <v/>
      </c>
      <c r="H896" t="str">
        <f>IFERROR(IF(COUNT(pipot!$Z:$Z)&lt;&gt;"",INDEX(pipot!G:G,SMALL(pipot!$Z:$Z,ROW($A892)))),"")</f>
        <v/>
      </c>
      <c r="I896" t="str">
        <f>IFERROR(IF(COUNT(pipot!$Z:$Z)&lt;&gt;"",INDEX(pipot!H:H,SMALL(pipot!$Z:$Z,ROW($A892)))),"")</f>
        <v/>
      </c>
      <c r="J896" t="str">
        <f>IFERROR(IF(COUNT(pipot!$Z:$Z)&lt;&gt;"",INDEX(pipot!I:I,SMALL(pipot!$Z:$Z,ROW($A892)))),"")</f>
        <v/>
      </c>
      <c r="K896" t="str">
        <f>IFERROR(IF(COUNT(pipot!$Z:$Z)&lt;&gt;"",INDEX(pipot!J:J,SMALL(pipot!$Z:$Z,ROW($A892)))),"")</f>
        <v/>
      </c>
      <c r="L896" t="str">
        <f>IFERROR(IF(COUNT(pipot!$Z:$Z)&lt;&gt;"",INDEX(pipot!K:K,SMALL(pipot!$Z:$Z,ROW($A892)))),"")</f>
        <v/>
      </c>
      <c r="M896" t="str">
        <f>IFERROR(IF(COUNT(pipot!$Z:$Z)&lt;&gt;"",INDEX(pipot!L:L,SMALL(pipot!$Z:$Z,ROW($A892)))),"")</f>
        <v/>
      </c>
      <c r="N896" t="str">
        <f>IFERROR(IF(COUNT(pipot!$Z:$Z)&lt;&gt;"",INDEX(pipot!M:M,SMALL(pipot!$Z:$Z,ROW($A892)))),"")</f>
        <v/>
      </c>
      <c r="O896" t="str">
        <f>IFERROR(IF(COUNT(pipot!$Z:$Z)&lt;&gt;"",INDEX(pipot!N:N,SMALL(pipot!$Z:$Z,ROW($A892)))),"")</f>
        <v/>
      </c>
      <c r="P896" t="str">
        <f>IFERROR(IF(COUNT(pipot!$Z:$Z)&lt;&gt;"",INDEX(pipot!O:O,SMALL(pipot!$Z:$Z,ROW($A892)))),"")</f>
        <v/>
      </c>
      <c r="Q896" t="str">
        <f>IFERROR(IF(COUNT(pipot!$Z:$Z)&lt;&gt;"",INDEX(pipot!P:P,SMALL(pipot!$Z:$Z,ROW($A892)))),"")</f>
        <v/>
      </c>
      <c r="R896" t="str">
        <f>IFERROR(IF(COUNT(pipot!$Z:$Z)&lt;&gt;"",INDEX(pipot!Q:Q,SMALL(pipot!$Z:$Z,ROW($A892)))),"")</f>
        <v/>
      </c>
      <c r="S896" t="str">
        <f>IFERROR(IF(COUNT(pipot!$Z:$Z)&lt;&gt;"",INDEX(pipot!R:R,SMALL(pipot!$Z:$Z,ROW($A892)))),"")</f>
        <v/>
      </c>
    </row>
    <row r="897" spans="2:19" hidden="1">
      <c r="B897" t="str">
        <f>IFERROR(IF(COUNT(pipot!$Z:$Z)&lt;&gt;"",INDEX(pipot!A:A,SMALL(pipot!$Z:$Z,ROW($A893)))),"")</f>
        <v/>
      </c>
      <c r="C897" s="13" t="str">
        <f>IFERROR(IF(COUNT(pipot!$Z:$Z)&lt;&gt;"",INDEX(pipot!B:B,SMALL(pipot!$Z:$Z,ROW($A893)))),"")</f>
        <v/>
      </c>
      <c r="D897" s="15" t="str">
        <f>IFERROR(IF(COUNT(pipot!$Z:$Z)&lt;&gt;"",INDEX(pipot!C:C,SMALL(pipot!$Z:$Z,ROW($A893)))),"")</f>
        <v/>
      </c>
      <c r="E897" t="str">
        <f>IFERROR(IF(COUNT(pipot!$Z:$Z)&lt;&gt;"",INDEX(pipot!D:D,SMALL(pipot!$Z:$Z,ROW($A893)))),"")</f>
        <v/>
      </c>
      <c r="F897" t="str">
        <f>IFERROR(IF(COUNT(pipot!$Z:$Z)&lt;&gt;"",INDEX(pipot!E:E,SMALL(pipot!$Z:$Z,ROW($A893)))),"")</f>
        <v/>
      </c>
      <c r="G897" t="str">
        <f>IFERROR(IF(COUNT(pipot!$Z:$Z)&lt;&gt;"",INDEX(pipot!F:F,SMALL(pipot!$Z:$Z,ROW($A893)))),"")</f>
        <v/>
      </c>
      <c r="H897" t="str">
        <f>IFERROR(IF(COUNT(pipot!$Z:$Z)&lt;&gt;"",INDEX(pipot!G:G,SMALL(pipot!$Z:$Z,ROW($A893)))),"")</f>
        <v/>
      </c>
      <c r="I897" t="str">
        <f>IFERROR(IF(COUNT(pipot!$Z:$Z)&lt;&gt;"",INDEX(pipot!H:H,SMALL(pipot!$Z:$Z,ROW($A893)))),"")</f>
        <v/>
      </c>
      <c r="J897" t="str">
        <f>IFERROR(IF(COUNT(pipot!$Z:$Z)&lt;&gt;"",INDEX(pipot!I:I,SMALL(pipot!$Z:$Z,ROW($A893)))),"")</f>
        <v/>
      </c>
      <c r="K897" t="str">
        <f>IFERROR(IF(COUNT(pipot!$Z:$Z)&lt;&gt;"",INDEX(pipot!J:J,SMALL(pipot!$Z:$Z,ROW($A893)))),"")</f>
        <v/>
      </c>
      <c r="L897" t="str">
        <f>IFERROR(IF(COUNT(pipot!$Z:$Z)&lt;&gt;"",INDEX(pipot!K:K,SMALL(pipot!$Z:$Z,ROW($A893)))),"")</f>
        <v/>
      </c>
      <c r="M897" t="str">
        <f>IFERROR(IF(COUNT(pipot!$Z:$Z)&lt;&gt;"",INDEX(pipot!L:L,SMALL(pipot!$Z:$Z,ROW($A893)))),"")</f>
        <v/>
      </c>
      <c r="N897" t="str">
        <f>IFERROR(IF(COUNT(pipot!$Z:$Z)&lt;&gt;"",INDEX(pipot!M:M,SMALL(pipot!$Z:$Z,ROW($A893)))),"")</f>
        <v/>
      </c>
      <c r="O897" t="str">
        <f>IFERROR(IF(COUNT(pipot!$Z:$Z)&lt;&gt;"",INDEX(pipot!N:N,SMALL(pipot!$Z:$Z,ROW($A893)))),"")</f>
        <v/>
      </c>
      <c r="P897" t="str">
        <f>IFERROR(IF(COUNT(pipot!$Z:$Z)&lt;&gt;"",INDEX(pipot!O:O,SMALL(pipot!$Z:$Z,ROW($A893)))),"")</f>
        <v/>
      </c>
      <c r="Q897" t="str">
        <f>IFERROR(IF(COUNT(pipot!$Z:$Z)&lt;&gt;"",INDEX(pipot!P:P,SMALL(pipot!$Z:$Z,ROW($A893)))),"")</f>
        <v/>
      </c>
      <c r="R897" t="str">
        <f>IFERROR(IF(COUNT(pipot!$Z:$Z)&lt;&gt;"",INDEX(pipot!Q:Q,SMALL(pipot!$Z:$Z,ROW($A893)))),"")</f>
        <v/>
      </c>
      <c r="S897" t="str">
        <f>IFERROR(IF(COUNT(pipot!$Z:$Z)&lt;&gt;"",INDEX(pipot!R:R,SMALL(pipot!$Z:$Z,ROW($A893)))),"")</f>
        <v/>
      </c>
    </row>
    <row r="898" spans="2:19" hidden="1">
      <c r="B898" t="str">
        <f>IFERROR(IF(COUNT(pipot!$Z:$Z)&lt;&gt;"",INDEX(pipot!A:A,SMALL(pipot!$Z:$Z,ROW($A894)))),"")</f>
        <v/>
      </c>
      <c r="C898" s="13" t="str">
        <f>IFERROR(IF(COUNT(pipot!$Z:$Z)&lt;&gt;"",INDEX(pipot!B:B,SMALL(pipot!$Z:$Z,ROW($A894)))),"")</f>
        <v/>
      </c>
      <c r="D898" s="15" t="str">
        <f>IFERROR(IF(COUNT(pipot!$Z:$Z)&lt;&gt;"",INDEX(pipot!C:C,SMALL(pipot!$Z:$Z,ROW($A894)))),"")</f>
        <v/>
      </c>
      <c r="E898" t="str">
        <f>IFERROR(IF(COUNT(pipot!$Z:$Z)&lt;&gt;"",INDEX(pipot!D:D,SMALL(pipot!$Z:$Z,ROW($A894)))),"")</f>
        <v/>
      </c>
      <c r="F898" t="str">
        <f>IFERROR(IF(COUNT(pipot!$Z:$Z)&lt;&gt;"",INDEX(pipot!E:E,SMALL(pipot!$Z:$Z,ROW($A894)))),"")</f>
        <v/>
      </c>
      <c r="G898" t="str">
        <f>IFERROR(IF(COUNT(pipot!$Z:$Z)&lt;&gt;"",INDEX(pipot!F:F,SMALL(pipot!$Z:$Z,ROW($A894)))),"")</f>
        <v/>
      </c>
      <c r="H898" t="str">
        <f>IFERROR(IF(COUNT(pipot!$Z:$Z)&lt;&gt;"",INDEX(pipot!G:G,SMALL(pipot!$Z:$Z,ROW($A894)))),"")</f>
        <v/>
      </c>
      <c r="I898" t="str">
        <f>IFERROR(IF(COUNT(pipot!$Z:$Z)&lt;&gt;"",INDEX(pipot!H:H,SMALL(pipot!$Z:$Z,ROW($A894)))),"")</f>
        <v/>
      </c>
      <c r="J898" t="str">
        <f>IFERROR(IF(COUNT(pipot!$Z:$Z)&lt;&gt;"",INDEX(pipot!I:I,SMALL(pipot!$Z:$Z,ROW($A894)))),"")</f>
        <v/>
      </c>
      <c r="K898" t="str">
        <f>IFERROR(IF(COUNT(pipot!$Z:$Z)&lt;&gt;"",INDEX(pipot!J:J,SMALL(pipot!$Z:$Z,ROW($A894)))),"")</f>
        <v/>
      </c>
      <c r="L898" t="str">
        <f>IFERROR(IF(COUNT(pipot!$Z:$Z)&lt;&gt;"",INDEX(pipot!K:K,SMALL(pipot!$Z:$Z,ROW($A894)))),"")</f>
        <v/>
      </c>
      <c r="M898" t="str">
        <f>IFERROR(IF(COUNT(pipot!$Z:$Z)&lt;&gt;"",INDEX(pipot!L:L,SMALL(pipot!$Z:$Z,ROW($A894)))),"")</f>
        <v/>
      </c>
      <c r="N898" t="str">
        <f>IFERROR(IF(COUNT(pipot!$Z:$Z)&lt;&gt;"",INDEX(pipot!M:M,SMALL(pipot!$Z:$Z,ROW($A894)))),"")</f>
        <v/>
      </c>
      <c r="O898" t="str">
        <f>IFERROR(IF(COUNT(pipot!$Z:$Z)&lt;&gt;"",INDEX(pipot!N:N,SMALL(pipot!$Z:$Z,ROW($A894)))),"")</f>
        <v/>
      </c>
      <c r="P898" t="str">
        <f>IFERROR(IF(COUNT(pipot!$Z:$Z)&lt;&gt;"",INDEX(pipot!O:O,SMALL(pipot!$Z:$Z,ROW($A894)))),"")</f>
        <v/>
      </c>
      <c r="Q898" t="str">
        <f>IFERROR(IF(COUNT(pipot!$Z:$Z)&lt;&gt;"",INDEX(pipot!P:P,SMALL(pipot!$Z:$Z,ROW($A894)))),"")</f>
        <v/>
      </c>
      <c r="R898" t="str">
        <f>IFERROR(IF(COUNT(pipot!$Z:$Z)&lt;&gt;"",INDEX(pipot!Q:Q,SMALL(pipot!$Z:$Z,ROW($A894)))),"")</f>
        <v/>
      </c>
      <c r="S898" t="str">
        <f>IFERROR(IF(COUNT(pipot!$Z:$Z)&lt;&gt;"",INDEX(pipot!R:R,SMALL(pipot!$Z:$Z,ROW($A894)))),"")</f>
        <v/>
      </c>
    </row>
    <row r="899" spans="2:19" hidden="1">
      <c r="B899" t="str">
        <f>IFERROR(IF(COUNT(pipot!$Z:$Z)&lt;&gt;"",INDEX(pipot!A:A,SMALL(pipot!$Z:$Z,ROW($A895)))),"")</f>
        <v/>
      </c>
      <c r="C899" s="13" t="str">
        <f>IFERROR(IF(COUNT(pipot!$Z:$Z)&lt;&gt;"",INDEX(pipot!B:B,SMALL(pipot!$Z:$Z,ROW($A895)))),"")</f>
        <v/>
      </c>
      <c r="D899" s="15" t="str">
        <f>IFERROR(IF(COUNT(pipot!$Z:$Z)&lt;&gt;"",INDEX(pipot!C:C,SMALL(pipot!$Z:$Z,ROW($A895)))),"")</f>
        <v/>
      </c>
      <c r="E899" t="str">
        <f>IFERROR(IF(COUNT(pipot!$Z:$Z)&lt;&gt;"",INDEX(pipot!D:D,SMALL(pipot!$Z:$Z,ROW($A895)))),"")</f>
        <v/>
      </c>
      <c r="F899" t="str">
        <f>IFERROR(IF(COUNT(pipot!$Z:$Z)&lt;&gt;"",INDEX(pipot!E:E,SMALL(pipot!$Z:$Z,ROW($A895)))),"")</f>
        <v/>
      </c>
      <c r="G899" t="str">
        <f>IFERROR(IF(COUNT(pipot!$Z:$Z)&lt;&gt;"",INDEX(pipot!F:F,SMALL(pipot!$Z:$Z,ROW($A895)))),"")</f>
        <v/>
      </c>
      <c r="H899" t="str">
        <f>IFERROR(IF(COUNT(pipot!$Z:$Z)&lt;&gt;"",INDEX(pipot!G:G,SMALL(pipot!$Z:$Z,ROW($A895)))),"")</f>
        <v/>
      </c>
      <c r="I899" t="str">
        <f>IFERROR(IF(COUNT(pipot!$Z:$Z)&lt;&gt;"",INDEX(pipot!H:H,SMALL(pipot!$Z:$Z,ROW($A895)))),"")</f>
        <v/>
      </c>
      <c r="J899" t="str">
        <f>IFERROR(IF(COUNT(pipot!$Z:$Z)&lt;&gt;"",INDEX(pipot!I:I,SMALL(pipot!$Z:$Z,ROW($A895)))),"")</f>
        <v/>
      </c>
      <c r="K899" t="str">
        <f>IFERROR(IF(COUNT(pipot!$Z:$Z)&lt;&gt;"",INDEX(pipot!J:J,SMALL(pipot!$Z:$Z,ROW($A895)))),"")</f>
        <v/>
      </c>
      <c r="L899" t="str">
        <f>IFERROR(IF(COUNT(pipot!$Z:$Z)&lt;&gt;"",INDEX(pipot!K:K,SMALL(pipot!$Z:$Z,ROW($A895)))),"")</f>
        <v/>
      </c>
      <c r="M899" t="str">
        <f>IFERROR(IF(COUNT(pipot!$Z:$Z)&lt;&gt;"",INDEX(pipot!L:L,SMALL(pipot!$Z:$Z,ROW($A895)))),"")</f>
        <v/>
      </c>
      <c r="N899" t="str">
        <f>IFERROR(IF(COUNT(pipot!$Z:$Z)&lt;&gt;"",INDEX(pipot!M:M,SMALL(pipot!$Z:$Z,ROW($A895)))),"")</f>
        <v/>
      </c>
      <c r="O899" t="str">
        <f>IFERROR(IF(COUNT(pipot!$Z:$Z)&lt;&gt;"",INDEX(pipot!N:N,SMALL(pipot!$Z:$Z,ROW($A895)))),"")</f>
        <v/>
      </c>
      <c r="P899" t="str">
        <f>IFERROR(IF(COUNT(pipot!$Z:$Z)&lt;&gt;"",INDEX(pipot!O:O,SMALL(pipot!$Z:$Z,ROW($A895)))),"")</f>
        <v/>
      </c>
      <c r="Q899" t="str">
        <f>IFERROR(IF(COUNT(pipot!$Z:$Z)&lt;&gt;"",INDEX(pipot!P:P,SMALL(pipot!$Z:$Z,ROW($A895)))),"")</f>
        <v/>
      </c>
      <c r="R899" t="str">
        <f>IFERROR(IF(COUNT(pipot!$Z:$Z)&lt;&gt;"",INDEX(pipot!Q:Q,SMALL(pipot!$Z:$Z,ROW($A895)))),"")</f>
        <v/>
      </c>
      <c r="S899" t="str">
        <f>IFERROR(IF(COUNT(pipot!$Z:$Z)&lt;&gt;"",INDEX(pipot!R:R,SMALL(pipot!$Z:$Z,ROW($A895)))),"")</f>
        <v/>
      </c>
    </row>
    <row r="900" spans="2:19" hidden="1">
      <c r="B900" t="str">
        <f>IFERROR(IF(COUNT(pipot!$Z:$Z)&lt;&gt;"",INDEX(pipot!A:A,SMALL(pipot!$Z:$Z,ROW($A896)))),"")</f>
        <v/>
      </c>
      <c r="C900" s="13" t="str">
        <f>IFERROR(IF(COUNT(pipot!$Z:$Z)&lt;&gt;"",INDEX(pipot!B:B,SMALL(pipot!$Z:$Z,ROW($A896)))),"")</f>
        <v/>
      </c>
      <c r="D900" s="15" t="str">
        <f>IFERROR(IF(COUNT(pipot!$Z:$Z)&lt;&gt;"",INDEX(pipot!C:C,SMALL(pipot!$Z:$Z,ROW($A896)))),"")</f>
        <v/>
      </c>
      <c r="E900" t="str">
        <f>IFERROR(IF(COUNT(pipot!$Z:$Z)&lt;&gt;"",INDEX(pipot!D:D,SMALL(pipot!$Z:$Z,ROW($A896)))),"")</f>
        <v/>
      </c>
      <c r="F900" t="str">
        <f>IFERROR(IF(COUNT(pipot!$Z:$Z)&lt;&gt;"",INDEX(pipot!E:E,SMALL(pipot!$Z:$Z,ROW($A896)))),"")</f>
        <v/>
      </c>
      <c r="G900" t="str">
        <f>IFERROR(IF(COUNT(pipot!$Z:$Z)&lt;&gt;"",INDEX(pipot!F:F,SMALL(pipot!$Z:$Z,ROW($A896)))),"")</f>
        <v/>
      </c>
      <c r="H900" t="str">
        <f>IFERROR(IF(COUNT(pipot!$Z:$Z)&lt;&gt;"",INDEX(pipot!G:G,SMALL(pipot!$Z:$Z,ROW($A896)))),"")</f>
        <v/>
      </c>
      <c r="I900" t="str">
        <f>IFERROR(IF(COUNT(pipot!$Z:$Z)&lt;&gt;"",INDEX(pipot!H:H,SMALL(pipot!$Z:$Z,ROW($A896)))),"")</f>
        <v/>
      </c>
      <c r="J900" t="str">
        <f>IFERROR(IF(COUNT(pipot!$Z:$Z)&lt;&gt;"",INDEX(pipot!I:I,SMALL(pipot!$Z:$Z,ROW($A896)))),"")</f>
        <v/>
      </c>
      <c r="K900" t="str">
        <f>IFERROR(IF(COUNT(pipot!$Z:$Z)&lt;&gt;"",INDEX(pipot!J:J,SMALL(pipot!$Z:$Z,ROW($A896)))),"")</f>
        <v/>
      </c>
      <c r="L900" t="str">
        <f>IFERROR(IF(COUNT(pipot!$Z:$Z)&lt;&gt;"",INDEX(pipot!K:K,SMALL(pipot!$Z:$Z,ROW($A896)))),"")</f>
        <v/>
      </c>
      <c r="M900" t="str">
        <f>IFERROR(IF(COUNT(pipot!$Z:$Z)&lt;&gt;"",INDEX(pipot!L:L,SMALL(pipot!$Z:$Z,ROW($A896)))),"")</f>
        <v/>
      </c>
      <c r="N900" t="str">
        <f>IFERROR(IF(COUNT(pipot!$Z:$Z)&lt;&gt;"",INDEX(pipot!M:M,SMALL(pipot!$Z:$Z,ROW($A896)))),"")</f>
        <v/>
      </c>
      <c r="O900" t="str">
        <f>IFERROR(IF(COUNT(pipot!$Z:$Z)&lt;&gt;"",INDEX(pipot!N:N,SMALL(pipot!$Z:$Z,ROW($A896)))),"")</f>
        <v/>
      </c>
      <c r="P900" t="str">
        <f>IFERROR(IF(COUNT(pipot!$Z:$Z)&lt;&gt;"",INDEX(pipot!O:O,SMALL(pipot!$Z:$Z,ROW($A896)))),"")</f>
        <v/>
      </c>
      <c r="Q900" t="str">
        <f>IFERROR(IF(COUNT(pipot!$Z:$Z)&lt;&gt;"",INDEX(pipot!P:P,SMALL(pipot!$Z:$Z,ROW($A896)))),"")</f>
        <v/>
      </c>
      <c r="R900" t="str">
        <f>IFERROR(IF(COUNT(pipot!$Z:$Z)&lt;&gt;"",INDEX(pipot!Q:Q,SMALL(pipot!$Z:$Z,ROW($A896)))),"")</f>
        <v/>
      </c>
      <c r="S900" t="str">
        <f>IFERROR(IF(COUNT(pipot!$Z:$Z)&lt;&gt;"",INDEX(pipot!R:R,SMALL(pipot!$Z:$Z,ROW($A896)))),"")</f>
        <v/>
      </c>
    </row>
    <row r="901" spans="2:19" hidden="1">
      <c r="B901" t="str">
        <f>IFERROR(IF(COUNT(pipot!$Z:$Z)&lt;&gt;"",INDEX(pipot!A:A,SMALL(pipot!$Z:$Z,ROW($A897)))),"")</f>
        <v/>
      </c>
      <c r="C901" s="13" t="str">
        <f>IFERROR(IF(COUNT(pipot!$Z:$Z)&lt;&gt;"",INDEX(pipot!B:B,SMALL(pipot!$Z:$Z,ROW($A897)))),"")</f>
        <v/>
      </c>
      <c r="D901" s="15" t="str">
        <f>IFERROR(IF(COUNT(pipot!$Z:$Z)&lt;&gt;"",INDEX(pipot!C:C,SMALL(pipot!$Z:$Z,ROW($A897)))),"")</f>
        <v/>
      </c>
      <c r="E901" t="str">
        <f>IFERROR(IF(COUNT(pipot!$Z:$Z)&lt;&gt;"",INDEX(pipot!D:D,SMALL(pipot!$Z:$Z,ROW($A897)))),"")</f>
        <v/>
      </c>
      <c r="F901" t="str">
        <f>IFERROR(IF(COUNT(pipot!$Z:$Z)&lt;&gt;"",INDEX(pipot!E:E,SMALL(pipot!$Z:$Z,ROW($A897)))),"")</f>
        <v/>
      </c>
      <c r="G901" t="str">
        <f>IFERROR(IF(COUNT(pipot!$Z:$Z)&lt;&gt;"",INDEX(pipot!F:F,SMALL(pipot!$Z:$Z,ROW($A897)))),"")</f>
        <v/>
      </c>
      <c r="H901" t="str">
        <f>IFERROR(IF(COUNT(pipot!$Z:$Z)&lt;&gt;"",INDEX(pipot!G:G,SMALL(pipot!$Z:$Z,ROW($A897)))),"")</f>
        <v/>
      </c>
      <c r="I901" t="str">
        <f>IFERROR(IF(COUNT(pipot!$Z:$Z)&lt;&gt;"",INDEX(pipot!H:H,SMALL(pipot!$Z:$Z,ROW($A897)))),"")</f>
        <v/>
      </c>
      <c r="J901" t="str">
        <f>IFERROR(IF(COUNT(pipot!$Z:$Z)&lt;&gt;"",INDEX(pipot!I:I,SMALL(pipot!$Z:$Z,ROW($A897)))),"")</f>
        <v/>
      </c>
      <c r="K901" t="str">
        <f>IFERROR(IF(COUNT(pipot!$Z:$Z)&lt;&gt;"",INDEX(pipot!J:J,SMALL(pipot!$Z:$Z,ROW($A897)))),"")</f>
        <v/>
      </c>
      <c r="L901" t="str">
        <f>IFERROR(IF(COUNT(pipot!$Z:$Z)&lt;&gt;"",INDEX(pipot!K:K,SMALL(pipot!$Z:$Z,ROW($A897)))),"")</f>
        <v/>
      </c>
      <c r="M901" t="str">
        <f>IFERROR(IF(COUNT(pipot!$Z:$Z)&lt;&gt;"",INDEX(pipot!L:L,SMALL(pipot!$Z:$Z,ROW($A897)))),"")</f>
        <v/>
      </c>
      <c r="N901" t="str">
        <f>IFERROR(IF(COUNT(pipot!$Z:$Z)&lt;&gt;"",INDEX(pipot!M:M,SMALL(pipot!$Z:$Z,ROW($A897)))),"")</f>
        <v/>
      </c>
      <c r="O901" t="str">
        <f>IFERROR(IF(COUNT(pipot!$Z:$Z)&lt;&gt;"",INDEX(pipot!N:N,SMALL(pipot!$Z:$Z,ROW($A897)))),"")</f>
        <v/>
      </c>
      <c r="P901" t="str">
        <f>IFERROR(IF(COUNT(pipot!$Z:$Z)&lt;&gt;"",INDEX(pipot!O:O,SMALL(pipot!$Z:$Z,ROW($A897)))),"")</f>
        <v/>
      </c>
      <c r="Q901" t="str">
        <f>IFERROR(IF(COUNT(pipot!$Z:$Z)&lt;&gt;"",INDEX(pipot!P:P,SMALL(pipot!$Z:$Z,ROW($A897)))),"")</f>
        <v/>
      </c>
      <c r="R901" t="str">
        <f>IFERROR(IF(COUNT(pipot!$Z:$Z)&lt;&gt;"",INDEX(pipot!Q:Q,SMALL(pipot!$Z:$Z,ROW($A897)))),"")</f>
        <v/>
      </c>
      <c r="S901" t="str">
        <f>IFERROR(IF(COUNT(pipot!$Z:$Z)&lt;&gt;"",INDEX(pipot!R:R,SMALL(pipot!$Z:$Z,ROW($A897)))),"")</f>
        <v/>
      </c>
    </row>
    <row r="902" spans="2:19" hidden="1">
      <c r="B902" t="str">
        <f>IFERROR(IF(COUNT(pipot!$Z:$Z)&lt;&gt;"",INDEX(pipot!A:A,SMALL(pipot!$Z:$Z,ROW($A898)))),"")</f>
        <v/>
      </c>
      <c r="C902" s="13" t="str">
        <f>IFERROR(IF(COUNT(pipot!$Z:$Z)&lt;&gt;"",INDEX(pipot!B:B,SMALL(pipot!$Z:$Z,ROW($A898)))),"")</f>
        <v/>
      </c>
      <c r="D902" s="15" t="str">
        <f>IFERROR(IF(COUNT(pipot!$Z:$Z)&lt;&gt;"",INDEX(pipot!C:C,SMALL(pipot!$Z:$Z,ROW($A898)))),"")</f>
        <v/>
      </c>
      <c r="E902" t="str">
        <f>IFERROR(IF(COUNT(pipot!$Z:$Z)&lt;&gt;"",INDEX(pipot!D:D,SMALL(pipot!$Z:$Z,ROW($A898)))),"")</f>
        <v/>
      </c>
      <c r="F902" t="str">
        <f>IFERROR(IF(COUNT(pipot!$Z:$Z)&lt;&gt;"",INDEX(pipot!E:E,SMALL(pipot!$Z:$Z,ROW($A898)))),"")</f>
        <v/>
      </c>
      <c r="G902" t="str">
        <f>IFERROR(IF(COUNT(pipot!$Z:$Z)&lt;&gt;"",INDEX(pipot!F:F,SMALL(pipot!$Z:$Z,ROW($A898)))),"")</f>
        <v/>
      </c>
      <c r="H902" t="str">
        <f>IFERROR(IF(COUNT(pipot!$Z:$Z)&lt;&gt;"",INDEX(pipot!G:G,SMALL(pipot!$Z:$Z,ROW($A898)))),"")</f>
        <v/>
      </c>
      <c r="I902" t="str">
        <f>IFERROR(IF(COUNT(pipot!$Z:$Z)&lt;&gt;"",INDEX(pipot!H:H,SMALL(pipot!$Z:$Z,ROW($A898)))),"")</f>
        <v/>
      </c>
      <c r="J902" t="str">
        <f>IFERROR(IF(COUNT(pipot!$Z:$Z)&lt;&gt;"",INDEX(pipot!I:I,SMALL(pipot!$Z:$Z,ROW($A898)))),"")</f>
        <v/>
      </c>
      <c r="K902" t="str">
        <f>IFERROR(IF(COUNT(pipot!$Z:$Z)&lt;&gt;"",INDEX(pipot!J:J,SMALL(pipot!$Z:$Z,ROW($A898)))),"")</f>
        <v/>
      </c>
      <c r="L902" t="str">
        <f>IFERROR(IF(COUNT(pipot!$Z:$Z)&lt;&gt;"",INDEX(pipot!K:K,SMALL(pipot!$Z:$Z,ROW($A898)))),"")</f>
        <v/>
      </c>
      <c r="M902" t="str">
        <f>IFERROR(IF(COUNT(pipot!$Z:$Z)&lt;&gt;"",INDEX(pipot!L:L,SMALL(pipot!$Z:$Z,ROW($A898)))),"")</f>
        <v/>
      </c>
      <c r="N902" t="str">
        <f>IFERROR(IF(COUNT(pipot!$Z:$Z)&lt;&gt;"",INDEX(pipot!M:M,SMALL(pipot!$Z:$Z,ROW($A898)))),"")</f>
        <v/>
      </c>
      <c r="O902" t="str">
        <f>IFERROR(IF(COUNT(pipot!$Z:$Z)&lt;&gt;"",INDEX(pipot!N:N,SMALL(pipot!$Z:$Z,ROW($A898)))),"")</f>
        <v/>
      </c>
      <c r="P902" t="str">
        <f>IFERROR(IF(COUNT(pipot!$Z:$Z)&lt;&gt;"",INDEX(pipot!O:O,SMALL(pipot!$Z:$Z,ROW($A898)))),"")</f>
        <v/>
      </c>
      <c r="Q902" t="str">
        <f>IFERROR(IF(COUNT(pipot!$Z:$Z)&lt;&gt;"",INDEX(pipot!P:P,SMALL(pipot!$Z:$Z,ROW($A898)))),"")</f>
        <v/>
      </c>
      <c r="R902" t="str">
        <f>IFERROR(IF(COUNT(pipot!$Z:$Z)&lt;&gt;"",INDEX(pipot!Q:Q,SMALL(pipot!$Z:$Z,ROW($A898)))),"")</f>
        <v/>
      </c>
      <c r="S902" t="str">
        <f>IFERROR(IF(COUNT(pipot!$Z:$Z)&lt;&gt;"",INDEX(pipot!R:R,SMALL(pipot!$Z:$Z,ROW($A898)))),"")</f>
        <v/>
      </c>
    </row>
    <row r="903" spans="2:19" hidden="1">
      <c r="B903" t="str">
        <f>IFERROR(IF(COUNT(pipot!$Z:$Z)&lt;&gt;"",INDEX(pipot!A:A,SMALL(pipot!$Z:$Z,ROW($A899)))),"")</f>
        <v/>
      </c>
      <c r="C903" s="13" t="str">
        <f>IFERROR(IF(COUNT(pipot!$Z:$Z)&lt;&gt;"",INDEX(pipot!B:B,SMALL(pipot!$Z:$Z,ROW($A899)))),"")</f>
        <v/>
      </c>
      <c r="D903" s="15" t="str">
        <f>IFERROR(IF(COUNT(pipot!$Z:$Z)&lt;&gt;"",INDEX(pipot!C:C,SMALL(pipot!$Z:$Z,ROW($A899)))),"")</f>
        <v/>
      </c>
      <c r="E903" t="str">
        <f>IFERROR(IF(COUNT(pipot!$Z:$Z)&lt;&gt;"",INDEX(pipot!D:D,SMALL(pipot!$Z:$Z,ROW($A899)))),"")</f>
        <v/>
      </c>
      <c r="F903" t="str">
        <f>IFERROR(IF(COUNT(pipot!$Z:$Z)&lt;&gt;"",INDEX(pipot!E:E,SMALL(pipot!$Z:$Z,ROW($A899)))),"")</f>
        <v/>
      </c>
      <c r="G903" t="str">
        <f>IFERROR(IF(COUNT(pipot!$Z:$Z)&lt;&gt;"",INDEX(pipot!F:F,SMALL(pipot!$Z:$Z,ROW($A899)))),"")</f>
        <v/>
      </c>
      <c r="H903" t="str">
        <f>IFERROR(IF(COUNT(pipot!$Z:$Z)&lt;&gt;"",INDEX(pipot!G:G,SMALL(pipot!$Z:$Z,ROW($A899)))),"")</f>
        <v/>
      </c>
      <c r="I903" t="str">
        <f>IFERROR(IF(COUNT(pipot!$Z:$Z)&lt;&gt;"",INDEX(pipot!H:H,SMALL(pipot!$Z:$Z,ROW($A899)))),"")</f>
        <v/>
      </c>
      <c r="J903" t="str">
        <f>IFERROR(IF(COUNT(pipot!$Z:$Z)&lt;&gt;"",INDEX(pipot!I:I,SMALL(pipot!$Z:$Z,ROW($A899)))),"")</f>
        <v/>
      </c>
      <c r="K903" t="str">
        <f>IFERROR(IF(COUNT(pipot!$Z:$Z)&lt;&gt;"",INDEX(pipot!J:J,SMALL(pipot!$Z:$Z,ROW($A899)))),"")</f>
        <v/>
      </c>
      <c r="L903" t="str">
        <f>IFERROR(IF(COUNT(pipot!$Z:$Z)&lt;&gt;"",INDEX(pipot!K:K,SMALL(pipot!$Z:$Z,ROW($A899)))),"")</f>
        <v/>
      </c>
      <c r="M903" t="str">
        <f>IFERROR(IF(COUNT(pipot!$Z:$Z)&lt;&gt;"",INDEX(pipot!L:L,SMALL(pipot!$Z:$Z,ROW($A899)))),"")</f>
        <v/>
      </c>
      <c r="N903" t="str">
        <f>IFERROR(IF(COUNT(pipot!$Z:$Z)&lt;&gt;"",INDEX(pipot!M:M,SMALL(pipot!$Z:$Z,ROW($A899)))),"")</f>
        <v/>
      </c>
      <c r="O903" t="str">
        <f>IFERROR(IF(COUNT(pipot!$Z:$Z)&lt;&gt;"",INDEX(pipot!N:N,SMALL(pipot!$Z:$Z,ROW($A899)))),"")</f>
        <v/>
      </c>
      <c r="P903" t="str">
        <f>IFERROR(IF(COUNT(pipot!$Z:$Z)&lt;&gt;"",INDEX(pipot!O:O,SMALL(pipot!$Z:$Z,ROW($A899)))),"")</f>
        <v/>
      </c>
      <c r="Q903" t="str">
        <f>IFERROR(IF(COUNT(pipot!$Z:$Z)&lt;&gt;"",INDEX(pipot!P:P,SMALL(pipot!$Z:$Z,ROW($A899)))),"")</f>
        <v/>
      </c>
      <c r="R903" t="str">
        <f>IFERROR(IF(COUNT(pipot!$Z:$Z)&lt;&gt;"",INDEX(pipot!Q:Q,SMALL(pipot!$Z:$Z,ROW($A899)))),"")</f>
        <v/>
      </c>
      <c r="S903" t="str">
        <f>IFERROR(IF(COUNT(pipot!$Z:$Z)&lt;&gt;"",INDEX(pipot!R:R,SMALL(pipot!$Z:$Z,ROW($A899)))),"")</f>
        <v/>
      </c>
    </row>
    <row r="904" spans="2:19" hidden="1">
      <c r="B904" t="str">
        <f>IFERROR(IF(COUNT(pipot!$Z:$Z)&lt;&gt;"",INDEX(pipot!A:A,SMALL(pipot!$Z:$Z,ROW($A900)))),"")</f>
        <v/>
      </c>
      <c r="C904" s="13" t="str">
        <f>IFERROR(IF(COUNT(pipot!$Z:$Z)&lt;&gt;"",INDEX(pipot!B:B,SMALL(pipot!$Z:$Z,ROW($A900)))),"")</f>
        <v/>
      </c>
      <c r="D904" s="15" t="str">
        <f>IFERROR(IF(COUNT(pipot!$Z:$Z)&lt;&gt;"",INDEX(pipot!C:C,SMALL(pipot!$Z:$Z,ROW($A900)))),"")</f>
        <v/>
      </c>
      <c r="E904" t="str">
        <f>IFERROR(IF(COUNT(pipot!$Z:$Z)&lt;&gt;"",INDEX(pipot!D:D,SMALL(pipot!$Z:$Z,ROW($A900)))),"")</f>
        <v/>
      </c>
      <c r="F904" t="str">
        <f>IFERROR(IF(COUNT(pipot!$Z:$Z)&lt;&gt;"",INDEX(pipot!E:E,SMALL(pipot!$Z:$Z,ROW($A900)))),"")</f>
        <v/>
      </c>
      <c r="G904" t="str">
        <f>IFERROR(IF(COUNT(pipot!$Z:$Z)&lt;&gt;"",INDEX(pipot!F:F,SMALL(pipot!$Z:$Z,ROW($A900)))),"")</f>
        <v/>
      </c>
      <c r="H904" t="str">
        <f>IFERROR(IF(COUNT(pipot!$Z:$Z)&lt;&gt;"",INDEX(pipot!G:G,SMALL(pipot!$Z:$Z,ROW($A900)))),"")</f>
        <v/>
      </c>
      <c r="I904" t="str">
        <f>IFERROR(IF(COUNT(pipot!$Z:$Z)&lt;&gt;"",INDEX(pipot!H:H,SMALL(pipot!$Z:$Z,ROW($A900)))),"")</f>
        <v/>
      </c>
      <c r="J904" t="str">
        <f>IFERROR(IF(COUNT(pipot!$Z:$Z)&lt;&gt;"",INDEX(pipot!I:I,SMALL(pipot!$Z:$Z,ROW($A900)))),"")</f>
        <v/>
      </c>
      <c r="K904" t="str">
        <f>IFERROR(IF(COUNT(pipot!$Z:$Z)&lt;&gt;"",INDEX(pipot!J:J,SMALL(pipot!$Z:$Z,ROW($A900)))),"")</f>
        <v/>
      </c>
      <c r="L904" t="str">
        <f>IFERROR(IF(COUNT(pipot!$Z:$Z)&lt;&gt;"",INDEX(pipot!K:K,SMALL(pipot!$Z:$Z,ROW($A900)))),"")</f>
        <v/>
      </c>
      <c r="M904" t="str">
        <f>IFERROR(IF(COUNT(pipot!$Z:$Z)&lt;&gt;"",INDEX(pipot!L:L,SMALL(pipot!$Z:$Z,ROW($A900)))),"")</f>
        <v/>
      </c>
      <c r="N904" t="str">
        <f>IFERROR(IF(COUNT(pipot!$Z:$Z)&lt;&gt;"",INDEX(pipot!M:M,SMALL(pipot!$Z:$Z,ROW($A900)))),"")</f>
        <v/>
      </c>
      <c r="O904" t="str">
        <f>IFERROR(IF(COUNT(pipot!$Z:$Z)&lt;&gt;"",INDEX(pipot!N:N,SMALL(pipot!$Z:$Z,ROW($A900)))),"")</f>
        <v/>
      </c>
      <c r="P904" t="str">
        <f>IFERROR(IF(COUNT(pipot!$Z:$Z)&lt;&gt;"",INDEX(pipot!O:O,SMALL(pipot!$Z:$Z,ROW($A900)))),"")</f>
        <v/>
      </c>
      <c r="Q904" t="str">
        <f>IFERROR(IF(COUNT(pipot!$Z:$Z)&lt;&gt;"",INDEX(pipot!P:P,SMALL(pipot!$Z:$Z,ROW($A900)))),"")</f>
        <v/>
      </c>
      <c r="R904" t="str">
        <f>IFERROR(IF(COUNT(pipot!$Z:$Z)&lt;&gt;"",INDEX(pipot!Q:Q,SMALL(pipot!$Z:$Z,ROW($A900)))),"")</f>
        <v/>
      </c>
      <c r="S904" t="str">
        <f>IFERROR(IF(COUNT(pipot!$Z:$Z)&lt;&gt;"",INDEX(pipot!R:R,SMALL(pipot!$Z:$Z,ROW($A900)))),"")</f>
        <v/>
      </c>
    </row>
    <row r="905" spans="2:19" hidden="1">
      <c r="B905" t="str">
        <f>IFERROR(IF(COUNT(pipot!$Z:$Z)&lt;&gt;"",INDEX(pipot!A:A,SMALL(pipot!$Z:$Z,ROW($A901)))),"")</f>
        <v/>
      </c>
      <c r="C905" s="13" t="str">
        <f>IFERROR(IF(COUNT(pipot!$Z:$Z)&lt;&gt;"",INDEX(pipot!B:B,SMALL(pipot!$Z:$Z,ROW($A901)))),"")</f>
        <v/>
      </c>
      <c r="D905" s="15" t="str">
        <f>IFERROR(IF(COUNT(pipot!$Z:$Z)&lt;&gt;"",INDEX(pipot!C:C,SMALL(pipot!$Z:$Z,ROW($A901)))),"")</f>
        <v/>
      </c>
      <c r="E905" t="str">
        <f>IFERROR(IF(COUNT(pipot!$Z:$Z)&lt;&gt;"",INDEX(pipot!D:D,SMALL(pipot!$Z:$Z,ROW($A901)))),"")</f>
        <v/>
      </c>
      <c r="F905" t="str">
        <f>IFERROR(IF(COUNT(pipot!$Z:$Z)&lt;&gt;"",INDEX(pipot!E:E,SMALL(pipot!$Z:$Z,ROW($A901)))),"")</f>
        <v/>
      </c>
      <c r="G905" t="str">
        <f>IFERROR(IF(COUNT(pipot!$Z:$Z)&lt;&gt;"",INDEX(pipot!F:F,SMALL(pipot!$Z:$Z,ROW($A901)))),"")</f>
        <v/>
      </c>
      <c r="H905" t="str">
        <f>IFERROR(IF(COUNT(pipot!$Z:$Z)&lt;&gt;"",INDEX(pipot!G:G,SMALL(pipot!$Z:$Z,ROW($A901)))),"")</f>
        <v/>
      </c>
      <c r="I905" t="str">
        <f>IFERROR(IF(COUNT(pipot!$Z:$Z)&lt;&gt;"",INDEX(pipot!H:H,SMALL(pipot!$Z:$Z,ROW($A901)))),"")</f>
        <v/>
      </c>
      <c r="J905" t="str">
        <f>IFERROR(IF(COUNT(pipot!$Z:$Z)&lt;&gt;"",INDEX(pipot!I:I,SMALL(pipot!$Z:$Z,ROW($A901)))),"")</f>
        <v/>
      </c>
      <c r="K905" t="str">
        <f>IFERROR(IF(COUNT(pipot!$Z:$Z)&lt;&gt;"",INDEX(pipot!J:J,SMALL(pipot!$Z:$Z,ROW($A901)))),"")</f>
        <v/>
      </c>
      <c r="L905" t="str">
        <f>IFERROR(IF(COUNT(pipot!$Z:$Z)&lt;&gt;"",INDEX(pipot!K:K,SMALL(pipot!$Z:$Z,ROW($A901)))),"")</f>
        <v/>
      </c>
      <c r="M905" t="str">
        <f>IFERROR(IF(COUNT(pipot!$Z:$Z)&lt;&gt;"",INDEX(pipot!L:L,SMALL(pipot!$Z:$Z,ROW($A901)))),"")</f>
        <v/>
      </c>
      <c r="N905" t="str">
        <f>IFERROR(IF(COUNT(pipot!$Z:$Z)&lt;&gt;"",INDEX(pipot!M:M,SMALL(pipot!$Z:$Z,ROW($A901)))),"")</f>
        <v/>
      </c>
      <c r="O905" t="str">
        <f>IFERROR(IF(COUNT(pipot!$Z:$Z)&lt;&gt;"",INDEX(pipot!N:N,SMALL(pipot!$Z:$Z,ROW($A901)))),"")</f>
        <v/>
      </c>
      <c r="P905" t="str">
        <f>IFERROR(IF(COUNT(pipot!$Z:$Z)&lt;&gt;"",INDEX(pipot!O:O,SMALL(pipot!$Z:$Z,ROW($A901)))),"")</f>
        <v/>
      </c>
      <c r="Q905" t="str">
        <f>IFERROR(IF(COUNT(pipot!$Z:$Z)&lt;&gt;"",INDEX(pipot!P:P,SMALL(pipot!$Z:$Z,ROW($A901)))),"")</f>
        <v/>
      </c>
      <c r="R905" t="str">
        <f>IFERROR(IF(COUNT(pipot!$Z:$Z)&lt;&gt;"",INDEX(pipot!Q:Q,SMALL(pipot!$Z:$Z,ROW($A901)))),"")</f>
        <v/>
      </c>
      <c r="S905" t="str">
        <f>IFERROR(IF(COUNT(pipot!$Z:$Z)&lt;&gt;"",INDEX(pipot!R:R,SMALL(pipot!$Z:$Z,ROW($A901)))),"")</f>
        <v/>
      </c>
    </row>
    <row r="906" spans="2:19" hidden="1">
      <c r="B906" t="str">
        <f>IFERROR(IF(COUNT(pipot!$Z:$Z)&lt;&gt;"",INDEX(pipot!A:A,SMALL(pipot!$Z:$Z,ROW($A902)))),"")</f>
        <v/>
      </c>
      <c r="C906" s="13" t="str">
        <f>IFERROR(IF(COUNT(pipot!$Z:$Z)&lt;&gt;"",INDEX(pipot!B:B,SMALL(pipot!$Z:$Z,ROW($A902)))),"")</f>
        <v/>
      </c>
      <c r="D906" s="15" t="str">
        <f>IFERROR(IF(COUNT(pipot!$Z:$Z)&lt;&gt;"",INDEX(pipot!C:C,SMALL(pipot!$Z:$Z,ROW($A902)))),"")</f>
        <v/>
      </c>
      <c r="E906" t="str">
        <f>IFERROR(IF(COUNT(pipot!$Z:$Z)&lt;&gt;"",INDEX(pipot!D:D,SMALL(pipot!$Z:$Z,ROW($A902)))),"")</f>
        <v/>
      </c>
      <c r="F906" t="str">
        <f>IFERROR(IF(COUNT(pipot!$Z:$Z)&lt;&gt;"",INDEX(pipot!E:E,SMALL(pipot!$Z:$Z,ROW($A902)))),"")</f>
        <v/>
      </c>
      <c r="G906" t="str">
        <f>IFERROR(IF(COUNT(pipot!$Z:$Z)&lt;&gt;"",INDEX(pipot!F:F,SMALL(pipot!$Z:$Z,ROW($A902)))),"")</f>
        <v/>
      </c>
      <c r="H906" t="str">
        <f>IFERROR(IF(COUNT(pipot!$Z:$Z)&lt;&gt;"",INDEX(pipot!G:G,SMALL(pipot!$Z:$Z,ROW($A902)))),"")</f>
        <v/>
      </c>
      <c r="I906" t="str">
        <f>IFERROR(IF(COUNT(pipot!$Z:$Z)&lt;&gt;"",INDEX(pipot!H:H,SMALL(pipot!$Z:$Z,ROW($A902)))),"")</f>
        <v/>
      </c>
      <c r="J906" t="str">
        <f>IFERROR(IF(COUNT(pipot!$Z:$Z)&lt;&gt;"",INDEX(pipot!I:I,SMALL(pipot!$Z:$Z,ROW($A902)))),"")</f>
        <v/>
      </c>
      <c r="K906" t="str">
        <f>IFERROR(IF(COUNT(pipot!$Z:$Z)&lt;&gt;"",INDEX(pipot!J:J,SMALL(pipot!$Z:$Z,ROW($A902)))),"")</f>
        <v/>
      </c>
      <c r="L906" t="str">
        <f>IFERROR(IF(COUNT(pipot!$Z:$Z)&lt;&gt;"",INDEX(pipot!K:K,SMALL(pipot!$Z:$Z,ROW($A902)))),"")</f>
        <v/>
      </c>
      <c r="M906" t="str">
        <f>IFERROR(IF(COUNT(pipot!$Z:$Z)&lt;&gt;"",INDEX(pipot!L:L,SMALL(pipot!$Z:$Z,ROW($A902)))),"")</f>
        <v/>
      </c>
      <c r="N906" t="str">
        <f>IFERROR(IF(COUNT(pipot!$Z:$Z)&lt;&gt;"",INDEX(pipot!M:M,SMALL(pipot!$Z:$Z,ROW($A902)))),"")</f>
        <v/>
      </c>
      <c r="O906" t="str">
        <f>IFERROR(IF(COUNT(pipot!$Z:$Z)&lt;&gt;"",INDEX(pipot!N:N,SMALL(pipot!$Z:$Z,ROW($A902)))),"")</f>
        <v/>
      </c>
      <c r="P906" t="str">
        <f>IFERROR(IF(COUNT(pipot!$Z:$Z)&lt;&gt;"",INDEX(pipot!O:O,SMALL(pipot!$Z:$Z,ROW($A902)))),"")</f>
        <v/>
      </c>
      <c r="Q906" t="str">
        <f>IFERROR(IF(COUNT(pipot!$Z:$Z)&lt;&gt;"",INDEX(pipot!P:P,SMALL(pipot!$Z:$Z,ROW($A902)))),"")</f>
        <v/>
      </c>
      <c r="R906" t="str">
        <f>IFERROR(IF(COUNT(pipot!$Z:$Z)&lt;&gt;"",INDEX(pipot!Q:Q,SMALL(pipot!$Z:$Z,ROW($A902)))),"")</f>
        <v/>
      </c>
      <c r="S906" t="str">
        <f>IFERROR(IF(COUNT(pipot!$Z:$Z)&lt;&gt;"",INDEX(pipot!R:R,SMALL(pipot!$Z:$Z,ROW($A902)))),"")</f>
        <v/>
      </c>
    </row>
    <row r="907" spans="2:19" hidden="1">
      <c r="B907" t="str">
        <f>IFERROR(IF(COUNT(pipot!$Z:$Z)&lt;&gt;"",INDEX(pipot!A:A,SMALL(pipot!$Z:$Z,ROW($A903)))),"")</f>
        <v/>
      </c>
      <c r="C907" s="13" t="str">
        <f>IFERROR(IF(COUNT(pipot!$Z:$Z)&lt;&gt;"",INDEX(pipot!B:B,SMALL(pipot!$Z:$Z,ROW($A903)))),"")</f>
        <v/>
      </c>
      <c r="D907" s="15" t="str">
        <f>IFERROR(IF(COUNT(pipot!$Z:$Z)&lt;&gt;"",INDEX(pipot!C:C,SMALL(pipot!$Z:$Z,ROW($A903)))),"")</f>
        <v/>
      </c>
      <c r="E907" t="str">
        <f>IFERROR(IF(COUNT(pipot!$Z:$Z)&lt;&gt;"",INDEX(pipot!D:D,SMALL(pipot!$Z:$Z,ROW($A903)))),"")</f>
        <v/>
      </c>
      <c r="F907" t="str">
        <f>IFERROR(IF(COUNT(pipot!$Z:$Z)&lt;&gt;"",INDEX(pipot!E:E,SMALL(pipot!$Z:$Z,ROW($A903)))),"")</f>
        <v/>
      </c>
      <c r="G907" t="str">
        <f>IFERROR(IF(COUNT(pipot!$Z:$Z)&lt;&gt;"",INDEX(pipot!F:F,SMALL(pipot!$Z:$Z,ROW($A903)))),"")</f>
        <v/>
      </c>
      <c r="H907" t="str">
        <f>IFERROR(IF(COUNT(pipot!$Z:$Z)&lt;&gt;"",INDEX(pipot!G:G,SMALL(pipot!$Z:$Z,ROW($A903)))),"")</f>
        <v/>
      </c>
      <c r="I907" t="str">
        <f>IFERROR(IF(COUNT(pipot!$Z:$Z)&lt;&gt;"",INDEX(pipot!H:H,SMALL(pipot!$Z:$Z,ROW($A903)))),"")</f>
        <v/>
      </c>
      <c r="J907" t="str">
        <f>IFERROR(IF(COUNT(pipot!$Z:$Z)&lt;&gt;"",INDEX(pipot!I:I,SMALL(pipot!$Z:$Z,ROW($A903)))),"")</f>
        <v/>
      </c>
      <c r="K907" t="str">
        <f>IFERROR(IF(COUNT(pipot!$Z:$Z)&lt;&gt;"",INDEX(pipot!J:J,SMALL(pipot!$Z:$Z,ROW($A903)))),"")</f>
        <v/>
      </c>
      <c r="L907" t="str">
        <f>IFERROR(IF(COUNT(pipot!$Z:$Z)&lt;&gt;"",INDEX(pipot!K:K,SMALL(pipot!$Z:$Z,ROW($A903)))),"")</f>
        <v/>
      </c>
      <c r="M907" t="str">
        <f>IFERROR(IF(COUNT(pipot!$Z:$Z)&lt;&gt;"",INDEX(pipot!L:L,SMALL(pipot!$Z:$Z,ROW($A903)))),"")</f>
        <v/>
      </c>
      <c r="N907" t="str">
        <f>IFERROR(IF(COUNT(pipot!$Z:$Z)&lt;&gt;"",INDEX(pipot!M:M,SMALL(pipot!$Z:$Z,ROW($A903)))),"")</f>
        <v/>
      </c>
      <c r="O907" t="str">
        <f>IFERROR(IF(COUNT(pipot!$Z:$Z)&lt;&gt;"",INDEX(pipot!N:N,SMALL(pipot!$Z:$Z,ROW($A903)))),"")</f>
        <v/>
      </c>
      <c r="P907" t="str">
        <f>IFERROR(IF(COUNT(pipot!$Z:$Z)&lt;&gt;"",INDEX(pipot!O:O,SMALL(pipot!$Z:$Z,ROW($A903)))),"")</f>
        <v/>
      </c>
      <c r="Q907" t="str">
        <f>IFERROR(IF(COUNT(pipot!$Z:$Z)&lt;&gt;"",INDEX(pipot!P:P,SMALL(pipot!$Z:$Z,ROW($A903)))),"")</f>
        <v/>
      </c>
      <c r="R907" t="str">
        <f>IFERROR(IF(COUNT(pipot!$Z:$Z)&lt;&gt;"",INDEX(pipot!Q:Q,SMALL(pipot!$Z:$Z,ROW($A903)))),"")</f>
        <v/>
      </c>
      <c r="S907" t="str">
        <f>IFERROR(IF(COUNT(pipot!$Z:$Z)&lt;&gt;"",INDEX(pipot!R:R,SMALL(pipot!$Z:$Z,ROW($A903)))),"")</f>
        <v/>
      </c>
    </row>
    <row r="908" spans="2:19" hidden="1">
      <c r="B908" t="str">
        <f>IFERROR(IF(COUNT(pipot!$Z:$Z)&lt;&gt;"",INDEX(pipot!A:A,SMALL(pipot!$Z:$Z,ROW($A904)))),"")</f>
        <v/>
      </c>
      <c r="C908" s="13" t="str">
        <f>IFERROR(IF(COUNT(pipot!$Z:$Z)&lt;&gt;"",INDEX(pipot!B:B,SMALL(pipot!$Z:$Z,ROW($A904)))),"")</f>
        <v/>
      </c>
      <c r="D908" s="15" t="str">
        <f>IFERROR(IF(COUNT(pipot!$Z:$Z)&lt;&gt;"",INDEX(pipot!C:C,SMALL(pipot!$Z:$Z,ROW($A904)))),"")</f>
        <v/>
      </c>
      <c r="E908" t="str">
        <f>IFERROR(IF(COUNT(pipot!$Z:$Z)&lt;&gt;"",INDEX(pipot!D:D,SMALL(pipot!$Z:$Z,ROW($A904)))),"")</f>
        <v/>
      </c>
      <c r="F908" t="str">
        <f>IFERROR(IF(COUNT(pipot!$Z:$Z)&lt;&gt;"",INDEX(pipot!E:E,SMALL(pipot!$Z:$Z,ROW($A904)))),"")</f>
        <v/>
      </c>
      <c r="G908" t="str">
        <f>IFERROR(IF(COUNT(pipot!$Z:$Z)&lt;&gt;"",INDEX(pipot!F:F,SMALL(pipot!$Z:$Z,ROW($A904)))),"")</f>
        <v/>
      </c>
      <c r="H908" t="str">
        <f>IFERROR(IF(COUNT(pipot!$Z:$Z)&lt;&gt;"",INDEX(pipot!G:G,SMALL(pipot!$Z:$Z,ROW($A904)))),"")</f>
        <v/>
      </c>
      <c r="I908" t="str">
        <f>IFERROR(IF(COUNT(pipot!$Z:$Z)&lt;&gt;"",INDEX(pipot!H:H,SMALL(pipot!$Z:$Z,ROW($A904)))),"")</f>
        <v/>
      </c>
      <c r="J908" t="str">
        <f>IFERROR(IF(COUNT(pipot!$Z:$Z)&lt;&gt;"",INDEX(pipot!I:I,SMALL(pipot!$Z:$Z,ROW($A904)))),"")</f>
        <v/>
      </c>
      <c r="K908" t="str">
        <f>IFERROR(IF(COUNT(pipot!$Z:$Z)&lt;&gt;"",INDEX(pipot!J:J,SMALL(pipot!$Z:$Z,ROW($A904)))),"")</f>
        <v/>
      </c>
      <c r="L908" t="str">
        <f>IFERROR(IF(COUNT(pipot!$Z:$Z)&lt;&gt;"",INDEX(pipot!K:K,SMALL(pipot!$Z:$Z,ROW($A904)))),"")</f>
        <v/>
      </c>
      <c r="M908" t="str">
        <f>IFERROR(IF(COUNT(pipot!$Z:$Z)&lt;&gt;"",INDEX(pipot!L:L,SMALL(pipot!$Z:$Z,ROW($A904)))),"")</f>
        <v/>
      </c>
      <c r="N908" t="str">
        <f>IFERROR(IF(COUNT(pipot!$Z:$Z)&lt;&gt;"",INDEX(pipot!M:M,SMALL(pipot!$Z:$Z,ROW($A904)))),"")</f>
        <v/>
      </c>
      <c r="O908" t="str">
        <f>IFERROR(IF(COUNT(pipot!$Z:$Z)&lt;&gt;"",INDEX(pipot!N:N,SMALL(pipot!$Z:$Z,ROW($A904)))),"")</f>
        <v/>
      </c>
      <c r="P908" t="str">
        <f>IFERROR(IF(COUNT(pipot!$Z:$Z)&lt;&gt;"",INDEX(pipot!O:O,SMALL(pipot!$Z:$Z,ROW($A904)))),"")</f>
        <v/>
      </c>
      <c r="Q908" t="str">
        <f>IFERROR(IF(COUNT(pipot!$Z:$Z)&lt;&gt;"",INDEX(pipot!P:P,SMALL(pipot!$Z:$Z,ROW($A904)))),"")</f>
        <v/>
      </c>
      <c r="R908" t="str">
        <f>IFERROR(IF(COUNT(pipot!$Z:$Z)&lt;&gt;"",INDEX(pipot!Q:Q,SMALL(pipot!$Z:$Z,ROW($A904)))),"")</f>
        <v/>
      </c>
      <c r="S908" t="str">
        <f>IFERROR(IF(COUNT(pipot!$Z:$Z)&lt;&gt;"",INDEX(pipot!R:R,SMALL(pipot!$Z:$Z,ROW($A904)))),"")</f>
        <v/>
      </c>
    </row>
    <row r="909" spans="2:19" hidden="1">
      <c r="B909" t="str">
        <f>IFERROR(IF(COUNT(pipot!$Z:$Z)&lt;&gt;"",INDEX(pipot!A:A,SMALL(pipot!$Z:$Z,ROW($A905)))),"")</f>
        <v/>
      </c>
      <c r="C909" s="13" t="str">
        <f>IFERROR(IF(COUNT(pipot!$Z:$Z)&lt;&gt;"",INDEX(pipot!B:B,SMALL(pipot!$Z:$Z,ROW($A905)))),"")</f>
        <v/>
      </c>
      <c r="D909" s="15" t="str">
        <f>IFERROR(IF(COUNT(pipot!$Z:$Z)&lt;&gt;"",INDEX(pipot!C:C,SMALL(pipot!$Z:$Z,ROW($A905)))),"")</f>
        <v/>
      </c>
      <c r="E909" t="str">
        <f>IFERROR(IF(COUNT(pipot!$Z:$Z)&lt;&gt;"",INDEX(pipot!D:D,SMALL(pipot!$Z:$Z,ROW($A905)))),"")</f>
        <v/>
      </c>
      <c r="F909" t="str">
        <f>IFERROR(IF(COUNT(pipot!$Z:$Z)&lt;&gt;"",INDEX(pipot!E:E,SMALL(pipot!$Z:$Z,ROW($A905)))),"")</f>
        <v/>
      </c>
      <c r="G909" t="str">
        <f>IFERROR(IF(COUNT(pipot!$Z:$Z)&lt;&gt;"",INDEX(pipot!F:F,SMALL(pipot!$Z:$Z,ROW($A905)))),"")</f>
        <v/>
      </c>
      <c r="H909" t="str">
        <f>IFERROR(IF(COUNT(pipot!$Z:$Z)&lt;&gt;"",INDEX(pipot!G:G,SMALL(pipot!$Z:$Z,ROW($A905)))),"")</f>
        <v/>
      </c>
      <c r="I909" t="str">
        <f>IFERROR(IF(COUNT(pipot!$Z:$Z)&lt;&gt;"",INDEX(pipot!H:H,SMALL(pipot!$Z:$Z,ROW($A905)))),"")</f>
        <v/>
      </c>
      <c r="J909" t="str">
        <f>IFERROR(IF(COUNT(pipot!$Z:$Z)&lt;&gt;"",INDEX(pipot!I:I,SMALL(pipot!$Z:$Z,ROW($A905)))),"")</f>
        <v/>
      </c>
      <c r="K909" t="str">
        <f>IFERROR(IF(COUNT(pipot!$Z:$Z)&lt;&gt;"",INDEX(pipot!J:J,SMALL(pipot!$Z:$Z,ROW($A905)))),"")</f>
        <v/>
      </c>
      <c r="L909" t="str">
        <f>IFERROR(IF(COUNT(pipot!$Z:$Z)&lt;&gt;"",INDEX(pipot!K:K,SMALL(pipot!$Z:$Z,ROW($A905)))),"")</f>
        <v/>
      </c>
      <c r="M909" t="str">
        <f>IFERROR(IF(COUNT(pipot!$Z:$Z)&lt;&gt;"",INDEX(pipot!L:L,SMALL(pipot!$Z:$Z,ROW($A905)))),"")</f>
        <v/>
      </c>
      <c r="N909" t="str">
        <f>IFERROR(IF(COUNT(pipot!$Z:$Z)&lt;&gt;"",INDEX(pipot!M:M,SMALL(pipot!$Z:$Z,ROW($A905)))),"")</f>
        <v/>
      </c>
      <c r="O909" t="str">
        <f>IFERROR(IF(COUNT(pipot!$Z:$Z)&lt;&gt;"",INDEX(pipot!N:N,SMALL(pipot!$Z:$Z,ROW($A905)))),"")</f>
        <v/>
      </c>
      <c r="P909" t="str">
        <f>IFERROR(IF(COUNT(pipot!$Z:$Z)&lt;&gt;"",INDEX(pipot!O:O,SMALL(pipot!$Z:$Z,ROW($A905)))),"")</f>
        <v/>
      </c>
      <c r="Q909" t="str">
        <f>IFERROR(IF(COUNT(pipot!$Z:$Z)&lt;&gt;"",INDEX(pipot!P:P,SMALL(pipot!$Z:$Z,ROW($A905)))),"")</f>
        <v/>
      </c>
      <c r="R909" t="str">
        <f>IFERROR(IF(COUNT(pipot!$Z:$Z)&lt;&gt;"",INDEX(pipot!Q:Q,SMALL(pipot!$Z:$Z,ROW($A905)))),"")</f>
        <v/>
      </c>
      <c r="S909" t="str">
        <f>IFERROR(IF(COUNT(pipot!$Z:$Z)&lt;&gt;"",INDEX(pipot!R:R,SMALL(pipot!$Z:$Z,ROW($A905)))),"")</f>
        <v/>
      </c>
    </row>
    <row r="910" spans="2:19" hidden="1">
      <c r="B910" t="str">
        <f>IFERROR(IF(COUNT(pipot!$Z:$Z)&lt;&gt;"",INDEX(pipot!A:A,SMALL(pipot!$Z:$Z,ROW($A906)))),"")</f>
        <v/>
      </c>
      <c r="C910" s="13" t="str">
        <f>IFERROR(IF(COUNT(pipot!$Z:$Z)&lt;&gt;"",INDEX(pipot!B:B,SMALL(pipot!$Z:$Z,ROW($A906)))),"")</f>
        <v/>
      </c>
      <c r="D910" s="15" t="str">
        <f>IFERROR(IF(COUNT(pipot!$Z:$Z)&lt;&gt;"",INDEX(pipot!C:C,SMALL(pipot!$Z:$Z,ROW($A906)))),"")</f>
        <v/>
      </c>
      <c r="E910" t="str">
        <f>IFERROR(IF(COUNT(pipot!$Z:$Z)&lt;&gt;"",INDEX(pipot!D:D,SMALL(pipot!$Z:$Z,ROW($A906)))),"")</f>
        <v/>
      </c>
      <c r="F910" t="str">
        <f>IFERROR(IF(COUNT(pipot!$Z:$Z)&lt;&gt;"",INDEX(pipot!E:E,SMALL(pipot!$Z:$Z,ROW($A906)))),"")</f>
        <v/>
      </c>
      <c r="G910" t="str">
        <f>IFERROR(IF(COUNT(pipot!$Z:$Z)&lt;&gt;"",INDEX(pipot!F:F,SMALL(pipot!$Z:$Z,ROW($A906)))),"")</f>
        <v/>
      </c>
      <c r="H910" t="str">
        <f>IFERROR(IF(COUNT(pipot!$Z:$Z)&lt;&gt;"",INDEX(pipot!G:G,SMALL(pipot!$Z:$Z,ROW($A906)))),"")</f>
        <v/>
      </c>
      <c r="I910" t="str">
        <f>IFERROR(IF(COUNT(pipot!$Z:$Z)&lt;&gt;"",INDEX(pipot!H:H,SMALL(pipot!$Z:$Z,ROW($A906)))),"")</f>
        <v/>
      </c>
      <c r="J910" t="str">
        <f>IFERROR(IF(COUNT(pipot!$Z:$Z)&lt;&gt;"",INDEX(pipot!I:I,SMALL(pipot!$Z:$Z,ROW($A906)))),"")</f>
        <v/>
      </c>
      <c r="K910" t="str">
        <f>IFERROR(IF(COUNT(pipot!$Z:$Z)&lt;&gt;"",INDEX(pipot!J:J,SMALL(pipot!$Z:$Z,ROW($A906)))),"")</f>
        <v/>
      </c>
      <c r="L910" t="str">
        <f>IFERROR(IF(COUNT(pipot!$Z:$Z)&lt;&gt;"",INDEX(pipot!K:K,SMALL(pipot!$Z:$Z,ROW($A906)))),"")</f>
        <v/>
      </c>
      <c r="M910" t="str">
        <f>IFERROR(IF(COUNT(pipot!$Z:$Z)&lt;&gt;"",INDEX(pipot!L:L,SMALL(pipot!$Z:$Z,ROW($A906)))),"")</f>
        <v/>
      </c>
      <c r="N910" t="str">
        <f>IFERROR(IF(COUNT(pipot!$Z:$Z)&lt;&gt;"",INDEX(pipot!M:M,SMALL(pipot!$Z:$Z,ROW($A906)))),"")</f>
        <v/>
      </c>
      <c r="O910" t="str">
        <f>IFERROR(IF(COUNT(pipot!$Z:$Z)&lt;&gt;"",INDEX(pipot!N:N,SMALL(pipot!$Z:$Z,ROW($A906)))),"")</f>
        <v/>
      </c>
      <c r="P910" t="str">
        <f>IFERROR(IF(COUNT(pipot!$Z:$Z)&lt;&gt;"",INDEX(pipot!O:O,SMALL(pipot!$Z:$Z,ROW($A906)))),"")</f>
        <v/>
      </c>
      <c r="Q910" t="str">
        <f>IFERROR(IF(COUNT(pipot!$Z:$Z)&lt;&gt;"",INDEX(pipot!P:P,SMALL(pipot!$Z:$Z,ROW($A906)))),"")</f>
        <v/>
      </c>
      <c r="R910" t="str">
        <f>IFERROR(IF(COUNT(pipot!$Z:$Z)&lt;&gt;"",INDEX(pipot!Q:Q,SMALL(pipot!$Z:$Z,ROW($A906)))),"")</f>
        <v/>
      </c>
      <c r="S910" t="str">
        <f>IFERROR(IF(COUNT(pipot!$Z:$Z)&lt;&gt;"",INDEX(pipot!R:R,SMALL(pipot!$Z:$Z,ROW($A906)))),"")</f>
        <v/>
      </c>
    </row>
    <row r="911" spans="2:19" hidden="1">
      <c r="B911" t="str">
        <f>IFERROR(IF(COUNT(pipot!$Z:$Z)&lt;&gt;"",INDEX(pipot!A:A,SMALL(pipot!$Z:$Z,ROW($A907)))),"")</f>
        <v/>
      </c>
      <c r="C911" s="13" t="str">
        <f>IFERROR(IF(COUNT(pipot!$Z:$Z)&lt;&gt;"",INDEX(pipot!B:B,SMALL(pipot!$Z:$Z,ROW($A907)))),"")</f>
        <v/>
      </c>
      <c r="D911" s="15" t="str">
        <f>IFERROR(IF(COUNT(pipot!$Z:$Z)&lt;&gt;"",INDEX(pipot!C:C,SMALL(pipot!$Z:$Z,ROW($A907)))),"")</f>
        <v/>
      </c>
      <c r="E911" t="str">
        <f>IFERROR(IF(COUNT(pipot!$Z:$Z)&lt;&gt;"",INDEX(pipot!D:D,SMALL(pipot!$Z:$Z,ROW($A907)))),"")</f>
        <v/>
      </c>
      <c r="F911" t="str">
        <f>IFERROR(IF(COUNT(pipot!$Z:$Z)&lt;&gt;"",INDEX(pipot!E:E,SMALL(pipot!$Z:$Z,ROW($A907)))),"")</f>
        <v/>
      </c>
      <c r="G911" t="str">
        <f>IFERROR(IF(COUNT(pipot!$Z:$Z)&lt;&gt;"",INDEX(pipot!F:F,SMALL(pipot!$Z:$Z,ROW($A907)))),"")</f>
        <v/>
      </c>
      <c r="H911" t="str">
        <f>IFERROR(IF(COUNT(pipot!$Z:$Z)&lt;&gt;"",INDEX(pipot!G:G,SMALL(pipot!$Z:$Z,ROW($A907)))),"")</f>
        <v/>
      </c>
      <c r="I911" t="str">
        <f>IFERROR(IF(COUNT(pipot!$Z:$Z)&lt;&gt;"",INDEX(pipot!H:H,SMALL(pipot!$Z:$Z,ROW($A907)))),"")</f>
        <v/>
      </c>
      <c r="J911" t="str">
        <f>IFERROR(IF(COUNT(pipot!$Z:$Z)&lt;&gt;"",INDEX(pipot!I:I,SMALL(pipot!$Z:$Z,ROW($A907)))),"")</f>
        <v/>
      </c>
      <c r="K911" t="str">
        <f>IFERROR(IF(COUNT(pipot!$Z:$Z)&lt;&gt;"",INDEX(pipot!J:J,SMALL(pipot!$Z:$Z,ROW($A907)))),"")</f>
        <v/>
      </c>
      <c r="L911" t="str">
        <f>IFERROR(IF(COUNT(pipot!$Z:$Z)&lt;&gt;"",INDEX(pipot!K:K,SMALL(pipot!$Z:$Z,ROW($A907)))),"")</f>
        <v/>
      </c>
      <c r="M911" t="str">
        <f>IFERROR(IF(COUNT(pipot!$Z:$Z)&lt;&gt;"",INDEX(pipot!L:L,SMALL(pipot!$Z:$Z,ROW($A907)))),"")</f>
        <v/>
      </c>
      <c r="N911" t="str">
        <f>IFERROR(IF(COUNT(pipot!$Z:$Z)&lt;&gt;"",INDEX(pipot!M:M,SMALL(pipot!$Z:$Z,ROW($A907)))),"")</f>
        <v/>
      </c>
      <c r="O911" t="str">
        <f>IFERROR(IF(COUNT(pipot!$Z:$Z)&lt;&gt;"",INDEX(pipot!N:N,SMALL(pipot!$Z:$Z,ROW($A907)))),"")</f>
        <v/>
      </c>
      <c r="P911" t="str">
        <f>IFERROR(IF(COUNT(pipot!$Z:$Z)&lt;&gt;"",INDEX(pipot!O:O,SMALL(pipot!$Z:$Z,ROW($A907)))),"")</f>
        <v/>
      </c>
      <c r="Q911" t="str">
        <f>IFERROR(IF(COUNT(pipot!$Z:$Z)&lt;&gt;"",INDEX(pipot!P:P,SMALL(pipot!$Z:$Z,ROW($A907)))),"")</f>
        <v/>
      </c>
      <c r="R911" t="str">
        <f>IFERROR(IF(COUNT(pipot!$Z:$Z)&lt;&gt;"",INDEX(pipot!Q:Q,SMALL(pipot!$Z:$Z,ROW($A907)))),"")</f>
        <v/>
      </c>
      <c r="S911" t="str">
        <f>IFERROR(IF(COUNT(pipot!$Z:$Z)&lt;&gt;"",INDEX(pipot!R:R,SMALL(pipot!$Z:$Z,ROW($A907)))),"")</f>
        <v/>
      </c>
    </row>
    <row r="912" spans="2:19" hidden="1">
      <c r="B912" t="str">
        <f>IFERROR(IF(COUNT(pipot!$Z:$Z)&lt;&gt;"",INDEX(pipot!A:A,SMALL(pipot!$Z:$Z,ROW($A908)))),"")</f>
        <v/>
      </c>
      <c r="C912" s="13" t="str">
        <f>IFERROR(IF(COUNT(pipot!$Z:$Z)&lt;&gt;"",INDEX(pipot!B:B,SMALL(pipot!$Z:$Z,ROW($A908)))),"")</f>
        <v/>
      </c>
      <c r="D912" s="15" t="str">
        <f>IFERROR(IF(COUNT(pipot!$Z:$Z)&lt;&gt;"",INDEX(pipot!C:C,SMALL(pipot!$Z:$Z,ROW($A908)))),"")</f>
        <v/>
      </c>
      <c r="E912" t="str">
        <f>IFERROR(IF(COUNT(pipot!$Z:$Z)&lt;&gt;"",INDEX(pipot!D:D,SMALL(pipot!$Z:$Z,ROW($A908)))),"")</f>
        <v/>
      </c>
      <c r="F912" t="str">
        <f>IFERROR(IF(COUNT(pipot!$Z:$Z)&lt;&gt;"",INDEX(pipot!E:E,SMALL(pipot!$Z:$Z,ROW($A908)))),"")</f>
        <v/>
      </c>
      <c r="G912" t="str">
        <f>IFERROR(IF(COUNT(pipot!$Z:$Z)&lt;&gt;"",INDEX(pipot!F:F,SMALL(pipot!$Z:$Z,ROW($A908)))),"")</f>
        <v/>
      </c>
      <c r="H912" t="str">
        <f>IFERROR(IF(COUNT(pipot!$Z:$Z)&lt;&gt;"",INDEX(pipot!G:G,SMALL(pipot!$Z:$Z,ROW($A908)))),"")</f>
        <v/>
      </c>
      <c r="I912" t="str">
        <f>IFERROR(IF(COUNT(pipot!$Z:$Z)&lt;&gt;"",INDEX(pipot!H:H,SMALL(pipot!$Z:$Z,ROW($A908)))),"")</f>
        <v/>
      </c>
      <c r="J912" t="str">
        <f>IFERROR(IF(COUNT(pipot!$Z:$Z)&lt;&gt;"",INDEX(pipot!I:I,SMALL(pipot!$Z:$Z,ROW($A908)))),"")</f>
        <v/>
      </c>
      <c r="K912" t="str">
        <f>IFERROR(IF(COUNT(pipot!$Z:$Z)&lt;&gt;"",INDEX(pipot!J:J,SMALL(pipot!$Z:$Z,ROW($A908)))),"")</f>
        <v/>
      </c>
      <c r="L912" t="str">
        <f>IFERROR(IF(COUNT(pipot!$Z:$Z)&lt;&gt;"",INDEX(pipot!K:K,SMALL(pipot!$Z:$Z,ROW($A908)))),"")</f>
        <v/>
      </c>
      <c r="M912" t="str">
        <f>IFERROR(IF(COUNT(pipot!$Z:$Z)&lt;&gt;"",INDEX(pipot!L:L,SMALL(pipot!$Z:$Z,ROW($A908)))),"")</f>
        <v/>
      </c>
      <c r="N912" t="str">
        <f>IFERROR(IF(COUNT(pipot!$Z:$Z)&lt;&gt;"",INDEX(pipot!M:M,SMALL(pipot!$Z:$Z,ROW($A908)))),"")</f>
        <v/>
      </c>
      <c r="O912" t="str">
        <f>IFERROR(IF(COUNT(pipot!$Z:$Z)&lt;&gt;"",INDEX(pipot!N:N,SMALL(pipot!$Z:$Z,ROW($A908)))),"")</f>
        <v/>
      </c>
      <c r="P912" t="str">
        <f>IFERROR(IF(COUNT(pipot!$Z:$Z)&lt;&gt;"",INDEX(pipot!O:O,SMALL(pipot!$Z:$Z,ROW($A908)))),"")</f>
        <v/>
      </c>
      <c r="Q912" t="str">
        <f>IFERROR(IF(COUNT(pipot!$Z:$Z)&lt;&gt;"",INDEX(pipot!P:P,SMALL(pipot!$Z:$Z,ROW($A908)))),"")</f>
        <v/>
      </c>
      <c r="R912" t="str">
        <f>IFERROR(IF(COUNT(pipot!$Z:$Z)&lt;&gt;"",INDEX(pipot!Q:Q,SMALL(pipot!$Z:$Z,ROW($A908)))),"")</f>
        <v/>
      </c>
      <c r="S912" t="str">
        <f>IFERROR(IF(COUNT(pipot!$Z:$Z)&lt;&gt;"",INDEX(pipot!R:R,SMALL(pipot!$Z:$Z,ROW($A908)))),"")</f>
        <v/>
      </c>
    </row>
    <row r="913" spans="2:19" hidden="1">
      <c r="B913" t="str">
        <f>IFERROR(IF(COUNT(pipot!$Z:$Z)&lt;&gt;"",INDEX(pipot!A:A,SMALL(pipot!$Z:$Z,ROW($A909)))),"")</f>
        <v/>
      </c>
      <c r="C913" s="13" t="str">
        <f>IFERROR(IF(COUNT(pipot!$Z:$Z)&lt;&gt;"",INDEX(pipot!B:B,SMALL(pipot!$Z:$Z,ROW($A909)))),"")</f>
        <v/>
      </c>
      <c r="D913" s="15" t="str">
        <f>IFERROR(IF(COUNT(pipot!$Z:$Z)&lt;&gt;"",INDEX(pipot!C:C,SMALL(pipot!$Z:$Z,ROW($A909)))),"")</f>
        <v/>
      </c>
      <c r="E913" t="str">
        <f>IFERROR(IF(COUNT(pipot!$Z:$Z)&lt;&gt;"",INDEX(pipot!D:D,SMALL(pipot!$Z:$Z,ROW($A909)))),"")</f>
        <v/>
      </c>
      <c r="F913" t="str">
        <f>IFERROR(IF(COUNT(pipot!$Z:$Z)&lt;&gt;"",INDEX(pipot!E:E,SMALL(pipot!$Z:$Z,ROW($A909)))),"")</f>
        <v/>
      </c>
      <c r="G913" t="str">
        <f>IFERROR(IF(COUNT(pipot!$Z:$Z)&lt;&gt;"",INDEX(pipot!F:F,SMALL(pipot!$Z:$Z,ROW($A909)))),"")</f>
        <v/>
      </c>
      <c r="H913" t="str">
        <f>IFERROR(IF(COUNT(pipot!$Z:$Z)&lt;&gt;"",INDEX(pipot!G:G,SMALL(pipot!$Z:$Z,ROW($A909)))),"")</f>
        <v/>
      </c>
      <c r="I913" t="str">
        <f>IFERROR(IF(COUNT(pipot!$Z:$Z)&lt;&gt;"",INDEX(pipot!H:H,SMALL(pipot!$Z:$Z,ROW($A909)))),"")</f>
        <v/>
      </c>
      <c r="J913" t="str">
        <f>IFERROR(IF(COUNT(pipot!$Z:$Z)&lt;&gt;"",INDEX(pipot!I:I,SMALL(pipot!$Z:$Z,ROW($A909)))),"")</f>
        <v/>
      </c>
      <c r="K913" t="str">
        <f>IFERROR(IF(COUNT(pipot!$Z:$Z)&lt;&gt;"",INDEX(pipot!J:J,SMALL(pipot!$Z:$Z,ROW($A909)))),"")</f>
        <v/>
      </c>
      <c r="L913" t="str">
        <f>IFERROR(IF(COUNT(pipot!$Z:$Z)&lt;&gt;"",INDEX(pipot!K:K,SMALL(pipot!$Z:$Z,ROW($A909)))),"")</f>
        <v/>
      </c>
      <c r="M913" t="str">
        <f>IFERROR(IF(COUNT(pipot!$Z:$Z)&lt;&gt;"",INDEX(pipot!L:L,SMALL(pipot!$Z:$Z,ROW($A909)))),"")</f>
        <v/>
      </c>
      <c r="N913" t="str">
        <f>IFERROR(IF(COUNT(pipot!$Z:$Z)&lt;&gt;"",INDEX(pipot!M:M,SMALL(pipot!$Z:$Z,ROW($A909)))),"")</f>
        <v/>
      </c>
      <c r="O913" t="str">
        <f>IFERROR(IF(COUNT(pipot!$Z:$Z)&lt;&gt;"",INDEX(pipot!N:N,SMALL(pipot!$Z:$Z,ROW($A909)))),"")</f>
        <v/>
      </c>
      <c r="P913" t="str">
        <f>IFERROR(IF(COUNT(pipot!$Z:$Z)&lt;&gt;"",INDEX(pipot!O:O,SMALL(pipot!$Z:$Z,ROW($A909)))),"")</f>
        <v/>
      </c>
      <c r="Q913" t="str">
        <f>IFERROR(IF(COUNT(pipot!$Z:$Z)&lt;&gt;"",INDEX(pipot!P:P,SMALL(pipot!$Z:$Z,ROW($A909)))),"")</f>
        <v/>
      </c>
      <c r="R913" t="str">
        <f>IFERROR(IF(COUNT(pipot!$Z:$Z)&lt;&gt;"",INDEX(pipot!Q:Q,SMALL(pipot!$Z:$Z,ROW($A909)))),"")</f>
        <v/>
      </c>
      <c r="S913" t="str">
        <f>IFERROR(IF(COUNT(pipot!$Z:$Z)&lt;&gt;"",INDEX(pipot!R:R,SMALL(pipot!$Z:$Z,ROW($A909)))),"")</f>
        <v/>
      </c>
    </row>
    <row r="914" spans="2:19" hidden="1">
      <c r="B914" t="str">
        <f>IFERROR(IF(COUNT(pipot!$Z:$Z)&lt;&gt;"",INDEX(pipot!A:A,SMALL(pipot!$Z:$Z,ROW($A910)))),"")</f>
        <v/>
      </c>
      <c r="C914" s="13" t="str">
        <f>IFERROR(IF(COUNT(pipot!$Z:$Z)&lt;&gt;"",INDEX(pipot!B:B,SMALL(pipot!$Z:$Z,ROW($A910)))),"")</f>
        <v/>
      </c>
      <c r="D914" s="15" t="str">
        <f>IFERROR(IF(COUNT(pipot!$Z:$Z)&lt;&gt;"",INDEX(pipot!C:C,SMALL(pipot!$Z:$Z,ROW($A910)))),"")</f>
        <v/>
      </c>
      <c r="E914" t="str">
        <f>IFERROR(IF(COUNT(pipot!$Z:$Z)&lt;&gt;"",INDEX(pipot!D:D,SMALL(pipot!$Z:$Z,ROW($A910)))),"")</f>
        <v/>
      </c>
      <c r="F914" t="str">
        <f>IFERROR(IF(COUNT(pipot!$Z:$Z)&lt;&gt;"",INDEX(pipot!E:E,SMALL(pipot!$Z:$Z,ROW($A910)))),"")</f>
        <v/>
      </c>
      <c r="G914" t="str">
        <f>IFERROR(IF(COUNT(pipot!$Z:$Z)&lt;&gt;"",INDEX(pipot!F:F,SMALL(pipot!$Z:$Z,ROW($A910)))),"")</f>
        <v/>
      </c>
      <c r="H914" t="str">
        <f>IFERROR(IF(COUNT(pipot!$Z:$Z)&lt;&gt;"",INDEX(pipot!G:G,SMALL(pipot!$Z:$Z,ROW($A910)))),"")</f>
        <v/>
      </c>
      <c r="I914" t="str">
        <f>IFERROR(IF(COUNT(pipot!$Z:$Z)&lt;&gt;"",INDEX(pipot!H:H,SMALL(pipot!$Z:$Z,ROW($A910)))),"")</f>
        <v/>
      </c>
      <c r="J914" t="str">
        <f>IFERROR(IF(COUNT(pipot!$Z:$Z)&lt;&gt;"",INDEX(pipot!I:I,SMALL(pipot!$Z:$Z,ROW($A910)))),"")</f>
        <v/>
      </c>
      <c r="K914" t="str">
        <f>IFERROR(IF(COUNT(pipot!$Z:$Z)&lt;&gt;"",INDEX(pipot!J:J,SMALL(pipot!$Z:$Z,ROW($A910)))),"")</f>
        <v/>
      </c>
      <c r="L914" t="str">
        <f>IFERROR(IF(COUNT(pipot!$Z:$Z)&lt;&gt;"",INDEX(pipot!K:K,SMALL(pipot!$Z:$Z,ROW($A910)))),"")</f>
        <v/>
      </c>
      <c r="M914" t="str">
        <f>IFERROR(IF(COUNT(pipot!$Z:$Z)&lt;&gt;"",INDEX(pipot!L:L,SMALL(pipot!$Z:$Z,ROW($A910)))),"")</f>
        <v/>
      </c>
      <c r="N914" t="str">
        <f>IFERROR(IF(COUNT(pipot!$Z:$Z)&lt;&gt;"",INDEX(pipot!M:M,SMALL(pipot!$Z:$Z,ROW($A910)))),"")</f>
        <v/>
      </c>
      <c r="O914" t="str">
        <f>IFERROR(IF(COUNT(pipot!$Z:$Z)&lt;&gt;"",INDEX(pipot!N:N,SMALL(pipot!$Z:$Z,ROW($A910)))),"")</f>
        <v/>
      </c>
      <c r="P914" t="str">
        <f>IFERROR(IF(COUNT(pipot!$Z:$Z)&lt;&gt;"",INDEX(pipot!O:O,SMALL(pipot!$Z:$Z,ROW($A910)))),"")</f>
        <v/>
      </c>
      <c r="Q914" t="str">
        <f>IFERROR(IF(COUNT(pipot!$Z:$Z)&lt;&gt;"",INDEX(pipot!P:P,SMALL(pipot!$Z:$Z,ROW($A910)))),"")</f>
        <v/>
      </c>
      <c r="R914" t="str">
        <f>IFERROR(IF(COUNT(pipot!$Z:$Z)&lt;&gt;"",INDEX(pipot!Q:Q,SMALL(pipot!$Z:$Z,ROW($A910)))),"")</f>
        <v/>
      </c>
      <c r="S914" t="str">
        <f>IFERROR(IF(COUNT(pipot!$Z:$Z)&lt;&gt;"",INDEX(pipot!R:R,SMALL(pipot!$Z:$Z,ROW($A910)))),"")</f>
        <v/>
      </c>
    </row>
    <row r="915" spans="2:19" hidden="1">
      <c r="B915" t="str">
        <f>IFERROR(IF(COUNT(pipot!$Z:$Z)&lt;&gt;"",INDEX(pipot!A:A,SMALL(pipot!$Z:$Z,ROW($A911)))),"")</f>
        <v/>
      </c>
      <c r="C915" s="13" t="str">
        <f>IFERROR(IF(COUNT(pipot!$Z:$Z)&lt;&gt;"",INDEX(pipot!B:B,SMALL(pipot!$Z:$Z,ROW($A911)))),"")</f>
        <v/>
      </c>
      <c r="D915" s="15" t="str">
        <f>IFERROR(IF(COUNT(pipot!$Z:$Z)&lt;&gt;"",INDEX(pipot!C:C,SMALL(pipot!$Z:$Z,ROW($A911)))),"")</f>
        <v/>
      </c>
      <c r="E915" t="str">
        <f>IFERROR(IF(COUNT(pipot!$Z:$Z)&lt;&gt;"",INDEX(pipot!D:D,SMALL(pipot!$Z:$Z,ROW($A911)))),"")</f>
        <v/>
      </c>
      <c r="F915" t="str">
        <f>IFERROR(IF(COUNT(pipot!$Z:$Z)&lt;&gt;"",INDEX(pipot!E:E,SMALL(pipot!$Z:$Z,ROW($A911)))),"")</f>
        <v/>
      </c>
      <c r="G915" t="str">
        <f>IFERROR(IF(COUNT(pipot!$Z:$Z)&lt;&gt;"",INDEX(pipot!F:F,SMALL(pipot!$Z:$Z,ROW($A911)))),"")</f>
        <v/>
      </c>
      <c r="H915" t="str">
        <f>IFERROR(IF(COUNT(pipot!$Z:$Z)&lt;&gt;"",INDEX(pipot!G:G,SMALL(pipot!$Z:$Z,ROW($A911)))),"")</f>
        <v/>
      </c>
      <c r="I915" t="str">
        <f>IFERROR(IF(COUNT(pipot!$Z:$Z)&lt;&gt;"",INDEX(pipot!H:H,SMALL(pipot!$Z:$Z,ROW($A911)))),"")</f>
        <v/>
      </c>
      <c r="J915" t="str">
        <f>IFERROR(IF(COUNT(pipot!$Z:$Z)&lt;&gt;"",INDEX(pipot!I:I,SMALL(pipot!$Z:$Z,ROW($A911)))),"")</f>
        <v/>
      </c>
      <c r="K915" t="str">
        <f>IFERROR(IF(COUNT(pipot!$Z:$Z)&lt;&gt;"",INDEX(pipot!J:J,SMALL(pipot!$Z:$Z,ROW($A911)))),"")</f>
        <v/>
      </c>
      <c r="L915" t="str">
        <f>IFERROR(IF(COUNT(pipot!$Z:$Z)&lt;&gt;"",INDEX(pipot!K:K,SMALL(pipot!$Z:$Z,ROW($A911)))),"")</f>
        <v/>
      </c>
      <c r="M915" t="str">
        <f>IFERROR(IF(COUNT(pipot!$Z:$Z)&lt;&gt;"",INDEX(pipot!L:L,SMALL(pipot!$Z:$Z,ROW($A911)))),"")</f>
        <v/>
      </c>
      <c r="N915" t="str">
        <f>IFERROR(IF(COUNT(pipot!$Z:$Z)&lt;&gt;"",INDEX(pipot!M:M,SMALL(pipot!$Z:$Z,ROW($A911)))),"")</f>
        <v/>
      </c>
      <c r="O915" t="str">
        <f>IFERROR(IF(COUNT(pipot!$Z:$Z)&lt;&gt;"",INDEX(pipot!N:N,SMALL(pipot!$Z:$Z,ROW($A911)))),"")</f>
        <v/>
      </c>
      <c r="P915" t="str">
        <f>IFERROR(IF(COUNT(pipot!$Z:$Z)&lt;&gt;"",INDEX(pipot!O:O,SMALL(pipot!$Z:$Z,ROW($A911)))),"")</f>
        <v/>
      </c>
      <c r="Q915" t="str">
        <f>IFERROR(IF(COUNT(pipot!$Z:$Z)&lt;&gt;"",INDEX(pipot!P:P,SMALL(pipot!$Z:$Z,ROW($A911)))),"")</f>
        <v/>
      </c>
      <c r="R915" t="str">
        <f>IFERROR(IF(COUNT(pipot!$Z:$Z)&lt;&gt;"",INDEX(pipot!Q:Q,SMALL(pipot!$Z:$Z,ROW($A911)))),"")</f>
        <v/>
      </c>
      <c r="S915" t="str">
        <f>IFERROR(IF(COUNT(pipot!$Z:$Z)&lt;&gt;"",INDEX(pipot!R:R,SMALL(pipot!$Z:$Z,ROW($A911)))),"")</f>
        <v/>
      </c>
    </row>
    <row r="916" spans="2:19" hidden="1">
      <c r="B916" t="str">
        <f>IFERROR(IF(COUNT(pipot!$Z:$Z)&lt;&gt;"",INDEX(pipot!A:A,SMALL(pipot!$Z:$Z,ROW($A912)))),"")</f>
        <v/>
      </c>
      <c r="C916" s="13" t="str">
        <f>IFERROR(IF(COUNT(pipot!$Z:$Z)&lt;&gt;"",INDEX(pipot!B:B,SMALL(pipot!$Z:$Z,ROW($A912)))),"")</f>
        <v/>
      </c>
      <c r="D916" s="15" t="str">
        <f>IFERROR(IF(COUNT(pipot!$Z:$Z)&lt;&gt;"",INDEX(pipot!C:C,SMALL(pipot!$Z:$Z,ROW($A912)))),"")</f>
        <v/>
      </c>
      <c r="E916" t="str">
        <f>IFERROR(IF(COUNT(pipot!$Z:$Z)&lt;&gt;"",INDEX(pipot!D:D,SMALL(pipot!$Z:$Z,ROW($A912)))),"")</f>
        <v/>
      </c>
      <c r="F916" t="str">
        <f>IFERROR(IF(COUNT(pipot!$Z:$Z)&lt;&gt;"",INDEX(pipot!E:E,SMALL(pipot!$Z:$Z,ROW($A912)))),"")</f>
        <v/>
      </c>
      <c r="G916" t="str">
        <f>IFERROR(IF(COUNT(pipot!$Z:$Z)&lt;&gt;"",INDEX(pipot!F:F,SMALL(pipot!$Z:$Z,ROW($A912)))),"")</f>
        <v/>
      </c>
      <c r="H916" t="str">
        <f>IFERROR(IF(COUNT(pipot!$Z:$Z)&lt;&gt;"",INDEX(pipot!G:G,SMALL(pipot!$Z:$Z,ROW($A912)))),"")</f>
        <v/>
      </c>
      <c r="I916" t="str">
        <f>IFERROR(IF(COUNT(pipot!$Z:$Z)&lt;&gt;"",INDEX(pipot!H:H,SMALL(pipot!$Z:$Z,ROW($A912)))),"")</f>
        <v/>
      </c>
      <c r="J916" t="str">
        <f>IFERROR(IF(COUNT(pipot!$Z:$Z)&lt;&gt;"",INDEX(pipot!I:I,SMALL(pipot!$Z:$Z,ROW($A912)))),"")</f>
        <v/>
      </c>
      <c r="K916" t="str">
        <f>IFERROR(IF(COUNT(pipot!$Z:$Z)&lt;&gt;"",INDEX(pipot!J:J,SMALL(pipot!$Z:$Z,ROW($A912)))),"")</f>
        <v/>
      </c>
      <c r="L916" t="str">
        <f>IFERROR(IF(COUNT(pipot!$Z:$Z)&lt;&gt;"",INDEX(pipot!K:K,SMALL(pipot!$Z:$Z,ROW($A912)))),"")</f>
        <v/>
      </c>
      <c r="M916" t="str">
        <f>IFERROR(IF(COUNT(pipot!$Z:$Z)&lt;&gt;"",INDEX(pipot!L:L,SMALL(pipot!$Z:$Z,ROW($A912)))),"")</f>
        <v/>
      </c>
      <c r="N916" t="str">
        <f>IFERROR(IF(COUNT(pipot!$Z:$Z)&lt;&gt;"",INDEX(pipot!M:M,SMALL(pipot!$Z:$Z,ROW($A912)))),"")</f>
        <v/>
      </c>
      <c r="O916" t="str">
        <f>IFERROR(IF(COUNT(pipot!$Z:$Z)&lt;&gt;"",INDEX(pipot!N:N,SMALL(pipot!$Z:$Z,ROW($A912)))),"")</f>
        <v/>
      </c>
      <c r="P916" t="str">
        <f>IFERROR(IF(COUNT(pipot!$Z:$Z)&lt;&gt;"",INDEX(pipot!O:O,SMALL(pipot!$Z:$Z,ROW($A912)))),"")</f>
        <v/>
      </c>
      <c r="Q916" t="str">
        <f>IFERROR(IF(COUNT(pipot!$Z:$Z)&lt;&gt;"",INDEX(pipot!P:P,SMALL(pipot!$Z:$Z,ROW($A912)))),"")</f>
        <v/>
      </c>
      <c r="R916" t="str">
        <f>IFERROR(IF(COUNT(pipot!$Z:$Z)&lt;&gt;"",INDEX(pipot!Q:Q,SMALL(pipot!$Z:$Z,ROW($A912)))),"")</f>
        <v/>
      </c>
      <c r="S916" t="str">
        <f>IFERROR(IF(COUNT(pipot!$Z:$Z)&lt;&gt;"",INDEX(pipot!R:R,SMALL(pipot!$Z:$Z,ROW($A912)))),"")</f>
        <v/>
      </c>
    </row>
    <row r="917" spans="2:19" hidden="1">
      <c r="B917" t="str">
        <f>IFERROR(IF(COUNT(pipot!$Z:$Z)&lt;&gt;"",INDEX(pipot!A:A,SMALL(pipot!$Z:$Z,ROW($A913)))),"")</f>
        <v/>
      </c>
      <c r="C917" s="13" t="str">
        <f>IFERROR(IF(COUNT(pipot!$Z:$Z)&lt;&gt;"",INDEX(pipot!B:B,SMALL(pipot!$Z:$Z,ROW($A913)))),"")</f>
        <v/>
      </c>
      <c r="D917" s="15" t="str">
        <f>IFERROR(IF(COUNT(pipot!$Z:$Z)&lt;&gt;"",INDEX(pipot!C:C,SMALL(pipot!$Z:$Z,ROW($A913)))),"")</f>
        <v/>
      </c>
      <c r="E917" t="str">
        <f>IFERROR(IF(COUNT(pipot!$Z:$Z)&lt;&gt;"",INDEX(pipot!D:D,SMALL(pipot!$Z:$Z,ROW($A913)))),"")</f>
        <v/>
      </c>
      <c r="F917" t="str">
        <f>IFERROR(IF(COUNT(pipot!$Z:$Z)&lt;&gt;"",INDEX(pipot!E:E,SMALL(pipot!$Z:$Z,ROW($A913)))),"")</f>
        <v/>
      </c>
      <c r="G917" t="str">
        <f>IFERROR(IF(COUNT(pipot!$Z:$Z)&lt;&gt;"",INDEX(pipot!F:F,SMALL(pipot!$Z:$Z,ROW($A913)))),"")</f>
        <v/>
      </c>
      <c r="H917" t="str">
        <f>IFERROR(IF(COUNT(pipot!$Z:$Z)&lt;&gt;"",INDEX(pipot!G:G,SMALL(pipot!$Z:$Z,ROW($A913)))),"")</f>
        <v/>
      </c>
      <c r="I917" t="str">
        <f>IFERROR(IF(COUNT(pipot!$Z:$Z)&lt;&gt;"",INDEX(pipot!H:H,SMALL(pipot!$Z:$Z,ROW($A913)))),"")</f>
        <v/>
      </c>
      <c r="J917" t="str">
        <f>IFERROR(IF(COUNT(pipot!$Z:$Z)&lt;&gt;"",INDEX(pipot!I:I,SMALL(pipot!$Z:$Z,ROW($A913)))),"")</f>
        <v/>
      </c>
      <c r="K917" t="str">
        <f>IFERROR(IF(COUNT(pipot!$Z:$Z)&lt;&gt;"",INDEX(pipot!J:J,SMALL(pipot!$Z:$Z,ROW($A913)))),"")</f>
        <v/>
      </c>
      <c r="L917" t="str">
        <f>IFERROR(IF(COUNT(pipot!$Z:$Z)&lt;&gt;"",INDEX(pipot!K:K,SMALL(pipot!$Z:$Z,ROW($A913)))),"")</f>
        <v/>
      </c>
      <c r="M917" t="str">
        <f>IFERROR(IF(COUNT(pipot!$Z:$Z)&lt;&gt;"",INDEX(pipot!L:L,SMALL(pipot!$Z:$Z,ROW($A913)))),"")</f>
        <v/>
      </c>
      <c r="N917" t="str">
        <f>IFERROR(IF(COUNT(pipot!$Z:$Z)&lt;&gt;"",INDEX(pipot!M:M,SMALL(pipot!$Z:$Z,ROW($A913)))),"")</f>
        <v/>
      </c>
      <c r="O917" t="str">
        <f>IFERROR(IF(COUNT(pipot!$Z:$Z)&lt;&gt;"",INDEX(pipot!N:N,SMALL(pipot!$Z:$Z,ROW($A913)))),"")</f>
        <v/>
      </c>
      <c r="P917" t="str">
        <f>IFERROR(IF(COUNT(pipot!$Z:$Z)&lt;&gt;"",INDEX(pipot!O:O,SMALL(pipot!$Z:$Z,ROW($A913)))),"")</f>
        <v/>
      </c>
      <c r="Q917" t="str">
        <f>IFERROR(IF(COUNT(pipot!$Z:$Z)&lt;&gt;"",INDEX(pipot!P:P,SMALL(pipot!$Z:$Z,ROW($A913)))),"")</f>
        <v/>
      </c>
      <c r="R917" t="str">
        <f>IFERROR(IF(COUNT(pipot!$Z:$Z)&lt;&gt;"",INDEX(pipot!Q:Q,SMALL(pipot!$Z:$Z,ROW($A913)))),"")</f>
        <v/>
      </c>
      <c r="S917" t="str">
        <f>IFERROR(IF(COUNT(pipot!$Z:$Z)&lt;&gt;"",INDEX(pipot!R:R,SMALL(pipot!$Z:$Z,ROW($A913)))),"")</f>
        <v/>
      </c>
    </row>
    <row r="918" spans="2:19" hidden="1">
      <c r="B918" t="str">
        <f>IFERROR(IF(COUNT(pipot!$Z:$Z)&lt;&gt;"",INDEX(pipot!A:A,SMALL(pipot!$Z:$Z,ROW($A914)))),"")</f>
        <v/>
      </c>
      <c r="C918" s="13" t="str">
        <f>IFERROR(IF(COUNT(pipot!$Z:$Z)&lt;&gt;"",INDEX(pipot!B:B,SMALL(pipot!$Z:$Z,ROW($A914)))),"")</f>
        <v/>
      </c>
      <c r="D918" s="15" t="str">
        <f>IFERROR(IF(COUNT(pipot!$Z:$Z)&lt;&gt;"",INDEX(pipot!C:C,SMALL(pipot!$Z:$Z,ROW($A914)))),"")</f>
        <v/>
      </c>
      <c r="E918" t="str">
        <f>IFERROR(IF(COUNT(pipot!$Z:$Z)&lt;&gt;"",INDEX(pipot!D:D,SMALL(pipot!$Z:$Z,ROW($A914)))),"")</f>
        <v/>
      </c>
      <c r="F918" t="str">
        <f>IFERROR(IF(COUNT(pipot!$Z:$Z)&lt;&gt;"",INDEX(pipot!E:E,SMALL(pipot!$Z:$Z,ROW($A914)))),"")</f>
        <v/>
      </c>
      <c r="G918" t="str">
        <f>IFERROR(IF(COUNT(pipot!$Z:$Z)&lt;&gt;"",INDEX(pipot!F:F,SMALL(pipot!$Z:$Z,ROW($A914)))),"")</f>
        <v/>
      </c>
      <c r="H918" t="str">
        <f>IFERROR(IF(COUNT(pipot!$Z:$Z)&lt;&gt;"",INDEX(pipot!G:G,SMALL(pipot!$Z:$Z,ROW($A914)))),"")</f>
        <v/>
      </c>
      <c r="I918" t="str">
        <f>IFERROR(IF(COUNT(pipot!$Z:$Z)&lt;&gt;"",INDEX(pipot!H:H,SMALL(pipot!$Z:$Z,ROW($A914)))),"")</f>
        <v/>
      </c>
      <c r="J918" t="str">
        <f>IFERROR(IF(COUNT(pipot!$Z:$Z)&lt;&gt;"",INDEX(pipot!I:I,SMALL(pipot!$Z:$Z,ROW($A914)))),"")</f>
        <v/>
      </c>
      <c r="K918" t="str">
        <f>IFERROR(IF(COUNT(pipot!$Z:$Z)&lt;&gt;"",INDEX(pipot!J:J,SMALL(pipot!$Z:$Z,ROW($A914)))),"")</f>
        <v/>
      </c>
      <c r="L918" t="str">
        <f>IFERROR(IF(COUNT(pipot!$Z:$Z)&lt;&gt;"",INDEX(pipot!K:K,SMALL(pipot!$Z:$Z,ROW($A914)))),"")</f>
        <v/>
      </c>
      <c r="M918" t="str">
        <f>IFERROR(IF(COUNT(pipot!$Z:$Z)&lt;&gt;"",INDEX(pipot!L:L,SMALL(pipot!$Z:$Z,ROW($A914)))),"")</f>
        <v/>
      </c>
      <c r="N918" t="str">
        <f>IFERROR(IF(COUNT(pipot!$Z:$Z)&lt;&gt;"",INDEX(pipot!M:M,SMALL(pipot!$Z:$Z,ROW($A914)))),"")</f>
        <v/>
      </c>
      <c r="O918" t="str">
        <f>IFERROR(IF(COUNT(pipot!$Z:$Z)&lt;&gt;"",INDEX(pipot!N:N,SMALL(pipot!$Z:$Z,ROW($A914)))),"")</f>
        <v/>
      </c>
      <c r="P918" t="str">
        <f>IFERROR(IF(COUNT(pipot!$Z:$Z)&lt;&gt;"",INDEX(pipot!O:O,SMALL(pipot!$Z:$Z,ROW($A914)))),"")</f>
        <v/>
      </c>
      <c r="Q918" t="str">
        <f>IFERROR(IF(COUNT(pipot!$Z:$Z)&lt;&gt;"",INDEX(pipot!P:P,SMALL(pipot!$Z:$Z,ROW($A914)))),"")</f>
        <v/>
      </c>
      <c r="R918" t="str">
        <f>IFERROR(IF(COUNT(pipot!$Z:$Z)&lt;&gt;"",INDEX(pipot!Q:Q,SMALL(pipot!$Z:$Z,ROW($A914)))),"")</f>
        <v/>
      </c>
      <c r="S918" t="str">
        <f>IFERROR(IF(COUNT(pipot!$Z:$Z)&lt;&gt;"",INDEX(pipot!R:R,SMALL(pipot!$Z:$Z,ROW($A914)))),"")</f>
        <v/>
      </c>
    </row>
    <row r="919" spans="2:19" hidden="1">
      <c r="B919" t="str">
        <f>IFERROR(IF(COUNT(pipot!$Z:$Z)&lt;&gt;"",INDEX(pipot!A:A,SMALL(pipot!$Z:$Z,ROW($A915)))),"")</f>
        <v/>
      </c>
      <c r="C919" s="13" t="str">
        <f>IFERROR(IF(COUNT(pipot!$Z:$Z)&lt;&gt;"",INDEX(pipot!B:B,SMALL(pipot!$Z:$Z,ROW($A915)))),"")</f>
        <v/>
      </c>
      <c r="D919" s="15" t="str">
        <f>IFERROR(IF(COUNT(pipot!$Z:$Z)&lt;&gt;"",INDEX(pipot!C:C,SMALL(pipot!$Z:$Z,ROW($A915)))),"")</f>
        <v/>
      </c>
      <c r="E919" t="str">
        <f>IFERROR(IF(COUNT(pipot!$Z:$Z)&lt;&gt;"",INDEX(pipot!D:D,SMALL(pipot!$Z:$Z,ROW($A915)))),"")</f>
        <v/>
      </c>
      <c r="F919" t="str">
        <f>IFERROR(IF(COUNT(pipot!$Z:$Z)&lt;&gt;"",INDEX(pipot!E:E,SMALL(pipot!$Z:$Z,ROW($A915)))),"")</f>
        <v/>
      </c>
      <c r="G919" t="str">
        <f>IFERROR(IF(COUNT(pipot!$Z:$Z)&lt;&gt;"",INDEX(pipot!F:F,SMALL(pipot!$Z:$Z,ROW($A915)))),"")</f>
        <v/>
      </c>
      <c r="H919" t="str">
        <f>IFERROR(IF(COUNT(pipot!$Z:$Z)&lt;&gt;"",INDEX(pipot!G:G,SMALL(pipot!$Z:$Z,ROW($A915)))),"")</f>
        <v/>
      </c>
      <c r="I919" t="str">
        <f>IFERROR(IF(COUNT(pipot!$Z:$Z)&lt;&gt;"",INDEX(pipot!H:H,SMALL(pipot!$Z:$Z,ROW($A915)))),"")</f>
        <v/>
      </c>
      <c r="J919" t="str">
        <f>IFERROR(IF(COUNT(pipot!$Z:$Z)&lt;&gt;"",INDEX(pipot!I:I,SMALL(pipot!$Z:$Z,ROW($A915)))),"")</f>
        <v/>
      </c>
      <c r="K919" t="str">
        <f>IFERROR(IF(COUNT(pipot!$Z:$Z)&lt;&gt;"",INDEX(pipot!J:J,SMALL(pipot!$Z:$Z,ROW($A915)))),"")</f>
        <v/>
      </c>
      <c r="L919" t="str">
        <f>IFERROR(IF(COUNT(pipot!$Z:$Z)&lt;&gt;"",INDEX(pipot!K:K,SMALL(pipot!$Z:$Z,ROW($A915)))),"")</f>
        <v/>
      </c>
      <c r="M919" t="str">
        <f>IFERROR(IF(COUNT(pipot!$Z:$Z)&lt;&gt;"",INDEX(pipot!L:L,SMALL(pipot!$Z:$Z,ROW($A915)))),"")</f>
        <v/>
      </c>
      <c r="N919" t="str">
        <f>IFERROR(IF(COUNT(pipot!$Z:$Z)&lt;&gt;"",INDEX(pipot!M:M,SMALL(pipot!$Z:$Z,ROW($A915)))),"")</f>
        <v/>
      </c>
      <c r="O919" t="str">
        <f>IFERROR(IF(COUNT(pipot!$Z:$Z)&lt;&gt;"",INDEX(pipot!N:N,SMALL(pipot!$Z:$Z,ROW($A915)))),"")</f>
        <v/>
      </c>
      <c r="P919" t="str">
        <f>IFERROR(IF(COUNT(pipot!$Z:$Z)&lt;&gt;"",INDEX(pipot!O:O,SMALL(pipot!$Z:$Z,ROW($A915)))),"")</f>
        <v/>
      </c>
      <c r="Q919" t="str">
        <f>IFERROR(IF(COUNT(pipot!$Z:$Z)&lt;&gt;"",INDEX(pipot!P:P,SMALL(pipot!$Z:$Z,ROW($A915)))),"")</f>
        <v/>
      </c>
      <c r="R919" t="str">
        <f>IFERROR(IF(COUNT(pipot!$Z:$Z)&lt;&gt;"",INDEX(pipot!Q:Q,SMALL(pipot!$Z:$Z,ROW($A915)))),"")</f>
        <v/>
      </c>
      <c r="S919" t="str">
        <f>IFERROR(IF(COUNT(pipot!$Z:$Z)&lt;&gt;"",INDEX(pipot!R:R,SMALL(pipot!$Z:$Z,ROW($A915)))),"")</f>
        <v/>
      </c>
    </row>
    <row r="920" spans="2:19" hidden="1">
      <c r="B920" t="str">
        <f>IFERROR(IF(COUNT(pipot!$Z:$Z)&lt;&gt;"",INDEX(pipot!A:A,SMALL(pipot!$Z:$Z,ROW($A916)))),"")</f>
        <v/>
      </c>
      <c r="C920" s="13" t="str">
        <f>IFERROR(IF(COUNT(pipot!$Z:$Z)&lt;&gt;"",INDEX(pipot!B:B,SMALL(pipot!$Z:$Z,ROW($A916)))),"")</f>
        <v/>
      </c>
      <c r="D920" s="15" t="str">
        <f>IFERROR(IF(COUNT(pipot!$Z:$Z)&lt;&gt;"",INDEX(pipot!C:C,SMALL(pipot!$Z:$Z,ROW($A916)))),"")</f>
        <v/>
      </c>
      <c r="E920" t="str">
        <f>IFERROR(IF(COUNT(pipot!$Z:$Z)&lt;&gt;"",INDEX(pipot!D:D,SMALL(pipot!$Z:$Z,ROW($A916)))),"")</f>
        <v/>
      </c>
      <c r="F920" t="str">
        <f>IFERROR(IF(COUNT(pipot!$Z:$Z)&lt;&gt;"",INDEX(pipot!E:E,SMALL(pipot!$Z:$Z,ROW($A916)))),"")</f>
        <v/>
      </c>
      <c r="G920" t="str">
        <f>IFERROR(IF(COUNT(pipot!$Z:$Z)&lt;&gt;"",INDEX(pipot!F:F,SMALL(pipot!$Z:$Z,ROW($A916)))),"")</f>
        <v/>
      </c>
      <c r="H920" t="str">
        <f>IFERROR(IF(COUNT(pipot!$Z:$Z)&lt;&gt;"",INDEX(pipot!G:G,SMALL(pipot!$Z:$Z,ROW($A916)))),"")</f>
        <v/>
      </c>
      <c r="I920" t="str">
        <f>IFERROR(IF(COUNT(pipot!$Z:$Z)&lt;&gt;"",INDEX(pipot!H:H,SMALL(pipot!$Z:$Z,ROW($A916)))),"")</f>
        <v/>
      </c>
      <c r="J920" t="str">
        <f>IFERROR(IF(COUNT(pipot!$Z:$Z)&lt;&gt;"",INDEX(pipot!I:I,SMALL(pipot!$Z:$Z,ROW($A916)))),"")</f>
        <v/>
      </c>
      <c r="K920" t="str">
        <f>IFERROR(IF(COUNT(pipot!$Z:$Z)&lt;&gt;"",INDEX(pipot!J:J,SMALL(pipot!$Z:$Z,ROW($A916)))),"")</f>
        <v/>
      </c>
      <c r="L920" t="str">
        <f>IFERROR(IF(COUNT(pipot!$Z:$Z)&lt;&gt;"",INDEX(pipot!K:K,SMALL(pipot!$Z:$Z,ROW($A916)))),"")</f>
        <v/>
      </c>
      <c r="M920" t="str">
        <f>IFERROR(IF(COUNT(pipot!$Z:$Z)&lt;&gt;"",INDEX(pipot!L:L,SMALL(pipot!$Z:$Z,ROW($A916)))),"")</f>
        <v/>
      </c>
      <c r="N920" t="str">
        <f>IFERROR(IF(COUNT(pipot!$Z:$Z)&lt;&gt;"",INDEX(pipot!M:M,SMALL(pipot!$Z:$Z,ROW($A916)))),"")</f>
        <v/>
      </c>
      <c r="O920" t="str">
        <f>IFERROR(IF(COUNT(pipot!$Z:$Z)&lt;&gt;"",INDEX(pipot!N:N,SMALL(pipot!$Z:$Z,ROW($A916)))),"")</f>
        <v/>
      </c>
      <c r="P920" t="str">
        <f>IFERROR(IF(COUNT(pipot!$Z:$Z)&lt;&gt;"",INDEX(pipot!O:O,SMALL(pipot!$Z:$Z,ROW($A916)))),"")</f>
        <v/>
      </c>
      <c r="Q920" t="str">
        <f>IFERROR(IF(COUNT(pipot!$Z:$Z)&lt;&gt;"",INDEX(pipot!P:P,SMALL(pipot!$Z:$Z,ROW($A916)))),"")</f>
        <v/>
      </c>
      <c r="R920" t="str">
        <f>IFERROR(IF(COUNT(pipot!$Z:$Z)&lt;&gt;"",INDEX(pipot!Q:Q,SMALL(pipot!$Z:$Z,ROW($A916)))),"")</f>
        <v/>
      </c>
      <c r="S920" t="str">
        <f>IFERROR(IF(COUNT(pipot!$Z:$Z)&lt;&gt;"",INDEX(pipot!R:R,SMALL(pipot!$Z:$Z,ROW($A916)))),"")</f>
        <v/>
      </c>
    </row>
    <row r="921" spans="2:19" hidden="1">
      <c r="B921" t="str">
        <f>IFERROR(IF(COUNT(pipot!$Z:$Z)&lt;&gt;"",INDEX(pipot!A:A,SMALL(pipot!$Z:$Z,ROW($A917)))),"")</f>
        <v/>
      </c>
      <c r="C921" s="13" t="str">
        <f>IFERROR(IF(COUNT(pipot!$Z:$Z)&lt;&gt;"",INDEX(pipot!B:B,SMALL(pipot!$Z:$Z,ROW($A917)))),"")</f>
        <v/>
      </c>
      <c r="D921" s="15" t="str">
        <f>IFERROR(IF(COUNT(pipot!$Z:$Z)&lt;&gt;"",INDEX(pipot!C:C,SMALL(pipot!$Z:$Z,ROW($A917)))),"")</f>
        <v/>
      </c>
      <c r="E921" t="str">
        <f>IFERROR(IF(COUNT(pipot!$Z:$Z)&lt;&gt;"",INDEX(pipot!D:D,SMALL(pipot!$Z:$Z,ROW($A917)))),"")</f>
        <v/>
      </c>
      <c r="F921" t="str">
        <f>IFERROR(IF(COUNT(pipot!$Z:$Z)&lt;&gt;"",INDEX(pipot!E:E,SMALL(pipot!$Z:$Z,ROW($A917)))),"")</f>
        <v/>
      </c>
      <c r="G921" t="str">
        <f>IFERROR(IF(COUNT(pipot!$Z:$Z)&lt;&gt;"",INDEX(pipot!F:F,SMALL(pipot!$Z:$Z,ROW($A917)))),"")</f>
        <v/>
      </c>
      <c r="H921" t="str">
        <f>IFERROR(IF(COUNT(pipot!$Z:$Z)&lt;&gt;"",INDEX(pipot!G:G,SMALL(pipot!$Z:$Z,ROW($A917)))),"")</f>
        <v/>
      </c>
      <c r="I921" t="str">
        <f>IFERROR(IF(COUNT(pipot!$Z:$Z)&lt;&gt;"",INDEX(pipot!H:H,SMALL(pipot!$Z:$Z,ROW($A917)))),"")</f>
        <v/>
      </c>
      <c r="J921" t="str">
        <f>IFERROR(IF(COUNT(pipot!$Z:$Z)&lt;&gt;"",INDEX(pipot!I:I,SMALL(pipot!$Z:$Z,ROW($A917)))),"")</f>
        <v/>
      </c>
      <c r="K921" t="str">
        <f>IFERROR(IF(COUNT(pipot!$Z:$Z)&lt;&gt;"",INDEX(pipot!J:J,SMALL(pipot!$Z:$Z,ROW($A917)))),"")</f>
        <v/>
      </c>
      <c r="L921" t="str">
        <f>IFERROR(IF(COUNT(pipot!$Z:$Z)&lt;&gt;"",INDEX(pipot!K:K,SMALL(pipot!$Z:$Z,ROW($A917)))),"")</f>
        <v/>
      </c>
      <c r="M921" t="str">
        <f>IFERROR(IF(COUNT(pipot!$Z:$Z)&lt;&gt;"",INDEX(pipot!L:L,SMALL(pipot!$Z:$Z,ROW($A917)))),"")</f>
        <v/>
      </c>
      <c r="N921" t="str">
        <f>IFERROR(IF(COUNT(pipot!$Z:$Z)&lt;&gt;"",INDEX(pipot!M:M,SMALL(pipot!$Z:$Z,ROW($A917)))),"")</f>
        <v/>
      </c>
      <c r="O921" t="str">
        <f>IFERROR(IF(COUNT(pipot!$Z:$Z)&lt;&gt;"",INDEX(pipot!N:N,SMALL(pipot!$Z:$Z,ROW($A917)))),"")</f>
        <v/>
      </c>
      <c r="P921" t="str">
        <f>IFERROR(IF(COUNT(pipot!$Z:$Z)&lt;&gt;"",INDEX(pipot!O:O,SMALL(pipot!$Z:$Z,ROW($A917)))),"")</f>
        <v/>
      </c>
      <c r="Q921" t="str">
        <f>IFERROR(IF(COUNT(pipot!$Z:$Z)&lt;&gt;"",INDEX(pipot!P:P,SMALL(pipot!$Z:$Z,ROW($A917)))),"")</f>
        <v/>
      </c>
      <c r="R921" t="str">
        <f>IFERROR(IF(COUNT(pipot!$Z:$Z)&lt;&gt;"",INDEX(pipot!Q:Q,SMALL(pipot!$Z:$Z,ROW($A917)))),"")</f>
        <v/>
      </c>
      <c r="S921" t="str">
        <f>IFERROR(IF(COUNT(pipot!$Z:$Z)&lt;&gt;"",INDEX(pipot!R:R,SMALL(pipot!$Z:$Z,ROW($A917)))),"")</f>
        <v/>
      </c>
    </row>
    <row r="922" spans="2:19" hidden="1">
      <c r="B922" t="str">
        <f>IFERROR(IF(COUNT(pipot!$Z:$Z)&lt;&gt;"",INDEX(pipot!A:A,SMALL(pipot!$Z:$Z,ROW($A918)))),"")</f>
        <v/>
      </c>
      <c r="C922" s="13" t="str">
        <f>IFERROR(IF(COUNT(pipot!$Z:$Z)&lt;&gt;"",INDEX(pipot!B:B,SMALL(pipot!$Z:$Z,ROW($A918)))),"")</f>
        <v/>
      </c>
      <c r="D922" s="15" t="str">
        <f>IFERROR(IF(COUNT(pipot!$Z:$Z)&lt;&gt;"",INDEX(pipot!C:C,SMALL(pipot!$Z:$Z,ROW($A918)))),"")</f>
        <v/>
      </c>
      <c r="E922" t="str">
        <f>IFERROR(IF(COUNT(pipot!$Z:$Z)&lt;&gt;"",INDEX(pipot!D:D,SMALL(pipot!$Z:$Z,ROW($A918)))),"")</f>
        <v/>
      </c>
      <c r="F922" t="str">
        <f>IFERROR(IF(COUNT(pipot!$Z:$Z)&lt;&gt;"",INDEX(pipot!E:E,SMALL(pipot!$Z:$Z,ROW($A918)))),"")</f>
        <v/>
      </c>
      <c r="G922" t="str">
        <f>IFERROR(IF(COUNT(pipot!$Z:$Z)&lt;&gt;"",INDEX(pipot!F:F,SMALL(pipot!$Z:$Z,ROW($A918)))),"")</f>
        <v/>
      </c>
      <c r="H922" t="str">
        <f>IFERROR(IF(COUNT(pipot!$Z:$Z)&lt;&gt;"",INDEX(pipot!G:G,SMALL(pipot!$Z:$Z,ROW($A918)))),"")</f>
        <v/>
      </c>
      <c r="I922" t="str">
        <f>IFERROR(IF(COUNT(pipot!$Z:$Z)&lt;&gt;"",INDEX(pipot!H:H,SMALL(pipot!$Z:$Z,ROW($A918)))),"")</f>
        <v/>
      </c>
      <c r="J922" t="str">
        <f>IFERROR(IF(COUNT(pipot!$Z:$Z)&lt;&gt;"",INDEX(pipot!I:I,SMALL(pipot!$Z:$Z,ROW($A918)))),"")</f>
        <v/>
      </c>
      <c r="K922" t="str">
        <f>IFERROR(IF(COUNT(pipot!$Z:$Z)&lt;&gt;"",INDEX(pipot!J:J,SMALL(pipot!$Z:$Z,ROW($A918)))),"")</f>
        <v/>
      </c>
      <c r="L922" t="str">
        <f>IFERROR(IF(COUNT(pipot!$Z:$Z)&lt;&gt;"",INDEX(pipot!K:K,SMALL(pipot!$Z:$Z,ROW($A918)))),"")</f>
        <v/>
      </c>
      <c r="M922" t="str">
        <f>IFERROR(IF(COUNT(pipot!$Z:$Z)&lt;&gt;"",INDEX(pipot!L:L,SMALL(pipot!$Z:$Z,ROW($A918)))),"")</f>
        <v/>
      </c>
      <c r="N922" t="str">
        <f>IFERROR(IF(COUNT(pipot!$Z:$Z)&lt;&gt;"",INDEX(pipot!M:M,SMALL(pipot!$Z:$Z,ROW($A918)))),"")</f>
        <v/>
      </c>
      <c r="O922" t="str">
        <f>IFERROR(IF(COUNT(pipot!$Z:$Z)&lt;&gt;"",INDEX(pipot!N:N,SMALL(pipot!$Z:$Z,ROW($A918)))),"")</f>
        <v/>
      </c>
      <c r="P922" t="str">
        <f>IFERROR(IF(COUNT(pipot!$Z:$Z)&lt;&gt;"",INDEX(pipot!O:O,SMALL(pipot!$Z:$Z,ROW($A918)))),"")</f>
        <v/>
      </c>
      <c r="Q922" t="str">
        <f>IFERROR(IF(COUNT(pipot!$Z:$Z)&lt;&gt;"",INDEX(pipot!P:P,SMALL(pipot!$Z:$Z,ROW($A918)))),"")</f>
        <v/>
      </c>
      <c r="R922" t="str">
        <f>IFERROR(IF(COUNT(pipot!$Z:$Z)&lt;&gt;"",INDEX(pipot!Q:Q,SMALL(pipot!$Z:$Z,ROW($A918)))),"")</f>
        <v/>
      </c>
      <c r="S922" t="str">
        <f>IFERROR(IF(COUNT(pipot!$Z:$Z)&lt;&gt;"",INDEX(pipot!R:R,SMALL(pipot!$Z:$Z,ROW($A918)))),"")</f>
        <v/>
      </c>
    </row>
    <row r="923" spans="2:19" hidden="1">
      <c r="B923" t="str">
        <f>IFERROR(IF(COUNT(pipot!$Z:$Z)&lt;&gt;"",INDEX(pipot!A:A,SMALL(pipot!$Z:$Z,ROW($A919)))),"")</f>
        <v/>
      </c>
      <c r="C923" s="13" t="str">
        <f>IFERROR(IF(COUNT(pipot!$Z:$Z)&lt;&gt;"",INDEX(pipot!B:B,SMALL(pipot!$Z:$Z,ROW($A919)))),"")</f>
        <v/>
      </c>
      <c r="D923" s="15" t="str">
        <f>IFERROR(IF(COUNT(pipot!$Z:$Z)&lt;&gt;"",INDEX(pipot!C:C,SMALL(pipot!$Z:$Z,ROW($A919)))),"")</f>
        <v/>
      </c>
      <c r="E923" t="str">
        <f>IFERROR(IF(COUNT(pipot!$Z:$Z)&lt;&gt;"",INDEX(pipot!D:D,SMALL(pipot!$Z:$Z,ROW($A919)))),"")</f>
        <v/>
      </c>
      <c r="F923" t="str">
        <f>IFERROR(IF(COUNT(pipot!$Z:$Z)&lt;&gt;"",INDEX(pipot!E:E,SMALL(pipot!$Z:$Z,ROW($A919)))),"")</f>
        <v/>
      </c>
      <c r="G923" t="str">
        <f>IFERROR(IF(COUNT(pipot!$Z:$Z)&lt;&gt;"",INDEX(pipot!F:F,SMALL(pipot!$Z:$Z,ROW($A919)))),"")</f>
        <v/>
      </c>
      <c r="H923" t="str">
        <f>IFERROR(IF(COUNT(pipot!$Z:$Z)&lt;&gt;"",INDEX(pipot!G:G,SMALL(pipot!$Z:$Z,ROW($A919)))),"")</f>
        <v/>
      </c>
      <c r="I923" t="str">
        <f>IFERROR(IF(COUNT(pipot!$Z:$Z)&lt;&gt;"",INDEX(pipot!H:H,SMALL(pipot!$Z:$Z,ROW($A919)))),"")</f>
        <v/>
      </c>
      <c r="J923" t="str">
        <f>IFERROR(IF(COUNT(pipot!$Z:$Z)&lt;&gt;"",INDEX(pipot!I:I,SMALL(pipot!$Z:$Z,ROW($A919)))),"")</f>
        <v/>
      </c>
      <c r="K923" t="str">
        <f>IFERROR(IF(COUNT(pipot!$Z:$Z)&lt;&gt;"",INDEX(pipot!J:J,SMALL(pipot!$Z:$Z,ROW($A919)))),"")</f>
        <v/>
      </c>
      <c r="L923" t="str">
        <f>IFERROR(IF(COUNT(pipot!$Z:$Z)&lt;&gt;"",INDEX(pipot!K:K,SMALL(pipot!$Z:$Z,ROW($A919)))),"")</f>
        <v/>
      </c>
      <c r="M923" t="str">
        <f>IFERROR(IF(COUNT(pipot!$Z:$Z)&lt;&gt;"",INDEX(pipot!L:L,SMALL(pipot!$Z:$Z,ROW($A919)))),"")</f>
        <v/>
      </c>
      <c r="N923" t="str">
        <f>IFERROR(IF(COUNT(pipot!$Z:$Z)&lt;&gt;"",INDEX(pipot!M:M,SMALL(pipot!$Z:$Z,ROW($A919)))),"")</f>
        <v/>
      </c>
      <c r="O923" t="str">
        <f>IFERROR(IF(COUNT(pipot!$Z:$Z)&lt;&gt;"",INDEX(pipot!N:N,SMALL(pipot!$Z:$Z,ROW($A919)))),"")</f>
        <v/>
      </c>
      <c r="P923" t="str">
        <f>IFERROR(IF(COUNT(pipot!$Z:$Z)&lt;&gt;"",INDEX(pipot!O:O,SMALL(pipot!$Z:$Z,ROW($A919)))),"")</f>
        <v/>
      </c>
      <c r="Q923" t="str">
        <f>IFERROR(IF(COUNT(pipot!$Z:$Z)&lt;&gt;"",INDEX(pipot!P:P,SMALL(pipot!$Z:$Z,ROW($A919)))),"")</f>
        <v/>
      </c>
      <c r="R923" t="str">
        <f>IFERROR(IF(COUNT(pipot!$Z:$Z)&lt;&gt;"",INDEX(pipot!Q:Q,SMALL(pipot!$Z:$Z,ROW($A919)))),"")</f>
        <v/>
      </c>
      <c r="S923" t="str">
        <f>IFERROR(IF(COUNT(pipot!$Z:$Z)&lt;&gt;"",INDEX(pipot!R:R,SMALL(pipot!$Z:$Z,ROW($A919)))),"")</f>
        <v/>
      </c>
    </row>
    <row r="924" spans="2:19" hidden="1">
      <c r="B924" t="str">
        <f>IFERROR(IF(COUNT(pipot!$Z:$Z)&lt;&gt;"",INDEX(pipot!A:A,SMALL(pipot!$Z:$Z,ROW($A920)))),"")</f>
        <v/>
      </c>
      <c r="C924" s="13" t="str">
        <f>IFERROR(IF(COUNT(pipot!$Z:$Z)&lt;&gt;"",INDEX(pipot!B:B,SMALL(pipot!$Z:$Z,ROW($A920)))),"")</f>
        <v/>
      </c>
      <c r="D924" s="15" t="str">
        <f>IFERROR(IF(COUNT(pipot!$Z:$Z)&lt;&gt;"",INDEX(pipot!C:C,SMALL(pipot!$Z:$Z,ROW($A920)))),"")</f>
        <v/>
      </c>
      <c r="E924" t="str">
        <f>IFERROR(IF(COUNT(pipot!$Z:$Z)&lt;&gt;"",INDEX(pipot!D:D,SMALL(pipot!$Z:$Z,ROW($A920)))),"")</f>
        <v/>
      </c>
      <c r="F924" t="str">
        <f>IFERROR(IF(COUNT(pipot!$Z:$Z)&lt;&gt;"",INDEX(pipot!E:E,SMALL(pipot!$Z:$Z,ROW($A920)))),"")</f>
        <v/>
      </c>
      <c r="G924" t="str">
        <f>IFERROR(IF(COUNT(pipot!$Z:$Z)&lt;&gt;"",INDEX(pipot!F:F,SMALL(pipot!$Z:$Z,ROW($A920)))),"")</f>
        <v/>
      </c>
      <c r="H924" t="str">
        <f>IFERROR(IF(COUNT(pipot!$Z:$Z)&lt;&gt;"",INDEX(pipot!G:G,SMALL(pipot!$Z:$Z,ROW($A920)))),"")</f>
        <v/>
      </c>
      <c r="I924" t="str">
        <f>IFERROR(IF(COUNT(pipot!$Z:$Z)&lt;&gt;"",INDEX(pipot!H:H,SMALL(pipot!$Z:$Z,ROW($A920)))),"")</f>
        <v/>
      </c>
      <c r="J924" t="str">
        <f>IFERROR(IF(COUNT(pipot!$Z:$Z)&lt;&gt;"",INDEX(pipot!I:I,SMALL(pipot!$Z:$Z,ROW($A920)))),"")</f>
        <v/>
      </c>
      <c r="K924" t="str">
        <f>IFERROR(IF(COUNT(pipot!$Z:$Z)&lt;&gt;"",INDEX(pipot!J:J,SMALL(pipot!$Z:$Z,ROW($A920)))),"")</f>
        <v/>
      </c>
      <c r="L924" t="str">
        <f>IFERROR(IF(COUNT(pipot!$Z:$Z)&lt;&gt;"",INDEX(pipot!K:K,SMALL(pipot!$Z:$Z,ROW($A920)))),"")</f>
        <v/>
      </c>
      <c r="M924" t="str">
        <f>IFERROR(IF(COUNT(pipot!$Z:$Z)&lt;&gt;"",INDEX(pipot!L:L,SMALL(pipot!$Z:$Z,ROW($A920)))),"")</f>
        <v/>
      </c>
      <c r="N924" t="str">
        <f>IFERROR(IF(COUNT(pipot!$Z:$Z)&lt;&gt;"",INDEX(pipot!M:M,SMALL(pipot!$Z:$Z,ROW($A920)))),"")</f>
        <v/>
      </c>
      <c r="O924" t="str">
        <f>IFERROR(IF(COUNT(pipot!$Z:$Z)&lt;&gt;"",INDEX(pipot!N:N,SMALL(pipot!$Z:$Z,ROW($A920)))),"")</f>
        <v/>
      </c>
      <c r="P924" t="str">
        <f>IFERROR(IF(COUNT(pipot!$Z:$Z)&lt;&gt;"",INDEX(pipot!O:O,SMALL(pipot!$Z:$Z,ROW($A920)))),"")</f>
        <v/>
      </c>
      <c r="Q924" t="str">
        <f>IFERROR(IF(COUNT(pipot!$Z:$Z)&lt;&gt;"",INDEX(pipot!P:P,SMALL(pipot!$Z:$Z,ROW($A920)))),"")</f>
        <v/>
      </c>
      <c r="R924" t="str">
        <f>IFERROR(IF(COUNT(pipot!$Z:$Z)&lt;&gt;"",INDEX(pipot!Q:Q,SMALL(pipot!$Z:$Z,ROW($A920)))),"")</f>
        <v/>
      </c>
      <c r="S924" t="str">
        <f>IFERROR(IF(COUNT(pipot!$Z:$Z)&lt;&gt;"",INDEX(pipot!R:R,SMALL(pipot!$Z:$Z,ROW($A920)))),"")</f>
        <v/>
      </c>
    </row>
    <row r="925" spans="2:19" hidden="1">
      <c r="B925" t="str">
        <f>IFERROR(IF(COUNT(pipot!$Z:$Z)&lt;&gt;"",INDEX(pipot!A:A,SMALL(pipot!$Z:$Z,ROW($A921)))),"")</f>
        <v/>
      </c>
      <c r="C925" s="13" t="str">
        <f>IFERROR(IF(COUNT(pipot!$Z:$Z)&lt;&gt;"",INDEX(pipot!B:B,SMALL(pipot!$Z:$Z,ROW($A921)))),"")</f>
        <v/>
      </c>
      <c r="D925" s="15" t="str">
        <f>IFERROR(IF(COUNT(pipot!$Z:$Z)&lt;&gt;"",INDEX(pipot!C:C,SMALL(pipot!$Z:$Z,ROW($A921)))),"")</f>
        <v/>
      </c>
      <c r="E925" t="str">
        <f>IFERROR(IF(COUNT(pipot!$Z:$Z)&lt;&gt;"",INDEX(pipot!D:D,SMALL(pipot!$Z:$Z,ROW($A921)))),"")</f>
        <v/>
      </c>
      <c r="F925" t="str">
        <f>IFERROR(IF(COUNT(pipot!$Z:$Z)&lt;&gt;"",INDEX(pipot!E:E,SMALL(pipot!$Z:$Z,ROW($A921)))),"")</f>
        <v/>
      </c>
      <c r="G925" t="str">
        <f>IFERROR(IF(COUNT(pipot!$Z:$Z)&lt;&gt;"",INDEX(pipot!F:F,SMALL(pipot!$Z:$Z,ROW($A921)))),"")</f>
        <v/>
      </c>
      <c r="H925" t="str">
        <f>IFERROR(IF(COUNT(pipot!$Z:$Z)&lt;&gt;"",INDEX(pipot!G:G,SMALL(pipot!$Z:$Z,ROW($A921)))),"")</f>
        <v/>
      </c>
      <c r="I925" t="str">
        <f>IFERROR(IF(COUNT(pipot!$Z:$Z)&lt;&gt;"",INDEX(pipot!H:H,SMALL(pipot!$Z:$Z,ROW($A921)))),"")</f>
        <v/>
      </c>
      <c r="J925" t="str">
        <f>IFERROR(IF(COUNT(pipot!$Z:$Z)&lt;&gt;"",INDEX(pipot!I:I,SMALL(pipot!$Z:$Z,ROW($A921)))),"")</f>
        <v/>
      </c>
      <c r="K925" t="str">
        <f>IFERROR(IF(COUNT(pipot!$Z:$Z)&lt;&gt;"",INDEX(pipot!J:J,SMALL(pipot!$Z:$Z,ROW($A921)))),"")</f>
        <v/>
      </c>
      <c r="L925" t="str">
        <f>IFERROR(IF(COUNT(pipot!$Z:$Z)&lt;&gt;"",INDEX(pipot!K:K,SMALL(pipot!$Z:$Z,ROW($A921)))),"")</f>
        <v/>
      </c>
      <c r="M925" t="str">
        <f>IFERROR(IF(COUNT(pipot!$Z:$Z)&lt;&gt;"",INDEX(pipot!L:L,SMALL(pipot!$Z:$Z,ROW($A921)))),"")</f>
        <v/>
      </c>
      <c r="N925" t="str">
        <f>IFERROR(IF(COUNT(pipot!$Z:$Z)&lt;&gt;"",INDEX(pipot!M:M,SMALL(pipot!$Z:$Z,ROW($A921)))),"")</f>
        <v/>
      </c>
      <c r="O925" t="str">
        <f>IFERROR(IF(COUNT(pipot!$Z:$Z)&lt;&gt;"",INDEX(pipot!N:N,SMALL(pipot!$Z:$Z,ROW($A921)))),"")</f>
        <v/>
      </c>
      <c r="P925" t="str">
        <f>IFERROR(IF(COUNT(pipot!$Z:$Z)&lt;&gt;"",INDEX(pipot!O:O,SMALL(pipot!$Z:$Z,ROW($A921)))),"")</f>
        <v/>
      </c>
      <c r="Q925" t="str">
        <f>IFERROR(IF(COUNT(pipot!$Z:$Z)&lt;&gt;"",INDEX(pipot!P:P,SMALL(pipot!$Z:$Z,ROW($A921)))),"")</f>
        <v/>
      </c>
      <c r="R925" t="str">
        <f>IFERROR(IF(COUNT(pipot!$Z:$Z)&lt;&gt;"",INDEX(pipot!Q:Q,SMALL(pipot!$Z:$Z,ROW($A921)))),"")</f>
        <v/>
      </c>
      <c r="S925" t="str">
        <f>IFERROR(IF(COUNT(pipot!$Z:$Z)&lt;&gt;"",INDEX(pipot!R:R,SMALL(pipot!$Z:$Z,ROW($A921)))),"")</f>
        <v/>
      </c>
    </row>
    <row r="926" spans="2:19" hidden="1">
      <c r="B926" t="str">
        <f>IFERROR(IF(COUNT(pipot!$Z:$Z)&lt;&gt;"",INDEX(pipot!A:A,SMALL(pipot!$Z:$Z,ROW($A922)))),"")</f>
        <v/>
      </c>
      <c r="C926" s="13" t="str">
        <f>IFERROR(IF(COUNT(pipot!$Z:$Z)&lt;&gt;"",INDEX(pipot!B:B,SMALL(pipot!$Z:$Z,ROW($A922)))),"")</f>
        <v/>
      </c>
      <c r="D926" s="15" t="str">
        <f>IFERROR(IF(COUNT(pipot!$Z:$Z)&lt;&gt;"",INDEX(pipot!C:C,SMALL(pipot!$Z:$Z,ROW($A922)))),"")</f>
        <v/>
      </c>
      <c r="E926" t="str">
        <f>IFERROR(IF(COUNT(pipot!$Z:$Z)&lt;&gt;"",INDEX(pipot!D:D,SMALL(pipot!$Z:$Z,ROW($A922)))),"")</f>
        <v/>
      </c>
      <c r="F926" t="str">
        <f>IFERROR(IF(COUNT(pipot!$Z:$Z)&lt;&gt;"",INDEX(pipot!E:E,SMALL(pipot!$Z:$Z,ROW($A922)))),"")</f>
        <v/>
      </c>
      <c r="G926" t="str">
        <f>IFERROR(IF(COUNT(pipot!$Z:$Z)&lt;&gt;"",INDEX(pipot!F:F,SMALL(pipot!$Z:$Z,ROW($A922)))),"")</f>
        <v/>
      </c>
      <c r="H926" t="str">
        <f>IFERROR(IF(COUNT(pipot!$Z:$Z)&lt;&gt;"",INDEX(pipot!G:G,SMALL(pipot!$Z:$Z,ROW($A922)))),"")</f>
        <v/>
      </c>
      <c r="I926" t="str">
        <f>IFERROR(IF(COUNT(pipot!$Z:$Z)&lt;&gt;"",INDEX(pipot!H:H,SMALL(pipot!$Z:$Z,ROW($A922)))),"")</f>
        <v/>
      </c>
      <c r="J926" t="str">
        <f>IFERROR(IF(COUNT(pipot!$Z:$Z)&lt;&gt;"",INDEX(pipot!I:I,SMALL(pipot!$Z:$Z,ROW($A922)))),"")</f>
        <v/>
      </c>
      <c r="K926" t="str">
        <f>IFERROR(IF(COUNT(pipot!$Z:$Z)&lt;&gt;"",INDEX(pipot!J:J,SMALL(pipot!$Z:$Z,ROW($A922)))),"")</f>
        <v/>
      </c>
      <c r="L926" t="str">
        <f>IFERROR(IF(COUNT(pipot!$Z:$Z)&lt;&gt;"",INDEX(pipot!K:K,SMALL(pipot!$Z:$Z,ROW($A922)))),"")</f>
        <v/>
      </c>
      <c r="M926" t="str">
        <f>IFERROR(IF(COUNT(pipot!$Z:$Z)&lt;&gt;"",INDEX(pipot!L:L,SMALL(pipot!$Z:$Z,ROW($A922)))),"")</f>
        <v/>
      </c>
      <c r="N926" t="str">
        <f>IFERROR(IF(COUNT(pipot!$Z:$Z)&lt;&gt;"",INDEX(pipot!M:M,SMALL(pipot!$Z:$Z,ROW($A922)))),"")</f>
        <v/>
      </c>
      <c r="O926" t="str">
        <f>IFERROR(IF(COUNT(pipot!$Z:$Z)&lt;&gt;"",INDEX(pipot!N:N,SMALL(pipot!$Z:$Z,ROW($A922)))),"")</f>
        <v/>
      </c>
      <c r="P926" t="str">
        <f>IFERROR(IF(COUNT(pipot!$Z:$Z)&lt;&gt;"",INDEX(pipot!O:O,SMALL(pipot!$Z:$Z,ROW($A922)))),"")</f>
        <v/>
      </c>
      <c r="Q926" t="str">
        <f>IFERROR(IF(COUNT(pipot!$Z:$Z)&lt;&gt;"",INDEX(pipot!P:P,SMALL(pipot!$Z:$Z,ROW($A922)))),"")</f>
        <v/>
      </c>
      <c r="R926" t="str">
        <f>IFERROR(IF(COUNT(pipot!$Z:$Z)&lt;&gt;"",INDEX(pipot!Q:Q,SMALL(pipot!$Z:$Z,ROW($A922)))),"")</f>
        <v/>
      </c>
      <c r="S926" t="str">
        <f>IFERROR(IF(COUNT(pipot!$Z:$Z)&lt;&gt;"",INDEX(pipot!R:R,SMALL(pipot!$Z:$Z,ROW($A922)))),"")</f>
        <v/>
      </c>
    </row>
    <row r="927" spans="2:19" hidden="1">
      <c r="B927" t="str">
        <f>IFERROR(IF(COUNT(pipot!$Z:$Z)&lt;&gt;"",INDEX(pipot!A:A,SMALL(pipot!$Z:$Z,ROW($A923)))),"")</f>
        <v/>
      </c>
      <c r="C927" s="13" t="str">
        <f>IFERROR(IF(COUNT(pipot!$Z:$Z)&lt;&gt;"",INDEX(pipot!B:B,SMALL(pipot!$Z:$Z,ROW($A923)))),"")</f>
        <v/>
      </c>
      <c r="D927" s="15" t="str">
        <f>IFERROR(IF(COUNT(pipot!$Z:$Z)&lt;&gt;"",INDEX(pipot!C:C,SMALL(pipot!$Z:$Z,ROW($A923)))),"")</f>
        <v/>
      </c>
      <c r="E927" t="str">
        <f>IFERROR(IF(COUNT(pipot!$Z:$Z)&lt;&gt;"",INDEX(pipot!D:D,SMALL(pipot!$Z:$Z,ROW($A923)))),"")</f>
        <v/>
      </c>
      <c r="F927" t="str">
        <f>IFERROR(IF(COUNT(pipot!$Z:$Z)&lt;&gt;"",INDEX(pipot!E:E,SMALL(pipot!$Z:$Z,ROW($A923)))),"")</f>
        <v/>
      </c>
      <c r="G927" t="str">
        <f>IFERROR(IF(COUNT(pipot!$Z:$Z)&lt;&gt;"",INDEX(pipot!F:F,SMALL(pipot!$Z:$Z,ROW($A923)))),"")</f>
        <v/>
      </c>
      <c r="H927" t="str">
        <f>IFERROR(IF(COUNT(pipot!$Z:$Z)&lt;&gt;"",INDEX(pipot!G:G,SMALL(pipot!$Z:$Z,ROW($A923)))),"")</f>
        <v/>
      </c>
      <c r="I927" t="str">
        <f>IFERROR(IF(COUNT(pipot!$Z:$Z)&lt;&gt;"",INDEX(pipot!H:H,SMALL(pipot!$Z:$Z,ROW($A923)))),"")</f>
        <v/>
      </c>
      <c r="J927" t="str">
        <f>IFERROR(IF(COUNT(pipot!$Z:$Z)&lt;&gt;"",INDEX(pipot!I:I,SMALL(pipot!$Z:$Z,ROW($A923)))),"")</f>
        <v/>
      </c>
      <c r="K927" t="str">
        <f>IFERROR(IF(COUNT(pipot!$Z:$Z)&lt;&gt;"",INDEX(pipot!J:J,SMALL(pipot!$Z:$Z,ROW($A923)))),"")</f>
        <v/>
      </c>
      <c r="L927" t="str">
        <f>IFERROR(IF(COUNT(pipot!$Z:$Z)&lt;&gt;"",INDEX(pipot!K:K,SMALL(pipot!$Z:$Z,ROW($A923)))),"")</f>
        <v/>
      </c>
      <c r="M927" t="str">
        <f>IFERROR(IF(COUNT(pipot!$Z:$Z)&lt;&gt;"",INDEX(pipot!L:L,SMALL(pipot!$Z:$Z,ROW($A923)))),"")</f>
        <v/>
      </c>
      <c r="N927" t="str">
        <f>IFERROR(IF(COUNT(pipot!$Z:$Z)&lt;&gt;"",INDEX(pipot!M:M,SMALL(pipot!$Z:$Z,ROW($A923)))),"")</f>
        <v/>
      </c>
      <c r="O927" t="str">
        <f>IFERROR(IF(COUNT(pipot!$Z:$Z)&lt;&gt;"",INDEX(pipot!N:N,SMALL(pipot!$Z:$Z,ROW($A923)))),"")</f>
        <v/>
      </c>
      <c r="P927" t="str">
        <f>IFERROR(IF(COUNT(pipot!$Z:$Z)&lt;&gt;"",INDEX(pipot!O:O,SMALL(pipot!$Z:$Z,ROW($A923)))),"")</f>
        <v/>
      </c>
      <c r="Q927" t="str">
        <f>IFERROR(IF(COUNT(pipot!$Z:$Z)&lt;&gt;"",INDEX(pipot!P:P,SMALL(pipot!$Z:$Z,ROW($A923)))),"")</f>
        <v/>
      </c>
      <c r="R927" t="str">
        <f>IFERROR(IF(COUNT(pipot!$Z:$Z)&lt;&gt;"",INDEX(pipot!Q:Q,SMALL(pipot!$Z:$Z,ROW($A923)))),"")</f>
        <v/>
      </c>
      <c r="S927" t="str">
        <f>IFERROR(IF(COUNT(pipot!$Z:$Z)&lt;&gt;"",INDEX(pipot!R:R,SMALL(pipot!$Z:$Z,ROW($A923)))),"")</f>
        <v/>
      </c>
    </row>
    <row r="928" spans="2:19" hidden="1">
      <c r="B928" t="str">
        <f>IFERROR(IF(COUNT(pipot!$Z:$Z)&lt;&gt;"",INDEX(pipot!A:A,SMALL(pipot!$Z:$Z,ROW($A924)))),"")</f>
        <v/>
      </c>
      <c r="C928" s="13" t="str">
        <f>IFERROR(IF(COUNT(pipot!$Z:$Z)&lt;&gt;"",INDEX(pipot!B:B,SMALL(pipot!$Z:$Z,ROW($A924)))),"")</f>
        <v/>
      </c>
      <c r="D928" s="15" t="str">
        <f>IFERROR(IF(COUNT(pipot!$Z:$Z)&lt;&gt;"",INDEX(pipot!C:C,SMALL(pipot!$Z:$Z,ROW($A924)))),"")</f>
        <v/>
      </c>
      <c r="E928" t="str">
        <f>IFERROR(IF(COUNT(pipot!$Z:$Z)&lt;&gt;"",INDEX(pipot!D:D,SMALL(pipot!$Z:$Z,ROW($A924)))),"")</f>
        <v/>
      </c>
      <c r="F928" t="str">
        <f>IFERROR(IF(COUNT(pipot!$Z:$Z)&lt;&gt;"",INDEX(pipot!E:E,SMALL(pipot!$Z:$Z,ROW($A924)))),"")</f>
        <v/>
      </c>
      <c r="G928" t="str">
        <f>IFERROR(IF(COUNT(pipot!$Z:$Z)&lt;&gt;"",INDEX(pipot!F:F,SMALL(pipot!$Z:$Z,ROW($A924)))),"")</f>
        <v/>
      </c>
      <c r="H928" t="str">
        <f>IFERROR(IF(COUNT(pipot!$Z:$Z)&lt;&gt;"",INDEX(pipot!G:G,SMALL(pipot!$Z:$Z,ROW($A924)))),"")</f>
        <v/>
      </c>
      <c r="I928" t="str">
        <f>IFERROR(IF(COUNT(pipot!$Z:$Z)&lt;&gt;"",INDEX(pipot!H:H,SMALL(pipot!$Z:$Z,ROW($A924)))),"")</f>
        <v/>
      </c>
      <c r="J928" t="str">
        <f>IFERROR(IF(COUNT(pipot!$Z:$Z)&lt;&gt;"",INDEX(pipot!I:I,SMALL(pipot!$Z:$Z,ROW($A924)))),"")</f>
        <v/>
      </c>
      <c r="K928" t="str">
        <f>IFERROR(IF(COUNT(pipot!$Z:$Z)&lt;&gt;"",INDEX(pipot!J:J,SMALL(pipot!$Z:$Z,ROW($A924)))),"")</f>
        <v/>
      </c>
      <c r="L928" t="str">
        <f>IFERROR(IF(COUNT(pipot!$Z:$Z)&lt;&gt;"",INDEX(pipot!K:K,SMALL(pipot!$Z:$Z,ROW($A924)))),"")</f>
        <v/>
      </c>
      <c r="M928" t="str">
        <f>IFERROR(IF(COUNT(pipot!$Z:$Z)&lt;&gt;"",INDEX(pipot!L:L,SMALL(pipot!$Z:$Z,ROW($A924)))),"")</f>
        <v/>
      </c>
      <c r="N928" t="str">
        <f>IFERROR(IF(COUNT(pipot!$Z:$Z)&lt;&gt;"",INDEX(pipot!M:M,SMALL(pipot!$Z:$Z,ROW($A924)))),"")</f>
        <v/>
      </c>
      <c r="O928" t="str">
        <f>IFERROR(IF(COUNT(pipot!$Z:$Z)&lt;&gt;"",INDEX(pipot!N:N,SMALL(pipot!$Z:$Z,ROW($A924)))),"")</f>
        <v/>
      </c>
      <c r="P928" t="str">
        <f>IFERROR(IF(COUNT(pipot!$Z:$Z)&lt;&gt;"",INDEX(pipot!O:O,SMALL(pipot!$Z:$Z,ROW($A924)))),"")</f>
        <v/>
      </c>
      <c r="Q928" t="str">
        <f>IFERROR(IF(COUNT(pipot!$Z:$Z)&lt;&gt;"",INDEX(pipot!P:P,SMALL(pipot!$Z:$Z,ROW($A924)))),"")</f>
        <v/>
      </c>
      <c r="R928" t="str">
        <f>IFERROR(IF(COUNT(pipot!$Z:$Z)&lt;&gt;"",INDEX(pipot!Q:Q,SMALL(pipot!$Z:$Z,ROW($A924)))),"")</f>
        <v/>
      </c>
      <c r="S928" t="str">
        <f>IFERROR(IF(COUNT(pipot!$Z:$Z)&lt;&gt;"",INDEX(pipot!R:R,SMALL(pipot!$Z:$Z,ROW($A924)))),"")</f>
        <v/>
      </c>
    </row>
    <row r="929" spans="2:19" hidden="1">
      <c r="B929" t="str">
        <f>IFERROR(IF(COUNT(pipot!$Z:$Z)&lt;&gt;"",INDEX(pipot!A:A,SMALL(pipot!$Z:$Z,ROW($A925)))),"")</f>
        <v/>
      </c>
      <c r="C929" s="13" t="str">
        <f>IFERROR(IF(COUNT(pipot!$Z:$Z)&lt;&gt;"",INDEX(pipot!B:B,SMALL(pipot!$Z:$Z,ROW($A925)))),"")</f>
        <v/>
      </c>
      <c r="D929" s="15" t="str">
        <f>IFERROR(IF(COUNT(pipot!$Z:$Z)&lt;&gt;"",INDEX(pipot!C:C,SMALL(pipot!$Z:$Z,ROW($A925)))),"")</f>
        <v/>
      </c>
      <c r="E929" t="str">
        <f>IFERROR(IF(COUNT(pipot!$Z:$Z)&lt;&gt;"",INDEX(pipot!D:D,SMALL(pipot!$Z:$Z,ROW($A925)))),"")</f>
        <v/>
      </c>
      <c r="F929" t="str">
        <f>IFERROR(IF(COUNT(pipot!$Z:$Z)&lt;&gt;"",INDEX(pipot!E:E,SMALL(pipot!$Z:$Z,ROW($A925)))),"")</f>
        <v/>
      </c>
      <c r="G929" t="str">
        <f>IFERROR(IF(COUNT(pipot!$Z:$Z)&lt;&gt;"",INDEX(pipot!F:F,SMALL(pipot!$Z:$Z,ROW($A925)))),"")</f>
        <v/>
      </c>
      <c r="H929" t="str">
        <f>IFERROR(IF(COUNT(pipot!$Z:$Z)&lt;&gt;"",INDEX(pipot!G:G,SMALL(pipot!$Z:$Z,ROW($A925)))),"")</f>
        <v/>
      </c>
      <c r="I929" t="str">
        <f>IFERROR(IF(COUNT(pipot!$Z:$Z)&lt;&gt;"",INDEX(pipot!H:H,SMALL(pipot!$Z:$Z,ROW($A925)))),"")</f>
        <v/>
      </c>
      <c r="J929" t="str">
        <f>IFERROR(IF(COUNT(pipot!$Z:$Z)&lt;&gt;"",INDEX(pipot!I:I,SMALL(pipot!$Z:$Z,ROW($A925)))),"")</f>
        <v/>
      </c>
      <c r="K929" t="str">
        <f>IFERROR(IF(COUNT(pipot!$Z:$Z)&lt;&gt;"",INDEX(pipot!J:J,SMALL(pipot!$Z:$Z,ROW($A925)))),"")</f>
        <v/>
      </c>
      <c r="L929" t="str">
        <f>IFERROR(IF(COUNT(pipot!$Z:$Z)&lt;&gt;"",INDEX(pipot!K:K,SMALL(pipot!$Z:$Z,ROW($A925)))),"")</f>
        <v/>
      </c>
      <c r="M929" t="str">
        <f>IFERROR(IF(COUNT(pipot!$Z:$Z)&lt;&gt;"",INDEX(pipot!L:L,SMALL(pipot!$Z:$Z,ROW($A925)))),"")</f>
        <v/>
      </c>
      <c r="N929" t="str">
        <f>IFERROR(IF(COUNT(pipot!$Z:$Z)&lt;&gt;"",INDEX(pipot!M:M,SMALL(pipot!$Z:$Z,ROW($A925)))),"")</f>
        <v/>
      </c>
      <c r="O929" t="str">
        <f>IFERROR(IF(COUNT(pipot!$Z:$Z)&lt;&gt;"",INDEX(pipot!N:N,SMALL(pipot!$Z:$Z,ROW($A925)))),"")</f>
        <v/>
      </c>
      <c r="P929" t="str">
        <f>IFERROR(IF(COUNT(pipot!$Z:$Z)&lt;&gt;"",INDEX(pipot!O:O,SMALL(pipot!$Z:$Z,ROW($A925)))),"")</f>
        <v/>
      </c>
      <c r="Q929" t="str">
        <f>IFERROR(IF(COUNT(pipot!$Z:$Z)&lt;&gt;"",INDEX(pipot!P:P,SMALL(pipot!$Z:$Z,ROW($A925)))),"")</f>
        <v/>
      </c>
      <c r="R929" t="str">
        <f>IFERROR(IF(COUNT(pipot!$Z:$Z)&lt;&gt;"",INDEX(pipot!Q:Q,SMALL(pipot!$Z:$Z,ROW($A925)))),"")</f>
        <v/>
      </c>
      <c r="S929" t="str">
        <f>IFERROR(IF(COUNT(pipot!$Z:$Z)&lt;&gt;"",INDEX(pipot!R:R,SMALL(pipot!$Z:$Z,ROW($A925)))),"")</f>
        <v/>
      </c>
    </row>
    <row r="930" spans="2:19" hidden="1">
      <c r="B930" t="str">
        <f>IFERROR(IF(COUNT(pipot!$Z:$Z)&lt;&gt;"",INDEX(pipot!A:A,SMALL(pipot!$Z:$Z,ROW($A926)))),"")</f>
        <v/>
      </c>
      <c r="C930" s="13" t="str">
        <f>IFERROR(IF(COUNT(pipot!$Z:$Z)&lt;&gt;"",INDEX(pipot!B:B,SMALL(pipot!$Z:$Z,ROW($A926)))),"")</f>
        <v/>
      </c>
      <c r="D930" s="15" t="str">
        <f>IFERROR(IF(COUNT(pipot!$Z:$Z)&lt;&gt;"",INDEX(pipot!C:C,SMALL(pipot!$Z:$Z,ROW($A926)))),"")</f>
        <v/>
      </c>
      <c r="E930" t="str">
        <f>IFERROR(IF(COUNT(pipot!$Z:$Z)&lt;&gt;"",INDEX(pipot!D:D,SMALL(pipot!$Z:$Z,ROW($A926)))),"")</f>
        <v/>
      </c>
      <c r="F930" t="str">
        <f>IFERROR(IF(COUNT(pipot!$Z:$Z)&lt;&gt;"",INDEX(pipot!E:E,SMALL(pipot!$Z:$Z,ROW($A926)))),"")</f>
        <v/>
      </c>
      <c r="G930" t="str">
        <f>IFERROR(IF(COUNT(pipot!$Z:$Z)&lt;&gt;"",INDEX(pipot!F:F,SMALL(pipot!$Z:$Z,ROW($A926)))),"")</f>
        <v/>
      </c>
      <c r="H930" t="str">
        <f>IFERROR(IF(COUNT(pipot!$Z:$Z)&lt;&gt;"",INDEX(pipot!G:G,SMALL(pipot!$Z:$Z,ROW($A926)))),"")</f>
        <v/>
      </c>
      <c r="I930" t="str">
        <f>IFERROR(IF(COUNT(pipot!$Z:$Z)&lt;&gt;"",INDEX(pipot!H:H,SMALL(pipot!$Z:$Z,ROW($A926)))),"")</f>
        <v/>
      </c>
      <c r="J930" t="str">
        <f>IFERROR(IF(COUNT(pipot!$Z:$Z)&lt;&gt;"",INDEX(pipot!I:I,SMALL(pipot!$Z:$Z,ROW($A926)))),"")</f>
        <v/>
      </c>
      <c r="K930" t="str">
        <f>IFERROR(IF(COUNT(pipot!$Z:$Z)&lt;&gt;"",INDEX(pipot!J:J,SMALL(pipot!$Z:$Z,ROW($A926)))),"")</f>
        <v/>
      </c>
      <c r="L930" t="str">
        <f>IFERROR(IF(COUNT(pipot!$Z:$Z)&lt;&gt;"",INDEX(pipot!K:K,SMALL(pipot!$Z:$Z,ROW($A926)))),"")</f>
        <v/>
      </c>
      <c r="M930" t="str">
        <f>IFERROR(IF(COUNT(pipot!$Z:$Z)&lt;&gt;"",INDEX(pipot!L:L,SMALL(pipot!$Z:$Z,ROW($A926)))),"")</f>
        <v/>
      </c>
      <c r="N930" t="str">
        <f>IFERROR(IF(COUNT(pipot!$Z:$Z)&lt;&gt;"",INDEX(pipot!M:M,SMALL(pipot!$Z:$Z,ROW($A926)))),"")</f>
        <v/>
      </c>
      <c r="O930" t="str">
        <f>IFERROR(IF(COUNT(pipot!$Z:$Z)&lt;&gt;"",INDEX(pipot!N:N,SMALL(pipot!$Z:$Z,ROW($A926)))),"")</f>
        <v/>
      </c>
      <c r="P930" t="str">
        <f>IFERROR(IF(COUNT(pipot!$Z:$Z)&lt;&gt;"",INDEX(pipot!O:O,SMALL(pipot!$Z:$Z,ROW($A926)))),"")</f>
        <v/>
      </c>
      <c r="Q930" t="str">
        <f>IFERROR(IF(COUNT(pipot!$Z:$Z)&lt;&gt;"",INDEX(pipot!P:P,SMALL(pipot!$Z:$Z,ROW($A926)))),"")</f>
        <v/>
      </c>
      <c r="R930" t="str">
        <f>IFERROR(IF(COUNT(pipot!$Z:$Z)&lt;&gt;"",INDEX(pipot!Q:Q,SMALL(pipot!$Z:$Z,ROW($A926)))),"")</f>
        <v/>
      </c>
      <c r="S930" t="str">
        <f>IFERROR(IF(COUNT(pipot!$Z:$Z)&lt;&gt;"",INDEX(pipot!R:R,SMALL(pipot!$Z:$Z,ROW($A926)))),"")</f>
        <v/>
      </c>
    </row>
    <row r="931" spans="2:19" hidden="1">
      <c r="B931" t="str">
        <f>IFERROR(IF(COUNT(pipot!$Z:$Z)&lt;&gt;"",INDEX(pipot!A:A,SMALL(pipot!$Z:$Z,ROW($A927)))),"")</f>
        <v/>
      </c>
      <c r="C931" s="13" t="str">
        <f>IFERROR(IF(COUNT(pipot!$Z:$Z)&lt;&gt;"",INDEX(pipot!B:B,SMALL(pipot!$Z:$Z,ROW($A927)))),"")</f>
        <v/>
      </c>
      <c r="D931" s="15" t="str">
        <f>IFERROR(IF(COUNT(pipot!$Z:$Z)&lt;&gt;"",INDEX(pipot!C:C,SMALL(pipot!$Z:$Z,ROW($A927)))),"")</f>
        <v/>
      </c>
      <c r="E931" t="str">
        <f>IFERROR(IF(COUNT(pipot!$Z:$Z)&lt;&gt;"",INDEX(pipot!D:D,SMALL(pipot!$Z:$Z,ROW($A927)))),"")</f>
        <v/>
      </c>
      <c r="F931" t="str">
        <f>IFERROR(IF(COUNT(pipot!$Z:$Z)&lt;&gt;"",INDEX(pipot!E:E,SMALL(pipot!$Z:$Z,ROW($A927)))),"")</f>
        <v/>
      </c>
      <c r="G931" t="str">
        <f>IFERROR(IF(COUNT(pipot!$Z:$Z)&lt;&gt;"",INDEX(pipot!F:F,SMALL(pipot!$Z:$Z,ROW($A927)))),"")</f>
        <v/>
      </c>
      <c r="H931" t="str">
        <f>IFERROR(IF(COUNT(pipot!$Z:$Z)&lt;&gt;"",INDEX(pipot!G:G,SMALL(pipot!$Z:$Z,ROW($A927)))),"")</f>
        <v/>
      </c>
      <c r="I931" t="str">
        <f>IFERROR(IF(COUNT(pipot!$Z:$Z)&lt;&gt;"",INDEX(pipot!H:H,SMALL(pipot!$Z:$Z,ROW($A927)))),"")</f>
        <v/>
      </c>
      <c r="J931" t="str">
        <f>IFERROR(IF(COUNT(pipot!$Z:$Z)&lt;&gt;"",INDEX(pipot!I:I,SMALL(pipot!$Z:$Z,ROW($A927)))),"")</f>
        <v/>
      </c>
      <c r="K931" t="str">
        <f>IFERROR(IF(COUNT(pipot!$Z:$Z)&lt;&gt;"",INDEX(pipot!J:J,SMALL(pipot!$Z:$Z,ROW($A927)))),"")</f>
        <v/>
      </c>
      <c r="L931" t="str">
        <f>IFERROR(IF(COUNT(pipot!$Z:$Z)&lt;&gt;"",INDEX(pipot!K:K,SMALL(pipot!$Z:$Z,ROW($A927)))),"")</f>
        <v/>
      </c>
      <c r="M931" t="str">
        <f>IFERROR(IF(COUNT(pipot!$Z:$Z)&lt;&gt;"",INDEX(pipot!L:L,SMALL(pipot!$Z:$Z,ROW($A927)))),"")</f>
        <v/>
      </c>
      <c r="N931" t="str">
        <f>IFERROR(IF(COUNT(pipot!$Z:$Z)&lt;&gt;"",INDEX(pipot!M:M,SMALL(pipot!$Z:$Z,ROW($A927)))),"")</f>
        <v/>
      </c>
      <c r="O931" t="str">
        <f>IFERROR(IF(COUNT(pipot!$Z:$Z)&lt;&gt;"",INDEX(pipot!N:N,SMALL(pipot!$Z:$Z,ROW($A927)))),"")</f>
        <v/>
      </c>
      <c r="P931" t="str">
        <f>IFERROR(IF(COUNT(pipot!$Z:$Z)&lt;&gt;"",INDEX(pipot!O:O,SMALL(pipot!$Z:$Z,ROW($A927)))),"")</f>
        <v/>
      </c>
      <c r="Q931" t="str">
        <f>IFERROR(IF(COUNT(pipot!$Z:$Z)&lt;&gt;"",INDEX(pipot!P:P,SMALL(pipot!$Z:$Z,ROW($A927)))),"")</f>
        <v/>
      </c>
      <c r="R931" t="str">
        <f>IFERROR(IF(COUNT(pipot!$Z:$Z)&lt;&gt;"",INDEX(pipot!Q:Q,SMALL(pipot!$Z:$Z,ROW($A927)))),"")</f>
        <v/>
      </c>
      <c r="S931" t="str">
        <f>IFERROR(IF(COUNT(pipot!$Z:$Z)&lt;&gt;"",INDEX(pipot!R:R,SMALL(pipot!$Z:$Z,ROW($A927)))),"")</f>
        <v/>
      </c>
    </row>
    <row r="932" spans="2:19" hidden="1">
      <c r="B932" t="str">
        <f>IFERROR(IF(COUNT(pipot!$Z:$Z)&lt;&gt;"",INDEX(pipot!A:A,SMALL(pipot!$Z:$Z,ROW($A928)))),"")</f>
        <v/>
      </c>
      <c r="C932" s="13" t="str">
        <f>IFERROR(IF(COUNT(pipot!$Z:$Z)&lt;&gt;"",INDEX(pipot!B:B,SMALL(pipot!$Z:$Z,ROW($A928)))),"")</f>
        <v/>
      </c>
      <c r="D932" s="15" t="str">
        <f>IFERROR(IF(COUNT(pipot!$Z:$Z)&lt;&gt;"",INDEX(pipot!C:C,SMALL(pipot!$Z:$Z,ROW($A928)))),"")</f>
        <v/>
      </c>
      <c r="E932" t="str">
        <f>IFERROR(IF(COUNT(pipot!$Z:$Z)&lt;&gt;"",INDEX(pipot!D:D,SMALL(pipot!$Z:$Z,ROW($A928)))),"")</f>
        <v/>
      </c>
      <c r="F932" t="str">
        <f>IFERROR(IF(COUNT(pipot!$Z:$Z)&lt;&gt;"",INDEX(pipot!E:E,SMALL(pipot!$Z:$Z,ROW($A928)))),"")</f>
        <v/>
      </c>
      <c r="G932" t="str">
        <f>IFERROR(IF(COUNT(pipot!$Z:$Z)&lt;&gt;"",INDEX(pipot!F:F,SMALL(pipot!$Z:$Z,ROW($A928)))),"")</f>
        <v/>
      </c>
      <c r="H932" t="str">
        <f>IFERROR(IF(COUNT(pipot!$Z:$Z)&lt;&gt;"",INDEX(pipot!G:G,SMALL(pipot!$Z:$Z,ROW($A928)))),"")</f>
        <v/>
      </c>
      <c r="I932" t="str">
        <f>IFERROR(IF(COUNT(pipot!$Z:$Z)&lt;&gt;"",INDEX(pipot!H:H,SMALL(pipot!$Z:$Z,ROW($A928)))),"")</f>
        <v/>
      </c>
      <c r="J932" t="str">
        <f>IFERROR(IF(COUNT(pipot!$Z:$Z)&lt;&gt;"",INDEX(pipot!I:I,SMALL(pipot!$Z:$Z,ROW($A928)))),"")</f>
        <v/>
      </c>
      <c r="K932" t="str">
        <f>IFERROR(IF(COUNT(pipot!$Z:$Z)&lt;&gt;"",INDEX(pipot!J:J,SMALL(pipot!$Z:$Z,ROW($A928)))),"")</f>
        <v/>
      </c>
      <c r="L932" t="str">
        <f>IFERROR(IF(COUNT(pipot!$Z:$Z)&lt;&gt;"",INDEX(pipot!K:K,SMALL(pipot!$Z:$Z,ROW($A928)))),"")</f>
        <v/>
      </c>
      <c r="M932" t="str">
        <f>IFERROR(IF(COUNT(pipot!$Z:$Z)&lt;&gt;"",INDEX(pipot!L:L,SMALL(pipot!$Z:$Z,ROW($A928)))),"")</f>
        <v/>
      </c>
      <c r="N932" t="str">
        <f>IFERROR(IF(COUNT(pipot!$Z:$Z)&lt;&gt;"",INDEX(pipot!M:M,SMALL(pipot!$Z:$Z,ROW($A928)))),"")</f>
        <v/>
      </c>
      <c r="O932" t="str">
        <f>IFERROR(IF(COUNT(pipot!$Z:$Z)&lt;&gt;"",INDEX(pipot!N:N,SMALL(pipot!$Z:$Z,ROW($A928)))),"")</f>
        <v/>
      </c>
      <c r="P932" t="str">
        <f>IFERROR(IF(COUNT(pipot!$Z:$Z)&lt;&gt;"",INDEX(pipot!O:O,SMALL(pipot!$Z:$Z,ROW($A928)))),"")</f>
        <v/>
      </c>
      <c r="Q932" t="str">
        <f>IFERROR(IF(COUNT(pipot!$Z:$Z)&lt;&gt;"",INDEX(pipot!P:P,SMALL(pipot!$Z:$Z,ROW($A928)))),"")</f>
        <v/>
      </c>
      <c r="R932" t="str">
        <f>IFERROR(IF(COUNT(pipot!$Z:$Z)&lt;&gt;"",INDEX(pipot!Q:Q,SMALL(pipot!$Z:$Z,ROW($A928)))),"")</f>
        <v/>
      </c>
      <c r="S932" t="str">
        <f>IFERROR(IF(COUNT(pipot!$Z:$Z)&lt;&gt;"",INDEX(pipot!R:R,SMALL(pipot!$Z:$Z,ROW($A928)))),"")</f>
        <v/>
      </c>
    </row>
    <row r="933" spans="2:19" hidden="1">
      <c r="B933" t="str">
        <f>IFERROR(IF(COUNT(pipot!$Z:$Z)&lt;&gt;"",INDEX(pipot!A:A,SMALL(pipot!$Z:$Z,ROW($A929)))),"")</f>
        <v/>
      </c>
      <c r="C933" s="13" t="str">
        <f>IFERROR(IF(COUNT(pipot!$Z:$Z)&lt;&gt;"",INDEX(pipot!B:B,SMALL(pipot!$Z:$Z,ROW($A929)))),"")</f>
        <v/>
      </c>
      <c r="D933" s="15" t="str">
        <f>IFERROR(IF(COUNT(pipot!$Z:$Z)&lt;&gt;"",INDEX(pipot!C:C,SMALL(pipot!$Z:$Z,ROW($A929)))),"")</f>
        <v/>
      </c>
      <c r="E933" t="str">
        <f>IFERROR(IF(COUNT(pipot!$Z:$Z)&lt;&gt;"",INDEX(pipot!D:D,SMALL(pipot!$Z:$Z,ROW($A929)))),"")</f>
        <v/>
      </c>
      <c r="F933" t="str">
        <f>IFERROR(IF(COUNT(pipot!$Z:$Z)&lt;&gt;"",INDEX(pipot!E:E,SMALL(pipot!$Z:$Z,ROW($A929)))),"")</f>
        <v/>
      </c>
      <c r="G933" t="str">
        <f>IFERROR(IF(COUNT(pipot!$Z:$Z)&lt;&gt;"",INDEX(pipot!F:F,SMALL(pipot!$Z:$Z,ROW($A929)))),"")</f>
        <v/>
      </c>
      <c r="H933" t="str">
        <f>IFERROR(IF(COUNT(pipot!$Z:$Z)&lt;&gt;"",INDEX(pipot!G:G,SMALL(pipot!$Z:$Z,ROW($A929)))),"")</f>
        <v/>
      </c>
      <c r="I933" t="str">
        <f>IFERROR(IF(COUNT(pipot!$Z:$Z)&lt;&gt;"",INDEX(pipot!H:H,SMALL(pipot!$Z:$Z,ROW($A929)))),"")</f>
        <v/>
      </c>
      <c r="J933" t="str">
        <f>IFERROR(IF(COUNT(pipot!$Z:$Z)&lt;&gt;"",INDEX(pipot!I:I,SMALL(pipot!$Z:$Z,ROW($A929)))),"")</f>
        <v/>
      </c>
      <c r="K933" t="str">
        <f>IFERROR(IF(COUNT(pipot!$Z:$Z)&lt;&gt;"",INDEX(pipot!J:J,SMALL(pipot!$Z:$Z,ROW($A929)))),"")</f>
        <v/>
      </c>
      <c r="L933" t="str">
        <f>IFERROR(IF(COUNT(pipot!$Z:$Z)&lt;&gt;"",INDEX(pipot!K:K,SMALL(pipot!$Z:$Z,ROW($A929)))),"")</f>
        <v/>
      </c>
      <c r="M933" t="str">
        <f>IFERROR(IF(COUNT(pipot!$Z:$Z)&lt;&gt;"",INDEX(pipot!L:L,SMALL(pipot!$Z:$Z,ROW($A929)))),"")</f>
        <v/>
      </c>
      <c r="N933" t="str">
        <f>IFERROR(IF(COUNT(pipot!$Z:$Z)&lt;&gt;"",INDEX(pipot!M:M,SMALL(pipot!$Z:$Z,ROW($A929)))),"")</f>
        <v/>
      </c>
      <c r="O933" t="str">
        <f>IFERROR(IF(COUNT(pipot!$Z:$Z)&lt;&gt;"",INDEX(pipot!N:N,SMALL(pipot!$Z:$Z,ROW($A929)))),"")</f>
        <v/>
      </c>
      <c r="P933" t="str">
        <f>IFERROR(IF(COUNT(pipot!$Z:$Z)&lt;&gt;"",INDEX(pipot!O:O,SMALL(pipot!$Z:$Z,ROW($A929)))),"")</f>
        <v/>
      </c>
      <c r="Q933" t="str">
        <f>IFERROR(IF(COUNT(pipot!$Z:$Z)&lt;&gt;"",INDEX(pipot!P:P,SMALL(pipot!$Z:$Z,ROW($A929)))),"")</f>
        <v/>
      </c>
      <c r="R933" t="str">
        <f>IFERROR(IF(COUNT(pipot!$Z:$Z)&lt;&gt;"",INDEX(pipot!Q:Q,SMALL(pipot!$Z:$Z,ROW($A929)))),"")</f>
        <v/>
      </c>
      <c r="S933" t="str">
        <f>IFERROR(IF(COUNT(pipot!$Z:$Z)&lt;&gt;"",INDEX(pipot!R:R,SMALL(pipot!$Z:$Z,ROW($A929)))),"")</f>
        <v/>
      </c>
    </row>
    <row r="934" spans="2:19" hidden="1">
      <c r="B934" t="str">
        <f>IFERROR(IF(COUNT(pipot!$Z:$Z)&lt;&gt;"",INDEX(pipot!A:A,SMALL(pipot!$Z:$Z,ROW($A930)))),"")</f>
        <v/>
      </c>
      <c r="C934" s="13" t="str">
        <f>IFERROR(IF(COUNT(pipot!$Z:$Z)&lt;&gt;"",INDEX(pipot!B:B,SMALL(pipot!$Z:$Z,ROW($A930)))),"")</f>
        <v/>
      </c>
      <c r="D934" s="15" t="str">
        <f>IFERROR(IF(COUNT(pipot!$Z:$Z)&lt;&gt;"",INDEX(pipot!C:C,SMALL(pipot!$Z:$Z,ROW($A930)))),"")</f>
        <v/>
      </c>
      <c r="E934" t="str">
        <f>IFERROR(IF(COUNT(pipot!$Z:$Z)&lt;&gt;"",INDEX(pipot!D:D,SMALL(pipot!$Z:$Z,ROW($A930)))),"")</f>
        <v/>
      </c>
      <c r="F934" t="str">
        <f>IFERROR(IF(COUNT(pipot!$Z:$Z)&lt;&gt;"",INDEX(pipot!E:E,SMALL(pipot!$Z:$Z,ROW($A930)))),"")</f>
        <v/>
      </c>
      <c r="G934" t="str">
        <f>IFERROR(IF(COUNT(pipot!$Z:$Z)&lt;&gt;"",INDEX(pipot!F:F,SMALL(pipot!$Z:$Z,ROW($A930)))),"")</f>
        <v/>
      </c>
      <c r="H934" t="str">
        <f>IFERROR(IF(COUNT(pipot!$Z:$Z)&lt;&gt;"",INDEX(pipot!G:G,SMALL(pipot!$Z:$Z,ROW($A930)))),"")</f>
        <v/>
      </c>
      <c r="I934" t="str">
        <f>IFERROR(IF(COUNT(pipot!$Z:$Z)&lt;&gt;"",INDEX(pipot!H:H,SMALL(pipot!$Z:$Z,ROW($A930)))),"")</f>
        <v/>
      </c>
      <c r="J934" t="str">
        <f>IFERROR(IF(COUNT(pipot!$Z:$Z)&lt;&gt;"",INDEX(pipot!I:I,SMALL(pipot!$Z:$Z,ROW($A930)))),"")</f>
        <v/>
      </c>
      <c r="K934" t="str">
        <f>IFERROR(IF(COUNT(pipot!$Z:$Z)&lt;&gt;"",INDEX(pipot!J:J,SMALL(pipot!$Z:$Z,ROW($A930)))),"")</f>
        <v/>
      </c>
      <c r="L934" t="str">
        <f>IFERROR(IF(COUNT(pipot!$Z:$Z)&lt;&gt;"",INDEX(pipot!K:K,SMALL(pipot!$Z:$Z,ROW($A930)))),"")</f>
        <v/>
      </c>
      <c r="M934" t="str">
        <f>IFERROR(IF(COUNT(pipot!$Z:$Z)&lt;&gt;"",INDEX(pipot!L:L,SMALL(pipot!$Z:$Z,ROW($A930)))),"")</f>
        <v/>
      </c>
      <c r="N934" t="str">
        <f>IFERROR(IF(COUNT(pipot!$Z:$Z)&lt;&gt;"",INDEX(pipot!M:M,SMALL(pipot!$Z:$Z,ROW($A930)))),"")</f>
        <v/>
      </c>
      <c r="O934" t="str">
        <f>IFERROR(IF(COUNT(pipot!$Z:$Z)&lt;&gt;"",INDEX(pipot!N:N,SMALL(pipot!$Z:$Z,ROW($A930)))),"")</f>
        <v/>
      </c>
      <c r="P934" t="str">
        <f>IFERROR(IF(COUNT(pipot!$Z:$Z)&lt;&gt;"",INDEX(pipot!O:O,SMALL(pipot!$Z:$Z,ROW($A930)))),"")</f>
        <v/>
      </c>
      <c r="Q934" t="str">
        <f>IFERROR(IF(COUNT(pipot!$Z:$Z)&lt;&gt;"",INDEX(pipot!P:P,SMALL(pipot!$Z:$Z,ROW($A930)))),"")</f>
        <v/>
      </c>
      <c r="R934" t="str">
        <f>IFERROR(IF(COUNT(pipot!$Z:$Z)&lt;&gt;"",INDEX(pipot!Q:Q,SMALL(pipot!$Z:$Z,ROW($A930)))),"")</f>
        <v/>
      </c>
      <c r="S934" t="str">
        <f>IFERROR(IF(COUNT(pipot!$Z:$Z)&lt;&gt;"",INDEX(pipot!R:R,SMALL(pipot!$Z:$Z,ROW($A930)))),"")</f>
        <v/>
      </c>
    </row>
    <row r="935" spans="2:19" hidden="1">
      <c r="B935" t="str">
        <f>IFERROR(IF(COUNT(pipot!$Z:$Z)&lt;&gt;"",INDEX(pipot!A:A,SMALL(pipot!$Z:$Z,ROW($A931)))),"")</f>
        <v/>
      </c>
      <c r="C935" s="13" t="str">
        <f>IFERROR(IF(COUNT(pipot!$Z:$Z)&lt;&gt;"",INDEX(pipot!B:B,SMALL(pipot!$Z:$Z,ROW($A931)))),"")</f>
        <v/>
      </c>
      <c r="D935" s="15" t="str">
        <f>IFERROR(IF(COUNT(pipot!$Z:$Z)&lt;&gt;"",INDEX(pipot!C:C,SMALL(pipot!$Z:$Z,ROW($A931)))),"")</f>
        <v/>
      </c>
      <c r="E935" t="str">
        <f>IFERROR(IF(COUNT(pipot!$Z:$Z)&lt;&gt;"",INDEX(pipot!D:D,SMALL(pipot!$Z:$Z,ROW($A931)))),"")</f>
        <v/>
      </c>
      <c r="F935" t="str">
        <f>IFERROR(IF(COUNT(pipot!$Z:$Z)&lt;&gt;"",INDEX(pipot!E:E,SMALL(pipot!$Z:$Z,ROW($A931)))),"")</f>
        <v/>
      </c>
      <c r="G935" t="str">
        <f>IFERROR(IF(COUNT(pipot!$Z:$Z)&lt;&gt;"",INDEX(pipot!F:F,SMALL(pipot!$Z:$Z,ROW($A931)))),"")</f>
        <v/>
      </c>
      <c r="H935" t="str">
        <f>IFERROR(IF(COUNT(pipot!$Z:$Z)&lt;&gt;"",INDEX(pipot!G:G,SMALL(pipot!$Z:$Z,ROW($A931)))),"")</f>
        <v/>
      </c>
      <c r="I935" t="str">
        <f>IFERROR(IF(COUNT(pipot!$Z:$Z)&lt;&gt;"",INDEX(pipot!H:H,SMALL(pipot!$Z:$Z,ROW($A931)))),"")</f>
        <v/>
      </c>
      <c r="J935" t="str">
        <f>IFERROR(IF(COUNT(pipot!$Z:$Z)&lt;&gt;"",INDEX(pipot!I:I,SMALL(pipot!$Z:$Z,ROW($A931)))),"")</f>
        <v/>
      </c>
      <c r="K935" t="str">
        <f>IFERROR(IF(COUNT(pipot!$Z:$Z)&lt;&gt;"",INDEX(pipot!J:J,SMALL(pipot!$Z:$Z,ROW($A931)))),"")</f>
        <v/>
      </c>
      <c r="L935" t="str">
        <f>IFERROR(IF(COUNT(pipot!$Z:$Z)&lt;&gt;"",INDEX(pipot!K:K,SMALL(pipot!$Z:$Z,ROW($A931)))),"")</f>
        <v/>
      </c>
      <c r="M935" t="str">
        <f>IFERROR(IF(COUNT(pipot!$Z:$Z)&lt;&gt;"",INDEX(pipot!L:L,SMALL(pipot!$Z:$Z,ROW($A931)))),"")</f>
        <v/>
      </c>
      <c r="N935" t="str">
        <f>IFERROR(IF(COUNT(pipot!$Z:$Z)&lt;&gt;"",INDEX(pipot!M:M,SMALL(pipot!$Z:$Z,ROW($A931)))),"")</f>
        <v/>
      </c>
      <c r="O935" t="str">
        <f>IFERROR(IF(COUNT(pipot!$Z:$Z)&lt;&gt;"",INDEX(pipot!N:N,SMALL(pipot!$Z:$Z,ROW($A931)))),"")</f>
        <v/>
      </c>
      <c r="P935" t="str">
        <f>IFERROR(IF(COUNT(pipot!$Z:$Z)&lt;&gt;"",INDEX(pipot!O:O,SMALL(pipot!$Z:$Z,ROW($A931)))),"")</f>
        <v/>
      </c>
      <c r="Q935" t="str">
        <f>IFERROR(IF(COUNT(pipot!$Z:$Z)&lt;&gt;"",INDEX(pipot!P:P,SMALL(pipot!$Z:$Z,ROW($A931)))),"")</f>
        <v/>
      </c>
      <c r="R935" t="str">
        <f>IFERROR(IF(COUNT(pipot!$Z:$Z)&lt;&gt;"",INDEX(pipot!Q:Q,SMALL(pipot!$Z:$Z,ROW($A931)))),"")</f>
        <v/>
      </c>
      <c r="S935" t="str">
        <f>IFERROR(IF(COUNT(pipot!$Z:$Z)&lt;&gt;"",INDEX(pipot!R:R,SMALL(pipot!$Z:$Z,ROW($A931)))),"")</f>
        <v/>
      </c>
    </row>
    <row r="936" spans="2:19" hidden="1">
      <c r="B936" t="str">
        <f>IFERROR(IF(COUNT(pipot!$Z:$Z)&lt;&gt;"",INDEX(pipot!A:A,SMALL(pipot!$Z:$Z,ROW($A932)))),"")</f>
        <v/>
      </c>
      <c r="C936" s="13" t="str">
        <f>IFERROR(IF(COUNT(pipot!$Z:$Z)&lt;&gt;"",INDEX(pipot!B:B,SMALL(pipot!$Z:$Z,ROW($A932)))),"")</f>
        <v/>
      </c>
      <c r="D936" s="15" t="str">
        <f>IFERROR(IF(COUNT(pipot!$Z:$Z)&lt;&gt;"",INDEX(pipot!C:C,SMALL(pipot!$Z:$Z,ROW($A932)))),"")</f>
        <v/>
      </c>
      <c r="E936" t="str">
        <f>IFERROR(IF(COUNT(pipot!$Z:$Z)&lt;&gt;"",INDEX(pipot!D:D,SMALL(pipot!$Z:$Z,ROW($A932)))),"")</f>
        <v/>
      </c>
      <c r="F936" t="str">
        <f>IFERROR(IF(COUNT(pipot!$Z:$Z)&lt;&gt;"",INDEX(pipot!E:E,SMALL(pipot!$Z:$Z,ROW($A932)))),"")</f>
        <v/>
      </c>
      <c r="G936" t="str">
        <f>IFERROR(IF(COUNT(pipot!$Z:$Z)&lt;&gt;"",INDEX(pipot!F:F,SMALL(pipot!$Z:$Z,ROW($A932)))),"")</f>
        <v/>
      </c>
      <c r="H936" t="str">
        <f>IFERROR(IF(COUNT(pipot!$Z:$Z)&lt;&gt;"",INDEX(pipot!G:G,SMALL(pipot!$Z:$Z,ROW($A932)))),"")</f>
        <v/>
      </c>
      <c r="I936" t="str">
        <f>IFERROR(IF(COUNT(pipot!$Z:$Z)&lt;&gt;"",INDEX(pipot!H:H,SMALL(pipot!$Z:$Z,ROW($A932)))),"")</f>
        <v/>
      </c>
      <c r="J936" t="str">
        <f>IFERROR(IF(COUNT(pipot!$Z:$Z)&lt;&gt;"",INDEX(pipot!I:I,SMALL(pipot!$Z:$Z,ROW($A932)))),"")</f>
        <v/>
      </c>
      <c r="K936" t="str">
        <f>IFERROR(IF(COUNT(pipot!$Z:$Z)&lt;&gt;"",INDEX(pipot!J:J,SMALL(pipot!$Z:$Z,ROW($A932)))),"")</f>
        <v/>
      </c>
      <c r="L936" t="str">
        <f>IFERROR(IF(COUNT(pipot!$Z:$Z)&lt;&gt;"",INDEX(pipot!K:K,SMALL(pipot!$Z:$Z,ROW($A932)))),"")</f>
        <v/>
      </c>
      <c r="M936" t="str">
        <f>IFERROR(IF(COUNT(pipot!$Z:$Z)&lt;&gt;"",INDEX(pipot!L:L,SMALL(pipot!$Z:$Z,ROW($A932)))),"")</f>
        <v/>
      </c>
      <c r="N936" t="str">
        <f>IFERROR(IF(COUNT(pipot!$Z:$Z)&lt;&gt;"",INDEX(pipot!M:M,SMALL(pipot!$Z:$Z,ROW($A932)))),"")</f>
        <v/>
      </c>
      <c r="O936" t="str">
        <f>IFERROR(IF(COUNT(pipot!$Z:$Z)&lt;&gt;"",INDEX(pipot!N:N,SMALL(pipot!$Z:$Z,ROW($A932)))),"")</f>
        <v/>
      </c>
      <c r="P936" t="str">
        <f>IFERROR(IF(COUNT(pipot!$Z:$Z)&lt;&gt;"",INDEX(pipot!O:O,SMALL(pipot!$Z:$Z,ROW($A932)))),"")</f>
        <v/>
      </c>
      <c r="Q936" t="str">
        <f>IFERROR(IF(COUNT(pipot!$Z:$Z)&lt;&gt;"",INDEX(pipot!P:P,SMALL(pipot!$Z:$Z,ROW($A932)))),"")</f>
        <v/>
      </c>
      <c r="R936" t="str">
        <f>IFERROR(IF(COUNT(pipot!$Z:$Z)&lt;&gt;"",INDEX(pipot!Q:Q,SMALL(pipot!$Z:$Z,ROW($A932)))),"")</f>
        <v/>
      </c>
      <c r="S936" t="str">
        <f>IFERROR(IF(COUNT(pipot!$Z:$Z)&lt;&gt;"",INDEX(pipot!R:R,SMALL(pipot!$Z:$Z,ROW($A932)))),"")</f>
        <v/>
      </c>
    </row>
    <row r="937" spans="2:19" hidden="1">
      <c r="B937" t="str">
        <f>IFERROR(IF(COUNT(pipot!$Z:$Z)&lt;&gt;"",INDEX(pipot!A:A,SMALL(pipot!$Z:$Z,ROW($A933)))),"")</f>
        <v/>
      </c>
      <c r="C937" s="13" t="str">
        <f>IFERROR(IF(COUNT(pipot!$Z:$Z)&lt;&gt;"",INDEX(pipot!B:B,SMALL(pipot!$Z:$Z,ROW($A933)))),"")</f>
        <v/>
      </c>
      <c r="D937" s="15" t="str">
        <f>IFERROR(IF(COUNT(pipot!$Z:$Z)&lt;&gt;"",INDEX(pipot!C:C,SMALL(pipot!$Z:$Z,ROW($A933)))),"")</f>
        <v/>
      </c>
      <c r="E937" t="str">
        <f>IFERROR(IF(COUNT(pipot!$Z:$Z)&lt;&gt;"",INDEX(pipot!D:D,SMALL(pipot!$Z:$Z,ROW($A933)))),"")</f>
        <v/>
      </c>
      <c r="F937" t="str">
        <f>IFERROR(IF(COUNT(pipot!$Z:$Z)&lt;&gt;"",INDEX(pipot!E:E,SMALL(pipot!$Z:$Z,ROW($A933)))),"")</f>
        <v/>
      </c>
      <c r="G937" t="str">
        <f>IFERROR(IF(COUNT(pipot!$Z:$Z)&lt;&gt;"",INDEX(pipot!F:F,SMALL(pipot!$Z:$Z,ROW($A933)))),"")</f>
        <v/>
      </c>
      <c r="H937" t="str">
        <f>IFERROR(IF(COUNT(pipot!$Z:$Z)&lt;&gt;"",INDEX(pipot!G:G,SMALL(pipot!$Z:$Z,ROW($A933)))),"")</f>
        <v/>
      </c>
      <c r="I937" t="str">
        <f>IFERROR(IF(COUNT(pipot!$Z:$Z)&lt;&gt;"",INDEX(pipot!H:H,SMALL(pipot!$Z:$Z,ROW($A933)))),"")</f>
        <v/>
      </c>
      <c r="J937" t="str">
        <f>IFERROR(IF(COUNT(pipot!$Z:$Z)&lt;&gt;"",INDEX(pipot!I:I,SMALL(pipot!$Z:$Z,ROW($A933)))),"")</f>
        <v/>
      </c>
      <c r="K937" t="str">
        <f>IFERROR(IF(COUNT(pipot!$Z:$Z)&lt;&gt;"",INDEX(pipot!J:J,SMALL(pipot!$Z:$Z,ROW($A933)))),"")</f>
        <v/>
      </c>
      <c r="L937" t="str">
        <f>IFERROR(IF(COUNT(pipot!$Z:$Z)&lt;&gt;"",INDEX(pipot!K:K,SMALL(pipot!$Z:$Z,ROW($A933)))),"")</f>
        <v/>
      </c>
      <c r="M937" t="str">
        <f>IFERROR(IF(COUNT(pipot!$Z:$Z)&lt;&gt;"",INDEX(pipot!L:L,SMALL(pipot!$Z:$Z,ROW($A933)))),"")</f>
        <v/>
      </c>
      <c r="N937" t="str">
        <f>IFERROR(IF(COUNT(pipot!$Z:$Z)&lt;&gt;"",INDEX(pipot!M:M,SMALL(pipot!$Z:$Z,ROW($A933)))),"")</f>
        <v/>
      </c>
      <c r="O937" t="str">
        <f>IFERROR(IF(COUNT(pipot!$Z:$Z)&lt;&gt;"",INDEX(pipot!N:N,SMALL(pipot!$Z:$Z,ROW($A933)))),"")</f>
        <v/>
      </c>
      <c r="P937" t="str">
        <f>IFERROR(IF(COUNT(pipot!$Z:$Z)&lt;&gt;"",INDEX(pipot!O:O,SMALL(pipot!$Z:$Z,ROW($A933)))),"")</f>
        <v/>
      </c>
      <c r="Q937" t="str">
        <f>IFERROR(IF(COUNT(pipot!$Z:$Z)&lt;&gt;"",INDEX(pipot!P:P,SMALL(pipot!$Z:$Z,ROW($A933)))),"")</f>
        <v/>
      </c>
      <c r="R937" t="str">
        <f>IFERROR(IF(COUNT(pipot!$Z:$Z)&lt;&gt;"",INDEX(pipot!Q:Q,SMALL(pipot!$Z:$Z,ROW($A933)))),"")</f>
        <v/>
      </c>
      <c r="S937" t="str">
        <f>IFERROR(IF(COUNT(pipot!$Z:$Z)&lt;&gt;"",INDEX(pipot!R:R,SMALL(pipot!$Z:$Z,ROW($A933)))),"")</f>
        <v/>
      </c>
    </row>
    <row r="938" spans="2:19" hidden="1">
      <c r="B938" t="str">
        <f>IFERROR(IF(COUNT(pipot!$Z:$Z)&lt;&gt;"",INDEX(pipot!A:A,SMALL(pipot!$Z:$Z,ROW($A934)))),"")</f>
        <v/>
      </c>
      <c r="C938" s="13" t="str">
        <f>IFERROR(IF(COUNT(pipot!$Z:$Z)&lt;&gt;"",INDEX(pipot!B:B,SMALL(pipot!$Z:$Z,ROW($A934)))),"")</f>
        <v/>
      </c>
      <c r="D938" s="15" t="str">
        <f>IFERROR(IF(COUNT(pipot!$Z:$Z)&lt;&gt;"",INDEX(pipot!C:C,SMALL(pipot!$Z:$Z,ROW($A934)))),"")</f>
        <v/>
      </c>
      <c r="E938" t="str">
        <f>IFERROR(IF(COUNT(pipot!$Z:$Z)&lt;&gt;"",INDEX(pipot!D:D,SMALL(pipot!$Z:$Z,ROW($A934)))),"")</f>
        <v/>
      </c>
      <c r="F938" t="str">
        <f>IFERROR(IF(COUNT(pipot!$Z:$Z)&lt;&gt;"",INDEX(pipot!E:E,SMALL(pipot!$Z:$Z,ROW($A934)))),"")</f>
        <v/>
      </c>
      <c r="G938" t="str">
        <f>IFERROR(IF(COUNT(pipot!$Z:$Z)&lt;&gt;"",INDEX(pipot!F:F,SMALL(pipot!$Z:$Z,ROW($A934)))),"")</f>
        <v/>
      </c>
      <c r="H938" t="str">
        <f>IFERROR(IF(COUNT(pipot!$Z:$Z)&lt;&gt;"",INDEX(pipot!G:G,SMALL(pipot!$Z:$Z,ROW($A934)))),"")</f>
        <v/>
      </c>
      <c r="I938" t="str">
        <f>IFERROR(IF(COUNT(pipot!$Z:$Z)&lt;&gt;"",INDEX(pipot!H:H,SMALL(pipot!$Z:$Z,ROW($A934)))),"")</f>
        <v/>
      </c>
      <c r="J938" t="str">
        <f>IFERROR(IF(COUNT(pipot!$Z:$Z)&lt;&gt;"",INDEX(pipot!I:I,SMALL(pipot!$Z:$Z,ROW($A934)))),"")</f>
        <v/>
      </c>
      <c r="K938" t="str">
        <f>IFERROR(IF(COUNT(pipot!$Z:$Z)&lt;&gt;"",INDEX(pipot!J:J,SMALL(pipot!$Z:$Z,ROW($A934)))),"")</f>
        <v/>
      </c>
      <c r="L938" t="str">
        <f>IFERROR(IF(COUNT(pipot!$Z:$Z)&lt;&gt;"",INDEX(pipot!K:K,SMALL(pipot!$Z:$Z,ROW($A934)))),"")</f>
        <v/>
      </c>
      <c r="M938" t="str">
        <f>IFERROR(IF(COUNT(pipot!$Z:$Z)&lt;&gt;"",INDEX(pipot!L:L,SMALL(pipot!$Z:$Z,ROW($A934)))),"")</f>
        <v/>
      </c>
      <c r="N938" t="str">
        <f>IFERROR(IF(COUNT(pipot!$Z:$Z)&lt;&gt;"",INDEX(pipot!M:M,SMALL(pipot!$Z:$Z,ROW($A934)))),"")</f>
        <v/>
      </c>
      <c r="O938" t="str">
        <f>IFERROR(IF(COUNT(pipot!$Z:$Z)&lt;&gt;"",INDEX(pipot!N:N,SMALL(pipot!$Z:$Z,ROW($A934)))),"")</f>
        <v/>
      </c>
      <c r="P938" t="str">
        <f>IFERROR(IF(COUNT(pipot!$Z:$Z)&lt;&gt;"",INDEX(pipot!O:O,SMALL(pipot!$Z:$Z,ROW($A934)))),"")</f>
        <v/>
      </c>
      <c r="Q938" t="str">
        <f>IFERROR(IF(COUNT(pipot!$Z:$Z)&lt;&gt;"",INDEX(pipot!P:P,SMALL(pipot!$Z:$Z,ROW($A934)))),"")</f>
        <v/>
      </c>
      <c r="R938" t="str">
        <f>IFERROR(IF(COUNT(pipot!$Z:$Z)&lt;&gt;"",INDEX(pipot!Q:Q,SMALL(pipot!$Z:$Z,ROW($A934)))),"")</f>
        <v/>
      </c>
      <c r="S938" t="str">
        <f>IFERROR(IF(COUNT(pipot!$Z:$Z)&lt;&gt;"",INDEX(pipot!R:R,SMALL(pipot!$Z:$Z,ROW($A934)))),"")</f>
        <v/>
      </c>
    </row>
    <row r="939" spans="2:19" hidden="1">
      <c r="B939" t="str">
        <f>IFERROR(IF(COUNT(pipot!$Z:$Z)&lt;&gt;"",INDEX(pipot!A:A,SMALL(pipot!$Z:$Z,ROW($A935)))),"")</f>
        <v/>
      </c>
      <c r="C939" s="13" t="str">
        <f>IFERROR(IF(COUNT(pipot!$Z:$Z)&lt;&gt;"",INDEX(pipot!B:B,SMALL(pipot!$Z:$Z,ROW($A935)))),"")</f>
        <v/>
      </c>
      <c r="D939" s="15" t="str">
        <f>IFERROR(IF(COUNT(pipot!$Z:$Z)&lt;&gt;"",INDEX(pipot!C:C,SMALL(pipot!$Z:$Z,ROW($A935)))),"")</f>
        <v/>
      </c>
      <c r="E939" t="str">
        <f>IFERROR(IF(COUNT(pipot!$Z:$Z)&lt;&gt;"",INDEX(pipot!D:D,SMALL(pipot!$Z:$Z,ROW($A935)))),"")</f>
        <v/>
      </c>
      <c r="F939" t="str">
        <f>IFERROR(IF(COUNT(pipot!$Z:$Z)&lt;&gt;"",INDEX(pipot!E:E,SMALL(pipot!$Z:$Z,ROW($A935)))),"")</f>
        <v/>
      </c>
      <c r="G939" t="str">
        <f>IFERROR(IF(COUNT(pipot!$Z:$Z)&lt;&gt;"",INDEX(pipot!F:F,SMALL(pipot!$Z:$Z,ROW($A935)))),"")</f>
        <v/>
      </c>
      <c r="H939" t="str">
        <f>IFERROR(IF(COUNT(pipot!$Z:$Z)&lt;&gt;"",INDEX(pipot!G:G,SMALL(pipot!$Z:$Z,ROW($A935)))),"")</f>
        <v/>
      </c>
      <c r="I939" t="str">
        <f>IFERROR(IF(COUNT(pipot!$Z:$Z)&lt;&gt;"",INDEX(pipot!H:H,SMALL(pipot!$Z:$Z,ROW($A935)))),"")</f>
        <v/>
      </c>
      <c r="J939" t="str">
        <f>IFERROR(IF(COUNT(pipot!$Z:$Z)&lt;&gt;"",INDEX(pipot!I:I,SMALL(pipot!$Z:$Z,ROW($A935)))),"")</f>
        <v/>
      </c>
      <c r="K939" t="str">
        <f>IFERROR(IF(COUNT(pipot!$Z:$Z)&lt;&gt;"",INDEX(pipot!J:J,SMALL(pipot!$Z:$Z,ROW($A935)))),"")</f>
        <v/>
      </c>
      <c r="L939" t="str">
        <f>IFERROR(IF(COUNT(pipot!$Z:$Z)&lt;&gt;"",INDEX(pipot!K:K,SMALL(pipot!$Z:$Z,ROW($A935)))),"")</f>
        <v/>
      </c>
      <c r="M939" t="str">
        <f>IFERROR(IF(COUNT(pipot!$Z:$Z)&lt;&gt;"",INDEX(pipot!L:L,SMALL(pipot!$Z:$Z,ROW($A935)))),"")</f>
        <v/>
      </c>
      <c r="N939" t="str">
        <f>IFERROR(IF(COUNT(pipot!$Z:$Z)&lt;&gt;"",INDEX(pipot!M:M,SMALL(pipot!$Z:$Z,ROW($A935)))),"")</f>
        <v/>
      </c>
      <c r="O939" t="str">
        <f>IFERROR(IF(COUNT(pipot!$Z:$Z)&lt;&gt;"",INDEX(pipot!N:N,SMALL(pipot!$Z:$Z,ROW($A935)))),"")</f>
        <v/>
      </c>
      <c r="P939" t="str">
        <f>IFERROR(IF(COUNT(pipot!$Z:$Z)&lt;&gt;"",INDEX(pipot!O:O,SMALL(pipot!$Z:$Z,ROW($A935)))),"")</f>
        <v/>
      </c>
      <c r="Q939" t="str">
        <f>IFERROR(IF(COUNT(pipot!$Z:$Z)&lt;&gt;"",INDEX(pipot!P:P,SMALL(pipot!$Z:$Z,ROW($A935)))),"")</f>
        <v/>
      </c>
      <c r="R939" t="str">
        <f>IFERROR(IF(COUNT(pipot!$Z:$Z)&lt;&gt;"",INDEX(pipot!Q:Q,SMALL(pipot!$Z:$Z,ROW($A935)))),"")</f>
        <v/>
      </c>
      <c r="S939" t="str">
        <f>IFERROR(IF(COUNT(pipot!$Z:$Z)&lt;&gt;"",INDEX(pipot!R:R,SMALL(pipot!$Z:$Z,ROW($A935)))),"")</f>
        <v/>
      </c>
    </row>
    <row r="940" spans="2:19" hidden="1">
      <c r="B940" t="str">
        <f>IFERROR(IF(COUNT(pipot!$Z:$Z)&lt;&gt;"",INDEX(pipot!A:A,SMALL(pipot!$Z:$Z,ROW($A936)))),"")</f>
        <v/>
      </c>
      <c r="C940" s="13" t="str">
        <f>IFERROR(IF(COUNT(pipot!$Z:$Z)&lt;&gt;"",INDEX(pipot!B:B,SMALL(pipot!$Z:$Z,ROW($A936)))),"")</f>
        <v/>
      </c>
      <c r="D940" s="15" t="str">
        <f>IFERROR(IF(COUNT(pipot!$Z:$Z)&lt;&gt;"",INDEX(pipot!C:C,SMALL(pipot!$Z:$Z,ROW($A936)))),"")</f>
        <v/>
      </c>
      <c r="E940" t="str">
        <f>IFERROR(IF(COUNT(pipot!$Z:$Z)&lt;&gt;"",INDEX(pipot!D:D,SMALL(pipot!$Z:$Z,ROW($A936)))),"")</f>
        <v/>
      </c>
      <c r="F940" t="str">
        <f>IFERROR(IF(COUNT(pipot!$Z:$Z)&lt;&gt;"",INDEX(pipot!E:E,SMALL(pipot!$Z:$Z,ROW($A936)))),"")</f>
        <v/>
      </c>
      <c r="G940" t="str">
        <f>IFERROR(IF(COUNT(pipot!$Z:$Z)&lt;&gt;"",INDEX(pipot!F:F,SMALL(pipot!$Z:$Z,ROW($A936)))),"")</f>
        <v/>
      </c>
      <c r="H940" t="str">
        <f>IFERROR(IF(COUNT(pipot!$Z:$Z)&lt;&gt;"",INDEX(pipot!G:G,SMALL(pipot!$Z:$Z,ROW($A936)))),"")</f>
        <v/>
      </c>
      <c r="I940" t="str">
        <f>IFERROR(IF(COUNT(pipot!$Z:$Z)&lt;&gt;"",INDEX(pipot!H:H,SMALL(pipot!$Z:$Z,ROW($A936)))),"")</f>
        <v/>
      </c>
      <c r="J940" t="str">
        <f>IFERROR(IF(COUNT(pipot!$Z:$Z)&lt;&gt;"",INDEX(pipot!I:I,SMALL(pipot!$Z:$Z,ROW($A936)))),"")</f>
        <v/>
      </c>
      <c r="K940" t="str">
        <f>IFERROR(IF(COUNT(pipot!$Z:$Z)&lt;&gt;"",INDEX(pipot!J:J,SMALL(pipot!$Z:$Z,ROW($A936)))),"")</f>
        <v/>
      </c>
      <c r="L940" t="str">
        <f>IFERROR(IF(COUNT(pipot!$Z:$Z)&lt;&gt;"",INDEX(pipot!K:K,SMALL(pipot!$Z:$Z,ROW($A936)))),"")</f>
        <v/>
      </c>
      <c r="M940" t="str">
        <f>IFERROR(IF(COUNT(pipot!$Z:$Z)&lt;&gt;"",INDEX(pipot!L:L,SMALL(pipot!$Z:$Z,ROW($A936)))),"")</f>
        <v/>
      </c>
      <c r="N940" t="str">
        <f>IFERROR(IF(COUNT(pipot!$Z:$Z)&lt;&gt;"",INDEX(pipot!M:M,SMALL(pipot!$Z:$Z,ROW($A936)))),"")</f>
        <v/>
      </c>
      <c r="O940" t="str">
        <f>IFERROR(IF(COUNT(pipot!$Z:$Z)&lt;&gt;"",INDEX(pipot!N:N,SMALL(pipot!$Z:$Z,ROW($A936)))),"")</f>
        <v/>
      </c>
      <c r="P940" t="str">
        <f>IFERROR(IF(COUNT(pipot!$Z:$Z)&lt;&gt;"",INDEX(pipot!O:O,SMALL(pipot!$Z:$Z,ROW($A936)))),"")</f>
        <v/>
      </c>
      <c r="Q940" t="str">
        <f>IFERROR(IF(COUNT(pipot!$Z:$Z)&lt;&gt;"",INDEX(pipot!P:P,SMALL(pipot!$Z:$Z,ROW($A936)))),"")</f>
        <v/>
      </c>
      <c r="R940" t="str">
        <f>IFERROR(IF(COUNT(pipot!$Z:$Z)&lt;&gt;"",INDEX(pipot!Q:Q,SMALL(pipot!$Z:$Z,ROW($A936)))),"")</f>
        <v/>
      </c>
      <c r="S940" t="str">
        <f>IFERROR(IF(COUNT(pipot!$Z:$Z)&lt;&gt;"",INDEX(pipot!R:R,SMALL(pipot!$Z:$Z,ROW($A936)))),"")</f>
        <v/>
      </c>
    </row>
    <row r="941" spans="2:19" hidden="1">
      <c r="B941" t="str">
        <f>IFERROR(IF(COUNT(pipot!$Z:$Z)&lt;&gt;"",INDEX(pipot!A:A,SMALL(pipot!$Z:$Z,ROW($A937)))),"")</f>
        <v/>
      </c>
      <c r="C941" s="13" t="str">
        <f>IFERROR(IF(COUNT(pipot!$Z:$Z)&lt;&gt;"",INDEX(pipot!B:B,SMALL(pipot!$Z:$Z,ROW($A937)))),"")</f>
        <v/>
      </c>
      <c r="D941" s="15" t="str">
        <f>IFERROR(IF(COUNT(pipot!$Z:$Z)&lt;&gt;"",INDEX(pipot!C:C,SMALL(pipot!$Z:$Z,ROW($A937)))),"")</f>
        <v/>
      </c>
      <c r="E941" t="str">
        <f>IFERROR(IF(COUNT(pipot!$Z:$Z)&lt;&gt;"",INDEX(pipot!D:D,SMALL(pipot!$Z:$Z,ROW($A937)))),"")</f>
        <v/>
      </c>
      <c r="F941" t="str">
        <f>IFERROR(IF(COUNT(pipot!$Z:$Z)&lt;&gt;"",INDEX(pipot!E:E,SMALL(pipot!$Z:$Z,ROW($A937)))),"")</f>
        <v/>
      </c>
      <c r="G941" t="str">
        <f>IFERROR(IF(COUNT(pipot!$Z:$Z)&lt;&gt;"",INDEX(pipot!F:F,SMALL(pipot!$Z:$Z,ROW($A937)))),"")</f>
        <v/>
      </c>
      <c r="H941" t="str">
        <f>IFERROR(IF(COUNT(pipot!$Z:$Z)&lt;&gt;"",INDEX(pipot!G:G,SMALL(pipot!$Z:$Z,ROW($A937)))),"")</f>
        <v/>
      </c>
      <c r="I941" t="str">
        <f>IFERROR(IF(COUNT(pipot!$Z:$Z)&lt;&gt;"",INDEX(pipot!H:H,SMALL(pipot!$Z:$Z,ROW($A937)))),"")</f>
        <v/>
      </c>
      <c r="J941" t="str">
        <f>IFERROR(IF(COUNT(pipot!$Z:$Z)&lt;&gt;"",INDEX(pipot!I:I,SMALL(pipot!$Z:$Z,ROW($A937)))),"")</f>
        <v/>
      </c>
      <c r="K941" t="str">
        <f>IFERROR(IF(COUNT(pipot!$Z:$Z)&lt;&gt;"",INDEX(pipot!J:J,SMALL(pipot!$Z:$Z,ROW($A937)))),"")</f>
        <v/>
      </c>
      <c r="L941" t="str">
        <f>IFERROR(IF(COUNT(pipot!$Z:$Z)&lt;&gt;"",INDEX(pipot!K:K,SMALL(pipot!$Z:$Z,ROW($A937)))),"")</f>
        <v/>
      </c>
      <c r="M941" t="str">
        <f>IFERROR(IF(COUNT(pipot!$Z:$Z)&lt;&gt;"",INDEX(pipot!L:L,SMALL(pipot!$Z:$Z,ROW($A937)))),"")</f>
        <v/>
      </c>
      <c r="N941" t="str">
        <f>IFERROR(IF(COUNT(pipot!$Z:$Z)&lt;&gt;"",INDEX(pipot!M:M,SMALL(pipot!$Z:$Z,ROW($A937)))),"")</f>
        <v/>
      </c>
      <c r="O941" t="str">
        <f>IFERROR(IF(COUNT(pipot!$Z:$Z)&lt;&gt;"",INDEX(pipot!N:N,SMALL(pipot!$Z:$Z,ROW($A937)))),"")</f>
        <v/>
      </c>
      <c r="P941" t="str">
        <f>IFERROR(IF(COUNT(pipot!$Z:$Z)&lt;&gt;"",INDEX(pipot!O:O,SMALL(pipot!$Z:$Z,ROW($A937)))),"")</f>
        <v/>
      </c>
      <c r="Q941" t="str">
        <f>IFERROR(IF(COUNT(pipot!$Z:$Z)&lt;&gt;"",INDEX(pipot!P:P,SMALL(pipot!$Z:$Z,ROW($A937)))),"")</f>
        <v/>
      </c>
      <c r="R941" t="str">
        <f>IFERROR(IF(COUNT(pipot!$Z:$Z)&lt;&gt;"",INDEX(pipot!Q:Q,SMALL(pipot!$Z:$Z,ROW($A937)))),"")</f>
        <v/>
      </c>
      <c r="S941" t="str">
        <f>IFERROR(IF(COUNT(pipot!$Z:$Z)&lt;&gt;"",INDEX(pipot!R:R,SMALL(pipot!$Z:$Z,ROW($A937)))),"")</f>
        <v/>
      </c>
    </row>
    <row r="942" spans="2:19" hidden="1">
      <c r="B942" t="str">
        <f>IFERROR(IF(COUNT(pipot!$Z:$Z)&lt;&gt;"",INDEX(pipot!A:A,SMALL(pipot!$Z:$Z,ROW($A938)))),"")</f>
        <v/>
      </c>
      <c r="C942" s="13" t="str">
        <f>IFERROR(IF(COUNT(pipot!$Z:$Z)&lt;&gt;"",INDEX(pipot!B:B,SMALL(pipot!$Z:$Z,ROW($A938)))),"")</f>
        <v/>
      </c>
      <c r="D942" s="15" t="str">
        <f>IFERROR(IF(COUNT(pipot!$Z:$Z)&lt;&gt;"",INDEX(pipot!C:C,SMALL(pipot!$Z:$Z,ROW($A938)))),"")</f>
        <v/>
      </c>
      <c r="E942" t="str">
        <f>IFERROR(IF(COUNT(pipot!$Z:$Z)&lt;&gt;"",INDEX(pipot!D:D,SMALL(pipot!$Z:$Z,ROW($A938)))),"")</f>
        <v/>
      </c>
      <c r="F942" t="str">
        <f>IFERROR(IF(COUNT(pipot!$Z:$Z)&lt;&gt;"",INDEX(pipot!E:E,SMALL(pipot!$Z:$Z,ROW($A938)))),"")</f>
        <v/>
      </c>
      <c r="G942" t="str">
        <f>IFERROR(IF(COUNT(pipot!$Z:$Z)&lt;&gt;"",INDEX(pipot!F:F,SMALL(pipot!$Z:$Z,ROW($A938)))),"")</f>
        <v/>
      </c>
      <c r="H942" t="str">
        <f>IFERROR(IF(COUNT(pipot!$Z:$Z)&lt;&gt;"",INDEX(pipot!G:G,SMALL(pipot!$Z:$Z,ROW($A938)))),"")</f>
        <v/>
      </c>
      <c r="I942" t="str">
        <f>IFERROR(IF(COUNT(pipot!$Z:$Z)&lt;&gt;"",INDEX(pipot!H:H,SMALL(pipot!$Z:$Z,ROW($A938)))),"")</f>
        <v/>
      </c>
      <c r="J942" t="str">
        <f>IFERROR(IF(COUNT(pipot!$Z:$Z)&lt;&gt;"",INDEX(pipot!I:I,SMALL(pipot!$Z:$Z,ROW($A938)))),"")</f>
        <v/>
      </c>
      <c r="K942" t="str">
        <f>IFERROR(IF(COUNT(pipot!$Z:$Z)&lt;&gt;"",INDEX(pipot!J:J,SMALL(pipot!$Z:$Z,ROW($A938)))),"")</f>
        <v/>
      </c>
      <c r="L942" t="str">
        <f>IFERROR(IF(COUNT(pipot!$Z:$Z)&lt;&gt;"",INDEX(pipot!K:K,SMALL(pipot!$Z:$Z,ROW($A938)))),"")</f>
        <v/>
      </c>
      <c r="M942" t="str">
        <f>IFERROR(IF(COUNT(pipot!$Z:$Z)&lt;&gt;"",INDEX(pipot!L:L,SMALL(pipot!$Z:$Z,ROW($A938)))),"")</f>
        <v/>
      </c>
      <c r="N942" t="str">
        <f>IFERROR(IF(COUNT(pipot!$Z:$Z)&lt;&gt;"",INDEX(pipot!M:M,SMALL(pipot!$Z:$Z,ROW($A938)))),"")</f>
        <v/>
      </c>
      <c r="O942" t="str">
        <f>IFERROR(IF(COUNT(pipot!$Z:$Z)&lt;&gt;"",INDEX(pipot!N:N,SMALL(pipot!$Z:$Z,ROW($A938)))),"")</f>
        <v/>
      </c>
      <c r="P942" t="str">
        <f>IFERROR(IF(COUNT(pipot!$Z:$Z)&lt;&gt;"",INDEX(pipot!O:O,SMALL(pipot!$Z:$Z,ROW($A938)))),"")</f>
        <v/>
      </c>
      <c r="Q942" t="str">
        <f>IFERROR(IF(COUNT(pipot!$Z:$Z)&lt;&gt;"",INDEX(pipot!P:P,SMALL(pipot!$Z:$Z,ROW($A938)))),"")</f>
        <v/>
      </c>
      <c r="R942" t="str">
        <f>IFERROR(IF(COUNT(pipot!$Z:$Z)&lt;&gt;"",INDEX(pipot!Q:Q,SMALL(pipot!$Z:$Z,ROW($A938)))),"")</f>
        <v/>
      </c>
      <c r="S942" t="str">
        <f>IFERROR(IF(COUNT(pipot!$Z:$Z)&lt;&gt;"",INDEX(pipot!R:R,SMALL(pipot!$Z:$Z,ROW($A938)))),"")</f>
        <v/>
      </c>
    </row>
    <row r="943" spans="2:19" hidden="1">
      <c r="B943" t="str">
        <f>IFERROR(IF(COUNT(pipot!$Z:$Z)&lt;&gt;"",INDEX(pipot!A:A,SMALL(pipot!$Z:$Z,ROW($A939)))),"")</f>
        <v/>
      </c>
      <c r="C943" s="13" t="str">
        <f>IFERROR(IF(COUNT(pipot!$Z:$Z)&lt;&gt;"",INDEX(pipot!B:B,SMALL(pipot!$Z:$Z,ROW($A939)))),"")</f>
        <v/>
      </c>
      <c r="D943" s="15" t="str">
        <f>IFERROR(IF(COUNT(pipot!$Z:$Z)&lt;&gt;"",INDEX(pipot!C:C,SMALL(pipot!$Z:$Z,ROW($A939)))),"")</f>
        <v/>
      </c>
      <c r="E943" t="str">
        <f>IFERROR(IF(COUNT(pipot!$Z:$Z)&lt;&gt;"",INDEX(pipot!D:D,SMALL(pipot!$Z:$Z,ROW($A939)))),"")</f>
        <v/>
      </c>
      <c r="F943" t="str">
        <f>IFERROR(IF(COUNT(pipot!$Z:$Z)&lt;&gt;"",INDEX(pipot!E:E,SMALL(pipot!$Z:$Z,ROW($A939)))),"")</f>
        <v/>
      </c>
      <c r="G943" t="str">
        <f>IFERROR(IF(COUNT(pipot!$Z:$Z)&lt;&gt;"",INDEX(pipot!F:F,SMALL(pipot!$Z:$Z,ROW($A939)))),"")</f>
        <v/>
      </c>
      <c r="H943" t="str">
        <f>IFERROR(IF(COUNT(pipot!$Z:$Z)&lt;&gt;"",INDEX(pipot!G:G,SMALL(pipot!$Z:$Z,ROW($A939)))),"")</f>
        <v/>
      </c>
      <c r="I943" t="str">
        <f>IFERROR(IF(COUNT(pipot!$Z:$Z)&lt;&gt;"",INDEX(pipot!H:H,SMALL(pipot!$Z:$Z,ROW($A939)))),"")</f>
        <v/>
      </c>
      <c r="J943" t="str">
        <f>IFERROR(IF(COUNT(pipot!$Z:$Z)&lt;&gt;"",INDEX(pipot!I:I,SMALL(pipot!$Z:$Z,ROW($A939)))),"")</f>
        <v/>
      </c>
      <c r="K943" t="str">
        <f>IFERROR(IF(COUNT(pipot!$Z:$Z)&lt;&gt;"",INDEX(pipot!J:J,SMALL(pipot!$Z:$Z,ROW($A939)))),"")</f>
        <v/>
      </c>
      <c r="L943" t="str">
        <f>IFERROR(IF(COUNT(pipot!$Z:$Z)&lt;&gt;"",INDEX(pipot!K:K,SMALL(pipot!$Z:$Z,ROW($A939)))),"")</f>
        <v/>
      </c>
      <c r="M943" t="str">
        <f>IFERROR(IF(COUNT(pipot!$Z:$Z)&lt;&gt;"",INDEX(pipot!L:L,SMALL(pipot!$Z:$Z,ROW($A939)))),"")</f>
        <v/>
      </c>
      <c r="N943" t="str">
        <f>IFERROR(IF(COUNT(pipot!$Z:$Z)&lt;&gt;"",INDEX(pipot!M:M,SMALL(pipot!$Z:$Z,ROW($A939)))),"")</f>
        <v/>
      </c>
      <c r="O943" t="str">
        <f>IFERROR(IF(COUNT(pipot!$Z:$Z)&lt;&gt;"",INDEX(pipot!N:N,SMALL(pipot!$Z:$Z,ROW($A939)))),"")</f>
        <v/>
      </c>
      <c r="P943" t="str">
        <f>IFERROR(IF(COUNT(pipot!$Z:$Z)&lt;&gt;"",INDEX(pipot!O:O,SMALL(pipot!$Z:$Z,ROW($A939)))),"")</f>
        <v/>
      </c>
      <c r="Q943" t="str">
        <f>IFERROR(IF(COUNT(pipot!$Z:$Z)&lt;&gt;"",INDEX(pipot!P:P,SMALL(pipot!$Z:$Z,ROW($A939)))),"")</f>
        <v/>
      </c>
      <c r="R943" t="str">
        <f>IFERROR(IF(COUNT(pipot!$Z:$Z)&lt;&gt;"",INDEX(pipot!Q:Q,SMALL(pipot!$Z:$Z,ROW($A939)))),"")</f>
        <v/>
      </c>
      <c r="S943" t="str">
        <f>IFERROR(IF(COUNT(pipot!$Z:$Z)&lt;&gt;"",INDEX(pipot!R:R,SMALL(pipot!$Z:$Z,ROW($A939)))),"")</f>
        <v/>
      </c>
    </row>
    <row r="944" spans="2:19" hidden="1">
      <c r="B944" t="str">
        <f>IFERROR(IF(COUNT(pipot!$Z:$Z)&lt;&gt;"",INDEX(pipot!A:A,SMALL(pipot!$Z:$Z,ROW($A940)))),"")</f>
        <v/>
      </c>
      <c r="C944" s="13" t="str">
        <f>IFERROR(IF(COUNT(pipot!$Z:$Z)&lt;&gt;"",INDEX(pipot!B:B,SMALL(pipot!$Z:$Z,ROW($A940)))),"")</f>
        <v/>
      </c>
      <c r="D944" s="15" t="str">
        <f>IFERROR(IF(COUNT(pipot!$Z:$Z)&lt;&gt;"",INDEX(pipot!C:C,SMALL(pipot!$Z:$Z,ROW($A940)))),"")</f>
        <v/>
      </c>
      <c r="E944" t="str">
        <f>IFERROR(IF(COUNT(pipot!$Z:$Z)&lt;&gt;"",INDEX(pipot!D:D,SMALL(pipot!$Z:$Z,ROW($A940)))),"")</f>
        <v/>
      </c>
      <c r="F944" t="str">
        <f>IFERROR(IF(COUNT(pipot!$Z:$Z)&lt;&gt;"",INDEX(pipot!E:E,SMALL(pipot!$Z:$Z,ROW($A940)))),"")</f>
        <v/>
      </c>
      <c r="G944" t="str">
        <f>IFERROR(IF(COUNT(pipot!$Z:$Z)&lt;&gt;"",INDEX(pipot!F:F,SMALL(pipot!$Z:$Z,ROW($A940)))),"")</f>
        <v/>
      </c>
      <c r="H944" t="str">
        <f>IFERROR(IF(COUNT(pipot!$Z:$Z)&lt;&gt;"",INDEX(pipot!G:G,SMALL(pipot!$Z:$Z,ROW($A940)))),"")</f>
        <v/>
      </c>
      <c r="I944" t="str">
        <f>IFERROR(IF(COUNT(pipot!$Z:$Z)&lt;&gt;"",INDEX(pipot!H:H,SMALL(pipot!$Z:$Z,ROW($A940)))),"")</f>
        <v/>
      </c>
      <c r="J944" t="str">
        <f>IFERROR(IF(COUNT(pipot!$Z:$Z)&lt;&gt;"",INDEX(pipot!I:I,SMALL(pipot!$Z:$Z,ROW($A940)))),"")</f>
        <v/>
      </c>
      <c r="K944" t="str">
        <f>IFERROR(IF(COUNT(pipot!$Z:$Z)&lt;&gt;"",INDEX(pipot!J:J,SMALL(pipot!$Z:$Z,ROW($A940)))),"")</f>
        <v/>
      </c>
      <c r="L944" t="str">
        <f>IFERROR(IF(COUNT(pipot!$Z:$Z)&lt;&gt;"",INDEX(pipot!K:K,SMALL(pipot!$Z:$Z,ROW($A940)))),"")</f>
        <v/>
      </c>
      <c r="M944" t="str">
        <f>IFERROR(IF(COUNT(pipot!$Z:$Z)&lt;&gt;"",INDEX(pipot!L:L,SMALL(pipot!$Z:$Z,ROW($A940)))),"")</f>
        <v/>
      </c>
      <c r="N944" t="str">
        <f>IFERROR(IF(COUNT(pipot!$Z:$Z)&lt;&gt;"",INDEX(pipot!M:M,SMALL(pipot!$Z:$Z,ROW($A940)))),"")</f>
        <v/>
      </c>
      <c r="O944" t="str">
        <f>IFERROR(IF(COUNT(pipot!$Z:$Z)&lt;&gt;"",INDEX(pipot!N:N,SMALL(pipot!$Z:$Z,ROW($A940)))),"")</f>
        <v/>
      </c>
      <c r="P944" t="str">
        <f>IFERROR(IF(COUNT(pipot!$Z:$Z)&lt;&gt;"",INDEX(pipot!O:O,SMALL(pipot!$Z:$Z,ROW($A940)))),"")</f>
        <v/>
      </c>
      <c r="Q944" t="str">
        <f>IFERROR(IF(COUNT(pipot!$Z:$Z)&lt;&gt;"",INDEX(pipot!P:P,SMALL(pipot!$Z:$Z,ROW($A940)))),"")</f>
        <v/>
      </c>
      <c r="R944" t="str">
        <f>IFERROR(IF(COUNT(pipot!$Z:$Z)&lt;&gt;"",INDEX(pipot!Q:Q,SMALL(pipot!$Z:$Z,ROW($A940)))),"")</f>
        <v/>
      </c>
      <c r="S944" t="str">
        <f>IFERROR(IF(COUNT(pipot!$Z:$Z)&lt;&gt;"",INDEX(pipot!R:R,SMALL(pipot!$Z:$Z,ROW($A940)))),"")</f>
        <v/>
      </c>
    </row>
    <row r="945" spans="2:19" hidden="1">
      <c r="B945" t="str">
        <f>IFERROR(IF(COUNT(pipot!$Z:$Z)&lt;&gt;"",INDEX(pipot!A:A,SMALL(pipot!$Z:$Z,ROW($A941)))),"")</f>
        <v/>
      </c>
      <c r="C945" s="13" t="str">
        <f>IFERROR(IF(COUNT(pipot!$Z:$Z)&lt;&gt;"",INDEX(pipot!B:B,SMALL(pipot!$Z:$Z,ROW($A941)))),"")</f>
        <v/>
      </c>
      <c r="D945" s="15" t="str">
        <f>IFERROR(IF(COUNT(pipot!$Z:$Z)&lt;&gt;"",INDEX(pipot!C:C,SMALL(pipot!$Z:$Z,ROW($A941)))),"")</f>
        <v/>
      </c>
      <c r="E945" t="str">
        <f>IFERROR(IF(COUNT(pipot!$Z:$Z)&lt;&gt;"",INDEX(pipot!D:D,SMALL(pipot!$Z:$Z,ROW($A941)))),"")</f>
        <v/>
      </c>
      <c r="F945" t="str">
        <f>IFERROR(IF(COUNT(pipot!$Z:$Z)&lt;&gt;"",INDEX(pipot!E:E,SMALL(pipot!$Z:$Z,ROW($A941)))),"")</f>
        <v/>
      </c>
      <c r="G945" t="str">
        <f>IFERROR(IF(COUNT(pipot!$Z:$Z)&lt;&gt;"",INDEX(pipot!F:F,SMALL(pipot!$Z:$Z,ROW($A941)))),"")</f>
        <v/>
      </c>
      <c r="H945" t="str">
        <f>IFERROR(IF(COUNT(pipot!$Z:$Z)&lt;&gt;"",INDEX(pipot!G:G,SMALL(pipot!$Z:$Z,ROW($A941)))),"")</f>
        <v/>
      </c>
      <c r="I945" t="str">
        <f>IFERROR(IF(COUNT(pipot!$Z:$Z)&lt;&gt;"",INDEX(pipot!H:H,SMALL(pipot!$Z:$Z,ROW($A941)))),"")</f>
        <v/>
      </c>
      <c r="J945" t="str">
        <f>IFERROR(IF(COUNT(pipot!$Z:$Z)&lt;&gt;"",INDEX(pipot!I:I,SMALL(pipot!$Z:$Z,ROW($A941)))),"")</f>
        <v/>
      </c>
      <c r="K945" t="str">
        <f>IFERROR(IF(COUNT(pipot!$Z:$Z)&lt;&gt;"",INDEX(pipot!J:J,SMALL(pipot!$Z:$Z,ROW($A941)))),"")</f>
        <v/>
      </c>
      <c r="L945" t="str">
        <f>IFERROR(IF(COUNT(pipot!$Z:$Z)&lt;&gt;"",INDEX(pipot!K:K,SMALL(pipot!$Z:$Z,ROW($A941)))),"")</f>
        <v/>
      </c>
      <c r="M945" t="str">
        <f>IFERROR(IF(COUNT(pipot!$Z:$Z)&lt;&gt;"",INDEX(pipot!L:L,SMALL(pipot!$Z:$Z,ROW($A941)))),"")</f>
        <v/>
      </c>
      <c r="N945" t="str">
        <f>IFERROR(IF(COUNT(pipot!$Z:$Z)&lt;&gt;"",INDEX(pipot!M:M,SMALL(pipot!$Z:$Z,ROW($A941)))),"")</f>
        <v/>
      </c>
      <c r="O945" t="str">
        <f>IFERROR(IF(COUNT(pipot!$Z:$Z)&lt;&gt;"",INDEX(pipot!N:N,SMALL(pipot!$Z:$Z,ROW($A941)))),"")</f>
        <v/>
      </c>
      <c r="P945" t="str">
        <f>IFERROR(IF(COUNT(pipot!$Z:$Z)&lt;&gt;"",INDEX(pipot!O:O,SMALL(pipot!$Z:$Z,ROW($A941)))),"")</f>
        <v/>
      </c>
      <c r="Q945" t="str">
        <f>IFERROR(IF(COUNT(pipot!$Z:$Z)&lt;&gt;"",INDEX(pipot!P:P,SMALL(pipot!$Z:$Z,ROW($A941)))),"")</f>
        <v/>
      </c>
      <c r="R945" t="str">
        <f>IFERROR(IF(COUNT(pipot!$Z:$Z)&lt;&gt;"",INDEX(pipot!Q:Q,SMALL(pipot!$Z:$Z,ROW($A941)))),"")</f>
        <v/>
      </c>
      <c r="S945" t="str">
        <f>IFERROR(IF(COUNT(pipot!$Z:$Z)&lt;&gt;"",INDEX(pipot!R:R,SMALL(pipot!$Z:$Z,ROW($A941)))),"")</f>
        <v/>
      </c>
    </row>
    <row r="946" spans="2:19" hidden="1">
      <c r="B946" t="str">
        <f>IFERROR(IF(COUNT(pipot!$Z:$Z)&lt;&gt;"",INDEX(pipot!A:A,SMALL(pipot!$Z:$Z,ROW($A942)))),"")</f>
        <v/>
      </c>
      <c r="C946" s="13" t="str">
        <f>IFERROR(IF(COUNT(pipot!$Z:$Z)&lt;&gt;"",INDEX(pipot!B:B,SMALL(pipot!$Z:$Z,ROW($A942)))),"")</f>
        <v/>
      </c>
      <c r="D946" s="15" t="str">
        <f>IFERROR(IF(COUNT(pipot!$Z:$Z)&lt;&gt;"",INDEX(pipot!C:C,SMALL(pipot!$Z:$Z,ROW($A942)))),"")</f>
        <v/>
      </c>
      <c r="E946" t="str">
        <f>IFERROR(IF(COUNT(pipot!$Z:$Z)&lt;&gt;"",INDEX(pipot!D:D,SMALL(pipot!$Z:$Z,ROW($A942)))),"")</f>
        <v/>
      </c>
      <c r="F946" t="str">
        <f>IFERROR(IF(COUNT(pipot!$Z:$Z)&lt;&gt;"",INDEX(pipot!E:E,SMALL(pipot!$Z:$Z,ROW($A942)))),"")</f>
        <v/>
      </c>
      <c r="G946" t="str">
        <f>IFERROR(IF(COUNT(pipot!$Z:$Z)&lt;&gt;"",INDEX(pipot!F:F,SMALL(pipot!$Z:$Z,ROW($A942)))),"")</f>
        <v/>
      </c>
      <c r="H946" t="str">
        <f>IFERROR(IF(COUNT(pipot!$Z:$Z)&lt;&gt;"",INDEX(pipot!G:G,SMALL(pipot!$Z:$Z,ROW($A942)))),"")</f>
        <v/>
      </c>
      <c r="I946" t="str">
        <f>IFERROR(IF(COUNT(pipot!$Z:$Z)&lt;&gt;"",INDEX(pipot!H:H,SMALL(pipot!$Z:$Z,ROW($A942)))),"")</f>
        <v/>
      </c>
      <c r="J946" t="str">
        <f>IFERROR(IF(COUNT(pipot!$Z:$Z)&lt;&gt;"",INDEX(pipot!I:I,SMALL(pipot!$Z:$Z,ROW($A942)))),"")</f>
        <v/>
      </c>
      <c r="K946" t="str">
        <f>IFERROR(IF(COUNT(pipot!$Z:$Z)&lt;&gt;"",INDEX(pipot!J:J,SMALL(pipot!$Z:$Z,ROW($A942)))),"")</f>
        <v/>
      </c>
      <c r="L946" t="str">
        <f>IFERROR(IF(COUNT(pipot!$Z:$Z)&lt;&gt;"",INDEX(pipot!K:K,SMALL(pipot!$Z:$Z,ROW($A942)))),"")</f>
        <v/>
      </c>
      <c r="M946" t="str">
        <f>IFERROR(IF(COUNT(pipot!$Z:$Z)&lt;&gt;"",INDEX(pipot!L:L,SMALL(pipot!$Z:$Z,ROW($A942)))),"")</f>
        <v/>
      </c>
      <c r="N946" t="str">
        <f>IFERROR(IF(COUNT(pipot!$Z:$Z)&lt;&gt;"",INDEX(pipot!M:M,SMALL(pipot!$Z:$Z,ROW($A942)))),"")</f>
        <v/>
      </c>
      <c r="O946" t="str">
        <f>IFERROR(IF(COUNT(pipot!$Z:$Z)&lt;&gt;"",INDEX(pipot!N:N,SMALL(pipot!$Z:$Z,ROW($A942)))),"")</f>
        <v/>
      </c>
      <c r="P946" t="str">
        <f>IFERROR(IF(COUNT(pipot!$Z:$Z)&lt;&gt;"",INDEX(pipot!O:O,SMALL(pipot!$Z:$Z,ROW($A942)))),"")</f>
        <v/>
      </c>
      <c r="Q946" t="str">
        <f>IFERROR(IF(COUNT(pipot!$Z:$Z)&lt;&gt;"",INDEX(pipot!P:P,SMALL(pipot!$Z:$Z,ROW($A942)))),"")</f>
        <v/>
      </c>
      <c r="R946" t="str">
        <f>IFERROR(IF(COUNT(pipot!$Z:$Z)&lt;&gt;"",INDEX(pipot!Q:Q,SMALL(pipot!$Z:$Z,ROW($A942)))),"")</f>
        <v/>
      </c>
      <c r="S946" t="str">
        <f>IFERROR(IF(COUNT(pipot!$Z:$Z)&lt;&gt;"",INDEX(pipot!R:R,SMALL(pipot!$Z:$Z,ROW($A942)))),"")</f>
        <v/>
      </c>
    </row>
    <row r="947" spans="2:19" hidden="1">
      <c r="B947" t="str">
        <f>IFERROR(IF(COUNT(pipot!$Z:$Z)&lt;&gt;"",INDEX(pipot!A:A,SMALL(pipot!$Z:$Z,ROW($A943)))),"")</f>
        <v/>
      </c>
      <c r="C947" s="13" t="str">
        <f>IFERROR(IF(COUNT(pipot!$Z:$Z)&lt;&gt;"",INDEX(pipot!B:B,SMALL(pipot!$Z:$Z,ROW($A943)))),"")</f>
        <v/>
      </c>
      <c r="D947" s="15" t="str">
        <f>IFERROR(IF(COUNT(pipot!$Z:$Z)&lt;&gt;"",INDEX(pipot!C:C,SMALL(pipot!$Z:$Z,ROW($A943)))),"")</f>
        <v/>
      </c>
      <c r="E947" t="str">
        <f>IFERROR(IF(COUNT(pipot!$Z:$Z)&lt;&gt;"",INDEX(pipot!D:D,SMALL(pipot!$Z:$Z,ROW($A943)))),"")</f>
        <v/>
      </c>
      <c r="F947" t="str">
        <f>IFERROR(IF(COUNT(pipot!$Z:$Z)&lt;&gt;"",INDEX(pipot!E:E,SMALL(pipot!$Z:$Z,ROW($A943)))),"")</f>
        <v/>
      </c>
      <c r="G947" t="str">
        <f>IFERROR(IF(COUNT(pipot!$Z:$Z)&lt;&gt;"",INDEX(pipot!F:F,SMALL(pipot!$Z:$Z,ROW($A943)))),"")</f>
        <v/>
      </c>
      <c r="H947" t="str">
        <f>IFERROR(IF(COUNT(pipot!$Z:$Z)&lt;&gt;"",INDEX(pipot!G:G,SMALL(pipot!$Z:$Z,ROW($A943)))),"")</f>
        <v/>
      </c>
      <c r="I947" t="str">
        <f>IFERROR(IF(COUNT(pipot!$Z:$Z)&lt;&gt;"",INDEX(pipot!H:H,SMALL(pipot!$Z:$Z,ROW($A943)))),"")</f>
        <v/>
      </c>
      <c r="J947" t="str">
        <f>IFERROR(IF(COUNT(pipot!$Z:$Z)&lt;&gt;"",INDEX(pipot!I:I,SMALL(pipot!$Z:$Z,ROW($A943)))),"")</f>
        <v/>
      </c>
      <c r="K947" t="str">
        <f>IFERROR(IF(COUNT(pipot!$Z:$Z)&lt;&gt;"",INDEX(pipot!J:J,SMALL(pipot!$Z:$Z,ROW($A943)))),"")</f>
        <v/>
      </c>
      <c r="L947" t="str">
        <f>IFERROR(IF(COUNT(pipot!$Z:$Z)&lt;&gt;"",INDEX(pipot!K:K,SMALL(pipot!$Z:$Z,ROW($A943)))),"")</f>
        <v/>
      </c>
      <c r="M947" t="str">
        <f>IFERROR(IF(COUNT(pipot!$Z:$Z)&lt;&gt;"",INDEX(pipot!L:L,SMALL(pipot!$Z:$Z,ROW($A943)))),"")</f>
        <v/>
      </c>
      <c r="N947" t="str">
        <f>IFERROR(IF(COUNT(pipot!$Z:$Z)&lt;&gt;"",INDEX(pipot!M:M,SMALL(pipot!$Z:$Z,ROW($A943)))),"")</f>
        <v/>
      </c>
      <c r="O947" t="str">
        <f>IFERROR(IF(COUNT(pipot!$Z:$Z)&lt;&gt;"",INDEX(pipot!N:N,SMALL(pipot!$Z:$Z,ROW($A943)))),"")</f>
        <v/>
      </c>
      <c r="P947" t="str">
        <f>IFERROR(IF(COUNT(pipot!$Z:$Z)&lt;&gt;"",INDEX(pipot!O:O,SMALL(pipot!$Z:$Z,ROW($A943)))),"")</f>
        <v/>
      </c>
      <c r="Q947" t="str">
        <f>IFERROR(IF(COUNT(pipot!$Z:$Z)&lt;&gt;"",INDEX(pipot!P:P,SMALL(pipot!$Z:$Z,ROW($A943)))),"")</f>
        <v/>
      </c>
      <c r="R947" t="str">
        <f>IFERROR(IF(COUNT(pipot!$Z:$Z)&lt;&gt;"",INDEX(pipot!Q:Q,SMALL(pipot!$Z:$Z,ROW($A943)))),"")</f>
        <v/>
      </c>
      <c r="S947" t="str">
        <f>IFERROR(IF(COUNT(pipot!$Z:$Z)&lt;&gt;"",INDEX(pipot!R:R,SMALL(pipot!$Z:$Z,ROW($A943)))),"")</f>
        <v/>
      </c>
    </row>
    <row r="948" spans="2:19" hidden="1">
      <c r="B948" t="str">
        <f>IFERROR(IF(COUNT(pipot!$Z:$Z)&lt;&gt;"",INDEX(pipot!A:A,SMALL(pipot!$Z:$Z,ROW($A944)))),"")</f>
        <v/>
      </c>
      <c r="C948" s="13" t="str">
        <f>IFERROR(IF(COUNT(pipot!$Z:$Z)&lt;&gt;"",INDEX(pipot!B:B,SMALL(pipot!$Z:$Z,ROW($A944)))),"")</f>
        <v/>
      </c>
      <c r="D948" s="15" t="str">
        <f>IFERROR(IF(COUNT(pipot!$Z:$Z)&lt;&gt;"",INDEX(pipot!C:C,SMALL(pipot!$Z:$Z,ROW($A944)))),"")</f>
        <v/>
      </c>
      <c r="E948" t="str">
        <f>IFERROR(IF(COUNT(pipot!$Z:$Z)&lt;&gt;"",INDEX(pipot!D:D,SMALL(pipot!$Z:$Z,ROW($A944)))),"")</f>
        <v/>
      </c>
      <c r="F948" t="str">
        <f>IFERROR(IF(COUNT(pipot!$Z:$Z)&lt;&gt;"",INDEX(pipot!E:E,SMALL(pipot!$Z:$Z,ROW($A944)))),"")</f>
        <v/>
      </c>
      <c r="G948" t="str">
        <f>IFERROR(IF(COUNT(pipot!$Z:$Z)&lt;&gt;"",INDEX(pipot!F:F,SMALL(pipot!$Z:$Z,ROW($A944)))),"")</f>
        <v/>
      </c>
      <c r="H948" t="str">
        <f>IFERROR(IF(COUNT(pipot!$Z:$Z)&lt;&gt;"",INDEX(pipot!G:G,SMALL(pipot!$Z:$Z,ROW($A944)))),"")</f>
        <v/>
      </c>
      <c r="I948" t="str">
        <f>IFERROR(IF(COUNT(pipot!$Z:$Z)&lt;&gt;"",INDEX(pipot!H:H,SMALL(pipot!$Z:$Z,ROW($A944)))),"")</f>
        <v/>
      </c>
      <c r="J948" t="str">
        <f>IFERROR(IF(COUNT(pipot!$Z:$Z)&lt;&gt;"",INDEX(pipot!I:I,SMALL(pipot!$Z:$Z,ROW($A944)))),"")</f>
        <v/>
      </c>
      <c r="K948" t="str">
        <f>IFERROR(IF(COUNT(pipot!$Z:$Z)&lt;&gt;"",INDEX(pipot!J:J,SMALL(pipot!$Z:$Z,ROW($A944)))),"")</f>
        <v/>
      </c>
      <c r="L948" t="str">
        <f>IFERROR(IF(COUNT(pipot!$Z:$Z)&lt;&gt;"",INDEX(pipot!K:K,SMALL(pipot!$Z:$Z,ROW($A944)))),"")</f>
        <v/>
      </c>
      <c r="M948" t="str">
        <f>IFERROR(IF(COUNT(pipot!$Z:$Z)&lt;&gt;"",INDEX(pipot!L:L,SMALL(pipot!$Z:$Z,ROW($A944)))),"")</f>
        <v/>
      </c>
      <c r="N948" t="str">
        <f>IFERROR(IF(COUNT(pipot!$Z:$Z)&lt;&gt;"",INDEX(pipot!M:M,SMALL(pipot!$Z:$Z,ROW($A944)))),"")</f>
        <v/>
      </c>
      <c r="O948" t="str">
        <f>IFERROR(IF(COUNT(pipot!$Z:$Z)&lt;&gt;"",INDEX(pipot!N:N,SMALL(pipot!$Z:$Z,ROW($A944)))),"")</f>
        <v/>
      </c>
      <c r="P948" t="str">
        <f>IFERROR(IF(COUNT(pipot!$Z:$Z)&lt;&gt;"",INDEX(pipot!O:O,SMALL(pipot!$Z:$Z,ROW($A944)))),"")</f>
        <v/>
      </c>
      <c r="Q948" t="str">
        <f>IFERROR(IF(COUNT(pipot!$Z:$Z)&lt;&gt;"",INDEX(pipot!P:P,SMALL(pipot!$Z:$Z,ROW($A944)))),"")</f>
        <v/>
      </c>
      <c r="R948" t="str">
        <f>IFERROR(IF(COUNT(pipot!$Z:$Z)&lt;&gt;"",INDEX(pipot!Q:Q,SMALL(pipot!$Z:$Z,ROW($A944)))),"")</f>
        <v/>
      </c>
      <c r="S948" t="str">
        <f>IFERROR(IF(COUNT(pipot!$Z:$Z)&lt;&gt;"",INDEX(pipot!R:R,SMALL(pipot!$Z:$Z,ROW($A944)))),"")</f>
        <v/>
      </c>
    </row>
    <row r="949" spans="2:19" hidden="1">
      <c r="B949" t="str">
        <f>IFERROR(IF(COUNT(pipot!$Z:$Z)&lt;&gt;"",INDEX(pipot!A:A,SMALL(pipot!$Z:$Z,ROW($A945)))),"")</f>
        <v/>
      </c>
      <c r="C949" s="13" t="str">
        <f>IFERROR(IF(COUNT(pipot!$Z:$Z)&lt;&gt;"",INDEX(pipot!B:B,SMALL(pipot!$Z:$Z,ROW($A945)))),"")</f>
        <v/>
      </c>
      <c r="D949" s="15" t="str">
        <f>IFERROR(IF(COUNT(pipot!$Z:$Z)&lt;&gt;"",INDEX(pipot!C:C,SMALL(pipot!$Z:$Z,ROW($A945)))),"")</f>
        <v/>
      </c>
      <c r="E949" t="str">
        <f>IFERROR(IF(COUNT(pipot!$Z:$Z)&lt;&gt;"",INDEX(pipot!D:D,SMALL(pipot!$Z:$Z,ROW($A945)))),"")</f>
        <v/>
      </c>
      <c r="F949" t="str">
        <f>IFERROR(IF(COUNT(pipot!$Z:$Z)&lt;&gt;"",INDEX(pipot!E:E,SMALL(pipot!$Z:$Z,ROW($A945)))),"")</f>
        <v/>
      </c>
      <c r="G949" t="str">
        <f>IFERROR(IF(COUNT(pipot!$Z:$Z)&lt;&gt;"",INDEX(pipot!F:F,SMALL(pipot!$Z:$Z,ROW($A945)))),"")</f>
        <v/>
      </c>
      <c r="H949" t="str">
        <f>IFERROR(IF(COUNT(pipot!$Z:$Z)&lt;&gt;"",INDEX(pipot!G:G,SMALL(pipot!$Z:$Z,ROW($A945)))),"")</f>
        <v/>
      </c>
      <c r="I949" t="str">
        <f>IFERROR(IF(COUNT(pipot!$Z:$Z)&lt;&gt;"",INDEX(pipot!H:H,SMALL(pipot!$Z:$Z,ROW($A945)))),"")</f>
        <v/>
      </c>
      <c r="J949" t="str">
        <f>IFERROR(IF(COUNT(pipot!$Z:$Z)&lt;&gt;"",INDEX(pipot!I:I,SMALL(pipot!$Z:$Z,ROW($A945)))),"")</f>
        <v/>
      </c>
      <c r="K949" t="str">
        <f>IFERROR(IF(COUNT(pipot!$Z:$Z)&lt;&gt;"",INDEX(pipot!J:J,SMALL(pipot!$Z:$Z,ROW($A945)))),"")</f>
        <v/>
      </c>
      <c r="L949" t="str">
        <f>IFERROR(IF(COUNT(pipot!$Z:$Z)&lt;&gt;"",INDEX(pipot!K:K,SMALL(pipot!$Z:$Z,ROW($A945)))),"")</f>
        <v/>
      </c>
      <c r="M949" t="str">
        <f>IFERROR(IF(COUNT(pipot!$Z:$Z)&lt;&gt;"",INDEX(pipot!L:L,SMALL(pipot!$Z:$Z,ROW($A945)))),"")</f>
        <v/>
      </c>
      <c r="N949" t="str">
        <f>IFERROR(IF(COUNT(pipot!$Z:$Z)&lt;&gt;"",INDEX(pipot!M:M,SMALL(pipot!$Z:$Z,ROW($A945)))),"")</f>
        <v/>
      </c>
      <c r="O949" t="str">
        <f>IFERROR(IF(COUNT(pipot!$Z:$Z)&lt;&gt;"",INDEX(pipot!N:N,SMALL(pipot!$Z:$Z,ROW($A945)))),"")</f>
        <v/>
      </c>
      <c r="P949" t="str">
        <f>IFERROR(IF(COUNT(pipot!$Z:$Z)&lt;&gt;"",INDEX(pipot!O:O,SMALL(pipot!$Z:$Z,ROW($A945)))),"")</f>
        <v/>
      </c>
      <c r="Q949" t="str">
        <f>IFERROR(IF(COUNT(pipot!$Z:$Z)&lt;&gt;"",INDEX(pipot!P:P,SMALL(pipot!$Z:$Z,ROW($A945)))),"")</f>
        <v/>
      </c>
      <c r="R949" t="str">
        <f>IFERROR(IF(COUNT(pipot!$Z:$Z)&lt;&gt;"",INDEX(pipot!Q:Q,SMALL(pipot!$Z:$Z,ROW($A945)))),"")</f>
        <v/>
      </c>
      <c r="S949" t="str">
        <f>IFERROR(IF(COUNT(pipot!$Z:$Z)&lt;&gt;"",INDEX(pipot!R:R,SMALL(pipot!$Z:$Z,ROW($A945)))),"")</f>
        <v/>
      </c>
    </row>
    <row r="950" spans="2:19" hidden="1">
      <c r="B950" t="str">
        <f>IFERROR(IF(COUNT(pipot!$Z:$Z)&lt;&gt;"",INDEX(pipot!A:A,SMALL(pipot!$Z:$Z,ROW($A946)))),"")</f>
        <v/>
      </c>
      <c r="C950" s="13" t="str">
        <f>IFERROR(IF(COUNT(pipot!$Z:$Z)&lt;&gt;"",INDEX(pipot!B:B,SMALL(pipot!$Z:$Z,ROW($A946)))),"")</f>
        <v/>
      </c>
      <c r="D950" s="15" t="str">
        <f>IFERROR(IF(COUNT(pipot!$Z:$Z)&lt;&gt;"",INDEX(pipot!C:C,SMALL(pipot!$Z:$Z,ROW($A946)))),"")</f>
        <v/>
      </c>
      <c r="E950" t="str">
        <f>IFERROR(IF(COUNT(pipot!$Z:$Z)&lt;&gt;"",INDEX(pipot!D:D,SMALL(pipot!$Z:$Z,ROW($A946)))),"")</f>
        <v/>
      </c>
      <c r="F950" t="str">
        <f>IFERROR(IF(COUNT(pipot!$Z:$Z)&lt;&gt;"",INDEX(pipot!E:E,SMALL(pipot!$Z:$Z,ROW($A946)))),"")</f>
        <v/>
      </c>
      <c r="G950" t="str">
        <f>IFERROR(IF(COUNT(pipot!$Z:$Z)&lt;&gt;"",INDEX(pipot!F:F,SMALL(pipot!$Z:$Z,ROW($A946)))),"")</f>
        <v/>
      </c>
      <c r="H950" t="str">
        <f>IFERROR(IF(COUNT(pipot!$Z:$Z)&lt;&gt;"",INDEX(pipot!G:G,SMALL(pipot!$Z:$Z,ROW($A946)))),"")</f>
        <v/>
      </c>
      <c r="I950" t="str">
        <f>IFERROR(IF(COUNT(pipot!$Z:$Z)&lt;&gt;"",INDEX(pipot!H:H,SMALL(pipot!$Z:$Z,ROW($A946)))),"")</f>
        <v/>
      </c>
      <c r="J950" t="str">
        <f>IFERROR(IF(COUNT(pipot!$Z:$Z)&lt;&gt;"",INDEX(pipot!I:I,SMALL(pipot!$Z:$Z,ROW($A946)))),"")</f>
        <v/>
      </c>
      <c r="K950" t="str">
        <f>IFERROR(IF(COUNT(pipot!$Z:$Z)&lt;&gt;"",INDEX(pipot!J:J,SMALL(pipot!$Z:$Z,ROW($A946)))),"")</f>
        <v/>
      </c>
      <c r="L950" t="str">
        <f>IFERROR(IF(COUNT(pipot!$Z:$Z)&lt;&gt;"",INDEX(pipot!K:K,SMALL(pipot!$Z:$Z,ROW($A946)))),"")</f>
        <v/>
      </c>
      <c r="M950" t="str">
        <f>IFERROR(IF(COUNT(pipot!$Z:$Z)&lt;&gt;"",INDEX(pipot!L:L,SMALL(pipot!$Z:$Z,ROW($A946)))),"")</f>
        <v/>
      </c>
      <c r="N950" t="str">
        <f>IFERROR(IF(COUNT(pipot!$Z:$Z)&lt;&gt;"",INDEX(pipot!M:M,SMALL(pipot!$Z:$Z,ROW($A946)))),"")</f>
        <v/>
      </c>
      <c r="O950" t="str">
        <f>IFERROR(IF(COUNT(pipot!$Z:$Z)&lt;&gt;"",INDEX(pipot!N:N,SMALL(pipot!$Z:$Z,ROW($A946)))),"")</f>
        <v/>
      </c>
      <c r="P950" t="str">
        <f>IFERROR(IF(COUNT(pipot!$Z:$Z)&lt;&gt;"",INDEX(pipot!O:O,SMALL(pipot!$Z:$Z,ROW($A946)))),"")</f>
        <v/>
      </c>
      <c r="Q950" t="str">
        <f>IFERROR(IF(COUNT(pipot!$Z:$Z)&lt;&gt;"",INDEX(pipot!P:P,SMALL(pipot!$Z:$Z,ROW($A946)))),"")</f>
        <v/>
      </c>
      <c r="R950" t="str">
        <f>IFERROR(IF(COUNT(pipot!$Z:$Z)&lt;&gt;"",INDEX(pipot!Q:Q,SMALL(pipot!$Z:$Z,ROW($A946)))),"")</f>
        <v/>
      </c>
      <c r="S950" t="str">
        <f>IFERROR(IF(COUNT(pipot!$Z:$Z)&lt;&gt;"",INDEX(pipot!R:R,SMALL(pipot!$Z:$Z,ROW($A946)))),"")</f>
        <v/>
      </c>
    </row>
    <row r="951" spans="2:19" hidden="1">
      <c r="B951" t="str">
        <f>IFERROR(IF(COUNT(pipot!$Z:$Z)&lt;&gt;"",INDEX(pipot!A:A,SMALL(pipot!$Z:$Z,ROW($A947)))),"")</f>
        <v/>
      </c>
      <c r="C951" s="13" t="str">
        <f>IFERROR(IF(COUNT(pipot!$Z:$Z)&lt;&gt;"",INDEX(pipot!B:B,SMALL(pipot!$Z:$Z,ROW($A947)))),"")</f>
        <v/>
      </c>
      <c r="D951" s="15" t="str">
        <f>IFERROR(IF(COUNT(pipot!$Z:$Z)&lt;&gt;"",INDEX(pipot!C:C,SMALL(pipot!$Z:$Z,ROW($A947)))),"")</f>
        <v/>
      </c>
      <c r="E951" t="str">
        <f>IFERROR(IF(COUNT(pipot!$Z:$Z)&lt;&gt;"",INDEX(pipot!D:D,SMALL(pipot!$Z:$Z,ROW($A947)))),"")</f>
        <v/>
      </c>
      <c r="F951" t="str">
        <f>IFERROR(IF(COUNT(pipot!$Z:$Z)&lt;&gt;"",INDEX(pipot!E:E,SMALL(pipot!$Z:$Z,ROW($A947)))),"")</f>
        <v/>
      </c>
      <c r="G951" t="str">
        <f>IFERROR(IF(COUNT(pipot!$Z:$Z)&lt;&gt;"",INDEX(pipot!F:F,SMALL(pipot!$Z:$Z,ROW($A947)))),"")</f>
        <v/>
      </c>
      <c r="H951" t="str">
        <f>IFERROR(IF(COUNT(pipot!$Z:$Z)&lt;&gt;"",INDEX(pipot!G:G,SMALL(pipot!$Z:$Z,ROW($A947)))),"")</f>
        <v/>
      </c>
      <c r="I951" t="str">
        <f>IFERROR(IF(COUNT(pipot!$Z:$Z)&lt;&gt;"",INDEX(pipot!H:H,SMALL(pipot!$Z:$Z,ROW($A947)))),"")</f>
        <v/>
      </c>
      <c r="J951" t="str">
        <f>IFERROR(IF(COUNT(pipot!$Z:$Z)&lt;&gt;"",INDEX(pipot!I:I,SMALL(pipot!$Z:$Z,ROW($A947)))),"")</f>
        <v/>
      </c>
      <c r="K951" t="str">
        <f>IFERROR(IF(COUNT(pipot!$Z:$Z)&lt;&gt;"",INDEX(pipot!J:J,SMALL(pipot!$Z:$Z,ROW($A947)))),"")</f>
        <v/>
      </c>
      <c r="L951" t="str">
        <f>IFERROR(IF(COUNT(pipot!$Z:$Z)&lt;&gt;"",INDEX(pipot!K:K,SMALL(pipot!$Z:$Z,ROW($A947)))),"")</f>
        <v/>
      </c>
      <c r="M951" t="str">
        <f>IFERROR(IF(COUNT(pipot!$Z:$Z)&lt;&gt;"",INDEX(pipot!L:L,SMALL(pipot!$Z:$Z,ROW($A947)))),"")</f>
        <v/>
      </c>
      <c r="N951" t="str">
        <f>IFERROR(IF(COUNT(pipot!$Z:$Z)&lt;&gt;"",INDEX(pipot!M:M,SMALL(pipot!$Z:$Z,ROW($A947)))),"")</f>
        <v/>
      </c>
      <c r="O951" t="str">
        <f>IFERROR(IF(COUNT(pipot!$Z:$Z)&lt;&gt;"",INDEX(pipot!N:N,SMALL(pipot!$Z:$Z,ROW($A947)))),"")</f>
        <v/>
      </c>
      <c r="P951" t="str">
        <f>IFERROR(IF(COUNT(pipot!$Z:$Z)&lt;&gt;"",INDEX(pipot!O:O,SMALL(pipot!$Z:$Z,ROW($A947)))),"")</f>
        <v/>
      </c>
      <c r="Q951" t="str">
        <f>IFERROR(IF(COUNT(pipot!$Z:$Z)&lt;&gt;"",INDEX(pipot!P:P,SMALL(pipot!$Z:$Z,ROW($A947)))),"")</f>
        <v/>
      </c>
      <c r="R951" t="str">
        <f>IFERROR(IF(COUNT(pipot!$Z:$Z)&lt;&gt;"",INDEX(pipot!Q:Q,SMALL(pipot!$Z:$Z,ROW($A947)))),"")</f>
        <v/>
      </c>
      <c r="S951" t="str">
        <f>IFERROR(IF(COUNT(pipot!$Z:$Z)&lt;&gt;"",INDEX(pipot!R:R,SMALL(pipot!$Z:$Z,ROW($A947)))),"")</f>
        <v/>
      </c>
    </row>
    <row r="952" spans="2:19" hidden="1">
      <c r="B952" t="str">
        <f>IFERROR(IF(COUNT(pipot!$Z:$Z)&lt;&gt;"",INDEX(pipot!A:A,SMALL(pipot!$Z:$Z,ROW($A948)))),"")</f>
        <v/>
      </c>
      <c r="C952" s="13" t="str">
        <f>IFERROR(IF(COUNT(pipot!$Z:$Z)&lt;&gt;"",INDEX(pipot!B:B,SMALL(pipot!$Z:$Z,ROW($A948)))),"")</f>
        <v/>
      </c>
      <c r="D952" s="15" t="str">
        <f>IFERROR(IF(COUNT(pipot!$Z:$Z)&lt;&gt;"",INDEX(pipot!C:C,SMALL(pipot!$Z:$Z,ROW($A948)))),"")</f>
        <v/>
      </c>
      <c r="E952" t="str">
        <f>IFERROR(IF(COUNT(pipot!$Z:$Z)&lt;&gt;"",INDEX(pipot!D:D,SMALL(pipot!$Z:$Z,ROW($A948)))),"")</f>
        <v/>
      </c>
      <c r="F952" t="str">
        <f>IFERROR(IF(COUNT(pipot!$Z:$Z)&lt;&gt;"",INDEX(pipot!E:E,SMALL(pipot!$Z:$Z,ROW($A948)))),"")</f>
        <v/>
      </c>
      <c r="G952" t="str">
        <f>IFERROR(IF(COUNT(pipot!$Z:$Z)&lt;&gt;"",INDEX(pipot!F:F,SMALL(pipot!$Z:$Z,ROW($A948)))),"")</f>
        <v/>
      </c>
      <c r="H952" t="str">
        <f>IFERROR(IF(COUNT(pipot!$Z:$Z)&lt;&gt;"",INDEX(pipot!G:G,SMALL(pipot!$Z:$Z,ROW($A948)))),"")</f>
        <v/>
      </c>
      <c r="I952" t="str">
        <f>IFERROR(IF(COUNT(pipot!$Z:$Z)&lt;&gt;"",INDEX(pipot!H:H,SMALL(pipot!$Z:$Z,ROW($A948)))),"")</f>
        <v/>
      </c>
      <c r="J952" t="str">
        <f>IFERROR(IF(COUNT(pipot!$Z:$Z)&lt;&gt;"",INDEX(pipot!I:I,SMALL(pipot!$Z:$Z,ROW($A948)))),"")</f>
        <v/>
      </c>
      <c r="K952" t="str">
        <f>IFERROR(IF(COUNT(pipot!$Z:$Z)&lt;&gt;"",INDEX(pipot!J:J,SMALL(pipot!$Z:$Z,ROW($A948)))),"")</f>
        <v/>
      </c>
      <c r="L952" t="str">
        <f>IFERROR(IF(COUNT(pipot!$Z:$Z)&lt;&gt;"",INDEX(pipot!K:K,SMALL(pipot!$Z:$Z,ROW($A948)))),"")</f>
        <v/>
      </c>
      <c r="M952" t="str">
        <f>IFERROR(IF(COUNT(pipot!$Z:$Z)&lt;&gt;"",INDEX(pipot!L:L,SMALL(pipot!$Z:$Z,ROW($A948)))),"")</f>
        <v/>
      </c>
      <c r="N952" t="str">
        <f>IFERROR(IF(COUNT(pipot!$Z:$Z)&lt;&gt;"",INDEX(pipot!M:M,SMALL(pipot!$Z:$Z,ROW($A948)))),"")</f>
        <v/>
      </c>
      <c r="O952" t="str">
        <f>IFERROR(IF(COUNT(pipot!$Z:$Z)&lt;&gt;"",INDEX(pipot!N:N,SMALL(pipot!$Z:$Z,ROW($A948)))),"")</f>
        <v/>
      </c>
      <c r="P952" t="str">
        <f>IFERROR(IF(COUNT(pipot!$Z:$Z)&lt;&gt;"",INDEX(pipot!O:O,SMALL(pipot!$Z:$Z,ROW($A948)))),"")</f>
        <v/>
      </c>
      <c r="Q952" t="str">
        <f>IFERROR(IF(COUNT(pipot!$Z:$Z)&lt;&gt;"",INDEX(pipot!P:P,SMALL(pipot!$Z:$Z,ROW($A948)))),"")</f>
        <v/>
      </c>
      <c r="R952" t="str">
        <f>IFERROR(IF(COUNT(pipot!$Z:$Z)&lt;&gt;"",INDEX(pipot!Q:Q,SMALL(pipot!$Z:$Z,ROW($A948)))),"")</f>
        <v/>
      </c>
      <c r="S952" t="str">
        <f>IFERROR(IF(COUNT(pipot!$Z:$Z)&lt;&gt;"",INDEX(pipot!R:R,SMALL(pipot!$Z:$Z,ROW($A948)))),"")</f>
        <v/>
      </c>
    </row>
    <row r="953" spans="2:19" hidden="1">
      <c r="B953" t="str">
        <f>IFERROR(IF(COUNT(pipot!$Z:$Z)&lt;&gt;"",INDEX(pipot!A:A,SMALL(pipot!$Z:$Z,ROW($A949)))),"")</f>
        <v/>
      </c>
      <c r="C953" s="13" t="str">
        <f>IFERROR(IF(COUNT(pipot!$Z:$Z)&lt;&gt;"",INDEX(pipot!B:B,SMALL(pipot!$Z:$Z,ROW($A949)))),"")</f>
        <v/>
      </c>
      <c r="D953" s="15" t="str">
        <f>IFERROR(IF(COUNT(pipot!$Z:$Z)&lt;&gt;"",INDEX(pipot!C:C,SMALL(pipot!$Z:$Z,ROW($A949)))),"")</f>
        <v/>
      </c>
      <c r="E953" t="str">
        <f>IFERROR(IF(COUNT(pipot!$Z:$Z)&lt;&gt;"",INDEX(pipot!D:D,SMALL(pipot!$Z:$Z,ROW($A949)))),"")</f>
        <v/>
      </c>
      <c r="F953" t="str">
        <f>IFERROR(IF(COUNT(pipot!$Z:$Z)&lt;&gt;"",INDEX(pipot!E:E,SMALL(pipot!$Z:$Z,ROW($A949)))),"")</f>
        <v/>
      </c>
      <c r="G953" t="str">
        <f>IFERROR(IF(COUNT(pipot!$Z:$Z)&lt;&gt;"",INDEX(pipot!F:F,SMALL(pipot!$Z:$Z,ROW($A949)))),"")</f>
        <v/>
      </c>
      <c r="H953" t="str">
        <f>IFERROR(IF(COUNT(pipot!$Z:$Z)&lt;&gt;"",INDEX(pipot!G:G,SMALL(pipot!$Z:$Z,ROW($A949)))),"")</f>
        <v/>
      </c>
      <c r="I953" t="str">
        <f>IFERROR(IF(COUNT(pipot!$Z:$Z)&lt;&gt;"",INDEX(pipot!H:H,SMALL(pipot!$Z:$Z,ROW($A949)))),"")</f>
        <v/>
      </c>
      <c r="J953" t="str">
        <f>IFERROR(IF(COUNT(pipot!$Z:$Z)&lt;&gt;"",INDEX(pipot!I:I,SMALL(pipot!$Z:$Z,ROW($A949)))),"")</f>
        <v/>
      </c>
      <c r="K953" t="str">
        <f>IFERROR(IF(COUNT(pipot!$Z:$Z)&lt;&gt;"",INDEX(pipot!J:J,SMALL(pipot!$Z:$Z,ROW($A949)))),"")</f>
        <v/>
      </c>
      <c r="L953" t="str">
        <f>IFERROR(IF(COUNT(pipot!$Z:$Z)&lt;&gt;"",INDEX(pipot!K:K,SMALL(pipot!$Z:$Z,ROW($A949)))),"")</f>
        <v/>
      </c>
      <c r="M953" t="str">
        <f>IFERROR(IF(COUNT(pipot!$Z:$Z)&lt;&gt;"",INDEX(pipot!L:L,SMALL(pipot!$Z:$Z,ROW($A949)))),"")</f>
        <v/>
      </c>
      <c r="N953" t="str">
        <f>IFERROR(IF(COUNT(pipot!$Z:$Z)&lt;&gt;"",INDEX(pipot!M:M,SMALL(pipot!$Z:$Z,ROW($A949)))),"")</f>
        <v/>
      </c>
      <c r="O953" t="str">
        <f>IFERROR(IF(COUNT(pipot!$Z:$Z)&lt;&gt;"",INDEX(pipot!N:N,SMALL(pipot!$Z:$Z,ROW($A949)))),"")</f>
        <v/>
      </c>
      <c r="P953" t="str">
        <f>IFERROR(IF(COUNT(pipot!$Z:$Z)&lt;&gt;"",INDEX(pipot!O:O,SMALL(pipot!$Z:$Z,ROW($A949)))),"")</f>
        <v/>
      </c>
      <c r="Q953" t="str">
        <f>IFERROR(IF(COUNT(pipot!$Z:$Z)&lt;&gt;"",INDEX(pipot!P:P,SMALL(pipot!$Z:$Z,ROW($A949)))),"")</f>
        <v/>
      </c>
      <c r="R953" t="str">
        <f>IFERROR(IF(COUNT(pipot!$Z:$Z)&lt;&gt;"",INDEX(pipot!Q:Q,SMALL(pipot!$Z:$Z,ROW($A949)))),"")</f>
        <v/>
      </c>
      <c r="S953" t="str">
        <f>IFERROR(IF(COUNT(pipot!$Z:$Z)&lt;&gt;"",INDEX(pipot!R:R,SMALL(pipot!$Z:$Z,ROW($A949)))),"")</f>
        <v/>
      </c>
    </row>
    <row r="954" spans="2:19" hidden="1">
      <c r="B954" t="str">
        <f>IFERROR(IF(COUNT(pipot!$Z:$Z)&lt;&gt;"",INDEX(pipot!A:A,SMALL(pipot!$Z:$Z,ROW($A950)))),"")</f>
        <v/>
      </c>
      <c r="C954" s="13" t="str">
        <f>IFERROR(IF(COUNT(pipot!$Z:$Z)&lt;&gt;"",INDEX(pipot!B:B,SMALL(pipot!$Z:$Z,ROW($A950)))),"")</f>
        <v/>
      </c>
      <c r="D954" s="15" t="str">
        <f>IFERROR(IF(COUNT(pipot!$Z:$Z)&lt;&gt;"",INDEX(pipot!C:C,SMALL(pipot!$Z:$Z,ROW($A950)))),"")</f>
        <v/>
      </c>
      <c r="E954" t="str">
        <f>IFERROR(IF(COUNT(pipot!$Z:$Z)&lt;&gt;"",INDEX(pipot!D:D,SMALL(pipot!$Z:$Z,ROW($A950)))),"")</f>
        <v/>
      </c>
      <c r="F954" t="str">
        <f>IFERROR(IF(COUNT(pipot!$Z:$Z)&lt;&gt;"",INDEX(pipot!E:E,SMALL(pipot!$Z:$Z,ROW($A950)))),"")</f>
        <v/>
      </c>
      <c r="G954" t="str">
        <f>IFERROR(IF(COUNT(pipot!$Z:$Z)&lt;&gt;"",INDEX(pipot!F:F,SMALL(pipot!$Z:$Z,ROW($A950)))),"")</f>
        <v/>
      </c>
      <c r="H954" t="str">
        <f>IFERROR(IF(COUNT(pipot!$Z:$Z)&lt;&gt;"",INDEX(pipot!G:G,SMALL(pipot!$Z:$Z,ROW($A950)))),"")</f>
        <v/>
      </c>
      <c r="I954" t="str">
        <f>IFERROR(IF(COUNT(pipot!$Z:$Z)&lt;&gt;"",INDEX(pipot!H:H,SMALL(pipot!$Z:$Z,ROW($A950)))),"")</f>
        <v/>
      </c>
      <c r="J954" t="str">
        <f>IFERROR(IF(COUNT(pipot!$Z:$Z)&lt;&gt;"",INDEX(pipot!I:I,SMALL(pipot!$Z:$Z,ROW($A950)))),"")</f>
        <v/>
      </c>
      <c r="K954" t="str">
        <f>IFERROR(IF(COUNT(pipot!$Z:$Z)&lt;&gt;"",INDEX(pipot!J:J,SMALL(pipot!$Z:$Z,ROW($A950)))),"")</f>
        <v/>
      </c>
      <c r="L954" t="str">
        <f>IFERROR(IF(COUNT(pipot!$Z:$Z)&lt;&gt;"",INDEX(pipot!K:K,SMALL(pipot!$Z:$Z,ROW($A950)))),"")</f>
        <v/>
      </c>
      <c r="M954" t="str">
        <f>IFERROR(IF(COUNT(pipot!$Z:$Z)&lt;&gt;"",INDEX(pipot!L:L,SMALL(pipot!$Z:$Z,ROW($A950)))),"")</f>
        <v/>
      </c>
      <c r="N954" t="str">
        <f>IFERROR(IF(COUNT(pipot!$Z:$Z)&lt;&gt;"",INDEX(pipot!M:M,SMALL(pipot!$Z:$Z,ROW($A950)))),"")</f>
        <v/>
      </c>
      <c r="O954" t="str">
        <f>IFERROR(IF(COUNT(pipot!$Z:$Z)&lt;&gt;"",INDEX(pipot!N:N,SMALL(pipot!$Z:$Z,ROW($A950)))),"")</f>
        <v/>
      </c>
      <c r="P954" t="str">
        <f>IFERROR(IF(COUNT(pipot!$Z:$Z)&lt;&gt;"",INDEX(pipot!O:O,SMALL(pipot!$Z:$Z,ROW($A950)))),"")</f>
        <v/>
      </c>
      <c r="Q954" t="str">
        <f>IFERROR(IF(COUNT(pipot!$Z:$Z)&lt;&gt;"",INDEX(pipot!P:P,SMALL(pipot!$Z:$Z,ROW($A950)))),"")</f>
        <v/>
      </c>
      <c r="R954" t="str">
        <f>IFERROR(IF(COUNT(pipot!$Z:$Z)&lt;&gt;"",INDEX(pipot!Q:Q,SMALL(pipot!$Z:$Z,ROW($A950)))),"")</f>
        <v/>
      </c>
      <c r="S954" t="str">
        <f>IFERROR(IF(COUNT(pipot!$Z:$Z)&lt;&gt;"",INDEX(pipot!R:R,SMALL(pipot!$Z:$Z,ROW($A950)))),"")</f>
        <v/>
      </c>
    </row>
    <row r="955" spans="2:19" hidden="1">
      <c r="B955" t="str">
        <f>IFERROR(IF(COUNT(pipot!$Z:$Z)&lt;&gt;"",INDEX(pipot!A:A,SMALL(pipot!$Z:$Z,ROW($A951)))),"")</f>
        <v/>
      </c>
      <c r="C955" s="13" t="str">
        <f>IFERROR(IF(COUNT(pipot!$Z:$Z)&lt;&gt;"",INDEX(pipot!B:B,SMALL(pipot!$Z:$Z,ROW($A951)))),"")</f>
        <v/>
      </c>
      <c r="D955" s="15" t="str">
        <f>IFERROR(IF(COUNT(pipot!$Z:$Z)&lt;&gt;"",INDEX(pipot!C:C,SMALL(pipot!$Z:$Z,ROW($A951)))),"")</f>
        <v/>
      </c>
      <c r="E955" t="str">
        <f>IFERROR(IF(COUNT(pipot!$Z:$Z)&lt;&gt;"",INDEX(pipot!D:D,SMALL(pipot!$Z:$Z,ROW($A951)))),"")</f>
        <v/>
      </c>
      <c r="F955" t="str">
        <f>IFERROR(IF(COUNT(pipot!$Z:$Z)&lt;&gt;"",INDEX(pipot!E:E,SMALL(pipot!$Z:$Z,ROW($A951)))),"")</f>
        <v/>
      </c>
      <c r="G955" t="str">
        <f>IFERROR(IF(COUNT(pipot!$Z:$Z)&lt;&gt;"",INDEX(pipot!F:F,SMALL(pipot!$Z:$Z,ROW($A951)))),"")</f>
        <v/>
      </c>
      <c r="H955" t="str">
        <f>IFERROR(IF(COUNT(pipot!$Z:$Z)&lt;&gt;"",INDEX(pipot!G:G,SMALL(pipot!$Z:$Z,ROW($A951)))),"")</f>
        <v/>
      </c>
      <c r="I955" t="str">
        <f>IFERROR(IF(COUNT(pipot!$Z:$Z)&lt;&gt;"",INDEX(pipot!H:H,SMALL(pipot!$Z:$Z,ROW($A951)))),"")</f>
        <v/>
      </c>
      <c r="J955" t="str">
        <f>IFERROR(IF(COUNT(pipot!$Z:$Z)&lt;&gt;"",INDEX(pipot!I:I,SMALL(pipot!$Z:$Z,ROW($A951)))),"")</f>
        <v/>
      </c>
      <c r="K955" t="str">
        <f>IFERROR(IF(COUNT(pipot!$Z:$Z)&lt;&gt;"",INDEX(pipot!J:J,SMALL(pipot!$Z:$Z,ROW($A951)))),"")</f>
        <v/>
      </c>
      <c r="L955" t="str">
        <f>IFERROR(IF(COUNT(pipot!$Z:$Z)&lt;&gt;"",INDEX(pipot!K:K,SMALL(pipot!$Z:$Z,ROW($A951)))),"")</f>
        <v/>
      </c>
      <c r="M955" t="str">
        <f>IFERROR(IF(COUNT(pipot!$Z:$Z)&lt;&gt;"",INDEX(pipot!L:L,SMALL(pipot!$Z:$Z,ROW($A951)))),"")</f>
        <v/>
      </c>
      <c r="N955" t="str">
        <f>IFERROR(IF(COUNT(pipot!$Z:$Z)&lt;&gt;"",INDEX(pipot!M:M,SMALL(pipot!$Z:$Z,ROW($A951)))),"")</f>
        <v/>
      </c>
      <c r="O955" t="str">
        <f>IFERROR(IF(COUNT(pipot!$Z:$Z)&lt;&gt;"",INDEX(pipot!N:N,SMALL(pipot!$Z:$Z,ROW($A951)))),"")</f>
        <v/>
      </c>
      <c r="P955" t="str">
        <f>IFERROR(IF(COUNT(pipot!$Z:$Z)&lt;&gt;"",INDEX(pipot!O:O,SMALL(pipot!$Z:$Z,ROW($A951)))),"")</f>
        <v/>
      </c>
      <c r="Q955" t="str">
        <f>IFERROR(IF(COUNT(pipot!$Z:$Z)&lt;&gt;"",INDEX(pipot!P:P,SMALL(pipot!$Z:$Z,ROW($A951)))),"")</f>
        <v/>
      </c>
      <c r="R955" t="str">
        <f>IFERROR(IF(COUNT(pipot!$Z:$Z)&lt;&gt;"",INDEX(pipot!Q:Q,SMALL(pipot!$Z:$Z,ROW($A951)))),"")</f>
        <v/>
      </c>
      <c r="S955" t="str">
        <f>IFERROR(IF(COUNT(pipot!$Z:$Z)&lt;&gt;"",INDEX(pipot!R:R,SMALL(pipot!$Z:$Z,ROW($A951)))),"")</f>
        <v/>
      </c>
    </row>
    <row r="956" spans="2:19" hidden="1">
      <c r="B956" t="str">
        <f>IFERROR(IF(COUNT(pipot!$Z:$Z)&lt;&gt;"",INDEX(pipot!A:A,SMALL(pipot!$Z:$Z,ROW($A952)))),"")</f>
        <v/>
      </c>
      <c r="C956" s="13" t="str">
        <f>IFERROR(IF(COUNT(pipot!$Z:$Z)&lt;&gt;"",INDEX(pipot!B:B,SMALL(pipot!$Z:$Z,ROW($A952)))),"")</f>
        <v/>
      </c>
      <c r="D956" s="15" t="str">
        <f>IFERROR(IF(COUNT(pipot!$Z:$Z)&lt;&gt;"",INDEX(pipot!C:C,SMALL(pipot!$Z:$Z,ROW($A952)))),"")</f>
        <v/>
      </c>
      <c r="E956" t="str">
        <f>IFERROR(IF(COUNT(pipot!$Z:$Z)&lt;&gt;"",INDEX(pipot!D:D,SMALL(pipot!$Z:$Z,ROW($A952)))),"")</f>
        <v/>
      </c>
      <c r="F956" t="str">
        <f>IFERROR(IF(COUNT(pipot!$Z:$Z)&lt;&gt;"",INDEX(pipot!E:E,SMALL(pipot!$Z:$Z,ROW($A952)))),"")</f>
        <v/>
      </c>
      <c r="G956" t="str">
        <f>IFERROR(IF(COUNT(pipot!$Z:$Z)&lt;&gt;"",INDEX(pipot!F:F,SMALL(pipot!$Z:$Z,ROW($A952)))),"")</f>
        <v/>
      </c>
      <c r="H956" t="str">
        <f>IFERROR(IF(COUNT(pipot!$Z:$Z)&lt;&gt;"",INDEX(pipot!G:G,SMALL(pipot!$Z:$Z,ROW($A952)))),"")</f>
        <v/>
      </c>
      <c r="I956" t="str">
        <f>IFERROR(IF(COUNT(pipot!$Z:$Z)&lt;&gt;"",INDEX(pipot!H:H,SMALL(pipot!$Z:$Z,ROW($A952)))),"")</f>
        <v/>
      </c>
      <c r="J956" t="str">
        <f>IFERROR(IF(COUNT(pipot!$Z:$Z)&lt;&gt;"",INDEX(pipot!I:I,SMALL(pipot!$Z:$Z,ROW($A952)))),"")</f>
        <v/>
      </c>
      <c r="K956" t="str">
        <f>IFERROR(IF(COUNT(pipot!$Z:$Z)&lt;&gt;"",INDEX(pipot!J:J,SMALL(pipot!$Z:$Z,ROW($A952)))),"")</f>
        <v/>
      </c>
      <c r="L956" t="str">
        <f>IFERROR(IF(COUNT(pipot!$Z:$Z)&lt;&gt;"",INDEX(pipot!K:K,SMALL(pipot!$Z:$Z,ROW($A952)))),"")</f>
        <v/>
      </c>
      <c r="M956" t="str">
        <f>IFERROR(IF(COUNT(pipot!$Z:$Z)&lt;&gt;"",INDEX(pipot!L:L,SMALL(pipot!$Z:$Z,ROW($A952)))),"")</f>
        <v/>
      </c>
      <c r="N956" t="str">
        <f>IFERROR(IF(COUNT(pipot!$Z:$Z)&lt;&gt;"",INDEX(pipot!M:M,SMALL(pipot!$Z:$Z,ROW($A952)))),"")</f>
        <v/>
      </c>
      <c r="O956" t="str">
        <f>IFERROR(IF(COUNT(pipot!$Z:$Z)&lt;&gt;"",INDEX(pipot!N:N,SMALL(pipot!$Z:$Z,ROW($A952)))),"")</f>
        <v/>
      </c>
      <c r="P956" t="str">
        <f>IFERROR(IF(COUNT(pipot!$Z:$Z)&lt;&gt;"",INDEX(pipot!O:O,SMALL(pipot!$Z:$Z,ROW($A952)))),"")</f>
        <v/>
      </c>
      <c r="Q956" t="str">
        <f>IFERROR(IF(COUNT(pipot!$Z:$Z)&lt;&gt;"",INDEX(pipot!P:P,SMALL(pipot!$Z:$Z,ROW($A952)))),"")</f>
        <v/>
      </c>
      <c r="R956" t="str">
        <f>IFERROR(IF(COUNT(pipot!$Z:$Z)&lt;&gt;"",INDEX(pipot!Q:Q,SMALL(pipot!$Z:$Z,ROW($A952)))),"")</f>
        <v/>
      </c>
      <c r="S956" t="str">
        <f>IFERROR(IF(COUNT(pipot!$Z:$Z)&lt;&gt;"",INDEX(pipot!R:R,SMALL(pipot!$Z:$Z,ROW($A952)))),"")</f>
        <v/>
      </c>
    </row>
    <row r="957" spans="2:19" hidden="1">
      <c r="B957" t="str">
        <f>IFERROR(IF(COUNT(pipot!$Z:$Z)&lt;&gt;"",INDEX(pipot!A:A,SMALL(pipot!$Z:$Z,ROW($A953)))),"")</f>
        <v/>
      </c>
      <c r="C957" s="13" t="str">
        <f>IFERROR(IF(COUNT(pipot!$Z:$Z)&lt;&gt;"",INDEX(pipot!B:B,SMALL(pipot!$Z:$Z,ROW($A953)))),"")</f>
        <v/>
      </c>
      <c r="D957" s="15" t="str">
        <f>IFERROR(IF(COUNT(pipot!$Z:$Z)&lt;&gt;"",INDEX(pipot!C:C,SMALL(pipot!$Z:$Z,ROW($A953)))),"")</f>
        <v/>
      </c>
      <c r="E957" t="str">
        <f>IFERROR(IF(COUNT(pipot!$Z:$Z)&lt;&gt;"",INDEX(pipot!D:D,SMALL(pipot!$Z:$Z,ROW($A953)))),"")</f>
        <v/>
      </c>
      <c r="F957" t="str">
        <f>IFERROR(IF(COUNT(pipot!$Z:$Z)&lt;&gt;"",INDEX(pipot!E:E,SMALL(pipot!$Z:$Z,ROW($A953)))),"")</f>
        <v/>
      </c>
      <c r="G957" t="str">
        <f>IFERROR(IF(COUNT(pipot!$Z:$Z)&lt;&gt;"",INDEX(pipot!F:F,SMALL(pipot!$Z:$Z,ROW($A953)))),"")</f>
        <v/>
      </c>
      <c r="H957" t="str">
        <f>IFERROR(IF(COUNT(pipot!$Z:$Z)&lt;&gt;"",INDEX(pipot!G:G,SMALL(pipot!$Z:$Z,ROW($A953)))),"")</f>
        <v/>
      </c>
      <c r="I957" t="str">
        <f>IFERROR(IF(COUNT(pipot!$Z:$Z)&lt;&gt;"",INDEX(pipot!H:H,SMALL(pipot!$Z:$Z,ROW($A953)))),"")</f>
        <v/>
      </c>
      <c r="J957" t="str">
        <f>IFERROR(IF(COUNT(pipot!$Z:$Z)&lt;&gt;"",INDEX(pipot!I:I,SMALL(pipot!$Z:$Z,ROW($A953)))),"")</f>
        <v/>
      </c>
      <c r="K957" t="str">
        <f>IFERROR(IF(COUNT(pipot!$Z:$Z)&lt;&gt;"",INDEX(pipot!J:J,SMALL(pipot!$Z:$Z,ROW($A953)))),"")</f>
        <v/>
      </c>
      <c r="L957" t="str">
        <f>IFERROR(IF(COUNT(pipot!$Z:$Z)&lt;&gt;"",INDEX(pipot!K:K,SMALL(pipot!$Z:$Z,ROW($A953)))),"")</f>
        <v/>
      </c>
      <c r="M957" t="str">
        <f>IFERROR(IF(COUNT(pipot!$Z:$Z)&lt;&gt;"",INDEX(pipot!L:L,SMALL(pipot!$Z:$Z,ROW($A953)))),"")</f>
        <v/>
      </c>
      <c r="N957" t="str">
        <f>IFERROR(IF(COUNT(pipot!$Z:$Z)&lt;&gt;"",INDEX(pipot!M:M,SMALL(pipot!$Z:$Z,ROW($A953)))),"")</f>
        <v/>
      </c>
      <c r="O957" t="str">
        <f>IFERROR(IF(COUNT(pipot!$Z:$Z)&lt;&gt;"",INDEX(pipot!N:N,SMALL(pipot!$Z:$Z,ROW($A953)))),"")</f>
        <v/>
      </c>
      <c r="P957" t="str">
        <f>IFERROR(IF(COUNT(pipot!$Z:$Z)&lt;&gt;"",INDEX(pipot!O:O,SMALL(pipot!$Z:$Z,ROW($A953)))),"")</f>
        <v/>
      </c>
      <c r="Q957" t="str">
        <f>IFERROR(IF(COUNT(pipot!$Z:$Z)&lt;&gt;"",INDEX(pipot!P:P,SMALL(pipot!$Z:$Z,ROW($A953)))),"")</f>
        <v/>
      </c>
      <c r="R957" t="str">
        <f>IFERROR(IF(COUNT(pipot!$Z:$Z)&lt;&gt;"",INDEX(pipot!Q:Q,SMALL(pipot!$Z:$Z,ROW($A953)))),"")</f>
        <v/>
      </c>
      <c r="S957" t="str">
        <f>IFERROR(IF(COUNT(pipot!$Z:$Z)&lt;&gt;"",INDEX(pipot!R:R,SMALL(pipot!$Z:$Z,ROW($A953)))),"")</f>
        <v/>
      </c>
    </row>
    <row r="958" spans="2:19" hidden="1">
      <c r="B958" t="str">
        <f>IFERROR(IF(COUNT(pipot!$Z:$Z)&lt;&gt;"",INDEX(pipot!A:A,SMALL(pipot!$Z:$Z,ROW($A954)))),"")</f>
        <v/>
      </c>
      <c r="C958" s="13" t="str">
        <f>IFERROR(IF(COUNT(pipot!$Z:$Z)&lt;&gt;"",INDEX(pipot!B:B,SMALL(pipot!$Z:$Z,ROW($A954)))),"")</f>
        <v/>
      </c>
      <c r="D958" s="15" t="str">
        <f>IFERROR(IF(COUNT(pipot!$Z:$Z)&lt;&gt;"",INDEX(pipot!C:C,SMALL(pipot!$Z:$Z,ROW($A954)))),"")</f>
        <v/>
      </c>
      <c r="E958" t="str">
        <f>IFERROR(IF(COUNT(pipot!$Z:$Z)&lt;&gt;"",INDEX(pipot!D:D,SMALL(pipot!$Z:$Z,ROW($A954)))),"")</f>
        <v/>
      </c>
      <c r="F958" t="str">
        <f>IFERROR(IF(COUNT(pipot!$Z:$Z)&lt;&gt;"",INDEX(pipot!E:E,SMALL(pipot!$Z:$Z,ROW($A954)))),"")</f>
        <v/>
      </c>
      <c r="G958" t="str">
        <f>IFERROR(IF(COUNT(pipot!$Z:$Z)&lt;&gt;"",INDEX(pipot!F:F,SMALL(pipot!$Z:$Z,ROW($A954)))),"")</f>
        <v/>
      </c>
      <c r="H958" t="str">
        <f>IFERROR(IF(COUNT(pipot!$Z:$Z)&lt;&gt;"",INDEX(pipot!G:G,SMALL(pipot!$Z:$Z,ROW($A954)))),"")</f>
        <v/>
      </c>
      <c r="I958" t="str">
        <f>IFERROR(IF(COUNT(pipot!$Z:$Z)&lt;&gt;"",INDEX(pipot!H:H,SMALL(pipot!$Z:$Z,ROW($A954)))),"")</f>
        <v/>
      </c>
      <c r="J958" t="str">
        <f>IFERROR(IF(COUNT(pipot!$Z:$Z)&lt;&gt;"",INDEX(pipot!I:I,SMALL(pipot!$Z:$Z,ROW($A954)))),"")</f>
        <v/>
      </c>
      <c r="K958" t="str">
        <f>IFERROR(IF(COUNT(pipot!$Z:$Z)&lt;&gt;"",INDEX(pipot!J:J,SMALL(pipot!$Z:$Z,ROW($A954)))),"")</f>
        <v/>
      </c>
      <c r="L958" t="str">
        <f>IFERROR(IF(COUNT(pipot!$Z:$Z)&lt;&gt;"",INDEX(pipot!K:K,SMALL(pipot!$Z:$Z,ROW($A954)))),"")</f>
        <v/>
      </c>
      <c r="M958" t="str">
        <f>IFERROR(IF(COUNT(pipot!$Z:$Z)&lt;&gt;"",INDEX(pipot!L:L,SMALL(pipot!$Z:$Z,ROW($A954)))),"")</f>
        <v/>
      </c>
      <c r="N958" t="str">
        <f>IFERROR(IF(COUNT(pipot!$Z:$Z)&lt;&gt;"",INDEX(pipot!M:M,SMALL(pipot!$Z:$Z,ROW($A954)))),"")</f>
        <v/>
      </c>
      <c r="O958" t="str">
        <f>IFERROR(IF(COUNT(pipot!$Z:$Z)&lt;&gt;"",INDEX(pipot!N:N,SMALL(pipot!$Z:$Z,ROW($A954)))),"")</f>
        <v/>
      </c>
      <c r="P958" t="str">
        <f>IFERROR(IF(COUNT(pipot!$Z:$Z)&lt;&gt;"",INDEX(pipot!O:O,SMALL(pipot!$Z:$Z,ROW($A954)))),"")</f>
        <v/>
      </c>
      <c r="Q958" t="str">
        <f>IFERROR(IF(COUNT(pipot!$Z:$Z)&lt;&gt;"",INDEX(pipot!P:P,SMALL(pipot!$Z:$Z,ROW($A954)))),"")</f>
        <v/>
      </c>
      <c r="R958" t="str">
        <f>IFERROR(IF(COUNT(pipot!$Z:$Z)&lt;&gt;"",INDEX(pipot!Q:Q,SMALL(pipot!$Z:$Z,ROW($A954)))),"")</f>
        <v/>
      </c>
      <c r="S958" t="str">
        <f>IFERROR(IF(COUNT(pipot!$Z:$Z)&lt;&gt;"",INDEX(pipot!R:R,SMALL(pipot!$Z:$Z,ROW($A954)))),"")</f>
        <v/>
      </c>
    </row>
    <row r="959" spans="2:19" hidden="1">
      <c r="B959" t="str">
        <f>IFERROR(IF(COUNT(pipot!$Z:$Z)&lt;&gt;"",INDEX(pipot!A:A,SMALL(pipot!$Z:$Z,ROW($A955)))),"")</f>
        <v/>
      </c>
      <c r="C959" s="13" t="str">
        <f>IFERROR(IF(COUNT(pipot!$Z:$Z)&lt;&gt;"",INDEX(pipot!B:B,SMALL(pipot!$Z:$Z,ROW($A955)))),"")</f>
        <v/>
      </c>
      <c r="D959" s="15" t="str">
        <f>IFERROR(IF(COUNT(pipot!$Z:$Z)&lt;&gt;"",INDEX(pipot!C:C,SMALL(pipot!$Z:$Z,ROW($A955)))),"")</f>
        <v/>
      </c>
      <c r="E959" t="str">
        <f>IFERROR(IF(COUNT(pipot!$Z:$Z)&lt;&gt;"",INDEX(pipot!D:D,SMALL(pipot!$Z:$Z,ROW($A955)))),"")</f>
        <v/>
      </c>
      <c r="F959" t="str">
        <f>IFERROR(IF(COUNT(pipot!$Z:$Z)&lt;&gt;"",INDEX(pipot!E:E,SMALL(pipot!$Z:$Z,ROW($A955)))),"")</f>
        <v/>
      </c>
      <c r="G959" t="str">
        <f>IFERROR(IF(COUNT(pipot!$Z:$Z)&lt;&gt;"",INDEX(pipot!F:F,SMALL(pipot!$Z:$Z,ROW($A955)))),"")</f>
        <v/>
      </c>
      <c r="H959" t="str">
        <f>IFERROR(IF(COUNT(pipot!$Z:$Z)&lt;&gt;"",INDEX(pipot!G:G,SMALL(pipot!$Z:$Z,ROW($A955)))),"")</f>
        <v/>
      </c>
      <c r="I959" t="str">
        <f>IFERROR(IF(COUNT(pipot!$Z:$Z)&lt;&gt;"",INDEX(pipot!H:H,SMALL(pipot!$Z:$Z,ROW($A955)))),"")</f>
        <v/>
      </c>
      <c r="J959" t="str">
        <f>IFERROR(IF(COUNT(pipot!$Z:$Z)&lt;&gt;"",INDEX(pipot!I:I,SMALL(pipot!$Z:$Z,ROW($A955)))),"")</f>
        <v/>
      </c>
      <c r="K959" t="str">
        <f>IFERROR(IF(COUNT(pipot!$Z:$Z)&lt;&gt;"",INDEX(pipot!J:J,SMALL(pipot!$Z:$Z,ROW($A955)))),"")</f>
        <v/>
      </c>
      <c r="L959" t="str">
        <f>IFERROR(IF(COUNT(pipot!$Z:$Z)&lt;&gt;"",INDEX(pipot!K:K,SMALL(pipot!$Z:$Z,ROW($A955)))),"")</f>
        <v/>
      </c>
      <c r="M959" t="str">
        <f>IFERROR(IF(COUNT(pipot!$Z:$Z)&lt;&gt;"",INDEX(pipot!L:L,SMALL(pipot!$Z:$Z,ROW($A955)))),"")</f>
        <v/>
      </c>
      <c r="N959" t="str">
        <f>IFERROR(IF(COUNT(pipot!$Z:$Z)&lt;&gt;"",INDEX(pipot!M:M,SMALL(pipot!$Z:$Z,ROW($A955)))),"")</f>
        <v/>
      </c>
      <c r="O959" t="str">
        <f>IFERROR(IF(COUNT(pipot!$Z:$Z)&lt;&gt;"",INDEX(pipot!N:N,SMALL(pipot!$Z:$Z,ROW($A955)))),"")</f>
        <v/>
      </c>
      <c r="P959" t="str">
        <f>IFERROR(IF(COUNT(pipot!$Z:$Z)&lt;&gt;"",INDEX(pipot!O:O,SMALL(pipot!$Z:$Z,ROW($A955)))),"")</f>
        <v/>
      </c>
      <c r="Q959" t="str">
        <f>IFERROR(IF(COUNT(pipot!$Z:$Z)&lt;&gt;"",INDEX(pipot!P:P,SMALL(pipot!$Z:$Z,ROW($A955)))),"")</f>
        <v/>
      </c>
      <c r="R959" t="str">
        <f>IFERROR(IF(COUNT(pipot!$Z:$Z)&lt;&gt;"",INDEX(pipot!Q:Q,SMALL(pipot!$Z:$Z,ROW($A955)))),"")</f>
        <v/>
      </c>
      <c r="S959" t="str">
        <f>IFERROR(IF(COUNT(pipot!$Z:$Z)&lt;&gt;"",INDEX(pipot!R:R,SMALL(pipot!$Z:$Z,ROW($A955)))),"")</f>
        <v/>
      </c>
    </row>
    <row r="960" spans="2:19" hidden="1">
      <c r="B960" t="str">
        <f>IFERROR(IF(COUNT(pipot!$Z:$Z)&lt;&gt;"",INDEX(pipot!A:A,SMALL(pipot!$Z:$Z,ROW($A956)))),"")</f>
        <v/>
      </c>
      <c r="C960" s="13" t="str">
        <f>IFERROR(IF(COUNT(pipot!$Z:$Z)&lt;&gt;"",INDEX(pipot!B:B,SMALL(pipot!$Z:$Z,ROW($A956)))),"")</f>
        <v/>
      </c>
      <c r="D960" s="15" t="str">
        <f>IFERROR(IF(COUNT(pipot!$Z:$Z)&lt;&gt;"",INDEX(pipot!C:C,SMALL(pipot!$Z:$Z,ROW($A956)))),"")</f>
        <v/>
      </c>
      <c r="E960" t="str">
        <f>IFERROR(IF(COUNT(pipot!$Z:$Z)&lt;&gt;"",INDEX(pipot!D:D,SMALL(pipot!$Z:$Z,ROW($A956)))),"")</f>
        <v/>
      </c>
      <c r="F960" t="str">
        <f>IFERROR(IF(COUNT(pipot!$Z:$Z)&lt;&gt;"",INDEX(pipot!E:E,SMALL(pipot!$Z:$Z,ROW($A956)))),"")</f>
        <v/>
      </c>
      <c r="G960" t="str">
        <f>IFERROR(IF(COUNT(pipot!$Z:$Z)&lt;&gt;"",INDEX(pipot!F:F,SMALL(pipot!$Z:$Z,ROW($A956)))),"")</f>
        <v/>
      </c>
      <c r="H960" t="str">
        <f>IFERROR(IF(COUNT(pipot!$Z:$Z)&lt;&gt;"",INDEX(pipot!G:G,SMALL(pipot!$Z:$Z,ROW($A956)))),"")</f>
        <v/>
      </c>
      <c r="I960" t="str">
        <f>IFERROR(IF(COUNT(pipot!$Z:$Z)&lt;&gt;"",INDEX(pipot!H:H,SMALL(pipot!$Z:$Z,ROW($A956)))),"")</f>
        <v/>
      </c>
      <c r="J960" t="str">
        <f>IFERROR(IF(COUNT(pipot!$Z:$Z)&lt;&gt;"",INDEX(pipot!I:I,SMALL(pipot!$Z:$Z,ROW($A956)))),"")</f>
        <v/>
      </c>
      <c r="K960" t="str">
        <f>IFERROR(IF(COUNT(pipot!$Z:$Z)&lt;&gt;"",INDEX(pipot!J:J,SMALL(pipot!$Z:$Z,ROW($A956)))),"")</f>
        <v/>
      </c>
      <c r="L960" t="str">
        <f>IFERROR(IF(COUNT(pipot!$Z:$Z)&lt;&gt;"",INDEX(pipot!K:K,SMALL(pipot!$Z:$Z,ROW($A956)))),"")</f>
        <v/>
      </c>
      <c r="M960" t="str">
        <f>IFERROR(IF(COUNT(pipot!$Z:$Z)&lt;&gt;"",INDEX(pipot!L:L,SMALL(pipot!$Z:$Z,ROW($A956)))),"")</f>
        <v/>
      </c>
      <c r="N960" t="str">
        <f>IFERROR(IF(COUNT(pipot!$Z:$Z)&lt;&gt;"",INDEX(pipot!M:M,SMALL(pipot!$Z:$Z,ROW($A956)))),"")</f>
        <v/>
      </c>
      <c r="O960" t="str">
        <f>IFERROR(IF(COUNT(pipot!$Z:$Z)&lt;&gt;"",INDEX(pipot!N:N,SMALL(pipot!$Z:$Z,ROW($A956)))),"")</f>
        <v/>
      </c>
      <c r="P960" t="str">
        <f>IFERROR(IF(COUNT(pipot!$Z:$Z)&lt;&gt;"",INDEX(pipot!O:O,SMALL(pipot!$Z:$Z,ROW($A956)))),"")</f>
        <v/>
      </c>
      <c r="Q960" t="str">
        <f>IFERROR(IF(COUNT(pipot!$Z:$Z)&lt;&gt;"",INDEX(pipot!P:P,SMALL(pipot!$Z:$Z,ROW($A956)))),"")</f>
        <v/>
      </c>
      <c r="R960" t="str">
        <f>IFERROR(IF(COUNT(pipot!$Z:$Z)&lt;&gt;"",INDEX(pipot!Q:Q,SMALL(pipot!$Z:$Z,ROW($A956)))),"")</f>
        <v/>
      </c>
      <c r="S960" t="str">
        <f>IFERROR(IF(COUNT(pipot!$Z:$Z)&lt;&gt;"",INDEX(pipot!R:R,SMALL(pipot!$Z:$Z,ROW($A956)))),"")</f>
        <v/>
      </c>
    </row>
    <row r="961" spans="2:19" hidden="1">
      <c r="B961" t="str">
        <f>IFERROR(IF(COUNT(pipot!$Z:$Z)&lt;&gt;"",INDEX(pipot!A:A,SMALL(pipot!$Z:$Z,ROW($A957)))),"")</f>
        <v/>
      </c>
      <c r="C961" s="13" t="str">
        <f>IFERROR(IF(COUNT(pipot!$Z:$Z)&lt;&gt;"",INDEX(pipot!B:B,SMALL(pipot!$Z:$Z,ROW($A957)))),"")</f>
        <v/>
      </c>
      <c r="D961" s="15" t="str">
        <f>IFERROR(IF(COUNT(pipot!$Z:$Z)&lt;&gt;"",INDEX(pipot!C:C,SMALL(pipot!$Z:$Z,ROW($A957)))),"")</f>
        <v/>
      </c>
      <c r="E961" t="str">
        <f>IFERROR(IF(COUNT(pipot!$Z:$Z)&lt;&gt;"",INDEX(pipot!D:D,SMALL(pipot!$Z:$Z,ROW($A957)))),"")</f>
        <v/>
      </c>
      <c r="F961" t="str">
        <f>IFERROR(IF(COUNT(pipot!$Z:$Z)&lt;&gt;"",INDEX(pipot!E:E,SMALL(pipot!$Z:$Z,ROW($A957)))),"")</f>
        <v/>
      </c>
      <c r="G961" t="str">
        <f>IFERROR(IF(COUNT(pipot!$Z:$Z)&lt;&gt;"",INDEX(pipot!F:F,SMALL(pipot!$Z:$Z,ROW($A957)))),"")</f>
        <v/>
      </c>
      <c r="H961" t="str">
        <f>IFERROR(IF(COUNT(pipot!$Z:$Z)&lt;&gt;"",INDEX(pipot!G:G,SMALL(pipot!$Z:$Z,ROW($A957)))),"")</f>
        <v/>
      </c>
      <c r="I961" t="str">
        <f>IFERROR(IF(COUNT(pipot!$Z:$Z)&lt;&gt;"",INDEX(pipot!H:H,SMALL(pipot!$Z:$Z,ROW($A957)))),"")</f>
        <v/>
      </c>
      <c r="J961" t="str">
        <f>IFERROR(IF(COUNT(pipot!$Z:$Z)&lt;&gt;"",INDEX(pipot!I:I,SMALL(pipot!$Z:$Z,ROW($A957)))),"")</f>
        <v/>
      </c>
      <c r="K961" t="str">
        <f>IFERROR(IF(COUNT(pipot!$Z:$Z)&lt;&gt;"",INDEX(pipot!J:J,SMALL(pipot!$Z:$Z,ROW($A957)))),"")</f>
        <v/>
      </c>
      <c r="L961" t="str">
        <f>IFERROR(IF(COUNT(pipot!$Z:$Z)&lt;&gt;"",INDEX(pipot!K:K,SMALL(pipot!$Z:$Z,ROW($A957)))),"")</f>
        <v/>
      </c>
      <c r="M961" t="str">
        <f>IFERROR(IF(COUNT(pipot!$Z:$Z)&lt;&gt;"",INDEX(pipot!L:L,SMALL(pipot!$Z:$Z,ROW($A957)))),"")</f>
        <v/>
      </c>
      <c r="N961" t="str">
        <f>IFERROR(IF(COUNT(pipot!$Z:$Z)&lt;&gt;"",INDEX(pipot!M:M,SMALL(pipot!$Z:$Z,ROW($A957)))),"")</f>
        <v/>
      </c>
      <c r="O961" t="str">
        <f>IFERROR(IF(COUNT(pipot!$Z:$Z)&lt;&gt;"",INDEX(pipot!N:N,SMALL(pipot!$Z:$Z,ROW($A957)))),"")</f>
        <v/>
      </c>
      <c r="P961" t="str">
        <f>IFERROR(IF(COUNT(pipot!$Z:$Z)&lt;&gt;"",INDEX(pipot!O:O,SMALL(pipot!$Z:$Z,ROW($A957)))),"")</f>
        <v/>
      </c>
      <c r="Q961" t="str">
        <f>IFERROR(IF(COUNT(pipot!$Z:$Z)&lt;&gt;"",INDEX(pipot!P:P,SMALL(pipot!$Z:$Z,ROW($A957)))),"")</f>
        <v/>
      </c>
      <c r="R961" t="str">
        <f>IFERROR(IF(COUNT(pipot!$Z:$Z)&lt;&gt;"",INDEX(pipot!Q:Q,SMALL(pipot!$Z:$Z,ROW($A957)))),"")</f>
        <v/>
      </c>
      <c r="S961" t="str">
        <f>IFERROR(IF(COUNT(pipot!$Z:$Z)&lt;&gt;"",INDEX(pipot!R:R,SMALL(pipot!$Z:$Z,ROW($A957)))),"")</f>
        <v/>
      </c>
    </row>
    <row r="962" spans="2:19" hidden="1">
      <c r="B962" t="str">
        <f>IFERROR(IF(COUNT(pipot!$Z:$Z)&lt;&gt;"",INDEX(pipot!A:A,SMALL(pipot!$Z:$Z,ROW($A958)))),"")</f>
        <v/>
      </c>
      <c r="C962" s="13" t="str">
        <f>IFERROR(IF(COUNT(pipot!$Z:$Z)&lt;&gt;"",INDEX(pipot!B:B,SMALL(pipot!$Z:$Z,ROW($A958)))),"")</f>
        <v/>
      </c>
      <c r="D962" s="15" t="str">
        <f>IFERROR(IF(COUNT(pipot!$Z:$Z)&lt;&gt;"",INDEX(pipot!C:C,SMALL(pipot!$Z:$Z,ROW($A958)))),"")</f>
        <v/>
      </c>
      <c r="E962" t="str">
        <f>IFERROR(IF(COUNT(pipot!$Z:$Z)&lt;&gt;"",INDEX(pipot!D:D,SMALL(pipot!$Z:$Z,ROW($A958)))),"")</f>
        <v/>
      </c>
      <c r="F962" t="str">
        <f>IFERROR(IF(COUNT(pipot!$Z:$Z)&lt;&gt;"",INDEX(pipot!E:E,SMALL(pipot!$Z:$Z,ROW($A958)))),"")</f>
        <v/>
      </c>
      <c r="G962" t="str">
        <f>IFERROR(IF(COUNT(pipot!$Z:$Z)&lt;&gt;"",INDEX(pipot!F:F,SMALL(pipot!$Z:$Z,ROW($A958)))),"")</f>
        <v/>
      </c>
      <c r="H962" t="str">
        <f>IFERROR(IF(COUNT(pipot!$Z:$Z)&lt;&gt;"",INDEX(pipot!G:G,SMALL(pipot!$Z:$Z,ROW($A958)))),"")</f>
        <v/>
      </c>
      <c r="I962" t="str">
        <f>IFERROR(IF(COUNT(pipot!$Z:$Z)&lt;&gt;"",INDEX(pipot!H:H,SMALL(pipot!$Z:$Z,ROW($A958)))),"")</f>
        <v/>
      </c>
      <c r="J962" t="str">
        <f>IFERROR(IF(COUNT(pipot!$Z:$Z)&lt;&gt;"",INDEX(pipot!I:I,SMALL(pipot!$Z:$Z,ROW($A958)))),"")</f>
        <v/>
      </c>
      <c r="K962" t="str">
        <f>IFERROR(IF(COUNT(pipot!$Z:$Z)&lt;&gt;"",INDEX(pipot!J:J,SMALL(pipot!$Z:$Z,ROW($A958)))),"")</f>
        <v/>
      </c>
      <c r="L962" t="str">
        <f>IFERROR(IF(COUNT(pipot!$Z:$Z)&lt;&gt;"",INDEX(pipot!K:K,SMALL(pipot!$Z:$Z,ROW($A958)))),"")</f>
        <v/>
      </c>
      <c r="M962" t="str">
        <f>IFERROR(IF(COUNT(pipot!$Z:$Z)&lt;&gt;"",INDEX(pipot!L:L,SMALL(pipot!$Z:$Z,ROW($A958)))),"")</f>
        <v/>
      </c>
      <c r="N962" t="str">
        <f>IFERROR(IF(COUNT(pipot!$Z:$Z)&lt;&gt;"",INDEX(pipot!M:M,SMALL(pipot!$Z:$Z,ROW($A958)))),"")</f>
        <v/>
      </c>
      <c r="O962" t="str">
        <f>IFERROR(IF(COUNT(pipot!$Z:$Z)&lt;&gt;"",INDEX(pipot!N:N,SMALL(pipot!$Z:$Z,ROW($A958)))),"")</f>
        <v/>
      </c>
      <c r="P962" t="str">
        <f>IFERROR(IF(COUNT(pipot!$Z:$Z)&lt;&gt;"",INDEX(pipot!O:O,SMALL(pipot!$Z:$Z,ROW($A958)))),"")</f>
        <v/>
      </c>
      <c r="Q962" t="str">
        <f>IFERROR(IF(COUNT(pipot!$Z:$Z)&lt;&gt;"",INDEX(pipot!P:P,SMALL(pipot!$Z:$Z,ROW($A958)))),"")</f>
        <v/>
      </c>
      <c r="R962" t="str">
        <f>IFERROR(IF(COUNT(pipot!$Z:$Z)&lt;&gt;"",INDEX(pipot!Q:Q,SMALL(pipot!$Z:$Z,ROW($A958)))),"")</f>
        <v/>
      </c>
      <c r="S962" t="str">
        <f>IFERROR(IF(COUNT(pipot!$Z:$Z)&lt;&gt;"",INDEX(pipot!R:R,SMALL(pipot!$Z:$Z,ROW($A958)))),"")</f>
        <v/>
      </c>
    </row>
    <row r="963" spans="2:19" hidden="1">
      <c r="B963" t="str">
        <f>IFERROR(IF(COUNT(pipot!$Z:$Z)&lt;&gt;"",INDEX(pipot!A:A,SMALL(pipot!$Z:$Z,ROW($A959)))),"")</f>
        <v/>
      </c>
      <c r="C963" s="13" t="str">
        <f>IFERROR(IF(COUNT(pipot!$Z:$Z)&lt;&gt;"",INDEX(pipot!B:B,SMALL(pipot!$Z:$Z,ROW($A959)))),"")</f>
        <v/>
      </c>
      <c r="D963" s="15" t="str">
        <f>IFERROR(IF(COUNT(pipot!$Z:$Z)&lt;&gt;"",INDEX(pipot!C:C,SMALL(pipot!$Z:$Z,ROW($A959)))),"")</f>
        <v/>
      </c>
      <c r="E963" t="str">
        <f>IFERROR(IF(COUNT(pipot!$Z:$Z)&lt;&gt;"",INDEX(pipot!D:D,SMALL(pipot!$Z:$Z,ROW($A959)))),"")</f>
        <v/>
      </c>
      <c r="F963" t="str">
        <f>IFERROR(IF(COUNT(pipot!$Z:$Z)&lt;&gt;"",INDEX(pipot!E:E,SMALL(pipot!$Z:$Z,ROW($A959)))),"")</f>
        <v/>
      </c>
      <c r="G963" t="str">
        <f>IFERROR(IF(COUNT(pipot!$Z:$Z)&lt;&gt;"",INDEX(pipot!F:F,SMALL(pipot!$Z:$Z,ROW($A959)))),"")</f>
        <v/>
      </c>
      <c r="H963" t="str">
        <f>IFERROR(IF(COUNT(pipot!$Z:$Z)&lt;&gt;"",INDEX(pipot!G:G,SMALL(pipot!$Z:$Z,ROW($A959)))),"")</f>
        <v/>
      </c>
      <c r="I963" t="str">
        <f>IFERROR(IF(COUNT(pipot!$Z:$Z)&lt;&gt;"",INDEX(pipot!H:H,SMALL(pipot!$Z:$Z,ROW($A959)))),"")</f>
        <v/>
      </c>
      <c r="J963" t="str">
        <f>IFERROR(IF(COUNT(pipot!$Z:$Z)&lt;&gt;"",INDEX(pipot!I:I,SMALL(pipot!$Z:$Z,ROW($A959)))),"")</f>
        <v/>
      </c>
      <c r="K963" t="str">
        <f>IFERROR(IF(COUNT(pipot!$Z:$Z)&lt;&gt;"",INDEX(pipot!J:J,SMALL(pipot!$Z:$Z,ROW($A959)))),"")</f>
        <v/>
      </c>
      <c r="L963" t="str">
        <f>IFERROR(IF(COUNT(pipot!$Z:$Z)&lt;&gt;"",INDEX(pipot!K:K,SMALL(pipot!$Z:$Z,ROW($A959)))),"")</f>
        <v/>
      </c>
      <c r="M963" t="str">
        <f>IFERROR(IF(COUNT(pipot!$Z:$Z)&lt;&gt;"",INDEX(pipot!L:L,SMALL(pipot!$Z:$Z,ROW($A959)))),"")</f>
        <v/>
      </c>
      <c r="N963" t="str">
        <f>IFERROR(IF(COUNT(pipot!$Z:$Z)&lt;&gt;"",INDEX(pipot!M:M,SMALL(pipot!$Z:$Z,ROW($A959)))),"")</f>
        <v/>
      </c>
      <c r="O963" t="str">
        <f>IFERROR(IF(COUNT(pipot!$Z:$Z)&lt;&gt;"",INDEX(pipot!N:N,SMALL(pipot!$Z:$Z,ROW($A959)))),"")</f>
        <v/>
      </c>
      <c r="P963" t="str">
        <f>IFERROR(IF(COUNT(pipot!$Z:$Z)&lt;&gt;"",INDEX(pipot!O:O,SMALL(pipot!$Z:$Z,ROW($A959)))),"")</f>
        <v/>
      </c>
      <c r="Q963" t="str">
        <f>IFERROR(IF(COUNT(pipot!$Z:$Z)&lt;&gt;"",INDEX(pipot!P:P,SMALL(pipot!$Z:$Z,ROW($A959)))),"")</f>
        <v/>
      </c>
      <c r="R963" t="str">
        <f>IFERROR(IF(COUNT(pipot!$Z:$Z)&lt;&gt;"",INDEX(pipot!Q:Q,SMALL(pipot!$Z:$Z,ROW($A959)))),"")</f>
        <v/>
      </c>
      <c r="S963" t="str">
        <f>IFERROR(IF(COUNT(pipot!$Z:$Z)&lt;&gt;"",INDEX(pipot!R:R,SMALL(pipot!$Z:$Z,ROW($A959)))),"")</f>
        <v/>
      </c>
    </row>
    <row r="964" spans="2:19" hidden="1">
      <c r="B964" t="str">
        <f>IFERROR(IF(COUNT(pipot!$Z:$Z)&lt;&gt;"",INDEX(pipot!A:A,SMALL(pipot!$Z:$Z,ROW($A960)))),"")</f>
        <v/>
      </c>
      <c r="C964" s="13" t="str">
        <f>IFERROR(IF(COUNT(pipot!$Z:$Z)&lt;&gt;"",INDEX(pipot!B:B,SMALL(pipot!$Z:$Z,ROW($A960)))),"")</f>
        <v/>
      </c>
      <c r="D964" s="15" t="str">
        <f>IFERROR(IF(COUNT(pipot!$Z:$Z)&lt;&gt;"",INDEX(pipot!C:C,SMALL(pipot!$Z:$Z,ROW($A960)))),"")</f>
        <v/>
      </c>
      <c r="E964" t="str">
        <f>IFERROR(IF(COUNT(pipot!$Z:$Z)&lt;&gt;"",INDEX(pipot!D:D,SMALL(pipot!$Z:$Z,ROW($A960)))),"")</f>
        <v/>
      </c>
      <c r="F964" t="str">
        <f>IFERROR(IF(COUNT(pipot!$Z:$Z)&lt;&gt;"",INDEX(pipot!E:E,SMALL(pipot!$Z:$Z,ROW($A960)))),"")</f>
        <v/>
      </c>
      <c r="G964" t="str">
        <f>IFERROR(IF(COUNT(pipot!$Z:$Z)&lt;&gt;"",INDEX(pipot!F:F,SMALL(pipot!$Z:$Z,ROW($A960)))),"")</f>
        <v/>
      </c>
      <c r="H964" t="str">
        <f>IFERROR(IF(COUNT(pipot!$Z:$Z)&lt;&gt;"",INDEX(pipot!G:G,SMALL(pipot!$Z:$Z,ROW($A960)))),"")</f>
        <v/>
      </c>
      <c r="I964" t="str">
        <f>IFERROR(IF(COUNT(pipot!$Z:$Z)&lt;&gt;"",INDEX(pipot!H:H,SMALL(pipot!$Z:$Z,ROW($A960)))),"")</f>
        <v/>
      </c>
      <c r="J964" t="str">
        <f>IFERROR(IF(COUNT(pipot!$Z:$Z)&lt;&gt;"",INDEX(pipot!I:I,SMALL(pipot!$Z:$Z,ROW($A960)))),"")</f>
        <v/>
      </c>
      <c r="K964" t="str">
        <f>IFERROR(IF(COUNT(pipot!$Z:$Z)&lt;&gt;"",INDEX(pipot!J:J,SMALL(pipot!$Z:$Z,ROW($A960)))),"")</f>
        <v/>
      </c>
      <c r="L964" t="str">
        <f>IFERROR(IF(COUNT(pipot!$Z:$Z)&lt;&gt;"",INDEX(pipot!K:K,SMALL(pipot!$Z:$Z,ROW($A960)))),"")</f>
        <v/>
      </c>
      <c r="M964" t="str">
        <f>IFERROR(IF(COUNT(pipot!$Z:$Z)&lt;&gt;"",INDEX(pipot!L:L,SMALL(pipot!$Z:$Z,ROW($A960)))),"")</f>
        <v/>
      </c>
      <c r="N964" t="str">
        <f>IFERROR(IF(COUNT(pipot!$Z:$Z)&lt;&gt;"",INDEX(pipot!M:M,SMALL(pipot!$Z:$Z,ROW($A960)))),"")</f>
        <v/>
      </c>
      <c r="O964" t="str">
        <f>IFERROR(IF(COUNT(pipot!$Z:$Z)&lt;&gt;"",INDEX(pipot!N:N,SMALL(pipot!$Z:$Z,ROW($A960)))),"")</f>
        <v/>
      </c>
      <c r="P964" t="str">
        <f>IFERROR(IF(COUNT(pipot!$Z:$Z)&lt;&gt;"",INDEX(pipot!O:O,SMALL(pipot!$Z:$Z,ROW($A960)))),"")</f>
        <v/>
      </c>
      <c r="Q964" t="str">
        <f>IFERROR(IF(COUNT(pipot!$Z:$Z)&lt;&gt;"",INDEX(pipot!P:P,SMALL(pipot!$Z:$Z,ROW($A960)))),"")</f>
        <v/>
      </c>
      <c r="R964" t="str">
        <f>IFERROR(IF(COUNT(pipot!$Z:$Z)&lt;&gt;"",INDEX(pipot!Q:Q,SMALL(pipot!$Z:$Z,ROW($A960)))),"")</f>
        <v/>
      </c>
      <c r="S964" t="str">
        <f>IFERROR(IF(COUNT(pipot!$Z:$Z)&lt;&gt;"",INDEX(pipot!R:R,SMALL(pipot!$Z:$Z,ROW($A960)))),"")</f>
        <v/>
      </c>
    </row>
    <row r="965" spans="2:19" hidden="1">
      <c r="B965" t="str">
        <f>IFERROR(IF(COUNT(pipot!$Z:$Z)&lt;&gt;"",INDEX(pipot!A:A,SMALL(pipot!$Z:$Z,ROW($A961)))),"")</f>
        <v/>
      </c>
      <c r="C965" s="13" t="str">
        <f>IFERROR(IF(COUNT(pipot!$Z:$Z)&lt;&gt;"",INDEX(pipot!B:B,SMALL(pipot!$Z:$Z,ROW($A961)))),"")</f>
        <v/>
      </c>
      <c r="D965" s="15" t="str">
        <f>IFERROR(IF(COUNT(pipot!$Z:$Z)&lt;&gt;"",INDEX(pipot!C:C,SMALL(pipot!$Z:$Z,ROW($A961)))),"")</f>
        <v/>
      </c>
      <c r="E965" t="str">
        <f>IFERROR(IF(COUNT(pipot!$Z:$Z)&lt;&gt;"",INDEX(pipot!D:D,SMALL(pipot!$Z:$Z,ROW($A961)))),"")</f>
        <v/>
      </c>
      <c r="F965" t="str">
        <f>IFERROR(IF(COUNT(pipot!$Z:$Z)&lt;&gt;"",INDEX(pipot!E:E,SMALL(pipot!$Z:$Z,ROW($A961)))),"")</f>
        <v/>
      </c>
      <c r="G965" t="str">
        <f>IFERROR(IF(COUNT(pipot!$Z:$Z)&lt;&gt;"",INDEX(pipot!F:F,SMALL(pipot!$Z:$Z,ROW($A961)))),"")</f>
        <v/>
      </c>
      <c r="H965" t="str">
        <f>IFERROR(IF(COUNT(pipot!$Z:$Z)&lt;&gt;"",INDEX(pipot!G:G,SMALL(pipot!$Z:$Z,ROW($A961)))),"")</f>
        <v/>
      </c>
      <c r="I965" t="str">
        <f>IFERROR(IF(COUNT(pipot!$Z:$Z)&lt;&gt;"",INDEX(pipot!H:H,SMALL(pipot!$Z:$Z,ROW($A961)))),"")</f>
        <v/>
      </c>
      <c r="J965" t="str">
        <f>IFERROR(IF(COUNT(pipot!$Z:$Z)&lt;&gt;"",INDEX(pipot!I:I,SMALL(pipot!$Z:$Z,ROW($A961)))),"")</f>
        <v/>
      </c>
      <c r="K965" t="str">
        <f>IFERROR(IF(COUNT(pipot!$Z:$Z)&lt;&gt;"",INDEX(pipot!J:J,SMALL(pipot!$Z:$Z,ROW($A961)))),"")</f>
        <v/>
      </c>
      <c r="L965" t="str">
        <f>IFERROR(IF(COUNT(pipot!$Z:$Z)&lt;&gt;"",INDEX(pipot!K:K,SMALL(pipot!$Z:$Z,ROW($A961)))),"")</f>
        <v/>
      </c>
      <c r="M965" t="str">
        <f>IFERROR(IF(COUNT(pipot!$Z:$Z)&lt;&gt;"",INDEX(pipot!L:L,SMALL(pipot!$Z:$Z,ROW($A961)))),"")</f>
        <v/>
      </c>
      <c r="N965" t="str">
        <f>IFERROR(IF(COUNT(pipot!$Z:$Z)&lt;&gt;"",INDEX(pipot!M:M,SMALL(pipot!$Z:$Z,ROW($A961)))),"")</f>
        <v/>
      </c>
      <c r="O965" t="str">
        <f>IFERROR(IF(COUNT(pipot!$Z:$Z)&lt;&gt;"",INDEX(pipot!N:N,SMALL(pipot!$Z:$Z,ROW($A961)))),"")</f>
        <v/>
      </c>
      <c r="P965" t="str">
        <f>IFERROR(IF(COUNT(pipot!$Z:$Z)&lt;&gt;"",INDEX(pipot!O:O,SMALL(pipot!$Z:$Z,ROW($A961)))),"")</f>
        <v/>
      </c>
      <c r="Q965" t="str">
        <f>IFERROR(IF(COUNT(pipot!$Z:$Z)&lt;&gt;"",INDEX(pipot!P:P,SMALL(pipot!$Z:$Z,ROW($A961)))),"")</f>
        <v/>
      </c>
      <c r="R965" t="str">
        <f>IFERROR(IF(COUNT(pipot!$Z:$Z)&lt;&gt;"",INDEX(pipot!Q:Q,SMALL(pipot!$Z:$Z,ROW($A961)))),"")</f>
        <v/>
      </c>
      <c r="S965" t="str">
        <f>IFERROR(IF(COUNT(pipot!$Z:$Z)&lt;&gt;"",INDEX(pipot!R:R,SMALL(pipot!$Z:$Z,ROW($A961)))),"")</f>
        <v/>
      </c>
    </row>
    <row r="966" spans="2:19" hidden="1">
      <c r="B966" t="str">
        <f>IFERROR(IF(COUNT(pipot!$Z:$Z)&lt;&gt;"",INDEX(pipot!A:A,SMALL(pipot!$Z:$Z,ROW($A962)))),"")</f>
        <v/>
      </c>
      <c r="C966" s="13" t="str">
        <f>IFERROR(IF(COUNT(pipot!$Z:$Z)&lt;&gt;"",INDEX(pipot!B:B,SMALL(pipot!$Z:$Z,ROW($A962)))),"")</f>
        <v/>
      </c>
      <c r="D966" s="15" t="str">
        <f>IFERROR(IF(COUNT(pipot!$Z:$Z)&lt;&gt;"",INDEX(pipot!C:C,SMALL(pipot!$Z:$Z,ROW($A962)))),"")</f>
        <v/>
      </c>
      <c r="E966" t="str">
        <f>IFERROR(IF(COUNT(pipot!$Z:$Z)&lt;&gt;"",INDEX(pipot!D:D,SMALL(pipot!$Z:$Z,ROW($A962)))),"")</f>
        <v/>
      </c>
      <c r="F966" t="str">
        <f>IFERROR(IF(COUNT(pipot!$Z:$Z)&lt;&gt;"",INDEX(pipot!E:E,SMALL(pipot!$Z:$Z,ROW($A962)))),"")</f>
        <v/>
      </c>
      <c r="G966" t="str">
        <f>IFERROR(IF(COUNT(pipot!$Z:$Z)&lt;&gt;"",INDEX(pipot!F:F,SMALL(pipot!$Z:$Z,ROW($A962)))),"")</f>
        <v/>
      </c>
      <c r="H966" t="str">
        <f>IFERROR(IF(COUNT(pipot!$Z:$Z)&lt;&gt;"",INDEX(pipot!G:G,SMALL(pipot!$Z:$Z,ROW($A962)))),"")</f>
        <v/>
      </c>
      <c r="I966" t="str">
        <f>IFERROR(IF(COUNT(pipot!$Z:$Z)&lt;&gt;"",INDEX(pipot!H:H,SMALL(pipot!$Z:$Z,ROW($A962)))),"")</f>
        <v/>
      </c>
      <c r="J966" t="str">
        <f>IFERROR(IF(COUNT(pipot!$Z:$Z)&lt;&gt;"",INDEX(pipot!I:I,SMALL(pipot!$Z:$Z,ROW($A962)))),"")</f>
        <v/>
      </c>
      <c r="K966" t="str">
        <f>IFERROR(IF(COUNT(pipot!$Z:$Z)&lt;&gt;"",INDEX(pipot!J:J,SMALL(pipot!$Z:$Z,ROW($A962)))),"")</f>
        <v/>
      </c>
      <c r="L966" t="str">
        <f>IFERROR(IF(COUNT(pipot!$Z:$Z)&lt;&gt;"",INDEX(pipot!K:K,SMALL(pipot!$Z:$Z,ROW($A962)))),"")</f>
        <v/>
      </c>
      <c r="M966" t="str">
        <f>IFERROR(IF(COUNT(pipot!$Z:$Z)&lt;&gt;"",INDEX(pipot!L:L,SMALL(pipot!$Z:$Z,ROW($A962)))),"")</f>
        <v/>
      </c>
      <c r="N966" t="str">
        <f>IFERROR(IF(COUNT(pipot!$Z:$Z)&lt;&gt;"",INDEX(pipot!M:M,SMALL(pipot!$Z:$Z,ROW($A962)))),"")</f>
        <v/>
      </c>
      <c r="O966" t="str">
        <f>IFERROR(IF(COUNT(pipot!$Z:$Z)&lt;&gt;"",INDEX(pipot!N:N,SMALL(pipot!$Z:$Z,ROW($A962)))),"")</f>
        <v/>
      </c>
      <c r="P966" t="str">
        <f>IFERROR(IF(COUNT(pipot!$Z:$Z)&lt;&gt;"",INDEX(pipot!O:O,SMALL(pipot!$Z:$Z,ROW($A962)))),"")</f>
        <v/>
      </c>
      <c r="Q966" t="str">
        <f>IFERROR(IF(COUNT(pipot!$Z:$Z)&lt;&gt;"",INDEX(pipot!P:P,SMALL(pipot!$Z:$Z,ROW($A962)))),"")</f>
        <v/>
      </c>
      <c r="R966" t="str">
        <f>IFERROR(IF(COUNT(pipot!$Z:$Z)&lt;&gt;"",INDEX(pipot!Q:Q,SMALL(pipot!$Z:$Z,ROW($A962)))),"")</f>
        <v/>
      </c>
      <c r="S966" t="str">
        <f>IFERROR(IF(COUNT(pipot!$Z:$Z)&lt;&gt;"",INDEX(pipot!R:R,SMALL(pipot!$Z:$Z,ROW($A962)))),"")</f>
        <v/>
      </c>
    </row>
    <row r="967" spans="2:19" hidden="1">
      <c r="B967" t="str">
        <f>IFERROR(IF(COUNT(pipot!$Z:$Z)&lt;&gt;"",INDEX(pipot!A:A,SMALL(pipot!$Z:$Z,ROW($A963)))),"")</f>
        <v/>
      </c>
      <c r="C967" s="13" t="str">
        <f>IFERROR(IF(COUNT(pipot!$Z:$Z)&lt;&gt;"",INDEX(pipot!B:B,SMALL(pipot!$Z:$Z,ROW($A963)))),"")</f>
        <v/>
      </c>
      <c r="D967" s="15" t="str">
        <f>IFERROR(IF(COUNT(pipot!$Z:$Z)&lt;&gt;"",INDEX(pipot!C:C,SMALL(pipot!$Z:$Z,ROW($A963)))),"")</f>
        <v/>
      </c>
      <c r="E967" t="str">
        <f>IFERROR(IF(COUNT(pipot!$Z:$Z)&lt;&gt;"",INDEX(pipot!D:D,SMALL(pipot!$Z:$Z,ROW($A963)))),"")</f>
        <v/>
      </c>
      <c r="F967" t="str">
        <f>IFERROR(IF(COUNT(pipot!$Z:$Z)&lt;&gt;"",INDEX(pipot!E:E,SMALL(pipot!$Z:$Z,ROW($A963)))),"")</f>
        <v/>
      </c>
      <c r="G967" t="str">
        <f>IFERROR(IF(COUNT(pipot!$Z:$Z)&lt;&gt;"",INDEX(pipot!F:F,SMALL(pipot!$Z:$Z,ROW($A963)))),"")</f>
        <v/>
      </c>
      <c r="H967" t="str">
        <f>IFERROR(IF(COUNT(pipot!$Z:$Z)&lt;&gt;"",INDEX(pipot!G:G,SMALL(pipot!$Z:$Z,ROW($A963)))),"")</f>
        <v/>
      </c>
      <c r="I967" t="str">
        <f>IFERROR(IF(COUNT(pipot!$Z:$Z)&lt;&gt;"",INDEX(pipot!H:H,SMALL(pipot!$Z:$Z,ROW($A963)))),"")</f>
        <v/>
      </c>
      <c r="J967" t="str">
        <f>IFERROR(IF(COUNT(pipot!$Z:$Z)&lt;&gt;"",INDEX(pipot!I:I,SMALL(pipot!$Z:$Z,ROW($A963)))),"")</f>
        <v/>
      </c>
      <c r="K967" t="str">
        <f>IFERROR(IF(COUNT(pipot!$Z:$Z)&lt;&gt;"",INDEX(pipot!J:J,SMALL(pipot!$Z:$Z,ROW($A963)))),"")</f>
        <v/>
      </c>
      <c r="L967" t="str">
        <f>IFERROR(IF(COUNT(pipot!$Z:$Z)&lt;&gt;"",INDEX(pipot!K:K,SMALL(pipot!$Z:$Z,ROW($A963)))),"")</f>
        <v/>
      </c>
      <c r="M967" t="str">
        <f>IFERROR(IF(COUNT(pipot!$Z:$Z)&lt;&gt;"",INDEX(pipot!L:L,SMALL(pipot!$Z:$Z,ROW($A963)))),"")</f>
        <v/>
      </c>
      <c r="N967" t="str">
        <f>IFERROR(IF(COUNT(pipot!$Z:$Z)&lt;&gt;"",INDEX(pipot!M:M,SMALL(pipot!$Z:$Z,ROW($A963)))),"")</f>
        <v/>
      </c>
      <c r="O967" t="str">
        <f>IFERROR(IF(COUNT(pipot!$Z:$Z)&lt;&gt;"",INDEX(pipot!N:N,SMALL(pipot!$Z:$Z,ROW($A963)))),"")</f>
        <v/>
      </c>
      <c r="P967" t="str">
        <f>IFERROR(IF(COUNT(pipot!$Z:$Z)&lt;&gt;"",INDEX(pipot!O:O,SMALL(pipot!$Z:$Z,ROW($A963)))),"")</f>
        <v/>
      </c>
      <c r="Q967" t="str">
        <f>IFERROR(IF(COUNT(pipot!$Z:$Z)&lt;&gt;"",INDEX(pipot!P:P,SMALL(pipot!$Z:$Z,ROW($A963)))),"")</f>
        <v/>
      </c>
      <c r="R967" t="str">
        <f>IFERROR(IF(COUNT(pipot!$Z:$Z)&lt;&gt;"",INDEX(pipot!Q:Q,SMALL(pipot!$Z:$Z,ROW($A963)))),"")</f>
        <v/>
      </c>
      <c r="S967" t="str">
        <f>IFERROR(IF(COUNT(pipot!$Z:$Z)&lt;&gt;"",INDEX(pipot!R:R,SMALL(pipot!$Z:$Z,ROW($A963)))),"")</f>
        <v/>
      </c>
    </row>
    <row r="968" spans="2:19" hidden="1">
      <c r="B968" t="str">
        <f>IFERROR(IF(COUNT(pipot!$Z:$Z)&lt;&gt;"",INDEX(pipot!A:A,SMALL(pipot!$Z:$Z,ROW($A964)))),"")</f>
        <v/>
      </c>
      <c r="C968" s="13" t="str">
        <f>IFERROR(IF(COUNT(pipot!$Z:$Z)&lt;&gt;"",INDEX(pipot!B:B,SMALL(pipot!$Z:$Z,ROW($A964)))),"")</f>
        <v/>
      </c>
      <c r="D968" s="15" t="str">
        <f>IFERROR(IF(COUNT(pipot!$Z:$Z)&lt;&gt;"",INDEX(pipot!C:C,SMALL(pipot!$Z:$Z,ROW($A964)))),"")</f>
        <v/>
      </c>
      <c r="E968" t="str">
        <f>IFERROR(IF(COUNT(pipot!$Z:$Z)&lt;&gt;"",INDEX(pipot!D:D,SMALL(pipot!$Z:$Z,ROW($A964)))),"")</f>
        <v/>
      </c>
      <c r="F968" t="str">
        <f>IFERROR(IF(COUNT(pipot!$Z:$Z)&lt;&gt;"",INDEX(pipot!E:E,SMALL(pipot!$Z:$Z,ROW($A964)))),"")</f>
        <v/>
      </c>
      <c r="G968" t="str">
        <f>IFERROR(IF(COUNT(pipot!$Z:$Z)&lt;&gt;"",INDEX(pipot!F:F,SMALL(pipot!$Z:$Z,ROW($A964)))),"")</f>
        <v/>
      </c>
      <c r="H968" t="str">
        <f>IFERROR(IF(COUNT(pipot!$Z:$Z)&lt;&gt;"",INDEX(pipot!G:G,SMALL(pipot!$Z:$Z,ROW($A964)))),"")</f>
        <v/>
      </c>
      <c r="I968" t="str">
        <f>IFERROR(IF(COUNT(pipot!$Z:$Z)&lt;&gt;"",INDEX(pipot!H:H,SMALL(pipot!$Z:$Z,ROW($A964)))),"")</f>
        <v/>
      </c>
      <c r="J968" t="str">
        <f>IFERROR(IF(COUNT(pipot!$Z:$Z)&lt;&gt;"",INDEX(pipot!I:I,SMALL(pipot!$Z:$Z,ROW($A964)))),"")</f>
        <v/>
      </c>
      <c r="K968" t="str">
        <f>IFERROR(IF(COUNT(pipot!$Z:$Z)&lt;&gt;"",INDEX(pipot!J:J,SMALL(pipot!$Z:$Z,ROW($A964)))),"")</f>
        <v/>
      </c>
      <c r="L968" t="str">
        <f>IFERROR(IF(COUNT(pipot!$Z:$Z)&lt;&gt;"",INDEX(pipot!K:K,SMALL(pipot!$Z:$Z,ROW($A964)))),"")</f>
        <v/>
      </c>
      <c r="M968" t="str">
        <f>IFERROR(IF(COUNT(pipot!$Z:$Z)&lt;&gt;"",INDEX(pipot!L:L,SMALL(pipot!$Z:$Z,ROW($A964)))),"")</f>
        <v/>
      </c>
      <c r="N968" t="str">
        <f>IFERROR(IF(COUNT(pipot!$Z:$Z)&lt;&gt;"",INDEX(pipot!M:M,SMALL(pipot!$Z:$Z,ROW($A964)))),"")</f>
        <v/>
      </c>
      <c r="O968" t="str">
        <f>IFERROR(IF(COUNT(pipot!$Z:$Z)&lt;&gt;"",INDEX(pipot!N:N,SMALL(pipot!$Z:$Z,ROW($A964)))),"")</f>
        <v/>
      </c>
      <c r="P968" t="str">
        <f>IFERROR(IF(COUNT(pipot!$Z:$Z)&lt;&gt;"",INDEX(pipot!O:O,SMALL(pipot!$Z:$Z,ROW($A964)))),"")</f>
        <v/>
      </c>
      <c r="Q968" t="str">
        <f>IFERROR(IF(COUNT(pipot!$Z:$Z)&lt;&gt;"",INDEX(pipot!P:P,SMALL(pipot!$Z:$Z,ROW($A964)))),"")</f>
        <v/>
      </c>
      <c r="R968" t="str">
        <f>IFERROR(IF(COUNT(pipot!$Z:$Z)&lt;&gt;"",INDEX(pipot!Q:Q,SMALL(pipot!$Z:$Z,ROW($A964)))),"")</f>
        <v/>
      </c>
      <c r="S968" t="str">
        <f>IFERROR(IF(COUNT(pipot!$Z:$Z)&lt;&gt;"",INDEX(pipot!R:R,SMALL(pipot!$Z:$Z,ROW($A964)))),"")</f>
        <v/>
      </c>
    </row>
    <row r="969" spans="2:19" hidden="1">
      <c r="B969" t="str">
        <f>IFERROR(IF(COUNT(pipot!$Z:$Z)&lt;&gt;"",INDEX(pipot!A:A,SMALL(pipot!$Z:$Z,ROW($A965)))),"")</f>
        <v/>
      </c>
      <c r="C969" s="13" t="str">
        <f>IFERROR(IF(COUNT(pipot!$Z:$Z)&lt;&gt;"",INDEX(pipot!B:B,SMALL(pipot!$Z:$Z,ROW($A965)))),"")</f>
        <v/>
      </c>
      <c r="D969" s="15" t="str">
        <f>IFERROR(IF(COUNT(pipot!$Z:$Z)&lt;&gt;"",INDEX(pipot!C:C,SMALL(pipot!$Z:$Z,ROW($A965)))),"")</f>
        <v/>
      </c>
      <c r="E969" t="str">
        <f>IFERROR(IF(COUNT(pipot!$Z:$Z)&lt;&gt;"",INDEX(pipot!D:D,SMALL(pipot!$Z:$Z,ROW($A965)))),"")</f>
        <v/>
      </c>
      <c r="F969" t="str">
        <f>IFERROR(IF(COUNT(pipot!$Z:$Z)&lt;&gt;"",INDEX(pipot!E:E,SMALL(pipot!$Z:$Z,ROW($A965)))),"")</f>
        <v/>
      </c>
      <c r="G969" t="str">
        <f>IFERROR(IF(COUNT(pipot!$Z:$Z)&lt;&gt;"",INDEX(pipot!F:F,SMALL(pipot!$Z:$Z,ROW($A965)))),"")</f>
        <v/>
      </c>
      <c r="H969" t="str">
        <f>IFERROR(IF(COUNT(pipot!$Z:$Z)&lt;&gt;"",INDEX(pipot!G:G,SMALL(pipot!$Z:$Z,ROW($A965)))),"")</f>
        <v/>
      </c>
      <c r="I969" t="str">
        <f>IFERROR(IF(COUNT(pipot!$Z:$Z)&lt;&gt;"",INDEX(pipot!H:H,SMALL(pipot!$Z:$Z,ROW($A965)))),"")</f>
        <v/>
      </c>
      <c r="J969" t="str">
        <f>IFERROR(IF(COUNT(pipot!$Z:$Z)&lt;&gt;"",INDEX(pipot!I:I,SMALL(pipot!$Z:$Z,ROW($A965)))),"")</f>
        <v/>
      </c>
      <c r="K969" t="str">
        <f>IFERROR(IF(COUNT(pipot!$Z:$Z)&lt;&gt;"",INDEX(pipot!J:J,SMALL(pipot!$Z:$Z,ROW($A965)))),"")</f>
        <v/>
      </c>
      <c r="L969" t="str">
        <f>IFERROR(IF(COUNT(pipot!$Z:$Z)&lt;&gt;"",INDEX(pipot!K:K,SMALL(pipot!$Z:$Z,ROW($A965)))),"")</f>
        <v/>
      </c>
      <c r="M969" t="str">
        <f>IFERROR(IF(COUNT(pipot!$Z:$Z)&lt;&gt;"",INDEX(pipot!L:L,SMALL(pipot!$Z:$Z,ROW($A965)))),"")</f>
        <v/>
      </c>
      <c r="N969" t="str">
        <f>IFERROR(IF(COUNT(pipot!$Z:$Z)&lt;&gt;"",INDEX(pipot!M:M,SMALL(pipot!$Z:$Z,ROW($A965)))),"")</f>
        <v/>
      </c>
      <c r="O969" t="str">
        <f>IFERROR(IF(COUNT(pipot!$Z:$Z)&lt;&gt;"",INDEX(pipot!N:N,SMALL(pipot!$Z:$Z,ROW($A965)))),"")</f>
        <v/>
      </c>
      <c r="P969" t="str">
        <f>IFERROR(IF(COUNT(pipot!$Z:$Z)&lt;&gt;"",INDEX(pipot!O:O,SMALL(pipot!$Z:$Z,ROW($A965)))),"")</f>
        <v/>
      </c>
      <c r="Q969" t="str">
        <f>IFERROR(IF(COUNT(pipot!$Z:$Z)&lt;&gt;"",INDEX(pipot!P:P,SMALL(pipot!$Z:$Z,ROW($A965)))),"")</f>
        <v/>
      </c>
      <c r="R969" t="str">
        <f>IFERROR(IF(COUNT(pipot!$Z:$Z)&lt;&gt;"",INDEX(pipot!Q:Q,SMALL(pipot!$Z:$Z,ROW($A965)))),"")</f>
        <v/>
      </c>
      <c r="S969" t="str">
        <f>IFERROR(IF(COUNT(pipot!$Z:$Z)&lt;&gt;"",INDEX(pipot!R:R,SMALL(pipot!$Z:$Z,ROW($A965)))),"")</f>
        <v/>
      </c>
    </row>
    <row r="970" spans="2:19" hidden="1">
      <c r="B970" t="str">
        <f>IFERROR(IF(COUNT(pipot!$Z:$Z)&lt;&gt;"",INDEX(pipot!A:A,SMALL(pipot!$Z:$Z,ROW($A966)))),"")</f>
        <v/>
      </c>
      <c r="C970" s="13" t="str">
        <f>IFERROR(IF(COUNT(pipot!$Z:$Z)&lt;&gt;"",INDEX(pipot!B:B,SMALL(pipot!$Z:$Z,ROW($A966)))),"")</f>
        <v/>
      </c>
      <c r="D970" s="15" t="str">
        <f>IFERROR(IF(COUNT(pipot!$Z:$Z)&lt;&gt;"",INDEX(pipot!C:C,SMALL(pipot!$Z:$Z,ROW($A966)))),"")</f>
        <v/>
      </c>
      <c r="E970" t="str">
        <f>IFERROR(IF(COUNT(pipot!$Z:$Z)&lt;&gt;"",INDEX(pipot!D:D,SMALL(pipot!$Z:$Z,ROW($A966)))),"")</f>
        <v/>
      </c>
      <c r="F970" t="str">
        <f>IFERROR(IF(COUNT(pipot!$Z:$Z)&lt;&gt;"",INDEX(pipot!E:E,SMALL(pipot!$Z:$Z,ROW($A966)))),"")</f>
        <v/>
      </c>
      <c r="G970" t="str">
        <f>IFERROR(IF(COUNT(pipot!$Z:$Z)&lt;&gt;"",INDEX(pipot!F:F,SMALL(pipot!$Z:$Z,ROW($A966)))),"")</f>
        <v/>
      </c>
      <c r="H970" t="str">
        <f>IFERROR(IF(COUNT(pipot!$Z:$Z)&lt;&gt;"",INDEX(pipot!G:G,SMALL(pipot!$Z:$Z,ROW($A966)))),"")</f>
        <v/>
      </c>
      <c r="I970" t="str">
        <f>IFERROR(IF(COUNT(pipot!$Z:$Z)&lt;&gt;"",INDEX(pipot!H:H,SMALL(pipot!$Z:$Z,ROW($A966)))),"")</f>
        <v/>
      </c>
      <c r="J970" t="str">
        <f>IFERROR(IF(COUNT(pipot!$Z:$Z)&lt;&gt;"",INDEX(pipot!I:I,SMALL(pipot!$Z:$Z,ROW($A966)))),"")</f>
        <v/>
      </c>
      <c r="K970" t="str">
        <f>IFERROR(IF(COUNT(pipot!$Z:$Z)&lt;&gt;"",INDEX(pipot!J:J,SMALL(pipot!$Z:$Z,ROW($A966)))),"")</f>
        <v/>
      </c>
      <c r="L970" t="str">
        <f>IFERROR(IF(COUNT(pipot!$Z:$Z)&lt;&gt;"",INDEX(pipot!K:K,SMALL(pipot!$Z:$Z,ROW($A966)))),"")</f>
        <v/>
      </c>
      <c r="M970" t="str">
        <f>IFERROR(IF(COUNT(pipot!$Z:$Z)&lt;&gt;"",INDEX(pipot!L:L,SMALL(pipot!$Z:$Z,ROW($A966)))),"")</f>
        <v/>
      </c>
      <c r="N970" t="str">
        <f>IFERROR(IF(COUNT(pipot!$Z:$Z)&lt;&gt;"",INDEX(pipot!M:M,SMALL(pipot!$Z:$Z,ROW($A966)))),"")</f>
        <v/>
      </c>
      <c r="O970" t="str">
        <f>IFERROR(IF(COUNT(pipot!$Z:$Z)&lt;&gt;"",INDEX(pipot!N:N,SMALL(pipot!$Z:$Z,ROW($A966)))),"")</f>
        <v/>
      </c>
      <c r="P970" t="str">
        <f>IFERROR(IF(COUNT(pipot!$Z:$Z)&lt;&gt;"",INDEX(pipot!O:O,SMALL(pipot!$Z:$Z,ROW($A966)))),"")</f>
        <v/>
      </c>
      <c r="Q970" t="str">
        <f>IFERROR(IF(COUNT(pipot!$Z:$Z)&lt;&gt;"",INDEX(pipot!P:P,SMALL(pipot!$Z:$Z,ROW($A966)))),"")</f>
        <v/>
      </c>
      <c r="R970" t="str">
        <f>IFERROR(IF(COUNT(pipot!$Z:$Z)&lt;&gt;"",INDEX(pipot!Q:Q,SMALL(pipot!$Z:$Z,ROW($A966)))),"")</f>
        <v/>
      </c>
      <c r="S970" t="str">
        <f>IFERROR(IF(COUNT(pipot!$Z:$Z)&lt;&gt;"",INDEX(pipot!R:R,SMALL(pipot!$Z:$Z,ROW($A966)))),"")</f>
        <v/>
      </c>
    </row>
    <row r="971" spans="2:19" hidden="1">
      <c r="B971" t="str">
        <f>IFERROR(IF(COUNT(pipot!$Z:$Z)&lt;&gt;"",INDEX(pipot!A:A,SMALL(pipot!$Z:$Z,ROW($A967)))),"")</f>
        <v/>
      </c>
      <c r="C971" s="13" t="str">
        <f>IFERROR(IF(COUNT(pipot!$Z:$Z)&lt;&gt;"",INDEX(pipot!B:B,SMALL(pipot!$Z:$Z,ROW($A967)))),"")</f>
        <v/>
      </c>
      <c r="D971" s="15" t="str">
        <f>IFERROR(IF(COUNT(pipot!$Z:$Z)&lt;&gt;"",INDEX(pipot!C:C,SMALL(pipot!$Z:$Z,ROW($A967)))),"")</f>
        <v/>
      </c>
      <c r="E971" t="str">
        <f>IFERROR(IF(COUNT(pipot!$Z:$Z)&lt;&gt;"",INDEX(pipot!D:D,SMALL(pipot!$Z:$Z,ROW($A967)))),"")</f>
        <v/>
      </c>
      <c r="F971" t="str">
        <f>IFERROR(IF(COUNT(pipot!$Z:$Z)&lt;&gt;"",INDEX(pipot!E:E,SMALL(pipot!$Z:$Z,ROW($A967)))),"")</f>
        <v/>
      </c>
      <c r="G971" t="str">
        <f>IFERROR(IF(COUNT(pipot!$Z:$Z)&lt;&gt;"",INDEX(pipot!F:F,SMALL(pipot!$Z:$Z,ROW($A967)))),"")</f>
        <v/>
      </c>
      <c r="H971" t="str">
        <f>IFERROR(IF(COUNT(pipot!$Z:$Z)&lt;&gt;"",INDEX(pipot!G:G,SMALL(pipot!$Z:$Z,ROW($A967)))),"")</f>
        <v/>
      </c>
      <c r="I971" t="str">
        <f>IFERROR(IF(COUNT(pipot!$Z:$Z)&lt;&gt;"",INDEX(pipot!H:H,SMALL(pipot!$Z:$Z,ROW($A967)))),"")</f>
        <v/>
      </c>
      <c r="J971" t="str">
        <f>IFERROR(IF(COUNT(pipot!$Z:$Z)&lt;&gt;"",INDEX(pipot!I:I,SMALL(pipot!$Z:$Z,ROW($A967)))),"")</f>
        <v/>
      </c>
      <c r="K971" t="str">
        <f>IFERROR(IF(COUNT(pipot!$Z:$Z)&lt;&gt;"",INDEX(pipot!J:J,SMALL(pipot!$Z:$Z,ROW($A967)))),"")</f>
        <v/>
      </c>
      <c r="L971" t="str">
        <f>IFERROR(IF(COUNT(pipot!$Z:$Z)&lt;&gt;"",INDEX(pipot!K:K,SMALL(pipot!$Z:$Z,ROW($A967)))),"")</f>
        <v/>
      </c>
      <c r="M971" t="str">
        <f>IFERROR(IF(COUNT(pipot!$Z:$Z)&lt;&gt;"",INDEX(pipot!L:L,SMALL(pipot!$Z:$Z,ROW($A967)))),"")</f>
        <v/>
      </c>
      <c r="N971" t="str">
        <f>IFERROR(IF(COUNT(pipot!$Z:$Z)&lt;&gt;"",INDEX(pipot!M:M,SMALL(pipot!$Z:$Z,ROW($A967)))),"")</f>
        <v/>
      </c>
      <c r="O971" t="str">
        <f>IFERROR(IF(COUNT(pipot!$Z:$Z)&lt;&gt;"",INDEX(pipot!N:N,SMALL(pipot!$Z:$Z,ROW($A967)))),"")</f>
        <v/>
      </c>
      <c r="P971" t="str">
        <f>IFERROR(IF(COUNT(pipot!$Z:$Z)&lt;&gt;"",INDEX(pipot!O:O,SMALL(pipot!$Z:$Z,ROW($A967)))),"")</f>
        <v/>
      </c>
      <c r="Q971" t="str">
        <f>IFERROR(IF(COUNT(pipot!$Z:$Z)&lt;&gt;"",INDEX(pipot!P:P,SMALL(pipot!$Z:$Z,ROW($A967)))),"")</f>
        <v/>
      </c>
      <c r="R971" t="str">
        <f>IFERROR(IF(COUNT(pipot!$Z:$Z)&lt;&gt;"",INDEX(pipot!Q:Q,SMALL(pipot!$Z:$Z,ROW($A967)))),"")</f>
        <v/>
      </c>
      <c r="S971" t="str">
        <f>IFERROR(IF(COUNT(pipot!$Z:$Z)&lt;&gt;"",INDEX(pipot!R:R,SMALL(pipot!$Z:$Z,ROW($A967)))),"")</f>
        <v/>
      </c>
    </row>
    <row r="972" spans="2:19" hidden="1">
      <c r="B972" t="str">
        <f>IFERROR(IF(COUNT(pipot!$Z:$Z)&lt;&gt;"",INDEX(pipot!A:A,SMALL(pipot!$Z:$Z,ROW($A968)))),"")</f>
        <v/>
      </c>
      <c r="C972" s="13" t="str">
        <f>IFERROR(IF(COUNT(pipot!$Z:$Z)&lt;&gt;"",INDEX(pipot!B:B,SMALL(pipot!$Z:$Z,ROW($A968)))),"")</f>
        <v/>
      </c>
      <c r="D972" s="15" t="str">
        <f>IFERROR(IF(COUNT(pipot!$Z:$Z)&lt;&gt;"",INDEX(pipot!C:C,SMALL(pipot!$Z:$Z,ROW($A968)))),"")</f>
        <v/>
      </c>
      <c r="E972" t="str">
        <f>IFERROR(IF(COUNT(pipot!$Z:$Z)&lt;&gt;"",INDEX(pipot!D:D,SMALL(pipot!$Z:$Z,ROW($A968)))),"")</f>
        <v/>
      </c>
      <c r="F972" t="str">
        <f>IFERROR(IF(COUNT(pipot!$Z:$Z)&lt;&gt;"",INDEX(pipot!E:E,SMALL(pipot!$Z:$Z,ROW($A968)))),"")</f>
        <v/>
      </c>
      <c r="G972" t="str">
        <f>IFERROR(IF(COUNT(pipot!$Z:$Z)&lt;&gt;"",INDEX(pipot!F:F,SMALL(pipot!$Z:$Z,ROW($A968)))),"")</f>
        <v/>
      </c>
      <c r="H972" t="str">
        <f>IFERROR(IF(COUNT(pipot!$Z:$Z)&lt;&gt;"",INDEX(pipot!G:G,SMALL(pipot!$Z:$Z,ROW($A968)))),"")</f>
        <v/>
      </c>
      <c r="I972" t="str">
        <f>IFERROR(IF(COUNT(pipot!$Z:$Z)&lt;&gt;"",INDEX(pipot!H:H,SMALL(pipot!$Z:$Z,ROW($A968)))),"")</f>
        <v/>
      </c>
      <c r="J972" t="str">
        <f>IFERROR(IF(COUNT(pipot!$Z:$Z)&lt;&gt;"",INDEX(pipot!I:I,SMALL(pipot!$Z:$Z,ROW($A968)))),"")</f>
        <v/>
      </c>
      <c r="K972" t="str">
        <f>IFERROR(IF(COUNT(pipot!$Z:$Z)&lt;&gt;"",INDEX(pipot!J:J,SMALL(pipot!$Z:$Z,ROW($A968)))),"")</f>
        <v/>
      </c>
      <c r="L972" t="str">
        <f>IFERROR(IF(COUNT(pipot!$Z:$Z)&lt;&gt;"",INDEX(pipot!K:K,SMALL(pipot!$Z:$Z,ROW($A968)))),"")</f>
        <v/>
      </c>
      <c r="M972" t="str">
        <f>IFERROR(IF(COUNT(pipot!$Z:$Z)&lt;&gt;"",INDEX(pipot!L:L,SMALL(pipot!$Z:$Z,ROW($A968)))),"")</f>
        <v/>
      </c>
      <c r="N972" t="str">
        <f>IFERROR(IF(COUNT(pipot!$Z:$Z)&lt;&gt;"",INDEX(pipot!M:M,SMALL(pipot!$Z:$Z,ROW($A968)))),"")</f>
        <v/>
      </c>
      <c r="O972" t="str">
        <f>IFERROR(IF(COUNT(pipot!$Z:$Z)&lt;&gt;"",INDEX(pipot!N:N,SMALL(pipot!$Z:$Z,ROW($A968)))),"")</f>
        <v/>
      </c>
      <c r="P972" t="str">
        <f>IFERROR(IF(COUNT(pipot!$Z:$Z)&lt;&gt;"",INDEX(pipot!O:O,SMALL(pipot!$Z:$Z,ROW($A968)))),"")</f>
        <v/>
      </c>
      <c r="Q972" t="str">
        <f>IFERROR(IF(COUNT(pipot!$Z:$Z)&lt;&gt;"",INDEX(pipot!P:P,SMALL(pipot!$Z:$Z,ROW($A968)))),"")</f>
        <v/>
      </c>
      <c r="R972" t="str">
        <f>IFERROR(IF(COUNT(pipot!$Z:$Z)&lt;&gt;"",INDEX(pipot!Q:Q,SMALL(pipot!$Z:$Z,ROW($A968)))),"")</f>
        <v/>
      </c>
      <c r="S972" t="str">
        <f>IFERROR(IF(COUNT(pipot!$Z:$Z)&lt;&gt;"",INDEX(pipot!R:R,SMALL(pipot!$Z:$Z,ROW($A968)))),"")</f>
        <v/>
      </c>
    </row>
    <row r="973" spans="2:19" hidden="1">
      <c r="B973" t="str">
        <f>IFERROR(IF(COUNT(pipot!$Z:$Z)&lt;&gt;"",INDEX(pipot!A:A,SMALL(pipot!$Z:$Z,ROW($A969)))),"")</f>
        <v/>
      </c>
      <c r="C973" s="13" t="str">
        <f>IFERROR(IF(COUNT(pipot!$Z:$Z)&lt;&gt;"",INDEX(pipot!B:B,SMALL(pipot!$Z:$Z,ROW($A969)))),"")</f>
        <v/>
      </c>
      <c r="D973" s="15" t="str">
        <f>IFERROR(IF(COUNT(pipot!$Z:$Z)&lt;&gt;"",INDEX(pipot!C:C,SMALL(pipot!$Z:$Z,ROW($A969)))),"")</f>
        <v/>
      </c>
      <c r="E973" t="str">
        <f>IFERROR(IF(COUNT(pipot!$Z:$Z)&lt;&gt;"",INDEX(pipot!D:D,SMALL(pipot!$Z:$Z,ROW($A969)))),"")</f>
        <v/>
      </c>
      <c r="F973" t="str">
        <f>IFERROR(IF(COUNT(pipot!$Z:$Z)&lt;&gt;"",INDEX(pipot!E:E,SMALL(pipot!$Z:$Z,ROW($A969)))),"")</f>
        <v/>
      </c>
      <c r="G973" t="str">
        <f>IFERROR(IF(COUNT(pipot!$Z:$Z)&lt;&gt;"",INDEX(pipot!F:F,SMALL(pipot!$Z:$Z,ROW($A969)))),"")</f>
        <v/>
      </c>
      <c r="H973" t="str">
        <f>IFERROR(IF(COUNT(pipot!$Z:$Z)&lt;&gt;"",INDEX(pipot!G:G,SMALL(pipot!$Z:$Z,ROW($A969)))),"")</f>
        <v/>
      </c>
      <c r="I973" t="str">
        <f>IFERROR(IF(COUNT(pipot!$Z:$Z)&lt;&gt;"",INDEX(pipot!H:H,SMALL(pipot!$Z:$Z,ROW($A969)))),"")</f>
        <v/>
      </c>
      <c r="J973" t="str">
        <f>IFERROR(IF(COUNT(pipot!$Z:$Z)&lt;&gt;"",INDEX(pipot!I:I,SMALL(pipot!$Z:$Z,ROW($A969)))),"")</f>
        <v/>
      </c>
      <c r="K973" t="str">
        <f>IFERROR(IF(COUNT(pipot!$Z:$Z)&lt;&gt;"",INDEX(pipot!J:J,SMALL(pipot!$Z:$Z,ROW($A969)))),"")</f>
        <v/>
      </c>
      <c r="L973" t="str">
        <f>IFERROR(IF(COUNT(pipot!$Z:$Z)&lt;&gt;"",INDEX(pipot!K:K,SMALL(pipot!$Z:$Z,ROW($A969)))),"")</f>
        <v/>
      </c>
      <c r="M973" t="str">
        <f>IFERROR(IF(COUNT(pipot!$Z:$Z)&lt;&gt;"",INDEX(pipot!L:L,SMALL(pipot!$Z:$Z,ROW($A969)))),"")</f>
        <v/>
      </c>
      <c r="N973" t="str">
        <f>IFERROR(IF(COUNT(pipot!$Z:$Z)&lt;&gt;"",INDEX(pipot!M:M,SMALL(pipot!$Z:$Z,ROW($A969)))),"")</f>
        <v/>
      </c>
      <c r="O973" t="str">
        <f>IFERROR(IF(COUNT(pipot!$Z:$Z)&lt;&gt;"",INDEX(pipot!N:N,SMALL(pipot!$Z:$Z,ROW($A969)))),"")</f>
        <v/>
      </c>
      <c r="P973" t="str">
        <f>IFERROR(IF(COUNT(pipot!$Z:$Z)&lt;&gt;"",INDEX(pipot!O:O,SMALL(pipot!$Z:$Z,ROW($A969)))),"")</f>
        <v/>
      </c>
      <c r="Q973" t="str">
        <f>IFERROR(IF(COUNT(pipot!$Z:$Z)&lt;&gt;"",INDEX(pipot!P:P,SMALL(pipot!$Z:$Z,ROW($A969)))),"")</f>
        <v/>
      </c>
      <c r="R973" t="str">
        <f>IFERROR(IF(COUNT(pipot!$Z:$Z)&lt;&gt;"",INDEX(pipot!Q:Q,SMALL(pipot!$Z:$Z,ROW($A969)))),"")</f>
        <v/>
      </c>
      <c r="S973" t="str">
        <f>IFERROR(IF(COUNT(pipot!$Z:$Z)&lt;&gt;"",INDEX(pipot!R:R,SMALL(pipot!$Z:$Z,ROW($A969)))),"")</f>
        <v/>
      </c>
    </row>
    <row r="974" spans="2:19" hidden="1">
      <c r="B974" t="str">
        <f>IFERROR(IF(COUNT(pipot!$Z:$Z)&lt;&gt;"",INDEX(pipot!A:A,SMALL(pipot!$Z:$Z,ROW($A970)))),"")</f>
        <v/>
      </c>
      <c r="C974" s="13" t="str">
        <f>IFERROR(IF(COUNT(pipot!$Z:$Z)&lt;&gt;"",INDEX(pipot!B:B,SMALL(pipot!$Z:$Z,ROW($A970)))),"")</f>
        <v/>
      </c>
      <c r="D974" s="15" t="str">
        <f>IFERROR(IF(COUNT(pipot!$Z:$Z)&lt;&gt;"",INDEX(pipot!C:C,SMALL(pipot!$Z:$Z,ROW($A970)))),"")</f>
        <v/>
      </c>
      <c r="E974" t="str">
        <f>IFERROR(IF(COUNT(pipot!$Z:$Z)&lt;&gt;"",INDEX(pipot!D:D,SMALL(pipot!$Z:$Z,ROW($A970)))),"")</f>
        <v/>
      </c>
      <c r="F974" t="str">
        <f>IFERROR(IF(COUNT(pipot!$Z:$Z)&lt;&gt;"",INDEX(pipot!E:E,SMALL(pipot!$Z:$Z,ROW($A970)))),"")</f>
        <v/>
      </c>
      <c r="G974" t="str">
        <f>IFERROR(IF(COUNT(pipot!$Z:$Z)&lt;&gt;"",INDEX(pipot!F:F,SMALL(pipot!$Z:$Z,ROW($A970)))),"")</f>
        <v/>
      </c>
      <c r="H974" t="str">
        <f>IFERROR(IF(COUNT(pipot!$Z:$Z)&lt;&gt;"",INDEX(pipot!G:G,SMALL(pipot!$Z:$Z,ROW($A970)))),"")</f>
        <v/>
      </c>
      <c r="I974" t="str">
        <f>IFERROR(IF(COUNT(pipot!$Z:$Z)&lt;&gt;"",INDEX(pipot!H:H,SMALL(pipot!$Z:$Z,ROW($A970)))),"")</f>
        <v/>
      </c>
      <c r="J974" t="str">
        <f>IFERROR(IF(COUNT(pipot!$Z:$Z)&lt;&gt;"",INDEX(pipot!I:I,SMALL(pipot!$Z:$Z,ROW($A970)))),"")</f>
        <v/>
      </c>
      <c r="K974" t="str">
        <f>IFERROR(IF(COUNT(pipot!$Z:$Z)&lt;&gt;"",INDEX(pipot!J:J,SMALL(pipot!$Z:$Z,ROW($A970)))),"")</f>
        <v/>
      </c>
      <c r="L974" t="str">
        <f>IFERROR(IF(COUNT(pipot!$Z:$Z)&lt;&gt;"",INDEX(pipot!K:K,SMALL(pipot!$Z:$Z,ROW($A970)))),"")</f>
        <v/>
      </c>
      <c r="M974" t="str">
        <f>IFERROR(IF(COUNT(pipot!$Z:$Z)&lt;&gt;"",INDEX(pipot!L:L,SMALL(pipot!$Z:$Z,ROW($A970)))),"")</f>
        <v/>
      </c>
      <c r="N974" t="str">
        <f>IFERROR(IF(COUNT(pipot!$Z:$Z)&lt;&gt;"",INDEX(pipot!M:M,SMALL(pipot!$Z:$Z,ROW($A970)))),"")</f>
        <v/>
      </c>
      <c r="O974" t="str">
        <f>IFERROR(IF(COUNT(pipot!$Z:$Z)&lt;&gt;"",INDEX(pipot!N:N,SMALL(pipot!$Z:$Z,ROW($A970)))),"")</f>
        <v/>
      </c>
      <c r="P974" t="str">
        <f>IFERROR(IF(COUNT(pipot!$Z:$Z)&lt;&gt;"",INDEX(pipot!O:O,SMALL(pipot!$Z:$Z,ROW($A970)))),"")</f>
        <v/>
      </c>
      <c r="Q974" t="str">
        <f>IFERROR(IF(COUNT(pipot!$Z:$Z)&lt;&gt;"",INDEX(pipot!P:P,SMALL(pipot!$Z:$Z,ROW($A970)))),"")</f>
        <v/>
      </c>
      <c r="R974" t="str">
        <f>IFERROR(IF(COUNT(pipot!$Z:$Z)&lt;&gt;"",INDEX(pipot!Q:Q,SMALL(pipot!$Z:$Z,ROW($A970)))),"")</f>
        <v/>
      </c>
      <c r="S974" t="str">
        <f>IFERROR(IF(COUNT(pipot!$Z:$Z)&lt;&gt;"",INDEX(pipot!R:R,SMALL(pipot!$Z:$Z,ROW($A970)))),"")</f>
        <v/>
      </c>
    </row>
    <row r="975" spans="2:19" hidden="1">
      <c r="B975" t="str">
        <f>IFERROR(IF(COUNT(pipot!$Z:$Z)&lt;&gt;"",INDEX(pipot!A:A,SMALL(pipot!$Z:$Z,ROW($A971)))),"")</f>
        <v/>
      </c>
      <c r="C975" s="13" t="str">
        <f>IFERROR(IF(COUNT(pipot!$Z:$Z)&lt;&gt;"",INDEX(pipot!B:B,SMALL(pipot!$Z:$Z,ROW($A971)))),"")</f>
        <v/>
      </c>
      <c r="D975" s="15" t="str">
        <f>IFERROR(IF(COUNT(pipot!$Z:$Z)&lt;&gt;"",INDEX(pipot!C:C,SMALL(pipot!$Z:$Z,ROW($A971)))),"")</f>
        <v/>
      </c>
      <c r="E975" t="str">
        <f>IFERROR(IF(COUNT(pipot!$Z:$Z)&lt;&gt;"",INDEX(pipot!D:D,SMALL(pipot!$Z:$Z,ROW($A971)))),"")</f>
        <v/>
      </c>
      <c r="F975" t="str">
        <f>IFERROR(IF(COUNT(pipot!$Z:$Z)&lt;&gt;"",INDEX(pipot!E:E,SMALL(pipot!$Z:$Z,ROW($A971)))),"")</f>
        <v/>
      </c>
      <c r="G975" t="str">
        <f>IFERROR(IF(COUNT(pipot!$Z:$Z)&lt;&gt;"",INDEX(pipot!F:F,SMALL(pipot!$Z:$Z,ROW($A971)))),"")</f>
        <v/>
      </c>
      <c r="H975" t="str">
        <f>IFERROR(IF(COUNT(pipot!$Z:$Z)&lt;&gt;"",INDEX(pipot!G:G,SMALL(pipot!$Z:$Z,ROW($A971)))),"")</f>
        <v/>
      </c>
      <c r="I975" t="str">
        <f>IFERROR(IF(COUNT(pipot!$Z:$Z)&lt;&gt;"",INDEX(pipot!H:H,SMALL(pipot!$Z:$Z,ROW($A971)))),"")</f>
        <v/>
      </c>
      <c r="J975" t="str">
        <f>IFERROR(IF(COUNT(pipot!$Z:$Z)&lt;&gt;"",INDEX(pipot!I:I,SMALL(pipot!$Z:$Z,ROW($A971)))),"")</f>
        <v/>
      </c>
      <c r="K975" t="str">
        <f>IFERROR(IF(COUNT(pipot!$Z:$Z)&lt;&gt;"",INDEX(pipot!J:J,SMALL(pipot!$Z:$Z,ROW($A971)))),"")</f>
        <v/>
      </c>
      <c r="L975" t="str">
        <f>IFERROR(IF(COUNT(pipot!$Z:$Z)&lt;&gt;"",INDEX(pipot!K:K,SMALL(pipot!$Z:$Z,ROW($A971)))),"")</f>
        <v/>
      </c>
      <c r="M975" t="str">
        <f>IFERROR(IF(COUNT(pipot!$Z:$Z)&lt;&gt;"",INDEX(pipot!L:L,SMALL(pipot!$Z:$Z,ROW($A971)))),"")</f>
        <v/>
      </c>
      <c r="N975" t="str">
        <f>IFERROR(IF(COUNT(pipot!$Z:$Z)&lt;&gt;"",INDEX(pipot!M:M,SMALL(pipot!$Z:$Z,ROW($A971)))),"")</f>
        <v/>
      </c>
      <c r="O975" t="str">
        <f>IFERROR(IF(COUNT(pipot!$Z:$Z)&lt;&gt;"",INDEX(pipot!N:N,SMALL(pipot!$Z:$Z,ROW($A971)))),"")</f>
        <v/>
      </c>
      <c r="P975" t="str">
        <f>IFERROR(IF(COUNT(pipot!$Z:$Z)&lt;&gt;"",INDEX(pipot!O:O,SMALL(pipot!$Z:$Z,ROW($A971)))),"")</f>
        <v/>
      </c>
      <c r="Q975" t="str">
        <f>IFERROR(IF(COUNT(pipot!$Z:$Z)&lt;&gt;"",INDEX(pipot!P:P,SMALL(pipot!$Z:$Z,ROW($A971)))),"")</f>
        <v/>
      </c>
      <c r="R975" t="str">
        <f>IFERROR(IF(COUNT(pipot!$Z:$Z)&lt;&gt;"",INDEX(pipot!Q:Q,SMALL(pipot!$Z:$Z,ROW($A971)))),"")</f>
        <v/>
      </c>
      <c r="S975" t="str">
        <f>IFERROR(IF(COUNT(pipot!$Z:$Z)&lt;&gt;"",INDEX(pipot!R:R,SMALL(pipot!$Z:$Z,ROW($A971)))),"")</f>
        <v/>
      </c>
    </row>
    <row r="976" spans="2:19" hidden="1">
      <c r="B976" t="str">
        <f>IFERROR(IF(COUNT(pipot!$Z:$Z)&lt;&gt;"",INDEX(pipot!A:A,SMALL(pipot!$Z:$Z,ROW($A972)))),"")</f>
        <v/>
      </c>
      <c r="C976" s="13" t="str">
        <f>IFERROR(IF(COUNT(pipot!$Z:$Z)&lt;&gt;"",INDEX(pipot!B:B,SMALL(pipot!$Z:$Z,ROW($A972)))),"")</f>
        <v/>
      </c>
      <c r="D976" s="15" t="str">
        <f>IFERROR(IF(COUNT(pipot!$Z:$Z)&lt;&gt;"",INDEX(pipot!C:C,SMALL(pipot!$Z:$Z,ROW($A972)))),"")</f>
        <v/>
      </c>
      <c r="E976" t="str">
        <f>IFERROR(IF(COUNT(pipot!$Z:$Z)&lt;&gt;"",INDEX(pipot!D:D,SMALL(pipot!$Z:$Z,ROW($A972)))),"")</f>
        <v/>
      </c>
      <c r="F976" t="str">
        <f>IFERROR(IF(COUNT(pipot!$Z:$Z)&lt;&gt;"",INDEX(pipot!E:E,SMALL(pipot!$Z:$Z,ROW($A972)))),"")</f>
        <v/>
      </c>
      <c r="G976" t="str">
        <f>IFERROR(IF(COUNT(pipot!$Z:$Z)&lt;&gt;"",INDEX(pipot!F:F,SMALL(pipot!$Z:$Z,ROW($A972)))),"")</f>
        <v/>
      </c>
      <c r="H976" t="str">
        <f>IFERROR(IF(COUNT(pipot!$Z:$Z)&lt;&gt;"",INDEX(pipot!G:G,SMALL(pipot!$Z:$Z,ROW($A972)))),"")</f>
        <v/>
      </c>
      <c r="I976" t="str">
        <f>IFERROR(IF(COUNT(pipot!$Z:$Z)&lt;&gt;"",INDEX(pipot!H:H,SMALL(pipot!$Z:$Z,ROW($A972)))),"")</f>
        <v/>
      </c>
      <c r="J976" t="str">
        <f>IFERROR(IF(COUNT(pipot!$Z:$Z)&lt;&gt;"",INDEX(pipot!I:I,SMALL(pipot!$Z:$Z,ROW($A972)))),"")</f>
        <v/>
      </c>
      <c r="K976" t="str">
        <f>IFERROR(IF(COUNT(pipot!$Z:$Z)&lt;&gt;"",INDEX(pipot!J:J,SMALL(pipot!$Z:$Z,ROW($A972)))),"")</f>
        <v/>
      </c>
      <c r="L976" t="str">
        <f>IFERROR(IF(COUNT(pipot!$Z:$Z)&lt;&gt;"",INDEX(pipot!K:K,SMALL(pipot!$Z:$Z,ROW($A972)))),"")</f>
        <v/>
      </c>
      <c r="M976" t="str">
        <f>IFERROR(IF(COUNT(pipot!$Z:$Z)&lt;&gt;"",INDEX(pipot!L:L,SMALL(pipot!$Z:$Z,ROW($A972)))),"")</f>
        <v/>
      </c>
      <c r="N976" t="str">
        <f>IFERROR(IF(COUNT(pipot!$Z:$Z)&lt;&gt;"",INDEX(pipot!M:M,SMALL(pipot!$Z:$Z,ROW($A972)))),"")</f>
        <v/>
      </c>
      <c r="O976" t="str">
        <f>IFERROR(IF(COUNT(pipot!$Z:$Z)&lt;&gt;"",INDEX(pipot!N:N,SMALL(pipot!$Z:$Z,ROW($A972)))),"")</f>
        <v/>
      </c>
      <c r="P976" t="str">
        <f>IFERROR(IF(COUNT(pipot!$Z:$Z)&lt;&gt;"",INDEX(pipot!O:O,SMALL(pipot!$Z:$Z,ROW($A972)))),"")</f>
        <v/>
      </c>
      <c r="Q976" t="str">
        <f>IFERROR(IF(COUNT(pipot!$Z:$Z)&lt;&gt;"",INDEX(pipot!P:P,SMALL(pipot!$Z:$Z,ROW($A972)))),"")</f>
        <v/>
      </c>
      <c r="R976" t="str">
        <f>IFERROR(IF(COUNT(pipot!$Z:$Z)&lt;&gt;"",INDEX(pipot!Q:Q,SMALL(pipot!$Z:$Z,ROW($A972)))),"")</f>
        <v/>
      </c>
      <c r="S976" t="str">
        <f>IFERROR(IF(COUNT(pipot!$Z:$Z)&lt;&gt;"",INDEX(pipot!R:R,SMALL(pipot!$Z:$Z,ROW($A972)))),"")</f>
        <v/>
      </c>
    </row>
    <row r="977" spans="2:19" hidden="1">
      <c r="B977" t="str">
        <f>IFERROR(IF(COUNT(pipot!$Z:$Z)&lt;&gt;"",INDEX(pipot!A:A,SMALL(pipot!$Z:$Z,ROW($A973)))),"")</f>
        <v/>
      </c>
      <c r="C977" s="13" t="str">
        <f>IFERROR(IF(COUNT(pipot!$Z:$Z)&lt;&gt;"",INDEX(pipot!B:B,SMALL(pipot!$Z:$Z,ROW($A973)))),"")</f>
        <v/>
      </c>
      <c r="D977" s="15" t="str">
        <f>IFERROR(IF(COUNT(pipot!$Z:$Z)&lt;&gt;"",INDEX(pipot!C:C,SMALL(pipot!$Z:$Z,ROW($A973)))),"")</f>
        <v/>
      </c>
      <c r="E977" t="str">
        <f>IFERROR(IF(COUNT(pipot!$Z:$Z)&lt;&gt;"",INDEX(pipot!D:D,SMALL(pipot!$Z:$Z,ROW($A973)))),"")</f>
        <v/>
      </c>
      <c r="F977" t="str">
        <f>IFERROR(IF(COUNT(pipot!$Z:$Z)&lt;&gt;"",INDEX(pipot!E:E,SMALL(pipot!$Z:$Z,ROW($A973)))),"")</f>
        <v/>
      </c>
      <c r="G977" t="str">
        <f>IFERROR(IF(COUNT(pipot!$Z:$Z)&lt;&gt;"",INDEX(pipot!F:F,SMALL(pipot!$Z:$Z,ROW($A973)))),"")</f>
        <v/>
      </c>
      <c r="H977" t="str">
        <f>IFERROR(IF(COUNT(pipot!$Z:$Z)&lt;&gt;"",INDEX(pipot!G:G,SMALL(pipot!$Z:$Z,ROW($A973)))),"")</f>
        <v/>
      </c>
      <c r="I977" t="str">
        <f>IFERROR(IF(COUNT(pipot!$Z:$Z)&lt;&gt;"",INDEX(pipot!H:H,SMALL(pipot!$Z:$Z,ROW($A973)))),"")</f>
        <v/>
      </c>
      <c r="J977" t="str">
        <f>IFERROR(IF(COUNT(pipot!$Z:$Z)&lt;&gt;"",INDEX(pipot!I:I,SMALL(pipot!$Z:$Z,ROW($A973)))),"")</f>
        <v/>
      </c>
      <c r="K977" t="str">
        <f>IFERROR(IF(COUNT(pipot!$Z:$Z)&lt;&gt;"",INDEX(pipot!J:J,SMALL(pipot!$Z:$Z,ROW($A973)))),"")</f>
        <v/>
      </c>
      <c r="L977" t="str">
        <f>IFERROR(IF(COUNT(pipot!$Z:$Z)&lt;&gt;"",INDEX(pipot!K:K,SMALL(pipot!$Z:$Z,ROW($A973)))),"")</f>
        <v/>
      </c>
      <c r="M977" t="str">
        <f>IFERROR(IF(COUNT(pipot!$Z:$Z)&lt;&gt;"",INDEX(pipot!L:L,SMALL(pipot!$Z:$Z,ROW($A973)))),"")</f>
        <v/>
      </c>
      <c r="N977" t="str">
        <f>IFERROR(IF(COUNT(pipot!$Z:$Z)&lt;&gt;"",INDEX(pipot!M:M,SMALL(pipot!$Z:$Z,ROW($A973)))),"")</f>
        <v/>
      </c>
      <c r="O977" t="str">
        <f>IFERROR(IF(COUNT(pipot!$Z:$Z)&lt;&gt;"",INDEX(pipot!N:N,SMALL(pipot!$Z:$Z,ROW($A973)))),"")</f>
        <v/>
      </c>
      <c r="P977" t="str">
        <f>IFERROR(IF(COUNT(pipot!$Z:$Z)&lt;&gt;"",INDEX(pipot!O:O,SMALL(pipot!$Z:$Z,ROW($A973)))),"")</f>
        <v/>
      </c>
      <c r="Q977" t="str">
        <f>IFERROR(IF(COUNT(pipot!$Z:$Z)&lt;&gt;"",INDEX(pipot!P:P,SMALL(pipot!$Z:$Z,ROW($A973)))),"")</f>
        <v/>
      </c>
      <c r="R977" t="str">
        <f>IFERROR(IF(COUNT(pipot!$Z:$Z)&lt;&gt;"",INDEX(pipot!Q:Q,SMALL(pipot!$Z:$Z,ROW($A973)))),"")</f>
        <v/>
      </c>
      <c r="S977" t="str">
        <f>IFERROR(IF(COUNT(pipot!$Z:$Z)&lt;&gt;"",INDEX(pipot!R:R,SMALL(pipot!$Z:$Z,ROW($A973)))),"")</f>
        <v/>
      </c>
    </row>
    <row r="978" spans="2:19" hidden="1">
      <c r="B978" t="str">
        <f>IFERROR(IF(COUNT(pipot!$Z:$Z)&lt;&gt;"",INDEX(pipot!A:A,SMALL(pipot!$Z:$Z,ROW($A974)))),"")</f>
        <v/>
      </c>
      <c r="C978" s="13" t="str">
        <f>IFERROR(IF(COUNT(pipot!$Z:$Z)&lt;&gt;"",INDEX(pipot!B:B,SMALL(pipot!$Z:$Z,ROW($A974)))),"")</f>
        <v/>
      </c>
      <c r="D978" s="15" t="str">
        <f>IFERROR(IF(COUNT(pipot!$Z:$Z)&lt;&gt;"",INDEX(pipot!C:C,SMALL(pipot!$Z:$Z,ROW($A974)))),"")</f>
        <v/>
      </c>
      <c r="E978" t="str">
        <f>IFERROR(IF(COUNT(pipot!$Z:$Z)&lt;&gt;"",INDEX(pipot!D:D,SMALL(pipot!$Z:$Z,ROW($A974)))),"")</f>
        <v/>
      </c>
      <c r="F978" t="str">
        <f>IFERROR(IF(COUNT(pipot!$Z:$Z)&lt;&gt;"",INDEX(pipot!E:E,SMALL(pipot!$Z:$Z,ROW($A974)))),"")</f>
        <v/>
      </c>
      <c r="G978" t="str">
        <f>IFERROR(IF(COUNT(pipot!$Z:$Z)&lt;&gt;"",INDEX(pipot!F:F,SMALL(pipot!$Z:$Z,ROW($A974)))),"")</f>
        <v/>
      </c>
      <c r="H978" t="str">
        <f>IFERROR(IF(COUNT(pipot!$Z:$Z)&lt;&gt;"",INDEX(pipot!G:G,SMALL(pipot!$Z:$Z,ROW($A974)))),"")</f>
        <v/>
      </c>
      <c r="I978" t="str">
        <f>IFERROR(IF(COUNT(pipot!$Z:$Z)&lt;&gt;"",INDEX(pipot!H:H,SMALL(pipot!$Z:$Z,ROW($A974)))),"")</f>
        <v/>
      </c>
      <c r="J978" t="str">
        <f>IFERROR(IF(COUNT(pipot!$Z:$Z)&lt;&gt;"",INDEX(pipot!I:I,SMALL(pipot!$Z:$Z,ROW($A974)))),"")</f>
        <v/>
      </c>
      <c r="K978" t="str">
        <f>IFERROR(IF(COUNT(pipot!$Z:$Z)&lt;&gt;"",INDEX(pipot!J:J,SMALL(pipot!$Z:$Z,ROW($A974)))),"")</f>
        <v/>
      </c>
      <c r="L978" t="str">
        <f>IFERROR(IF(COUNT(pipot!$Z:$Z)&lt;&gt;"",INDEX(pipot!K:K,SMALL(pipot!$Z:$Z,ROW($A974)))),"")</f>
        <v/>
      </c>
      <c r="M978" t="str">
        <f>IFERROR(IF(COUNT(pipot!$Z:$Z)&lt;&gt;"",INDEX(pipot!L:L,SMALL(pipot!$Z:$Z,ROW($A974)))),"")</f>
        <v/>
      </c>
      <c r="N978" t="str">
        <f>IFERROR(IF(COUNT(pipot!$Z:$Z)&lt;&gt;"",INDEX(pipot!M:M,SMALL(pipot!$Z:$Z,ROW($A974)))),"")</f>
        <v/>
      </c>
      <c r="O978" t="str">
        <f>IFERROR(IF(COUNT(pipot!$Z:$Z)&lt;&gt;"",INDEX(pipot!N:N,SMALL(pipot!$Z:$Z,ROW($A974)))),"")</f>
        <v/>
      </c>
      <c r="P978" t="str">
        <f>IFERROR(IF(COUNT(pipot!$Z:$Z)&lt;&gt;"",INDEX(pipot!O:O,SMALL(pipot!$Z:$Z,ROW($A974)))),"")</f>
        <v/>
      </c>
      <c r="Q978" t="str">
        <f>IFERROR(IF(COUNT(pipot!$Z:$Z)&lt;&gt;"",INDEX(pipot!P:P,SMALL(pipot!$Z:$Z,ROW($A974)))),"")</f>
        <v/>
      </c>
      <c r="R978" t="str">
        <f>IFERROR(IF(COUNT(pipot!$Z:$Z)&lt;&gt;"",INDEX(pipot!Q:Q,SMALL(pipot!$Z:$Z,ROW($A974)))),"")</f>
        <v/>
      </c>
      <c r="S978" t="str">
        <f>IFERROR(IF(COUNT(pipot!$Z:$Z)&lt;&gt;"",INDEX(pipot!R:R,SMALL(pipot!$Z:$Z,ROW($A974)))),"")</f>
        <v/>
      </c>
    </row>
    <row r="979" spans="2:19" hidden="1">
      <c r="B979" t="str">
        <f>IFERROR(IF(COUNT(pipot!$Z:$Z)&lt;&gt;"",INDEX(pipot!A:A,SMALL(pipot!$Z:$Z,ROW($A975)))),"")</f>
        <v/>
      </c>
      <c r="C979" s="13" t="str">
        <f>IFERROR(IF(COUNT(pipot!$Z:$Z)&lt;&gt;"",INDEX(pipot!B:B,SMALL(pipot!$Z:$Z,ROW($A975)))),"")</f>
        <v/>
      </c>
      <c r="D979" s="15" t="str">
        <f>IFERROR(IF(COUNT(pipot!$Z:$Z)&lt;&gt;"",INDEX(pipot!C:C,SMALL(pipot!$Z:$Z,ROW($A975)))),"")</f>
        <v/>
      </c>
      <c r="E979" t="str">
        <f>IFERROR(IF(COUNT(pipot!$Z:$Z)&lt;&gt;"",INDEX(pipot!D:D,SMALL(pipot!$Z:$Z,ROW($A975)))),"")</f>
        <v/>
      </c>
      <c r="F979" t="str">
        <f>IFERROR(IF(COUNT(pipot!$Z:$Z)&lt;&gt;"",INDEX(pipot!E:E,SMALL(pipot!$Z:$Z,ROW($A975)))),"")</f>
        <v/>
      </c>
      <c r="G979" t="str">
        <f>IFERROR(IF(COUNT(pipot!$Z:$Z)&lt;&gt;"",INDEX(pipot!F:F,SMALL(pipot!$Z:$Z,ROW($A975)))),"")</f>
        <v/>
      </c>
      <c r="H979" t="str">
        <f>IFERROR(IF(COUNT(pipot!$Z:$Z)&lt;&gt;"",INDEX(pipot!G:G,SMALL(pipot!$Z:$Z,ROW($A975)))),"")</f>
        <v/>
      </c>
      <c r="I979" t="str">
        <f>IFERROR(IF(COUNT(pipot!$Z:$Z)&lt;&gt;"",INDEX(pipot!H:H,SMALL(pipot!$Z:$Z,ROW($A975)))),"")</f>
        <v/>
      </c>
      <c r="J979" t="str">
        <f>IFERROR(IF(COUNT(pipot!$Z:$Z)&lt;&gt;"",INDEX(pipot!I:I,SMALL(pipot!$Z:$Z,ROW($A975)))),"")</f>
        <v/>
      </c>
      <c r="K979" t="str">
        <f>IFERROR(IF(COUNT(pipot!$Z:$Z)&lt;&gt;"",INDEX(pipot!J:J,SMALL(pipot!$Z:$Z,ROW($A975)))),"")</f>
        <v/>
      </c>
      <c r="L979" t="str">
        <f>IFERROR(IF(COUNT(pipot!$Z:$Z)&lt;&gt;"",INDEX(pipot!K:K,SMALL(pipot!$Z:$Z,ROW($A975)))),"")</f>
        <v/>
      </c>
      <c r="M979" t="str">
        <f>IFERROR(IF(COUNT(pipot!$Z:$Z)&lt;&gt;"",INDEX(pipot!L:L,SMALL(pipot!$Z:$Z,ROW($A975)))),"")</f>
        <v/>
      </c>
      <c r="N979" t="str">
        <f>IFERROR(IF(COUNT(pipot!$Z:$Z)&lt;&gt;"",INDEX(pipot!M:M,SMALL(pipot!$Z:$Z,ROW($A975)))),"")</f>
        <v/>
      </c>
      <c r="O979" t="str">
        <f>IFERROR(IF(COUNT(pipot!$Z:$Z)&lt;&gt;"",INDEX(pipot!N:N,SMALL(pipot!$Z:$Z,ROW($A975)))),"")</f>
        <v/>
      </c>
      <c r="P979" t="str">
        <f>IFERROR(IF(COUNT(pipot!$Z:$Z)&lt;&gt;"",INDEX(pipot!O:O,SMALL(pipot!$Z:$Z,ROW($A975)))),"")</f>
        <v/>
      </c>
      <c r="Q979" t="str">
        <f>IFERROR(IF(COUNT(pipot!$Z:$Z)&lt;&gt;"",INDEX(pipot!P:P,SMALL(pipot!$Z:$Z,ROW($A975)))),"")</f>
        <v/>
      </c>
      <c r="R979" t="str">
        <f>IFERROR(IF(COUNT(pipot!$Z:$Z)&lt;&gt;"",INDEX(pipot!Q:Q,SMALL(pipot!$Z:$Z,ROW($A975)))),"")</f>
        <v/>
      </c>
      <c r="S979" t="str">
        <f>IFERROR(IF(COUNT(pipot!$Z:$Z)&lt;&gt;"",INDEX(pipot!R:R,SMALL(pipot!$Z:$Z,ROW($A975)))),"")</f>
        <v/>
      </c>
    </row>
    <row r="980" spans="2:19" hidden="1">
      <c r="B980" t="str">
        <f>IFERROR(IF(COUNT(pipot!$Z:$Z)&lt;&gt;"",INDEX(pipot!A:A,SMALL(pipot!$Z:$Z,ROW($A976)))),"")</f>
        <v/>
      </c>
      <c r="C980" s="13" t="str">
        <f>IFERROR(IF(COUNT(pipot!$Z:$Z)&lt;&gt;"",INDEX(pipot!B:B,SMALL(pipot!$Z:$Z,ROW($A976)))),"")</f>
        <v/>
      </c>
      <c r="D980" s="15" t="str">
        <f>IFERROR(IF(COUNT(pipot!$Z:$Z)&lt;&gt;"",INDEX(pipot!C:C,SMALL(pipot!$Z:$Z,ROW($A976)))),"")</f>
        <v/>
      </c>
      <c r="E980" t="str">
        <f>IFERROR(IF(COUNT(pipot!$Z:$Z)&lt;&gt;"",INDEX(pipot!D:D,SMALL(pipot!$Z:$Z,ROW($A976)))),"")</f>
        <v/>
      </c>
      <c r="F980" t="str">
        <f>IFERROR(IF(COUNT(pipot!$Z:$Z)&lt;&gt;"",INDEX(pipot!E:E,SMALL(pipot!$Z:$Z,ROW($A976)))),"")</f>
        <v/>
      </c>
      <c r="G980" t="str">
        <f>IFERROR(IF(COUNT(pipot!$Z:$Z)&lt;&gt;"",INDEX(pipot!F:F,SMALL(pipot!$Z:$Z,ROW($A976)))),"")</f>
        <v/>
      </c>
      <c r="H980" t="str">
        <f>IFERROR(IF(COUNT(pipot!$Z:$Z)&lt;&gt;"",INDEX(pipot!G:G,SMALL(pipot!$Z:$Z,ROW($A976)))),"")</f>
        <v/>
      </c>
      <c r="I980" t="str">
        <f>IFERROR(IF(COUNT(pipot!$Z:$Z)&lt;&gt;"",INDEX(pipot!H:H,SMALL(pipot!$Z:$Z,ROW($A976)))),"")</f>
        <v/>
      </c>
      <c r="J980" t="str">
        <f>IFERROR(IF(COUNT(pipot!$Z:$Z)&lt;&gt;"",INDEX(pipot!I:I,SMALL(pipot!$Z:$Z,ROW($A976)))),"")</f>
        <v/>
      </c>
      <c r="K980" t="str">
        <f>IFERROR(IF(COUNT(pipot!$Z:$Z)&lt;&gt;"",INDEX(pipot!J:J,SMALL(pipot!$Z:$Z,ROW($A976)))),"")</f>
        <v/>
      </c>
      <c r="L980" t="str">
        <f>IFERROR(IF(COUNT(pipot!$Z:$Z)&lt;&gt;"",INDEX(pipot!K:K,SMALL(pipot!$Z:$Z,ROW($A976)))),"")</f>
        <v/>
      </c>
      <c r="M980" t="str">
        <f>IFERROR(IF(COUNT(pipot!$Z:$Z)&lt;&gt;"",INDEX(pipot!L:L,SMALL(pipot!$Z:$Z,ROW($A976)))),"")</f>
        <v/>
      </c>
      <c r="N980" t="str">
        <f>IFERROR(IF(COUNT(pipot!$Z:$Z)&lt;&gt;"",INDEX(pipot!M:M,SMALL(pipot!$Z:$Z,ROW($A976)))),"")</f>
        <v/>
      </c>
      <c r="O980" t="str">
        <f>IFERROR(IF(COUNT(pipot!$Z:$Z)&lt;&gt;"",INDEX(pipot!N:N,SMALL(pipot!$Z:$Z,ROW($A976)))),"")</f>
        <v/>
      </c>
      <c r="P980" t="str">
        <f>IFERROR(IF(COUNT(pipot!$Z:$Z)&lt;&gt;"",INDEX(pipot!O:O,SMALL(pipot!$Z:$Z,ROW($A976)))),"")</f>
        <v/>
      </c>
      <c r="Q980" t="str">
        <f>IFERROR(IF(COUNT(pipot!$Z:$Z)&lt;&gt;"",INDEX(pipot!P:P,SMALL(pipot!$Z:$Z,ROW($A976)))),"")</f>
        <v/>
      </c>
      <c r="R980" t="str">
        <f>IFERROR(IF(COUNT(pipot!$Z:$Z)&lt;&gt;"",INDEX(pipot!Q:Q,SMALL(pipot!$Z:$Z,ROW($A976)))),"")</f>
        <v/>
      </c>
      <c r="S980" t="str">
        <f>IFERROR(IF(COUNT(pipot!$Z:$Z)&lt;&gt;"",INDEX(pipot!R:R,SMALL(pipot!$Z:$Z,ROW($A976)))),"")</f>
        <v/>
      </c>
    </row>
    <row r="981" spans="2:19" hidden="1">
      <c r="B981" t="str">
        <f>IFERROR(IF(COUNT(pipot!$Z:$Z)&lt;&gt;"",INDEX(pipot!A:A,SMALL(pipot!$Z:$Z,ROW($A977)))),"")</f>
        <v/>
      </c>
      <c r="C981" s="13" t="str">
        <f>IFERROR(IF(COUNT(pipot!$Z:$Z)&lt;&gt;"",INDEX(pipot!B:B,SMALL(pipot!$Z:$Z,ROW($A977)))),"")</f>
        <v/>
      </c>
      <c r="D981" s="15" t="str">
        <f>IFERROR(IF(COUNT(pipot!$Z:$Z)&lt;&gt;"",INDEX(pipot!C:C,SMALL(pipot!$Z:$Z,ROW($A977)))),"")</f>
        <v/>
      </c>
      <c r="E981" t="str">
        <f>IFERROR(IF(COUNT(pipot!$Z:$Z)&lt;&gt;"",INDEX(pipot!D:D,SMALL(pipot!$Z:$Z,ROW($A977)))),"")</f>
        <v/>
      </c>
      <c r="F981" t="str">
        <f>IFERROR(IF(COUNT(pipot!$Z:$Z)&lt;&gt;"",INDEX(pipot!E:E,SMALL(pipot!$Z:$Z,ROW($A977)))),"")</f>
        <v/>
      </c>
      <c r="G981" t="str">
        <f>IFERROR(IF(COUNT(pipot!$Z:$Z)&lt;&gt;"",INDEX(pipot!F:F,SMALL(pipot!$Z:$Z,ROW($A977)))),"")</f>
        <v/>
      </c>
      <c r="H981" t="str">
        <f>IFERROR(IF(COUNT(pipot!$Z:$Z)&lt;&gt;"",INDEX(pipot!G:G,SMALL(pipot!$Z:$Z,ROW($A977)))),"")</f>
        <v/>
      </c>
      <c r="I981" t="str">
        <f>IFERROR(IF(COUNT(pipot!$Z:$Z)&lt;&gt;"",INDEX(pipot!H:H,SMALL(pipot!$Z:$Z,ROW($A977)))),"")</f>
        <v/>
      </c>
      <c r="J981" t="str">
        <f>IFERROR(IF(COUNT(pipot!$Z:$Z)&lt;&gt;"",INDEX(pipot!I:I,SMALL(pipot!$Z:$Z,ROW($A977)))),"")</f>
        <v/>
      </c>
      <c r="K981" t="str">
        <f>IFERROR(IF(COUNT(pipot!$Z:$Z)&lt;&gt;"",INDEX(pipot!J:J,SMALL(pipot!$Z:$Z,ROW($A977)))),"")</f>
        <v/>
      </c>
      <c r="L981" t="str">
        <f>IFERROR(IF(COUNT(pipot!$Z:$Z)&lt;&gt;"",INDEX(pipot!K:K,SMALL(pipot!$Z:$Z,ROW($A977)))),"")</f>
        <v/>
      </c>
      <c r="M981" t="str">
        <f>IFERROR(IF(COUNT(pipot!$Z:$Z)&lt;&gt;"",INDEX(pipot!L:L,SMALL(pipot!$Z:$Z,ROW($A977)))),"")</f>
        <v/>
      </c>
      <c r="N981" t="str">
        <f>IFERROR(IF(COUNT(pipot!$Z:$Z)&lt;&gt;"",INDEX(pipot!M:M,SMALL(pipot!$Z:$Z,ROW($A977)))),"")</f>
        <v/>
      </c>
      <c r="O981" t="str">
        <f>IFERROR(IF(COUNT(pipot!$Z:$Z)&lt;&gt;"",INDEX(pipot!N:N,SMALL(pipot!$Z:$Z,ROW($A977)))),"")</f>
        <v/>
      </c>
      <c r="P981" t="str">
        <f>IFERROR(IF(COUNT(pipot!$Z:$Z)&lt;&gt;"",INDEX(pipot!O:O,SMALL(pipot!$Z:$Z,ROW($A977)))),"")</f>
        <v/>
      </c>
      <c r="Q981" t="str">
        <f>IFERROR(IF(COUNT(pipot!$Z:$Z)&lt;&gt;"",INDEX(pipot!P:P,SMALL(pipot!$Z:$Z,ROW($A977)))),"")</f>
        <v/>
      </c>
      <c r="R981" t="str">
        <f>IFERROR(IF(COUNT(pipot!$Z:$Z)&lt;&gt;"",INDEX(pipot!Q:Q,SMALL(pipot!$Z:$Z,ROW($A977)))),"")</f>
        <v/>
      </c>
      <c r="S981" t="str">
        <f>IFERROR(IF(COUNT(pipot!$Z:$Z)&lt;&gt;"",INDEX(pipot!R:R,SMALL(pipot!$Z:$Z,ROW($A977)))),"")</f>
        <v/>
      </c>
    </row>
    <row r="982" spans="2:19" hidden="1">
      <c r="B982" t="str">
        <f>IFERROR(IF(COUNT(pipot!$Z:$Z)&lt;&gt;"",INDEX(pipot!A:A,SMALL(pipot!$Z:$Z,ROW($A978)))),"")</f>
        <v/>
      </c>
      <c r="C982" s="13" t="str">
        <f>IFERROR(IF(COUNT(pipot!$Z:$Z)&lt;&gt;"",INDEX(pipot!B:B,SMALL(pipot!$Z:$Z,ROW($A978)))),"")</f>
        <v/>
      </c>
      <c r="D982" s="15" t="str">
        <f>IFERROR(IF(COUNT(pipot!$Z:$Z)&lt;&gt;"",INDEX(pipot!C:C,SMALL(pipot!$Z:$Z,ROW($A978)))),"")</f>
        <v/>
      </c>
      <c r="E982" t="str">
        <f>IFERROR(IF(COUNT(pipot!$Z:$Z)&lt;&gt;"",INDEX(pipot!D:D,SMALL(pipot!$Z:$Z,ROW($A978)))),"")</f>
        <v/>
      </c>
      <c r="F982" t="str">
        <f>IFERROR(IF(COUNT(pipot!$Z:$Z)&lt;&gt;"",INDEX(pipot!E:E,SMALL(pipot!$Z:$Z,ROW($A978)))),"")</f>
        <v/>
      </c>
      <c r="G982" t="str">
        <f>IFERROR(IF(COUNT(pipot!$Z:$Z)&lt;&gt;"",INDEX(pipot!F:F,SMALL(pipot!$Z:$Z,ROW($A978)))),"")</f>
        <v/>
      </c>
      <c r="H982" t="str">
        <f>IFERROR(IF(COUNT(pipot!$Z:$Z)&lt;&gt;"",INDEX(pipot!G:G,SMALL(pipot!$Z:$Z,ROW($A978)))),"")</f>
        <v/>
      </c>
      <c r="I982" t="str">
        <f>IFERROR(IF(COUNT(pipot!$Z:$Z)&lt;&gt;"",INDEX(pipot!H:H,SMALL(pipot!$Z:$Z,ROW($A978)))),"")</f>
        <v/>
      </c>
      <c r="J982" t="str">
        <f>IFERROR(IF(COUNT(pipot!$Z:$Z)&lt;&gt;"",INDEX(pipot!I:I,SMALL(pipot!$Z:$Z,ROW($A978)))),"")</f>
        <v/>
      </c>
      <c r="K982" t="str">
        <f>IFERROR(IF(COUNT(pipot!$Z:$Z)&lt;&gt;"",INDEX(pipot!J:J,SMALL(pipot!$Z:$Z,ROW($A978)))),"")</f>
        <v/>
      </c>
      <c r="L982" t="str">
        <f>IFERROR(IF(COUNT(pipot!$Z:$Z)&lt;&gt;"",INDEX(pipot!K:K,SMALL(pipot!$Z:$Z,ROW($A978)))),"")</f>
        <v/>
      </c>
      <c r="M982" t="str">
        <f>IFERROR(IF(COUNT(pipot!$Z:$Z)&lt;&gt;"",INDEX(pipot!L:L,SMALL(pipot!$Z:$Z,ROW($A978)))),"")</f>
        <v/>
      </c>
      <c r="N982" t="str">
        <f>IFERROR(IF(COUNT(pipot!$Z:$Z)&lt;&gt;"",INDEX(pipot!M:M,SMALL(pipot!$Z:$Z,ROW($A978)))),"")</f>
        <v/>
      </c>
      <c r="O982" t="str">
        <f>IFERROR(IF(COUNT(pipot!$Z:$Z)&lt;&gt;"",INDEX(pipot!N:N,SMALL(pipot!$Z:$Z,ROW($A978)))),"")</f>
        <v/>
      </c>
      <c r="P982" t="str">
        <f>IFERROR(IF(COUNT(pipot!$Z:$Z)&lt;&gt;"",INDEX(pipot!O:O,SMALL(pipot!$Z:$Z,ROW($A978)))),"")</f>
        <v/>
      </c>
      <c r="Q982" t="str">
        <f>IFERROR(IF(COUNT(pipot!$Z:$Z)&lt;&gt;"",INDEX(pipot!P:P,SMALL(pipot!$Z:$Z,ROW($A978)))),"")</f>
        <v/>
      </c>
      <c r="R982" t="str">
        <f>IFERROR(IF(COUNT(pipot!$Z:$Z)&lt;&gt;"",INDEX(pipot!Q:Q,SMALL(pipot!$Z:$Z,ROW($A978)))),"")</f>
        <v/>
      </c>
      <c r="S982" t="str">
        <f>IFERROR(IF(COUNT(pipot!$Z:$Z)&lt;&gt;"",INDEX(pipot!R:R,SMALL(pipot!$Z:$Z,ROW($A978)))),"")</f>
        <v/>
      </c>
    </row>
    <row r="983" spans="2:19" hidden="1">
      <c r="B983" t="str">
        <f>IFERROR(IF(COUNT(pipot!$Z:$Z)&lt;&gt;"",INDEX(pipot!A:A,SMALL(pipot!$Z:$Z,ROW($A979)))),"")</f>
        <v/>
      </c>
      <c r="C983" s="13" t="str">
        <f>IFERROR(IF(COUNT(pipot!$Z:$Z)&lt;&gt;"",INDEX(pipot!B:B,SMALL(pipot!$Z:$Z,ROW($A979)))),"")</f>
        <v/>
      </c>
      <c r="D983" s="15" t="str">
        <f>IFERROR(IF(COUNT(pipot!$Z:$Z)&lt;&gt;"",INDEX(pipot!C:C,SMALL(pipot!$Z:$Z,ROW($A979)))),"")</f>
        <v/>
      </c>
      <c r="E983" t="str">
        <f>IFERROR(IF(COUNT(pipot!$Z:$Z)&lt;&gt;"",INDEX(pipot!D:D,SMALL(pipot!$Z:$Z,ROW($A979)))),"")</f>
        <v/>
      </c>
      <c r="F983" t="str">
        <f>IFERROR(IF(COUNT(pipot!$Z:$Z)&lt;&gt;"",INDEX(pipot!E:E,SMALL(pipot!$Z:$Z,ROW($A979)))),"")</f>
        <v/>
      </c>
      <c r="G983" t="str">
        <f>IFERROR(IF(COUNT(pipot!$Z:$Z)&lt;&gt;"",INDEX(pipot!F:F,SMALL(pipot!$Z:$Z,ROW($A979)))),"")</f>
        <v/>
      </c>
      <c r="H983" t="str">
        <f>IFERROR(IF(COUNT(pipot!$Z:$Z)&lt;&gt;"",INDEX(pipot!G:G,SMALL(pipot!$Z:$Z,ROW($A979)))),"")</f>
        <v/>
      </c>
      <c r="I983" t="str">
        <f>IFERROR(IF(COUNT(pipot!$Z:$Z)&lt;&gt;"",INDEX(pipot!H:H,SMALL(pipot!$Z:$Z,ROW($A979)))),"")</f>
        <v/>
      </c>
      <c r="J983" t="str">
        <f>IFERROR(IF(COUNT(pipot!$Z:$Z)&lt;&gt;"",INDEX(pipot!I:I,SMALL(pipot!$Z:$Z,ROW($A979)))),"")</f>
        <v/>
      </c>
      <c r="K983" t="str">
        <f>IFERROR(IF(COUNT(pipot!$Z:$Z)&lt;&gt;"",INDEX(pipot!J:J,SMALL(pipot!$Z:$Z,ROW($A979)))),"")</f>
        <v/>
      </c>
      <c r="L983" t="str">
        <f>IFERROR(IF(COUNT(pipot!$Z:$Z)&lt;&gt;"",INDEX(pipot!K:K,SMALL(pipot!$Z:$Z,ROW($A979)))),"")</f>
        <v/>
      </c>
      <c r="M983" t="str">
        <f>IFERROR(IF(COUNT(pipot!$Z:$Z)&lt;&gt;"",INDEX(pipot!L:L,SMALL(pipot!$Z:$Z,ROW($A979)))),"")</f>
        <v/>
      </c>
      <c r="N983" t="str">
        <f>IFERROR(IF(COUNT(pipot!$Z:$Z)&lt;&gt;"",INDEX(pipot!M:M,SMALL(pipot!$Z:$Z,ROW($A979)))),"")</f>
        <v/>
      </c>
      <c r="O983" t="str">
        <f>IFERROR(IF(COUNT(pipot!$Z:$Z)&lt;&gt;"",INDEX(pipot!N:N,SMALL(pipot!$Z:$Z,ROW($A979)))),"")</f>
        <v/>
      </c>
      <c r="P983" t="str">
        <f>IFERROR(IF(COUNT(pipot!$Z:$Z)&lt;&gt;"",INDEX(pipot!O:O,SMALL(pipot!$Z:$Z,ROW($A979)))),"")</f>
        <v/>
      </c>
      <c r="Q983" t="str">
        <f>IFERROR(IF(COUNT(pipot!$Z:$Z)&lt;&gt;"",INDEX(pipot!P:P,SMALL(pipot!$Z:$Z,ROW($A979)))),"")</f>
        <v/>
      </c>
      <c r="R983" t="str">
        <f>IFERROR(IF(COUNT(pipot!$Z:$Z)&lt;&gt;"",INDEX(pipot!Q:Q,SMALL(pipot!$Z:$Z,ROW($A979)))),"")</f>
        <v/>
      </c>
      <c r="S983" t="str">
        <f>IFERROR(IF(COUNT(pipot!$Z:$Z)&lt;&gt;"",INDEX(pipot!R:R,SMALL(pipot!$Z:$Z,ROW($A979)))),"")</f>
        <v/>
      </c>
    </row>
    <row r="984" spans="2:19" hidden="1">
      <c r="B984" t="str">
        <f>IFERROR(IF(COUNT(pipot!$Z:$Z)&lt;&gt;"",INDEX(pipot!A:A,SMALL(pipot!$Z:$Z,ROW($A980)))),"")</f>
        <v/>
      </c>
      <c r="C984" s="13" t="str">
        <f>IFERROR(IF(COUNT(pipot!$Z:$Z)&lt;&gt;"",INDEX(pipot!B:B,SMALL(pipot!$Z:$Z,ROW($A980)))),"")</f>
        <v/>
      </c>
      <c r="D984" s="15" t="str">
        <f>IFERROR(IF(COUNT(pipot!$Z:$Z)&lt;&gt;"",INDEX(pipot!C:C,SMALL(pipot!$Z:$Z,ROW($A980)))),"")</f>
        <v/>
      </c>
      <c r="E984" t="str">
        <f>IFERROR(IF(COUNT(pipot!$Z:$Z)&lt;&gt;"",INDEX(pipot!D:D,SMALL(pipot!$Z:$Z,ROW($A980)))),"")</f>
        <v/>
      </c>
      <c r="F984" t="str">
        <f>IFERROR(IF(COUNT(pipot!$Z:$Z)&lt;&gt;"",INDEX(pipot!E:E,SMALL(pipot!$Z:$Z,ROW($A980)))),"")</f>
        <v/>
      </c>
      <c r="G984" t="str">
        <f>IFERROR(IF(COUNT(pipot!$Z:$Z)&lt;&gt;"",INDEX(pipot!F:F,SMALL(pipot!$Z:$Z,ROW($A980)))),"")</f>
        <v/>
      </c>
      <c r="H984" t="str">
        <f>IFERROR(IF(COUNT(pipot!$Z:$Z)&lt;&gt;"",INDEX(pipot!G:G,SMALL(pipot!$Z:$Z,ROW($A980)))),"")</f>
        <v/>
      </c>
      <c r="I984" t="str">
        <f>IFERROR(IF(COUNT(pipot!$Z:$Z)&lt;&gt;"",INDEX(pipot!H:H,SMALL(pipot!$Z:$Z,ROW($A980)))),"")</f>
        <v/>
      </c>
      <c r="J984" t="str">
        <f>IFERROR(IF(COUNT(pipot!$Z:$Z)&lt;&gt;"",INDEX(pipot!I:I,SMALL(pipot!$Z:$Z,ROW($A980)))),"")</f>
        <v/>
      </c>
      <c r="K984" t="str">
        <f>IFERROR(IF(COUNT(pipot!$Z:$Z)&lt;&gt;"",INDEX(pipot!J:J,SMALL(pipot!$Z:$Z,ROW($A980)))),"")</f>
        <v/>
      </c>
      <c r="L984" t="str">
        <f>IFERROR(IF(COUNT(pipot!$Z:$Z)&lt;&gt;"",INDEX(pipot!K:K,SMALL(pipot!$Z:$Z,ROW($A980)))),"")</f>
        <v/>
      </c>
      <c r="M984" t="str">
        <f>IFERROR(IF(COUNT(pipot!$Z:$Z)&lt;&gt;"",INDEX(pipot!L:L,SMALL(pipot!$Z:$Z,ROW($A980)))),"")</f>
        <v/>
      </c>
      <c r="N984" t="str">
        <f>IFERROR(IF(COUNT(pipot!$Z:$Z)&lt;&gt;"",INDEX(pipot!M:M,SMALL(pipot!$Z:$Z,ROW($A980)))),"")</f>
        <v/>
      </c>
      <c r="O984" t="str">
        <f>IFERROR(IF(COUNT(pipot!$Z:$Z)&lt;&gt;"",INDEX(pipot!N:N,SMALL(pipot!$Z:$Z,ROW($A980)))),"")</f>
        <v/>
      </c>
      <c r="P984" t="str">
        <f>IFERROR(IF(COUNT(pipot!$Z:$Z)&lt;&gt;"",INDEX(pipot!O:O,SMALL(pipot!$Z:$Z,ROW($A980)))),"")</f>
        <v/>
      </c>
      <c r="Q984" t="str">
        <f>IFERROR(IF(COUNT(pipot!$Z:$Z)&lt;&gt;"",INDEX(pipot!P:P,SMALL(pipot!$Z:$Z,ROW($A980)))),"")</f>
        <v/>
      </c>
      <c r="R984" t="str">
        <f>IFERROR(IF(COUNT(pipot!$Z:$Z)&lt;&gt;"",INDEX(pipot!Q:Q,SMALL(pipot!$Z:$Z,ROW($A980)))),"")</f>
        <v/>
      </c>
      <c r="S984" t="str">
        <f>IFERROR(IF(COUNT(pipot!$Z:$Z)&lt;&gt;"",INDEX(pipot!R:R,SMALL(pipot!$Z:$Z,ROW($A980)))),"")</f>
        <v/>
      </c>
    </row>
    <row r="985" spans="2:19" hidden="1">
      <c r="B985" t="str">
        <f>IFERROR(IF(COUNT(pipot!$Z:$Z)&lt;&gt;"",INDEX(pipot!A:A,SMALL(pipot!$Z:$Z,ROW($A981)))),"")</f>
        <v/>
      </c>
      <c r="C985" s="13" t="str">
        <f>IFERROR(IF(COUNT(pipot!$Z:$Z)&lt;&gt;"",INDEX(pipot!B:B,SMALL(pipot!$Z:$Z,ROW($A981)))),"")</f>
        <v/>
      </c>
      <c r="D985" s="15" t="str">
        <f>IFERROR(IF(COUNT(pipot!$Z:$Z)&lt;&gt;"",INDEX(pipot!C:C,SMALL(pipot!$Z:$Z,ROW($A981)))),"")</f>
        <v/>
      </c>
      <c r="E985" t="str">
        <f>IFERROR(IF(COUNT(pipot!$Z:$Z)&lt;&gt;"",INDEX(pipot!D:D,SMALL(pipot!$Z:$Z,ROW($A981)))),"")</f>
        <v/>
      </c>
      <c r="F985" t="str">
        <f>IFERROR(IF(COUNT(pipot!$Z:$Z)&lt;&gt;"",INDEX(pipot!E:E,SMALL(pipot!$Z:$Z,ROW($A981)))),"")</f>
        <v/>
      </c>
      <c r="G985" t="str">
        <f>IFERROR(IF(COUNT(pipot!$Z:$Z)&lt;&gt;"",INDEX(pipot!F:F,SMALL(pipot!$Z:$Z,ROW($A981)))),"")</f>
        <v/>
      </c>
      <c r="H985" t="str">
        <f>IFERROR(IF(COUNT(pipot!$Z:$Z)&lt;&gt;"",INDEX(pipot!G:G,SMALL(pipot!$Z:$Z,ROW($A981)))),"")</f>
        <v/>
      </c>
      <c r="I985" t="str">
        <f>IFERROR(IF(COUNT(pipot!$Z:$Z)&lt;&gt;"",INDEX(pipot!H:H,SMALL(pipot!$Z:$Z,ROW($A981)))),"")</f>
        <v/>
      </c>
      <c r="J985" t="str">
        <f>IFERROR(IF(COUNT(pipot!$Z:$Z)&lt;&gt;"",INDEX(pipot!I:I,SMALL(pipot!$Z:$Z,ROW($A981)))),"")</f>
        <v/>
      </c>
      <c r="K985" t="str">
        <f>IFERROR(IF(COUNT(pipot!$Z:$Z)&lt;&gt;"",INDEX(pipot!J:J,SMALL(pipot!$Z:$Z,ROW($A981)))),"")</f>
        <v/>
      </c>
      <c r="L985" t="str">
        <f>IFERROR(IF(COUNT(pipot!$Z:$Z)&lt;&gt;"",INDEX(pipot!K:K,SMALL(pipot!$Z:$Z,ROW($A981)))),"")</f>
        <v/>
      </c>
      <c r="M985" t="str">
        <f>IFERROR(IF(COUNT(pipot!$Z:$Z)&lt;&gt;"",INDEX(pipot!L:L,SMALL(pipot!$Z:$Z,ROW($A981)))),"")</f>
        <v/>
      </c>
      <c r="N985" t="str">
        <f>IFERROR(IF(COUNT(pipot!$Z:$Z)&lt;&gt;"",INDEX(pipot!M:M,SMALL(pipot!$Z:$Z,ROW($A981)))),"")</f>
        <v/>
      </c>
      <c r="O985" t="str">
        <f>IFERROR(IF(COUNT(pipot!$Z:$Z)&lt;&gt;"",INDEX(pipot!N:N,SMALL(pipot!$Z:$Z,ROW($A981)))),"")</f>
        <v/>
      </c>
      <c r="P985" t="str">
        <f>IFERROR(IF(COUNT(pipot!$Z:$Z)&lt;&gt;"",INDEX(pipot!O:O,SMALL(pipot!$Z:$Z,ROW($A981)))),"")</f>
        <v/>
      </c>
      <c r="Q985" t="str">
        <f>IFERROR(IF(COUNT(pipot!$Z:$Z)&lt;&gt;"",INDEX(pipot!P:P,SMALL(pipot!$Z:$Z,ROW($A981)))),"")</f>
        <v/>
      </c>
      <c r="R985" t="str">
        <f>IFERROR(IF(COUNT(pipot!$Z:$Z)&lt;&gt;"",INDEX(pipot!Q:Q,SMALL(pipot!$Z:$Z,ROW($A981)))),"")</f>
        <v/>
      </c>
      <c r="S985" t="str">
        <f>IFERROR(IF(COUNT(pipot!$Z:$Z)&lt;&gt;"",INDEX(pipot!R:R,SMALL(pipot!$Z:$Z,ROW($A981)))),"")</f>
        <v/>
      </c>
    </row>
    <row r="986" spans="2:19" hidden="1">
      <c r="B986" t="str">
        <f>IFERROR(IF(COUNT(pipot!$Z:$Z)&lt;&gt;"",INDEX(pipot!A:A,SMALL(pipot!$Z:$Z,ROW($A982)))),"")</f>
        <v/>
      </c>
      <c r="C986" s="13" t="str">
        <f>IFERROR(IF(COUNT(pipot!$Z:$Z)&lt;&gt;"",INDEX(pipot!B:B,SMALL(pipot!$Z:$Z,ROW($A982)))),"")</f>
        <v/>
      </c>
      <c r="D986" s="15" t="str">
        <f>IFERROR(IF(COUNT(pipot!$Z:$Z)&lt;&gt;"",INDEX(pipot!C:C,SMALL(pipot!$Z:$Z,ROW($A982)))),"")</f>
        <v/>
      </c>
      <c r="E986" t="str">
        <f>IFERROR(IF(COUNT(pipot!$Z:$Z)&lt;&gt;"",INDEX(pipot!D:D,SMALL(pipot!$Z:$Z,ROW($A982)))),"")</f>
        <v/>
      </c>
      <c r="F986" t="str">
        <f>IFERROR(IF(COUNT(pipot!$Z:$Z)&lt;&gt;"",INDEX(pipot!E:E,SMALL(pipot!$Z:$Z,ROW($A982)))),"")</f>
        <v/>
      </c>
      <c r="G986" t="str">
        <f>IFERROR(IF(COUNT(pipot!$Z:$Z)&lt;&gt;"",INDEX(pipot!F:F,SMALL(pipot!$Z:$Z,ROW($A982)))),"")</f>
        <v/>
      </c>
      <c r="H986" t="str">
        <f>IFERROR(IF(COUNT(pipot!$Z:$Z)&lt;&gt;"",INDEX(pipot!G:G,SMALL(pipot!$Z:$Z,ROW($A982)))),"")</f>
        <v/>
      </c>
      <c r="I986" t="str">
        <f>IFERROR(IF(COUNT(pipot!$Z:$Z)&lt;&gt;"",INDEX(pipot!H:H,SMALL(pipot!$Z:$Z,ROW($A982)))),"")</f>
        <v/>
      </c>
      <c r="J986" t="str">
        <f>IFERROR(IF(COUNT(pipot!$Z:$Z)&lt;&gt;"",INDEX(pipot!I:I,SMALL(pipot!$Z:$Z,ROW($A982)))),"")</f>
        <v/>
      </c>
      <c r="K986" t="str">
        <f>IFERROR(IF(COUNT(pipot!$Z:$Z)&lt;&gt;"",INDEX(pipot!J:J,SMALL(pipot!$Z:$Z,ROW($A982)))),"")</f>
        <v/>
      </c>
      <c r="L986" t="str">
        <f>IFERROR(IF(COUNT(pipot!$Z:$Z)&lt;&gt;"",INDEX(pipot!K:K,SMALL(pipot!$Z:$Z,ROW($A982)))),"")</f>
        <v/>
      </c>
      <c r="M986" t="str">
        <f>IFERROR(IF(COUNT(pipot!$Z:$Z)&lt;&gt;"",INDEX(pipot!L:L,SMALL(pipot!$Z:$Z,ROW($A982)))),"")</f>
        <v/>
      </c>
      <c r="N986" t="str">
        <f>IFERROR(IF(COUNT(pipot!$Z:$Z)&lt;&gt;"",INDEX(pipot!M:M,SMALL(pipot!$Z:$Z,ROW($A982)))),"")</f>
        <v/>
      </c>
      <c r="O986" t="str">
        <f>IFERROR(IF(COUNT(pipot!$Z:$Z)&lt;&gt;"",INDEX(pipot!N:N,SMALL(pipot!$Z:$Z,ROW($A982)))),"")</f>
        <v/>
      </c>
      <c r="P986" t="str">
        <f>IFERROR(IF(COUNT(pipot!$Z:$Z)&lt;&gt;"",INDEX(pipot!O:O,SMALL(pipot!$Z:$Z,ROW($A982)))),"")</f>
        <v/>
      </c>
      <c r="Q986" t="str">
        <f>IFERROR(IF(COUNT(pipot!$Z:$Z)&lt;&gt;"",INDEX(pipot!P:P,SMALL(pipot!$Z:$Z,ROW($A982)))),"")</f>
        <v/>
      </c>
      <c r="R986" t="str">
        <f>IFERROR(IF(COUNT(pipot!$Z:$Z)&lt;&gt;"",INDEX(pipot!Q:Q,SMALL(pipot!$Z:$Z,ROW($A982)))),"")</f>
        <v/>
      </c>
      <c r="S986" t="str">
        <f>IFERROR(IF(COUNT(pipot!$Z:$Z)&lt;&gt;"",INDEX(pipot!R:R,SMALL(pipot!$Z:$Z,ROW($A982)))),"")</f>
        <v/>
      </c>
    </row>
    <row r="987" spans="2:19" hidden="1">
      <c r="B987" t="str">
        <f>IFERROR(IF(COUNT(pipot!$Z:$Z)&lt;&gt;"",INDEX(pipot!A:A,SMALL(pipot!$Z:$Z,ROW($A983)))),"")</f>
        <v/>
      </c>
      <c r="C987" s="13" t="str">
        <f>IFERROR(IF(COUNT(pipot!$Z:$Z)&lt;&gt;"",INDEX(pipot!B:B,SMALL(pipot!$Z:$Z,ROW($A983)))),"")</f>
        <v/>
      </c>
      <c r="D987" s="15" t="str">
        <f>IFERROR(IF(COUNT(pipot!$Z:$Z)&lt;&gt;"",INDEX(pipot!C:C,SMALL(pipot!$Z:$Z,ROW($A983)))),"")</f>
        <v/>
      </c>
      <c r="E987" t="str">
        <f>IFERROR(IF(COUNT(pipot!$Z:$Z)&lt;&gt;"",INDEX(pipot!D:D,SMALL(pipot!$Z:$Z,ROW($A983)))),"")</f>
        <v/>
      </c>
      <c r="F987" t="str">
        <f>IFERROR(IF(COUNT(pipot!$Z:$Z)&lt;&gt;"",INDEX(pipot!E:E,SMALL(pipot!$Z:$Z,ROW($A983)))),"")</f>
        <v/>
      </c>
      <c r="G987" t="str">
        <f>IFERROR(IF(COUNT(pipot!$Z:$Z)&lt;&gt;"",INDEX(pipot!F:F,SMALL(pipot!$Z:$Z,ROW($A983)))),"")</f>
        <v/>
      </c>
      <c r="H987" t="str">
        <f>IFERROR(IF(COUNT(pipot!$Z:$Z)&lt;&gt;"",INDEX(pipot!G:G,SMALL(pipot!$Z:$Z,ROW($A983)))),"")</f>
        <v/>
      </c>
      <c r="I987" t="str">
        <f>IFERROR(IF(COUNT(pipot!$Z:$Z)&lt;&gt;"",INDEX(pipot!H:H,SMALL(pipot!$Z:$Z,ROW($A983)))),"")</f>
        <v/>
      </c>
      <c r="J987" t="str">
        <f>IFERROR(IF(COUNT(pipot!$Z:$Z)&lt;&gt;"",INDEX(pipot!I:I,SMALL(pipot!$Z:$Z,ROW($A983)))),"")</f>
        <v/>
      </c>
      <c r="K987" t="str">
        <f>IFERROR(IF(COUNT(pipot!$Z:$Z)&lt;&gt;"",INDEX(pipot!J:J,SMALL(pipot!$Z:$Z,ROW($A983)))),"")</f>
        <v/>
      </c>
      <c r="L987" t="str">
        <f>IFERROR(IF(COUNT(pipot!$Z:$Z)&lt;&gt;"",INDEX(pipot!K:K,SMALL(pipot!$Z:$Z,ROW($A983)))),"")</f>
        <v/>
      </c>
      <c r="M987" t="str">
        <f>IFERROR(IF(COUNT(pipot!$Z:$Z)&lt;&gt;"",INDEX(pipot!L:L,SMALL(pipot!$Z:$Z,ROW($A983)))),"")</f>
        <v/>
      </c>
      <c r="N987" t="str">
        <f>IFERROR(IF(COUNT(pipot!$Z:$Z)&lt;&gt;"",INDEX(pipot!M:M,SMALL(pipot!$Z:$Z,ROW($A983)))),"")</f>
        <v/>
      </c>
      <c r="O987" t="str">
        <f>IFERROR(IF(COUNT(pipot!$Z:$Z)&lt;&gt;"",INDEX(pipot!N:N,SMALL(pipot!$Z:$Z,ROW($A983)))),"")</f>
        <v/>
      </c>
      <c r="P987" t="str">
        <f>IFERROR(IF(COUNT(pipot!$Z:$Z)&lt;&gt;"",INDEX(pipot!O:O,SMALL(pipot!$Z:$Z,ROW($A983)))),"")</f>
        <v/>
      </c>
      <c r="Q987" t="str">
        <f>IFERROR(IF(COUNT(pipot!$Z:$Z)&lt;&gt;"",INDEX(pipot!P:P,SMALL(pipot!$Z:$Z,ROW($A983)))),"")</f>
        <v/>
      </c>
      <c r="R987" t="str">
        <f>IFERROR(IF(COUNT(pipot!$Z:$Z)&lt;&gt;"",INDEX(pipot!Q:Q,SMALL(pipot!$Z:$Z,ROW($A983)))),"")</f>
        <v/>
      </c>
      <c r="S987" t="str">
        <f>IFERROR(IF(COUNT(pipot!$Z:$Z)&lt;&gt;"",INDEX(pipot!R:R,SMALL(pipot!$Z:$Z,ROW($A983)))),"")</f>
        <v/>
      </c>
    </row>
    <row r="988" spans="2:19" hidden="1">
      <c r="B988" t="str">
        <f>IFERROR(IF(COUNT(pipot!$Z:$Z)&lt;&gt;"",INDEX(pipot!A:A,SMALL(pipot!$Z:$Z,ROW($A984)))),"")</f>
        <v/>
      </c>
      <c r="C988" s="13" t="str">
        <f>IFERROR(IF(COUNT(pipot!$Z:$Z)&lt;&gt;"",INDEX(pipot!B:B,SMALL(pipot!$Z:$Z,ROW($A984)))),"")</f>
        <v/>
      </c>
      <c r="D988" s="15" t="str">
        <f>IFERROR(IF(COUNT(pipot!$Z:$Z)&lt;&gt;"",INDEX(pipot!C:C,SMALL(pipot!$Z:$Z,ROW($A984)))),"")</f>
        <v/>
      </c>
      <c r="E988" t="str">
        <f>IFERROR(IF(COUNT(pipot!$Z:$Z)&lt;&gt;"",INDEX(pipot!D:D,SMALL(pipot!$Z:$Z,ROW($A984)))),"")</f>
        <v/>
      </c>
      <c r="F988" t="str">
        <f>IFERROR(IF(COUNT(pipot!$Z:$Z)&lt;&gt;"",INDEX(pipot!E:E,SMALL(pipot!$Z:$Z,ROW($A984)))),"")</f>
        <v/>
      </c>
      <c r="G988" t="str">
        <f>IFERROR(IF(COUNT(pipot!$Z:$Z)&lt;&gt;"",INDEX(pipot!F:F,SMALL(pipot!$Z:$Z,ROW($A984)))),"")</f>
        <v/>
      </c>
      <c r="H988" t="str">
        <f>IFERROR(IF(COUNT(pipot!$Z:$Z)&lt;&gt;"",INDEX(pipot!G:G,SMALL(pipot!$Z:$Z,ROW($A984)))),"")</f>
        <v/>
      </c>
      <c r="I988" t="str">
        <f>IFERROR(IF(COUNT(pipot!$Z:$Z)&lt;&gt;"",INDEX(pipot!H:H,SMALL(pipot!$Z:$Z,ROW($A984)))),"")</f>
        <v/>
      </c>
      <c r="J988" t="str">
        <f>IFERROR(IF(COUNT(pipot!$Z:$Z)&lt;&gt;"",INDEX(pipot!I:I,SMALL(pipot!$Z:$Z,ROW($A984)))),"")</f>
        <v/>
      </c>
      <c r="K988" t="str">
        <f>IFERROR(IF(COUNT(pipot!$Z:$Z)&lt;&gt;"",INDEX(pipot!J:J,SMALL(pipot!$Z:$Z,ROW($A984)))),"")</f>
        <v/>
      </c>
      <c r="L988" t="str">
        <f>IFERROR(IF(COUNT(pipot!$Z:$Z)&lt;&gt;"",INDEX(pipot!K:K,SMALL(pipot!$Z:$Z,ROW($A984)))),"")</f>
        <v/>
      </c>
      <c r="M988" t="str">
        <f>IFERROR(IF(COUNT(pipot!$Z:$Z)&lt;&gt;"",INDEX(pipot!L:L,SMALL(pipot!$Z:$Z,ROW($A984)))),"")</f>
        <v/>
      </c>
      <c r="N988" t="str">
        <f>IFERROR(IF(COUNT(pipot!$Z:$Z)&lt;&gt;"",INDEX(pipot!M:M,SMALL(pipot!$Z:$Z,ROW($A984)))),"")</f>
        <v/>
      </c>
      <c r="O988" t="str">
        <f>IFERROR(IF(COUNT(pipot!$Z:$Z)&lt;&gt;"",INDEX(pipot!N:N,SMALL(pipot!$Z:$Z,ROW($A984)))),"")</f>
        <v/>
      </c>
      <c r="P988" t="str">
        <f>IFERROR(IF(COUNT(pipot!$Z:$Z)&lt;&gt;"",INDEX(pipot!O:O,SMALL(pipot!$Z:$Z,ROW($A984)))),"")</f>
        <v/>
      </c>
      <c r="Q988" t="str">
        <f>IFERROR(IF(COUNT(pipot!$Z:$Z)&lt;&gt;"",INDEX(pipot!P:P,SMALL(pipot!$Z:$Z,ROW($A984)))),"")</f>
        <v/>
      </c>
      <c r="R988" t="str">
        <f>IFERROR(IF(COUNT(pipot!$Z:$Z)&lt;&gt;"",INDEX(pipot!Q:Q,SMALL(pipot!$Z:$Z,ROW($A984)))),"")</f>
        <v/>
      </c>
      <c r="S988" t="str">
        <f>IFERROR(IF(COUNT(pipot!$Z:$Z)&lt;&gt;"",INDEX(pipot!R:R,SMALL(pipot!$Z:$Z,ROW($A984)))),"")</f>
        <v/>
      </c>
    </row>
    <row r="989" spans="2:19" hidden="1">
      <c r="B989" t="str">
        <f>IFERROR(IF(COUNT(pipot!$Z:$Z)&lt;&gt;"",INDEX(pipot!A:A,SMALL(pipot!$Z:$Z,ROW($A985)))),"")</f>
        <v/>
      </c>
      <c r="C989" s="13" t="str">
        <f>IFERROR(IF(COUNT(pipot!$Z:$Z)&lt;&gt;"",INDEX(pipot!B:B,SMALL(pipot!$Z:$Z,ROW($A985)))),"")</f>
        <v/>
      </c>
      <c r="D989" s="15" t="str">
        <f>IFERROR(IF(COUNT(pipot!$Z:$Z)&lt;&gt;"",INDEX(pipot!C:C,SMALL(pipot!$Z:$Z,ROW($A985)))),"")</f>
        <v/>
      </c>
      <c r="E989" t="str">
        <f>IFERROR(IF(COUNT(pipot!$Z:$Z)&lt;&gt;"",INDEX(pipot!D:D,SMALL(pipot!$Z:$Z,ROW($A985)))),"")</f>
        <v/>
      </c>
      <c r="F989" t="str">
        <f>IFERROR(IF(COUNT(pipot!$Z:$Z)&lt;&gt;"",INDEX(pipot!E:E,SMALL(pipot!$Z:$Z,ROW($A985)))),"")</f>
        <v/>
      </c>
      <c r="G989" t="str">
        <f>IFERROR(IF(COUNT(pipot!$Z:$Z)&lt;&gt;"",INDEX(pipot!F:F,SMALL(pipot!$Z:$Z,ROW($A985)))),"")</f>
        <v/>
      </c>
      <c r="H989" t="str">
        <f>IFERROR(IF(COUNT(pipot!$Z:$Z)&lt;&gt;"",INDEX(pipot!G:G,SMALL(pipot!$Z:$Z,ROW($A985)))),"")</f>
        <v/>
      </c>
      <c r="I989" t="str">
        <f>IFERROR(IF(COUNT(pipot!$Z:$Z)&lt;&gt;"",INDEX(pipot!H:H,SMALL(pipot!$Z:$Z,ROW($A985)))),"")</f>
        <v/>
      </c>
      <c r="J989" t="str">
        <f>IFERROR(IF(COUNT(pipot!$Z:$Z)&lt;&gt;"",INDEX(pipot!I:I,SMALL(pipot!$Z:$Z,ROW($A985)))),"")</f>
        <v/>
      </c>
      <c r="K989" t="str">
        <f>IFERROR(IF(COUNT(pipot!$Z:$Z)&lt;&gt;"",INDEX(pipot!J:J,SMALL(pipot!$Z:$Z,ROW($A985)))),"")</f>
        <v/>
      </c>
      <c r="L989" t="str">
        <f>IFERROR(IF(COUNT(pipot!$Z:$Z)&lt;&gt;"",INDEX(pipot!K:K,SMALL(pipot!$Z:$Z,ROW($A985)))),"")</f>
        <v/>
      </c>
      <c r="M989" t="str">
        <f>IFERROR(IF(COUNT(pipot!$Z:$Z)&lt;&gt;"",INDEX(pipot!L:L,SMALL(pipot!$Z:$Z,ROW($A985)))),"")</f>
        <v/>
      </c>
      <c r="N989" t="str">
        <f>IFERROR(IF(COUNT(pipot!$Z:$Z)&lt;&gt;"",INDEX(pipot!M:M,SMALL(pipot!$Z:$Z,ROW($A985)))),"")</f>
        <v/>
      </c>
      <c r="O989" t="str">
        <f>IFERROR(IF(COUNT(pipot!$Z:$Z)&lt;&gt;"",INDEX(pipot!N:N,SMALL(pipot!$Z:$Z,ROW($A985)))),"")</f>
        <v/>
      </c>
      <c r="P989" t="str">
        <f>IFERROR(IF(COUNT(pipot!$Z:$Z)&lt;&gt;"",INDEX(pipot!O:O,SMALL(pipot!$Z:$Z,ROW($A985)))),"")</f>
        <v/>
      </c>
      <c r="Q989" t="str">
        <f>IFERROR(IF(COUNT(pipot!$Z:$Z)&lt;&gt;"",INDEX(pipot!P:P,SMALL(pipot!$Z:$Z,ROW($A985)))),"")</f>
        <v/>
      </c>
      <c r="R989" t="str">
        <f>IFERROR(IF(COUNT(pipot!$Z:$Z)&lt;&gt;"",INDEX(pipot!Q:Q,SMALL(pipot!$Z:$Z,ROW($A985)))),"")</f>
        <v/>
      </c>
      <c r="S989" t="str">
        <f>IFERROR(IF(COUNT(pipot!$Z:$Z)&lt;&gt;"",INDEX(pipot!R:R,SMALL(pipot!$Z:$Z,ROW($A985)))),"")</f>
        <v/>
      </c>
    </row>
    <row r="990" spans="2:19" hidden="1">
      <c r="B990" t="str">
        <f>IFERROR(IF(COUNT(pipot!$Z:$Z)&lt;&gt;"",INDEX(pipot!A:A,SMALL(pipot!$Z:$Z,ROW($A986)))),"")</f>
        <v/>
      </c>
      <c r="C990" s="13" t="str">
        <f>IFERROR(IF(COUNT(pipot!$Z:$Z)&lt;&gt;"",INDEX(pipot!B:B,SMALL(pipot!$Z:$Z,ROW($A986)))),"")</f>
        <v/>
      </c>
      <c r="D990" s="15" t="str">
        <f>IFERROR(IF(COUNT(pipot!$Z:$Z)&lt;&gt;"",INDEX(pipot!C:C,SMALL(pipot!$Z:$Z,ROW($A986)))),"")</f>
        <v/>
      </c>
      <c r="E990" t="str">
        <f>IFERROR(IF(COUNT(pipot!$Z:$Z)&lt;&gt;"",INDEX(pipot!D:D,SMALL(pipot!$Z:$Z,ROW($A986)))),"")</f>
        <v/>
      </c>
      <c r="F990" t="str">
        <f>IFERROR(IF(COUNT(pipot!$Z:$Z)&lt;&gt;"",INDEX(pipot!E:E,SMALL(pipot!$Z:$Z,ROW($A986)))),"")</f>
        <v/>
      </c>
      <c r="G990" t="str">
        <f>IFERROR(IF(COUNT(pipot!$Z:$Z)&lt;&gt;"",INDEX(pipot!F:F,SMALL(pipot!$Z:$Z,ROW($A986)))),"")</f>
        <v/>
      </c>
      <c r="H990" t="str">
        <f>IFERROR(IF(COUNT(pipot!$Z:$Z)&lt;&gt;"",INDEX(pipot!G:G,SMALL(pipot!$Z:$Z,ROW($A986)))),"")</f>
        <v/>
      </c>
      <c r="I990" t="str">
        <f>IFERROR(IF(COUNT(pipot!$Z:$Z)&lt;&gt;"",INDEX(pipot!H:H,SMALL(pipot!$Z:$Z,ROW($A986)))),"")</f>
        <v/>
      </c>
      <c r="J990" t="str">
        <f>IFERROR(IF(COUNT(pipot!$Z:$Z)&lt;&gt;"",INDEX(pipot!I:I,SMALL(pipot!$Z:$Z,ROW($A986)))),"")</f>
        <v/>
      </c>
      <c r="K990" t="str">
        <f>IFERROR(IF(COUNT(pipot!$Z:$Z)&lt;&gt;"",INDEX(pipot!J:J,SMALL(pipot!$Z:$Z,ROW($A986)))),"")</f>
        <v/>
      </c>
      <c r="L990" t="str">
        <f>IFERROR(IF(COUNT(pipot!$Z:$Z)&lt;&gt;"",INDEX(pipot!K:K,SMALL(pipot!$Z:$Z,ROW($A986)))),"")</f>
        <v/>
      </c>
      <c r="M990" t="str">
        <f>IFERROR(IF(COUNT(pipot!$Z:$Z)&lt;&gt;"",INDEX(pipot!L:L,SMALL(pipot!$Z:$Z,ROW($A986)))),"")</f>
        <v/>
      </c>
      <c r="N990" t="str">
        <f>IFERROR(IF(COUNT(pipot!$Z:$Z)&lt;&gt;"",INDEX(pipot!M:M,SMALL(pipot!$Z:$Z,ROW($A986)))),"")</f>
        <v/>
      </c>
      <c r="O990" t="str">
        <f>IFERROR(IF(COUNT(pipot!$Z:$Z)&lt;&gt;"",INDEX(pipot!N:N,SMALL(pipot!$Z:$Z,ROW($A986)))),"")</f>
        <v/>
      </c>
      <c r="P990" t="str">
        <f>IFERROR(IF(COUNT(pipot!$Z:$Z)&lt;&gt;"",INDEX(pipot!O:O,SMALL(pipot!$Z:$Z,ROW($A986)))),"")</f>
        <v/>
      </c>
      <c r="Q990" t="str">
        <f>IFERROR(IF(COUNT(pipot!$Z:$Z)&lt;&gt;"",INDEX(pipot!P:P,SMALL(pipot!$Z:$Z,ROW($A986)))),"")</f>
        <v/>
      </c>
      <c r="R990" t="str">
        <f>IFERROR(IF(COUNT(pipot!$Z:$Z)&lt;&gt;"",INDEX(pipot!Q:Q,SMALL(pipot!$Z:$Z,ROW($A986)))),"")</f>
        <v/>
      </c>
      <c r="S990" t="str">
        <f>IFERROR(IF(COUNT(pipot!$Z:$Z)&lt;&gt;"",INDEX(pipot!R:R,SMALL(pipot!$Z:$Z,ROW($A986)))),"")</f>
        <v/>
      </c>
    </row>
    <row r="991" spans="2:19" hidden="1">
      <c r="B991" t="str">
        <f>IFERROR(IF(COUNT(pipot!$Z:$Z)&lt;&gt;"",INDEX(pipot!A:A,SMALL(pipot!$Z:$Z,ROW($A987)))),"")</f>
        <v/>
      </c>
      <c r="C991" s="13" t="str">
        <f>IFERROR(IF(COUNT(pipot!$Z:$Z)&lt;&gt;"",INDEX(pipot!B:B,SMALL(pipot!$Z:$Z,ROW($A987)))),"")</f>
        <v/>
      </c>
      <c r="D991" s="15" t="str">
        <f>IFERROR(IF(COUNT(pipot!$Z:$Z)&lt;&gt;"",INDEX(pipot!C:C,SMALL(pipot!$Z:$Z,ROW($A987)))),"")</f>
        <v/>
      </c>
      <c r="E991" t="str">
        <f>IFERROR(IF(COUNT(pipot!$Z:$Z)&lt;&gt;"",INDEX(pipot!D:D,SMALL(pipot!$Z:$Z,ROW($A987)))),"")</f>
        <v/>
      </c>
      <c r="F991" t="str">
        <f>IFERROR(IF(COUNT(pipot!$Z:$Z)&lt;&gt;"",INDEX(pipot!E:E,SMALL(pipot!$Z:$Z,ROW($A987)))),"")</f>
        <v/>
      </c>
      <c r="G991" t="str">
        <f>IFERROR(IF(COUNT(pipot!$Z:$Z)&lt;&gt;"",INDEX(pipot!F:F,SMALL(pipot!$Z:$Z,ROW($A987)))),"")</f>
        <v/>
      </c>
      <c r="H991" t="str">
        <f>IFERROR(IF(COUNT(pipot!$Z:$Z)&lt;&gt;"",INDEX(pipot!G:G,SMALL(pipot!$Z:$Z,ROW($A987)))),"")</f>
        <v/>
      </c>
      <c r="I991" t="str">
        <f>IFERROR(IF(COUNT(pipot!$Z:$Z)&lt;&gt;"",INDEX(pipot!H:H,SMALL(pipot!$Z:$Z,ROW($A987)))),"")</f>
        <v/>
      </c>
      <c r="J991" t="str">
        <f>IFERROR(IF(COUNT(pipot!$Z:$Z)&lt;&gt;"",INDEX(pipot!I:I,SMALL(pipot!$Z:$Z,ROW($A987)))),"")</f>
        <v/>
      </c>
      <c r="K991" t="str">
        <f>IFERROR(IF(COUNT(pipot!$Z:$Z)&lt;&gt;"",INDEX(pipot!J:J,SMALL(pipot!$Z:$Z,ROW($A987)))),"")</f>
        <v/>
      </c>
      <c r="L991" t="str">
        <f>IFERROR(IF(COUNT(pipot!$Z:$Z)&lt;&gt;"",INDEX(pipot!K:K,SMALL(pipot!$Z:$Z,ROW($A987)))),"")</f>
        <v/>
      </c>
      <c r="M991" t="str">
        <f>IFERROR(IF(COUNT(pipot!$Z:$Z)&lt;&gt;"",INDEX(pipot!L:L,SMALL(pipot!$Z:$Z,ROW($A987)))),"")</f>
        <v/>
      </c>
      <c r="N991" t="str">
        <f>IFERROR(IF(COUNT(pipot!$Z:$Z)&lt;&gt;"",INDEX(pipot!M:M,SMALL(pipot!$Z:$Z,ROW($A987)))),"")</f>
        <v/>
      </c>
      <c r="O991" t="str">
        <f>IFERROR(IF(COUNT(pipot!$Z:$Z)&lt;&gt;"",INDEX(pipot!N:N,SMALL(pipot!$Z:$Z,ROW($A987)))),"")</f>
        <v/>
      </c>
      <c r="P991" t="str">
        <f>IFERROR(IF(COUNT(pipot!$Z:$Z)&lt;&gt;"",INDEX(pipot!O:O,SMALL(pipot!$Z:$Z,ROW($A987)))),"")</f>
        <v/>
      </c>
      <c r="Q991" t="str">
        <f>IFERROR(IF(COUNT(pipot!$Z:$Z)&lt;&gt;"",INDEX(pipot!P:P,SMALL(pipot!$Z:$Z,ROW($A987)))),"")</f>
        <v/>
      </c>
      <c r="R991" t="str">
        <f>IFERROR(IF(COUNT(pipot!$Z:$Z)&lt;&gt;"",INDEX(pipot!Q:Q,SMALL(pipot!$Z:$Z,ROW($A987)))),"")</f>
        <v/>
      </c>
      <c r="S991" t="str">
        <f>IFERROR(IF(COUNT(pipot!$Z:$Z)&lt;&gt;"",INDEX(pipot!R:R,SMALL(pipot!$Z:$Z,ROW($A987)))),"")</f>
        <v/>
      </c>
    </row>
    <row r="992" spans="2:19" hidden="1">
      <c r="B992" t="str">
        <f>IFERROR(IF(COUNT(pipot!$Z:$Z)&lt;&gt;"",INDEX(pipot!A:A,SMALL(pipot!$Z:$Z,ROW($A988)))),"")</f>
        <v/>
      </c>
      <c r="C992" s="13" t="str">
        <f>IFERROR(IF(COUNT(pipot!$Z:$Z)&lt;&gt;"",INDEX(pipot!B:B,SMALL(pipot!$Z:$Z,ROW($A988)))),"")</f>
        <v/>
      </c>
      <c r="D992" s="15" t="str">
        <f>IFERROR(IF(COUNT(pipot!$Z:$Z)&lt;&gt;"",INDEX(pipot!C:C,SMALL(pipot!$Z:$Z,ROW($A988)))),"")</f>
        <v/>
      </c>
      <c r="E992" t="str">
        <f>IFERROR(IF(COUNT(pipot!$Z:$Z)&lt;&gt;"",INDEX(pipot!D:D,SMALL(pipot!$Z:$Z,ROW($A988)))),"")</f>
        <v/>
      </c>
      <c r="F992" t="str">
        <f>IFERROR(IF(COUNT(pipot!$Z:$Z)&lt;&gt;"",INDEX(pipot!E:E,SMALL(pipot!$Z:$Z,ROW($A988)))),"")</f>
        <v/>
      </c>
      <c r="G992" t="str">
        <f>IFERROR(IF(COUNT(pipot!$Z:$Z)&lt;&gt;"",INDEX(pipot!F:F,SMALL(pipot!$Z:$Z,ROW($A988)))),"")</f>
        <v/>
      </c>
      <c r="H992" t="str">
        <f>IFERROR(IF(COUNT(pipot!$Z:$Z)&lt;&gt;"",INDEX(pipot!G:G,SMALL(pipot!$Z:$Z,ROW($A988)))),"")</f>
        <v/>
      </c>
      <c r="I992" t="str">
        <f>IFERROR(IF(COUNT(pipot!$Z:$Z)&lt;&gt;"",INDEX(pipot!H:H,SMALL(pipot!$Z:$Z,ROW($A988)))),"")</f>
        <v/>
      </c>
      <c r="J992" t="str">
        <f>IFERROR(IF(COUNT(pipot!$Z:$Z)&lt;&gt;"",INDEX(pipot!I:I,SMALL(pipot!$Z:$Z,ROW($A988)))),"")</f>
        <v/>
      </c>
      <c r="K992" t="str">
        <f>IFERROR(IF(COUNT(pipot!$Z:$Z)&lt;&gt;"",INDEX(pipot!J:J,SMALL(pipot!$Z:$Z,ROW($A988)))),"")</f>
        <v/>
      </c>
      <c r="L992" t="str">
        <f>IFERROR(IF(COUNT(pipot!$Z:$Z)&lt;&gt;"",INDEX(pipot!K:K,SMALL(pipot!$Z:$Z,ROW($A988)))),"")</f>
        <v/>
      </c>
      <c r="M992" t="str">
        <f>IFERROR(IF(COUNT(pipot!$Z:$Z)&lt;&gt;"",INDEX(pipot!L:L,SMALL(pipot!$Z:$Z,ROW($A988)))),"")</f>
        <v/>
      </c>
      <c r="N992" t="str">
        <f>IFERROR(IF(COUNT(pipot!$Z:$Z)&lt;&gt;"",INDEX(pipot!M:M,SMALL(pipot!$Z:$Z,ROW($A988)))),"")</f>
        <v/>
      </c>
      <c r="O992" t="str">
        <f>IFERROR(IF(COUNT(pipot!$Z:$Z)&lt;&gt;"",INDEX(pipot!N:N,SMALL(pipot!$Z:$Z,ROW($A988)))),"")</f>
        <v/>
      </c>
      <c r="P992" t="str">
        <f>IFERROR(IF(COUNT(pipot!$Z:$Z)&lt;&gt;"",INDEX(pipot!O:O,SMALL(pipot!$Z:$Z,ROW($A988)))),"")</f>
        <v/>
      </c>
      <c r="Q992" t="str">
        <f>IFERROR(IF(COUNT(pipot!$Z:$Z)&lt;&gt;"",INDEX(pipot!P:P,SMALL(pipot!$Z:$Z,ROW($A988)))),"")</f>
        <v/>
      </c>
      <c r="R992" t="str">
        <f>IFERROR(IF(COUNT(pipot!$Z:$Z)&lt;&gt;"",INDEX(pipot!Q:Q,SMALL(pipot!$Z:$Z,ROW($A988)))),"")</f>
        <v/>
      </c>
      <c r="S992" t="str">
        <f>IFERROR(IF(COUNT(pipot!$Z:$Z)&lt;&gt;"",INDEX(pipot!R:R,SMALL(pipot!$Z:$Z,ROW($A988)))),"")</f>
        <v/>
      </c>
    </row>
    <row r="993" spans="2:19" hidden="1">
      <c r="B993" t="str">
        <f>IFERROR(IF(COUNT(pipot!$Z:$Z)&lt;&gt;"",INDEX(pipot!A:A,SMALL(pipot!$Z:$Z,ROW($A989)))),"")</f>
        <v/>
      </c>
      <c r="C993" s="13" t="str">
        <f>IFERROR(IF(COUNT(pipot!$Z:$Z)&lt;&gt;"",INDEX(pipot!B:B,SMALL(pipot!$Z:$Z,ROW($A989)))),"")</f>
        <v/>
      </c>
      <c r="D993" s="15" t="str">
        <f>IFERROR(IF(COUNT(pipot!$Z:$Z)&lt;&gt;"",INDEX(pipot!C:C,SMALL(pipot!$Z:$Z,ROW($A989)))),"")</f>
        <v/>
      </c>
      <c r="E993" t="str">
        <f>IFERROR(IF(COUNT(pipot!$Z:$Z)&lt;&gt;"",INDEX(pipot!D:D,SMALL(pipot!$Z:$Z,ROW($A989)))),"")</f>
        <v/>
      </c>
      <c r="F993" t="str">
        <f>IFERROR(IF(COUNT(pipot!$Z:$Z)&lt;&gt;"",INDEX(pipot!E:E,SMALL(pipot!$Z:$Z,ROW($A989)))),"")</f>
        <v/>
      </c>
      <c r="G993" t="str">
        <f>IFERROR(IF(COUNT(pipot!$Z:$Z)&lt;&gt;"",INDEX(pipot!F:F,SMALL(pipot!$Z:$Z,ROW($A989)))),"")</f>
        <v/>
      </c>
      <c r="H993" t="str">
        <f>IFERROR(IF(COUNT(pipot!$Z:$Z)&lt;&gt;"",INDEX(pipot!G:G,SMALL(pipot!$Z:$Z,ROW($A989)))),"")</f>
        <v/>
      </c>
      <c r="I993" t="str">
        <f>IFERROR(IF(COUNT(pipot!$Z:$Z)&lt;&gt;"",INDEX(pipot!H:H,SMALL(pipot!$Z:$Z,ROW($A989)))),"")</f>
        <v/>
      </c>
      <c r="J993" t="str">
        <f>IFERROR(IF(COUNT(pipot!$Z:$Z)&lt;&gt;"",INDEX(pipot!I:I,SMALL(pipot!$Z:$Z,ROW($A989)))),"")</f>
        <v/>
      </c>
      <c r="K993" t="str">
        <f>IFERROR(IF(COUNT(pipot!$Z:$Z)&lt;&gt;"",INDEX(pipot!J:J,SMALL(pipot!$Z:$Z,ROW($A989)))),"")</f>
        <v/>
      </c>
      <c r="L993" t="str">
        <f>IFERROR(IF(COUNT(pipot!$Z:$Z)&lt;&gt;"",INDEX(pipot!K:K,SMALL(pipot!$Z:$Z,ROW($A989)))),"")</f>
        <v/>
      </c>
      <c r="M993" t="str">
        <f>IFERROR(IF(COUNT(pipot!$Z:$Z)&lt;&gt;"",INDEX(pipot!L:L,SMALL(pipot!$Z:$Z,ROW($A989)))),"")</f>
        <v/>
      </c>
      <c r="N993" t="str">
        <f>IFERROR(IF(COUNT(pipot!$Z:$Z)&lt;&gt;"",INDEX(pipot!M:M,SMALL(pipot!$Z:$Z,ROW($A989)))),"")</f>
        <v/>
      </c>
      <c r="O993" t="str">
        <f>IFERROR(IF(COUNT(pipot!$Z:$Z)&lt;&gt;"",INDEX(pipot!N:N,SMALL(pipot!$Z:$Z,ROW($A989)))),"")</f>
        <v/>
      </c>
      <c r="P993" t="str">
        <f>IFERROR(IF(COUNT(pipot!$Z:$Z)&lt;&gt;"",INDEX(pipot!O:O,SMALL(pipot!$Z:$Z,ROW($A989)))),"")</f>
        <v/>
      </c>
      <c r="Q993" t="str">
        <f>IFERROR(IF(COUNT(pipot!$Z:$Z)&lt;&gt;"",INDEX(pipot!P:P,SMALL(pipot!$Z:$Z,ROW($A989)))),"")</f>
        <v/>
      </c>
      <c r="R993" t="str">
        <f>IFERROR(IF(COUNT(pipot!$Z:$Z)&lt;&gt;"",INDEX(pipot!Q:Q,SMALL(pipot!$Z:$Z,ROW($A989)))),"")</f>
        <v/>
      </c>
      <c r="S993" t="str">
        <f>IFERROR(IF(COUNT(pipot!$Z:$Z)&lt;&gt;"",INDEX(pipot!R:R,SMALL(pipot!$Z:$Z,ROW($A989)))),"")</f>
        <v/>
      </c>
    </row>
    <row r="994" spans="2:19" hidden="1">
      <c r="B994" t="str">
        <f>IFERROR(IF(COUNT(pipot!$Z:$Z)&lt;&gt;"",INDEX(pipot!A:A,SMALL(pipot!$Z:$Z,ROW($A990)))),"")</f>
        <v/>
      </c>
      <c r="C994" s="13" t="str">
        <f>IFERROR(IF(COUNT(pipot!$Z:$Z)&lt;&gt;"",INDEX(pipot!B:B,SMALL(pipot!$Z:$Z,ROW($A990)))),"")</f>
        <v/>
      </c>
      <c r="D994" s="15" t="str">
        <f>IFERROR(IF(COUNT(pipot!$Z:$Z)&lt;&gt;"",INDEX(pipot!C:C,SMALL(pipot!$Z:$Z,ROW($A990)))),"")</f>
        <v/>
      </c>
      <c r="E994" t="str">
        <f>IFERROR(IF(COUNT(pipot!$Z:$Z)&lt;&gt;"",INDEX(pipot!D:D,SMALL(pipot!$Z:$Z,ROW($A990)))),"")</f>
        <v/>
      </c>
      <c r="F994" t="str">
        <f>IFERROR(IF(COUNT(pipot!$Z:$Z)&lt;&gt;"",INDEX(pipot!E:E,SMALL(pipot!$Z:$Z,ROW($A990)))),"")</f>
        <v/>
      </c>
      <c r="G994" t="str">
        <f>IFERROR(IF(COUNT(pipot!$Z:$Z)&lt;&gt;"",INDEX(pipot!F:F,SMALL(pipot!$Z:$Z,ROW($A990)))),"")</f>
        <v/>
      </c>
      <c r="H994" t="str">
        <f>IFERROR(IF(COUNT(pipot!$Z:$Z)&lt;&gt;"",INDEX(pipot!G:G,SMALL(pipot!$Z:$Z,ROW($A990)))),"")</f>
        <v/>
      </c>
      <c r="I994" t="str">
        <f>IFERROR(IF(COUNT(pipot!$Z:$Z)&lt;&gt;"",INDEX(pipot!H:H,SMALL(pipot!$Z:$Z,ROW($A990)))),"")</f>
        <v/>
      </c>
      <c r="J994" t="str">
        <f>IFERROR(IF(COUNT(pipot!$Z:$Z)&lt;&gt;"",INDEX(pipot!I:I,SMALL(pipot!$Z:$Z,ROW($A990)))),"")</f>
        <v/>
      </c>
      <c r="K994" t="str">
        <f>IFERROR(IF(COUNT(pipot!$Z:$Z)&lt;&gt;"",INDEX(pipot!J:J,SMALL(pipot!$Z:$Z,ROW($A990)))),"")</f>
        <v/>
      </c>
      <c r="L994" t="str">
        <f>IFERROR(IF(COUNT(pipot!$Z:$Z)&lt;&gt;"",INDEX(pipot!K:K,SMALL(pipot!$Z:$Z,ROW($A990)))),"")</f>
        <v/>
      </c>
      <c r="M994" t="str">
        <f>IFERROR(IF(COUNT(pipot!$Z:$Z)&lt;&gt;"",INDEX(pipot!L:L,SMALL(pipot!$Z:$Z,ROW($A990)))),"")</f>
        <v/>
      </c>
      <c r="N994" t="str">
        <f>IFERROR(IF(COUNT(pipot!$Z:$Z)&lt;&gt;"",INDEX(pipot!M:M,SMALL(pipot!$Z:$Z,ROW($A990)))),"")</f>
        <v/>
      </c>
      <c r="O994" t="str">
        <f>IFERROR(IF(COUNT(pipot!$Z:$Z)&lt;&gt;"",INDEX(pipot!N:N,SMALL(pipot!$Z:$Z,ROW($A990)))),"")</f>
        <v/>
      </c>
      <c r="P994" t="str">
        <f>IFERROR(IF(COUNT(pipot!$Z:$Z)&lt;&gt;"",INDEX(pipot!O:O,SMALL(pipot!$Z:$Z,ROW($A990)))),"")</f>
        <v/>
      </c>
      <c r="Q994" t="str">
        <f>IFERROR(IF(COUNT(pipot!$Z:$Z)&lt;&gt;"",INDEX(pipot!P:P,SMALL(pipot!$Z:$Z,ROW($A990)))),"")</f>
        <v/>
      </c>
      <c r="R994" t="str">
        <f>IFERROR(IF(COUNT(pipot!$Z:$Z)&lt;&gt;"",INDEX(pipot!Q:Q,SMALL(pipot!$Z:$Z,ROW($A990)))),"")</f>
        <v/>
      </c>
      <c r="S994" t="str">
        <f>IFERROR(IF(COUNT(pipot!$Z:$Z)&lt;&gt;"",INDEX(pipot!R:R,SMALL(pipot!$Z:$Z,ROW($A990)))),"")</f>
        <v/>
      </c>
    </row>
    <row r="995" spans="2:19" hidden="1">
      <c r="B995" t="str">
        <f>IFERROR(IF(COUNT(pipot!$Z:$Z)&lt;&gt;"",INDEX(pipot!A:A,SMALL(pipot!$Z:$Z,ROW($A991)))),"")</f>
        <v/>
      </c>
      <c r="C995" s="13" t="str">
        <f>IFERROR(IF(COUNT(pipot!$Z:$Z)&lt;&gt;"",INDEX(pipot!B:B,SMALL(pipot!$Z:$Z,ROW($A991)))),"")</f>
        <v/>
      </c>
      <c r="D995" s="15" t="str">
        <f>IFERROR(IF(COUNT(pipot!$Z:$Z)&lt;&gt;"",INDEX(pipot!C:C,SMALL(pipot!$Z:$Z,ROW($A991)))),"")</f>
        <v/>
      </c>
      <c r="E995" t="str">
        <f>IFERROR(IF(COUNT(pipot!$Z:$Z)&lt;&gt;"",INDEX(pipot!D:D,SMALL(pipot!$Z:$Z,ROW($A991)))),"")</f>
        <v/>
      </c>
      <c r="F995" t="str">
        <f>IFERROR(IF(COUNT(pipot!$Z:$Z)&lt;&gt;"",INDEX(pipot!E:E,SMALL(pipot!$Z:$Z,ROW($A991)))),"")</f>
        <v/>
      </c>
      <c r="G995" t="str">
        <f>IFERROR(IF(COUNT(pipot!$Z:$Z)&lt;&gt;"",INDEX(pipot!F:F,SMALL(pipot!$Z:$Z,ROW($A991)))),"")</f>
        <v/>
      </c>
      <c r="H995" t="str">
        <f>IFERROR(IF(COUNT(pipot!$Z:$Z)&lt;&gt;"",INDEX(pipot!G:G,SMALL(pipot!$Z:$Z,ROW($A991)))),"")</f>
        <v/>
      </c>
      <c r="I995" t="str">
        <f>IFERROR(IF(COUNT(pipot!$Z:$Z)&lt;&gt;"",INDEX(pipot!H:H,SMALL(pipot!$Z:$Z,ROW($A991)))),"")</f>
        <v/>
      </c>
      <c r="J995" t="str">
        <f>IFERROR(IF(COUNT(pipot!$Z:$Z)&lt;&gt;"",INDEX(pipot!I:I,SMALL(pipot!$Z:$Z,ROW($A991)))),"")</f>
        <v/>
      </c>
      <c r="K995" t="str">
        <f>IFERROR(IF(COUNT(pipot!$Z:$Z)&lt;&gt;"",INDEX(pipot!J:J,SMALL(pipot!$Z:$Z,ROW($A991)))),"")</f>
        <v/>
      </c>
      <c r="L995" t="str">
        <f>IFERROR(IF(COUNT(pipot!$Z:$Z)&lt;&gt;"",INDEX(pipot!K:K,SMALL(pipot!$Z:$Z,ROW($A991)))),"")</f>
        <v/>
      </c>
      <c r="M995" t="str">
        <f>IFERROR(IF(COUNT(pipot!$Z:$Z)&lt;&gt;"",INDEX(pipot!L:L,SMALL(pipot!$Z:$Z,ROW($A991)))),"")</f>
        <v/>
      </c>
      <c r="N995" t="str">
        <f>IFERROR(IF(COUNT(pipot!$Z:$Z)&lt;&gt;"",INDEX(pipot!M:M,SMALL(pipot!$Z:$Z,ROW($A991)))),"")</f>
        <v/>
      </c>
      <c r="O995" t="str">
        <f>IFERROR(IF(COUNT(pipot!$Z:$Z)&lt;&gt;"",INDEX(pipot!N:N,SMALL(pipot!$Z:$Z,ROW($A991)))),"")</f>
        <v/>
      </c>
      <c r="P995" t="str">
        <f>IFERROR(IF(COUNT(pipot!$Z:$Z)&lt;&gt;"",INDEX(pipot!O:O,SMALL(pipot!$Z:$Z,ROW($A991)))),"")</f>
        <v/>
      </c>
      <c r="Q995" t="str">
        <f>IFERROR(IF(COUNT(pipot!$Z:$Z)&lt;&gt;"",INDEX(pipot!P:P,SMALL(pipot!$Z:$Z,ROW($A991)))),"")</f>
        <v/>
      </c>
      <c r="R995" t="str">
        <f>IFERROR(IF(COUNT(pipot!$Z:$Z)&lt;&gt;"",INDEX(pipot!Q:Q,SMALL(pipot!$Z:$Z,ROW($A991)))),"")</f>
        <v/>
      </c>
      <c r="S995" t="str">
        <f>IFERROR(IF(COUNT(pipot!$Z:$Z)&lt;&gt;"",INDEX(pipot!R:R,SMALL(pipot!$Z:$Z,ROW($A991)))),"")</f>
        <v/>
      </c>
    </row>
    <row r="996" spans="2:19" hidden="1">
      <c r="B996" t="str">
        <f>IFERROR(IF(COUNT(pipot!$Z:$Z)&lt;&gt;"",INDEX(pipot!A:A,SMALL(pipot!$Z:$Z,ROW($A992)))),"")</f>
        <v/>
      </c>
      <c r="C996" s="13" t="str">
        <f>IFERROR(IF(COUNT(pipot!$Z:$Z)&lt;&gt;"",INDEX(pipot!B:B,SMALL(pipot!$Z:$Z,ROW($A992)))),"")</f>
        <v/>
      </c>
      <c r="D996" s="15" t="str">
        <f>IFERROR(IF(COUNT(pipot!$Z:$Z)&lt;&gt;"",INDEX(pipot!C:C,SMALL(pipot!$Z:$Z,ROW($A992)))),"")</f>
        <v/>
      </c>
      <c r="E996" t="str">
        <f>IFERROR(IF(COUNT(pipot!$Z:$Z)&lt;&gt;"",INDEX(pipot!D:D,SMALL(pipot!$Z:$Z,ROW($A992)))),"")</f>
        <v/>
      </c>
      <c r="F996" t="str">
        <f>IFERROR(IF(COUNT(pipot!$Z:$Z)&lt;&gt;"",INDEX(pipot!E:E,SMALL(pipot!$Z:$Z,ROW($A992)))),"")</f>
        <v/>
      </c>
      <c r="G996" t="str">
        <f>IFERROR(IF(COUNT(pipot!$Z:$Z)&lt;&gt;"",INDEX(pipot!F:F,SMALL(pipot!$Z:$Z,ROW($A992)))),"")</f>
        <v/>
      </c>
      <c r="H996" t="str">
        <f>IFERROR(IF(COUNT(pipot!$Z:$Z)&lt;&gt;"",INDEX(pipot!G:G,SMALL(pipot!$Z:$Z,ROW($A992)))),"")</f>
        <v/>
      </c>
      <c r="I996" t="str">
        <f>IFERROR(IF(COUNT(pipot!$Z:$Z)&lt;&gt;"",INDEX(pipot!H:H,SMALL(pipot!$Z:$Z,ROW($A992)))),"")</f>
        <v/>
      </c>
      <c r="J996" t="str">
        <f>IFERROR(IF(COUNT(pipot!$Z:$Z)&lt;&gt;"",INDEX(pipot!I:I,SMALL(pipot!$Z:$Z,ROW($A992)))),"")</f>
        <v/>
      </c>
      <c r="K996" t="str">
        <f>IFERROR(IF(COUNT(pipot!$Z:$Z)&lt;&gt;"",INDEX(pipot!J:J,SMALL(pipot!$Z:$Z,ROW($A992)))),"")</f>
        <v/>
      </c>
      <c r="L996" t="str">
        <f>IFERROR(IF(COUNT(pipot!$Z:$Z)&lt;&gt;"",INDEX(pipot!K:K,SMALL(pipot!$Z:$Z,ROW($A992)))),"")</f>
        <v/>
      </c>
      <c r="M996" t="str">
        <f>IFERROR(IF(COUNT(pipot!$Z:$Z)&lt;&gt;"",INDEX(pipot!L:L,SMALL(pipot!$Z:$Z,ROW($A992)))),"")</f>
        <v/>
      </c>
      <c r="N996" t="str">
        <f>IFERROR(IF(COUNT(pipot!$Z:$Z)&lt;&gt;"",INDEX(pipot!M:M,SMALL(pipot!$Z:$Z,ROW($A992)))),"")</f>
        <v/>
      </c>
      <c r="O996" t="str">
        <f>IFERROR(IF(COUNT(pipot!$Z:$Z)&lt;&gt;"",INDEX(pipot!N:N,SMALL(pipot!$Z:$Z,ROW($A992)))),"")</f>
        <v/>
      </c>
      <c r="P996" t="str">
        <f>IFERROR(IF(COUNT(pipot!$Z:$Z)&lt;&gt;"",INDEX(pipot!O:O,SMALL(pipot!$Z:$Z,ROW($A992)))),"")</f>
        <v/>
      </c>
      <c r="Q996" t="str">
        <f>IFERROR(IF(COUNT(pipot!$Z:$Z)&lt;&gt;"",INDEX(pipot!P:P,SMALL(pipot!$Z:$Z,ROW($A992)))),"")</f>
        <v/>
      </c>
      <c r="R996" t="str">
        <f>IFERROR(IF(COUNT(pipot!$Z:$Z)&lt;&gt;"",INDEX(pipot!Q:Q,SMALL(pipot!$Z:$Z,ROW($A992)))),"")</f>
        <v/>
      </c>
      <c r="S996" t="str">
        <f>IFERROR(IF(COUNT(pipot!$Z:$Z)&lt;&gt;"",INDEX(pipot!R:R,SMALL(pipot!$Z:$Z,ROW($A992)))),"")</f>
        <v/>
      </c>
    </row>
    <row r="997" spans="2:19" hidden="1">
      <c r="B997" t="str">
        <f>IFERROR(IF(COUNT(pipot!$Z:$Z)&lt;&gt;"",INDEX(pipot!A:A,SMALL(pipot!$Z:$Z,ROW($A993)))),"")</f>
        <v/>
      </c>
      <c r="C997" s="13" t="str">
        <f>IFERROR(IF(COUNT(pipot!$Z:$Z)&lt;&gt;"",INDEX(pipot!B:B,SMALL(pipot!$Z:$Z,ROW($A993)))),"")</f>
        <v/>
      </c>
      <c r="D997" s="15" t="str">
        <f>IFERROR(IF(COUNT(pipot!$Z:$Z)&lt;&gt;"",INDEX(pipot!C:C,SMALL(pipot!$Z:$Z,ROW($A993)))),"")</f>
        <v/>
      </c>
      <c r="E997" t="str">
        <f>IFERROR(IF(COUNT(pipot!$Z:$Z)&lt;&gt;"",INDEX(pipot!D:D,SMALL(pipot!$Z:$Z,ROW($A993)))),"")</f>
        <v/>
      </c>
      <c r="F997" t="str">
        <f>IFERROR(IF(COUNT(pipot!$Z:$Z)&lt;&gt;"",INDEX(pipot!E:E,SMALL(pipot!$Z:$Z,ROW($A993)))),"")</f>
        <v/>
      </c>
      <c r="G997" t="str">
        <f>IFERROR(IF(COUNT(pipot!$Z:$Z)&lt;&gt;"",INDEX(pipot!F:F,SMALL(pipot!$Z:$Z,ROW($A993)))),"")</f>
        <v/>
      </c>
      <c r="H997" t="str">
        <f>IFERROR(IF(COUNT(pipot!$Z:$Z)&lt;&gt;"",INDEX(pipot!G:G,SMALL(pipot!$Z:$Z,ROW($A993)))),"")</f>
        <v/>
      </c>
      <c r="I997" t="str">
        <f>IFERROR(IF(COUNT(pipot!$Z:$Z)&lt;&gt;"",INDEX(pipot!H:H,SMALL(pipot!$Z:$Z,ROW($A993)))),"")</f>
        <v/>
      </c>
      <c r="J997" t="str">
        <f>IFERROR(IF(COUNT(pipot!$Z:$Z)&lt;&gt;"",INDEX(pipot!I:I,SMALL(pipot!$Z:$Z,ROW($A993)))),"")</f>
        <v/>
      </c>
      <c r="K997" t="str">
        <f>IFERROR(IF(COUNT(pipot!$Z:$Z)&lt;&gt;"",INDEX(pipot!J:J,SMALL(pipot!$Z:$Z,ROW($A993)))),"")</f>
        <v/>
      </c>
      <c r="L997" t="str">
        <f>IFERROR(IF(COUNT(pipot!$Z:$Z)&lt;&gt;"",INDEX(pipot!K:K,SMALL(pipot!$Z:$Z,ROW($A993)))),"")</f>
        <v/>
      </c>
      <c r="M997" t="str">
        <f>IFERROR(IF(COUNT(pipot!$Z:$Z)&lt;&gt;"",INDEX(pipot!L:L,SMALL(pipot!$Z:$Z,ROW($A993)))),"")</f>
        <v/>
      </c>
      <c r="N997" t="str">
        <f>IFERROR(IF(COUNT(pipot!$Z:$Z)&lt;&gt;"",INDEX(pipot!M:M,SMALL(pipot!$Z:$Z,ROW($A993)))),"")</f>
        <v/>
      </c>
      <c r="O997" t="str">
        <f>IFERROR(IF(COUNT(pipot!$Z:$Z)&lt;&gt;"",INDEX(pipot!N:N,SMALL(pipot!$Z:$Z,ROW($A993)))),"")</f>
        <v/>
      </c>
      <c r="P997" t="str">
        <f>IFERROR(IF(COUNT(pipot!$Z:$Z)&lt;&gt;"",INDEX(pipot!O:O,SMALL(pipot!$Z:$Z,ROW($A993)))),"")</f>
        <v/>
      </c>
      <c r="Q997" t="str">
        <f>IFERROR(IF(COUNT(pipot!$Z:$Z)&lt;&gt;"",INDEX(pipot!P:P,SMALL(pipot!$Z:$Z,ROW($A993)))),"")</f>
        <v/>
      </c>
      <c r="R997" t="str">
        <f>IFERROR(IF(COUNT(pipot!$Z:$Z)&lt;&gt;"",INDEX(pipot!Q:Q,SMALL(pipot!$Z:$Z,ROW($A993)))),"")</f>
        <v/>
      </c>
      <c r="S997" t="str">
        <f>IFERROR(IF(COUNT(pipot!$Z:$Z)&lt;&gt;"",INDEX(pipot!R:R,SMALL(pipot!$Z:$Z,ROW($A993)))),"")</f>
        <v/>
      </c>
    </row>
    <row r="998" spans="2:19" hidden="1">
      <c r="B998" t="str">
        <f>IFERROR(IF(COUNT(pipot!$Z:$Z)&lt;&gt;"",INDEX(pipot!A:A,SMALL(pipot!$Z:$Z,ROW($A994)))),"")</f>
        <v/>
      </c>
      <c r="C998" s="13" t="str">
        <f>IFERROR(IF(COUNT(pipot!$Z:$Z)&lt;&gt;"",INDEX(pipot!B:B,SMALL(pipot!$Z:$Z,ROW($A994)))),"")</f>
        <v/>
      </c>
      <c r="D998" s="15" t="str">
        <f>IFERROR(IF(COUNT(pipot!$Z:$Z)&lt;&gt;"",INDEX(pipot!C:C,SMALL(pipot!$Z:$Z,ROW($A994)))),"")</f>
        <v/>
      </c>
      <c r="E998" t="str">
        <f>IFERROR(IF(COUNT(pipot!$Z:$Z)&lt;&gt;"",INDEX(pipot!D:D,SMALL(pipot!$Z:$Z,ROW($A994)))),"")</f>
        <v/>
      </c>
      <c r="F998" t="str">
        <f>IFERROR(IF(COUNT(pipot!$Z:$Z)&lt;&gt;"",INDEX(pipot!E:E,SMALL(pipot!$Z:$Z,ROW($A994)))),"")</f>
        <v/>
      </c>
      <c r="G998" t="str">
        <f>IFERROR(IF(COUNT(pipot!$Z:$Z)&lt;&gt;"",INDEX(pipot!F:F,SMALL(pipot!$Z:$Z,ROW($A994)))),"")</f>
        <v/>
      </c>
      <c r="H998" t="str">
        <f>IFERROR(IF(COUNT(pipot!$Z:$Z)&lt;&gt;"",INDEX(pipot!G:G,SMALL(pipot!$Z:$Z,ROW($A994)))),"")</f>
        <v/>
      </c>
      <c r="I998" t="str">
        <f>IFERROR(IF(COUNT(pipot!$Z:$Z)&lt;&gt;"",INDEX(pipot!H:H,SMALL(pipot!$Z:$Z,ROW($A994)))),"")</f>
        <v/>
      </c>
      <c r="J998" t="str">
        <f>IFERROR(IF(COUNT(pipot!$Z:$Z)&lt;&gt;"",INDEX(pipot!I:I,SMALL(pipot!$Z:$Z,ROW($A994)))),"")</f>
        <v/>
      </c>
      <c r="K998" t="str">
        <f>IFERROR(IF(COUNT(pipot!$Z:$Z)&lt;&gt;"",INDEX(pipot!J:J,SMALL(pipot!$Z:$Z,ROW($A994)))),"")</f>
        <v/>
      </c>
      <c r="L998" t="str">
        <f>IFERROR(IF(COUNT(pipot!$Z:$Z)&lt;&gt;"",INDEX(pipot!K:K,SMALL(pipot!$Z:$Z,ROW($A994)))),"")</f>
        <v/>
      </c>
      <c r="M998" t="str">
        <f>IFERROR(IF(COUNT(pipot!$Z:$Z)&lt;&gt;"",INDEX(pipot!L:L,SMALL(pipot!$Z:$Z,ROW($A994)))),"")</f>
        <v/>
      </c>
      <c r="N998" t="str">
        <f>IFERROR(IF(COUNT(pipot!$Z:$Z)&lt;&gt;"",INDEX(pipot!M:M,SMALL(pipot!$Z:$Z,ROW($A994)))),"")</f>
        <v/>
      </c>
      <c r="O998" t="str">
        <f>IFERROR(IF(COUNT(pipot!$Z:$Z)&lt;&gt;"",INDEX(pipot!N:N,SMALL(pipot!$Z:$Z,ROW($A994)))),"")</f>
        <v/>
      </c>
      <c r="P998" t="str">
        <f>IFERROR(IF(COUNT(pipot!$Z:$Z)&lt;&gt;"",INDEX(pipot!O:O,SMALL(pipot!$Z:$Z,ROW($A994)))),"")</f>
        <v/>
      </c>
      <c r="Q998" t="str">
        <f>IFERROR(IF(COUNT(pipot!$Z:$Z)&lt;&gt;"",INDEX(pipot!P:P,SMALL(pipot!$Z:$Z,ROW($A994)))),"")</f>
        <v/>
      </c>
      <c r="R998" t="str">
        <f>IFERROR(IF(COUNT(pipot!$Z:$Z)&lt;&gt;"",INDEX(pipot!Q:Q,SMALL(pipot!$Z:$Z,ROW($A994)))),"")</f>
        <v/>
      </c>
      <c r="S998" t="str">
        <f>IFERROR(IF(COUNT(pipot!$Z:$Z)&lt;&gt;"",INDEX(pipot!R:R,SMALL(pipot!$Z:$Z,ROW($A994)))),"")</f>
        <v/>
      </c>
    </row>
    <row r="999" spans="2:19" hidden="1">
      <c r="B999" t="str">
        <f>IFERROR(IF(COUNT(pipot!$Z:$Z)&lt;&gt;"",INDEX(pipot!A:A,SMALL(pipot!$Z:$Z,ROW($A995)))),"")</f>
        <v/>
      </c>
      <c r="C999" s="13" t="str">
        <f>IFERROR(IF(COUNT(pipot!$Z:$Z)&lt;&gt;"",INDEX(pipot!B:B,SMALL(pipot!$Z:$Z,ROW($A995)))),"")</f>
        <v/>
      </c>
      <c r="D999" s="15" t="str">
        <f>IFERROR(IF(COUNT(pipot!$Z:$Z)&lt;&gt;"",INDEX(pipot!C:C,SMALL(pipot!$Z:$Z,ROW($A995)))),"")</f>
        <v/>
      </c>
      <c r="E999" t="str">
        <f>IFERROR(IF(COUNT(pipot!$Z:$Z)&lt;&gt;"",INDEX(pipot!D:D,SMALL(pipot!$Z:$Z,ROW($A995)))),"")</f>
        <v/>
      </c>
      <c r="F999" t="str">
        <f>IFERROR(IF(COUNT(pipot!$Z:$Z)&lt;&gt;"",INDEX(pipot!E:E,SMALL(pipot!$Z:$Z,ROW($A995)))),"")</f>
        <v/>
      </c>
      <c r="G999" t="str">
        <f>IFERROR(IF(COUNT(pipot!$Z:$Z)&lt;&gt;"",INDEX(pipot!F:F,SMALL(pipot!$Z:$Z,ROW($A995)))),"")</f>
        <v/>
      </c>
      <c r="H999" t="str">
        <f>IFERROR(IF(COUNT(pipot!$Z:$Z)&lt;&gt;"",INDEX(pipot!G:G,SMALL(pipot!$Z:$Z,ROW($A995)))),"")</f>
        <v/>
      </c>
      <c r="I999" t="str">
        <f>IFERROR(IF(COUNT(pipot!$Z:$Z)&lt;&gt;"",INDEX(pipot!H:H,SMALL(pipot!$Z:$Z,ROW($A995)))),"")</f>
        <v/>
      </c>
      <c r="J999" t="str">
        <f>IFERROR(IF(COUNT(pipot!$Z:$Z)&lt;&gt;"",INDEX(pipot!I:I,SMALL(pipot!$Z:$Z,ROW($A995)))),"")</f>
        <v/>
      </c>
      <c r="K999" t="str">
        <f>IFERROR(IF(COUNT(pipot!$Z:$Z)&lt;&gt;"",INDEX(pipot!J:J,SMALL(pipot!$Z:$Z,ROW($A995)))),"")</f>
        <v/>
      </c>
      <c r="L999" t="str">
        <f>IFERROR(IF(COUNT(pipot!$Z:$Z)&lt;&gt;"",INDEX(pipot!K:K,SMALL(pipot!$Z:$Z,ROW($A995)))),"")</f>
        <v/>
      </c>
      <c r="M999" t="str">
        <f>IFERROR(IF(COUNT(pipot!$Z:$Z)&lt;&gt;"",INDEX(pipot!L:L,SMALL(pipot!$Z:$Z,ROW($A995)))),"")</f>
        <v/>
      </c>
      <c r="N999" t="str">
        <f>IFERROR(IF(COUNT(pipot!$Z:$Z)&lt;&gt;"",INDEX(pipot!M:M,SMALL(pipot!$Z:$Z,ROW($A995)))),"")</f>
        <v/>
      </c>
      <c r="O999" t="str">
        <f>IFERROR(IF(COUNT(pipot!$Z:$Z)&lt;&gt;"",INDEX(pipot!N:N,SMALL(pipot!$Z:$Z,ROW($A995)))),"")</f>
        <v/>
      </c>
      <c r="P999" t="str">
        <f>IFERROR(IF(COUNT(pipot!$Z:$Z)&lt;&gt;"",INDEX(pipot!O:O,SMALL(pipot!$Z:$Z,ROW($A995)))),"")</f>
        <v/>
      </c>
      <c r="Q999" t="str">
        <f>IFERROR(IF(COUNT(pipot!$Z:$Z)&lt;&gt;"",INDEX(pipot!P:P,SMALL(pipot!$Z:$Z,ROW($A995)))),"")</f>
        <v/>
      </c>
      <c r="R999" t="str">
        <f>IFERROR(IF(COUNT(pipot!$Z:$Z)&lt;&gt;"",INDEX(pipot!Q:Q,SMALL(pipot!$Z:$Z,ROW($A995)))),"")</f>
        <v/>
      </c>
      <c r="S999" t="str">
        <f>IFERROR(IF(COUNT(pipot!$Z:$Z)&lt;&gt;"",INDEX(pipot!R:R,SMALL(pipot!$Z:$Z,ROW($A995)))),"")</f>
        <v/>
      </c>
    </row>
    <row r="1000" spans="2:19" hidden="1">
      <c r="B1000" t="str">
        <f>IFERROR(IF(COUNT(pipot!$Z:$Z)&lt;&gt;"",INDEX(pipot!A:A,SMALL(pipot!$Z:$Z,ROW($A996)))),"")</f>
        <v/>
      </c>
      <c r="C1000" s="13" t="str">
        <f>IFERROR(IF(COUNT(pipot!$Z:$Z)&lt;&gt;"",INDEX(pipot!B:B,SMALL(pipot!$Z:$Z,ROW($A996)))),"")</f>
        <v/>
      </c>
      <c r="D1000" s="15" t="str">
        <f>IFERROR(IF(COUNT(pipot!$Z:$Z)&lt;&gt;"",INDEX(pipot!C:C,SMALL(pipot!$Z:$Z,ROW($A996)))),"")</f>
        <v/>
      </c>
      <c r="E1000" t="str">
        <f>IFERROR(IF(COUNT(pipot!$Z:$Z)&lt;&gt;"",INDEX(pipot!D:D,SMALL(pipot!$Z:$Z,ROW($A996)))),"")</f>
        <v/>
      </c>
      <c r="F1000" t="str">
        <f>IFERROR(IF(COUNT(pipot!$Z:$Z)&lt;&gt;"",INDEX(pipot!E:E,SMALL(pipot!$Z:$Z,ROW($A996)))),"")</f>
        <v/>
      </c>
      <c r="G1000" t="str">
        <f>IFERROR(IF(COUNT(pipot!$Z:$Z)&lt;&gt;"",INDEX(pipot!F:F,SMALL(pipot!$Z:$Z,ROW($A996)))),"")</f>
        <v/>
      </c>
      <c r="H1000" t="str">
        <f>IFERROR(IF(COUNT(pipot!$Z:$Z)&lt;&gt;"",INDEX(pipot!G:G,SMALL(pipot!$Z:$Z,ROW($A996)))),"")</f>
        <v/>
      </c>
      <c r="I1000" t="str">
        <f>IFERROR(IF(COUNT(pipot!$Z:$Z)&lt;&gt;"",INDEX(pipot!H:H,SMALL(pipot!$Z:$Z,ROW($A996)))),"")</f>
        <v/>
      </c>
      <c r="J1000" t="str">
        <f>IFERROR(IF(COUNT(pipot!$Z:$Z)&lt;&gt;"",INDEX(pipot!I:I,SMALL(pipot!$Z:$Z,ROW($A996)))),"")</f>
        <v/>
      </c>
      <c r="K1000" t="str">
        <f>IFERROR(IF(COUNT(pipot!$Z:$Z)&lt;&gt;"",INDEX(pipot!J:J,SMALL(pipot!$Z:$Z,ROW($A996)))),"")</f>
        <v/>
      </c>
      <c r="L1000" t="str">
        <f>IFERROR(IF(COUNT(pipot!$Z:$Z)&lt;&gt;"",INDEX(pipot!K:K,SMALL(pipot!$Z:$Z,ROW($A996)))),"")</f>
        <v/>
      </c>
      <c r="M1000" t="str">
        <f>IFERROR(IF(COUNT(pipot!$Z:$Z)&lt;&gt;"",INDEX(pipot!L:L,SMALL(pipot!$Z:$Z,ROW($A996)))),"")</f>
        <v/>
      </c>
      <c r="N1000" t="str">
        <f>IFERROR(IF(COUNT(pipot!$Z:$Z)&lt;&gt;"",INDEX(pipot!M:M,SMALL(pipot!$Z:$Z,ROW($A996)))),"")</f>
        <v/>
      </c>
      <c r="O1000" t="str">
        <f>IFERROR(IF(COUNT(pipot!$Z:$Z)&lt;&gt;"",INDEX(pipot!N:N,SMALL(pipot!$Z:$Z,ROW($A996)))),"")</f>
        <v/>
      </c>
      <c r="P1000" t="str">
        <f>IFERROR(IF(COUNT(pipot!$Z:$Z)&lt;&gt;"",INDEX(pipot!O:O,SMALL(pipot!$Z:$Z,ROW($A996)))),"")</f>
        <v/>
      </c>
      <c r="Q1000" t="str">
        <f>IFERROR(IF(COUNT(pipot!$Z:$Z)&lt;&gt;"",INDEX(pipot!P:P,SMALL(pipot!$Z:$Z,ROW($A996)))),"")</f>
        <v/>
      </c>
      <c r="R1000" t="str">
        <f>IFERROR(IF(COUNT(pipot!$Z:$Z)&lt;&gt;"",INDEX(pipot!Q:Q,SMALL(pipot!$Z:$Z,ROW($A996)))),"")</f>
        <v/>
      </c>
      <c r="S1000" t="str">
        <f>IFERROR(IF(COUNT(pipot!$Z:$Z)&lt;&gt;"",INDEX(pipot!R:R,SMALL(pipot!$Z:$Z,ROW($A996)))),"")</f>
        <v/>
      </c>
    </row>
    <row r="1001" spans="2:19" hidden="1">
      <c r="B1001" t="str">
        <f>IFERROR(IF(COUNT(pipot!$Z:$Z)&lt;&gt;"",INDEX(pipot!A:A,SMALL(pipot!$Z:$Z,ROW($A997)))),"")</f>
        <v/>
      </c>
      <c r="C1001" s="13" t="str">
        <f>IFERROR(IF(COUNT(pipot!$Z:$Z)&lt;&gt;"",INDEX(pipot!B:B,SMALL(pipot!$Z:$Z,ROW($A997)))),"")</f>
        <v/>
      </c>
      <c r="D1001" s="15" t="str">
        <f>IFERROR(IF(COUNT(pipot!$Z:$Z)&lt;&gt;"",INDEX(pipot!C:C,SMALL(pipot!$Z:$Z,ROW($A997)))),"")</f>
        <v/>
      </c>
      <c r="E1001" t="str">
        <f>IFERROR(IF(COUNT(pipot!$Z:$Z)&lt;&gt;"",INDEX(pipot!D:D,SMALL(pipot!$Z:$Z,ROW($A997)))),"")</f>
        <v/>
      </c>
      <c r="F1001" t="str">
        <f>IFERROR(IF(COUNT(pipot!$Z:$Z)&lt;&gt;"",INDEX(pipot!E:E,SMALL(pipot!$Z:$Z,ROW($A997)))),"")</f>
        <v/>
      </c>
      <c r="G1001" t="str">
        <f>IFERROR(IF(COUNT(pipot!$Z:$Z)&lt;&gt;"",INDEX(pipot!F:F,SMALL(pipot!$Z:$Z,ROW($A997)))),"")</f>
        <v/>
      </c>
      <c r="H1001" t="str">
        <f>IFERROR(IF(COUNT(pipot!$Z:$Z)&lt;&gt;"",INDEX(pipot!G:G,SMALL(pipot!$Z:$Z,ROW($A997)))),"")</f>
        <v/>
      </c>
      <c r="I1001" t="str">
        <f>IFERROR(IF(COUNT(pipot!$Z:$Z)&lt;&gt;"",INDEX(pipot!H:H,SMALL(pipot!$Z:$Z,ROW($A997)))),"")</f>
        <v/>
      </c>
      <c r="J1001" t="str">
        <f>IFERROR(IF(COUNT(pipot!$Z:$Z)&lt;&gt;"",INDEX(pipot!I:I,SMALL(pipot!$Z:$Z,ROW($A997)))),"")</f>
        <v/>
      </c>
      <c r="K1001" t="str">
        <f>IFERROR(IF(COUNT(pipot!$Z:$Z)&lt;&gt;"",INDEX(pipot!J:J,SMALL(pipot!$Z:$Z,ROW($A997)))),"")</f>
        <v/>
      </c>
      <c r="L1001" t="str">
        <f>IFERROR(IF(COUNT(pipot!$Z:$Z)&lt;&gt;"",INDEX(pipot!K:K,SMALL(pipot!$Z:$Z,ROW($A997)))),"")</f>
        <v/>
      </c>
      <c r="M1001" t="str">
        <f>IFERROR(IF(COUNT(pipot!$Z:$Z)&lt;&gt;"",INDEX(pipot!L:L,SMALL(pipot!$Z:$Z,ROW($A997)))),"")</f>
        <v/>
      </c>
      <c r="N1001" t="str">
        <f>IFERROR(IF(COUNT(pipot!$Z:$Z)&lt;&gt;"",INDEX(pipot!M:M,SMALL(pipot!$Z:$Z,ROW($A997)))),"")</f>
        <v/>
      </c>
      <c r="O1001" t="str">
        <f>IFERROR(IF(COUNT(pipot!$Z:$Z)&lt;&gt;"",INDEX(pipot!N:N,SMALL(pipot!$Z:$Z,ROW($A997)))),"")</f>
        <v/>
      </c>
      <c r="P1001" t="str">
        <f>IFERROR(IF(COUNT(pipot!$Z:$Z)&lt;&gt;"",INDEX(pipot!O:O,SMALL(pipot!$Z:$Z,ROW($A997)))),"")</f>
        <v/>
      </c>
      <c r="Q1001" t="str">
        <f>IFERROR(IF(COUNT(pipot!$Z:$Z)&lt;&gt;"",INDEX(pipot!P:P,SMALL(pipot!$Z:$Z,ROW($A997)))),"")</f>
        <v/>
      </c>
      <c r="R1001" t="str">
        <f>IFERROR(IF(COUNT(pipot!$Z:$Z)&lt;&gt;"",INDEX(pipot!Q:Q,SMALL(pipot!$Z:$Z,ROW($A997)))),"")</f>
        <v/>
      </c>
      <c r="S1001" t="str">
        <f>IFERROR(IF(COUNT(pipot!$Z:$Z)&lt;&gt;"",INDEX(pipot!R:R,SMALL(pipot!$Z:$Z,ROW($A997)))),"")</f>
        <v/>
      </c>
    </row>
    <row r="1002" spans="2:19" hidden="1">
      <c r="B1002" t="str">
        <f>IFERROR(IF(COUNT(pipot!$Z:$Z)&lt;&gt;"",INDEX(pipot!A:A,SMALL(pipot!$Z:$Z,ROW($A998)))),"")</f>
        <v/>
      </c>
      <c r="C1002" s="13" t="str">
        <f>IFERROR(IF(COUNT(pipot!$Z:$Z)&lt;&gt;"",INDEX(pipot!B:B,SMALL(pipot!$Z:$Z,ROW($A998)))),"")</f>
        <v/>
      </c>
      <c r="D1002" s="15" t="str">
        <f>IFERROR(IF(COUNT(pipot!$Z:$Z)&lt;&gt;"",INDEX(pipot!C:C,SMALL(pipot!$Z:$Z,ROW($A998)))),"")</f>
        <v/>
      </c>
      <c r="E1002" t="str">
        <f>IFERROR(IF(COUNT(pipot!$Z:$Z)&lt;&gt;"",INDEX(pipot!D:D,SMALL(pipot!$Z:$Z,ROW($A998)))),"")</f>
        <v/>
      </c>
      <c r="F1002" t="str">
        <f>IFERROR(IF(COUNT(pipot!$Z:$Z)&lt;&gt;"",INDEX(pipot!E:E,SMALL(pipot!$Z:$Z,ROW($A998)))),"")</f>
        <v/>
      </c>
      <c r="G1002" t="str">
        <f>IFERROR(IF(COUNT(pipot!$Z:$Z)&lt;&gt;"",INDEX(pipot!F:F,SMALL(pipot!$Z:$Z,ROW($A998)))),"")</f>
        <v/>
      </c>
      <c r="H1002" t="str">
        <f>IFERROR(IF(COUNT(pipot!$Z:$Z)&lt;&gt;"",INDEX(pipot!G:G,SMALL(pipot!$Z:$Z,ROW($A998)))),"")</f>
        <v/>
      </c>
      <c r="I1002" t="str">
        <f>IFERROR(IF(COUNT(pipot!$Z:$Z)&lt;&gt;"",INDEX(pipot!H:H,SMALL(pipot!$Z:$Z,ROW($A998)))),"")</f>
        <v/>
      </c>
      <c r="J1002" t="str">
        <f>IFERROR(IF(COUNT(pipot!$Z:$Z)&lt;&gt;"",INDEX(pipot!I:I,SMALL(pipot!$Z:$Z,ROW($A998)))),"")</f>
        <v/>
      </c>
      <c r="K1002" t="str">
        <f>IFERROR(IF(COUNT(pipot!$Z:$Z)&lt;&gt;"",INDEX(pipot!J:J,SMALL(pipot!$Z:$Z,ROW($A998)))),"")</f>
        <v/>
      </c>
      <c r="L1002" t="str">
        <f>IFERROR(IF(COUNT(pipot!$Z:$Z)&lt;&gt;"",INDEX(pipot!K:K,SMALL(pipot!$Z:$Z,ROW($A998)))),"")</f>
        <v/>
      </c>
      <c r="M1002" t="str">
        <f>IFERROR(IF(COUNT(pipot!$Z:$Z)&lt;&gt;"",INDEX(pipot!L:L,SMALL(pipot!$Z:$Z,ROW($A998)))),"")</f>
        <v/>
      </c>
      <c r="N1002" t="str">
        <f>IFERROR(IF(COUNT(pipot!$Z:$Z)&lt;&gt;"",INDEX(pipot!M:M,SMALL(pipot!$Z:$Z,ROW($A998)))),"")</f>
        <v/>
      </c>
      <c r="O1002" t="str">
        <f>IFERROR(IF(COUNT(pipot!$Z:$Z)&lt;&gt;"",INDEX(pipot!N:N,SMALL(pipot!$Z:$Z,ROW($A998)))),"")</f>
        <v/>
      </c>
      <c r="P1002" t="str">
        <f>IFERROR(IF(COUNT(pipot!$Z:$Z)&lt;&gt;"",INDEX(pipot!O:O,SMALL(pipot!$Z:$Z,ROW($A998)))),"")</f>
        <v/>
      </c>
      <c r="Q1002" t="str">
        <f>IFERROR(IF(COUNT(pipot!$Z:$Z)&lt;&gt;"",INDEX(pipot!P:P,SMALL(pipot!$Z:$Z,ROW($A998)))),"")</f>
        <v/>
      </c>
      <c r="R1002" t="str">
        <f>IFERROR(IF(COUNT(pipot!$Z:$Z)&lt;&gt;"",INDEX(pipot!Q:Q,SMALL(pipot!$Z:$Z,ROW($A998)))),"")</f>
        <v/>
      </c>
      <c r="S1002" t="str">
        <f>IFERROR(IF(COUNT(pipot!$Z:$Z)&lt;&gt;"",INDEX(pipot!R:R,SMALL(pipot!$Z:$Z,ROW($A998)))),"")</f>
        <v/>
      </c>
    </row>
    <row r="1003" spans="2:19" hidden="1">
      <c r="B1003" t="str">
        <f>IFERROR(IF(COUNT(pipot!$Z:$Z)&lt;&gt;"",INDEX(pipot!A:A,SMALL(pipot!$Z:$Z,ROW($A999)))),"")</f>
        <v/>
      </c>
      <c r="C1003" s="13" t="str">
        <f>IFERROR(IF(COUNT(pipot!$Z:$Z)&lt;&gt;"",INDEX(pipot!B:B,SMALL(pipot!$Z:$Z,ROW($A999)))),"")</f>
        <v/>
      </c>
      <c r="D1003" s="15" t="str">
        <f>IFERROR(IF(COUNT(pipot!$Z:$Z)&lt;&gt;"",INDEX(pipot!C:C,SMALL(pipot!$Z:$Z,ROW($A999)))),"")</f>
        <v/>
      </c>
      <c r="E1003" t="str">
        <f>IFERROR(IF(COUNT(pipot!$Z:$Z)&lt;&gt;"",INDEX(pipot!D:D,SMALL(pipot!$Z:$Z,ROW($A999)))),"")</f>
        <v/>
      </c>
      <c r="F1003" t="str">
        <f>IFERROR(IF(COUNT(pipot!$Z:$Z)&lt;&gt;"",INDEX(pipot!E:E,SMALL(pipot!$Z:$Z,ROW($A999)))),"")</f>
        <v/>
      </c>
      <c r="G1003" t="str">
        <f>IFERROR(IF(COUNT(pipot!$Z:$Z)&lt;&gt;"",INDEX(pipot!F:F,SMALL(pipot!$Z:$Z,ROW($A999)))),"")</f>
        <v/>
      </c>
      <c r="H1003" t="str">
        <f>IFERROR(IF(COUNT(pipot!$Z:$Z)&lt;&gt;"",INDEX(pipot!G:G,SMALL(pipot!$Z:$Z,ROW($A999)))),"")</f>
        <v/>
      </c>
      <c r="I1003" t="str">
        <f>IFERROR(IF(COUNT(pipot!$Z:$Z)&lt;&gt;"",INDEX(pipot!H:H,SMALL(pipot!$Z:$Z,ROW($A999)))),"")</f>
        <v/>
      </c>
      <c r="J1003" t="str">
        <f>IFERROR(IF(COUNT(pipot!$Z:$Z)&lt;&gt;"",INDEX(pipot!I:I,SMALL(pipot!$Z:$Z,ROW($A999)))),"")</f>
        <v/>
      </c>
      <c r="K1003" t="str">
        <f>IFERROR(IF(COUNT(pipot!$Z:$Z)&lt;&gt;"",INDEX(pipot!J:J,SMALL(pipot!$Z:$Z,ROW($A999)))),"")</f>
        <v/>
      </c>
      <c r="L1003" t="str">
        <f>IFERROR(IF(COUNT(pipot!$Z:$Z)&lt;&gt;"",INDEX(pipot!K:K,SMALL(pipot!$Z:$Z,ROW($A999)))),"")</f>
        <v/>
      </c>
      <c r="M1003" t="str">
        <f>IFERROR(IF(COUNT(pipot!$Z:$Z)&lt;&gt;"",INDEX(pipot!L:L,SMALL(pipot!$Z:$Z,ROW($A999)))),"")</f>
        <v/>
      </c>
      <c r="N1003" t="str">
        <f>IFERROR(IF(COUNT(pipot!$Z:$Z)&lt;&gt;"",INDEX(pipot!M:M,SMALL(pipot!$Z:$Z,ROW($A999)))),"")</f>
        <v/>
      </c>
      <c r="O1003" t="str">
        <f>IFERROR(IF(COUNT(pipot!$Z:$Z)&lt;&gt;"",INDEX(pipot!N:N,SMALL(pipot!$Z:$Z,ROW($A999)))),"")</f>
        <v/>
      </c>
      <c r="P1003" t="str">
        <f>IFERROR(IF(COUNT(pipot!$Z:$Z)&lt;&gt;"",INDEX(pipot!O:O,SMALL(pipot!$Z:$Z,ROW($A999)))),"")</f>
        <v/>
      </c>
      <c r="Q1003" t="str">
        <f>IFERROR(IF(COUNT(pipot!$Z:$Z)&lt;&gt;"",INDEX(pipot!P:P,SMALL(pipot!$Z:$Z,ROW($A999)))),"")</f>
        <v/>
      </c>
      <c r="R1003" t="str">
        <f>IFERROR(IF(COUNT(pipot!$Z:$Z)&lt;&gt;"",INDEX(pipot!Q:Q,SMALL(pipot!$Z:$Z,ROW($A999)))),"")</f>
        <v/>
      </c>
      <c r="S1003" t="str">
        <f>IFERROR(IF(COUNT(pipot!$Z:$Z)&lt;&gt;"",INDEX(pipot!R:R,SMALL(pipot!$Z:$Z,ROW($A999)))),"")</f>
        <v/>
      </c>
    </row>
    <row r="1004" spans="2:19" hidden="1">
      <c r="B1004" t="str">
        <f>IFERROR(IF(COUNT(pipot!$Z:$Z)&lt;&gt;"",INDEX(pipot!A:A,SMALL(pipot!$Z:$Z,ROW($A1000)))),"")</f>
        <v/>
      </c>
      <c r="C1004" s="13" t="str">
        <f>IFERROR(IF(COUNT(pipot!$Z:$Z)&lt;&gt;"",INDEX(pipot!B:B,SMALL(pipot!$Z:$Z,ROW($A1000)))),"")</f>
        <v/>
      </c>
      <c r="D1004" s="15" t="str">
        <f>IFERROR(IF(COUNT(pipot!$Z:$Z)&lt;&gt;"",INDEX(pipot!C:C,SMALL(pipot!$Z:$Z,ROW($A1000)))),"")</f>
        <v/>
      </c>
      <c r="E1004" t="str">
        <f>IFERROR(IF(COUNT(pipot!$Z:$Z)&lt;&gt;"",INDEX(pipot!D:D,SMALL(pipot!$Z:$Z,ROW($A1000)))),"")</f>
        <v/>
      </c>
      <c r="F1004" t="str">
        <f>IFERROR(IF(COUNT(pipot!$Z:$Z)&lt;&gt;"",INDEX(pipot!E:E,SMALL(pipot!$Z:$Z,ROW($A1000)))),"")</f>
        <v/>
      </c>
      <c r="G1004" t="str">
        <f>IFERROR(IF(COUNT(pipot!$Z:$Z)&lt;&gt;"",INDEX(pipot!F:F,SMALL(pipot!$Z:$Z,ROW($A1000)))),"")</f>
        <v/>
      </c>
      <c r="H1004" t="str">
        <f>IFERROR(IF(COUNT(pipot!$Z:$Z)&lt;&gt;"",INDEX(pipot!G:G,SMALL(pipot!$Z:$Z,ROW($A1000)))),"")</f>
        <v/>
      </c>
      <c r="I1004" t="str">
        <f>IFERROR(IF(COUNT(pipot!$Z:$Z)&lt;&gt;"",INDEX(pipot!H:H,SMALL(pipot!$Z:$Z,ROW($A1000)))),"")</f>
        <v/>
      </c>
      <c r="J1004" t="str">
        <f>IFERROR(IF(COUNT(pipot!$Z:$Z)&lt;&gt;"",INDEX(pipot!I:I,SMALL(pipot!$Z:$Z,ROW($A1000)))),"")</f>
        <v/>
      </c>
      <c r="K1004" t="str">
        <f>IFERROR(IF(COUNT(pipot!$Z:$Z)&lt;&gt;"",INDEX(pipot!J:J,SMALL(pipot!$Z:$Z,ROW($A1000)))),"")</f>
        <v/>
      </c>
      <c r="L1004" t="str">
        <f>IFERROR(IF(COUNT(pipot!$Z:$Z)&lt;&gt;"",INDEX(pipot!K:K,SMALL(pipot!$Z:$Z,ROW($A1000)))),"")</f>
        <v/>
      </c>
      <c r="M1004" t="str">
        <f>IFERROR(IF(COUNT(pipot!$Z:$Z)&lt;&gt;"",INDEX(pipot!L:L,SMALL(pipot!$Z:$Z,ROW($A1000)))),"")</f>
        <v/>
      </c>
      <c r="N1004" t="str">
        <f>IFERROR(IF(COUNT(pipot!$Z:$Z)&lt;&gt;"",INDEX(pipot!M:M,SMALL(pipot!$Z:$Z,ROW($A1000)))),"")</f>
        <v/>
      </c>
      <c r="O1004" t="str">
        <f>IFERROR(IF(COUNT(pipot!$Z:$Z)&lt;&gt;"",INDEX(pipot!N:N,SMALL(pipot!$Z:$Z,ROW($A1000)))),"")</f>
        <v/>
      </c>
      <c r="P1004" t="str">
        <f>IFERROR(IF(COUNT(pipot!$Z:$Z)&lt;&gt;"",INDEX(pipot!O:O,SMALL(pipot!$Z:$Z,ROW($A1000)))),"")</f>
        <v/>
      </c>
      <c r="Q1004" t="str">
        <f>IFERROR(IF(COUNT(pipot!$Z:$Z)&lt;&gt;"",INDEX(pipot!P:P,SMALL(pipot!$Z:$Z,ROW($A1000)))),"")</f>
        <v/>
      </c>
      <c r="R1004" t="str">
        <f>IFERROR(IF(COUNT(pipot!$Z:$Z)&lt;&gt;"",INDEX(pipot!Q:Q,SMALL(pipot!$Z:$Z,ROW($A1000)))),"")</f>
        <v/>
      </c>
      <c r="S1004" t="str">
        <f>IFERROR(IF(COUNT(pipot!$Z:$Z)&lt;&gt;"",INDEX(pipot!R:R,SMALL(pipot!$Z:$Z,ROW($A1000)))),"")</f>
        <v/>
      </c>
    </row>
    <row r="1005" spans="2:19" hidden="1">
      <c r="B1005" t="str">
        <f>IFERROR(IF(COUNT(pipot!$Z:$Z)&lt;&gt;"",INDEX(pipot!A:A,SMALL(pipot!$Z:$Z,ROW($A1001)))),"")</f>
        <v/>
      </c>
      <c r="C1005" s="13" t="str">
        <f>IFERROR(IF(COUNT(pipot!$Z:$Z)&lt;&gt;"",INDEX(pipot!B:B,SMALL(pipot!$Z:$Z,ROW($A1001)))),"")</f>
        <v/>
      </c>
      <c r="D1005" s="15" t="str">
        <f>IFERROR(IF(COUNT(pipot!$Z:$Z)&lt;&gt;"",INDEX(pipot!C:C,SMALL(pipot!$Z:$Z,ROW($A1001)))),"")</f>
        <v/>
      </c>
      <c r="E1005" t="str">
        <f>IFERROR(IF(COUNT(pipot!$Z:$Z)&lt;&gt;"",INDEX(pipot!D:D,SMALL(pipot!$Z:$Z,ROW($A1001)))),"")</f>
        <v/>
      </c>
      <c r="F1005" t="str">
        <f>IFERROR(IF(COUNT(pipot!$Z:$Z)&lt;&gt;"",INDEX(pipot!E:E,SMALL(pipot!$Z:$Z,ROW($A1001)))),"")</f>
        <v/>
      </c>
      <c r="G1005" t="str">
        <f>IFERROR(IF(COUNT(pipot!$Z:$Z)&lt;&gt;"",INDEX(pipot!F:F,SMALL(pipot!$Z:$Z,ROW($A1001)))),"")</f>
        <v/>
      </c>
      <c r="H1005" t="str">
        <f>IFERROR(IF(COUNT(pipot!$Z:$Z)&lt;&gt;"",INDEX(pipot!G:G,SMALL(pipot!$Z:$Z,ROW($A1001)))),"")</f>
        <v/>
      </c>
      <c r="I1005" t="str">
        <f>IFERROR(IF(COUNT(pipot!$Z:$Z)&lt;&gt;"",INDEX(pipot!H:H,SMALL(pipot!$Z:$Z,ROW($A1001)))),"")</f>
        <v/>
      </c>
      <c r="J1005" t="str">
        <f>IFERROR(IF(COUNT(pipot!$Z:$Z)&lt;&gt;"",INDEX(pipot!I:I,SMALL(pipot!$Z:$Z,ROW($A1001)))),"")</f>
        <v/>
      </c>
      <c r="K1005" t="str">
        <f>IFERROR(IF(COUNT(pipot!$Z:$Z)&lt;&gt;"",INDEX(pipot!J:J,SMALL(pipot!$Z:$Z,ROW($A1001)))),"")</f>
        <v/>
      </c>
      <c r="L1005" t="str">
        <f>IFERROR(IF(COUNT(pipot!$Z:$Z)&lt;&gt;"",INDEX(pipot!K:K,SMALL(pipot!$Z:$Z,ROW($A1001)))),"")</f>
        <v/>
      </c>
      <c r="M1005" t="str">
        <f>IFERROR(IF(COUNT(pipot!$Z:$Z)&lt;&gt;"",INDEX(pipot!L:L,SMALL(pipot!$Z:$Z,ROW($A1001)))),"")</f>
        <v/>
      </c>
      <c r="N1005" t="str">
        <f>IFERROR(IF(COUNT(pipot!$Z:$Z)&lt;&gt;"",INDEX(pipot!M:M,SMALL(pipot!$Z:$Z,ROW($A1001)))),"")</f>
        <v/>
      </c>
      <c r="O1005" t="str">
        <f>IFERROR(IF(COUNT(pipot!$Z:$Z)&lt;&gt;"",INDEX(pipot!N:N,SMALL(pipot!$Z:$Z,ROW($A1001)))),"")</f>
        <v/>
      </c>
      <c r="P1005" t="str">
        <f>IFERROR(IF(COUNT(pipot!$Z:$Z)&lt;&gt;"",INDEX(pipot!O:O,SMALL(pipot!$Z:$Z,ROW($A1001)))),"")</f>
        <v/>
      </c>
      <c r="Q1005" t="str">
        <f>IFERROR(IF(COUNT(pipot!$Z:$Z)&lt;&gt;"",INDEX(pipot!P:P,SMALL(pipot!$Z:$Z,ROW($A1001)))),"")</f>
        <v/>
      </c>
      <c r="R1005" t="str">
        <f>IFERROR(IF(COUNT(pipot!$Z:$Z)&lt;&gt;"",INDEX(pipot!Q:Q,SMALL(pipot!$Z:$Z,ROW($A1001)))),"")</f>
        <v/>
      </c>
      <c r="S1005" t="str">
        <f>IFERROR(IF(COUNT(pipot!$Z:$Z)&lt;&gt;"",INDEX(pipot!R:R,SMALL(pipot!$Z:$Z,ROW($A1001)))),"")</f>
        <v/>
      </c>
    </row>
    <row r="1006" spans="2:19" hidden="1">
      <c r="B1006" t="str">
        <f>IFERROR(IF(COUNT(pipot!$Z:$Z)&lt;&gt;"",INDEX(pipot!A:A,SMALL(pipot!$Z:$Z,ROW($A1002)))),"")</f>
        <v/>
      </c>
      <c r="C1006" s="13" t="str">
        <f>IFERROR(IF(COUNT(pipot!$Z:$Z)&lt;&gt;"",INDEX(pipot!B:B,SMALL(pipot!$Z:$Z,ROW($A1002)))),"")</f>
        <v/>
      </c>
      <c r="D1006" s="15" t="str">
        <f>IFERROR(IF(COUNT(pipot!$Z:$Z)&lt;&gt;"",INDEX(pipot!C:C,SMALL(pipot!$Z:$Z,ROW($A1002)))),"")</f>
        <v/>
      </c>
      <c r="E1006" t="str">
        <f>IFERROR(IF(COUNT(pipot!$Z:$Z)&lt;&gt;"",INDEX(pipot!D:D,SMALL(pipot!$Z:$Z,ROW($A1002)))),"")</f>
        <v/>
      </c>
      <c r="F1006" t="str">
        <f>IFERROR(IF(COUNT(pipot!$Z:$Z)&lt;&gt;"",INDEX(pipot!E:E,SMALL(pipot!$Z:$Z,ROW($A1002)))),"")</f>
        <v/>
      </c>
      <c r="G1006" t="str">
        <f>IFERROR(IF(COUNT(pipot!$Z:$Z)&lt;&gt;"",INDEX(pipot!F:F,SMALL(pipot!$Z:$Z,ROW($A1002)))),"")</f>
        <v/>
      </c>
      <c r="H1006" t="str">
        <f>IFERROR(IF(COUNT(pipot!$Z:$Z)&lt;&gt;"",INDEX(pipot!G:G,SMALL(pipot!$Z:$Z,ROW($A1002)))),"")</f>
        <v/>
      </c>
      <c r="I1006" t="str">
        <f>IFERROR(IF(COUNT(pipot!$Z:$Z)&lt;&gt;"",INDEX(pipot!H:H,SMALL(pipot!$Z:$Z,ROW($A1002)))),"")</f>
        <v/>
      </c>
      <c r="J1006" t="str">
        <f>IFERROR(IF(COUNT(pipot!$Z:$Z)&lt;&gt;"",INDEX(pipot!I:I,SMALL(pipot!$Z:$Z,ROW($A1002)))),"")</f>
        <v/>
      </c>
      <c r="K1006" t="str">
        <f>IFERROR(IF(COUNT(pipot!$Z:$Z)&lt;&gt;"",INDEX(pipot!J:J,SMALL(pipot!$Z:$Z,ROW($A1002)))),"")</f>
        <v/>
      </c>
      <c r="L1006" t="str">
        <f>IFERROR(IF(COUNT(pipot!$Z:$Z)&lt;&gt;"",INDEX(pipot!K:K,SMALL(pipot!$Z:$Z,ROW($A1002)))),"")</f>
        <v/>
      </c>
      <c r="M1006" t="str">
        <f>IFERROR(IF(COUNT(pipot!$Z:$Z)&lt;&gt;"",INDEX(pipot!L:L,SMALL(pipot!$Z:$Z,ROW($A1002)))),"")</f>
        <v/>
      </c>
      <c r="N1006" t="str">
        <f>IFERROR(IF(COUNT(pipot!$Z:$Z)&lt;&gt;"",INDEX(pipot!M:M,SMALL(pipot!$Z:$Z,ROW($A1002)))),"")</f>
        <v/>
      </c>
      <c r="O1006" t="str">
        <f>IFERROR(IF(COUNT(pipot!$Z:$Z)&lt;&gt;"",INDEX(pipot!N:N,SMALL(pipot!$Z:$Z,ROW($A1002)))),"")</f>
        <v/>
      </c>
      <c r="P1006" t="str">
        <f>IFERROR(IF(COUNT(pipot!$Z:$Z)&lt;&gt;"",INDEX(pipot!O:O,SMALL(pipot!$Z:$Z,ROW($A1002)))),"")</f>
        <v/>
      </c>
      <c r="Q1006" t="str">
        <f>IFERROR(IF(COUNT(pipot!$Z:$Z)&lt;&gt;"",INDEX(pipot!P:P,SMALL(pipot!$Z:$Z,ROW($A1002)))),"")</f>
        <v/>
      </c>
      <c r="R1006" t="str">
        <f>IFERROR(IF(COUNT(pipot!$Z:$Z)&lt;&gt;"",INDEX(pipot!Q:Q,SMALL(pipot!$Z:$Z,ROW($A1002)))),"")</f>
        <v/>
      </c>
      <c r="S1006" t="str">
        <f>IFERROR(IF(COUNT(pipot!$Z:$Z)&lt;&gt;"",INDEX(pipot!R:R,SMALL(pipot!$Z:$Z,ROW($A1002)))),"")</f>
        <v/>
      </c>
    </row>
    <row r="1007" spans="2:19" hidden="1">
      <c r="B1007" t="str">
        <f>IFERROR(IF(COUNT(pipot!$Z:$Z)&lt;&gt;"",INDEX(pipot!A:A,SMALL(pipot!$Z:$Z,ROW($A1003)))),"")</f>
        <v/>
      </c>
      <c r="C1007" s="13" t="str">
        <f>IFERROR(IF(COUNT(pipot!$Z:$Z)&lt;&gt;"",INDEX(pipot!B:B,SMALL(pipot!$Z:$Z,ROW($A1003)))),"")</f>
        <v/>
      </c>
      <c r="D1007" s="15" t="str">
        <f>IFERROR(IF(COUNT(pipot!$Z:$Z)&lt;&gt;"",INDEX(pipot!C:C,SMALL(pipot!$Z:$Z,ROW($A1003)))),"")</f>
        <v/>
      </c>
      <c r="E1007" t="str">
        <f>IFERROR(IF(COUNT(pipot!$Z:$Z)&lt;&gt;"",INDEX(pipot!D:D,SMALL(pipot!$Z:$Z,ROW($A1003)))),"")</f>
        <v/>
      </c>
      <c r="F1007" t="str">
        <f>IFERROR(IF(COUNT(pipot!$Z:$Z)&lt;&gt;"",INDEX(pipot!E:E,SMALL(pipot!$Z:$Z,ROW($A1003)))),"")</f>
        <v/>
      </c>
      <c r="G1007" t="str">
        <f>IFERROR(IF(COUNT(pipot!$Z:$Z)&lt;&gt;"",INDEX(pipot!F:F,SMALL(pipot!$Z:$Z,ROW($A1003)))),"")</f>
        <v/>
      </c>
      <c r="H1007" t="str">
        <f>IFERROR(IF(COUNT(pipot!$Z:$Z)&lt;&gt;"",INDEX(pipot!G:G,SMALL(pipot!$Z:$Z,ROW($A1003)))),"")</f>
        <v/>
      </c>
      <c r="I1007" t="str">
        <f>IFERROR(IF(COUNT(pipot!$Z:$Z)&lt;&gt;"",INDEX(pipot!H:H,SMALL(pipot!$Z:$Z,ROW($A1003)))),"")</f>
        <v/>
      </c>
      <c r="J1007" t="str">
        <f>IFERROR(IF(COUNT(pipot!$Z:$Z)&lt;&gt;"",INDEX(pipot!I:I,SMALL(pipot!$Z:$Z,ROW($A1003)))),"")</f>
        <v/>
      </c>
      <c r="K1007" t="str">
        <f>IFERROR(IF(COUNT(pipot!$Z:$Z)&lt;&gt;"",INDEX(pipot!J:J,SMALL(pipot!$Z:$Z,ROW($A1003)))),"")</f>
        <v/>
      </c>
      <c r="L1007" t="str">
        <f>IFERROR(IF(COUNT(pipot!$Z:$Z)&lt;&gt;"",INDEX(pipot!K:K,SMALL(pipot!$Z:$Z,ROW($A1003)))),"")</f>
        <v/>
      </c>
      <c r="M1007" t="str">
        <f>IFERROR(IF(COUNT(pipot!$Z:$Z)&lt;&gt;"",INDEX(pipot!L:L,SMALL(pipot!$Z:$Z,ROW($A1003)))),"")</f>
        <v/>
      </c>
      <c r="N1007" t="str">
        <f>IFERROR(IF(COUNT(pipot!$Z:$Z)&lt;&gt;"",INDEX(pipot!M:M,SMALL(pipot!$Z:$Z,ROW($A1003)))),"")</f>
        <v/>
      </c>
      <c r="O1007" t="str">
        <f>IFERROR(IF(COUNT(pipot!$Z:$Z)&lt;&gt;"",INDEX(pipot!N:N,SMALL(pipot!$Z:$Z,ROW($A1003)))),"")</f>
        <v/>
      </c>
      <c r="P1007" t="str">
        <f>IFERROR(IF(COUNT(pipot!$Z:$Z)&lt;&gt;"",INDEX(pipot!O:O,SMALL(pipot!$Z:$Z,ROW($A1003)))),"")</f>
        <v/>
      </c>
      <c r="Q1007" t="str">
        <f>IFERROR(IF(COUNT(pipot!$Z:$Z)&lt;&gt;"",INDEX(pipot!P:P,SMALL(pipot!$Z:$Z,ROW($A1003)))),"")</f>
        <v/>
      </c>
      <c r="R1007" t="str">
        <f>IFERROR(IF(COUNT(pipot!$Z:$Z)&lt;&gt;"",INDEX(pipot!Q:Q,SMALL(pipot!$Z:$Z,ROW($A1003)))),"")</f>
        <v/>
      </c>
      <c r="S1007" t="str">
        <f>IFERROR(IF(COUNT(pipot!$Z:$Z)&lt;&gt;"",INDEX(pipot!R:R,SMALL(pipot!$Z:$Z,ROW($A1003)))),"")</f>
        <v/>
      </c>
    </row>
    <row r="1008" spans="2:19" hidden="1">
      <c r="B1008" t="str">
        <f>IFERROR(IF(COUNT(pipot!$Z:$Z)&lt;&gt;"",INDEX(pipot!A:A,SMALL(pipot!$Z:$Z,ROW($A1004)))),"")</f>
        <v/>
      </c>
      <c r="C1008" s="13" t="str">
        <f>IFERROR(IF(COUNT(pipot!$Z:$Z)&lt;&gt;"",INDEX(pipot!B:B,SMALL(pipot!$Z:$Z,ROW($A1004)))),"")</f>
        <v/>
      </c>
      <c r="D1008" s="15" t="str">
        <f>IFERROR(IF(COUNT(pipot!$Z:$Z)&lt;&gt;"",INDEX(pipot!C:C,SMALL(pipot!$Z:$Z,ROW($A1004)))),"")</f>
        <v/>
      </c>
      <c r="E1008" t="str">
        <f>IFERROR(IF(COUNT(pipot!$Z:$Z)&lt;&gt;"",INDEX(pipot!D:D,SMALL(pipot!$Z:$Z,ROW($A1004)))),"")</f>
        <v/>
      </c>
      <c r="F1008" t="str">
        <f>IFERROR(IF(COUNT(pipot!$Z:$Z)&lt;&gt;"",INDEX(pipot!E:E,SMALL(pipot!$Z:$Z,ROW($A1004)))),"")</f>
        <v/>
      </c>
      <c r="G1008" t="str">
        <f>IFERROR(IF(COUNT(pipot!$Z:$Z)&lt;&gt;"",INDEX(pipot!F:F,SMALL(pipot!$Z:$Z,ROW($A1004)))),"")</f>
        <v/>
      </c>
      <c r="H1008" t="str">
        <f>IFERROR(IF(COUNT(pipot!$Z:$Z)&lt;&gt;"",INDEX(pipot!G:G,SMALL(pipot!$Z:$Z,ROW($A1004)))),"")</f>
        <v/>
      </c>
      <c r="I1008" t="str">
        <f>IFERROR(IF(COUNT(pipot!$Z:$Z)&lt;&gt;"",INDEX(pipot!H:H,SMALL(pipot!$Z:$Z,ROW($A1004)))),"")</f>
        <v/>
      </c>
      <c r="J1008" t="str">
        <f>IFERROR(IF(COUNT(pipot!$Z:$Z)&lt;&gt;"",INDEX(pipot!I:I,SMALL(pipot!$Z:$Z,ROW($A1004)))),"")</f>
        <v/>
      </c>
      <c r="K1008" t="str">
        <f>IFERROR(IF(COUNT(pipot!$Z:$Z)&lt;&gt;"",INDEX(pipot!J:J,SMALL(pipot!$Z:$Z,ROW($A1004)))),"")</f>
        <v/>
      </c>
      <c r="L1008" t="str">
        <f>IFERROR(IF(COUNT(pipot!$Z:$Z)&lt;&gt;"",INDEX(pipot!K:K,SMALL(pipot!$Z:$Z,ROW($A1004)))),"")</f>
        <v/>
      </c>
      <c r="M1008" t="str">
        <f>IFERROR(IF(COUNT(pipot!$Z:$Z)&lt;&gt;"",INDEX(pipot!L:L,SMALL(pipot!$Z:$Z,ROW($A1004)))),"")</f>
        <v/>
      </c>
      <c r="N1008" t="str">
        <f>IFERROR(IF(COUNT(pipot!$Z:$Z)&lt;&gt;"",INDEX(pipot!M:M,SMALL(pipot!$Z:$Z,ROW($A1004)))),"")</f>
        <v/>
      </c>
      <c r="O1008" t="str">
        <f>IFERROR(IF(COUNT(pipot!$Z:$Z)&lt;&gt;"",INDEX(pipot!N:N,SMALL(pipot!$Z:$Z,ROW($A1004)))),"")</f>
        <v/>
      </c>
      <c r="P1008" t="str">
        <f>IFERROR(IF(COUNT(pipot!$Z:$Z)&lt;&gt;"",INDEX(pipot!O:O,SMALL(pipot!$Z:$Z,ROW($A1004)))),"")</f>
        <v/>
      </c>
      <c r="Q1008" t="str">
        <f>IFERROR(IF(COUNT(pipot!$Z:$Z)&lt;&gt;"",INDEX(pipot!P:P,SMALL(pipot!$Z:$Z,ROW($A1004)))),"")</f>
        <v/>
      </c>
      <c r="R1008" t="str">
        <f>IFERROR(IF(COUNT(pipot!$Z:$Z)&lt;&gt;"",INDEX(pipot!Q:Q,SMALL(pipot!$Z:$Z,ROW($A1004)))),"")</f>
        <v/>
      </c>
      <c r="S1008" t="str">
        <f>IFERROR(IF(COUNT(pipot!$Z:$Z)&lt;&gt;"",INDEX(pipot!R:R,SMALL(pipot!$Z:$Z,ROW($A1004)))),"")</f>
        <v/>
      </c>
    </row>
    <row r="1009" spans="2:19" hidden="1">
      <c r="B1009" t="str">
        <f>IFERROR(IF(COUNT(pipot!$Z:$Z)&lt;&gt;"",INDEX(pipot!A:A,SMALL(pipot!$Z:$Z,ROW($A1005)))),"")</f>
        <v/>
      </c>
      <c r="C1009" s="13" t="str">
        <f>IFERROR(IF(COUNT(pipot!$Z:$Z)&lt;&gt;"",INDEX(pipot!B:B,SMALL(pipot!$Z:$Z,ROW($A1005)))),"")</f>
        <v/>
      </c>
      <c r="D1009" s="15" t="str">
        <f>IFERROR(IF(COUNT(pipot!$Z:$Z)&lt;&gt;"",INDEX(pipot!C:C,SMALL(pipot!$Z:$Z,ROW($A1005)))),"")</f>
        <v/>
      </c>
      <c r="E1009" t="str">
        <f>IFERROR(IF(COUNT(pipot!$Z:$Z)&lt;&gt;"",INDEX(pipot!D:D,SMALL(pipot!$Z:$Z,ROW($A1005)))),"")</f>
        <v/>
      </c>
      <c r="F1009" t="str">
        <f>IFERROR(IF(COUNT(pipot!$Z:$Z)&lt;&gt;"",INDEX(pipot!E:E,SMALL(pipot!$Z:$Z,ROW($A1005)))),"")</f>
        <v/>
      </c>
      <c r="G1009" t="str">
        <f>IFERROR(IF(COUNT(pipot!$Z:$Z)&lt;&gt;"",INDEX(pipot!F:F,SMALL(pipot!$Z:$Z,ROW($A1005)))),"")</f>
        <v/>
      </c>
      <c r="H1009" t="str">
        <f>IFERROR(IF(COUNT(pipot!$Z:$Z)&lt;&gt;"",INDEX(pipot!G:G,SMALL(pipot!$Z:$Z,ROW($A1005)))),"")</f>
        <v/>
      </c>
      <c r="I1009" t="str">
        <f>IFERROR(IF(COUNT(pipot!$Z:$Z)&lt;&gt;"",INDEX(pipot!H:H,SMALL(pipot!$Z:$Z,ROW($A1005)))),"")</f>
        <v/>
      </c>
      <c r="J1009" t="str">
        <f>IFERROR(IF(COUNT(pipot!$Z:$Z)&lt;&gt;"",INDEX(pipot!I:I,SMALL(pipot!$Z:$Z,ROW($A1005)))),"")</f>
        <v/>
      </c>
      <c r="K1009" t="str">
        <f>IFERROR(IF(COUNT(pipot!$Z:$Z)&lt;&gt;"",INDEX(pipot!J:J,SMALL(pipot!$Z:$Z,ROW($A1005)))),"")</f>
        <v/>
      </c>
      <c r="L1009" t="str">
        <f>IFERROR(IF(COUNT(pipot!$Z:$Z)&lt;&gt;"",INDEX(pipot!K:K,SMALL(pipot!$Z:$Z,ROW($A1005)))),"")</f>
        <v/>
      </c>
      <c r="M1009" t="str">
        <f>IFERROR(IF(COUNT(pipot!$Z:$Z)&lt;&gt;"",INDEX(pipot!L:L,SMALL(pipot!$Z:$Z,ROW($A1005)))),"")</f>
        <v/>
      </c>
      <c r="N1009" t="str">
        <f>IFERROR(IF(COUNT(pipot!$Z:$Z)&lt;&gt;"",INDEX(pipot!M:M,SMALL(pipot!$Z:$Z,ROW($A1005)))),"")</f>
        <v/>
      </c>
      <c r="O1009" t="str">
        <f>IFERROR(IF(COUNT(pipot!$Z:$Z)&lt;&gt;"",INDEX(pipot!N:N,SMALL(pipot!$Z:$Z,ROW($A1005)))),"")</f>
        <v/>
      </c>
      <c r="P1009" t="str">
        <f>IFERROR(IF(COUNT(pipot!$Z:$Z)&lt;&gt;"",INDEX(pipot!O:O,SMALL(pipot!$Z:$Z,ROW($A1005)))),"")</f>
        <v/>
      </c>
      <c r="Q1009" t="str">
        <f>IFERROR(IF(COUNT(pipot!$Z:$Z)&lt;&gt;"",INDEX(pipot!P:P,SMALL(pipot!$Z:$Z,ROW($A1005)))),"")</f>
        <v/>
      </c>
      <c r="R1009" t="str">
        <f>IFERROR(IF(COUNT(pipot!$Z:$Z)&lt;&gt;"",INDEX(pipot!Q:Q,SMALL(pipot!$Z:$Z,ROW($A1005)))),"")</f>
        <v/>
      </c>
      <c r="S1009" t="str">
        <f>IFERROR(IF(COUNT(pipot!$Z:$Z)&lt;&gt;"",INDEX(pipot!R:R,SMALL(pipot!$Z:$Z,ROW($A1005)))),"")</f>
        <v/>
      </c>
    </row>
    <row r="1010" spans="2:19" hidden="1">
      <c r="B1010" t="str">
        <f>IFERROR(IF(COUNT(pipot!$Z:$Z)&lt;&gt;"",INDEX(pipot!A:A,SMALL(pipot!$Z:$Z,ROW($A1006)))),"")</f>
        <v/>
      </c>
      <c r="C1010" s="13" t="str">
        <f>IFERROR(IF(COUNT(pipot!$Z:$Z)&lt;&gt;"",INDEX(pipot!B:B,SMALL(pipot!$Z:$Z,ROW($A1006)))),"")</f>
        <v/>
      </c>
      <c r="D1010" s="15" t="str">
        <f>IFERROR(IF(COUNT(pipot!$Z:$Z)&lt;&gt;"",INDEX(pipot!C:C,SMALL(pipot!$Z:$Z,ROW($A1006)))),"")</f>
        <v/>
      </c>
      <c r="E1010" t="str">
        <f>IFERROR(IF(COUNT(pipot!$Z:$Z)&lt;&gt;"",INDEX(pipot!D:D,SMALL(pipot!$Z:$Z,ROW($A1006)))),"")</f>
        <v/>
      </c>
      <c r="F1010" t="str">
        <f>IFERROR(IF(COUNT(pipot!$Z:$Z)&lt;&gt;"",INDEX(pipot!E:E,SMALL(pipot!$Z:$Z,ROW($A1006)))),"")</f>
        <v/>
      </c>
      <c r="G1010" t="str">
        <f>IFERROR(IF(COUNT(pipot!$Z:$Z)&lt;&gt;"",INDEX(pipot!F:F,SMALL(pipot!$Z:$Z,ROW($A1006)))),"")</f>
        <v/>
      </c>
      <c r="H1010" t="str">
        <f>IFERROR(IF(COUNT(pipot!$Z:$Z)&lt;&gt;"",INDEX(pipot!G:G,SMALL(pipot!$Z:$Z,ROW($A1006)))),"")</f>
        <v/>
      </c>
      <c r="I1010" t="str">
        <f>IFERROR(IF(COUNT(pipot!$Z:$Z)&lt;&gt;"",INDEX(pipot!H:H,SMALL(pipot!$Z:$Z,ROW($A1006)))),"")</f>
        <v/>
      </c>
      <c r="J1010" t="str">
        <f>IFERROR(IF(COUNT(pipot!$Z:$Z)&lt;&gt;"",INDEX(pipot!I:I,SMALL(pipot!$Z:$Z,ROW($A1006)))),"")</f>
        <v/>
      </c>
      <c r="K1010" t="str">
        <f>IFERROR(IF(COUNT(pipot!$Z:$Z)&lt;&gt;"",INDEX(pipot!J:J,SMALL(pipot!$Z:$Z,ROW($A1006)))),"")</f>
        <v/>
      </c>
      <c r="L1010" t="str">
        <f>IFERROR(IF(COUNT(pipot!$Z:$Z)&lt;&gt;"",INDEX(pipot!K:K,SMALL(pipot!$Z:$Z,ROW($A1006)))),"")</f>
        <v/>
      </c>
      <c r="M1010" t="str">
        <f>IFERROR(IF(COUNT(pipot!$Z:$Z)&lt;&gt;"",INDEX(pipot!L:L,SMALL(pipot!$Z:$Z,ROW($A1006)))),"")</f>
        <v/>
      </c>
      <c r="N1010" t="str">
        <f>IFERROR(IF(COUNT(pipot!$Z:$Z)&lt;&gt;"",INDEX(pipot!M:M,SMALL(pipot!$Z:$Z,ROW($A1006)))),"")</f>
        <v/>
      </c>
      <c r="O1010" t="str">
        <f>IFERROR(IF(COUNT(pipot!$Z:$Z)&lt;&gt;"",INDEX(pipot!N:N,SMALL(pipot!$Z:$Z,ROW($A1006)))),"")</f>
        <v/>
      </c>
      <c r="P1010" t="str">
        <f>IFERROR(IF(COUNT(pipot!$Z:$Z)&lt;&gt;"",INDEX(pipot!O:O,SMALL(pipot!$Z:$Z,ROW($A1006)))),"")</f>
        <v/>
      </c>
      <c r="Q1010" t="str">
        <f>IFERROR(IF(COUNT(pipot!$Z:$Z)&lt;&gt;"",INDEX(pipot!P:P,SMALL(pipot!$Z:$Z,ROW($A1006)))),"")</f>
        <v/>
      </c>
      <c r="R1010" t="str">
        <f>IFERROR(IF(COUNT(pipot!$Z:$Z)&lt;&gt;"",INDEX(pipot!Q:Q,SMALL(pipot!$Z:$Z,ROW($A1006)))),"")</f>
        <v/>
      </c>
      <c r="S1010" t="str">
        <f>IFERROR(IF(COUNT(pipot!$Z:$Z)&lt;&gt;"",INDEX(pipot!R:R,SMALL(pipot!$Z:$Z,ROW($A1006)))),"")</f>
        <v/>
      </c>
    </row>
    <row r="1011" spans="2:19" hidden="1">
      <c r="B1011" t="str">
        <f>IFERROR(IF(COUNT(pipot!$Z:$Z)&lt;&gt;"",INDEX(pipot!A:A,SMALL(pipot!$Z:$Z,ROW($A1007)))),"")</f>
        <v/>
      </c>
      <c r="C1011" s="13" t="str">
        <f>IFERROR(IF(COUNT(pipot!$Z:$Z)&lt;&gt;"",INDEX(pipot!B:B,SMALL(pipot!$Z:$Z,ROW($A1007)))),"")</f>
        <v/>
      </c>
      <c r="D1011" s="15" t="str">
        <f>IFERROR(IF(COUNT(pipot!$Z:$Z)&lt;&gt;"",INDEX(pipot!C:C,SMALL(pipot!$Z:$Z,ROW($A1007)))),"")</f>
        <v/>
      </c>
      <c r="E1011" t="str">
        <f>IFERROR(IF(COUNT(pipot!$Z:$Z)&lt;&gt;"",INDEX(pipot!D:D,SMALL(pipot!$Z:$Z,ROW($A1007)))),"")</f>
        <v/>
      </c>
      <c r="F1011" t="str">
        <f>IFERROR(IF(COUNT(pipot!$Z:$Z)&lt;&gt;"",INDEX(pipot!E:E,SMALL(pipot!$Z:$Z,ROW($A1007)))),"")</f>
        <v/>
      </c>
      <c r="G1011" t="str">
        <f>IFERROR(IF(COUNT(pipot!$Z:$Z)&lt;&gt;"",INDEX(pipot!F:F,SMALL(pipot!$Z:$Z,ROW($A1007)))),"")</f>
        <v/>
      </c>
      <c r="H1011" t="str">
        <f>IFERROR(IF(COUNT(pipot!$Z:$Z)&lt;&gt;"",INDEX(pipot!G:G,SMALL(pipot!$Z:$Z,ROW($A1007)))),"")</f>
        <v/>
      </c>
      <c r="I1011" t="str">
        <f>IFERROR(IF(COUNT(pipot!$Z:$Z)&lt;&gt;"",INDEX(pipot!H:H,SMALL(pipot!$Z:$Z,ROW($A1007)))),"")</f>
        <v/>
      </c>
      <c r="J1011" t="str">
        <f>IFERROR(IF(COUNT(pipot!$Z:$Z)&lt;&gt;"",INDEX(pipot!I:I,SMALL(pipot!$Z:$Z,ROW($A1007)))),"")</f>
        <v/>
      </c>
      <c r="K1011" t="str">
        <f>IFERROR(IF(COUNT(pipot!$Z:$Z)&lt;&gt;"",INDEX(pipot!J:J,SMALL(pipot!$Z:$Z,ROW($A1007)))),"")</f>
        <v/>
      </c>
      <c r="L1011" t="str">
        <f>IFERROR(IF(COUNT(pipot!$Z:$Z)&lt;&gt;"",INDEX(pipot!K:K,SMALL(pipot!$Z:$Z,ROW($A1007)))),"")</f>
        <v/>
      </c>
      <c r="M1011" t="str">
        <f>IFERROR(IF(COUNT(pipot!$Z:$Z)&lt;&gt;"",INDEX(pipot!L:L,SMALL(pipot!$Z:$Z,ROW($A1007)))),"")</f>
        <v/>
      </c>
      <c r="N1011" t="str">
        <f>IFERROR(IF(COUNT(pipot!$Z:$Z)&lt;&gt;"",INDEX(pipot!M:M,SMALL(pipot!$Z:$Z,ROW($A1007)))),"")</f>
        <v/>
      </c>
      <c r="O1011" t="str">
        <f>IFERROR(IF(COUNT(pipot!$Z:$Z)&lt;&gt;"",INDEX(pipot!N:N,SMALL(pipot!$Z:$Z,ROW($A1007)))),"")</f>
        <v/>
      </c>
      <c r="P1011" t="str">
        <f>IFERROR(IF(COUNT(pipot!$Z:$Z)&lt;&gt;"",INDEX(pipot!O:O,SMALL(pipot!$Z:$Z,ROW($A1007)))),"")</f>
        <v/>
      </c>
      <c r="Q1011" t="str">
        <f>IFERROR(IF(COUNT(pipot!$Z:$Z)&lt;&gt;"",INDEX(pipot!P:P,SMALL(pipot!$Z:$Z,ROW($A1007)))),"")</f>
        <v/>
      </c>
      <c r="R1011" t="str">
        <f>IFERROR(IF(COUNT(pipot!$Z:$Z)&lt;&gt;"",INDEX(pipot!Q:Q,SMALL(pipot!$Z:$Z,ROW($A1007)))),"")</f>
        <v/>
      </c>
      <c r="S1011" t="str">
        <f>IFERROR(IF(COUNT(pipot!$Z:$Z)&lt;&gt;"",INDEX(pipot!R:R,SMALL(pipot!$Z:$Z,ROW($A1007)))),"")</f>
        <v/>
      </c>
    </row>
    <row r="1012" spans="2:19" hidden="1">
      <c r="B1012" t="str">
        <f>IFERROR(IF(COUNT(pipot!$Z:$Z)&lt;&gt;"",INDEX(pipot!A:A,SMALL(pipot!$Z:$Z,ROW($A1008)))),"")</f>
        <v/>
      </c>
      <c r="C1012" s="13" t="str">
        <f>IFERROR(IF(COUNT(pipot!$Z:$Z)&lt;&gt;"",INDEX(pipot!B:B,SMALL(pipot!$Z:$Z,ROW($A1008)))),"")</f>
        <v/>
      </c>
      <c r="D1012" s="15" t="str">
        <f>IFERROR(IF(COUNT(pipot!$Z:$Z)&lt;&gt;"",INDEX(pipot!C:C,SMALL(pipot!$Z:$Z,ROW($A1008)))),"")</f>
        <v/>
      </c>
      <c r="E1012" t="str">
        <f>IFERROR(IF(COUNT(pipot!$Z:$Z)&lt;&gt;"",INDEX(pipot!D:D,SMALL(pipot!$Z:$Z,ROW($A1008)))),"")</f>
        <v/>
      </c>
      <c r="F1012" t="str">
        <f>IFERROR(IF(COUNT(pipot!$Z:$Z)&lt;&gt;"",INDEX(pipot!E:E,SMALL(pipot!$Z:$Z,ROW($A1008)))),"")</f>
        <v/>
      </c>
      <c r="G1012" t="str">
        <f>IFERROR(IF(COUNT(pipot!$Z:$Z)&lt;&gt;"",INDEX(pipot!F:F,SMALL(pipot!$Z:$Z,ROW($A1008)))),"")</f>
        <v/>
      </c>
      <c r="H1012" t="str">
        <f>IFERROR(IF(COUNT(pipot!$Z:$Z)&lt;&gt;"",INDEX(pipot!G:G,SMALL(pipot!$Z:$Z,ROW($A1008)))),"")</f>
        <v/>
      </c>
      <c r="I1012" t="str">
        <f>IFERROR(IF(COUNT(pipot!$Z:$Z)&lt;&gt;"",INDEX(pipot!H:H,SMALL(pipot!$Z:$Z,ROW($A1008)))),"")</f>
        <v/>
      </c>
      <c r="J1012" t="str">
        <f>IFERROR(IF(COUNT(pipot!$Z:$Z)&lt;&gt;"",INDEX(pipot!I:I,SMALL(pipot!$Z:$Z,ROW($A1008)))),"")</f>
        <v/>
      </c>
      <c r="K1012" t="str">
        <f>IFERROR(IF(COUNT(pipot!$Z:$Z)&lt;&gt;"",INDEX(pipot!J:J,SMALL(pipot!$Z:$Z,ROW($A1008)))),"")</f>
        <v/>
      </c>
      <c r="L1012" t="str">
        <f>IFERROR(IF(COUNT(pipot!$Z:$Z)&lt;&gt;"",INDEX(pipot!K:K,SMALL(pipot!$Z:$Z,ROW($A1008)))),"")</f>
        <v/>
      </c>
      <c r="M1012" t="str">
        <f>IFERROR(IF(COUNT(pipot!$Z:$Z)&lt;&gt;"",INDEX(pipot!L:L,SMALL(pipot!$Z:$Z,ROW($A1008)))),"")</f>
        <v/>
      </c>
      <c r="N1012" t="str">
        <f>IFERROR(IF(COUNT(pipot!$Z:$Z)&lt;&gt;"",INDEX(pipot!M:M,SMALL(pipot!$Z:$Z,ROW($A1008)))),"")</f>
        <v/>
      </c>
      <c r="O1012" t="str">
        <f>IFERROR(IF(COUNT(pipot!$Z:$Z)&lt;&gt;"",INDEX(pipot!N:N,SMALL(pipot!$Z:$Z,ROW($A1008)))),"")</f>
        <v/>
      </c>
      <c r="P1012" t="str">
        <f>IFERROR(IF(COUNT(pipot!$Z:$Z)&lt;&gt;"",INDEX(pipot!O:O,SMALL(pipot!$Z:$Z,ROW($A1008)))),"")</f>
        <v/>
      </c>
      <c r="Q1012" t="str">
        <f>IFERROR(IF(COUNT(pipot!$Z:$Z)&lt;&gt;"",INDEX(pipot!P:P,SMALL(pipot!$Z:$Z,ROW($A1008)))),"")</f>
        <v/>
      </c>
      <c r="R1012" t="str">
        <f>IFERROR(IF(COUNT(pipot!$Z:$Z)&lt;&gt;"",INDEX(pipot!Q:Q,SMALL(pipot!$Z:$Z,ROW($A1008)))),"")</f>
        <v/>
      </c>
      <c r="S1012" t="str">
        <f>IFERROR(IF(COUNT(pipot!$Z:$Z)&lt;&gt;"",INDEX(pipot!R:R,SMALL(pipot!$Z:$Z,ROW($A1008)))),"")</f>
        <v/>
      </c>
    </row>
    <row r="1013" spans="2:19" hidden="1">
      <c r="B1013" t="str">
        <f>IFERROR(IF(COUNT(pipot!$Z:$Z)&lt;&gt;"",INDEX(pipot!A:A,SMALL(pipot!$Z:$Z,ROW($A1009)))),"")</f>
        <v/>
      </c>
      <c r="C1013" s="13" t="str">
        <f>IFERROR(IF(COUNT(pipot!$Z:$Z)&lt;&gt;"",INDEX(pipot!B:B,SMALL(pipot!$Z:$Z,ROW($A1009)))),"")</f>
        <v/>
      </c>
      <c r="D1013" s="15" t="str">
        <f>IFERROR(IF(COUNT(pipot!$Z:$Z)&lt;&gt;"",INDEX(pipot!C:C,SMALL(pipot!$Z:$Z,ROW($A1009)))),"")</f>
        <v/>
      </c>
      <c r="E1013" t="str">
        <f>IFERROR(IF(COUNT(pipot!$Z:$Z)&lt;&gt;"",INDEX(pipot!D:D,SMALL(pipot!$Z:$Z,ROW($A1009)))),"")</f>
        <v/>
      </c>
      <c r="F1013" t="str">
        <f>IFERROR(IF(COUNT(pipot!$Z:$Z)&lt;&gt;"",INDEX(pipot!E:E,SMALL(pipot!$Z:$Z,ROW($A1009)))),"")</f>
        <v/>
      </c>
      <c r="G1013" t="str">
        <f>IFERROR(IF(COUNT(pipot!$Z:$Z)&lt;&gt;"",INDEX(pipot!F:F,SMALL(pipot!$Z:$Z,ROW($A1009)))),"")</f>
        <v/>
      </c>
      <c r="H1013" t="str">
        <f>IFERROR(IF(COUNT(pipot!$Z:$Z)&lt;&gt;"",INDEX(pipot!G:G,SMALL(pipot!$Z:$Z,ROW($A1009)))),"")</f>
        <v/>
      </c>
      <c r="I1013" t="str">
        <f>IFERROR(IF(COUNT(pipot!$Z:$Z)&lt;&gt;"",INDEX(pipot!H:H,SMALL(pipot!$Z:$Z,ROW($A1009)))),"")</f>
        <v/>
      </c>
      <c r="J1013" t="str">
        <f>IFERROR(IF(COUNT(pipot!$Z:$Z)&lt;&gt;"",INDEX(pipot!I:I,SMALL(pipot!$Z:$Z,ROW($A1009)))),"")</f>
        <v/>
      </c>
      <c r="K1013" t="str">
        <f>IFERROR(IF(COUNT(pipot!$Z:$Z)&lt;&gt;"",INDEX(pipot!J:J,SMALL(pipot!$Z:$Z,ROW($A1009)))),"")</f>
        <v/>
      </c>
      <c r="L1013" t="str">
        <f>IFERROR(IF(COUNT(pipot!$Z:$Z)&lt;&gt;"",INDEX(pipot!K:K,SMALL(pipot!$Z:$Z,ROW($A1009)))),"")</f>
        <v/>
      </c>
      <c r="M1013" t="str">
        <f>IFERROR(IF(COUNT(pipot!$Z:$Z)&lt;&gt;"",INDEX(pipot!L:L,SMALL(pipot!$Z:$Z,ROW($A1009)))),"")</f>
        <v/>
      </c>
      <c r="N1013" t="str">
        <f>IFERROR(IF(COUNT(pipot!$Z:$Z)&lt;&gt;"",INDEX(pipot!M:M,SMALL(pipot!$Z:$Z,ROW($A1009)))),"")</f>
        <v/>
      </c>
      <c r="O1013" t="str">
        <f>IFERROR(IF(COUNT(pipot!$Z:$Z)&lt;&gt;"",INDEX(pipot!N:N,SMALL(pipot!$Z:$Z,ROW($A1009)))),"")</f>
        <v/>
      </c>
      <c r="P1013" t="str">
        <f>IFERROR(IF(COUNT(pipot!$Z:$Z)&lt;&gt;"",INDEX(pipot!O:O,SMALL(pipot!$Z:$Z,ROW($A1009)))),"")</f>
        <v/>
      </c>
      <c r="Q1013" t="str">
        <f>IFERROR(IF(COUNT(pipot!$Z:$Z)&lt;&gt;"",INDEX(pipot!P:P,SMALL(pipot!$Z:$Z,ROW($A1009)))),"")</f>
        <v/>
      </c>
      <c r="R1013" t="str">
        <f>IFERROR(IF(COUNT(pipot!$Z:$Z)&lt;&gt;"",INDEX(pipot!Q:Q,SMALL(pipot!$Z:$Z,ROW($A1009)))),"")</f>
        <v/>
      </c>
      <c r="S1013" t="str">
        <f>IFERROR(IF(COUNT(pipot!$Z:$Z)&lt;&gt;"",INDEX(pipot!R:R,SMALL(pipot!$Z:$Z,ROW($A1009)))),"")</f>
        <v/>
      </c>
    </row>
    <row r="1014" spans="2:19" hidden="1">
      <c r="B1014" t="str">
        <f>IFERROR(IF(COUNT(pipot!$Z:$Z)&lt;&gt;"",INDEX(pipot!A:A,SMALL(pipot!$Z:$Z,ROW($A1010)))),"")</f>
        <v/>
      </c>
      <c r="C1014" s="13" t="str">
        <f>IFERROR(IF(COUNT(pipot!$Z:$Z)&lt;&gt;"",INDEX(pipot!B:B,SMALL(pipot!$Z:$Z,ROW($A1010)))),"")</f>
        <v/>
      </c>
      <c r="D1014" s="15" t="str">
        <f>IFERROR(IF(COUNT(pipot!$Z:$Z)&lt;&gt;"",INDEX(pipot!C:C,SMALL(pipot!$Z:$Z,ROW($A1010)))),"")</f>
        <v/>
      </c>
      <c r="E1014" t="str">
        <f>IFERROR(IF(COUNT(pipot!$Z:$Z)&lt;&gt;"",INDEX(pipot!D:D,SMALL(pipot!$Z:$Z,ROW($A1010)))),"")</f>
        <v/>
      </c>
      <c r="F1014" t="str">
        <f>IFERROR(IF(COUNT(pipot!$Z:$Z)&lt;&gt;"",INDEX(pipot!E:E,SMALL(pipot!$Z:$Z,ROW($A1010)))),"")</f>
        <v/>
      </c>
      <c r="G1014" t="str">
        <f>IFERROR(IF(COUNT(pipot!$Z:$Z)&lt;&gt;"",INDEX(pipot!F:F,SMALL(pipot!$Z:$Z,ROW($A1010)))),"")</f>
        <v/>
      </c>
      <c r="H1014" t="str">
        <f>IFERROR(IF(COUNT(pipot!$Z:$Z)&lt;&gt;"",INDEX(pipot!G:G,SMALL(pipot!$Z:$Z,ROW($A1010)))),"")</f>
        <v/>
      </c>
      <c r="I1014" t="str">
        <f>IFERROR(IF(COUNT(pipot!$Z:$Z)&lt;&gt;"",INDEX(pipot!H:H,SMALL(pipot!$Z:$Z,ROW($A1010)))),"")</f>
        <v/>
      </c>
      <c r="J1014" t="str">
        <f>IFERROR(IF(COUNT(pipot!$Z:$Z)&lt;&gt;"",INDEX(pipot!I:I,SMALL(pipot!$Z:$Z,ROW($A1010)))),"")</f>
        <v/>
      </c>
      <c r="K1014" t="str">
        <f>IFERROR(IF(COUNT(pipot!$Z:$Z)&lt;&gt;"",INDEX(pipot!J:J,SMALL(pipot!$Z:$Z,ROW($A1010)))),"")</f>
        <v/>
      </c>
      <c r="L1014" t="str">
        <f>IFERROR(IF(COUNT(pipot!$Z:$Z)&lt;&gt;"",INDEX(pipot!K:K,SMALL(pipot!$Z:$Z,ROW($A1010)))),"")</f>
        <v/>
      </c>
      <c r="M1014" t="str">
        <f>IFERROR(IF(COUNT(pipot!$Z:$Z)&lt;&gt;"",INDEX(pipot!L:L,SMALL(pipot!$Z:$Z,ROW($A1010)))),"")</f>
        <v/>
      </c>
      <c r="N1014" t="str">
        <f>IFERROR(IF(COUNT(pipot!$Z:$Z)&lt;&gt;"",INDEX(pipot!M:M,SMALL(pipot!$Z:$Z,ROW($A1010)))),"")</f>
        <v/>
      </c>
      <c r="O1014" t="str">
        <f>IFERROR(IF(COUNT(pipot!$Z:$Z)&lt;&gt;"",INDEX(pipot!N:N,SMALL(pipot!$Z:$Z,ROW($A1010)))),"")</f>
        <v/>
      </c>
      <c r="P1014" t="str">
        <f>IFERROR(IF(COUNT(pipot!$Z:$Z)&lt;&gt;"",INDEX(pipot!O:O,SMALL(pipot!$Z:$Z,ROW($A1010)))),"")</f>
        <v/>
      </c>
      <c r="Q1014" t="str">
        <f>IFERROR(IF(COUNT(pipot!$Z:$Z)&lt;&gt;"",INDEX(pipot!P:P,SMALL(pipot!$Z:$Z,ROW($A1010)))),"")</f>
        <v/>
      </c>
      <c r="R1014" t="str">
        <f>IFERROR(IF(COUNT(pipot!$Z:$Z)&lt;&gt;"",INDEX(pipot!Q:Q,SMALL(pipot!$Z:$Z,ROW($A1010)))),"")</f>
        <v/>
      </c>
      <c r="S1014" t="str">
        <f>IFERROR(IF(COUNT(pipot!$Z:$Z)&lt;&gt;"",INDEX(pipot!R:R,SMALL(pipot!$Z:$Z,ROW($A1010)))),"")</f>
        <v/>
      </c>
    </row>
    <row r="1015" spans="2:19" hidden="1">
      <c r="B1015" t="str">
        <f>IFERROR(IF(COUNT(pipot!$Z:$Z)&lt;&gt;"",INDEX(pipot!A:A,SMALL(pipot!$Z:$Z,ROW($A1011)))),"")</f>
        <v/>
      </c>
      <c r="C1015" s="13" t="str">
        <f>IFERROR(IF(COUNT(pipot!$Z:$Z)&lt;&gt;"",INDEX(pipot!B:B,SMALL(pipot!$Z:$Z,ROW($A1011)))),"")</f>
        <v/>
      </c>
      <c r="D1015" s="15" t="str">
        <f>IFERROR(IF(COUNT(pipot!$Z:$Z)&lt;&gt;"",INDEX(pipot!C:C,SMALL(pipot!$Z:$Z,ROW($A1011)))),"")</f>
        <v/>
      </c>
      <c r="E1015" t="str">
        <f>IFERROR(IF(COUNT(pipot!$Z:$Z)&lt;&gt;"",INDEX(pipot!D:D,SMALL(pipot!$Z:$Z,ROW($A1011)))),"")</f>
        <v/>
      </c>
      <c r="F1015" t="str">
        <f>IFERROR(IF(COUNT(pipot!$Z:$Z)&lt;&gt;"",INDEX(pipot!E:E,SMALL(pipot!$Z:$Z,ROW($A1011)))),"")</f>
        <v/>
      </c>
      <c r="G1015" t="str">
        <f>IFERROR(IF(COUNT(pipot!$Z:$Z)&lt;&gt;"",INDEX(pipot!F:F,SMALL(pipot!$Z:$Z,ROW($A1011)))),"")</f>
        <v/>
      </c>
      <c r="H1015" t="str">
        <f>IFERROR(IF(COUNT(pipot!$Z:$Z)&lt;&gt;"",INDEX(pipot!G:G,SMALL(pipot!$Z:$Z,ROW($A1011)))),"")</f>
        <v/>
      </c>
      <c r="I1015" t="str">
        <f>IFERROR(IF(COUNT(pipot!$Z:$Z)&lt;&gt;"",INDEX(pipot!H:H,SMALL(pipot!$Z:$Z,ROW($A1011)))),"")</f>
        <v/>
      </c>
      <c r="J1015" t="str">
        <f>IFERROR(IF(COUNT(pipot!$Z:$Z)&lt;&gt;"",INDEX(pipot!I:I,SMALL(pipot!$Z:$Z,ROW($A1011)))),"")</f>
        <v/>
      </c>
      <c r="K1015" t="str">
        <f>IFERROR(IF(COUNT(pipot!$Z:$Z)&lt;&gt;"",INDEX(pipot!J:J,SMALL(pipot!$Z:$Z,ROW($A1011)))),"")</f>
        <v/>
      </c>
      <c r="L1015" t="str">
        <f>IFERROR(IF(COUNT(pipot!$Z:$Z)&lt;&gt;"",INDEX(pipot!K:K,SMALL(pipot!$Z:$Z,ROW($A1011)))),"")</f>
        <v/>
      </c>
      <c r="M1015" t="str">
        <f>IFERROR(IF(COUNT(pipot!$Z:$Z)&lt;&gt;"",INDEX(pipot!L:L,SMALL(pipot!$Z:$Z,ROW($A1011)))),"")</f>
        <v/>
      </c>
      <c r="N1015" t="str">
        <f>IFERROR(IF(COUNT(pipot!$Z:$Z)&lt;&gt;"",INDEX(pipot!M:M,SMALL(pipot!$Z:$Z,ROW($A1011)))),"")</f>
        <v/>
      </c>
      <c r="O1015" t="str">
        <f>IFERROR(IF(COUNT(pipot!$Z:$Z)&lt;&gt;"",INDEX(pipot!N:N,SMALL(pipot!$Z:$Z,ROW($A1011)))),"")</f>
        <v/>
      </c>
      <c r="P1015" t="str">
        <f>IFERROR(IF(COUNT(pipot!$Z:$Z)&lt;&gt;"",INDEX(pipot!O:O,SMALL(pipot!$Z:$Z,ROW($A1011)))),"")</f>
        <v/>
      </c>
      <c r="Q1015" t="str">
        <f>IFERROR(IF(COUNT(pipot!$Z:$Z)&lt;&gt;"",INDEX(pipot!P:P,SMALL(pipot!$Z:$Z,ROW($A1011)))),"")</f>
        <v/>
      </c>
      <c r="R1015" t="str">
        <f>IFERROR(IF(COUNT(pipot!$Z:$Z)&lt;&gt;"",INDEX(pipot!Q:Q,SMALL(pipot!$Z:$Z,ROW($A1011)))),"")</f>
        <v/>
      </c>
      <c r="S1015" t="str">
        <f>IFERROR(IF(COUNT(pipot!$Z:$Z)&lt;&gt;"",INDEX(pipot!R:R,SMALL(pipot!$Z:$Z,ROW($A1011)))),"")</f>
        <v/>
      </c>
    </row>
    <row r="1016" spans="2:19" hidden="1">
      <c r="B1016" t="str">
        <f>IFERROR(IF(COUNT(pipot!$Z:$Z)&lt;&gt;"",INDEX(pipot!A:A,SMALL(pipot!$Z:$Z,ROW($A1012)))),"")</f>
        <v/>
      </c>
      <c r="C1016" s="13" t="str">
        <f>IFERROR(IF(COUNT(pipot!$Z:$Z)&lt;&gt;"",INDEX(pipot!B:B,SMALL(pipot!$Z:$Z,ROW($A1012)))),"")</f>
        <v/>
      </c>
      <c r="D1016" s="15" t="str">
        <f>IFERROR(IF(COUNT(pipot!$Z:$Z)&lt;&gt;"",INDEX(pipot!C:C,SMALL(pipot!$Z:$Z,ROW($A1012)))),"")</f>
        <v/>
      </c>
      <c r="E1016" t="str">
        <f>IFERROR(IF(COUNT(pipot!$Z:$Z)&lt;&gt;"",INDEX(pipot!D:D,SMALL(pipot!$Z:$Z,ROW($A1012)))),"")</f>
        <v/>
      </c>
      <c r="F1016" t="str">
        <f>IFERROR(IF(COUNT(pipot!$Z:$Z)&lt;&gt;"",INDEX(pipot!E:E,SMALL(pipot!$Z:$Z,ROW($A1012)))),"")</f>
        <v/>
      </c>
      <c r="G1016" t="str">
        <f>IFERROR(IF(COUNT(pipot!$Z:$Z)&lt;&gt;"",INDEX(pipot!F:F,SMALL(pipot!$Z:$Z,ROW($A1012)))),"")</f>
        <v/>
      </c>
      <c r="H1016" t="str">
        <f>IFERROR(IF(COUNT(pipot!$Z:$Z)&lt;&gt;"",INDEX(pipot!G:G,SMALL(pipot!$Z:$Z,ROW($A1012)))),"")</f>
        <v/>
      </c>
      <c r="I1016" t="str">
        <f>IFERROR(IF(COUNT(pipot!$Z:$Z)&lt;&gt;"",INDEX(pipot!H:H,SMALL(pipot!$Z:$Z,ROW($A1012)))),"")</f>
        <v/>
      </c>
      <c r="J1016" t="str">
        <f>IFERROR(IF(COUNT(pipot!$Z:$Z)&lt;&gt;"",INDEX(pipot!I:I,SMALL(pipot!$Z:$Z,ROW($A1012)))),"")</f>
        <v/>
      </c>
      <c r="K1016" t="str">
        <f>IFERROR(IF(COUNT(pipot!$Z:$Z)&lt;&gt;"",INDEX(pipot!J:J,SMALL(pipot!$Z:$Z,ROW($A1012)))),"")</f>
        <v/>
      </c>
      <c r="L1016" t="str">
        <f>IFERROR(IF(COUNT(pipot!$Z:$Z)&lt;&gt;"",INDEX(pipot!K:K,SMALL(pipot!$Z:$Z,ROW($A1012)))),"")</f>
        <v/>
      </c>
      <c r="M1016" t="str">
        <f>IFERROR(IF(COUNT(pipot!$Z:$Z)&lt;&gt;"",INDEX(pipot!L:L,SMALL(pipot!$Z:$Z,ROW($A1012)))),"")</f>
        <v/>
      </c>
      <c r="N1016" t="str">
        <f>IFERROR(IF(COUNT(pipot!$Z:$Z)&lt;&gt;"",INDEX(pipot!M:M,SMALL(pipot!$Z:$Z,ROW($A1012)))),"")</f>
        <v/>
      </c>
      <c r="O1016" t="str">
        <f>IFERROR(IF(COUNT(pipot!$Z:$Z)&lt;&gt;"",INDEX(pipot!N:N,SMALL(pipot!$Z:$Z,ROW($A1012)))),"")</f>
        <v/>
      </c>
      <c r="P1016" t="str">
        <f>IFERROR(IF(COUNT(pipot!$Z:$Z)&lt;&gt;"",INDEX(pipot!O:O,SMALL(pipot!$Z:$Z,ROW($A1012)))),"")</f>
        <v/>
      </c>
      <c r="Q1016" t="str">
        <f>IFERROR(IF(COUNT(pipot!$Z:$Z)&lt;&gt;"",INDEX(pipot!P:P,SMALL(pipot!$Z:$Z,ROW($A1012)))),"")</f>
        <v/>
      </c>
      <c r="R1016" t="str">
        <f>IFERROR(IF(COUNT(pipot!$Z:$Z)&lt;&gt;"",INDEX(pipot!Q:Q,SMALL(pipot!$Z:$Z,ROW($A1012)))),"")</f>
        <v/>
      </c>
      <c r="S1016" t="str">
        <f>IFERROR(IF(COUNT(pipot!$Z:$Z)&lt;&gt;"",INDEX(pipot!R:R,SMALL(pipot!$Z:$Z,ROW($A1012)))),"")</f>
        <v/>
      </c>
    </row>
    <row r="1017" spans="2:19" hidden="1">
      <c r="B1017" t="str">
        <f>IFERROR(IF(COUNT(pipot!$Z:$Z)&lt;&gt;"",INDEX(pipot!A:A,SMALL(pipot!$Z:$Z,ROW($A1013)))),"")</f>
        <v/>
      </c>
      <c r="C1017" s="13" t="str">
        <f>IFERROR(IF(COUNT(pipot!$Z:$Z)&lt;&gt;"",INDEX(pipot!B:B,SMALL(pipot!$Z:$Z,ROW($A1013)))),"")</f>
        <v/>
      </c>
      <c r="D1017" s="15" t="str">
        <f>IFERROR(IF(COUNT(pipot!$Z:$Z)&lt;&gt;"",INDEX(pipot!C:C,SMALL(pipot!$Z:$Z,ROW($A1013)))),"")</f>
        <v/>
      </c>
      <c r="E1017" t="str">
        <f>IFERROR(IF(COUNT(pipot!$Z:$Z)&lt;&gt;"",INDEX(pipot!D:D,SMALL(pipot!$Z:$Z,ROW($A1013)))),"")</f>
        <v/>
      </c>
      <c r="F1017" t="str">
        <f>IFERROR(IF(COUNT(pipot!$Z:$Z)&lt;&gt;"",INDEX(pipot!E:E,SMALL(pipot!$Z:$Z,ROW($A1013)))),"")</f>
        <v/>
      </c>
      <c r="G1017" t="str">
        <f>IFERROR(IF(COUNT(pipot!$Z:$Z)&lt;&gt;"",INDEX(pipot!F:F,SMALL(pipot!$Z:$Z,ROW($A1013)))),"")</f>
        <v/>
      </c>
      <c r="H1017" t="str">
        <f>IFERROR(IF(COUNT(pipot!$Z:$Z)&lt;&gt;"",INDEX(pipot!G:G,SMALL(pipot!$Z:$Z,ROW($A1013)))),"")</f>
        <v/>
      </c>
      <c r="I1017" t="str">
        <f>IFERROR(IF(COUNT(pipot!$Z:$Z)&lt;&gt;"",INDEX(pipot!H:H,SMALL(pipot!$Z:$Z,ROW($A1013)))),"")</f>
        <v/>
      </c>
      <c r="J1017" t="str">
        <f>IFERROR(IF(COUNT(pipot!$Z:$Z)&lt;&gt;"",INDEX(pipot!I:I,SMALL(pipot!$Z:$Z,ROW($A1013)))),"")</f>
        <v/>
      </c>
      <c r="K1017" t="str">
        <f>IFERROR(IF(COUNT(pipot!$Z:$Z)&lt;&gt;"",INDEX(pipot!J:J,SMALL(pipot!$Z:$Z,ROW($A1013)))),"")</f>
        <v/>
      </c>
      <c r="L1017" t="str">
        <f>IFERROR(IF(COUNT(pipot!$Z:$Z)&lt;&gt;"",INDEX(pipot!K:K,SMALL(pipot!$Z:$Z,ROW($A1013)))),"")</f>
        <v/>
      </c>
      <c r="M1017" t="str">
        <f>IFERROR(IF(COUNT(pipot!$Z:$Z)&lt;&gt;"",INDEX(pipot!L:L,SMALL(pipot!$Z:$Z,ROW($A1013)))),"")</f>
        <v/>
      </c>
      <c r="N1017" t="str">
        <f>IFERROR(IF(COUNT(pipot!$Z:$Z)&lt;&gt;"",INDEX(pipot!M:M,SMALL(pipot!$Z:$Z,ROW($A1013)))),"")</f>
        <v/>
      </c>
      <c r="O1017" t="str">
        <f>IFERROR(IF(COUNT(pipot!$Z:$Z)&lt;&gt;"",INDEX(pipot!N:N,SMALL(pipot!$Z:$Z,ROW($A1013)))),"")</f>
        <v/>
      </c>
      <c r="P1017" t="str">
        <f>IFERROR(IF(COUNT(pipot!$Z:$Z)&lt;&gt;"",INDEX(pipot!O:O,SMALL(pipot!$Z:$Z,ROW($A1013)))),"")</f>
        <v/>
      </c>
      <c r="Q1017" t="str">
        <f>IFERROR(IF(COUNT(pipot!$Z:$Z)&lt;&gt;"",INDEX(pipot!P:P,SMALL(pipot!$Z:$Z,ROW($A1013)))),"")</f>
        <v/>
      </c>
      <c r="R1017" t="str">
        <f>IFERROR(IF(COUNT(pipot!$Z:$Z)&lt;&gt;"",INDEX(pipot!Q:Q,SMALL(pipot!$Z:$Z,ROW($A1013)))),"")</f>
        <v/>
      </c>
      <c r="S1017" t="str">
        <f>IFERROR(IF(COUNT(pipot!$Z:$Z)&lt;&gt;"",INDEX(pipot!R:R,SMALL(pipot!$Z:$Z,ROW($A1013)))),"")</f>
        <v/>
      </c>
    </row>
    <row r="1018" spans="2:19" hidden="1">
      <c r="B1018" t="str">
        <f>IFERROR(IF(COUNT(pipot!$Z:$Z)&lt;&gt;"",INDEX(pipot!A:A,SMALL(pipot!$Z:$Z,ROW($A1014)))),"")</f>
        <v/>
      </c>
      <c r="C1018" s="13" t="str">
        <f>IFERROR(IF(COUNT(pipot!$Z:$Z)&lt;&gt;"",INDEX(pipot!B:B,SMALL(pipot!$Z:$Z,ROW($A1014)))),"")</f>
        <v/>
      </c>
      <c r="D1018" s="15" t="str">
        <f>IFERROR(IF(COUNT(pipot!$Z:$Z)&lt;&gt;"",INDEX(pipot!C:C,SMALL(pipot!$Z:$Z,ROW($A1014)))),"")</f>
        <v/>
      </c>
      <c r="E1018" t="str">
        <f>IFERROR(IF(COUNT(pipot!$Z:$Z)&lt;&gt;"",INDEX(pipot!D:D,SMALL(pipot!$Z:$Z,ROW($A1014)))),"")</f>
        <v/>
      </c>
      <c r="F1018" t="str">
        <f>IFERROR(IF(COUNT(pipot!$Z:$Z)&lt;&gt;"",INDEX(pipot!E:E,SMALL(pipot!$Z:$Z,ROW($A1014)))),"")</f>
        <v/>
      </c>
      <c r="G1018" t="str">
        <f>IFERROR(IF(COUNT(pipot!$Z:$Z)&lt;&gt;"",INDEX(pipot!F:F,SMALL(pipot!$Z:$Z,ROW($A1014)))),"")</f>
        <v/>
      </c>
      <c r="H1018" t="str">
        <f>IFERROR(IF(COUNT(pipot!$Z:$Z)&lt;&gt;"",INDEX(pipot!G:G,SMALL(pipot!$Z:$Z,ROW($A1014)))),"")</f>
        <v/>
      </c>
      <c r="I1018" t="str">
        <f>IFERROR(IF(COUNT(pipot!$Z:$Z)&lt;&gt;"",INDEX(pipot!H:H,SMALL(pipot!$Z:$Z,ROW($A1014)))),"")</f>
        <v/>
      </c>
      <c r="J1018" t="str">
        <f>IFERROR(IF(COUNT(pipot!$Z:$Z)&lt;&gt;"",INDEX(pipot!I:I,SMALL(pipot!$Z:$Z,ROW($A1014)))),"")</f>
        <v/>
      </c>
      <c r="K1018" t="str">
        <f>IFERROR(IF(COUNT(pipot!$Z:$Z)&lt;&gt;"",INDEX(pipot!J:J,SMALL(pipot!$Z:$Z,ROW($A1014)))),"")</f>
        <v/>
      </c>
      <c r="L1018" t="str">
        <f>IFERROR(IF(COUNT(pipot!$Z:$Z)&lt;&gt;"",INDEX(pipot!K:K,SMALL(pipot!$Z:$Z,ROW($A1014)))),"")</f>
        <v/>
      </c>
      <c r="M1018" t="str">
        <f>IFERROR(IF(COUNT(pipot!$Z:$Z)&lt;&gt;"",INDEX(pipot!L:L,SMALL(pipot!$Z:$Z,ROW($A1014)))),"")</f>
        <v/>
      </c>
      <c r="N1018" t="str">
        <f>IFERROR(IF(COUNT(pipot!$Z:$Z)&lt;&gt;"",INDEX(pipot!M:M,SMALL(pipot!$Z:$Z,ROW($A1014)))),"")</f>
        <v/>
      </c>
      <c r="O1018" t="str">
        <f>IFERROR(IF(COUNT(pipot!$Z:$Z)&lt;&gt;"",INDEX(pipot!N:N,SMALL(pipot!$Z:$Z,ROW($A1014)))),"")</f>
        <v/>
      </c>
      <c r="P1018" t="str">
        <f>IFERROR(IF(COUNT(pipot!$Z:$Z)&lt;&gt;"",INDEX(pipot!O:O,SMALL(pipot!$Z:$Z,ROW($A1014)))),"")</f>
        <v/>
      </c>
      <c r="Q1018" t="str">
        <f>IFERROR(IF(COUNT(pipot!$Z:$Z)&lt;&gt;"",INDEX(pipot!P:P,SMALL(pipot!$Z:$Z,ROW($A1014)))),"")</f>
        <v/>
      </c>
      <c r="R1018" t="str">
        <f>IFERROR(IF(COUNT(pipot!$Z:$Z)&lt;&gt;"",INDEX(pipot!Q:Q,SMALL(pipot!$Z:$Z,ROW($A1014)))),"")</f>
        <v/>
      </c>
      <c r="S1018" t="str">
        <f>IFERROR(IF(COUNT(pipot!$Z:$Z)&lt;&gt;"",INDEX(pipot!R:R,SMALL(pipot!$Z:$Z,ROW($A1014)))),"")</f>
        <v/>
      </c>
    </row>
    <row r="1019" spans="2:19" hidden="1">
      <c r="B1019" t="str">
        <f>IFERROR(IF(COUNT(pipot!$Z:$Z)&lt;&gt;"",INDEX(pipot!A:A,SMALL(pipot!$Z:$Z,ROW($A1015)))),"")</f>
        <v/>
      </c>
      <c r="C1019" s="13" t="str">
        <f>IFERROR(IF(COUNT(pipot!$Z:$Z)&lt;&gt;"",INDEX(pipot!B:B,SMALL(pipot!$Z:$Z,ROW($A1015)))),"")</f>
        <v/>
      </c>
      <c r="D1019" s="15" t="str">
        <f>IFERROR(IF(COUNT(pipot!$Z:$Z)&lt;&gt;"",INDEX(pipot!C:C,SMALL(pipot!$Z:$Z,ROW($A1015)))),"")</f>
        <v/>
      </c>
      <c r="E1019" t="str">
        <f>IFERROR(IF(COUNT(pipot!$Z:$Z)&lt;&gt;"",INDEX(pipot!D:D,SMALL(pipot!$Z:$Z,ROW($A1015)))),"")</f>
        <v/>
      </c>
      <c r="F1019" t="str">
        <f>IFERROR(IF(COUNT(pipot!$Z:$Z)&lt;&gt;"",INDEX(pipot!E:E,SMALL(pipot!$Z:$Z,ROW($A1015)))),"")</f>
        <v/>
      </c>
      <c r="G1019" t="str">
        <f>IFERROR(IF(COUNT(pipot!$Z:$Z)&lt;&gt;"",INDEX(pipot!F:F,SMALL(pipot!$Z:$Z,ROW($A1015)))),"")</f>
        <v/>
      </c>
      <c r="H1019" t="str">
        <f>IFERROR(IF(COUNT(pipot!$Z:$Z)&lt;&gt;"",INDEX(pipot!G:G,SMALL(pipot!$Z:$Z,ROW($A1015)))),"")</f>
        <v/>
      </c>
      <c r="I1019" t="str">
        <f>IFERROR(IF(COUNT(pipot!$Z:$Z)&lt;&gt;"",INDEX(pipot!H:H,SMALL(pipot!$Z:$Z,ROW($A1015)))),"")</f>
        <v/>
      </c>
      <c r="J1019" t="str">
        <f>IFERROR(IF(COUNT(pipot!$Z:$Z)&lt;&gt;"",INDEX(pipot!I:I,SMALL(pipot!$Z:$Z,ROW($A1015)))),"")</f>
        <v/>
      </c>
      <c r="K1019" t="str">
        <f>IFERROR(IF(COUNT(pipot!$Z:$Z)&lt;&gt;"",INDEX(pipot!J:J,SMALL(pipot!$Z:$Z,ROW($A1015)))),"")</f>
        <v/>
      </c>
      <c r="L1019" t="str">
        <f>IFERROR(IF(COUNT(pipot!$Z:$Z)&lt;&gt;"",INDEX(pipot!K:K,SMALL(pipot!$Z:$Z,ROW($A1015)))),"")</f>
        <v/>
      </c>
      <c r="M1019" t="str">
        <f>IFERROR(IF(COUNT(pipot!$Z:$Z)&lt;&gt;"",INDEX(pipot!L:L,SMALL(pipot!$Z:$Z,ROW($A1015)))),"")</f>
        <v/>
      </c>
      <c r="N1019" t="str">
        <f>IFERROR(IF(COUNT(pipot!$Z:$Z)&lt;&gt;"",INDEX(pipot!M:M,SMALL(pipot!$Z:$Z,ROW($A1015)))),"")</f>
        <v/>
      </c>
      <c r="O1019" t="str">
        <f>IFERROR(IF(COUNT(pipot!$Z:$Z)&lt;&gt;"",INDEX(pipot!N:N,SMALL(pipot!$Z:$Z,ROW($A1015)))),"")</f>
        <v/>
      </c>
      <c r="P1019" t="str">
        <f>IFERROR(IF(COUNT(pipot!$Z:$Z)&lt;&gt;"",INDEX(pipot!O:O,SMALL(pipot!$Z:$Z,ROW($A1015)))),"")</f>
        <v/>
      </c>
      <c r="Q1019" t="str">
        <f>IFERROR(IF(COUNT(pipot!$Z:$Z)&lt;&gt;"",INDEX(pipot!P:P,SMALL(pipot!$Z:$Z,ROW($A1015)))),"")</f>
        <v/>
      </c>
      <c r="R1019" t="str">
        <f>IFERROR(IF(COUNT(pipot!$Z:$Z)&lt;&gt;"",INDEX(pipot!Q:Q,SMALL(pipot!$Z:$Z,ROW($A1015)))),"")</f>
        <v/>
      </c>
      <c r="S1019" t="str">
        <f>IFERROR(IF(COUNT(pipot!$Z:$Z)&lt;&gt;"",INDEX(pipot!R:R,SMALL(pipot!$Z:$Z,ROW($A1015)))),"")</f>
        <v/>
      </c>
    </row>
    <row r="1020" spans="2:19" hidden="1">
      <c r="B1020" t="str">
        <f>IFERROR(IF(COUNT(pipot!$Z:$Z)&lt;&gt;"",INDEX(pipot!A:A,SMALL(pipot!$Z:$Z,ROW($A1016)))),"")</f>
        <v/>
      </c>
      <c r="C1020" s="13" t="str">
        <f>IFERROR(IF(COUNT(pipot!$Z:$Z)&lt;&gt;"",INDEX(pipot!B:B,SMALL(pipot!$Z:$Z,ROW($A1016)))),"")</f>
        <v/>
      </c>
      <c r="D1020" s="15" t="str">
        <f>IFERROR(IF(COUNT(pipot!$Z:$Z)&lt;&gt;"",INDEX(pipot!C:C,SMALL(pipot!$Z:$Z,ROW($A1016)))),"")</f>
        <v/>
      </c>
      <c r="E1020" t="str">
        <f>IFERROR(IF(COUNT(pipot!$Z:$Z)&lt;&gt;"",INDEX(pipot!D:D,SMALL(pipot!$Z:$Z,ROW($A1016)))),"")</f>
        <v/>
      </c>
      <c r="F1020" t="str">
        <f>IFERROR(IF(COUNT(pipot!$Z:$Z)&lt;&gt;"",INDEX(pipot!E:E,SMALL(pipot!$Z:$Z,ROW($A1016)))),"")</f>
        <v/>
      </c>
      <c r="G1020" t="str">
        <f>IFERROR(IF(COUNT(pipot!$Z:$Z)&lt;&gt;"",INDEX(pipot!F:F,SMALL(pipot!$Z:$Z,ROW($A1016)))),"")</f>
        <v/>
      </c>
      <c r="H1020" t="str">
        <f>IFERROR(IF(COUNT(pipot!$Z:$Z)&lt;&gt;"",INDEX(pipot!G:G,SMALL(pipot!$Z:$Z,ROW($A1016)))),"")</f>
        <v/>
      </c>
      <c r="I1020" t="str">
        <f>IFERROR(IF(COUNT(pipot!$Z:$Z)&lt;&gt;"",INDEX(pipot!H:H,SMALL(pipot!$Z:$Z,ROW($A1016)))),"")</f>
        <v/>
      </c>
      <c r="J1020" t="str">
        <f>IFERROR(IF(COUNT(pipot!$Z:$Z)&lt;&gt;"",INDEX(pipot!I:I,SMALL(pipot!$Z:$Z,ROW($A1016)))),"")</f>
        <v/>
      </c>
      <c r="K1020" t="str">
        <f>IFERROR(IF(COUNT(pipot!$Z:$Z)&lt;&gt;"",INDEX(pipot!J:J,SMALL(pipot!$Z:$Z,ROW($A1016)))),"")</f>
        <v/>
      </c>
      <c r="L1020" t="str">
        <f>IFERROR(IF(COUNT(pipot!$Z:$Z)&lt;&gt;"",INDEX(pipot!K:K,SMALL(pipot!$Z:$Z,ROW($A1016)))),"")</f>
        <v/>
      </c>
      <c r="M1020" t="str">
        <f>IFERROR(IF(COUNT(pipot!$Z:$Z)&lt;&gt;"",INDEX(pipot!L:L,SMALL(pipot!$Z:$Z,ROW($A1016)))),"")</f>
        <v/>
      </c>
      <c r="N1020" t="str">
        <f>IFERROR(IF(COUNT(pipot!$Z:$Z)&lt;&gt;"",INDEX(pipot!M:M,SMALL(pipot!$Z:$Z,ROW($A1016)))),"")</f>
        <v/>
      </c>
      <c r="O1020" t="str">
        <f>IFERROR(IF(COUNT(pipot!$Z:$Z)&lt;&gt;"",INDEX(pipot!N:N,SMALL(pipot!$Z:$Z,ROW($A1016)))),"")</f>
        <v/>
      </c>
      <c r="P1020" t="str">
        <f>IFERROR(IF(COUNT(pipot!$Z:$Z)&lt;&gt;"",INDEX(pipot!O:O,SMALL(pipot!$Z:$Z,ROW($A1016)))),"")</f>
        <v/>
      </c>
      <c r="Q1020" t="str">
        <f>IFERROR(IF(COUNT(pipot!$Z:$Z)&lt;&gt;"",INDEX(pipot!P:P,SMALL(pipot!$Z:$Z,ROW($A1016)))),"")</f>
        <v/>
      </c>
      <c r="R1020" t="str">
        <f>IFERROR(IF(COUNT(pipot!$Z:$Z)&lt;&gt;"",INDEX(pipot!Q:Q,SMALL(pipot!$Z:$Z,ROW($A1016)))),"")</f>
        <v/>
      </c>
      <c r="S1020" t="str">
        <f>IFERROR(IF(COUNT(pipot!$Z:$Z)&lt;&gt;"",INDEX(pipot!R:R,SMALL(pipot!$Z:$Z,ROW($A1016)))),"")</f>
        <v/>
      </c>
    </row>
    <row r="1021" spans="2:19" hidden="1">
      <c r="B1021" t="str">
        <f>IFERROR(IF(COUNT(pipot!$Z:$Z)&lt;&gt;"",INDEX(pipot!A:A,SMALL(pipot!$Z:$Z,ROW($A1017)))),"")</f>
        <v/>
      </c>
      <c r="C1021" s="13" t="str">
        <f>IFERROR(IF(COUNT(pipot!$Z:$Z)&lt;&gt;"",INDEX(pipot!B:B,SMALL(pipot!$Z:$Z,ROW($A1017)))),"")</f>
        <v/>
      </c>
      <c r="D1021" s="15" t="str">
        <f>IFERROR(IF(COUNT(pipot!$Z:$Z)&lt;&gt;"",INDEX(pipot!C:C,SMALL(pipot!$Z:$Z,ROW($A1017)))),"")</f>
        <v/>
      </c>
      <c r="E1021" t="str">
        <f>IFERROR(IF(COUNT(pipot!$Z:$Z)&lt;&gt;"",INDEX(pipot!D:D,SMALL(pipot!$Z:$Z,ROW($A1017)))),"")</f>
        <v/>
      </c>
      <c r="F1021" t="str">
        <f>IFERROR(IF(COUNT(pipot!$Z:$Z)&lt;&gt;"",INDEX(pipot!E:E,SMALL(pipot!$Z:$Z,ROW($A1017)))),"")</f>
        <v/>
      </c>
      <c r="G1021" t="str">
        <f>IFERROR(IF(COUNT(pipot!$Z:$Z)&lt;&gt;"",INDEX(pipot!F:F,SMALL(pipot!$Z:$Z,ROW($A1017)))),"")</f>
        <v/>
      </c>
      <c r="H1021" t="str">
        <f>IFERROR(IF(COUNT(pipot!$Z:$Z)&lt;&gt;"",INDEX(pipot!G:G,SMALL(pipot!$Z:$Z,ROW($A1017)))),"")</f>
        <v/>
      </c>
      <c r="I1021" t="str">
        <f>IFERROR(IF(COUNT(pipot!$Z:$Z)&lt;&gt;"",INDEX(pipot!H:H,SMALL(pipot!$Z:$Z,ROW($A1017)))),"")</f>
        <v/>
      </c>
      <c r="J1021" t="str">
        <f>IFERROR(IF(COUNT(pipot!$Z:$Z)&lt;&gt;"",INDEX(pipot!I:I,SMALL(pipot!$Z:$Z,ROW($A1017)))),"")</f>
        <v/>
      </c>
      <c r="K1021" t="str">
        <f>IFERROR(IF(COUNT(pipot!$Z:$Z)&lt;&gt;"",INDEX(pipot!J:J,SMALL(pipot!$Z:$Z,ROW($A1017)))),"")</f>
        <v/>
      </c>
      <c r="L1021" t="str">
        <f>IFERROR(IF(COUNT(pipot!$Z:$Z)&lt;&gt;"",INDEX(pipot!K:K,SMALL(pipot!$Z:$Z,ROW($A1017)))),"")</f>
        <v/>
      </c>
      <c r="M1021" t="str">
        <f>IFERROR(IF(COUNT(pipot!$Z:$Z)&lt;&gt;"",INDEX(pipot!L:L,SMALL(pipot!$Z:$Z,ROW($A1017)))),"")</f>
        <v/>
      </c>
      <c r="N1021" t="str">
        <f>IFERROR(IF(COUNT(pipot!$Z:$Z)&lt;&gt;"",INDEX(pipot!M:M,SMALL(pipot!$Z:$Z,ROW($A1017)))),"")</f>
        <v/>
      </c>
      <c r="O1021" t="str">
        <f>IFERROR(IF(COUNT(pipot!$Z:$Z)&lt;&gt;"",INDEX(pipot!N:N,SMALL(pipot!$Z:$Z,ROW($A1017)))),"")</f>
        <v/>
      </c>
      <c r="P1021" t="str">
        <f>IFERROR(IF(COUNT(pipot!$Z:$Z)&lt;&gt;"",INDEX(pipot!O:O,SMALL(pipot!$Z:$Z,ROW($A1017)))),"")</f>
        <v/>
      </c>
      <c r="Q1021" t="str">
        <f>IFERROR(IF(COUNT(pipot!$Z:$Z)&lt;&gt;"",INDEX(pipot!P:P,SMALL(pipot!$Z:$Z,ROW($A1017)))),"")</f>
        <v/>
      </c>
      <c r="R1021" t="str">
        <f>IFERROR(IF(COUNT(pipot!$Z:$Z)&lt;&gt;"",INDEX(pipot!Q:Q,SMALL(pipot!$Z:$Z,ROW($A1017)))),"")</f>
        <v/>
      </c>
      <c r="S1021" t="str">
        <f>IFERROR(IF(COUNT(pipot!$Z:$Z)&lt;&gt;"",INDEX(pipot!R:R,SMALL(pipot!$Z:$Z,ROW($A1017)))),"")</f>
        <v/>
      </c>
    </row>
    <row r="1022" spans="2:19" hidden="1">
      <c r="B1022" t="str">
        <f>IFERROR(IF(COUNT(pipot!$Z:$Z)&lt;&gt;"",INDEX(pipot!A:A,SMALL(pipot!$Z:$Z,ROW($A1018)))),"")</f>
        <v/>
      </c>
      <c r="C1022" s="13" t="str">
        <f>IFERROR(IF(COUNT(pipot!$Z:$Z)&lt;&gt;"",INDEX(pipot!B:B,SMALL(pipot!$Z:$Z,ROW($A1018)))),"")</f>
        <v/>
      </c>
      <c r="D1022" s="15" t="str">
        <f>IFERROR(IF(COUNT(pipot!$Z:$Z)&lt;&gt;"",INDEX(pipot!C:C,SMALL(pipot!$Z:$Z,ROW($A1018)))),"")</f>
        <v/>
      </c>
      <c r="E1022" t="str">
        <f>IFERROR(IF(COUNT(pipot!$Z:$Z)&lt;&gt;"",INDEX(pipot!D:D,SMALL(pipot!$Z:$Z,ROW($A1018)))),"")</f>
        <v/>
      </c>
      <c r="F1022" t="str">
        <f>IFERROR(IF(COUNT(pipot!$Z:$Z)&lt;&gt;"",INDEX(pipot!E:E,SMALL(pipot!$Z:$Z,ROW($A1018)))),"")</f>
        <v/>
      </c>
      <c r="G1022" t="str">
        <f>IFERROR(IF(COUNT(pipot!$Z:$Z)&lt;&gt;"",INDEX(pipot!F:F,SMALL(pipot!$Z:$Z,ROW($A1018)))),"")</f>
        <v/>
      </c>
      <c r="H1022" t="str">
        <f>IFERROR(IF(COUNT(pipot!$Z:$Z)&lt;&gt;"",INDEX(pipot!G:G,SMALL(pipot!$Z:$Z,ROW($A1018)))),"")</f>
        <v/>
      </c>
      <c r="I1022" t="str">
        <f>IFERROR(IF(COUNT(pipot!$Z:$Z)&lt;&gt;"",INDEX(pipot!H:H,SMALL(pipot!$Z:$Z,ROW($A1018)))),"")</f>
        <v/>
      </c>
      <c r="J1022" t="str">
        <f>IFERROR(IF(COUNT(pipot!$Z:$Z)&lt;&gt;"",INDEX(pipot!I:I,SMALL(pipot!$Z:$Z,ROW($A1018)))),"")</f>
        <v/>
      </c>
      <c r="K1022" t="str">
        <f>IFERROR(IF(COUNT(pipot!$Z:$Z)&lt;&gt;"",INDEX(pipot!J:J,SMALL(pipot!$Z:$Z,ROW($A1018)))),"")</f>
        <v/>
      </c>
      <c r="L1022" t="str">
        <f>IFERROR(IF(COUNT(pipot!$Z:$Z)&lt;&gt;"",INDEX(pipot!K:K,SMALL(pipot!$Z:$Z,ROW($A1018)))),"")</f>
        <v/>
      </c>
      <c r="M1022" t="str">
        <f>IFERROR(IF(COUNT(pipot!$Z:$Z)&lt;&gt;"",INDEX(pipot!L:L,SMALL(pipot!$Z:$Z,ROW($A1018)))),"")</f>
        <v/>
      </c>
      <c r="N1022" t="str">
        <f>IFERROR(IF(COUNT(pipot!$Z:$Z)&lt;&gt;"",INDEX(pipot!M:M,SMALL(pipot!$Z:$Z,ROW($A1018)))),"")</f>
        <v/>
      </c>
      <c r="O1022" t="str">
        <f>IFERROR(IF(COUNT(pipot!$Z:$Z)&lt;&gt;"",INDEX(pipot!N:N,SMALL(pipot!$Z:$Z,ROW($A1018)))),"")</f>
        <v/>
      </c>
      <c r="P1022" t="str">
        <f>IFERROR(IF(COUNT(pipot!$Z:$Z)&lt;&gt;"",INDEX(pipot!O:O,SMALL(pipot!$Z:$Z,ROW($A1018)))),"")</f>
        <v/>
      </c>
      <c r="Q1022" t="str">
        <f>IFERROR(IF(COUNT(pipot!$Z:$Z)&lt;&gt;"",INDEX(pipot!P:P,SMALL(pipot!$Z:$Z,ROW($A1018)))),"")</f>
        <v/>
      </c>
      <c r="R1022" t="str">
        <f>IFERROR(IF(COUNT(pipot!$Z:$Z)&lt;&gt;"",INDEX(pipot!Q:Q,SMALL(pipot!$Z:$Z,ROW($A1018)))),"")</f>
        <v/>
      </c>
      <c r="S1022" t="str">
        <f>IFERROR(IF(COUNT(pipot!$Z:$Z)&lt;&gt;"",INDEX(pipot!R:R,SMALL(pipot!$Z:$Z,ROW($A1018)))),"")</f>
        <v/>
      </c>
    </row>
    <row r="1023" spans="2:19" hidden="1">
      <c r="B1023" t="str">
        <f>IFERROR(IF(COUNT(pipot!$Z:$Z)&lt;&gt;"",INDEX(pipot!A:A,SMALL(pipot!$Z:$Z,ROW($A1019)))),"")</f>
        <v/>
      </c>
      <c r="C1023" s="13" t="str">
        <f>IFERROR(IF(COUNT(pipot!$Z:$Z)&lt;&gt;"",INDEX(pipot!B:B,SMALL(pipot!$Z:$Z,ROW($A1019)))),"")</f>
        <v/>
      </c>
      <c r="D1023" s="15" t="str">
        <f>IFERROR(IF(COUNT(pipot!$Z:$Z)&lt;&gt;"",INDEX(pipot!C:C,SMALL(pipot!$Z:$Z,ROW($A1019)))),"")</f>
        <v/>
      </c>
      <c r="E1023" t="str">
        <f>IFERROR(IF(COUNT(pipot!$Z:$Z)&lt;&gt;"",INDEX(pipot!D:D,SMALL(pipot!$Z:$Z,ROW($A1019)))),"")</f>
        <v/>
      </c>
      <c r="F1023" t="str">
        <f>IFERROR(IF(COUNT(pipot!$Z:$Z)&lt;&gt;"",INDEX(pipot!E:E,SMALL(pipot!$Z:$Z,ROW($A1019)))),"")</f>
        <v/>
      </c>
      <c r="G1023" t="str">
        <f>IFERROR(IF(COUNT(pipot!$Z:$Z)&lt;&gt;"",INDEX(pipot!F:F,SMALL(pipot!$Z:$Z,ROW($A1019)))),"")</f>
        <v/>
      </c>
      <c r="H1023" t="str">
        <f>IFERROR(IF(COUNT(pipot!$Z:$Z)&lt;&gt;"",INDEX(pipot!G:G,SMALL(pipot!$Z:$Z,ROW($A1019)))),"")</f>
        <v/>
      </c>
      <c r="I1023" t="str">
        <f>IFERROR(IF(COUNT(pipot!$Z:$Z)&lt;&gt;"",INDEX(pipot!H:H,SMALL(pipot!$Z:$Z,ROW($A1019)))),"")</f>
        <v/>
      </c>
      <c r="J1023" t="str">
        <f>IFERROR(IF(COUNT(pipot!$Z:$Z)&lt;&gt;"",INDEX(pipot!I:I,SMALL(pipot!$Z:$Z,ROW($A1019)))),"")</f>
        <v/>
      </c>
      <c r="K1023" t="str">
        <f>IFERROR(IF(COUNT(pipot!$Z:$Z)&lt;&gt;"",INDEX(pipot!J:J,SMALL(pipot!$Z:$Z,ROW($A1019)))),"")</f>
        <v/>
      </c>
      <c r="L1023" t="str">
        <f>IFERROR(IF(COUNT(pipot!$Z:$Z)&lt;&gt;"",INDEX(pipot!K:K,SMALL(pipot!$Z:$Z,ROW($A1019)))),"")</f>
        <v/>
      </c>
      <c r="M1023" t="str">
        <f>IFERROR(IF(COUNT(pipot!$Z:$Z)&lt;&gt;"",INDEX(pipot!L:L,SMALL(pipot!$Z:$Z,ROW($A1019)))),"")</f>
        <v/>
      </c>
      <c r="N1023" t="str">
        <f>IFERROR(IF(COUNT(pipot!$Z:$Z)&lt;&gt;"",INDEX(pipot!M:M,SMALL(pipot!$Z:$Z,ROW($A1019)))),"")</f>
        <v/>
      </c>
      <c r="O1023" t="str">
        <f>IFERROR(IF(COUNT(pipot!$Z:$Z)&lt;&gt;"",INDEX(pipot!N:N,SMALL(pipot!$Z:$Z,ROW($A1019)))),"")</f>
        <v/>
      </c>
      <c r="P1023" t="str">
        <f>IFERROR(IF(COUNT(pipot!$Z:$Z)&lt;&gt;"",INDEX(pipot!O:O,SMALL(pipot!$Z:$Z,ROW($A1019)))),"")</f>
        <v/>
      </c>
      <c r="Q1023" t="str">
        <f>IFERROR(IF(COUNT(pipot!$Z:$Z)&lt;&gt;"",INDEX(pipot!P:P,SMALL(pipot!$Z:$Z,ROW($A1019)))),"")</f>
        <v/>
      </c>
      <c r="R1023" t="str">
        <f>IFERROR(IF(COUNT(pipot!$Z:$Z)&lt;&gt;"",INDEX(pipot!Q:Q,SMALL(pipot!$Z:$Z,ROW($A1019)))),"")</f>
        <v/>
      </c>
      <c r="S1023" t="str">
        <f>IFERROR(IF(COUNT(pipot!$Z:$Z)&lt;&gt;"",INDEX(pipot!R:R,SMALL(pipot!$Z:$Z,ROW($A1019)))),"")</f>
        <v/>
      </c>
    </row>
    <row r="1024" spans="2:19" hidden="1">
      <c r="B1024" t="str">
        <f>IFERROR(IF(COUNT(pipot!$Z:$Z)&lt;&gt;"",INDEX(pipot!A:A,SMALL(pipot!$Z:$Z,ROW($A1020)))),"")</f>
        <v/>
      </c>
      <c r="C1024" s="13" t="str">
        <f>IFERROR(IF(COUNT(pipot!$Z:$Z)&lt;&gt;"",INDEX(pipot!B:B,SMALL(pipot!$Z:$Z,ROW($A1020)))),"")</f>
        <v/>
      </c>
      <c r="D1024" s="15" t="str">
        <f>IFERROR(IF(COUNT(pipot!$Z:$Z)&lt;&gt;"",INDEX(pipot!C:C,SMALL(pipot!$Z:$Z,ROW($A1020)))),"")</f>
        <v/>
      </c>
      <c r="E1024" t="str">
        <f>IFERROR(IF(COUNT(pipot!$Z:$Z)&lt;&gt;"",INDEX(pipot!D:D,SMALL(pipot!$Z:$Z,ROW($A1020)))),"")</f>
        <v/>
      </c>
      <c r="F1024" t="str">
        <f>IFERROR(IF(COUNT(pipot!$Z:$Z)&lt;&gt;"",INDEX(pipot!E:E,SMALL(pipot!$Z:$Z,ROW($A1020)))),"")</f>
        <v/>
      </c>
      <c r="G1024" t="str">
        <f>IFERROR(IF(COUNT(pipot!$Z:$Z)&lt;&gt;"",INDEX(pipot!F:F,SMALL(pipot!$Z:$Z,ROW($A1020)))),"")</f>
        <v/>
      </c>
      <c r="H1024" t="str">
        <f>IFERROR(IF(COUNT(pipot!$Z:$Z)&lt;&gt;"",INDEX(pipot!G:G,SMALL(pipot!$Z:$Z,ROW($A1020)))),"")</f>
        <v/>
      </c>
      <c r="I1024" t="str">
        <f>IFERROR(IF(COUNT(pipot!$Z:$Z)&lt;&gt;"",INDEX(pipot!H:H,SMALL(pipot!$Z:$Z,ROW($A1020)))),"")</f>
        <v/>
      </c>
      <c r="J1024" t="str">
        <f>IFERROR(IF(COUNT(pipot!$Z:$Z)&lt;&gt;"",INDEX(pipot!I:I,SMALL(pipot!$Z:$Z,ROW($A1020)))),"")</f>
        <v/>
      </c>
      <c r="K1024" t="str">
        <f>IFERROR(IF(COUNT(pipot!$Z:$Z)&lt;&gt;"",INDEX(pipot!J:J,SMALL(pipot!$Z:$Z,ROW($A1020)))),"")</f>
        <v/>
      </c>
      <c r="L1024" t="str">
        <f>IFERROR(IF(COUNT(pipot!$Z:$Z)&lt;&gt;"",INDEX(pipot!K:K,SMALL(pipot!$Z:$Z,ROW($A1020)))),"")</f>
        <v/>
      </c>
      <c r="M1024" t="str">
        <f>IFERROR(IF(COUNT(pipot!$Z:$Z)&lt;&gt;"",INDEX(pipot!L:L,SMALL(pipot!$Z:$Z,ROW($A1020)))),"")</f>
        <v/>
      </c>
      <c r="N1024" t="str">
        <f>IFERROR(IF(COUNT(pipot!$Z:$Z)&lt;&gt;"",INDEX(pipot!M:M,SMALL(pipot!$Z:$Z,ROW($A1020)))),"")</f>
        <v/>
      </c>
      <c r="O1024" t="str">
        <f>IFERROR(IF(COUNT(pipot!$Z:$Z)&lt;&gt;"",INDEX(pipot!N:N,SMALL(pipot!$Z:$Z,ROW($A1020)))),"")</f>
        <v/>
      </c>
      <c r="P1024" t="str">
        <f>IFERROR(IF(COUNT(pipot!$Z:$Z)&lt;&gt;"",INDEX(pipot!O:O,SMALL(pipot!$Z:$Z,ROW($A1020)))),"")</f>
        <v/>
      </c>
      <c r="Q1024" t="str">
        <f>IFERROR(IF(COUNT(pipot!$Z:$Z)&lt;&gt;"",INDEX(pipot!P:P,SMALL(pipot!$Z:$Z,ROW($A1020)))),"")</f>
        <v/>
      </c>
      <c r="R1024" t="str">
        <f>IFERROR(IF(COUNT(pipot!$Z:$Z)&lt;&gt;"",INDEX(pipot!Q:Q,SMALL(pipot!$Z:$Z,ROW($A1020)))),"")</f>
        <v/>
      </c>
      <c r="S1024" t="str">
        <f>IFERROR(IF(COUNT(pipot!$Z:$Z)&lt;&gt;"",INDEX(pipot!R:R,SMALL(pipot!$Z:$Z,ROW($A1020)))),"")</f>
        <v/>
      </c>
    </row>
    <row r="1025" spans="2:19" hidden="1">
      <c r="B1025" t="str">
        <f>IFERROR(IF(COUNT(pipot!$Z:$Z)&lt;&gt;"",INDEX(pipot!A:A,SMALL(pipot!$Z:$Z,ROW($A1021)))),"")</f>
        <v/>
      </c>
      <c r="C1025" s="13" t="str">
        <f>IFERROR(IF(COUNT(pipot!$Z:$Z)&lt;&gt;"",INDEX(pipot!B:B,SMALL(pipot!$Z:$Z,ROW($A1021)))),"")</f>
        <v/>
      </c>
      <c r="D1025" s="15" t="str">
        <f>IFERROR(IF(COUNT(pipot!$Z:$Z)&lt;&gt;"",INDEX(pipot!C:C,SMALL(pipot!$Z:$Z,ROW($A1021)))),"")</f>
        <v/>
      </c>
      <c r="E1025" t="str">
        <f>IFERROR(IF(COUNT(pipot!$Z:$Z)&lt;&gt;"",INDEX(pipot!D:D,SMALL(pipot!$Z:$Z,ROW($A1021)))),"")</f>
        <v/>
      </c>
      <c r="F1025" t="str">
        <f>IFERROR(IF(COUNT(pipot!$Z:$Z)&lt;&gt;"",INDEX(pipot!E:E,SMALL(pipot!$Z:$Z,ROW($A1021)))),"")</f>
        <v/>
      </c>
      <c r="G1025" t="str">
        <f>IFERROR(IF(COUNT(pipot!$Z:$Z)&lt;&gt;"",INDEX(pipot!F:F,SMALL(pipot!$Z:$Z,ROW($A1021)))),"")</f>
        <v/>
      </c>
      <c r="H1025" t="str">
        <f>IFERROR(IF(COUNT(pipot!$Z:$Z)&lt;&gt;"",INDEX(pipot!G:G,SMALL(pipot!$Z:$Z,ROW($A1021)))),"")</f>
        <v/>
      </c>
      <c r="I1025" t="str">
        <f>IFERROR(IF(COUNT(pipot!$Z:$Z)&lt;&gt;"",INDEX(pipot!H:H,SMALL(pipot!$Z:$Z,ROW($A1021)))),"")</f>
        <v/>
      </c>
      <c r="J1025" t="str">
        <f>IFERROR(IF(COUNT(pipot!$Z:$Z)&lt;&gt;"",INDEX(pipot!I:I,SMALL(pipot!$Z:$Z,ROW($A1021)))),"")</f>
        <v/>
      </c>
      <c r="K1025" t="str">
        <f>IFERROR(IF(COUNT(pipot!$Z:$Z)&lt;&gt;"",INDEX(pipot!J:J,SMALL(pipot!$Z:$Z,ROW($A1021)))),"")</f>
        <v/>
      </c>
      <c r="L1025" t="str">
        <f>IFERROR(IF(COUNT(pipot!$Z:$Z)&lt;&gt;"",INDEX(pipot!K:K,SMALL(pipot!$Z:$Z,ROW($A1021)))),"")</f>
        <v/>
      </c>
      <c r="M1025" t="str">
        <f>IFERROR(IF(COUNT(pipot!$Z:$Z)&lt;&gt;"",INDEX(pipot!L:L,SMALL(pipot!$Z:$Z,ROW($A1021)))),"")</f>
        <v/>
      </c>
      <c r="N1025" t="str">
        <f>IFERROR(IF(COUNT(pipot!$Z:$Z)&lt;&gt;"",INDEX(pipot!M:M,SMALL(pipot!$Z:$Z,ROW($A1021)))),"")</f>
        <v/>
      </c>
      <c r="O1025" t="str">
        <f>IFERROR(IF(COUNT(pipot!$Z:$Z)&lt;&gt;"",INDEX(pipot!N:N,SMALL(pipot!$Z:$Z,ROW($A1021)))),"")</f>
        <v/>
      </c>
      <c r="P1025" t="str">
        <f>IFERROR(IF(COUNT(pipot!$Z:$Z)&lt;&gt;"",INDEX(pipot!O:O,SMALL(pipot!$Z:$Z,ROW($A1021)))),"")</f>
        <v/>
      </c>
      <c r="Q1025" t="str">
        <f>IFERROR(IF(COUNT(pipot!$Z:$Z)&lt;&gt;"",INDEX(pipot!P:P,SMALL(pipot!$Z:$Z,ROW($A1021)))),"")</f>
        <v/>
      </c>
      <c r="R1025" t="str">
        <f>IFERROR(IF(COUNT(pipot!$Z:$Z)&lt;&gt;"",INDEX(pipot!Q:Q,SMALL(pipot!$Z:$Z,ROW($A1021)))),"")</f>
        <v/>
      </c>
      <c r="S1025" t="str">
        <f>IFERROR(IF(COUNT(pipot!$Z:$Z)&lt;&gt;"",INDEX(pipot!R:R,SMALL(pipot!$Z:$Z,ROW($A1021)))),"")</f>
        <v/>
      </c>
    </row>
    <row r="1026" spans="2:19" hidden="1">
      <c r="B1026" t="str">
        <f>IFERROR(IF(COUNT(pipot!$Z:$Z)&lt;&gt;"",INDEX(pipot!A:A,SMALL(pipot!$Z:$Z,ROW($A1022)))),"")</f>
        <v/>
      </c>
      <c r="C1026" s="13" t="str">
        <f>IFERROR(IF(COUNT(pipot!$Z:$Z)&lt;&gt;"",INDEX(pipot!B:B,SMALL(pipot!$Z:$Z,ROW($A1022)))),"")</f>
        <v/>
      </c>
      <c r="D1026" s="15" t="str">
        <f>IFERROR(IF(COUNT(pipot!$Z:$Z)&lt;&gt;"",INDEX(pipot!C:C,SMALL(pipot!$Z:$Z,ROW($A1022)))),"")</f>
        <v/>
      </c>
      <c r="E1026" t="str">
        <f>IFERROR(IF(COUNT(pipot!$Z:$Z)&lt;&gt;"",INDEX(pipot!D:D,SMALL(pipot!$Z:$Z,ROW($A1022)))),"")</f>
        <v/>
      </c>
      <c r="F1026" t="str">
        <f>IFERROR(IF(COUNT(pipot!$Z:$Z)&lt;&gt;"",INDEX(pipot!E:E,SMALL(pipot!$Z:$Z,ROW($A1022)))),"")</f>
        <v/>
      </c>
      <c r="G1026" t="str">
        <f>IFERROR(IF(COUNT(pipot!$Z:$Z)&lt;&gt;"",INDEX(pipot!F:F,SMALL(pipot!$Z:$Z,ROW($A1022)))),"")</f>
        <v/>
      </c>
      <c r="H1026" t="str">
        <f>IFERROR(IF(COUNT(pipot!$Z:$Z)&lt;&gt;"",INDEX(pipot!G:G,SMALL(pipot!$Z:$Z,ROW($A1022)))),"")</f>
        <v/>
      </c>
      <c r="I1026" t="str">
        <f>IFERROR(IF(COUNT(pipot!$Z:$Z)&lt;&gt;"",INDEX(pipot!H:H,SMALL(pipot!$Z:$Z,ROW($A1022)))),"")</f>
        <v/>
      </c>
      <c r="J1026" t="str">
        <f>IFERROR(IF(COUNT(pipot!$Z:$Z)&lt;&gt;"",INDEX(pipot!I:I,SMALL(pipot!$Z:$Z,ROW($A1022)))),"")</f>
        <v/>
      </c>
      <c r="K1026" t="str">
        <f>IFERROR(IF(COUNT(pipot!$Z:$Z)&lt;&gt;"",INDEX(pipot!J:J,SMALL(pipot!$Z:$Z,ROW($A1022)))),"")</f>
        <v/>
      </c>
      <c r="L1026" t="str">
        <f>IFERROR(IF(COUNT(pipot!$Z:$Z)&lt;&gt;"",INDEX(pipot!K:K,SMALL(pipot!$Z:$Z,ROW($A1022)))),"")</f>
        <v/>
      </c>
      <c r="M1026" t="str">
        <f>IFERROR(IF(COUNT(pipot!$Z:$Z)&lt;&gt;"",INDEX(pipot!L:L,SMALL(pipot!$Z:$Z,ROW($A1022)))),"")</f>
        <v/>
      </c>
      <c r="N1026" t="str">
        <f>IFERROR(IF(COUNT(pipot!$Z:$Z)&lt;&gt;"",INDEX(pipot!M:M,SMALL(pipot!$Z:$Z,ROW($A1022)))),"")</f>
        <v/>
      </c>
      <c r="O1026" t="str">
        <f>IFERROR(IF(COUNT(pipot!$Z:$Z)&lt;&gt;"",INDEX(pipot!N:N,SMALL(pipot!$Z:$Z,ROW($A1022)))),"")</f>
        <v/>
      </c>
      <c r="P1026" t="str">
        <f>IFERROR(IF(COUNT(pipot!$Z:$Z)&lt;&gt;"",INDEX(pipot!O:O,SMALL(pipot!$Z:$Z,ROW($A1022)))),"")</f>
        <v/>
      </c>
      <c r="Q1026" t="str">
        <f>IFERROR(IF(COUNT(pipot!$Z:$Z)&lt;&gt;"",INDEX(pipot!P:P,SMALL(pipot!$Z:$Z,ROW($A1022)))),"")</f>
        <v/>
      </c>
      <c r="R1026" t="str">
        <f>IFERROR(IF(COUNT(pipot!$Z:$Z)&lt;&gt;"",INDEX(pipot!Q:Q,SMALL(pipot!$Z:$Z,ROW($A1022)))),"")</f>
        <v/>
      </c>
      <c r="S1026" t="str">
        <f>IFERROR(IF(COUNT(pipot!$Z:$Z)&lt;&gt;"",INDEX(pipot!R:R,SMALL(pipot!$Z:$Z,ROW($A1022)))),"")</f>
        <v/>
      </c>
    </row>
    <row r="1027" spans="2:19" hidden="1">
      <c r="B1027" t="str">
        <f>IFERROR(IF(COUNT(pipot!$Z:$Z)&lt;&gt;"",INDEX(pipot!A:A,SMALL(pipot!$Z:$Z,ROW($A1023)))),"")</f>
        <v/>
      </c>
      <c r="C1027" s="13" t="str">
        <f>IFERROR(IF(COUNT(pipot!$Z:$Z)&lt;&gt;"",INDEX(pipot!B:B,SMALL(pipot!$Z:$Z,ROW($A1023)))),"")</f>
        <v/>
      </c>
      <c r="D1027" s="15" t="str">
        <f>IFERROR(IF(COUNT(pipot!$Z:$Z)&lt;&gt;"",INDEX(pipot!C:C,SMALL(pipot!$Z:$Z,ROW($A1023)))),"")</f>
        <v/>
      </c>
      <c r="E1027" t="str">
        <f>IFERROR(IF(COUNT(pipot!$Z:$Z)&lt;&gt;"",INDEX(pipot!D:D,SMALL(pipot!$Z:$Z,ROW($A1023)))),"")</f>
        <v/>
      </c>
      <c r="F1027" t="str">
        <f>IFERROR(IF(COUNT(pipot!$Z:$Z)&lt;&gt;"",INDEX(pipot!E:E,SMALL(pipot!$Z:$Z,ROW($A1023)))),"")</f>
        <v/>
      </c>
      <c r="G1027" t="str">
        <f>IFERROR(IF(COUNT(pipot!$Z:$Z)&lt;&gt;"",INDEX(pipot!F:F,SMALL(pipot!$Z:$Z,ROW($A1023)))),"")</f>
        <v/>
      </c>
      <c r="H1027" t="str">
        <f>IFERROR(IF(COUNT(pipot!$Z:$Z)&lt;&gt;"",INDEX(pipot!G:G,SMALL(pipot!$Z:$Z,ROW($A1023)))),"")</f>
        <v/>
      </c>
      <c r="I1027" t="str">
        <f>IFERROR(IF(COUNT(pipot!$Z:$Z)&lt;&gt;"",INDEX(pipot!H:H,SMALL(pipot!$Z:$Z,ROW($A1023)))),"")</f>
        <v/>
      </c>
      <c r="J1027" t="str">
        <f>IFERROR(IF(COUNT(pipot!$Z:$Z)&lt;&gt;"",INDEX(pipot!I:I,SMALL(pipot!$Z:$Z,ROW($A1023)))),"")</f>
        <v/>
      </c>
      <c r="K1027" t="str">
        <f>IFERROR(IF(COUNT(pipot!$Z:$Z)&lt;&gt;"",INDEX(pipot!J:J,SMALL(pipot!$Z:$Z,ROW($A1023)))),"")</f>
        <v/>
      </c>
      <c r="L1027" t="str">
        <f>IFERROR(IF(COUNT(pipot!$Z:$Z)&lt;&gt;"",INDEX(pipot!K:K,SMALL(pipot!$Z:$Z,ROW($A1023)))),"")</f>
        <v/>
      </c>
      <c r="M1027" t="str">
        <f>IFERROR(IF(COUNT(pipot!$Z:$Z)&lt;&gt;"",INDEX(pipot!L:L,SMALL(pipot!$Z:$Z,ROW($A1023)))),"")</f>
        <v/>
      </c>
      <c r="N1027" t="str">
        <f>IFERROR(IF(COUNT(pipot!$Z:$Z)&lt;&gt;"",INDEX(pipot!M:M,SMALL(pipot!$Z:$Z,ROW($A1023)))),"")</f>
        <v/>
      </c>
      <c r="O1027" t="str">
        <f>IFERROR(IF(COUNT(pipot!$Z:$Z)&lt;&gt;"",INDEX(pipot!N:N,SMALL(pipot!$Z:$Z,ROW($A1023)))),"")</f>
        <v/>
      </c>
      <c r="P1027" t="str">
        <f>IFERROR(IF(COUNT(pipot!$Z:$Z)&lt;&gt;"",INDEX(pipot!O:O,SMALL(pipot!$Z:$Z,ROW($A1023)))),"")</f>
        <v/>
      </c>
      <c r="Q1027" t="str">
        <f>IFERROR(IF(COUNT(pipot!$Z:$Z)&lt;&gt;"",INDEX(pipot!P:P,SMALL(pipot!$Z:$Z,ROW($A1023)))),"")</f>
        <v/>
      </c>
      <c r="R1027" t="str">
        <f>IFERROR(IF(COUNT(pipot!$Z:$Z)&lt;&gt;"",INDEX(pipot!Q:Q,SMALL(pipot!$Z:$Z,ROW($A1023)))),"")</f>
        <v/>
      </c>
      <c r="S1027" t="str">
        <f>IFERROR(IF(COUNT(pipot!$Z:$Z)&lt;&gt;"",INDEX(pipot!R:R,SMALL(pipot!$Z:$Z,ROW($A1023)))),"")</f>
        <v/>
      </c>
    </row>
    <row r="1028" spans="2:19" hidden="1">
      <c r="B1028" t="str">
        <f>IFERROR(IF(COUNT(pipot!$Z:$Z)&lt;&gt;"",INDEX(pipot!A:A,SMALL(pipot!$Z:$Z,ROW($A1024)))),"")</f>
        <v/>
      </c>
      <c r="C1028" s="13" t="str">
        <f>IFERROR(IF(COUNT(pipot!$Z:$Z)&lt;&gt;"",INDEX(pipot!B:B,SMALL(pipot!$Z:$Z,ROW($A1024)))),"")</f>
        <v/>
      </c>
      <c r="D1028" s="15" t="str">
        <f>IFERROR(IF(COUNT(pipot!$Z:$Z)&lt;&gt;"",INDEX(pipot!C:C,SMALL(pipot!$Z:$Z,ROW($A1024)))),"")</f>
        <v/>
      </c>
      <c r="E1028" t="str">
        <f>IFERROR(IF(COUNT(pipot!$Z:$Z)&lt;&gt;"",INDEX(pipot!D:D,SMALL(pipot!$Z:$Z,ROW($A1024)))),"")</f>
        <v/>
      </c>
      <c r="F1028" t="str">
        <f>IFERROR(IF(COUNT(pipot!$Z:$Z)&lt;&gt;"",INDEX(pipot!E:E,SMALL(pipot!$Z:$Z,ROW($A1024)))),"")</f>
        <v/>
      </c>
      <c r="G1028" t="str">
        <f>IFERROR(IF(COUNT(pipot!$Z:$Z)&lt;&gt;"",INDEX(pipot!F:F,SMALL(pipot!$Z:$Z,ROW($A1024)))),"")</f>
        <v/>
      </c>
      <c r="H1028" t="str">
        <f>IFERROR(IF(COUNT(pipot!$Z:$Z)&lt;&gt;"",INDEX(pipot!G:G,SMALL(pipot!$Z:$Z,ROW($A1024)))),"")</f>
        <v/>
      </c>
      <c r="I1028" t="str">
        <f>IFERROR(IF(COUNT(pipot!$Z:$Z)&lt;&gt;"",INDEX(pipot!H:H,SMALL(pipot!$Z:$Z,ROW($A1024)))),"")</f>
        <v/>
      </c>
      <c r="J1028" t="str">
        <f>IFERROR(IF(COUNT(pipot!$Z:$Z)&lt;&gt;"",INDEX(pipot!I:I,SMALL(pipot!$Z:$Z,ROW($A1024)))),"")</f>
        <v/>
      </c>
      <c r="K1028" t="str">
        <f>IFERROR(IF(COUNT(pipot!$Z:$Z)&lt;&gt;"",INDEX(pipot!J:J,SMALL(pipot!$Z:$Z,ROW($A1024)))),"")</f>
        <v/>
      </c>
      <c r="L1028" t="str">
        <f>IFERROR(IF(COUNT(pipot!$Z:$Z)&lt;&gt;"",INDEX(pipot!K:K,SMALL(pipot!$Z:$Z,ROW($A1024)))),"")</f>
        <v/>
      </c>
      <c r="M1028" t="str">
        <f>IFERROR(IF(COUNT(pipot!$Z:$Z)&lt;&gt;"",INDEX(pipot!L:L,SMALL(pipot!$Z:$Z,ROW($A1024)))),"")</f>
        <v/>
      </c>
      <c r="N1028" t="str">
        <f>IFERROR(IF(COUNT(pipot!$Z:$Z)&lt;&gt;"",INDEX(pipot!M:M,SMALL(pipot!$Z:$Z,ROW($A1024)))),"")</f>
        <v/>
      </c>
      <c r="O1028" t="str">
        <f>IFERROR(IF(COUNT(pipot!$Z:$Z)&lt;&gt;"",INDEX(pipot!N:N,SMALL(pipot!$Z:$Z,ROW($A1024)))),"")</f>
        <v/>
      </c>
      <c r="P1028" t="str">
        <f>IFERROR(IF(COUNT(pipot!$Z:$Z)&lt;&gt;"",INDEX(pipot!O:O,SMALL(pipot!$Z:$Z,ROW($A1024)))),"")</f>
        <v/>
      </c>
      <c r="Q1028" t="str">
        <f>IFERROR(IF(COUNT(pipot!$Z:$Z)&lt;&gt;"",INDEX(pipot!P:P,SMALL(pipot!$Z:$Z,ROW($A1024)))),"")</f>
        <v/>
      </c>
      <c r="R1028" t="str">
        <f>IFERROR(IF(COUNT(pipot!$Z:$Z)&lt;&gt;"",INDEX(pipot!Q:Q,SMALL(pipot!$Z:$Z,ROW($A1024)))),"")</f>
        <v/>
      </c>
      <c r="S1028" t="str">
        <f>IFERROR(IF(COUNT(pipot!$Z:$Z)&lt;&gt;"",INDEX(pipot!R:R,SMALL(pipot!$Z:$Z,ROW($A1024)))),"")</f>
        <v/>
      </c>
    </row>
    <row r="1029" spans="2:19" hidden="1">
      <c r="B1029" t="str">
        <f>IFERROR(IF(COUNT(pipot!$Z:$Z)&lt;&gt;"",INDEX(pipot!A:A,SMALL(pipot!$Z:$Z,ROW($A1025)))),"")</f>
        <v/>
      </c>
      <c r="C1029" s="13" t="str">
        <f>IFERROR(IF(COUNT(pipot!$Z:$Z)&lt;&gt;"",INDEX(pipot!B:B,SMALL(pipot!$Z:$Z,ROW($A1025)))),"")</f>
        <v/>
      </c>
      <c r="D1029" s="15" t="str">
        <f>IFERROR(IF(COUNT(pipot!$Z:$Z)&lt;&gt;"",INDEX(pipot!C:C,SMALL(pipot!$Z:$Z,ROW($A1025)))),"")</f>
        <v/>
      </c>
      <c r="E1029" t="str">
        <f>IFERROR(IF(COUNT(pipot!$Z:$Z)&lt;&gt;"",INDEX(pipot!D:D,SMALL(pipot!$Z:$Z,ROW($A1025)))),"")</f>
        <v/>
      </c>
      <c r="F1029" t="str">
        <f>IFERROR(IF(COUNT(pipot!$Z:$Z)&lt;&gt;"",INDEX(pipot!E:E,SMALL(pipot!$Z:$Z,ROW($A1025)))),"")</f>
        <v/>
      </c>
      <c r="G1029" t="str">
        <f>IFERROR(IF(COUNT(pipot!$Z:$Z)&lt;&gt;"",INDEX(pipot!F:F,SMALL(pipot!$Z:$Z,ROW($A1025)))),"")</f>
        <v/>
      </c>
      <c r="H1029" t="str">
        <f>IFERROR(IF(COUNT(pipot!$Z:$Z)&lt;&gt;"",INDEX(pipot!G:G,SMALL(pipot!$Z:$Z,ROW($A1025)))),"")</f>
        <v/>
      </c>
      <c r="I1029" t="str">
        <f>IFERROR(IF(COUNT(pipot!$Z:$Z)&lt;&gt;"",INDEX(pipot!H:H,SMALL(pipot!$Z:$Z,ROW($A1025)))),"")</f>
        <v/>
      </c>
      <c r="J1029" t="str">
        <f>IFERROR(IF(COUNT(pipot!$Z:$Z)&lt;&gt;"",INDEX(pipot!I:I,SMALL(pipot!$Z:$Z,ROW($A1025)))),"")</f>
        <v/>
      </c>
      <c r="K1029" t="str">
        <f>IFERROR(IF(COUNT(pipot!$Z:$Z)&lt;&gt;"",INDEX(pipot!J:J,SMALL(pipot!$Z:$Z,ROW($A1025)))),"")</f>
        <v/>
      </c>
      <c r="L1029" t="str">
        <f>IFERROR(IF(COUNT(pipot!$Z:$Z)&lt;&gt;"",INDEX(pipot!K:K,SMALL(pipot!$Z:$Z,ROW($A1025)))),"")</f>
        <v/>
      </c>
      <c r="M1029" t="str">
        <f>IFERROR(IF(COUNT(pipot!$Z:$Z)&lt;&gt;"",INDEX(pipot!L:L,SMALL(pipot!$Z:$Z,ROW($A1025)))),"")</f>
        <v/>
      </c>
      <c r="N1029" t="str">
        <f>IFERROR(IF(COUNT(pipot!$Z:$Z)&lt;&gt;"",INDEX(pipot!M:M,SMALL(pipot!$Z:$Z,ROW($A1025)))),"")</f>
        <v/>
      </c>
      <c r="O1029" t="str">
        <f>IFERROR(IF(COUNT(pipot!$Z:$Z)&lt;&gt;"",INDEX(pipot!N:N,SMALL(pipot!$Z:$Z,ROW($A1025)))),"")</f>
        <v/>
      </c>
      <c r="P1029" t="str">
        <f>IFERROR(IF(COUNT(pipot!$Z:$Z)&lt;&gt;"",INDEX(pipot!O:O,SMALL(pipot!$Z:$Z,ROW($A1025)))),"")</f>
        <v/>
      </c>
      <c r="Q1029" t="str">
        <f>IFERROR(IF(COUNT(pipot!$Z:$Z)&lt;&gt;"",INDEX(pipot!P:P,SMALL(pipot!$Z:$Z,ROW($A1025)))),"")</f>
        <v/>
      </c>
      <c r="R1029" t="str">
        <f>IFERROR(IF(COUNT(pipot!$Z:$Z)&lt;&gt;"",INDEX(pipot!Q:Q,SMALL(pipot!$Z:$Z,ROW($A1025)))),"")</f>
        <v/>
      </c>
      <c r="S1029" t="str">
        <f>IFERROR(IF(COUNT(pipot!$Z:$Z)&lt;&gt;"",INDEX(pipot!R:R,SMALL(pipot!$Z:$Z,ROW($A1025)))),"")</f>
        <v/>
      </c>
    </row>
    <row r="1030" spans="2:19" hidden="1">
      <c r="B1030" t="str">
        <f>IFERROR(IF(COUNT(pipot!$Z:$Z)&lt;&gt;"",INDEX(pipot!A:A,SMALL(pipot!$Z:$Z,ROW($A1026)))),"")</f>
        <v/>
      </c>
      <c r="C1030" s="13" t="str">
        <f>IFERROR(IF(COUNT(pipot!$Z:$Z)&lt;&gt;"",INDEX(pipot!B:B,SMALL(pipot!$Z:$Z,ROW($A1026)))),"")</f>
        <v/>
      </c>
      <c r="D1030" s="15" t="str">
        <f>IFERROR(IF(COUNT(pipot!$Z:$Z)&lt;&gt;"",INDEX(pipot!C:C,SMALL(pipot!$Z:$Z,ROW($A1026)))),"")</f>
        <v/>
      </c>
      <c r="E1030" t="str">
        <f>IFERROR(IF(COUNT(pipot!$Z:$Z)&lt;&gt;"",INDEX(pipot!D:D,SMALL(pipot!$Z:$Z,ROW($A1026)))),"")</f>
        <v/>
      </c>
      <c r="F1030" t="str">
        <f>IFERROR(IF(COUNT(pipot!$Z:$Z)&lt;&gt;"",INDEX(pipot!E:E,SMALL(pipot!$Z:$Z,ROW($A1026)))),"")</f>
        <v/>
      </c>
      <c r="G1030" t="str">
        <f>IFERROR(IF(COUNT(pipot!$Z:$Z)&lt;&gt;"",INDEX(pipot!F:F,SMALL(pipot!$Z:$Z,ROW($A1026)))),"")</f>
        <v/>
      </c>
      <c r="H1030" t="str">
        <f>IFERROR(IF(COUNT(pipot!$Z:$Z)&lt;&gt;"",INDEX(pipot!G:G,SMALL(pipot!$Z:$Z,ROW($A1026)))),"")</f>
        <v/>
      </c>
      <c r="I1030" t="str">
        <f>IFERROR(IF(COUNT(pipot!$Z:$Z)&lt;&gt;"",INDEX(pipot!H:H,SMALL(pipot!$Z:$Z,ROW($A1026)))),"")</f>
        <v/>
      </c>
      <c r="J1030" t="str">
        <f>IFERROR(IF(COUNT(pipot!$Z:$Z)&lt;&gt;"",INDEX(pipot!I:I,SMALL(pipot!$Z:$Z,ROW($A1026)))),"")</f>
        <v/>
      </c>
      <c r="K1030" t="str">
        <f>IFERROR(IF(COUNT(pipot!$Z:$Z)&lt;&gt;"",INDEX(pipot!J:J,SMALL(pipot!$Z:$Z,ROW($A1026)))),"")</f>
        <v/>
      </c>
      <c r="L1030" t="str">
        <f>IFERROR(IF(COUNT(pipot!$Z:$Z)&lt;&gt;"",INDEX(pipot!K:K,SMALL(pipot!$Z:$Z,ROW($A1026)))),"")</f>
        <v/>
      </c>
      <c r="M1030" t="str">
        <f>IFERROR(IF(COUNT(pipot!$Z:$Z)&lt;&gt;"",INDEX(pipot!L:L,SMALL(pipot!$Z:$Z,ROW($A1026)))),"")</f>
        <v/>
      </c>
      <c r="N1030" t="str">
        <f>IFERROR(IF(COUNT(pipot!$Z:$Z)&lt;&gt;"",INDEX(pipot!M:M,SMALL(pipot!$Z:$Z,ROW($A1026)))),"")</f>
        <v/>
      </c>
      <c r="O1030" t="str">
        <f>IFERROR(IF(COUNT(pipot!$Z:$Z)&lt;&gt;"",INDEX(pipot!N:N,SMALL(pipot!$Z:$Z,ROW($A1026)))),"")</f>
        <v/>
      </c>
      <c r="P1030" t="str">
        <f>IFERROR(IF(COUNT(pipot!$Z:$Z)&lt;&gt;"",INDEX(pipot!O:O,SMALL(pipot!$Z:$Z,ROW($A1026)))),"")</f>
        <v/>
      </c>
      <c r="Q1030" t="str">
        <f>IFERROR(IF(COUNT(pipot!$Z:$Z)&lt;&gt;"",INDEX(pipot!P:P,SMALL(pipot!$Z:$Z,ROW($A1026)))),"")</f>
        <v/>
      </c>
      <c r="R1030" t="str">
        <f>IFERROR(IF(COUNT(pipot!$Z:$Z)&lt;&gt;"",INDEX(pipot!Q:Q,SMALL(pipot!$Z:$Z,ROW($A1026)))),"")</f>
        <v/>
      </c>
      <c r="S1030" t="str">
        <f>IFERROR(IF(COUNT(pipot!$Z:$Z)&lt;&gt;"",INDEX(pipot!R:R,SMALL(pipot!$Z:$Z,ROW($A1026)))),"")</f>
        <v/>
      </c>
    </row>
    <row r="1031" spans="2:19" hidden="1">
      <c r="B1031" t="str">
        <f>IFERROR(IF(COUNT(pipot!$Z:$Z)&lt;&gt;"",INDEX(pipot!A:A,SMALL(pipot!$Z:$Z,ROW($A1027)))),"")</f>
        <v/>
      </c>
      <c r="C1031" s="13" t="str">
        <f>IFERROR(IF(COUNT(pipot!$Z:$Z)&lt;&gt;"",INDEX(pipot!B:B,SMALL(pipot!$Z:$Z,ROW($A1027)))),"")</f>
        <v/>
      </c>
      <c r="D1031" s="15" t="str">
        <f>IFERROR(IF(COUNT(pipot!$Z:$Z)&lt;&gt;"",INDEX(pipot!C:C,SMALL(pipot!$Z:$Z,ROW($A1027)))),"")</f>
        <v/>
      </c>
      <c r="E1031" t="str">
        <f>IFERROR(IF(COUNT(pipot!$Z:$Z)&lt;&gt;"",INDEX(pipot!D:D,SMALL(pipot!$Z:$Z,ROW($A1027)))),"")</f>
        <v/>
      </c>
      <c r="F1031" t="str">
        <f>IFERROR(IF(COUNT(pipot!$Z:$Z)&lt;&gt;"",INDEX(pipot!E:E,SMALL(pipot!$Z:$Z,ROW($A1027)))),"")</f>
        <v/>
      </c>
      <c r="G1031" t="str">
        <f>IFERROR(IF(COUNT(pipot!$Z:$Z)&lt;&gt;"",INDEX(pipot!F:F,SMALL(pipot!$Z:$Z,ROW($A1027)))),"")</f>
        <v/>
      </c>
      <c r="H1031" t="str">
        <f>IFERROR(IF(COUNT(pipot!$Z:$Z)&lt;&gt;"",INDEX(pipot!G:G,SMALL(pipot!$Z:$Z,ROW($A1027)))),"")</f>
        <v/>
      </c>
      <c r="I1031" t="str">
        <f>IFERROR(IF(COUNT(pipot!$Z:$Z)&lt;&gt;"",INDEX(pipot!H:H,SMALL(pipot!$Z:$Z,ROW($A1027)))),"")</f>
        <v/>
      </c>
      <c r="J1031" t="str">
        <f>IFERROR(IF(COUNT(pipot!$Z:$Z)&lt;&gt;"",INDEX(pipot!I:I,SMALL(pipot!$Z:$Z,ROW($A1027)))),"")</f>
        <v/>
      </c>
      <c r="K1031" t="str">
        <f>IFERROR(IF(COUNT(pipot!$Z:$Z)&lt;&gt;"",INDEX(pipot!J:J,SMALL(pipot!$Z:$Z,ROW($A1027)))),"")</f>
        <v/>
      </c>
      <c r="L1031" t="str">
        <f>IFERROR(IF(COUNT(pipot!$Z:$Z)&lt;&gt;"",INDEX(pipot!K:K,SMALL(pipot!$Z:$Z,ROW($A1027)))),"")</f>
        <v/>
      </c>
      <c r="M1031" t="str">
        <f>IFERROR(IF(COUNT(pipot!$Z:$Z)&lt;&gt;"",INDEX(pipot!L:L,SMALL(pipot!$Z:$Z,ROW($A1027)))),"")</f>
        <v/>
      </c>
      <c r="N1031" t="str">
        <f>IFERROR(IF(COUNT(pipot!$Z:$Z)&lt;&gt;"",INDEX(pipot!M:M,SMALL(pipot!$Z:$Z,ROW($A1027)))),"")</f>
        <v/>
      </c>
      <c r="O1031" t="str">
        <f>IFERROR(IF(COUNT(pipot!$Z:$Z)&lt;&gt;"",INDEX(pipot!N:N,SMALL(pipot!$Z:$Z,ROW($A1027)))),"")</f>
        <v/>
      </c>
      <c r="P1031" t="str">
        <f>IFERROR(IF(COUNT(pipot!$Z:$Z)&lt;&gt;"",INDEX(pipot!O:O,SMALL(pipot!$Z:$Z,ROW($A1027)))),"")</f>
        <v/>
      </c>
      <c r="Q1031" t="str">
        <f>IFERROR(IF(COUNT(pipot!$Z:$Z)&lt;&gt;"",INDEX(pipot!P:P,SMALL(pipot!$Z:$Z,ROW($A1027)))),"")</f>
        <v/>
      </c>
      <c r="R1031" t="str">
        <f>IFERROR(IF(COUNT(pipot!$Z:$Z)&lt;&gt;"",INDEX(pipot!Q:Q,SMALL(pipot!$Z:$Z,ROW($A1027)))),"")</f>
        <v/>
      </c>
      <c r="S1031" t="str">
        <f>IFERROR(IF(COUNT(pipot!$Z:$Z)&lt;&gt;"",INDEX(pipot!R:R,SMALL(pipot!$Z:$Z,ROW($A1027)))),"")</f>
        <v/>
      </c>
    </row>
    <row r="1032" spans="2:19" hidden="1">
      <c r="B1032" t="str">
        <f>IFERROR(IF(COUNT(pipot!$Z:$Z)&lt;&gt;"",INDEX(pipot!A:A,SMALL(pipot!$Z:$Z,ROW($A1028)))),"")</f>
        <v/>
      </c>
      <c r="C1032" s="13" t="str">
        <f>IFERROR(IF(COUNT(pipot!$Z:$Z)&lt;&gt;"",INDEX(pipot!B:B,SMALL(pipot!$Z:$Z,ROW($A1028)))),"")</f>
        <v/>
      </c>
      <c r="D1032" s="15" t="str">
        <f>IFERROR(IF(COUNT(pipot!$Z:$Z)&lt;&gt;"",INDEX(pipot!C:C,SMALL(pipot!$Z:$Z,ROW($A1028)))),"")</f>
        <v/>
      </c>
      <c r="E1032" t="str">
        <f>IFERROR(IF(COUNT(pipot!$Z:$Z)&lt;&gt;"",INDEX(pipot!D:D,SMALL(pipot!$Z:$Z,ROW($A1028)))),"")</f>
        <v/>
      </c>
      <c r="F1032" t="str">
        <f>IFERROR(IF(COUNT(pipot!$Z:$Z)&lt;&gt;"",INDEX(pipot!E:E,SMALL(pipot!$Z:$Z,ROW($A1028)))),"")</f>
        <v/>
      </c>
      <c r="G1032" t="str">
        <f>IFERROR(IF(COUNT(pipot!$Z:$Z)&lt;&gt;"",INDEX(pipot!F:F,SMALL(pipot!$Z:$Z,ROW($A1028)))),"")</f>
        <v/>
      </c>
      <c r="H1032" t="str">
        <f>IFERROR(IF(COUNT(pipot!$Z:$Z)&lt;&gt;"",INDEX(pipot!G:G,SMALL(pipot!$Z:$Z,ROW($A1028)))),"")</f>
        <v/>
      </c>
      <c r="I1032" t="str">
        <f>IFERROR(IF(COUNT(pipot!$Z:$Z)&lt;&gt;"",INDEX(pipot!H:H,SMALL(pipot!$Z:$Z,ROW($A1028)))),"")</f>
        <v/>
      </c>
      <c r="J1032" t="str">
        <f>IFERROR(IF(COUNT(pipot!$Z:$Z)&lt;&gt;"",INDEX(pipot!I:I,SMALL(pipot!$Z:$Z,ROW($A1028)))),"")</f>
        <v/>
      </c>
      <c r="K1032" t="str">
        <f>IFERROR(IF(COUNT(pipot!$Z:$Z)&lt;&gt;"",INDEX(pipot!J:J,SMALL(pipot!$Z:$Z,ROW($A1028)))),"")</f>
        <v/>
      </c>
      <c r="L1032" t="str">
        <f>IFERROR(IF(COUNT(pipot!$Z:$Z)&lt;&gt;"",INDEX(pipot!K:K,SMALL(pipot!$Z:$Z,ROW($A1028)))),"")</f>
        <v/>
      </c>
      <c r="M1032" t="str">
        <f>IFERROR(IF(COUNT(pipot!$Z:$Z)&lt;&gt;"",INDEX(pipot!L:L,SMALL(pipot!$Z:$Z,ROW($A1028)))),"")</f>
        <v/>
      </c>
      <c r="N1032" t="str">
        <f>IFERROR(IF(COUNT(pipot!$Z:$Z)&lt;&gt;"",INDEX(pipot!M:M,SMALL(pipot!$Z:$Z,ROW($A1028)))),"")</f>
        <v/>
      </c>
      <c r="O1032" t="str">
        <f>IFERROR(IF(COUNT(pipot!$Z:$Z)&lt;&gt;"",INDEX(pipot!N:N,SMALL(pipot!$Z:$Z,ROW($A1028)))),"")</f>
        <v/>
      </c>
      <c r="P1032" t="str">
        <f>IFERROR(IF(COUNT(pipot!$Z:$Z)&lt;&gt;"",INDEX(pipot!O:O,SMALL(pipot!$Z:$Z,ROW($A1028)))),"")</f>
        <v/>
      </c>
      <c r="Q1032" t="str">
        <f>IFERROR(IF(COUNT(pipot!$Z:$Z)&lt;&gt;"",INDEX(pipot!P:P,SMALL(pipot!$Z:$Z,ROW($A1028)))),"")</f>
        <v/>
      </c>
      <c r="R1032" t="str">
        <f>IFERROR(IF(COUNT(pipot!$Z:$Z)&lt;&gt;"",INDEX(pipot!Q:Q,SMALL(pipot!$Z:$Z,ROW($A1028)))),"")</f>
        <v/>
      </c>
      <c r="S1032" t="str">
        <f>IFERROR(IF(COUNT(pipot!$Z:$Z)&lt;&gt;"",INDEX(pipot!R:R,SMALL(pipot!$Z:$Z,ROW($A1028)))),"")</f>
        <v/>
      </c>
    </row>
    <row r="1033" spans="2:19" hidden="1">
      <c r="B1033" t="str">
        <f>IFERROR(IF(COUNT(pipot!$Z:$Z)&lt;&gt;"",INDEX(pipot!A:A,SMALL(pipot!$Z:$Z,ROW($A1029)))),"")</f>
        <v/>
      </c>
      <c r="C1033" s="13" t="str">
        <f>IFERROR(IF(COUNT(pipot!$Z:$Z)&lt;&gt;"",INDEX(pipot!B:B,SMALL(pipot!$Z:$Z,ROW($A1029)))),"")</f>
        <v/>
      </c>
      <c r="D1033" s="15" t="str">
        <f>IFERROR(IF(COUNT(pipot!$Z:$Z)&lt;&gt;"",INDEX(pipot!C:C,SMALL(pipot!$Z:$Z,ROW($A1029)))),"")</f>
        <v/>
      </c>
      <c r="E1033" t="str">
        <f>IFERROR(IF(COUNT(pipot!$Z:$Z)&lt;&gt;"",INDEX(pipot!D:D,SMALL(pipot!$Z:$Z,ROW($A1029)))),"")</f>
        <v/>
      </c>
      <c r="F1033" t="str">
        <f>IFERROR(IF(COUNT(pipot!$Z:$Z)&lt;&gt;"",INDEX(pipot!E:E,SMALL(pipot!$Z:$Z,ROW($A1029)))),"")</f>
        <v/>
      </c>
      <c r="G1033" t="str">
        <f>IFERROR(IF(COUNT(pipot!$Z:$Z)&lt;&gt;"",INDEX(pipot!F:F,SMALL(pipot!$Z:$Z,ROW($A1029)))),"")</f>
        <v/>
      </c>
      <c r="H1033" t="str">
        <f>IFERROR(IF(COUNT(pipot!$Z:$Z)&lt;&gt;"",INDEX(pipot!G:G,SMALL(pipot!$Z:$Z,ROW($A1029)))),"")</f>
        <v/>
      </c>
      <c r="I1033" t="str">
        <f>IFERROR(IF(COUNT(pipot!$Z:$Z)&lt;&gt;"",INDEX(pipot!H:H,SMALL(pipot!$Z:$Z,ROW($A1029)))),"")</f>
        <v/>
      </c>
      <c r="J1033" t="str">
        <f>IFERROR(IF(COUNT(pipot!$Z:$Z)&lt;&gt;"",INDEX(pipot!I:I,SMALL(pipot!$Z:$Z,ROW($A1029)))),"")</f>
        <v/>
      </c>
      <c r="K1033" t="str">
        <f>IFERROR(IF(COUNT(pipot!$Z:$Z)&lt;&gt;"",INDEX(pipot!J:J,SMALL(pipot!$Z:$Z,ROW($A1029)))),"")</f>
        <v/>
      </c>
      <c r="L1033" t="str">
        <f>IFERROR(IF(COUNT(pipot!$Z:$Z)&lt;&gt;"",INDEX(pipot!K:K,SMALL(pipot!$Z:$Z,ROW($A1029)))),"")</f>
        <v/>
      </c>
      <c r="M1033" t="str">
        <f>IFERROR(IF(COUNT(pipot!$Z:$Z)&lt;&gt;"",INDEX(pipot!L:L,SMALL(pipot!$Z:$Z,ROW($A1029)))),"")</f>
        <v/>
      </c>
      <c r="N1033" t="str">
        <f>IFERROR(IF(COUNT(pipot!$Z:$Z)&lt;&gt;"",INDEX(pipot!M:M,SMALL(pipot!$Z:$Z,ROW($A1029)))),"")</f>
        <v/>
      </c>
      <c r="O1033" t="str">
        <f>IFERROR(IF(COUNT(pipot!$Z:$Z)&lt;&gt;"",INDEX(pipot!N:N,SMALL(pipot!$Z:$Z,ROW($A1029)))),"")</f>
        <v/>
      </c>
      <c r="P1033" t="str">
        <f>IFERROR(IF(COUNT(pipot!$Z:$Z)&lt;&gt;"",INDEX(pipot!O:O,SMALL(pipot!$Z:$Z,ROW($A1029)))),"")</f>
        <v/>
      </c>
      <c r="Q1033" t="str">
        <f>IFERROR(IF(COUNT(pipot!$Z:$Z)&lt;&gt;"",INDEX(pipot!P:P,SMALL(pipot!$Z:$Z,ROW($A1029)))),"")</f>
        <v/>
      </c>
      <c r="R1033" t="str">
        <f>IFERROR(IF(COUNT(pipot!$Z:$Z)&lt;&gt;"",INDEX(pipot!Q:Q,SMALL(pipot!$Z:$Z,ROW($A1029)))),"")</f>
        <v/>
      </c>
      <c r="S1033" t="str">
        <f>IFERROR(IF(COUNT(pipot!$Z:$Z)&lt;&gt;"",INDEX(pipot!R:R,SMALL(pipot!$Z:$Z,ROW($A1029)))),"")</f>
        <v/>
      </c>
    </row>
    <row r="1034" spans="2:19" hidden="1">
      <c r="B1034" t="str">
        <f>IFERROR(IF(COUNT(pipot!$Z:$Z)&lt;&gt;"",INDEX(pipot!A:A,SMALL(pipot!$Z:$Z,ROW($A1030)))),"")</f>
        <v/>
      </c>
      <c r="C1034" s="13" t="str">
        <f>IFERROR(IF(COUNT(pipot!$Z:$Z)&lt;&gt;"",INDEX(pipot!B:B,SMALL(pipot!$Z:$Z,ROW($A1030)))),"")</f>
        <v/>
      </c>
      <c r="D1034" s="15" t="str">
        <f>IFERROR(IF(COUNT(pipot!$Z:$Z)&lt;&gt;"",INDEX(pipot!C:C,SMALL(pipot!$Z:$Z,ROW($A1030)))),"")</f>
        <v/>
      </c>
      <c r="E1034" t="str">
        <f>IFERROR(IF(COUNT(pipot!$Z:$Z)&lt;&gt;"",INDEX(pipot!D:D,SMALL(pipot!$Z:$Z,ROW($A1030)))),"")</f>
        <v/>
      </c>
      <c r="F1034" t="str">
        <f>IFERROR(IF(COUNT(pipot!$Z:$Z)&lt;&gt;"",INDEX(pipot!E:E,SMALL(pipot!$Z:$Z,ROW($A1030)))),"")</f>
        <v/>
      </c>
      <c r="G1034" t="str">
        <f>IFERROR(IF(COUNT(pipot!$Z:$Z)&lt;&gt;"",INDEX(pipot!F:F,SMALL(pipot!$Z:$Z,ROW($A1030)))),"")</f>
        <v/>
      </c>
      <c r="H1034" t="str">
        <f>IFERROR(IF(COUNT(pipot!$Z:$Z)&lt;&gt;"",INDEX(pipot!G:G,SMALL(pipot!$Z:$Z,ROW($A1030)))),"")</f>
        <v/>
      </c>
      <c r="I1034" t="str">
        <f>IFERROR(IF(COUNT(pipot!$Z:$Z)&lt;&gt;"",INDEX(pipot!H:H,SMALL(pipot!$Z:$Z,ROW($A1030)))),"")</f>
        <v/>
      </c>
      <c r="J1034" t="str">
        <f>IFERROR(IF(COUNT(pipot!$Z:$Z)&lt;&gt;"",INDEX(pipot!I:I,SMALL(pipot!$Z:$Z,ROW($A1030)))),"")</f>
        <v/>
      </c>
      <c r="K1034" t="str">
        <f>IFERROR(IF(COUNT(pipot!$Z:$Z)&lt;&gt;"",INDEX(pipot!J:J,SMALL(pipot!$Z:$Z,ROW($A1030)))),"")</f>
        <v/>
      </c>
      <c r="L1034" t="str">
        <f>IFERROR(IF(COUNT(pipot!$Z:$Z)&lt;&gt;"",INDEX(pipot!K:K,SMALL(pipot!$Z:$Z,ROW($A1030)))),"")</f>
        <v/>
      </c>
      <c r="M1034" t="str">
        <f>IFERROR(IF(COUNT(pipot!$Z:$Z)&lt;&gt;"",INDEX(pipot!L:L,SMALL(pipot!$Z:$Z,ROW($A1030)))),"")</f>
        <v/>
      </c>
      <c r="N1034" t="str">
        <f>IFERROR(IF(COUNT(pipot!$Z:$Z)&lt;&gt;"",INDEX(pipot!M:M,SMALL(pipot!$Z:$Z,ROW($A1030)))),"")</f>
        <v/>
      </c>
      <c r="O1034" t="str">
        <f>IFERROR(IF(COUNT(pipot!$Z:$Z)&lt;&gt;"",INDEX(pipot!N:N,SMALL(pipot!$Z:$Z,ROW($A1030)))),"")</f>
        <v/>
      </c>
      <c r="P1034" t="str">
        <f>IFERROR(IF(COUNT(pipot!$Z:$Z)&lt;&gt;"",INDEX(pipot!O:O,SMALL(pipot!$Z:$Z,ROW($A1030)))),"")</f>
        <v/>
      </c>
      <c r="Q1034" t="str">
        <f>IFERROR(IF(COUNT(pipot!$Z:$Z)&lt;&gt;"",INDEX(pipot!P:P,SMALL(pipot!$Z:$Z,ROW($A1030)))),"")</f>
        <v/>
      </c>
      <c r="R1034" t="str">
        <f>IFERROR(IF(COUNT(pipot!$Z:$Z)&lt;&gt;"",INDEX(pipot!Q:Q,SMALL(pipot!$Z:$Z,ROW($A1030)))),"")</f>
        <v/>
      </c>
      <c r="S1034" t="str">
        <f>IFERROR(IF(COUNT(pipot!$Z:$Z)&lt;&gt;"",INDEX(pipot!R:R,SMALL(pipot!$Z:$Z,ROW($A1030)))),"")</f>
        <v/>
      </c>
    </row>
    <row r="1035" spans="2:19" hidden="1">
      <c r="B1035" t="str">
        <f>IFERROR(IF(COUNT(pipot!$Z:$Z)&lt;&gt;"",INDEX(pipot!A:A,SMALL(pipot!$Z:$Z,ROW($A1031)))),"")</f>
        <v/>
      </c>
      <c r="C1035" s="13" t="str">
        <f>IFERROR(IF(COUNT(pipot!$Z:$Z)&lt;&gt;"",INDEX(pipot!B:B,SMALL(pipot!$Z:$Z,ROW($A1031)))),"")</f>
        <v/>
      </c>
      <c r="D1035" s="15" t="str">
        <f>IFERROR(IF(COUNT(pipot!$Z:$Z)&lt;&gt;"",INDEX(pipot!C:C,SMALL(pipot!$Z:$Z,ROW($A1031)))),"")</f>
        <v/>
      </c>
      <c r="E1035" t="str">
        <f>IFERROR(IF(COUNT(pipot!$Z:$Z)&lt;&gt;"",INDEX(pipot!D:D,SMALL(pipot!$Z:$Z,ROW($A1031)))),"")</f>
        <v/>
      </c>
      <c r="F1035" t="str">
        <f>IFERROR(IF(COUNT(pipot!$Z:$Z)&lt;&gt;"",INDEX(pipot!E:E,SMALL(pipot!$Z:$Z,ROW($A1031)))),"")</f>
        <v/>
      </c>
      <c r="G1035" t="str">
        <f>IFERROR(IF(COUNT(pipot!$Z:$Z)&lt;&gt;"",INDEX(pipot!F:F,SMALL(pipot!$Z:$Z,ROW($A1031)))),"")</f>
        <v/>
      </c>
      <c r="H1035" t="str">
        <f>IFERROR(IF(COUNT(pipot!$Z:$Z)&lt;&gt;"",INDEX(pipot!G:G,SMALL(pipot!$Z:$Z,ROW($A1031)))),"")</f>
        <v/>
      </c>
      <c r="I1035" t="str">
        <f>IFERROR(IF(COUNT(pipot!$Z:$Z)&lt;&gt;"",INDEX(pipot!H:H,SMALL(pipot!$Z:$Z,ROW($A1031)))),"")</f>
        <v/>
      </c>
      <c r="J1035" t="str">
        <f>IFERROR(IF(COUNT(pipot!$Z:$Z)&lt;&gt;"",INDEX(pipot!I:I,SMALL(pipot!$Z:$Z,ROW($A1031)))),"")</f>
        <v/>
      </c>
      <c r="K1035" t="str">
        <f>IFERROR(IF(COUNT(pipot!$Z:$Z)&lt;&gt;"",INDEX(pipot!J:J,SMALL(pipot!$Z:$Z,ROW($A1031)))),"")</f>
        <v/>
      </c>
      <c r="L1035" t="str">
        <f>IFERROR(IF(COUNT(pipot!$Z:$Z)&lt;&gt;"",INDEX(pipot!K:K,SMALL(pipot!$Z:$Z,ROW($A1031)))),"")</f>
        <v/>
      </c>
      <c r="M1035" t="str">
        <f>IFERROR(IF(COUNT(pipot!$Z:$Z)&lt;&gt;"",INDEX(pipot!L:L,SMALL(pipot!$Z:$Z,ROW($A1031)))),"")</f>
        <v/>
      </c>
      <c r="N1035" t="str">
        <f>IFERROR(IF(COUNT(pipot!$Z:$Z)&lt;&gt;"",INDEX(pipot!M:M,SMALL(pipot!$Z:$Z,ROW($A1031)))),"")</f>
        <v/>
      </c>
      <c r="O1035" t="str">
        <f>IFERROR(IF(COUNT(pipot!$Z:$Z)&lt;&gt;"",INDEX(pipot!N:N,SMALL(pipot!$Z:$Z,ROW($A1031)))),"")</f>
        <v/>
      </c>
      <c r="P1035" t="str">
        <f>IFERROR(IF(COUNT(pipot!$Z:$Z)&lt;&gt;"",INDEX(pipot!O:O,SMALL(pipot!$Z:$Z,ROW($A1031)))),"")</f>
        <v/>
      </c>
      <c r="Q1035" t="str">
        <f>IFERROR(IF(COUNT(pipot!$Z:$Z)&lt;&gt;"",INDEX(pipot!P:P,SMALL(pipot!$Z:$Z,ROW($A1031)))),"")</f>
        <v/>
      </c>
      <c r="R1035" t="str">
        <f>IFERROR(IF(COUNT(pipot!$Z:$Z)&lt;&gt;"",INDEX(pipot!Q:Q,SMALL(pipot!$Z:$Z,ROW($A1031)))),"")</f>
        <v/>
      </c>
      <c r="S1035" t="str">
        <f>IFERROR(IF(COUNT(pipot!$Z:$Z)&lt;&gt;"",INDEX(pipot!R:R,SMALL(pipot!$Z:$Z,ROW($A1031)))),"")</f>
        <v/>
      </c>
    </row>
    <row r="1036" spans="2:19" hidden="1">
      <c r="B1036" t="str">
        <f>IFERROR(IF(COUNT(pipot!$Z:$Z)&lt;&gt;"",INDEX(pipot!A:A,SMALL(pipot!$Z:$Z,ROW($A1032)))),"")</f>
        <v/>
      </c>
      <c r="C1036" s="13" t="str">
        <f>IFERROR(IF(COUNT(pipot!$Z:$Z)&lt;&gt;"",INDEX(pipot!B:B,SMALL(pipot!$Z:$Z,ROW($A1032)))),"")</f>
        <v/>
      </c>
      <c r="D1036" s="15" t="str">
        <f>IFERROR(IF(COUNT(pipot!$Z:$Z)&lt;&gt;"",INDEX(pipot!C:C,SMALL(pipot!$Z:$Z,ROW($A1032)))),"")</f>
        <v/>
      </c>
      <c r="E1036" t="str">
        <f>IFERROR(IF(COUNT(pipot!$Z:$Z)&lt;&gt;"",INDEX(pipot!D:D,SMALL(pipot!$Z:$Z,ROW($A1032)))),"")</f>
        <v/>
      </c>
      <c r="F1036" t="str">
        <f>IFERROR(IF(COUNT(pipot!$Z:$Z)&lt;&gt;"",INDEX(pipot!E:E,SMALL(pipot!$Z:$Z,ROW($A1032)))),"")</f>
        <v/>
      </c>
      <c r="G1036" t="str">
        <f>IFERROR(IF(COUNT(pipot!$Z:$Z)&lt;&gt;"",INDEX(pipot!F:F,SMALL(pipot!$Z:$Z,ROW($A1032)))),"")</f>
        <v/>
      </c>
      <c r="H1036" t="str">
        <f>IFERROR(IF(COUNT(pipot!$Z:$Z)&lt;&gt;"",INDEX(pipot!G:G,SMALL(pipot!$Z:$Z,ROW($A1032)))),"")</f>
        <v/>
      </c>
      <c r="I1036" t="str">
        <f>IFERROR(IF(COUNT(pipot!$Z:$Z)&lt;&gt;"",INDEX(pipot!H:H,SMALL(pipot!$Z:$Z,ROW($A1032)))),"")</f>
        <v/>
      </c>
      <c r="J1036" t="str">
        <f>IFERROR(IF(COUNT(pipot!$Z:$Z)&lt;&gt;"",INDEX(pipot!I:I,SMALL(pipot!$Z:$Z,ROW($A1032)))),"")</f>
        <v/>
      </c>
      <c r="K1036" t="str">
        <f>IFERROR(IF(COUNT(pipot!$Z:$Z)&lt;&gt;"",INDEX(pipot!J:J,SMALL(pipot!$Z:$Z,ROW($A1032)))),"")</f>
        <v/>
      </c>
      <c r="L1036" t="str">
        <f>IFERROR(IF(COUNT(pipot!$Z:$Z)&lt;&gt;"",INDEX(pipot!K:K,SMALL(pipot!$Z:$Z,ROW($A1032)))),"")</f>
        <v/>
      </c>
      <c r="M1036" t="str">
        <f>IFERROR(IF(COUNT(pipot!$Z:$Z)&lt;&gt;"",INDEX(pipot!L:L,SMALL(pipot!$Z:$Z,ROW($A1032)))),"")</f>
        <v/>
      </c>
      <c r="N1036" t="str">
        <f>IFERROR(IF(COUNT(pipot!$Z:$Z)&lt;&gt;"",INDEX(pipot!M:M,SMALL(pipot!$Z:$Z,ROW($A1032)))),"")</f>
        <v/>
      </c>
      <c r="O1036" t="str">
        <f>IFERROR(IF(COUNT(pipot!$Z:$Z)&lt;&gt;"",INDEX(pipot!N:N,SMALL(pipot!$Z:$Z,ROW($A1032)))),"")</f>
        <v/>
      </c>
      <c r="P1036" t="str">
        <f>IFERROR(IF(COUNT(pipot!$Z:$Z)&lt;&gt;"",INDEX(pipot!O:O,SMALL(pipot!$Z:$Z,ROW($A1032)))),"")</f>
        <v/>
      </c>
      <c r="Q1036" t="str">
        <f>IFERROR(IF(COUNT(pipot!$Z:$Z)&lt;&gt;"",INDEX(pipot!P:P,SMALL(pipot!$Z:$Z,ROW($A1032)))),"")</f>
        <v/>
      </c>
      <c r="R1036" t="str">
        <f>IFERROR(IF(COUNT(pipot!$Z:$Z)&lt;&gt;"",INDEX(pipot!Q:Q,SMALL(pipot!$Z:$Z,ROW($A1032)))),"")</f>
        <v/>
      </c>
      <c r="S1036" t="str">
        <f>IFERROR(IF(COUNT(pipot!$Z:$Z)&lt;&gt;"",INDEX(pipot!R:R,SMALL(pipot!$Z:$Z,ROW($A1032)))),"")</f>
        <v/>
      </c>
    </row>
    <row r="1037" spans="2:19" hidden="1">
      <c r="B1037" t="str">
        <f>IFERROR(IF(COUNT(pipot!$Z:$Z)&lt;&gt;"",INDEX(pipot!A:A,SMALL(pipot!$Z:$Z,ROW($A1033)))),"")</f>
        <v/>
      </c>
      <c r="C1037" s="13" t="str">
        <f>IFERROR(IF(COUNT(pipot!$Z:$Z)&lt;&gt;"",INDEX(pipot!B:B,SMALL(pipot!$Z:$Z,ROW($A1033)))),"")</f>
        <v/>
      </c>
      <c r="D1037" s="15" t="str">
        <f>IFERROR(IF(COUNT(pipot!$Z:$Z)&lt;&gt;"",INDEX(pipot!C:C,SMALL(pipot!$Z:$Z,ROW($A1033)))),"")</f>
        <v/>
      </c>
      <c r="E1037" t="str">
        <f>IFERROR(IF(COUNT(pipot!$Z:$Z)&lt;&gt;"",INDEX(pipot!D:D,SMALL(pipot!$Z:$Z,ROW($A1033)))),"")</f>
        <v/>
      </c>
      <c r="F1037" t="str">
        <f>IFERROR(IF(COUNT(pipot!$Z:$Z)&lt;&gt;"",INDEX(pipot!E:E,SMALL(pipot!$Z:$Z,ROW($A1033)))),"")</f>
        <v/>
      </c>
      <c r="G1037" t="str">
        <f>IFERROR(IF(COUNT(pipot!$Z:$Z)&lt;&gt;"",INDEX(pipot!F:F,SMALL(pipot!$Z:$Z,ROW($A1033)))),"")</f>
        <v/>
      </c>
      <c r="H1037" t="str">
        <f>IFERROR(IF(COUNT(pipot!$Z:$Z)&lt;&gt;"",INDEX(pipot!G:G,SMALL(pipot!$Z:$Z,ROW($A1033)))),"")</f>
        <v/>
      </c>
      <c r="I1037" t="str">
        <f>IFERROR(IF(COUNT(pipot!$Z:$Z)&lt;&gt;"",INDEX(pipot!H:H,SMALL(pipot!$Z:$Z,ROW($A1033)))),"")</f>
        <v/>
      </c>
      <c r="J1037" t="str">
        <f>IFERROR(IF(COUNT(pipot!$Z:$Z)&lt;&gt;"",INDEX(pipot!I:I,SMALL(pipot!$Z:$Z,ROW($A1033)))),"")</f>
        <v/>
      </c>
      <c r="K1037" t="str">
        <f>IFERROR(IF(COUNT(pipot!$Z:$Z)&lt;&gt;"",INDEX(pipot!J:J,SMALL(pipot!$Z:$Z,ROW($A1033)))),"")</f>
        <v/>
      </c>
      <c r="L1037" t="str">
        <f>IFERROR(IF(COUNT(pipot!$Z:$Z)&lt;&gt;"",INDEX(pipot!K:K,SMALL(pipot!$Z:$Z,ROW($A1033)))),"")</f>
        <v/>
      </c>
      <c r="M1037" t="str">
        <f>IFERROR(IF(COUNT(pipot!$Z:$Z)&lt;&gt;"",INDEX(pipot!L:L,SMALL(pipot!$Z:$Z,ROW($A1033)))),"")</f>
        <v/>
      </c>
      <c r="N1037" t="str">
        <f>IFERROR(IF(COUNT(pipot!$Z:$Z)&lt;&gt;"",INDEX(pipot!M:M,SMALL(pipot!$Z:$Z,ROW($A1033)))),"")</f>
        <v/>
      </c>
      <c r="O1037" t="str">
        <f>IFERROR(IF(COUNT(pipot!$Z:$Z)&lt;&gt;"",INDEX(pipot!N:N,SMALL(pipot!$Z:$Z,ROW($A1033)))),"")</f>
        <v/>
      </c>
      <c r="P1037" t="str">
        <f>IFERROR(IF(COUNT(pipot!$Z:$Z)&lt;&gt;"",INDEX(pipot!O:O,SMALL(pipot!$Z:$Z,ROW($A1033)))),"")</f>
        <v/>
      </c>
      <c r="Q1037" t="str">
        <f>IFERROR(IF(COUNT(pipot!$Z:$Z)&lt;&gt;"",INDEX(pipot!P:P,SMALL(pipot!$Z:$Z,ROW($A1033)))),"")</f>
        <v/>
      </c>
      <c r="R1037" t="str">
        <f>IFERROR(IF(COUNT(pipot!$Z:$Z)&lt;&gt;"",INDEX(pipot!Q:Q,SMALL(pipot!$Z:$Z,ROW($A1033)))),"")</f>
        <v/>
      </c>
      <c r="S1037" t="str">
        <f>IFERROR(IF(COUNT(pipot!$Z:$Z)&lt;&gt;"",INDEX(pipot!R:R,SMALL(pipot!$Z:$Z,ROW($A1033)))),"")</f>
        <v/>
      </c>
    </row>
    <row r="1038" spans="2:19" hidden="1">
      <c r="B1038" t="str">
        <f>IFERROR(IF(COUNT(pipot!$Z:$Z)&lt;&gt;"",INDEX(pipot!A:A,SMALL(pipot!$Z:$Z,ROW($A1034)))),"")</f>
        <v/>
      </c>
      <c r="C1038" s="13" t="str">
        <f>IFERROR(IF(COUNT(pipot!$Z:$Z)&lt;&gt;"",INDEX(pipot!B:B,SMALL(pipot!$Z:$Z,ROW($A1034)))),"")</f>
        <v/>
      </c>
      <c r="D1038" s="15" t="str">
        <f>IFERROR(IF(COUNT(pipot!$Z:$Z)&lt;&gt;"",INDEX(pipot!C:C,SMALL(pipot!$Z:$Z,ROW($A1034)))),"")</f>
        <v/>
      </c>
      <c r="E1038" t="str">
        <f>IFERROR(IF(COUNT(pipot!$Z:$Z)&lt;&gt;"",INDEX(pipot!D:D,SMALL(pipot!$Z:$Z,ROW($A1034)))),"")</f>
        <v/>
      </c>
      <c r="F1038" t="str">
        <f>IFERROR(IF(COUNT(pipot!$Z:$Z)&lt;&gt;"",INDEX(pipot!E:E,SMALL(pipot!$Z:$Z,ROW($A1034)))),"")</f>
        <v/>
      </c>
      <c r="G1038" t="str">
        <f>IFERROR(IF(COUNT(pipot!$Z:$Z)&lt;&gt;"",INDEX(pipot!F:F,SMALL(pipot!$Z:$Z,ROW($A1034)))),"")</f>
        <v/>
      </c>
      <c r="H1038" t="str">
        <f>IFERROR(IF(COUNT(pipot!$Z:$Z)&lt;&gt;"",INDEX(pipot!G:G,SMALL(pipot!$Z:$Z,ROW($A1034)))),"")</f>
        <v/>
      </c>
      <c r="I1038" t="str">
        <f>IFERROR(IF(COUNT(pipot!$Z:$Z)&lt;&gt;"",INDEX(pipot!H:H,SMALL(pipot!$Z:$Z,ROW($A1034)))),"")</f>
        <v/>
      </c>
      <c r="J1038" t="str">
        <f>IFERROR(IF(COUNT(pipot!$Z:$Z)&lt;&gt;"",INDEX(pipot!I:I,SMALL(pipot!$Z:$Z,ROW($A1034)))),"")</f>
        <v/>
      </c>
      <c r="K1038" t="str">
        <f>IFERROR(IF(COUNT(pipot!$Z:$Z)&lt;&gt;"",INDEX(pipot!J:J,SMALL(pipot!$Z:$Z,ROW($A1034)))),"")</f>
        <v/>
      </c>
      <c r="L1038" t="str">
        <f>IFERROR(IF(COUNT(pipot!$Z:$Z)&lt;&gt;"",INDEX(pipot!K:K,SMALL(pipot!$Z:$Z,ROW($A1034)))),"")</f>
        <v/>
      </c>
      <c r="M1038" t="str">
        <f>IFERROR(IF(COUNT(pipot!$Z:$Z)&lt;&gt;"",INDEX(pipot!L:L,SMALL(pipot!$Z:$Z,ROW($A1034)))),"")</f>
        <v/>
      </c>
      <c r="N1038" t="str">
        <f>IFERROR(IF(COUNT(pipot!$Z:$Z)&lt;&gt;"",INDEX(pipot!M:M,SMALL(pipot!$Z:$Z,ROW($A1034)))),"")</f>
        <v/>
      </c>
      <c r="O1038" t="str">
        <f>IFERROR(IF(COUNT(pipot!$Z:$Z)&lt;&gt;"",INDEX(pipot!N:N,SMALL(pipot!$Z:$Z,ROW($A1034)))),"")</f>
        <v/>
      </c>
      <c r="P1038" t="str">
        <f>IFERROR(IF(COUNT(pipot!$Z:$Z)&lt;&gt;"",INDEX(pipot!O:O,SMALL(pipot!$Z:$Z,ROW($A1034)))),"")</f>
        <v/>
      </c>
      <c r="Q1038" t="str">
        <f>IFERROR(IF(COUNT(pipot!$Z:$Z)&lt;&gt;"",INDEX(pipot!P:P,SMALL(pipot!$Z:$Z,ROW($A1034)))),"")</f>
        <v/>
      </c>
      <c r="R1038" t="str">
        <f>IFERROR(IF(COUNT(pipot!$Z:$Z)&lt;&gt;"",INDEX(pipot!Q:Q,SMALL(pipot!$Z:$Z,ROW($A1034)))),"")</f>
        <v/>
      </c>
      <c r="S1038" t="str">
        <f>IFERROR(IF(COUNT(pipot!$Z:$Z)&lt;&gt;"",INDEX(pipot!R:R,SMALL(pipot!$Z:$Z,ROW($A1034)))),"")</f>
        <v/>
      </c>
    </row>
    <row r="1039" spans="2:19" hidden="1">
      <c r="B1039" t="str">
        <f>IFERROR(IF(COUNT(pipot!$Z:$Z)&lt;&gt;"",INDEX(pipot!A:A,SMALL(pipot!$Z:$Z,ROW($A1035)))),"")</f>
        <v/>
      </c>
      <c r="C1039" s="13" t="str">
        <f>IFERROR(IF(COUNT(pipot!$Z:$Z)&lt;&gt;"",INDEX(pipot!B:B,SMALL(pipot!$Z:$Z,ROW($A1035)))),"")</f>
        <v/>
      </c>
      <c r="D1039" s="15" t="str">
        <f>IFERROR(IF(COUNT(pipot!$Z:$Z)&lt;&gt;"",INDEX(pipot!C:C,SMALL(pipot!$Z:$Z,ROW($A1035)))),"")</f>
        <v/>
      </c>
      <c r="E1039" t="str">
        <f>IFERROR(IF(COUNT(pipot!$Z:$Z)&lt;&gt;"",INDEX(pipot!D:D,SMALL(pipot!$Z:$Z,ROW($A1035)))),"")</f>
        <v/>
      </c>
      <c r="F1039" t="str">
        <f>IFERROR(IF(COUNT(pipot!$Z:$Z)&lt;&gt;"",INDEX(pipot!E:E,SMALL(pipot!$Z:$Z,ROW($A1035)))),"")</f>
        <v/>
      </c>
      <c r="G1039" t="str">
        <f>IFERROR(IF(COUNT(pipot!$Z:$Z)&lt;&gt;"",INDEX(pipot!F:F,SMALL(pipot!$Z:$Z,ROW($A1035)))),"")</f>
        <v/>
      </c>
      <c r="H1039" t="str">
        <f>IFERROR(IF(COUNT(pipot!$Z:$Z)&lt;&gt;"",INDEX(pipot!G:G,SMALL(pipot!$Z:$Z,ROW($A1035)))),"")</f>
        <v/>
      </c>
      <c r="I1039" t="str">
        <f>IFERROR(IF(COUNT(pipot!$Z:$Z)&lt;&gt;"",INDEX(pipot!H:H,SMALL(pipot!$Z:$Z,ROW($A1035)))),"")</f>
        <v/>
      </c>
      <c r="J1039" t="str">
        <f>IFERROR(IF(COUNT(pipot!$Z:$Z)&lt;&gt;"",INDEX(pipot!I:I,SMALL(pipot!$Z:$Z,ROW($A1035)))),"")</f>
        <v/>
      </c>
      <c r="K1039" t="str">
        <f>IFERROR(IF(COUNT(pipot!$Z:$Z)&lt;&gt;"",INDEX(pipot!J:J,SMALL(pipot!$Z:$Z,ROW($A1035)))),"")</f>
        <v/>
      </c>
      <c r="L1039" t="str">
        <f>IFERROR(IF(COUNT(pipot!$Z:$Z)&lt;&gt;"",INDEX(pipot!K:K,SMALL(pipot!$Z:$Z,ROW($A1035)))),"")</f>
        <v/>
      </c>
      <c r="M1039" t="str">
        <f>IFERROR(IF(COUNT(pipot!$Z:$Z)&lt;&gt;"",INDEX(pipot!L:L,SMALL(pipot!$Z:$Z,ROW($A1035)))),"")</f>
        <v/>
      </c>
      <c r="N1039" t="str">
        <f>IFERROR(IF(COUNT(pipot!$Z:$Z)&lt;&gt;"",INDEX(pipot!M:M,SMALL(pipot!$Z:$Z,ROW($A1035)))),"")</f>
        <v/>
      </c>
      <c r="O1039" t="str">
        <f>IFERROR(IF(COUNT(pipot!$Z:$Z)&lt;&gt;"",INDEX(pipot!N:N,SMALL(pipot!$Z:$Z,ROW($A1035)))),"")</f>
        <v/>
      </c>
      <c r="P1039" t="str">
        <f>IFERROR(IF(COUNT(pipot!$Z:$Z)&lt;&gt;"",INDEX(pipot!O:O,SMALL(pipot!$Z:$Z,ROW($A1035)))),"")</f>
        <v/>
      </c>
      <c r="Q1039" t="str">
        <f>IFERROR(IF(COUNT(pipot!$Z:$Z)&lt;&gt;"",INDEX(pipot!P:P,SMALL(pipot!$Z:$Z,ROW($A1035)))),"")</f>
        <v/>
      </c>
      <c r="R1039" t="str">
        <f>IFERROR(IF(COUNT(pipot!$Z:$Z)&lt;&gt;"",INDEX(pipot!Q:Q,SMALL(pipot!$Z:$Z,ROW($A1035)))),"")</f>
        <v/>
      </c>
      <c r="S1039" t="str">
        <f>IFERROR(IF(COUNT(pipot!$Z:$Z)&lt;&gt;"",INDEX(pipot!R:R,SMALL(pipot!$Z:$Z,ROW($A1035)))),"")</f>
        <v/>
      </c>
    </row>
    <row r="1040" spans="2:19" hidden="1">
      <c r="B1040" t="str">
        <f>IFERROR(IF(COUNT(pipot!$Z:$Z)&lt;&gt;"",INDEX(pipot!A:A,SMALL(pipot!$Z:$Z,ROW($A1036)))),"")</f>
        <v/>
      </c>
      <c r="C1040" s="13" t="str">
        <f>IFERROR(IF(COUNT(pipot!$Z:$Z)&lt;&gt;"",INDEX(pipot!B:B,SMALL(pipot!$Z:$Z,ROW($A1036)))),"")</f>
        <v/>
      </c>
      <c r="D1040" s="15" t="str">
        <f>IFERROR(IF(COUNT(pipot!$Z:$Z)&lt;&gt;"",INDEX(pipot!C:C,SMALL(pipot!$Z:$Z,ROW($A1036)))),"")</f>
        <v/>
      </c>
      <c r="E1040" t="str">
        <f>IFERROR(IF(COUNT(pipot!$Z:$Z)&lt;&gt;"",INDEX(pipot!D:D,SMALL(pipot!$Z:$Z,ROW($A1036)))),"")</f>
        <v/>
      </c>
      <c r="F1040" t="str">
        <f>IFERROR(IF(COUNT(pipot!$Z:$Z)&lt;&gt;"",INDEX(pipot!E:E,SMALL(pipot!$Z:$Z,ROW($A1036)))),"")</f>
        <v/>
      </c>
      <c r="G1040" t="str">
        <f>IFERROR(IF(COUNT(pipot!$Z:$Z)&lt;&gt;"",INDEX(pipot!F:F,SMALL(pipot!$Z:$Z,ROW($A1036)))),"")</f>
        <v/>
      </c>
      <c r="H1040" t="str">
        <f>IFERROR(IF(COUNT(pipot!$Z:$Z)&lt;&gt;"",INDEX(pipot!G:G,SMALL(pipot!$Z:$Z,ROW($A1036)))),"")</f>
        <v/>
      </c>
      <c r="I1040" t="str">
        <f>IFERROR(IF(COUNT(pipot!$Z:$Z)&lt;&gt;"",INDEX(pipot!H:H,SMALL(pipot!$Z:$Z,ROW($A1036)))),"")</f>
        <v/>
      </c>
      <c r="J1040" t="str">
        <f>IFERROR(IF(COUNT(pipot!$Z:$Z)&lt;&gt;"",INDEX(pipot!I:I,SMALL(pipot!$Z:$Z,ROW($A1036)))),"")</f>
        <v/>
      </c>
      <c r="K1040" t="str">
        <f>IFERROR(IF(COUNT(pipot!$Z:$Z)&lt;&gt;"",INDEX(pipot!J:J,SMALL(pipot!$Z:$Z,ROW($A1036)))),"")</f>
        <v/>
      </c>
      <c r="L1040" t="str">
        <f>IFERROR(IF(COUNT(pipot!$Z:$Z)&lt;&gt;"",INDEX(pipot!K:K,SMALL(pipot!$Z:$Z,ROW($A1036)))),"")</f>
        <v/>
      </c>
      <c r="M1040" t="str">
        <f>IFERROR(IF(COUNT(pipot!$Z:$Z)&lt;&gt;"",INDEX(pipot!L:L,SMALL(pipot!$Z:$Z,ROW($A1036)))),"")</f>
        <v/>
      </c>
      <c r="N1040" t="str">
        <f>IFERROR(IF(COUNT(pipot!$Z:$Z)&lt;&gt;"",INDEX(pipot!M:M,SMALL(pipot!$Z:$Z,ROW($A1036)))),"")</f>
        <v/>
      </c>
      <c r="O1040" t="str">
        <f>IFERROR(IF(COUNT(pipot!$Z:$Z)&lt;&gt;"",INDEX(pipot!N:N,SMALL(pipot!$Z:$Z,ROW($A1036)))),"")</f>
        <v/>
      </c>
      <c r="P1040" t="str">
        <f>IFERROR(IF(COUNT(pipot!$Z:$Z)&lt;&gt;"",INDEX(pipot!O:O,SMALL(pipot!$Z:$Z,ROW($A1036)))),"")</f>
        <v/>
      </c>
      <c r="Q1040" t="str">
        <f>IFERROR(IF(COUNT(pipot!$Z:$Z)&lt;&gt;"",INDEX(pipot!P:P,SMALL(pipot!$Z:$Z,ROW($A1036)))),"")</f>
        <v/>
      </c>
      <c r="R1040" t="str">
        <f>IFERROR(IF(COUNT(pipot!$Z:$Z)&lt;&gt;"",INDEX(pipot!Q:Q,SMALL(pipot!$Z:$Z,ROW($A1036)))),"")</f>
        <v/>
      </c>
      <c r="S1040" t="str">
        <f>IFERROR(IF(COUNT(pipot!$Z:$Z)&lt;&gt;"",INDEX(pipot!R:R,SMALL(pipot!$Z:$Z,ROW($A1036)))),"")</f>
        <v/>
      </c>
    </row>
    <row r="1041" spans="2:19" hidden="1">
      <c r="B1041" t="str">
        <f>IFERROR(IF(COUNT(pipot!$Z:$Z)&lt;&gt;"",INDEX(pipot!A:A,SMALL(pipot!$Z:$Z,ROW($A1037)))),"")</f>
        <v/>
      </c>
      <c r="C1041" s="13" t="str">
        <f>IFERROR(IF(COUNT(pipot!$Z:$Z)&lt;&gt;"",INDEX(pipot!B:B,SMALL(pipot!$Z:$Z,ROW($A1037)))),"")</f>
        <v/>
      </c>
      <c r="D1041" s="15" t="str">
        <f>IFERROR(IF(COUNT(pipot!$Z:$Z)&lt;&gt;"",INDEX(pipot!C:C,SMALL(pipot!$Z:$Z,ROW($A1037)))),"")</f>
        <v/>
      </c>
      <c r="E1041" t="str">
        <f>IFERROR(IF(COUNT(pipot!$Z:$Z)&lt;&gt;"",INDEX(pipot!D:D,SMALL(pipot!$Z:$Z,ROW($A1037)))),"")</f>
        <v/>
      </c>
      <c r="F1041" t="str">
        <f>IFERROR(IF(COUNT(pipot!$Z:$Z)&lt;&gt;"",INDEX(pipot!E:E,SMALL(pipot!$Z:$Z,ROW($A1037)))),"")</f>
        <v/>
      </c>
      <c r="G1041" t="str">
        <f>IFERROR(IF(COUNT(pipot!$Z:$Z)&lt;&gt;"",INDEX(pipot!F:F,SMALL(pipot!$Z:$Z,ROW($A1037)))),"")</f>
        <v/>
      </c>
      <c r="H1041" t="str">
        <f>IFERROR(IF(COUNT(pipot!$Z:$Z)&lt;&gt;"",INDEX(pipot!G:G,SMALL(pipot!$Z:$Z,ROW($A1037)))),"")</f>
        <v/>
      </c>
      <c r="I1041" t="str">
        <f>IFERROR(IF(COUNT(pipot!$Z:$Z)&lt;&gt;"",INDEX(pipot!H:H,SMALL(pipot!$Z:$Z,ROW($A1037)))),"")</f>
        <v/>
      </c>
      <c r="J1041" t="str">
        <f>IFERROR(IF(COUNT(pipot!$Z:$Z)&lt;&gt;"",INDEX(pipot!I:I,SMALL(pipot!$Z:$Z,ROW($A1037)))),"")</f>
        <v/>
      </c>
      <c r="K1041" t="str">
        <f>IFERROR(IF(COUNT(pipot!$Z:$Z)&lt;&gt;"",INDEX(pipot!J:J,SMALL(pipot!$Z:$Z,ROW($A1037)))),"")</f>
        <v/>
      </c>
      <c r="L1041" t="str">
        <f>IFERROR(IF(COUNT(pipot!$Z:$Z)&lt;&gt;"",INDEX(pipot!K:K,SMALL(pipot!$Z:$Z,ROW($A1037)))),"")</f>
        <v/>
      </c>
      <c r="M1041" t="str">
        <f>IFERROR(IF(COUNT(pipot!$Z:$Z)&lt;&gt;"",INDEX(pipot!L:L,SMALL(pipot!$Z:$Z,ROW($A1037)))),"")</f>
        <v/>
      </c>
      <c r="N1041" t="str">
        <f>IFERROR(IF(COUNT(pipot!$Z:$Z)&lt;&gt;"",INDEX(pipot!M:M,SMALL(pipot!$Z:$Z,ROW($A1037)))),"")</f>
        <v/>
      </c>
      <c r="O1041" t="str">
        <f>IFERROR(IF(COUNT(pipot!$Z:$Z)&lt;&gt;"",INDEX(pipot!N:N,SMALL(pipot!$Z:$Z,ROW($A1037)))),"")</f>
        <v/>
      </c>
      <c r="P1041" t="str">
        <f>IFERROR(IF(COUNT(pipot!$Z:$Z)&lt;&gt;"",INDEX(pipot!O:O,SMALL(pipot!$Z:$Z,ROW($A1037)))),"")</f>
        <v/>
      </c>
      <c r="Q1041" t="str">
        <f>IFERROR(IF(COUNT(pipot!$Z:$Z)&lt;&gt;"",INDEX(pipot!P:P,SMALL(pipot!$Z:$Z,ROW($A1037)))),"")</f>
        <v/>
      </c>
      <c r="R1041" t="str">
        <f>IFERROR(IF(COUNT(pipot!$Z:$Z)&lt;&gt;"",INDEX(pipot!Q:Q,SMALL(pipot!$Z:$Z,ROW($A1037)))),"")</f>
        <v/>
      </c>
      <c r="S1041" t="str">
        <f>IFERROR(IF(COUNT(pipot!$Z:$Z)&lt;&gt;"",INDEX(pipot!R:R,SMALL(pipot!$Z:$Z,ROW($A1037)))),"")</f>
        <v/>
      </c>
    </row>
    <row r="1042" spans="2:19" hidden="1">
      <c r="B1042" t="str">
        <f>IFERROR(IF(COUNT(pipot!$Z:$Z)&lt;&gt;"",INDEX(pipot!A:A,SMALL(pipot!$Z:$Z,ROW($A1038)))),"")</f>
        <v/>
      </c>
      <c r="C1042" s="13" t="str">
        <f>IFERROR(IF(COUNT(pipot!$Z:$Z)&lt;&gt;"",INDEX(pipot!B:B,SMALL(pipot!$Z:$Z,ROW($A1038)))),"")</f>
        <v/>
      </c>
      <c r="D1042" s="15" t="str">
        <f>IFERROR(IF(COUNT(pipot!$Z:$Z)&lt;&gt;"",INDEX(pipot!C:C,SMALL(pipot!$Z:$Z,ROW($A1038)))),"")</f>
        <v/>
      </c>
      <c r="E1042" t="str">
        <f>IFERROR(IF(COUNT(pipot!$Z:$Z)&lt;&gt;"",INDEX(pipot!D:D,SMALL(pipot!$Z:$Z,ROW($A1038)))),"")</f>
        <v/>
      </c>
      <c r="F1042" t="str">
        <f>IFERROR(IF(COUNT(pipot!$Z:$Z)&lt;&gt;"",INDEX(pipot!E:E,SMALL(pipot!$Z:$Z,ROW($A1038)))),"")</f>
        <v/>
      </c>
      <c r="G1042" t="str">
        <f>IFERROR(IF(COUNT(pipot!$Z:$Z)&lt;&gt;"",INDEX(pipot!F:F,SMALL(pipot!$Z:$Z,ROW($A1038)))),"")</f>
        <v/>
      </c>
      <c r="H1042" t="str">
        <f>IFERROR(IF(COUNT(pipot!$Z:$Z)&lt;&gt;"",INDEX(pipot!G:G,SMALL(pipot!$Z:$Z,ROW($A1038)))),"")</f>
        <v/>
      </c>
      <c r="I1042" t="str">
        <f>IFERROR(IF(COUNT(pipot!$Z:$Z)&lt;&gt;"",INDEX(pipot!H:H,SMALL(pipot!$Z:$Z,ROW($A1038)))),"")</f>
        <v/>
      </c>
      <c r="J1042" t="str">
        <f>IFERROR(IF(COUNT(pipot!$Z:$Z)&lt;&gt;"",INDEX(pipot!I:I,SMALL(pipot!$Z:$Z,ROW($A1038)))),"")</f>
        <v/>
      </c>
      <c r="K1042" t="str">
        <f>IFERROR(IF(COUNT(pipot!$Z:$Z)&lt;&gt;"",INDEX(pipot!J:J,SMALL(pipot!$Z:$Z,ROW($A1038)))),"")</f>
        <v/>
      </c>
      <c r="L1042" t="str">
        <f>IFERROR(IF(COUNT(pipot!$Z:$Z)&lt;&gt;"",INDEX(pipot!K:K,SMALL(pipot!$Z:$Z,ROW($A1038)))),"")</f>
        <v/>
      </c>
      <c r="M1042" t="str">
        <f>IFERROR(IF(COUNT(pipot!$Z:$Z)&lt;&gt;"",INDEX(pipot!L:L,SMALL(pipot!$Z:$Z,ROW($A1038)))),"")</f>
        <v/>
      </c>
      <c r="N1042" t="str">
        <f>IFERROR(IF(COUNT(pipot!$Z:$Z)&lt;&gt;"",INDEX(pipot!M:M,SMALL(pipot!$Z:$Z,ROW($A1038)))),"")</f>
        <v/>
      </c>
      <c r="O1042" t="str">
        <f>IFERROR(IF(COUNT(pipot!$Z:$Z)&lt;&gt;"",INDEX(pipot!N:N,SMALL(pipot!$Z:$Z,ROW($A1038)))),"")</f>
        <v/>
      </c>
      <c r="P1042" t="str">
        <f>IFERROR(IF(COUNT(pipot!$Z:$Z)&lt;&gt;"",INDEX(pipot!O:O,SMALL(pipot!$Z:$Z,ROW($A1038)))),"")</f>
        <v/>
      </c>
      <c r="Q1042" t="str">
        <f>IFERROR(IF(COUNT(pipot!$Z:$Z)&lt;&gt;"",INDEX(pipot!P:P,SMALL(pipot!$Z:$Z,ROW($A1038)))),"")</f>
        <v/>
      </c>
      <c r="R1042" t="str">
        <f>IFERROR(IF(COUNT(pipot!$Z:$Z)&lt;&gt;"",INDEX(pipot!Q:Q,SMALL(pipot!$Z:$Z,ROW($A1038)))),"")</f>
        <v/>
      </c>
      <c r="S1042" t="str">
        <f>IFERROR(IF(COUNT(pipot!$Z:$Z)&lt;&gt;"",INDEX(pipot!R:R,SMALL(pipot!$Z:$Z,ROW($A1038)))),"")</f>
        <v/>
      </c>
    </row>
    <row r="1043" spans="2:19" hidden="1">
      <c r="B1043" t="str">
        <f>IFERROR(IF(COUNT(pipot!$Z:$Z)&lt;&gt;"",INDEX(pipot!A:A,SMALL(pipot!$Z:$Z,ROW($A1039)))),"")</f>
        <v/>
      </c>
      <c r="C1043" s="13" t="str">
        <f>IFERROR(IF(COUNT(pipot!$Z:$Z)&lt;&gt;"",INDEX(pipot!B:B,SMALL(pipot!$Z:$Z,ROW($A1039)))),"")</f>
        <v/>
      </c>
      <c r="D1043" s="15" t="str">
        <f>IFERROR(IF(COUNT(pipot!$Z:$Z)&lt;&gt;"",INDEX(pipot!C:C,SMALL(pipot!$Z:$Z,ROW($A1039)))),"")</f>
        <v/>
      </c>
      <c r="E1043" t="str">
        <f>IFERROR(IF(COUNT(pipot!$Z:$Z)&lt;&gt;"",INDEX(pipot!D:D,SMALL(pipot!$Z:$Z,ROW($A1039)))),"")</f>
        <v/>
      </c>
      <c r="F1043" t="str">
        <f>IFERROR(IF(COUNT(pipot!$Z:$Z)&lt;&gt;"",INDEX(pipot!E:E,SMALL(pipot!$Z:$Z,ROW($A1039)))),"")</f>
        <v/>
      </c>
      <c r="G1043" t="str">
        <f>IFERROR(IF(COUNT(pipot!$Z:$Z)&lt;&gt;"",INDEX(pipot!F:F,SMALL(pipot!$Z:$Z,ROW($A1039)))),"")</f>
        <v/>
      </c>
      <c r="H1043" t="str">
        <f>IFERROR(IF(COUNT(pipot!$Z:$Z)&lt;&gt;"",INDEX(pipot!G:G,SMALL(pipot!$Z:$Z,ROW($A1039)))),"")</f>
        <v/>
      </c>
      <c r="I1043" t="str">
        <f>IFERROR(IF(COUNT(pipot!$Z:$Z)&lt;&gt;"",INDEX(pipot!H:H,SMALL(pipot!$Z:$Z,ROW($A1039)))),"")</f>
        <v/>
      </c>
      <c r="J1043" t="str">
        <f>IFERROR(IF(COUNT(pipot!$Z:$Z)&lt;&gt;"",INDEX(pipot!I:I,SMALL(pipot!$Z:$Z,ROW($A1039)))),"")</f>
        <v/>
      </c>
      <c r="K1043" t="str">
        <f>IFERROR(IF(COUNT(pipot!$Z:$Z)&lt;&gt;"",INDEX(pipot!J:J,SMALL(pipot!$Z:$Z,ROW($A1039)))),"")</f>
        <v/>
      </c>
      <c r="L1043" t="str">
        <f>IFERROR(IF(COUNT(pipot!$Z:$Z)&lt;&gt;"",INDEX(pipot!K:K,SMALL(pipot!$Z:$Z,ROW($A1039)))),"")</f>
        <v/>
      </c>
      <c r="M1043" t="str">
        <f>IFERROR(IF(COUNT(pipot!$Z:$Z)&lt;&gt;"",INDEX(pipot!L:L,SMALL(pipot!$Z:$Z,ROW($A1039)))),"")</f>
        <v/>
      </c>
      <c r="N1043" t="str">
        <f>IFERROR(IF(COUNT(pipot!$Z:$Z)&lt;&gt;"",INDEX(pipot!M:M,SMALL(pipot!$Z:$Z,ROW($A1039)))),"")</f>
        <v/>
      </c>
      <c r="O1043" t="str">
        <f>IFERROR(IF(COUNT(pipot!$Z:$Z)&lt;&gt;"",INDEX(pipot!N:N,SMALL(pipot!$Z:$Z,ROW($A1039)))),"")</f>
        <v/>
      </c>
      <c r="P1043" t="str">
        <f>IFERROR(IF(COUNT(pipot!$Z:$Z)&lt;&gt;"",INDEX(pipot!O:O,SMALL(pipot!$Z:$Z,ROW($A1039)))),"")</f>
        <v/>
      </c>
      <c r="Q1043" t="str">
        <f>IFERROR(IF(COUNT(pipot!$Z:$Z)&lt;&gt;"",INDEX(pipot!P:P,SMALL(pipot!$Z:$Z,ROW($A1039)))),"")</f>
        <v/>
      </c>
      <c r="R1043" t="str">
        <f>IFERROR(IF(COUNT(pipot!$Z:$Z)&lt;&gt;"",INDEX(pipot!Q:Q,SMALL(pipot!$Z:$Z,ROW($A1039)))),"")</f>
        <v/>
      </c>
      <c r="S1043" t="str">
        <f>IFERROR(IF(COUNT(pipot!$Z:$Z)&lt;&gt;"",INDEX(pipot!R:R,SMALL(pipot!$Z:$Z,ROW($A1039)))),"")</f>
        <v/>
      </c>
    </row>
    <row r="1044" spans="2:19" hidden="1">
      <c r="B1044" t="str">
        <f>IFERROR(IF(COUNT(pipot!$Z:$Z)&lt;&gt;"",INDEX(pipot!A:A,SMALL(pipot!$Z:$Z,ROW($A1040)))),"")</f>
        <v/>
      </c>
      <c r="C1044" s="13" t="str">
        <f>IFERROR(IF(COUNT(pipot!$Z:$Z)&lt;&gt;"",INDEX(pipot!B:B,SMALL(pipot!$Z:$Z,ROW($A1040)))),"")</f>
        <v/>
      </c>
      <c r="D1044" s="15" t="str">
        <f>IFERROR(IF(COUNT(pipot!$Z:$Z)&lt;&gt;"",INDEX(pipot!C:C,SMALL(pipot!$Z:$Z,ROW($A1040)))),"")</f>
        <v/>
      </c>
      <c r="E1044" t="str">
        <f>IFERROR(IF(COUNT(pipot!$Z:$Z)&lt;&gt;"",INDEX(pipot!D:D,SMALL(pipot!$Z:$Z,ROW($A1040)))),"")</f>
        <v/>
      </c>
      <c r="F1044" t="str">
        <f>IFERROR(IF(COUNT(pipot!$Z:$Z)&lt;&gt;"",INDEX(pipot!E:E,SMALL(pipot!$Z:$Z,ROW($A1040)))),"")</f>
        <v/>
      </c>
      <c r="G1044" t="str">
        <f>IFERROR(IF(COUNT(pipot!$Z:$Z)&lt;&gt;"",INDEX(pipot!F:F,SMALL(pipot!$Z:$Z,ROW($A1040)))),"")</f>
        <v/>
      </c>
      <c r="H1044" t="str">
        <f>IFERROR(IF(COUNT(pipot!$Z:$Z)&lt;&gt;"",INDEX(pipot!G:G,SMALL(pipot!$Z:$Z,ROW($A1040)))),"")</f>
        <v/>
      </c>
      <c r="I1044" t="str">
        <f>IFERROR(IF(COUNT(pipot!$Z:$Z)&lt;&gt;"",INDEX(pipot!H:H,SMALL(pipot!$Z:$Z,ROW($A1040)))),"")</f>
        <v/>
      </c>
      <c r="J1044" t="str">
        <f>IFERROR(IF(COUNT(pipot!$Z:$Z)&lt;&gt;"",INDEX(pipot!I:I,SMALL(pipot!$Z:$Z,ROW($A1040)))),"")</f>
        <v/>
      </c>
      <c r="K1044" t="str">
        <f>IFERROR(IF(COUNT(pipot!$Z:$Z)&lt;&gt;"",INDEX(pipot!J:J,SMALL(pipot!$Z:$Z,ROW($A1040)))),"")</f>
        <v/>
      </c>
      <c r="L1044" t="str">
        <f>IFERROR(IF(COUNT(pipot!$Z:$Z)&lt;&gt;"",INDEX(pipot!K:K,SMALL(pipot!$Z:$Z,ROW($A1040)))),"")</f>
        <v/>
      </c>
      <c r="M1044" t="str">
        <f>IFERROR(IF(COUNT(pipot!$Z:$Z)&lt;&gt;"",INDEX(pipot!L:L,SMALL(pipot!$Z:$Z,ROW($A1040)))),"")</f>
        <v/>
      </c>
      <c r="N1044" t="str">
        <f>IFERROR(IF(COUNT(pipot!$Z:$Z)&lt;&gt;"",INDEX(pipot!M:M,SMALL(pipot!$Z:$Z,ROW($A1040)))),"")</f>
        <v/>
      </c>
      <c r="O1044" t="str">
        <f>IFERROR(IF(COUNT(pipot!$Z:$Z)&lt;&gt;"",INDEX(pipot!N:N,SMALL(pipot!$Z:$Z,ROW($A1040)))),"")</f>
        <v/>
      </c>
      <c r="P1044" t="str">
        <f>IFERROR(IF(COUNT(pipot!$Z:$Z)&lt;&gt;"",INDEX(pipot!O:O,SMALL(pipot!$Z:$Z,ROW($A1040)))),"")</f>
        <v/>
      </c>
      <c r="Q1044" t="str">
        <f>IFERROR(IF(COUNT(pipot!$Z:$Z)&lt;&gt;"",INDEX(pipot!P:P,SMALL(pipot!$Z:$Z,ROW($A1040)))),"")</f>
        <v/>
      </c>
      <c r="R1044" t="str">
        <f>IFERROR(IF(COUNT(pipot!$Z:$Z)&lt;&gt;"",INDEX(pipot!Q:Q,SMALL(pipot!$Z:$Z,ROW($A1040)))),"")</f>
        <v/>
      </c>
      <c r="S1044" t="str">
        <f>IFERROR(IF(COUNT(pipot!$Z:$Z)&lt;&gt;"",INDEX(pipot!R:R,SMALL(pipot!$Z:$Z,ROW($A1040)))),"")</f>
        <v/>
      </c>
    </row>
    <row r="1045" spans="2:19" hidden="1">
      <c r="B1045" t="str">
        <f>IFERROR(IF(COUNT(pipot!$Z:$Z)&lt;&gt;"",INDEX(pipot!A:A,SMALL(pipot!$Z:$Z,ROW($A1041)))),"")</f>
        <v/>
      </c>
      <c r="C1045" s="13" t="str">
        <f>IFERROR(IF(COUNT(pipot!$Z:$Z)&lt;&gt;"",INDEX(pipot!B:B,SMALL(pipot!$Z:$Z,ROW($A1041)))),"")</f>
        <v/>
      </c>
      <c r="D1045" s="15" t="str">
        <f>IFERROR(IF(COUNT(pipot!$Z:$Z)&lt;&gt;"",INDEX(pipot!C:C,SMALL(pipot!$Z:$Z,ROW($A1041)))),"")</f>
        <v/>
      </c>
      <c r="E1045" t="str">
        <f>IFERROR(IF(COUNT(pipot!$Z:$Z)&lt;&gt;"",INDEX(pipot!D:D,SMALL(pipot!$Z:$Z,ROW($A1041)))),"")</f>
        <v/>
      </c>
      <c r="F1045" t="str">
        <f>IFERROR(IF(COUNT(pipot!$Z:$Z)&lt;&gt;"",INDEX(pipot!E:E,SMALL(pipot!$Z:$Z,ROW($A1041)))),"")</f>
        <v/>
      </c>
      <c r="G1045" t="str">
        <f>IFERROR(IF(COUNT(pipot!$Z:$Z)&lt;&gt;"",INDEX(pipot!F:F,SMALL(pipot!$Z:$Z,ROW($A1041)))),"")</f>
        <v/>
      </c>
      <c r="H1045" t="str">
        <f>IFERROR(IF(COUNT(pipot!$Z:$Z)&lt;&gt;"",INDEX(pipot!G:G,SMALL(pipot!$Z:$Z,ROW($A1041)))),"")</f>
        <v/>
      </c>
      <c r="I1045" t="str">
        <f>IFERROR(IF(COUNT(pipot!$Z:$Z)&lt;&gt;"",INDEX(pipot!H:H,SMALL(pipot!$Z:$Z,ROW($A1041)))),"")</f>
        <v/>
      </c>
      <c r="J1045" t="str">
        <f>IFERROR(IF(COUNT(pipot!$Z:$Z)&lt;&gt;"",INDEX(pipot!I:I,SMALL(pipot!$Z:$Z,ROW($A1041)))),"")</f>
        <v/>
      </c>
      <c r="K1045" t="str">
        <f>IFERROR(IF(COUNT(pipot!$Z:$Z)&lt;&gt;"",INDEX(pipot!J:J,SMALL(pipot!$Z:$Z,ROW($A1041)))),"")</f>
        <v/>
      </c>
      <c r="L1045" t="str">
        <f>IFERROR(IF(COUNT(pipot!$Z:$Z)&lt;&gt;"",INDEX(pipot!K:K,SMALL(pipot!$Z:$Z,ROW($A1041)))),"")</f>
        <v/>
      </c>
      <c r="M1045" t="str">
        <f>IFERROR(IF(COUNT(pipot!$Z:$Z)&lt;&gt;"",INDEX(pipot!L:L,SMALL(pipot!$Z:$Z,ROW($A1041)))),"")</f>
        <v/>
      </c>
      <c r="N1045" t="str">
        <f>IFERROR(IF(COUNT(pipot!$Z:$Z)&lt;&gt;"",INDEX(pipot!M:M,SMALL(pipot!$Z:$Z,ROW($A1041)))),"")</f>
        <v/>
      </c>
      <c r="O1045" t="str">
        <f>IFERROR(IF(COUNT(pipot!$Z:$Z)&lt;&gt;"",INDEX(pipot!N:N,SMALL(pipot!$Z:$Z,ROW($A1041)))),"")</f>
        <v/>
      </c>
      <c r="P1045" t="str">
        <f>IFERROR(IF(COUNT(pipot!$Z:$Z)&lt;&gt;"",INDEX(pipot!O:O,SMALL(pipot!$Z:$Z,ROW($A1041)))),"")</f>
        <v/>
      </c>
      <c r="Q1045" t="str">
        <f>IFERROR(IF(COUNT(pipot!$Z:$Z)&lt;&gt;"",INDEX(pipot!P:P,SMALL(pipot!$Z:$Z,ROW($A1041)))),"")</f>
        <v/>
      </c>
      <c r="R1045" t="str">
        <f>IFERROR(IF(COUNT(pipot!$Z:$Z)&lt;&gt;"",INDEX(pipot!Q:Q,SMALL(pipot!$Z:$Z,ROW($A1041)))),"")</f>
        <v/>
      </c>
      <c r="S1045" t="str">
        <f>IFERROR(IF(COUNT(pipot!$Z:$Z)&lt;&gt;"",INDEX(pipot!R:R,SMALL(pipot!$Z:$Z,ROW($A1041)))),"")</f>
        <v/>
      </c>
    </row>
    <row r="1046" spans="2:19" hidden="1">
      <c r="B1046" t="str">
        <f>IFERROR(IF(COUNT(pipot!$Z:$Z)&lt;&gt;"",INDEX(pipot!A:A,SMALL(pipot!$Z:$Z,ROW($A1042)))),"")</f>
        <v/>
      </c>
      <c r="C1046" s="13" t="str">
        <f>IFERROR(IF(COUNT(pipot!$Z:$Z)&lt;&gt;"",INDEX(pipot!B:B,SMALL(pipot!$Z:$Z,ROW($A1042)))),"")</f>
        <v/>
      </c>
      <c r="D1046" s="15" t="str">
        <f>IFERROR(IF(COUNT(pipot!$Z:$Z)&lt;&gt;"",INDEX(pipot!C:C,SMALL(pipot!$Z:$Z,ROW($A1042)))),"")</f>
        <v/>
      </c>
      <c r="E1046" t="str">
        <f>IFERROR(IF(COUNT(pipot!$Z:$Z)&lt;&gt;"",INDEX(pipot!D:D,SMALL(pipot!$Z:$Z,ROW($A1042)))),"")</f>
        <v/>
      </c>
      <c r="F1046" t="str">
        <f>IFERROR(IF(COUNT(pipot!$Z:$Z)&lt;&gt;"",INDEX(pipot!E:E,SMALL(pipot!$Z:$Z,ROW($A1042)))),"")</f>
        <v/>
      </c>
      <c r="G1046" t="str">
        <f>IFERROR(IF(COUNT(pipot!$Z:$Z)&lt;&gt;"",INDEX(pipot!F:F,SMALL(pipot!$Z:$Z,ROW($A1042)))),"")</f>
        <v/>
      </c>
      <c r="H1046" t="str">
        <f>IFERROR(IF(COUNT(pipot!$Z:$Z)&lt;&gt;"",INDEX(pipot!G:G,SMALL(pipot!$Z:$Z,ROW($A1042)))),"")</f>
        <v/>
      </c>
      <c r="I1046" t="str">
        <f>IFERROR(IF(COUNT(pipot!$Z:$Z)&lt;&gt;"",INDEX(pipot!H:H,SMALL(pipot!$Z:$Z,ROW($A1042)))),"")</f>
        <v/>
      </c>
      <c r="J1046" t="str">
        <f>IFERROR(IF(COUNT(pipot!$Z:$Z)&lt;&gt;"",INDEX(pipot!I:I,SMALL(pipot!$Z:$Z,ROW($A1042)))),"")</f>
        <v/>
      </c>
      <c r="K1046" t="str">
        <f>IFERROR(IF(COUNT(pipot!$Z:$Z)&lt;&gt;"",INDEX(pipot!J:J,SMALL(pipot!$Z:$Z,ROW($A1042)))),"")</f>
        <v/>
      </c>
      <c r="L1046" t="str">
        <f>IFERROR(IF(COUNT(pipot!$Z:$Z)&lt;&gt;"",INDEX(pipot!K:K,SMALL(pipot!$Z:$Z,ROW($A1042)))),"")</f>
        <v/>
      </c>
      <c r="M1046" t="str">
        <f>IFERROR(IF(COUNT(pipot!$Z:$Z)&lt;&gt;"",INDEX(pipot!L:L,SMALL(pipot!$Z:$Z,ROW($A1042)))),"")</f>
        <v/>
      </c>
      <c r="N1046" t="str">
        <f>IFERROR(IF(COUNT(pipot!$Z:$Z)&lt;&gt;"",INDEX(pipot!M:M,SMALL(pipot!$Z:$Z,ROW($A1042)))),"")</f>
        <v/>
      </c>
      <c r="O1046" t="str">
        <f>IFERROR(IF(COUNT(pipot!$Z:$Z)&lt;&gt;"",INDEX(pipot!N:N,SMALL(pipot!$Z:$Z,ROW($A1042)))),"")</f>
        <v/>
      </c>
      <c r="P1046" t="str">
        <f>IFERROR(IF(COUNT(pipot!$Z:$Z)&lt;&gt;"",INDEX(pipot!O:O,SMALL(pipot!$Z:$Z,ROW($A1042)))),"")</f>
        <v/>
      </c>
      <c r="Q1046" t="str">
        <f>IFERROR(IF(COUNT(pipot!$Z:$Z)&lt;&gt;"",INDEX(pipot!P:P,SMALL(pipot!$Z:$Z,ROW($A1042)))),"")</f>
        <v/>
      </c>
      <c r="R1046" t="str">
        <f>IFERROR(IF(COUNT(pipot!$Z:$Z)&lt;&gt;"",INDEX(pipot!Q:Q,SMALL(pipot!$Z:$Z,ROW($A1042)))),"")</f>
        <v/>
      </c>
      <c r="S1046" t="str">
        <f>IFERROR(IF(COUNT(pipot!$Z:$Z)&lt;&gt;"",INDEX(pipot!R:R,SMALL(pipot!$Z:$Z,ROW($A1042)))),"")</f>
        <v/>
      </c>
    </row>
    <row r="1047" spans="2:19" hidden="1">
      <c r="B1047" t="str">
        <f>IFERROR(IF(COUNT(pipot!$Z:$Z)&lt;&gt;"",INDEX(pipot!A:A,SMALL(pipot!$Z:$Z,ROW($A1043)))),"")</f>
        <v/>
      </c>
      <c r="C1047" s="13" t="str">
        <f>IFERROR(IF(COUNT(pipot!$Z:$Z)&lt;&gt;"",INDEX(pipot!B:B,SMALL(pipot!$Z:$Z,ROW($A1043)))),"")</f>
        <v/>
      </c>
      <c r="D1047" s="15" t="str">
        <f>IFERROR(IF(COUNT(pipot!$Z:$Z)&lt;&gt;"",INDEX(pipot!C:C,SMALL(pipot!$Z:$Z,ROW($A1043)))),"")</f>
        <v/>
      </c>
      <c r="E1047" t="str">
        <f>IFERROR(IF(COUNT(pipot!$Z:$Z)&lt;&gt;"",INDEX(pipot!D:D,SMALL(pipot!$Z:$Z,ROW($A1043)))),"")</f>
        <v/>
      </c>
      <c r="F1047" t="str">
        <f>IFERROR(IF(COUNT(pipot!$Z:$Z)&lt;&gt;"",INDEX(pipot!E:E,SMALL(pipot!$Z:$Z,ROW($A1043)))),"")</f>
        <v/>
      </c>
      <c r="G1047" t="str">
        <f>IFERROR(IF(COUNT(pipot!$Z:$Z)&lt;&gt;"",INDEX(pipot!F:F,SMALL(pipot!$Z:$Z,ROW($A1043)))),"")</f>
        <v/>
      </c>
      <c r="H1047" t="str">
        <f>IFERROR(IF(COUNT(pipot!$Z:$Z)&lt;&gt;"",INDEX(pipot!G:G,SMALL(pipot!$Z:$Z,ROW($A1043)))),"")</f>
        <v/>
      </c>
      <c r="I1047" t="str">
        <f>IFERROR(IF(COUNT(pipot!$Z:$Z)&lt;&gt;"",INDEX(pipot!H:H,SMALL(pipot!$Z:$Z,ROW($A1043)))),"")</f>
        <v/>
      </c>
      <c r="J1047" t="str">
        <f>IFERROR(IF(COUNT(pipot!$Z:$Z)&lt;&gt;"",INDEX(pipot!I:I,SMALL(pipot!$Z:$Z,ROW($A1043)))),"")</f>
        <v/>
      </c>
      <c r="K1047" t="str">
        <f>IFERROR(IF(COUNT(pipot!$Z:$Z)&lt;&gt;"",INDEX(pipot!J:J,SMALL(pipot!$Z:$Z,ROW($A1043)))),"")</f>
        <v/>
      </c>
      <c r="L1047" t="str">
        <f>IFERROR(IF(COUNT(pipot!$Z:$Z)&lt;&gt;"",INDEX(pipot!K:K,SMALL(pipot!$Z:$Z,ROW($A1043)))),"")</f>
        <v/>
      </c>
      <c r="M1047" t="str">
        <f>IFERROR(IF(COUNT(pipot!$Z:$Z)&lt;&gt;"",INDEX(pipot!L:L,SMALL(pipot!$Z:$Z,ROW($A1043)))),"")</f>
        <v/>
      </c>
      <c r="N1047" t="str">
        <f>IFERROR(IF(COUNT(pipot!$Z:$Z)&lt;&gt;"",INDEX(pipot!M:M,SMALL(pipot!$Z:$Z,ROW($A1043)))),"")</f>
        <v/>
      </c>
      <c r="O1047" t="str">
        <f>IFERROR(IF(COUNT(pipot!$Z:$Z)&lt;&gt;"",INDEX(pipot!N:N,SMALL(pipot!$Z:$Z,ROW($A1043)))),"")</f>
        <v/>
      </c>
      <c r="P1047" t="str">
        <f>IFERROR(IF(COUNT(pipot!$Z:$Z)&lt;&gt;"",INDEX(pipot!O:O,SMALL(pipot!$Z:$Z,ROW($A1043)))),"")</f>
        <v/>
      </c>
      <c r="Q1047" t="str">
        <f>IFERROR(IF(COUNT(pipot!$Z:$Z)&lt;&gt;"",INDEX(pipot!P:P,SMALL(pipot!$Z:$Z,ROW($A1043)))),"")</f>
        <v/>
      </c>
      <c r="R1047" t="str">
        <f>IFERROR(IF(COUNT(pipot!$Z:$Z)&lt;&gt;"",INDEX(pipot!Q:Q,SMALL(pipot!$Z:$Z,ROW($A1043)))),"")</f>
        <v/>
      </c>
      <c r="S1047" t="str">
        <f>IFERROR(IF(COUNT(pipot!$Z:$Z)&lt;&gt;"",INDEX(pipot!R:R,SMALL(pipot!$Z:$Z,ROW($A1043)))),"")</f>
        <v/>
      </c>
    </row>
    <row r="1048" spans="2:19" hidden="1">
      <c r="B1048" t="str">
        <f>IFERROR(IF(COUNT(pipot!$Z:$Z)&lt;&gt;"",INDEX(pipot!A:A,SMALL(pipot!$Z:$Z,ROW($A1044)))),"")</f>
        <v/>
      </c>
      <c r="C1048" s="13" t="str">
        <f>IFERROR(IF(COUNT(pipot!$Z:$Z)&lt;&gt;"",INDEX(pipot!B:B,SMALL(pipot!$Z:$Z,ROW($A1044)))),"")</f>
        <v/>
      </c>
      <c r="D1048" s="15" t="str">
        <f>IFERROR(IF(COUNT(pipot!$Z:$Z)&lt;&gt;"",INDEX(pipot!C:C,SMALL(pipot!$Z:$Z,ROW($A1044)))),"")</f>
        <v/>
      </c>
      <c r="E1048" t="str">
        <f>IFERROR(IF(COUNT(pipot!$Z:$Z)&lt;&gt;"",INDEX(pipot!D:D,SMALL(pipot!$Z:$Z,ROW($A1044)))),"")</f>
        <v/>
      </c>
      <c r="F1048" t="str">
        <f>IFERROR(IF(COUNT(pipot!$Z:$Z)&lt;&gt;"",INDEX(pipot!E:E,SMALL(pipot!$Z:$Z,ROW($A1044)))),"")</f>
        <v/>
      </c>
      <c r="G1048" t="str">
        <f>IFERROR(IF(COUNT(pipot!$Z:$Z)&lt;&gt;"",INDEX(pipot!F:F,SMALL(pipot!$Z:$Z,ROW($A1044)))),"")</f>
        <v/>
      </c>
      <c r="H1048" t="str">
        <f>IFERROR(IF(COUNT(pipot!$Z:$Z)&lt;&gt;"",INDEX(pipot!G:G,SMALL(pipot!$Z:$Z,ROW($A1044)))),"")</f>
        <v/>
      </c>
      <c r="I1048" t="str">
        <f>IFERROR(IF(COUNT(pipot!$Z:$Z)&lt;&gt;"",INDEX(pipot!H:H,SMALL(pipot!$Z:$Z,ROW($A1044)))),"")</f>
        <v/>
      </c>
      <c r="J1048" t="str">
        <f>IFERROR(IF(COUNT(pipot!$Z:$Z)&lt;&gt;"",INDEX(pipot!I:I,SMALL(pipot!$Z:$Z,ROW($A1044)))),"")</f>
        <v/>
      </c>
      <c r="K1048" t="str">
        <f>IFERROR(IF(COUNT(pipot!$Z:$Z)&lt;&gt;"",INDEX(pipot!J:J,SMALL(pipot!$Z:$Z,ROW($A1044)))),"")</f>
        <v/>
      </c>
      <c r="L1048" t="str">
        <f>IFERROR(IF(COUNT(pipot!$Z:$Z)&lt;&gt;"",INDEX(pipot!K:K,SMALL(pipot!$Z:$Z,ROW($A1044)))),"")</f>
        <v/>
      </c>
      <c r="M1048" t="str">
        <f>IFERROR(IF(COUNT(pipot!$Z:$Z)&lt;&gt;"",INDEX(pipot!L:L,SMALL(pipot!$Z:$Z,ROW($A1044)))),"")</f>
        <v/>
      </c>
      <c r="N1048" t="str">
        <f>IFERROR(IF(COUNT(pipot!$Z:$Z)&lt;&gt;"",INDEX(pipot!M:M,SMALL(pipot!$Z:$Z,ROW($A1044)))),"")</f>
        <v/>
      </c>
      <c r="O1048" t="str">
        <f>IFERROR(IF(COUNT(pipot!$Z:$Z)&lt;&gt;"",INDEX(pipot!N:N,SMALL(pipot!$Z:$Z,ROW($A1044)))),"")</f>
        <v/>
      </c>
      <c r="P1048" t="str">
        <f>IFERROR(IF(COUNT(pipot!$Z:$Z)&lt;&gt;"",INDEX(pipot!O:O,SMALL(pipot!$Z:$Z,ROW($A1044)))),"")</f>
        <v/>
      </c>
      <c r="Q1048" t="str">
        <f>IFERROR(IF(COUNT(pipot!$Z:$Z)&lt;&gt;"",INDEX(pipot!P:P,SMALL(pipot!$Z:$Z,ROW($A1044)))),"")</f>
        <v/>
      </c>
      <c r="R1048" t="str">
        <f>IFERROR(IF(COUNT(pipot!$Z:$Z)&lt;&gt;"",INDEX(pipot!Q:Q,SMALL(pipot!$Z:$Z,ROW($A1044)))),"")</f>
        <v/>
      </c>
      <c r="S1048" t="str">
        <f>IFERROR(IF(COUNT(pipot!$Z:$Z)&lt;&gt;"",INDEX(pipot!R:R,SMALL(pipot!$Z:$Z,ROW($A1044)))),"")</f>
        <v/>
      </c>
    </row>
    <row r="1049" spans="2:19" hidden="1">
      <c r="B1049" t="str">
        <f>IFERROR(IF(COUNT(pipot!$Z:$Z)&lt;&gt;"",INDEX(pipot!A:A,SMALL(pipot!$Z:$Z,ROW($A1045)))),"")</f>
        <v/>
      </c>
      <c r="C1049" s="13" t="str">
        <f>IFERROR(IF(COUNT(pipot!$Z:$Z)&lt;&gt;"",INDEX(pipot!B:B,SMALL(pipot!$Z:$Z,ROW($A1045)))),"")</f>
        <v/>
      </c>
      <c r="D1049" s="15" t="str">
        <f>IFERROR(IF(COUNT(pipot!$Z:$Z)&lt;&gt;"",INDEX(pipot!C:C,SMALL(pipot!$Z:$Z,ROW($A1045)))),"")</f>
        <v/>
      </c>
      <c r="E1049" t="str">
        <f>IFERROR(IF(COUNT(pipot!$Z:$Z)&lt;&gt;"",INDEX(pipot!D:D,SMALL(pipot!$Z:$Z,ROW($A1045)))),"")</f>
        <v/>
      </c>
      <c r="F1049" t="str">
        <f>IFERROR(IF(COUNT(pipot!$Z:$Z)&lt;&gt;"",INDEX(pipot!E:E,SMALL(pipot!$Z:$Z,ROW($A1045)))),"")</f>
        <v/>
      </c>
      <c r="G1049" t="str">
        <f>IFERROR(IF(COUNT(pipot!$Z:$Z)&lt;&gt;"",INDEX(pipot!F:F,SMALL(pipot!$Z:$Z,ROW($A1045)))),"")</f>
        <v/>
      </c>
      <c r="H1049" t="str">
        <f>IFERROR(IF(COUNT(pipot!$Z:$Z)&lt;&gt;"",INDEX(pipot!G:G,SMALL(pipot!$Z:$Z,ROW($A1045)))),"")</f>
        <v/>
      </c>
      <c r="I1049" t="str">
        <f>IFERROR(IF(COUNT(pipot!$Z:$Z)&lt;&gt;"",INDEX(pipot!H:H,SMALL(pipot!$Z:$Z,ROW($A1045)))),"")</f>
        <v/>
      </c>
      <c r="J1049" t="str">
        <f>IFERROR(IF(COUNT(pipot!$Z:$Z)&lt;&gt;"",INDEX(pipot!I:I,SMALL(pipot!$Z:$Z,ROW($A1045)))),"")</f>
        <v/>
      </c>
      <c r="K1049" t="str">
        <f>IFERROR(IF(COUNT(pipot!$Z:$Z)&lt;&gt;"",INDEX(pipot!J:J,SMALL(pipot!$Z:$Z,ROW($A1045)))),"")</f>
        <v/>
      </c>
      <c r="L1049" t="str">
        <f>IFERROR(IF(COUNT(pipot!$Z:$Z)&lt;&gt;"",INDEX(pipot!K:K,SMALL(pipot!$Z:$Z,ROW($A1045)))),"")</f>
        <v/>
      </c>
      <c r="M1049" t="str">
        <f>IFERROR(IF(COUNT(pipot!$Z:$Z)&lt;&gt;"",INDEX(pipot!L:L,SMALL(pipot!$Z:$Z,ROW($A1045)))),"")</f>
        <v/>
      </c>
      <c r="N1049" t="str">
        <f>IFERROR(IF(COUNT(pipot!$Z:$Z)&lt;&gt;"",INDEX(pipot!M:M,SMALL(pipot!$Z:$Z,ROW($A1045)))),"")</f>
        <v/>
      </c>
      <c r="O1049" t="str">
        <f>IFERROR(IF(COUNT(pipot!$Z:$Z)&lt;&gt;"",INDEX(pipot!N:N,SMALL(pipot!$Z:$Z,ROW($A1045)))),"")</f>
        <v/>
      </c>
      <c r="P1049" t="str">
        <f>IFERROR(IF(COUNT(pipot!$Z:$Z)&lt;&gt;"",INDEX(pipot!O:O,SMALL(pipot!$Z:$Z,ROW($A1045)))),"")</f>
        <v/>
      </c>
      <c r="Q1049" t="str">
        <f>IFERROR(IF(COUNT(pipot!$Z:$Z)&lt;&gt;"",INDEX(pipot!P:P,SMALL(pipot!$Z:$Z,ROW($A1045)))),"")</f>
        <v/>
      </c>
      <c r="R1049" t="str">
        <f>IFERROR(IF(COUNT(pipot!$Z:$Z)&lt;&gt;"",INDEX(pipot!Q:Q,SMALL(pipot!$Z:$Z,ROW($A1045)))),"")</f>
        <v/>
      </c>
      <c r="S1049" t="str">
        <f>IFERROR(IF(COUNT(pipot!$Z:$Z)&lt;&gt;"",INDEX(pipot!R:R,SMALL(pipot!$Z:$Z,ROW($A1045)))),"")</f>
        <v/>
      </c>
    </row>
    <row r="1050" spans="2:19" hidden="1">
      <c r="B1050" t="str">
        <f>IFERROR(IF(COUNT(pipot!$Z:$Z)&lt;&gt;"",INDEX(pipot!A:A,SMALL(pipot!$Z:$Z,ROW($A1046)))),"")</f>
        <v/>
      </c>
      <c r="C1050" s="13" t="str">
        <f>IFERROR(IF(COUNT(pipot!$Z:$Z)&lt;&gt;"",INDEX(pipot!B:B,SMALL(pipot!$Z:$Z,ROW($A1046)))),"")</f>
        <v/>
      </c>
      <c r="D1050" s="15" t="str">
        <f>IFERROR(IF(COUNT(pipot!$Z:$Z)&lt;&gt;"",INDEX(pipot!C:C,SMALL(pipot!$Z:$Z,ROW($A1046)))),"")</f>
        <v/>
      </c>
      <c r="E1050" t="str">
        <f>IFERROR(IF(COUNT(pipot!$Z:$Z)&lt;&gt;"",INDEX(pipot!D:D,SMALL(pipot!$Z:$Z,ROW($A1046)))),"")</f>
        <v/>
      </c>
      <c r="F1050" t="str">
        <f>IFERROR(IF(COUNT(pipot!$Z:$Z)&lt;&gt;"",INDEX(pipot!E:E,SMALL(pipot!$Z:$Z,ROW($A1046)))),"")</f>
        <v/>
      </c>
      <c r="G1050" t="str">
        <f>IFERROR(IF(COUNT(pipot!$Z:$Z)&lt;&gt;"",INDEX(pipot!F:F,SMALL(pipot!$Z:$Z,ROW($A1046)))),"")</f>
        <v/>
      </c>
      <c r="H1050" t="str">
        <f>IFERROR(IF(COUNT(pipot!$Z:$Z)&lt;&gt;"",INDEX(pipot!G:G,SMALL(pipot!$Z:$Z,ROW($A1046)))),"")</f>
        <v/>
      </c>
      <c r="I1050" t="str">
        <f>IFERROR(IF(COUNT(pipot!$Z:$Z)&lt;&gt;"",INDEX(pipot!H:H,SMALL(pipot!$Z:$Z,ROW($A1046)))),"")</f>
        <v/>
      </c>
      <c r="J1050" t="str">
        <f>IFERROR(IF(COUNT(pipot!$Z:$Z)&lt;&gt;"",INDEX(pipot!I:I,SMALL(pipot!$Z:$Z,ROW($A1046)))),"")</f>
        <v/>
      </c>
      <c r="K1050" t="str">
        <f>IFERROR(IF(COUNT(pipot!$Z:$Z)&lt;&gt;"",INDEX(pipot!J:J,SMALL(pipot!$Z:$Z,ROW($A1046)))),"")</f>
        <v/>
      </c>
      <c r="L1050" t="str">
        <f>IFERROR(IF(COUNT(pipot!$Z:$Z)&lt;&gt;"",INDEX(pipot!K:K,SMALL(pipot!$Z:$Z,ROW($A1046)))),"")</f>
        <v/>
      </c>
      <c r="M1050" t="str">
        <f>IFERROR(IF(COUNT(pipot!$Z:$Z)&lt;&gt;"",INDEX(pipot!L:L,SMALL(pipot!$Z:$Z,ROW($A1046)))),"")</f>
        <v/>
      </c>
      <c r="N1050" t="str">
        <f>IFERROR(IF(COUNT(pipot!$Z:$Z)&lt;&gt;"",INDEX(pipot!M:M,SMALL(pipot!$Z:$Z,ROW($A1046)))),"")</f>
        <v/>
      </c>
      <c r="O1050" t="str">
        <f>IFERROR(IF(COUNT(pipot!$Z:$Z)&lt;&gt;"",INDEX(pipot!N:N,SMALL(pipot!$Z:$Z,ROW($A1046)))),"")</f>
        <v/>
      </c>
      <c r="P1050" t="str">
        <f>IFERROR(IF(COUNT(pipot!$Z:$Z)&lt;&gt;"",INDEX(pipot!O:O,SMALL(pipot!$Z:$Z,ROW($A1046)))),"")</f>
        <v/>
      </c>
      <c r="Q1050" t="str">
        <f>IFERROR(IF(COUNT(pipot!$Z:$Z)&lt;&gt;"",INDEX(pipot!P:P,SMALL(pipot!$Z:$Z,ROW($A1046)))),"")</f>
        <v/>
      </c>
      <c r="R1050" t="str">
        <f>IFERROR(IF(COUNT(pipot!$Z:$Z)&lt;&gt;"",INDEX(pipot!Q:Q,SMALL(pipot!$Z:$Z,ROW($A1046)))),"")</f>
        <v/>
      </c>
      <c r="S1050" t="str">
        <f>IFERROR(IF(COUNT(pipot!$Z:$Z)&lt;&gt;"",INDEX(pipot!R:R,SMALL(pipot!$Z:$Z,ROW($A1046)))),"")</f>
        <v/>
      </c>
    </row>
    <row r="1051" spans="2:19" hidden="1">
      <c r="B1051" t="str">
        <f>IFERROR(IF(COUNT(pipot!$Z:$Z)&lt;&gt;"",INDEX(pipot!A:A,SMALL(pipot!$Z:$Z,ROW($A1047)))),"")</f>
        <v/>
      </c>
      <c r="C1051" s="13" t="str">
        <f>IFERROR(IF(COUNT(pipot!$Z:$Z)&lt;&gt;"",INDEX(pipot!B:B,SMALL(pipot!$Z:$Z,ROW($A1047)))),"")</f>
        <v/>
      </c>
      <c r="D1051" s="15" t="str">
        <f>IFERROR(IF(COUNT(pipot!$Z:$Z)&lt;&gt;"",INDEX(pipot!C:C,SMALL(pipot!$Z:$Z,ROW($A1047)))),"")</f>
        <v/>
      </c>
      <c r="E1051" t="str">
        <f>IFERROR(IF(COUNT(pipot!$Z:$Z)&lt;&gt;"",INDEX(pipot!D:D,SMALL(pipot!$Z:$Z,ROW($A1047)))),"")</f>
        <v/>
      </c>
      <c r="F1051" t="str">
        <f>IFERROR(IF(COUNT(pipot!$Z:$Z)&lt;&gt;"",INDEX(pipot!E:E,SMALL(pipot!$Z:$Z,ROW($A1047)))),"")</f>
        <v/>
      </c>
      <c r="G1051" t="str">
        <f>IFERROR(IF(COUNT(pipot!$Z:$Z)&lt;&gt;"",INDEX(pipot!F:F,SMALL(pipot!$Z:$Z,ROW($A1047)))),"")</f>
        <v/>
      </c>
      <c r="H1051" t="str">
        <f>IFERROR(IF(COUNT(pipot!$Z:$Z)&lt;&gt;"",INDEX(pipot!G:G,SMALL(pipot!$Z:$Z,ROW($A1047)))),"")</f>
        <v/>
      </c>
      <c r="I1051" t="str">
        <f>IFERROR(IF(COUNT(pipot!$Z:$Z)&lt;&gt;"",INDEX(pipot!H:H,SMALL(pipot!$Z:$Z,ROW($A1047)))),"")</f>
        <v/>
      </c>
      <c r="J1051" t="str">
        <f>IFERROR(IF(COUNT(pipot!$Z:$Z)&lt;&gt;"",INDEX(pipot!I:I,SMALL(pipot!$Z:$Z,ROW($A1047)))),"")</f>
        <v/>
      </c>
      <c r="K1051" t="str">
        <f>IFERROR(IF(COUNT(pipot!$Z:$Z)&lt;&gt;"",INDEX(pipot!J:J,SMALL(pipot!$Z:$Z,ROW($A1047)))),"")</f>
        <v/>
      </c>
      <c r="L1051" t="str">
        <f>IFERROR(IF(COUNT(pipot!$Z:$Z)&lt;&gt;"",INDEX(pipot!K:K,SMALL(pipot!$Z:$Z,ROW($A1047)))),"")</f>
        <v/>
      </c>
      <c r="M1051" t="str">
        <f>IFERROR(IF(COUNT(pipot!$Z:$Z)&lt;&gt;"",INDEX(pipot!L:L,SMALL(pipot!$Z:$Z,ROW($A1047)))),"")</f>
        <v/>
      </c>
      <c r="N1051" t="str">
        <f>IFERROR(IF(COUNT(pipot!$Z:$Z)&lt;&gt;"",INDEX(pipot!M:M,SMALL(pipot!$Z:$Z,ROW($A1047)))),"")</f>
        <v/>
      </c>
      <c r="O1051" t="str">
        <f>IFERROR(IF(COUNT(pipot!$Z:$Z)&lt;&gt;"",INDEX(pipot!N:N,SMALL(pipot!$Z:$Z,ROW($A1047)))),"")</f>
        <v/>
      </c>
      <c r="P1051" t="str">
        <f>IFERROR(IF(COUNT(pipot!$Z:$Z)&lt;&gt;"",INDEX(pipot!O:O,SMALL(pipot!$Z:$Z,ROW($A1047)))),"")</f>
        <v/>
      </c>
      <c r="Q1051" t="str">
        <f>IFERROR(IF(COUNT(pipot!$Z:$Z)&lt;&gt;"",INDEX(pipot!P:P,SMALL(pipot!$Z:$Z,ROW($A1047)))),"")</f>
        <v/>
      </c>
      <c r="R1051" t="str">
        <f>IFERROR(IF(COUNT(pipot!$Z:$Z)&lt;&gt;"",INDEX(pipot!Q:Q,SMALL(pipot!$Z:$Z,ROW($A1047)))),"")</f>
        <v/>
      </c>
      <c r="S1051" t="str">
        <f>IFERROR(IF(COUNT(pipot!$Z:$Z)&lt;&gt;"",INDEX(pipot!R:R,SMALL(pipot!$Z:$Z,ROW($A1047)))),"")</f>
        <v/>
      </c>
    </row>
    <row r="1052" spans="2:19" hidden="1">
      <c r="B1052" t="str">
        <f>IFERROR(IF(COUNT(pipot!$Z:$Z)&lt;&gt;"",INDEX(pipot!A:A,SMALL(pipot!$Z:$Z,ROW($A1048)))),"")</f>
        <v/>
      </c>
      <c r="C1052" s="13" t="str">
        <f>IFERROR(IF(COUNT(pipot!$Z:$Z)&lt;&gt;"",INDEX(pipot!B:B,SMALL(pipot!$Z:$Z,ROW($A1048)))),"")</f>
        <v/>
      </c>
      <c r="D1052" s="15" t="str">
        <f>IFERROR(IF(COUNT(pipot!$Z:$Z)&lt;&gt;"",INDEX(pipot!C:C,SMALL(pipot!$Z:$Z,ROW($A1048)))),"")</f>
        <v/>
      </c>
      <c r="E1052" t="str">
        <f>IFERROR(IF(COUNT(pipot!$Z:$Z)&lt;&gt;"",INDEX(pipot!D:D,SMALL(pipot!$Z:$Z,ROW($A1048)))),"")</f>
        <v/>
      </c>
      <c r="F1052" t="str">
        <f>IFERROR(IF(COUNT(pipot!$Z:$Z)&lt;&gt;"",INDEX(pipot!E:E,SMALL(pipot!$Z:$Z,ROW($A1048)))),"")</f>
        <v/>
      </c>
      <c r="G1052" t="str">
        <f>IFERROR(IF(COUNT(pipot!$Z:$Z)&lt;&gt;"",INDEX(pipot!F:F,SMALL(pipot!$Z:$Z,ROW($A1048)))),"")</f>
        <v/>
      </c>
      <c r="H1052" t="str">
        <f>IFERROR(IF(COUNT(pipot!$Z:$Z)&lt;&gt;"",INDEX(pipot!G:G,SMALL(pipot!$Z:$Z,ROW($A1048)))),"")</f>
        <v/>
      </c>
      <c r="I1052" t="str">
        <f>IFERROR(IF(COUNT(pipot!$Z:$Z)&lt;&gt;"",INDEX(pipot!H:H,SMALL(pipot!$Z:$Z,ROW($A1048)))),"")</f>
        <v/>
      </c>
      <c r="J1052" t="str">
        <f>IFERROR(IF(COUNT(pipot!$Z:$Z)&lt;&gt;"",INDEX(pipot!I:I,SMALL(pipot!$Z:$Z,ROW($A1048)))),"")</f>
        <v/>
      </c>
      <c r="K1052" t="str">
        <f>IFERROR(IF(COUNT(pipot!$Z:$Z)&lt;&gt;"",INDEX(pipot!J:J,SMALL(pipot!$Z:$Z,ROW($A1048)))),"")</f>
        <v/>
      </c>
      <c r="L1052" t="str">
        <f>IFERROR(IF(COUNT(pipot!$Z:$Z)&lt;&gt;"",INDEX(pipot!K:K,SMALL(pipot!$Z:$Z,ROW($A1048)))),"")</f>
        <v/>
      </c>
      <c r="M1052" t="str">
        <f>IFERROR(IF(COUNT(pipot!$Z:$Z)&lt;&gt;"",INDEX(pipot!L:L,SMALL(pipot!$Z:$Z,ROW($A1048)))),"")</f>
        <v/>
      </c>
      <c r="N1052" t="str">
        <f>IFERROR(IF(COUNT(pipot!$Z:$Z)&lt;&gt;"",INDEX(pipot!M:M,SMALL(pipot!$Z:$Z,ROW($A1048)))),"")</f>
        <v/>
      </c>
      <c r="O1052" t="str">
        <f>IFERROR(IF(COUNT(pipot!$Z:$Z)&lt;&gt;"",INDEX(pipot!N:N,SMALL(pipot!$Z:$Z,ROW($A1048)))),"")</f>
        <v/>
      </c>
      <c r="P1052" t="str">
        <f>IFERROR(IF(COUNT(pipot!$Z:$Z)&lt;&gt;"",INDEX(pipot!O:O,SMALL(pipot!$Z:$Z,ROW($A1048)))),"")</f>
        <v/>
      </c>
      <c r="Q1052" t="str">
        <f>IFERROR(IF(COUNT(pipot!$Z:$Z)&lt;&gt;"",INDEX(pipot!P:P,SMALL(pipot!$Z:$Z,ROW($A1048)))),"")</f>
        <v/>
      </c>
      <c r="R1052" t="str">
        <f>IFERROR(IF(COUNT(pipot!$Z:$Z)&lt;&gt;"",INDEX(pipot!Q:Q,SMALL(pipot!$Z:$Z,ROW($A1048)))),"")</f>
        <v/>
      </c>
      <c r="S1052" t="str">
        <f>IFERROR(IF(COUNT(pipot!$Z:$Z)&lt;&gt;"",INDEX(pipot!R:R,SMALL(pipot!$Z:$Z,ROW($A1048)))),"")</f>
        <v/>
      </c>
    </row>
    <row r="1053" spans="2:19" hidden="1">
      <c r="B1053" t="str">
        <f>IFERROR(IF(COUNT(pipot!$Z:$Z)&lt;&gt;"",INDEX(pipot!A:A,SMALL(pipot!$Z:$Z,ROW($A1049)))),"")</f>
        <v/>
      </c>
      <c r="C1053" s="13" t="str">
        <f>IFERROR(IF(COUNT(pipot!$Z:$Z)&lt;&gt;"",INDEX(pipot!B:B,SMALL(pipot!$Z:$Z,ROW($A1049)))),"")</f>
        <v/>
      </c>
      <c r="D1053" s="15" t="str">
        <f>IFERROR(IF(COUNT(pipot!$Z:$Z)&lt;&gt;"",INDEX(pipot!C:C,SMALL(pipot!$Z:$Z,ROW($A1049)))),"")</f>
        <v/>
      </c>
      <c r="E1053" t="str">
        <f>IFERROR(IF(COUNT(pipot!$Z:$Z)&lt;&gt;"",INDEX(pipot!D:D,SMALL(pipot!$Z:$Z,ROW($A1049)))),"")</f>
        <v/>
      </c>
      <c r="F1053" t="str">
        <f>IFERROR(IF(COUNT(pipot!$Z:$Z)&lt;&gt;"",INDEX(pipot!E:E,SMALL(pipot!$Z:$Z,ROW($A1049)))),"")</f>
        <v/>
      </c>
      <c r="G1053" t="str">
        <f>IFERROR(IF(COUNT(pipot!$Z:$Z)&lt;&gt;"",INDEX(pipot!F:F,SMALL(pipot!$Z:$Z,ROW($A1049)))),"")</f>
        <v/>
      </c>
      <c r="H1053" t="str">
        <f>IFERROR(IF(COUNT(pipot!$Z:$Z)&lt;&gt;"",INDEX(pipot!G:G,SMALL(pipot!$Z:$Z,ROW($A1049)))),"")</f>
        <v/>
      </c>
      <c r="I1053" t="str">
        <f>IFERROR(IF(COUNT(pipot!$Z:$Z)&lt;&gt;"",INDEX(pipot!H:H,SMALL(pipot!$Z:$Z,ROW($A1049)))),"")</f>
        <v/>
      </c>
      <c r="J1053" t="str">
        <f>IFERROR(IF(COUNT(pipot!$Z:$Z)&lt;&gt;"",INDEX(pipot!I:I,SMALL(pipot!$Z:$Z,ROW($A1049)))),"")</f>
        <v/>
      </c>
      <c r="K1053" t="str">
        <f>IFERROR(IF(COUNT(pipot!$Z:$Z)&lt;&gt;"",INDEX(pipot!J:J,SMALL(pipot!$Z:$Z,ROW($A1049)))),"")</f>
        <v/>
      </c>
      <c r="L1053" t="str">
        <f>IFERROR(IF(COUNT(pipot!$Z:$Z)&lt;&gt;"",INDEX(pipot!K:K,SMALL(pipot!$Z:$Z,ROW($A1049)))),"")</f>
        <v/>
      </c>
      <c r="M1053" t="str">
        <f>IFERROR(IF(COUNT(pipot!$Z:$Z)&lt;&gt;"",INDEX(pipot!L:L,SMALL(pipot!$Z:$Z,ROW($A1049)))),"")</f>
        <v/>
      </c>
      <c r="N1053" t="str">
        <f>IFERROR(IF(COUNT(pipot!$Z:$Z)&lt;&gt;"",INDEX(pipot!M:M,SMALL(pipot!$Z:$Z,ROW($A1049)))),"")</f>
        <v/>
      </c>
      <c r="O1053" t="str">
        <f>IFERROR(IF(COUNT(pipot!$Z:$Z)&lt;&gt;"",INDEX(pipot!N:N,SMALL(pipot!$Z:$Z,ROW($A1049)))),"")</f>
        <v/>
      </c>
      <c r="P1053" t="str">
        <f>IFERROR(IF(COUNT(pipot!$Z:$Z)&lt;&gt;"",INDEX(pipot!O:O,SMALL(pipot!$Z:$Z,ROW($A1049)))),"")</f>
        <v/>
      </c>
      <c r="Q1053" t="str">
        <f>IFERROR(IF(COUNT(pipot!$Z:$Z)&lt;&gt;"",INDEX(pipot!P:P,SMALL(pipot!$Z:$Z,ROW($A1049)))),"")</f>
        <v/>
      </c>
      <c r="R1053" t="str">
        <f>IFERROR(IF(COUNT(pipot!$Z:$Z)&lt;&gt;"",INDEX(pipot!Q:Q,SMALL(pipot!$Z:$Z,ROW($A1049)))),"")</f>
        <v/>
      </c>
      <c r="S1053" t="str">
        <f>IFERROR(IF(COUNT(pipot!$Z:$Z)&lt;&gt;"",INDEX(pipot!R:R,SMALL(pipot!$Z:$Z,ROW($A1049)))),"")</f>
        <v/>
      </c>
    </row>
    <row r="1054" spans="2:19" hidden="1">
      <c r="B1054" t="str">
        <f>IFERROR(IF(COUNT(pipot!$Z:$Z)&lt;&gt;"",INDEX(pipot!A:A,SMALL(pipot!$Z:$Z,ROW($A1050)))),"")</f>
        <v/>
      </c>
      <c r="C1054" s="13" t="str">
        <f>IFERROR(IF(COUNT(pipot!$Z:$Z)&lt;&gt;"",INDEX(pipot!B:B,SMALL(pipot!$Z:$Z,ROW($A1050)))),"")</f>
        <v/>
      </c>
      <c r="D1054" s="15" t="str">
        <f>IFERROR(IF(COUNT(pipot!$Z:$Z)&lt;&gt;"",INDEX(pipot!C:C,SMALL(pipot!$Z:$Z,ROW($A1050)))),"")</f>
        <v/>
      </c>
      <c r="E1054" t="str">
        <f>IFERROR(IF(COUNT(pipot!$Z:$Z)&lt;&gt;"",INDEX(pipot!D:D,SMALL(pipot!$Z:$Z,ROW($A1050)))),"")</f>
        <v/>
      </c>
      <c r="F1054" t="str">
        <f>IFERROR(IF(COUNT(pipot!$Z:$Z)&lt;&gt;"",INDEX(pipot!E:E,SMALL(pipot!$Z:$Z,ROW($A1050)))),"")</f>
        <v/>
      </c>
      <c r="G1054" t="str">
        <f>IFERROR(IF(COUNT(pipot!$Z:$Z)&lt;&gt;"",INDEX(pipot!F:F,SMALL(pipot!$Z:$Z,ROW($A1050)))),"")</f>
        <v/>
      </c>
      <c r="H1054" t="str">
        <f>IFERROR(IF(COUNT(pipot!$Z:$Z)&lt;&gt;"",INDEX(pipot!G:G,SMALL(pipot!$Z:$Z,ROW($A1050)))),"")</f>
        <v/>
      </c>
      <c r="I1054" t="str">
        <f>IFERROR(IF(COUNT(pipot!$Z:$Z)&lt;&gt;"",INDEX(pipot!H:H,SMALL(pipot!$Z:$Z,ROW($A1050)))),"")</f>
        <v/>
      </c>
      <c r="J1054" t="str">
        <f>IFERROR(IF(COUNT(pipot!$Z:$Z)&lt;&gt;"",INDEX(pipot!I:I,SMALL(pipot!$Z:$Z,ROW($A1050)))),"")</f>
        <v/>
      </c>
      <c r="K1054" t="str">
        <f>IFERROR(IF(COUNT(pipot!$Z:$Z)&lt;&gt;"",INDEX(pipot!J:J,SMALL(pipot!$Z:$Z,ROW($A1050)))),"")</f>
        <v/>
      </c>
      <c r="L1054" t="str">
        <f>IFERROR(IF(COUNT(pipot!$Z:$Z)&lt;&gt;"",INDEX(pipot!K:K,SMALL(pipot!$Z:$Z,ROW($A1050)))),"")</f>
        <v/>
      </c>
      <c r="M1054" t="str">
        <f>IFERROR(IF(COUNT(pipot!$Z:$Z)&lt;&gt;"",INDEX(pipot!L:L,SMALL(pipot!$Z:$Z,ROW($A1050)))),"")</f>
        <v/>
      </c>
      <c r="N1054" t="str">
        <f>IFERROR(IF(COUNT(pipot!$Z:$Z)&lt;&gt;"",INDEX(pipot!M:M,SMALL(pipot!$Z:$Z,ROW($A1050)))),"")</f>
        <v/>
      </c>
      <c r="O1054" t="str">
        <f>IFERROR(IF(COUNT(pipot!$Z:$Z)&lt;&gt;"",INDEX(pipot!N:N,SMALL(pipot!$Z:$Z,ROW($A1050)))),"")</f>
        <v/>
      </c>
      <c r="P1054" t="str">
        <f>IFERROR(IF(COUNT(pipot!$Z:$Z)&lt;&gt;"",INDEX(pipot!O:O,SMALL(pipot!$Z:$Z,ROW($A1050)))),"")</f>
        <v/>
      </c>
      <c r="Q1054" t="str">
        <f>IFERROR(IF(COUNT(pipot!$Z:$Z)&lt;&gt;"",INDEX(pipot!P:P,SMALL(pipot!$Z:$Z,ROW($A1050)))),"")</f>
        <v/>
      </c>
      <c r="R1054" t="str">
        <f>IFERROR(IF(COUNT(pipot!$Z:$Z)&lt;&gt;"",INDEX(pipot!Q:Q,SMALL(pipot!$Z:$Z,ROW($A1050)))),"")</f>
        <v/>
      </c>
      <c r="S1054" t="str">
        <f>IFERROR(IF(COUNT(pipot!$Z:$Z)&lt;&gt;"",INDEX(pipot!R:R,SMALL(pipot!$Z:$Z,ROW($A1050)))),"")</f>
        <v/>
      </c>
    </row>
    <row r="1055" spans="2:19" hidden="1">
      <c r="B1055" t="str">
        <f>IFERROR(IF(COUNT(pipot!$Z:$Z)&lt;&gt;"",INDEX(pipot!A:A,SMALL(pipot!$Z:$Z,ROW($A1051)))),"")</f>
        <v/>
      </c>
      <c r="C1055" s="13" t="str">
        <f>IFERROR(IF(COUNT(pipot!$Z:$Z)&lt;&gt;"",INDEX(pipot!B:B,SMALL(pipot!$Z:$Z,ROW($A1051)))),"")</f>
        <v/>
      </c>
      <c r="D1055" s="15" t="str">
        <f>IFERROR(IF(COUNT(pipot!$Z:$Z)&lt;&gt;"",INDEX(pipot!C:C,SMALL(pipot!$Z:$Z,ROW($A1051)))),"")</f>
        <v/>
      </c>
      <c r="E1055" t="str">
        <f>IFERROR(IF(COUNT(pipot!$Z:$Z)&lt;&gt;"",INDEX(pipot!D:D,SMALL(pipot!$Z:$Z,ROW($A1051)))),"")</f>
        <v/>
      </c>
      <c r="F1055" t="str">
        <f>IFERROR(IF(COUNT(pipot!$Z:$Z)&lt;&gt;"",INDEX(pipot!E:E,SMALL(pipot!$Z:$Z,ROW($A1051)))),"")</f>
        <v/>
      </c>
      <c r="G1055" t="str">
        <f>IFERROR(IF(COUNT(pipot!$Z:$Z)&lt;&gt;"",INDEX(pipot!F:F,SMALL(pipot!$Z:$Z,ROW($A1051)))),"")</f>
        <v/>
      </c>
      <c r="H1055" t="str">
        <f>IFERROR(IF(COUNT(pipot!$Z:$Z)&lt;&gt;"",INDEX(pipot!G:G,SMALL(pipot!$Z:$Z,ROW($A1051)))),"")</f>
        <v/>
      </c>
      <c r="I1055" t="str">
        <f>IFERROR(IF(COUNT(pipot!$Z:$Z)&lt;&gt;"",INDEX(pipot!H:H,SMALL(pipot!$Z:$Z,ROW($A1051)))),"")</f>
        <v/>
      </c>
      <c r="J1055" t="str">
        <f>IFERROR(IF(COUNT(pipot!$Z:$Z)&lt;&gt;"",INDEX(pipot!I:I,SMALL(pipot!$Z:$Z,ROW($A1051)))),"")</f>
        <v/>
      </c>
      <c r="K1055" t="str">
        <f>IFERROR(IF(COUNT(pipot!$Z:$Z)&lt;&gt;"",INDEX(pipot!J:J,SMALL(pipot!$Z:$Z,ROW($A1051)))),"")</f>
        <v/>
      </c>
      <c r="L1055" t="str">
        <f>IFERROR(IF(COUNT(pipot!$Z:$Z)&lt;&gt;"",INDEX(pipot!K:K,SMALL(pipot!$Z:$Z,ROW($A1051)))),"")</f>
        <v/>
      </c>
      <c r="M1055" t="str">
        <f>IFERROR(IF(COUNT(pipot!$Z:$Z)&lt;&gt;"",INDEX(pipot!L:L,SMALL(pipot!$Z:$Z,ROW($A1051)))),"")</f>
        <v/>
      </c>
      <c r="N1055" t="str">
        <f>IFERROR(IF(COUNT(pipot!$Z:$Z)&lt;&gt;"",INDEX(pipot!M:M,SMALL(pipot!$Z:$Z,ROW($A1051)))),"")</f>
        <v/>
      </c>
      <c r="O1055" t="str">
        <f>IFERROR(IF(COUNT(pipot!$Z:$Z)&lt;&gt;"",INDEX(pipot!N:N,SMALL(pipot!$Z:$Z,ROW($A1051)))),"")</f>
        <v/>
      </c>
      <c r="P1055" t="str">
        <f>IFERROR(IF(COUNT(pipot!$Z:$Z)&lt;&gt;"",INDEX(pipot!O:O,SMALL(pipot!$Z:$Z,ROW($A1051)))),"")</f>
        <v/>
      </c>
      <c r="Q1055" t="str">
        <f>IFERROR(IF(COUNT(pipot!$Z:$Z)&lt;&gt;"",INDEX(pipot!P:P,SMALL(pipot!$Z:$Z,ROW($A1051)))),"")</f>
        <v/>
      </c>
      <c r="R1055" t="str">
        <f>IFERROR(IF(COUNT(pipot!$Z:$Z)&lt;&gt;"",INDEX(pipot!Q:Q,SMALL(pipot!$Z:$Z,ROW($A1051)))),"")</f>
        <v/>
      </c>
      <c r="S1055" t="str">
        <f>IFERROR(IF(COUNT(pipot!$Z:$Z)&lt;&gt;"",INDEX(pipot!R:R,SMALL(pipot!$Z:$Z,ROW($A1051)))),"")</f>
        <v/>
      </c>
    </row>
    <row r="1056" spans="2:19" hidden="1">
      <c r="B1056" t="str">
        <f>IFERROR(IF(COUNT(pipot!$Z:$Z)&lt;&gt;"",INDEX(pipot!A:A,SMALL(pipot!$Z:$Z,ROW($A1052)))),"")</f>
        <v/>
      </c>
      <c r="C1056" s="13" t="str">
        <f>IFERROR(IF(COUNT(pipot!$Z:$Z)&lt;&gt;"",INDEX(pipot!B:B,SMALL(pipot!$Z:$Z,ROW($A1052)))),"")</f>
        <v/>
      </c>
      <c r="D1056" s="15" t="str">
        <f>IFERROR(IF(COUNT(pipot!$Z:$Z)&lt;&gt;"",INDEX(pipot!C:C,SMALL(pipot!$Z:$Z,ROW($A1052)))),"")</f>
        <v/>
      </c>
      <c r="E1056" t="str">
        <f>IFERROR(IF(COUNT(pipot!$Z:$Z)&lt;&gt;"",INDEX(pipot!D:D,SMALL(pipot!$Z:$Z,ROW($A1052)))),"")</f>
        <v/>
      </c>
      <c r="F1056" t="str">
        <f>IFERROR(IF(COUNT(pipot!$Z:$Z)&lt;&gt;"",INDEX(pipot!E:E,SMALL(pipot!$Z:$Z,ROW($A1052)))),"")</f>
        <v/>
      </c>
      <c r="G1056" t="str">
        <f>IFERROR(IF(COUNT(pipot!$Z:$Z)&lt;&gt;"",INDEX(pipot!F:F,SMALL(pipot!$Z:$Z,ROW($A1052)))),"")</f>
        <v/>
      </c>
      <c r="H1056" t="str">
        <f>IFERROR(IF(COUNT(pipot!$Z:$Z)&lt;&gt;"",INDEX(pipot!G:G,SMALL(pipot!$Z:$Z,ROW($A1052)))),"")</f>
        <v/>
      </c>
      <c r="I1056" t="str">
        <f>IFERROR(IF(COUNT(pipot!$Z:$Z)&lt;&gt;"",INDEX(pipot!H:H,SMALL(pipot!$Z:$Z,ROW($A1052)))),"")</f>
        <v/>
      </c>
      <c r="J1056" t="str">
        <f>IFERROR(IF(COUNT(pipot!$Z:$Z)&lt;&gt;"",INDEX(pipot!I:I,SMALL(pipot!$Z:$Z,ROW($A1052)))),"")</f>
        <v/>
      </c>
      <c r="K1056" t="str">
        <f>IFERROR(IF(COUNT(pipot!$Z:$Z)&lt;&gt;"",INDEX(pipot!J:J,SMALL(pipot!$Z:$Z,ROW($A1052)))),"")</f>
        <v/>
      </c>
      <c r="L1056" t="str">
        <f>IFERROR(IF(COUNT(pipot!$Z:$Z)&lt;&gt;"",INDEX(pipot!K:K,SMALL(pipot!$Z:$Z,ROW($A1052)))),"")</f>
        <v/>
      </c>
      <c r="M1056" t="str">
        <f>IFERROR(IF(COUNT(pipot!$Z:$Z)&lt;&gt;"",INDEX(pipot!L:L,SMALL(pipot!$Z:$Z,ROW($A1052)))),"")</f>
        <v/>
      </c>
      <c r="N1056" t="str">
        <f>IFERROR(IF(COUNT(pipot!$Z:$Z)&lt;&gt;"",INDEX(pipot!M:M,SMALL(pipot!$Z:$Z,ROW($A1052)))),"")</f>
        <v/>
      </c>
      <c r="O1056" t="str">
        <f>IFERROR(IF(COUNT(pipot!$Z:$Z)&lt;&gt;"",INDEX(pipot!N:N,SMALL(pipot!$Z:$Z,ROW($A1052)))),"")</f>
        <v/>
      </c>
      <c r="P1056" t="str">
        <f>IFERROR(IF(COUNT(pipot!$Z:$Z)&lt;&gt;"",INDEX(pipot!O:O,SMALL(pipot!$Z:$Z,ROW($A1052)))),"")</f>
        <v/>
      </c>
      <c r="Q1056" t="str">
        <f>IFERROR(IF(COUNT(pipot!$Z:$Z)&lt;&gt;"",INDEX(pipot!P:P,SMALL(pipot!$Z:$Z,ROW($A1052)))),"")</f>
        <v/>
      </c>
      <c r="R1056" t="str">
        <f>IFERROR(IF(COUNT(pipot!$Z:$Z)&lt;&gt;"",INDEX(pipot!Q:Q,SMALL(pipot!$Z:$Z,ROW($A1052)))),"")</f>
        <v/>
      </c>
      <c r="S1056" t="str">
        <f>IFERROR(IF(COUNT(pipot!$Z:$Z)&lt;&gt;"",INDEX(pipot!R:R,SMALL(pipot!$Z:$Z,ROW($A1052)))),"")</f>
        <v/>
      </c>
    </row>
    <row r="1057" spans="2:19" hidden="1">
      <c r="B1057" t="str">
        <f>IFERROR(IF(COUNT(pipot!$Z:$Z)&lt;&gt;"",INDEX(pipot!A:A,SMALL(pipot!$Z:$Z,ROW($A1053)))),"")</f>
        <v/>
      </c>
      <c r="C1057" s="13" t="str">
        <f>IFERROR(IF(COUNT(pipot!$Z:$Z)&lt;&gt;"",INDEX(pipot!B:B,SMALL(pipot!$Z:$Z,ROW($A1053)))),"")</f>
        <v/>
      </c>
      <c r="D1057" s="15" t="str">
        <f>IFERROR(IF(COUNT(pipot!$Z:$Z)&lt;&gt;"",INDEX(pipot!C:C,SMALL(pipot!$Z:$Z,ROW($A1053)))),"")</f>
        <v/>
      </c>
      <c r="E1057" t="str">
        <f>IFERROR(IF(COUNT(pipot!$Z:$Z)&lt;&gt;"",INDEX(pipot!D:D,SMALL(pipot!$Z:$Z,ROW($A1053)))),"")</f>
        <v/>
      </c>
      <c r="F1057" t="str">
        <f>IFERROR(IF(COUNT(pipot!$Z:$Z)&lt;&gt;"",INDEX(pipot!E:E,SMALL(pipot!$Z:$Z,ROW($A1053)))),"")</f>
        <v/>
      </c>
      <c r="G1057" t="str">
        <f>IFERROR(IF(COUNT(pipot!$Z:$Z)&lt;&gt;"",INDEX(pipot!F:F,SMALL(pipot!$Z:$Z,ROW($A1053)))),"")</f>
        <v/>
      </c>
      <c r="H1057" t="str">
        <f>IFERROR(IF(COUNT(pipot!$Z:$Z)&lt;&gt;"",INDEX(pipot!G:G,SMALL(pipot!$Z:$Z,ROW($A1053)))),"")</f>
        <v/>
      </c>
      <c r="I1057" t="str">
        <f>IFERROR(IF(COUNT(pipot!$Z:$Z)&lt;&gt;"",INDEX(pipot!H:H,SMALL(pipot!$Z:$Z,ROW($A1053)))),"")</f>
        <v/>
      </c>
      <c r="J1057" t="str">
        <f>IFERROR(IF(COUNT(pipot!$Z:$Z)&lt;&gt;"",INDEX(pipot!I:I,SMALL(pipot!$Z:$Z,ROW($A1053)))),"")</f>
        <v/>
      </c>
      <c r="K1057" t="str">
        <f>IFERROR(IF(COUNT(pipot!$Z:$Z)&lt;&gt;"",INDEX(pipot!J:J,SMALL(pipot!$Z:$Z,ROW($A1053)))),"")</f>
        <v/>
      </c>
      <c r="L1057" t="str">
        <f>IFERROR(IF(COUNT(pipot!$Z:$Z)&lt;&gt;"",INDEX(pipot!K:K,SMALL(pipot!$Z:$Z,ROW($A1053)))),"")</f>
        <v/>
      </c>
      <c r="M1057" t="str">
        <f>IFERROR(IF(COUNT(pipot!$Z:$Z)&lt;&gt;"",INDEX(pipot!L:L,SMALL(pipot!$Z:$Z,ROW($A1053)))),"")</f>
        <v/>
      </c>
      <c r="N1057" t="str">
        <f>IFERROR(IF(COUNT(pipot!$Z:$Z)&lt;&gt;"",INDEX(pipot!M:M,SMALL(pipot!$Z:$Z,ROW($A1053)))),"")</f>
        <v/>
      </c>
      <c r="O1057" t="str">
        <f>IFERROR(IF(COUNT(pipot!$Z:$Z)&lt;&gt;"",INDEX(pipot!N:N,SMALL(pipot!$Z:$Z,ROW($A1053)))),"")</f>
        <v/>
      </c>
      <c r="P1057" t="str">
        <f>IFERROR(IF(COUNT(pipot!$Z:$Z)&lt;&gt;"",INDEX(pipot!O:O,SMALL(pipot!$Z:$Z,ROW($A1053)))),"")</f>
        <v/>
      </c>
      <c r="Q1057" t="str">
        <f>IFERROR(IF(COUNT(pipot!$Z:$Z)&lt;&gt;"",INDEX(pipot!P:P,SMALL(pipot!$Z:$Z,ROW($A1053)))),"")</f>
        <v/>
      </c>
      <c r="R1057" t="str">
        <f>IFERROR(IF(COUNT(pipot!$Z:$Z)&lt;&gt;"",INDEX(pipot!Q:Q,SMALL(pipot!$Z:$Z,ROW($A1053)))),"")</f>
        <v/>
      </c>
      <c r="S1057" t="str">
        <f>IFERROR(IF(COUNT(pipot!$Z:$Z)&lt;&gt;"",INDEX(pipot!R:R,SMALL(pipot!$Z:$Z,ROW($A1053)))),"")</f>
        <v/>
      </c>
    </row>
    <row r="1058" spans="2:19" hidden="1">
      <c r="B1058" t="str">
        <f>IFERROR(IF(COUNT(pipot!$Z:$Z)&lt;&gt;"",INDEX(pipot!A:A,SMALL(pipot!$Z:$Z,ROW($A1054)))),"")</f>
        <v/>
      </c>
      <c r="C1058" s="13" t="str">
        <f>IFERROR(IF(COUNT(pipot!$Z:$Z)&lt;&gt;"",INDEX(pipot!B:B,SMALL(pipot!$Z:$Z,ROW($A1054)))),"")</f>
        <v/>
      </c>
      <c r="D1058" s="15" t="str">
        <f>IFERROR(IF(COUNT(pipot!$Z:$Z)&lt;&gt;"",INDEX(pipot!C:C,SMALL(pipot!$Z:$Z,ROW($A1054)))),"")</f>
        <v/>
      </c>
      <c r="E1058" t="str">
        <f>IFERROR(IF(COUNT(pipot!$Z:$Z)&lt;&gt;"",INDEX(pipot!D:D,SMALL(pipot!$Z:$Z,ROW($A1054)))),"")</f>
        <v/>
      </c>
      <c r="F1058" t="str">
        <f>IFERROR(IF(COUNT(pipot!$Z:$Z)&lt;&gt;"",INDEX(pipot!E:E,SMALL(pipot!$Z:$Z,ROW($A1054)))),"")</f>
        <v/>
      </c>
      <c r="G1058" t="str">
        <f>IFERROR(IF(COUNT(pipot!$Z:$Z)&lt;&gt;"",INDEX(pipot!F:F,SMALL(pipot!$Z:$Z,ROW($A1054)))),"")</f>
        <v/>
      </c>
      <c r="H1058" t="str">
        <f>IFERROR(IF(COUNT(pipot!$Z:$Z)&lt;&gt;"",INDEX(pipot!G:G,SMALL(pipot!$Z:$Z,ROW($A1054)))),"")</f>
        <v/>
      </c>
      <c r="I1058" t="str">
        <f>IFERROR(IF(COUNT(pipot!$Z:$Z)&lt;&gt;"",INDEX(pipot!H:H,SMALL(pipot!$Z:$Z,ROW($A1054)))),"")</f>
        <v/>
      </c>
      <c r="J1058" t="str">
        <f>IFERROR(IF(COUNT(pipot!$Z:$Z)&lt;&gt;"",INDEX(pipot!I:I,SMALL(pipot!$Z:$Z,ROW($A1054)))),"")</f>
        <v/>
      </c>
      <c r="K1058" t="str">
        <f>IFERROR(IF(COUNT(pipot!$Z:$Z)&lt;&gt;"",INDEX(pipot!J:J,SMALL(pipot!$Z:$Z,ROW($A1054)))),"")</f>
        <v/>
      </c>
      <c r="L1058" t="str">
        <f>IFERROR(IF(COUNT(pipot!$Z:$Z)&lt;&gt;"",INDEX(pipot!K:K,SMALL(pipot!$Z:$Z,ROW($A1054)))),"")</f>
        <v/>
      </c>
      <c r="M1058" t="str">
        <f>IFERROR(IF(COUNT(pipot!$Z:$Z)&lt;&gt;"",INDEX(pipot!L:L,SMALL(pipot!$Z:$Z,ROW($A1054)))),"")</f>
        <v/>
      </c>
      <c r="N1058" t="str">
        <f>IFERROR(IF(COUNT(pipot!$Z:$Z)&lt;&gt;"",INDEX(pipot!M:M,SMALL(pipot!$Z:$Z,ROW($A1054)))),"")</f>
        <v/>
      </c>
      <c r="O1058" t="str">
        <f>IFERROR(IF(COUNT(pipot!$Z:$Z)&lt;&gt;"",INDEX(pipot!N:N,SMALL(pipot!$Z:$Z,ROW($A1054)))),"")</f>
        <v/>
      </c>
      <c r="P1058" t="str">
        <f>IFERROR(IF(COUNT(pipot!$Z:$Z)&lt;&gt;"",INDEX(pipot!O:O,SMALL(pipot!$Z:$Z,ROW($A1054)))),"")</f>
        <v/>
      </c>
      <c r="Q1058" t="str">
        <f>IFERROR(IF(COUNT(pipot!$Z:$Z)&lt;&gt;"",INDEX(pipot!P:P,SMALL(pipot!$Z:$Z,ROW($A1054)))),"")</f>
        <v/>
      </c>
      <c r="R1058" t="str">
        <f>IFERROR(IF(COUNT(pipot!$Z:$Z)&lt;&gt;"",INDEX(pipot!Q:Q,SMALL(pipot!$Z:$Z,ROW($A1054)))),"")</f>
        <v/>
      </c>
      <c r="S1058" t="str">
        <f>IFERROR(IF(COUNT(pipot!$Z:$Z)&lt;&gt;"",INDEX(pipot!R:R,SMALL(pipot!$Z:$Z,ROW($A1054)))),"")</f>
        <v/>
      </c>
    </row>
    <row r="1059" spans="2:19" hidden="1">
      <c r="B1059" t="str">
        <f>IFERROR(IF(COUNT(pipot!$Z:$Z)&lt;&gt;"",INDEX(pipot!A:A,SMALL(pipot!$Z:$Z,ROW($A1055)))),"")</f>
        <v/>
      </c>
      <c r="C1059" s="13" t="str">
        <f>IFERROR(IF(COUNT(pipot!$Z:$Z)&lt;&gt;"",INDEX(pipot!B:B,SMALL(pipot!$Z:$Z,ROW($A1055)))),"")</f>
        <v/>
      </c>
      <c r="D1059" s="15" t="str">
        <f>IFERROR(IF(COUNT(pipot!$Z:$Z)&lt;&gt;"",INDEX(pipot!C:C,SMALL(pipot!$Z:$Z,ROW($A1055)))),"")</f>
        <v/>
      </c>
      <c r="E1059" t="str">
        <f>IFERROR(IF(COUNT(pipot!$Z:$Z)&lt;&gt;"",INDEX(pipot!D:D,SMALL(pipot!$Z:$Z,ROW($A1055)))),"")</f>
        <v/>
      </c>
      <c r="F1059" t="str">
        <f>IFERROR(IF(COUNT(pipot!$Z:$Z)&lt;&gt;"",INDEX(pipot!E:E,SMALL(pipot!$Z:$Z,ROW($A1055)))),"")</f>
        <v/>
      </c>
      <c r="G1059" t="str">
        <f>IFERROR(IF(COUNT(pipot!$Z:$Z)&lt;&gt;"",INDEX(pipot!F:F,SMALL(pipot!$Z:$Z,ROW($A1055)))),"")</f>
        <v/>
      </c>
      <c r="H1059" t="str">
        <f>IFERROR(IF(COUNT(pipot!$Z:$Z)&lt;&gt;"",INDEX(pipot!G:G,SMALL(pipot!$Z:$Z,ROW($A1055)))),"")</f>
        <v/>
      </c>
      <c r="I1059" t="str">
        <f>IFERROR(IF(COUNT(pipot!$Z:$Z)&lt;&gt;"",INDEX(pipot!H:H,SMALL(pipot!$Z:$Z,ROW($A1055)))),"")</f>
        <v/>
      </c>
      <c r="J1059" t="str">
        <f>IFERROR(IF(COUNT(pipot!$Z:$Z)&lt;&gt;"",INDEX(pipot!I:I,SMALL(pipot!$Z:$Z,ROW($A1055)))),"")</f>
        <v/>
      </c>
      <c r="K1059" t="str">
        <f>IFERROR(IF(COUNT(pipot!$Z:$Z)&lt;&gt;"",INDEX(pipot!J:J,SMALL(pipot!$Z:$Z,ROW($A1055)))),"")</f>
        <v/>
      </c>
      <c r="L1059" t="str">
        <f>IFERROR(IF(COUNT(pipot!$Z:$Z)&lt;&gt;"",INDEX(pipot!K:K,SMALL(pipot!$Z:$Z,ROW($A1055)))),"")</f>
        <v/>
      </c>
      <c r="M1059" t="str">
        <f>IFERROR(IF(COUNT(pipot!$Z:$Z)&lt;&gt;"",INDEX(pipot!L:L,SMALL(pipot!$Z:$Z,ROW($A1055)))),"")</f>
        <v/>
      </c>
      <c r="N1059" t="str">
        <f>IFERROR(IF(COUNT(pipot!$Z:$Z)&lt;&gt;"",INDEX(pipot!M:M,SMALL(pipot!$Z:$Z,ROW($A1055)))),"")</f>
        <v/>
      </c>
      <c r="O1059" t="str">
        <f>IFERROR(IF(COUNT(pipot!$Z:$Z)&lt;&gt;"",INDEX(pipot!N:N,SMALL(pipot!$Z:$Z,ROW($A1055)))),"")</f>
        <v/>
      </c>
      <c r="P1059" t="str">
        <f>IFERROR(IF(COUNT(pipot!$Z:$Z)&lt;&gt;"",INDEX(pipot!O:O,SMALL(pipot!$Z:$Z,ROW($A1055)))),"")</f>
        <v/>
      </c>
      <c r="Q1059" t="str">
        <f>IFERROR(IF(COUNT(pipot!$Z:$Z)&lt;&gt;"",INDEX(pipot!P:P,SMALL(pipot!$Z:$Z,ROW($A1055)))),"")</f>
        <v/>
      </c>
      <c r="R1059" t="str">
        <f>IFERROR(IF(COUNT(pipot!$Z:$Z)&lt;&gt;"",INDEX(pipot!Q:Q,SMALL(pipot!$Z:$Z,ROW($A1055)))),"")</f>
        <v/>
      </c>
      <c r="S1059" t="str">
        <f>IFERROR(IF(COUNT(pipot!$Z:$Z)&lt;&gt;"",INDEX(pipot!R:R,SMALL(pipot!$Z:$Z,ROW($A1055)))),"")</f>
        <v/>
      </c>
    </row>
    <row r="1060" spans="2:19" hidden="1">
      <c r="B1060" t="str">
        <f>IFERROR(IF(COUNT(pipot!$Z:$Z)&lt;&gt;"",INDEX(pipot!A:A,SMALL(pipot!$Z:$Z,ROW($A1056)))),"")</f>
        <v/>
      </c>
      <c r="C1060" s="13" t="str">
        <f>IFERROR(IF(COUNT(pipot!$Z:$Z)&lt;&gt;"",INDEX(pipot!B:B,SMALL(pipot!$Z:$Z,ROW($A1056)))),"")</f>
        <v/>
      </c>
      <c r="D1060" s="15" t="str">
        <f>IFERROR(IF(COUNT(pipot!$Z:$Z)&lt;&gt;"",INDEX(pipot!C:C,SMALL(pipot!$Z:$Z,ROW($A1056)))),"")</f>
        <v/>
      </c>
      <c r="E1060" t="str">
        <f>IFERROR(IF(COUNT(pipot!$Z:$Z)&lt;&gt;"",INDEX(pipot!D:D,SMALL(pipot!$Z:$Z,ROW($A1056)))),"")</f>
        <v/>
      </c>
      <c r="F1060" t="str">
        <f>IFERROR(IF(COUNT(pipot!$Z:$Z)&lt;&gt;"",INDEX(pipot!E:E,SMALL(pipot!$Z:$Z,ROW($A1056)))),"")</f>
        <v/>
      </c>
      <c r="G1060" t="str">
        <f>IFERROR(IF(COUNT(pipot!$Z:$Z)&lt;&gt;"",INDEX(pipot!F:F,SMALL(pipot!$Z:$Z,ROW($A1056)))),"")</f>
        <v/>
      </c>
      <c r="H1060" t="str">
        <f>IFERROR(IF(COUNT(pipot!$Z:$Z)&lt;&gt;"",INDEX(pipot!G:G,SMALL(pipot!$Z:$Z,ROW($A1056)))),"")</f>
        <v/>
      </c>
      <c r="I1060" t="str">
        <f>IFERROR(IF(COUNT(pipot!$Z:$Z)&lt;&gt;"",INDEX(pipot!H:H,SMALL(pipot!$Z:$Z,ROW($A1056)))),"")</f>
        <v/>
      </c>
      <c r="J1060" t="str">
        <f>IFERROR(IF(COUNT(pipot!$Z:$Z)&lt;&gt;"",INDEX(pipot!I:I,SMALL(pipot!$Z:$Z,ROW($A1056)))),"")</f>
        <v/>
      </c>
      <c r="K1060" t="str">
        <f>IFERROR(IF(COUNT(pipot!$Z:$Z)&lt;&gt;"",INDEX(pipot!J:J,SMALL(pipot!$Z:$Z,ROW($A1056)))),"")</f>
        <v/>
      </c>
      <c r="L1060" t="str">
        <f>IFERROR(IF(COUNT(pipot!$Z:$Z)&lt;&gt;"",INDEX(pipot!K:K,SMALL(pipot!$Z:$Z,ROW($A1056)))),"")</f>
        <v/>
      </c>
      <c r="M1060" t="str">
        <f>IFERROR(IF(COUNT(pipot!$Z:$Z)&lt;&gt;"",INDEX(pipot!L:L,SMALL(pipot!$Z:$Z,ROW($A1056)))),"")</f>
        <v/>
      </c>
      <c r="N1060" t="str">
        <f>IFERROR(IF(COUNT(pipot!$Z:$Z)&lt;&gt;"",INDEX(pipot!M:M,SMALL(pipot!$Z:$Z,ROW($A1056)))),"")</f>
        <v/>
      </c>
      <c r="O1060" t="str">
        <f>IFERROR(IF(COUNT(pipot!$Z:$Z)&lt;&gt;"",INDEX(pipot!N:N,SMALL(pipot!$Z:$Z,ROW($A1056)))),"")</f>
        <v/>
      </c>
      <c r="P1060" t="str">
        <f>IFERROR(IF(COUNT(pipot!$Z:$Z)&lt;&gt;"",INDEX(pipot!O:O,SMALL(pipot!$Z:$Z,ROW($A1056)))),"")</f>
        <v/>
      </c>
      <c r="Q1060" t="str">
        <f>IFERROR(IF(COUNT(pipot!$Z:$Z)&lt;&gt;"",INDEX(pipot!P:P,SMALL(pipot!$Z:$Z,ROW($A1056)))),"")</f>
        <v/>
      </c>
      <c r="R1060" t="str">
        <f>IFERROR(IF(COUNT(pipot!$Z:$Z)&lt;&gt;"",INDEX(pipot!Q:Q,SMALL(pipot!$Z:$Z,ROW($A1056)))),"")</f>
        <v/>
      </c>
      <c r="S1060" t="str">
        <f>IFERROR(IF(COUNT(pipot!$Z:$Z)&lt;&gt;"",INDEX(pipot!R:R,SMALL(pipot!$Z:$Z,ROW($A1056)))),"")</f>
        <v/>
      </c>
    </row>
    <row r="1061" spans="2:19" hidden="1">
      <c r="B1061" t="str">
        <f>IFERROR(IF(COUNT(pipot!$Z:$Z)&lt;&gt;"",INDEX(pipot!A:A,SMALL(pipot!$Z:$Z,ROW($A1057)))),"")</f>
        <v/>
      </c>
      <c r="C1061" s="13" t="str">
        <f>IFERROR(IF(COUNT(pipot!$Z:$Z)&lt;&gt;"",INDEX(pipot!B:B,SMALL(pipot!$Z:$Z,ROW($A1057)))),"")</f>
        <v/>
      </c>
      <c r="D1061" s="15" t="str">
        <f>IFERROR(IF(COUNT(pipot!$Z:$Z)&lt;&gt;"",INDEX(pipot!C:C,SMALL(pipot!$Z:$Z,ROW($A1057)))),"")</f>
        <v/>
      </c>
      <c r="E1061" t="str">
        <f>IFERROR(IF(COUNT(pipot!$Z:$Z)&lt;&gt;"",INDEX(pipot!D:D,SMALL(pipot!$Z:$Z,ROW($A1057)))),"")</f>
        <v/>
      </c>
      <c r="F1061" t="str">
        <f>IFERROR(IF(COUNT(pipot!$Z:$Z)&lt;&gt;"",INDEX(pipot!E:E,SMALL(pipot!$Z:$Z,ROW($A1057)))),"")</f>
        <v/>
      </c>
      <c r="G1061" t="str">
        <f>IFERROR(IF(COUNT(pipot!$Z:$Z)&lt;&gt;"",INDEX(pipot!F:F,SMALL(pipot!$Z:$Z,ROW($A1057)))),"")</f>
        <v/>
      </c>
      <c r="H1061" t="str">
        <f>IFERROR(IF(COUNT(pipot!$Z:$Z)&lt;&gt;"",INDEX(pipot!G:G,SMALL(pipot!$Z:$Z,ROW($A1057)))),"")</f>
        <v/>
      </c>
      <c r="I1061" t="str">
        <f>IFERROR(IF(COUNT(pipot!$Z:$Z)&lt;&gt;"",INDEX(pipot!H:H,SMALL(pipot!$Z:$Z,ROW($A1057)))),"")</f>
        <v/>
      </c>
      <c r="J1061" t="str">
        <f>IFERROR(IF(COUNT(pipot!$Z:$Z)&lt;&gt;"",INDEX(pipot!I:I,SMALL(pipot!$Z:$Z,ROW($A1057)))),"")</f>
        <v/>
      </c>
      <c r="K1061" t="str">
        <f>IFERROR(IF(COUNT(pipot!$Z:$Z)&lt;&gt;"",INDEX(pipot!J:J,SMALL(pipot!$Z:$Z,ROW($A1057)))),"")</f>
        <v/>
      </c>
      <c r="L1061" t="str">
        <f>IFERROR(IF(COUNT(pipot!$Z:$Z)&lt;&gt;"",INDEX(pipot!K:K,SMALL(pipot!$Z:$Z,ROW($A1057)))),"")</f>
        <v/>
      </c>
      <c r="M1061" t="str">
        <f>IFERROR(IF(COUNT(pipot!$Z:$Z)&lt;&gt;"",INDEX(pipot!L:L,SMALL(pipot!$Z:$Z,ROW($A1057)))),"")</f>
        <v/>
      </c>
      <c r="N1061" t="str">
        <f>IFERROR(IF(COUNT(pipot!$Z:$Z)&lt;&gt;"",INDEX(pipot!M:M,SMALL(pipot!$Z:$Z,ROW($A1057)))),"")</f>
        <v/>
      </c>
      <c r="O1061" t="str">
        <f>IFERROR(IF(COUNT(pipot!$Z:$Z)&lt;&gt;"",INDEX(pipot!N:N,SMALL(pipot!$Z:$Z,ROW($A1057)))),"")</f>
        <v/>
      </c>
      <c r="P1061" t="str">
        <f>IFERROR(IF(COUNT(pipot!$Z:$Z)&lt;&gt;"",INDEX(pipot!O:O,SMALL(pipot!$Z:$Z,ROW($A1057)))),"")</f>
        <v/>
      </c>
      <c r="Q1061" t="str">
        <f>IFERROR(IF(COUNT(pipot!$Z:$Z)&lt;&gt;"",INDEX(pipot!P:P,SMALL(pipot!$Z:$Z,ROW($A1057)))),"")</f>
        <v/>
      </c>
      <c r="R1061" t="str">
        <f>IFERROR(IF(COUNT(pipot!$Z:$Z)&lt;&gt;"",INDEX(pipot!Q:Q,SMALL(pipot!$Z:$Z,ROW($A1057)))),"")</f>
        <v/>
      </c>
      <c r="S1061" t="str">
        <f>IFERROR(IF(COUNT(pipot!$Z:$Z)&lt;&gt;"",INDEX(pipot!R:R,SMALL(pipot!$Z:$Z,ROW($A1057)))),"")</f>
        <v/>
      </c>
    </row>
    <row r="1062" spans="2:19" hidden="1">
      <c r="B1062" t="str">
        <f>IFERROR(IF(COUNT(pipot!$Z:$Z)&lt;&gt;"",INDEX(pipot!A:A,SMALL(pipot!$Z:$Z,ROW($A1058)))),"")</f>
        <v/>
      </c>
      <c r="C1062" s="13" t="str">
        <f>IFERROR(IF(COUNT(pipot!$Z:$Z)&lt;&gt;"",INDEX(pipot!B:B,SMALL(pipot!$Z:$Z,ROW($A1058)))),"")</f>
        <v/>
      </c>
      <c r="D1062" s="15" t="str">
        <f>IFERROR(IF(COUNT(pipot!$Z:$Z)&lt;&gt;"",INDEX(pipot!C:C,SMALL(pipot!$Z:$Z,ROW($A1058)))),"")</f>
        <v/>
      </c>
      <c r="E1062" t="str">
        <f>IFERROR(IF(COUNT(pipot!$Z:$Z)&lt;&gt;"",INDEX(pipot!D:D,SMALL(pipot!$Z:$Z,ROW($A1058)))),"")</f>
        <v/>
      </c>
      <c r="F1062" t="str">
        <f>IFERROR(IF(COUNT(pipot!$Z:$Z)&lt;&gt;"",INDEX(pipot!E:E,SMALL(pipot!$Z:$Z,ROW($A1058)))),"")</f>
        <v/>
      </c>
      <c r="G1062" t="str">
        <f>IFERROR(IF(COUNT(pipot!$Z:$Z)&lt;&gt;"",INDEX(pipot!F:F,SMALL(pipot!$Z:$Z,ROW($A1058)))),"")</f>
        <v/>
      </c>
      <c r="H1062" t="str">
        <f>IFERROR(IF(COUNT(pipot!$Z:$Z)&lt;&gt;"",INDEX(pipot!G:G,SMALL(pipot!$Z:$Z,ROW($A1058)))),"")</f>
        <v/>
      </c>
      <c r="I1062" t="str">
        <f>IFERROR(IF(COUNT(pipot!$Z:$Z)&lt;&gt;"",INDEX(pipot!H:H,SMALL(pipot!$Z:$Z,ROW($A1058)))),"")</f>
        <v/>
      </c>
      <c r="J1062" t="str">
        <f>IFERROR(IF(COUNT(pipot!$Z:$Z)&lt;&gt;"",INDEX(pipot!I:I,SMALL(pipot!$Z:$Z,ROW($A1058)))),"")</f>
        <v/>
      </c>
      <c r="K1062" t="str">
        <f>IFERROR(IF(COUNT(pipot!$Z:$Z)&lt;&gt;"",INDEX(pipot!J:J,SMALL(pipot!$Z:$Z,ROW($A1058)))),"")</f>
        <v/>
      </c>
      <c r="L1062" t="str">
        <f>IFERROR(IF(COUNT(pipot!$Z:$Z)&lt;&gt;"",INDEX(pipot!K:K,SMALL(pipot!$Z:$Z,ROW($A1058)))),"")</f>
        <v/>
      </c>
      <c r="M1062" t="str">
        <f>IFERROR(IF(COUNT(pipot!$Z:$Z)&lt;&gt;"",INDEX(pipot!L:L,SMALL(pipot!$Z:$Z,ROW($A1058)))),"")</f>
        <v/>
      </c>
      <c r="N1062" t="str">
        <f>IFERROR(IF(COUNT(pipot!$Z:$Z)&lt;&gt;"",INDEX(pipot!M:M,SMALL(pipot!$Z:$Z,ROW($A1058)))),"")</f>
        <v/>
      </c>
      <c r="O1062" t="str">
        <f>IFERROR(IF(COUNT(pipot!$Z:$Z)&lt;&gt;"",INDEX(pipot!N:N,SMALL(pipot!$Z:$Z,ROW($A1058)))),"")</f>
        <v/>
      </c>
      <c r="P1062" t="str">
        <f>IFERROR(IF(COUNT(pipot!$Z:$Z)&lt;&gt;"",INDEX(pipot!O:O,SMALL(pipot!$Z:$Z,ROW($A1058)))),"")</f>
        <v/>
      </c>
      <c r="Q1062" t="str">
        <f>IFERROR(IF(COUNT(pipot!$Z:$Z)&lt;&gt;"",INDEX(pipot!P:P,SMALL(pipot!$Z:$Z,ROW($A1058)))),"")</f>
        <v/>
      </c>
      <c r="R1062" t="str">
        <f>IFERROR(IF(COUNT(pipot!$Z:$Z)&lt;&gt;"",INDEX(pipot!Q:Q,SMALL(pipot!$Z:$Z,ROW($A1058)))),"")</f>
        <v/>
      </c>
      <c r="S1062" t="str">
        <f>IFERROR(IF(COUNT(pipot!$Z:$Z)&lt;&gt;"",INDEX(pipot!R:R,SMALL(pipot!$Z:$Z,ROW($A1058)))),"")</f>
        <v/>
      </c>
    </row>
    <row r="1063" spans="2:19" hidden="1">
      <c r="B1063" t="str">
        <f>IFERROR(IF(COUNT(pipot!$Z:$Z)&lt;&gt;"",INDEX(pipot!A:A,SMALL(pipot!$Z:$Z,ROW($A1059)))),"")</f>
        <v/>
      </c>
      <c r="C1063" s="13" t="str">
        <f>IFERROR(IF(COUNT(pipot!$Z:$Z)&lt;&gt;"",INDEX(pipot!B:B,SMALL(pipot!$Z:$Z,ROW($A1059)))),"")</f>
        <v/>
      </c>
      <c r="D1063" s="15" t="str">
        <f>IFERROR(IF(COUNT(pipot!$Z:$Z)&lt;&gt;"",INDEX(pipot!C:C,SMALL(pipot!$Z:$Z,ROW($A1059)))),"")</f>
        <v/>
      </c>
      <c r="E1063" t="str">
        <f>IFERROR(IF(COUNT(pipot!$Z:$Z)&lt;&gt;"",INDEX(pipot!D:D,SMALL(pipot!$Z:$Z,ROW($A1059)))),"")</f>
        <v/>
      </c>
      <c r="F1063" t="str">
        <f>IFERROR(IF(COUNT(pipot!$Z:$Z)&lt;&gt;"",INDEX(pipot!E:E,SMALL(pipot!$Z:$Z,ROW($A1059)))),"")</f>
        <v/>
      </c>
      <c r="G1063" t="str">
        <f>IFERROR(IF(COUNT(pipot!$Z:$Z)&lt;&gt;"",INDEX(pipot!F:F,SMALL(pipot!$Z:$Z,ROW($A1059)))),"")</f>
        <v/>
      </c>
      <c r="H1063" t="str">
        <f>IFERROR(IF(COUNT(pipot!$Z:$Z)&lt;&gt;"",INDEX(pipot!G:G,SMALL(pipot!$Z:$Z,ROW($A1059)))),"")</f>
        <v/>
      </c>
      <c r="I1063" t="str">
        <f>IFERROR(IF(COUNT(pipot!$Z:$Z)&lt;&gt;"",INDEX(pipot!H:H,SMALL(pipot!$Z:$Z,ROW($A1059)))),"")</f>
        <v/>
      </c>
      <c r="J1063" t="str">
        <f>IFERROR(IF(COUNT(pipot!$Z:$Z)&lt;&gt;"",INDEX(pipot!I:I,SMALL(pipot!$Z:$Z,ROW($A1059)))),"")</f>
        <v/>
      </c>
      <c r="K1063" t="str">
        <f>IFERROR(IF(COUNT(pipot!$Z:$Z)&lt;&gt;"",INDEX(pipot!J:J,SMALL(pipot!$Z:$Z,ROW($A1059)))),"")</f>
        <v/>
      </c>
      <c r="L1063" t="str">
        <f>IFERROR(IF(COUNT(pipot!$Z:$Z)&lt;&gt;"",INDEX(pipot!K:K,SMALL(pipot!$Z:$Z,ROW($A1059)))),"")</f>
        <v/>
      </c>
      <c r="M1063" t="str">
        <f>IFERROR(IF(COUNT(pipot!$Z:$Z)&lt;&gt;"",INDEX(pipot!L:L,SMALL(pipot!$Z:$Z,ROW($A1059)))),"")</f>
        <v/>
      </c>
      <c r="N1063" t="str">
        <f>IFERROR(IF(COUNT(pipot!$Z:$Z)&lt;&gt;"",INDEX(pipot!M:M,SMALL(pipot!$Z:$Z,ROW($A1059)))),"")</f>
        <v/>
      </c>
      <c r="O1063" t="str">
        <f>IFERROR(IF(COUNT(pipot!$Z:$Z)&lt;&gt;"",INDEX(pipot!N:N,SMALL(pipot!$Z:$Z,ROW($A1059)))),"")</f>
        <v/>
      </c>
      <c r="P1063" t="str">
        <f>IFERROR(IF(COUNT(pipot!$Z:$Z)&lt;&gt;"",INDEX(pipot!O:O,SMALL(pipot!$Z:$Z,ROW($A1059)))),"")</f>
        <v/>
      </c>
      <c r="Q1063" t="str">
        <f>IFERROR(IF(COUNT(pipot!$Z:$Z)&lt;&gt;"",INDEX(pipot!P:P,SMALL(pipot!$Z:$Z,ROW($A1059)))),"")</f>
        <v/>
      </c>
      <c r="R1063" t="str">
        <f>IFERROR(IF(COUNT(pipot!$Z:$Z)&lt;&gt;"",INDEX(pipot!Q:Q,SMALL(pipot!$Z:$Z,ROW($A1059)))),"")</f>
        <v/>
      </c>
      <c r="S1063" t="str">
        <f>IFERROR(IF(COUNT(pipot!$Z:$Z)&lt;&gt;"",INDEX(pipot!R:R,SMALL(pipot!$Z:$Z,ROW($A1059)))),"")</f>
        <v/>
      </c>
    </row>
    <row r="1064" spans="2:19" hidden="1">
      <c r="B1064" t="str">
        <f>IFERROR(IF(COUNT(pipot!$Z:$Z)&lt;&gt;"",INDEX(pipot!A:A,SMALL(pipot!$Z:$Z,ROW($A1060)))),"")</f>
        <v/>
      </c>
      <c r="C1064" s="13" t="str">
        <f>IFERROR(IF(COUNT(pipot!$Z:$Z)&lt;&gt;"",INDEX(pipot!B:B,SMALL(pipot!$Z:$Z,ROW($A1060)))),"")</f>
        <v/>
      </c>
      <c r="D1064" s="15" t="str">
        <f>IFERROR(IF(COUNT(pipot!$Z:$Z)&lt;&gt;"",INDEX(pipot!C:C,SMALL(pipot!$Z:$Z,ROW($A1060)))),"")</f>
        <v/>
      </c>
      <c r="E1064" t="str">
        <f>IFERROR(IF(COUNT(pipot!$Z:$Z)&lt;&gt;"",INDEX(pipot!D:D,SMALL(pipot!$Z:$Z,ROW($A1060)))),"")</f>
        <v/>
      </c>
      <c r="F1064" t="str">
        <f>IFERROR(IF(COUNT(pipot!$Z:$Z)&lt;&gt;"",INDEX(pipot!E:E,SMALL(pipot!$Z:$Z,ROW($A1060)))),"")</f>
        <v/>
      </c>
      <c r="G1064" t="str">
        <f>IFERROR(IF(COUNT(pipot!$Z:$Z)&lt;&gt;"",INDEX(pipot!F:F,SMALL(pipot!$Z:$Z,ROW($A1060)))),"")</f>
        <v/>
      </c>
      <c r="H1064" t="str">
        <f>IFERROR(IF(COUNT(pipot!$Z:$Z)&lt;&gt;"",INDEX(pipot!G:G,SMALL(pipot!$Z:$Z,ROW($A1060)))),"")</f>
        <v/>
      </c>
      <c r="I1064" t="str">
        <f>IFERROR(IF(COUNT(pipot!$Z:$Z)&lt;&gt;"",INDEX(pipot!H:H,SMALL(pipot!$Z:$Z,ROW($A1060)))),"")</f>
        <v/>
      </c>
      <c r="J1064" t="str">
        <f>IFERROR(IF(COUNT(pipot!$Z:$Z)&lt;&gt;"",INDEX(pipot!I:I,SMALL(pipot!$Z:$Z,ROW($A1060)))),"")</f>
        <v/>
      </c>
      <c r="K1064" t="str">
        <f>IFERROR(IF(COUNT(pipot!$Z:$Z)&lt;&gt;"",INDEX(pipot!J:J,SMALL(pipot!$Z:$Z,ROW($A1060)))),"")</f>
        <v/>
      </c>
      <c r="L1064" t="str">
        <f>IFERROR(IF(COUNT(pipot!$Z:$Z)&lt;&gt;"",INDEX(pipot!K:K,SMALL(pipot!$Z:$Z,ROW($A1060)))),"")</f>
        <v/>
      </c>
      <c r="M1064" t="str">
        <f>IFERROR(IF(COUNT(pipot!$Z:$Z)&lt;&gt;"",INDEX(pipot!L:L,SMALL(pipot!$Z:$Z,ROW($A1060)))),"")</f>
        <v/>
      </c>
      <c r="N1064" t="str">
        <f>IFERROR(IF(COUNT(pipot!$Z:$Z)&lt;&gt;"",INDEX(pipot!M:M,SMALL(pipot!$Z:$Z,ROW($A1060)))),"")</f>
        <v/>
      </c>
      <c r="O1064" t="str">
        <f>IFERROR(IF(COUNT(pipot!$Z:$Z)&lt;&gt;"",INDEX(pipot!N:N,SMALL(pipot!$Z:$Z,ROW($A1060)))),"")</f>
        <v/>
      </c>
      <c r="P1064" t="str">
        <f>IFERROR(IF(COUNT(pipot!$Z:$Z)&lt;&gt;"",INDEX(pipot!O:O,SMALL(pipot!$Z:$Z,ROW($A1060)))),"")</f>
        <v/>
      </c>
      <c r="Q1064" t="str">
        <f>IFERROR(IF(COUNT(pipot!$Z:$Z)&lt;&gt;"",INDEX(pipot!P:P,SMALL(pipot!$Z:$Z,ROW($A1060)))),"")</f>
        <v/>
      </c>
      <c r="R1064" t="str">
        <f>IFERROR(IF(COUNT(pipot!$Z:$Z)&lt;&gt;"",INDEX(pipot!Q:Q,SMALL(pipot!$Z:$Z,ROW($A1060)))),"")</f>
        <v/>
      </c>
      <c r="S1064" t="str">
        <f>IFERROR(IF(COUNT(pipot!$Z:$Z)&lt;&gt;"",INDEX(pipot!R:R,SMALL(pipot!$Z:$Z,ROW($A1060)))),"")</f>
        <v/>
      </c>
    </row>
    <row r="1065" spans="2:19" hidden="1">
      <c r="B1065" t="str">
        <f>IFERROR(IF(COUNT(pipot!$Z:$Z)&lt;&gt;"",INDEX(pipot!A:A,SMALL(pipot!$Z:$Z,ROW($A1061)))),"")</f>
        <v/>
      </c>
      <c r="C1065" s="13" t="str">
        <f>IFERROR(IF(COUNT(pipot!$Z:$Z)&lt;&gt;"",INDEX(pipot!B:B,SMALL(pipot!$Z:$Z,ROW($A1061)))),"")</f>
        <v/>
      </c>
      <c r="D1065" s="15" t="str">
        <f>IFERROR(IF(COUNT(pipot!$Z:$Z)&lt;&gt;"",INDEX(pipot!C:C,SMALL(pipot!$Z:$Z,ROW($A1061)))),"")</f>
        <v/>
      </c>
      <c r="E1065" t="str">
        <f>IFERROR(IF(COUNT(pipot!$Z:$Z)&lt;&gt;"",INDEX(pipot!D:D,SMALL(pipot!$Z:$Z,ROW($A1061)))),"")</f>
        <v/>
      </c>
      <c r="F1065" t="str">
        <f>IFERROR(IF(COUNT(pipot!$Z:$Z)&lt;&gt;"",INDEX(pipot!E:E,SMALL(pipot!$Z:$Z,ROW($A1061)))),"")</f>
        <v/>
      </c>
      <c r="G1065" t="str">
        <f>IFERROR(IF(COUNT(pipot!$Z:$Z)&lt;&gt;"",INDEX(pipot!F:F,SMALL(pipot!$Z:$Z,ROW($A1061)))),"")</f>
        <v/>
      </c>
      <c r="H1065" t="str">
        <f>IFERROR(IF(COUNT(pipot!$Z:$Z)&lt;&gt;"",INDEX(pipot!G:G,SMALL(pipot!$Z:$Z,ROW($A1061)))),"")</f>
        <v/>
      </c>
      <c r="I1065" t="str">
        <f>IFERROR(IF(COUNT(pipot!$Z:$Z)&lt;&gt;"",INDEX(pipot!H:H,SMALL(pipot!$Z:$Z,ROW($A1061)))),"")</f>
        <v/>
      </c>
      <c r="J1065" t="str">
        <f>IFERROR(IF(COUNT(pipot!$Z:$Z)&lt;&gt;"",INDEX(pipot!I:I,SMALL(pipot!$Z:$Z,ROW($A1061)))),"")</f>
        <v/>
      </c>
      <c r="K1065" t="str">
        <f>IFERROR(IF(COUNT(pipot!$Z:$Z)&lt;&gt;"",INDEX(pipot!J:J,SMALL(pipot!$Z:$Z,ROW($A1061)))),"")</f>
        <v/>
      </c>
      <c r="L1065" t="str">
        <f>IFERROR(IF(COUNT(pipot!$Z:$Z)&lt;&gt;"",INDEX(pipot!K:K,SMALL(pipot!$Z:$Z,ROW($A1061)))),"")</f>
        <v/>
      </c>
      <c r="M1065" t="str">
        <f>IFERROR(IF(COUNT(pipot!$Z:$Z)&lt;&gt;"",INDEX(pipot!L:L,SMALL(pipot!$Z:$Z,ROW($A1061)))),"")</f>
        <v/>
      </c>
      <c r="N1065" t="str">
        <f>IFERROR(IF(COUNT(pipot!$Z:$Z)&lt;&gt;"",INDEX(pipot!M:M,SMALL(pipot!$Z:$Z,ROW($A1061)))),"")</f>
        <v/>
      </c>
      <c r="O1065" t="str">
        <f>IFERROR(IF(COUNT(pipot!$Z:$Z)&lt;&gt;"",INDEX(pipot!N:N,SMALL(pipot!$Z:$Z,ROW($A1061)))),"")</f>
        <v/>
      </c>
      <c r="P1065" t="str">
        <f>IFERROR(IF(COUNT(pipot!$Z:$Z)&lt;&gt;"",INDEX(pipot!O:O,SMALL(pipot!$Z:$Z,ROW($A1061)))),"")</f>
        <v/>
      </c>
      <c r="Q1065" t="str">
        <f>IFERROR(IF(COUNT(pipot!$Z:$Z)&lt;&gt;"",INDEX(pipot!P:P,SMALL(pipot!$Z:$Z,ROW($A1061)))),"")</f>
        <v/>
      </c>
      <c r="R1065" t="str">
        <f>IFERROR(IF(COUNT(pipot!$Z:$Z)&lt;&gt;"",INDEX(pipot!Q:Q,SMALL(pipot!$Z:$Z,ROW($A1061)))),"")</f>
        <v/>
      </c>
      <c r="S1065" t="str">
        <f>IFERROR(IF(COUNT(pipot!$Z:$Z)&lt;&gt;"",INDEX(pipot!R:R,SMALL(pipot!$Z:$Z,ROW($A1061)))),"")</f>
        <v/>
      </c>
    </row>
    <row r="1066" spans="2:19" hidden="1">
      <c r="B1066" t="str">
        <f>IFERROR(IF(COUNT(pipot!$Z:$Z)&lt;&gt;"",INDEX(pipot!A:A,SMALL(pipot!$Z:$Z,ROW($A1062)))),"")</f>
        <v/>
      </c>
      <c r="C1066" s="13" t="str">
        <f>IFERROR(IF(COUNT(pipot!$Z:$Z)&lt;&gt;"",INDEX(pipot!B:B,SMALL(pipot!$Z:$Z,ROW($A1062)))),"")</f>
        <v/>
      </c>
      <c r="D1066" s="15" t="str">
        <f>IFERROR(IF(COUNT(pipot!$Z:$Z)&lt;&gt;"",INDEX(pipot!C:C,SMALL(pipot!$Z:$Z,ROW($A1062)))),"")</f>
        <v/>
      </c>
      <c r="E1066" t="str">
        <f>IFERROR(IF(COUNT(pipot!$Z:$Z)&lt;&gt;"",INDEX(pipot!D:D,SMALL(pipot!$Z:$Z,ROW($A1062)))),"")</f>
        <v/>
      </c>
      <c r="F1066" t="str">
        <f>IFERROR(IF(COUNT(pipot!$Z:$Z)&lt;&gt;"",INDEX(pipot!E:E,SMALL(pipot!$Z:$Z,ROW($A1062)))),"")</f>
        <v/>
      </c>
      <c r="G1066" t="str">
        <f>IFERROR(IF(COUNT(pipot!$Z:$Z)&lt;&gt;"",INDEX(pipot!F:F,SMALL(pipot!$Z:$Z,ROW($A1062)))),"")</f>
        <v/>
      </c>
      <c r="H1066" t="str">
        <f>IFERROR(IF(COUNT(pipot!$Z:$Z)&lt;&gt;"",INDEX(pipot!G:G,SMALL(pipot!$Z:$Z,ROW($A1062)))),"")</f>
        <v/>
      </c>
      <c r="I1066" t="str">
        <f>IFERROR(IF(COUNT(pipot!$Z:$Z)&lt;&gt;"",INDEX(pipot!H:H,SMALL(pipot!$Z:$Z,ROW($A1062)))),"")</f>
        <v/>
      </c>
      <c r="J1066" t="str">
        <f>IFERROR(IF(COUNT(pipot!$Z:$Z)&lt;&gt;"",INDEX(pipot!I:I,SMALL(pipot!$Z:$Z,ROW($A1062)))),"")</f>
        <v/>
      </c>
      <c r="K1066" t="str">
        <f>IFERROR(IF(COUNT(pipot!$Z:$Z)&lt;&gt;"",INDEX(pipot!J:J,SMALL(pipot!$Z:$Z,ROW($A1062)))),"")</f>
        <v/>
      </c>
      <c r="L1066" t="str">
        <f>IFERROR(IF(COUNT(pipot!$Z:$Z)&lt;&gt;"",INDEX(pipot!K:K,SMALL(pipot!$Z:$Z,ROW($A1062)))),"")</f>
        <v/>
      </c>
      <c r="M1066" t="str">
        <f>IFERROR(IF(COUNT(pipot!$Z:$Z)&lt;&gt;"",INDEX(pipot!L:L,SMALL(pipot!$Z:$Z,ROW($A1062)))),"")</f>
        <v/>
      </c>
      <c r="N1066" t="str">
        <f>IFERROR(IF(COUNT(pipot!$Z:$Z)&lt;&gt;"",INDEX(pipot!M:M,SMALL(pipot!$Z:$Z,ROW($A1062)))),"")</f>
        <v/>
      </c>
      <c r="O1066" t="str">
        <f>IFERROR(IF(COUNT(pipot!$Z:$Z)&lt;&gt;"",INDEX(pipot!N:N,SMALL(pipot!$Z:$Z,ROW($A1062)))),"")</f>
        <v/>
      </c>
      <c r="P1066" t="str">
        <f>IFERROR(IF(COUNT(pipot!$Z:$Z)&lt;&gt;"",INDEX(pipot!O:O,SMALL(pipot!$Z:$Z,ROW($A1062)))),"")</f>
        <v/>
      </c>
      <c r="Q1066" t="str">
        <f>IFERROR(IF(COUNT(pipot!$Z:$Z)&lt;&gt;"",INDEX(pipot!P:P,SMALL(pipot!$Z:$Z,ROW($A1062)))),"")</f>
        <v/>
      </c>
      <c r="R1066" t="str">
        <f>IFERROR(IF(COUNT(pipot!$Z:$Z)&lt;&gt;"",INDEX(pipot!Q:Q,SMALL(pipot!$Z:$Z,ROW($A1062)))),"")</f>
        <v/>
      </c>
      <c r="S1066" t="str">
        <f>IFERROR(IF(COUNT(pipot!$Z:$Z)&lt;&gt;"",INDEX(pipot!R:R,SMALL(pipot!$Z:$Z,ROW($A1062)))),"")</f>
        <v/>
      </c>
    </row>
    <row r="1067" spans="2:19" hidden="1">
      <c r="B1067" t="str">
        <f>IFERROR(IF(COUNT(pipot!$Z:$Z)&lt;&gt;"",INDEX(pipot!A:A,SMALL(pipot!$Z:$Z,ROW($A1063)))),"")</f>
        <v/>
      </c>
      <c r="C1067" s="13" t="str">
        <f>IFERROR(IF(COUNT(pipot!$Z:$Z)&lt;&gt;"",INDEX(pipot!B:B,SMALL(pipot!$Z:$Z,ROW($A1063)))),"")</f>
        <v/>
      </c>
      <c r="D1067" s="15" t="str">
        <f>IFERROR(IF(COUNT(pipot!$Z:$Z)&lt;&gt;"",INDEX(pipot!C:C,SMALL(pipot!$Z:$Z,ROW($A1063)))),"")</f>
        <v/>
      </c>
      <c r="E1067" t="str">
        <f>IFERROR(IF(COUNT(pipot!$Z:$Z)&lt;&gt;"",INDEX(pipot!D:D,SMALL(pipot!$Z:$Z,ROW($A1063)))),"")</f>
        <v/>
      </c>
      <c r="F1067" t="str">
        <f>IFERROR(IF(COUNT(pipot!$Z:$Z)&lt;&gt;"",INDEX(pipot!E:E,SMALL(pipot!$Z:$Z,ROW($A1063)))),"")</f>
        <v/>
      </c>
      <c r="G1067" t="str">
        <f>IFERROR(IF(COUNT(pipot!$Z:$Z)&lt;&gt;"",INDEX(pipot!F:F,SMALL(pipot!$Z:$Z,ROW($A1063)))),"")</f>
        <v/>
      </c>
      <c r="H1067" t="str">
        <f>IFERROR(IF(COUNT(pipot!$Z:$Z)&lt;&gt;"",INDEX(pipot!G:G,SMALL(pipot!$Z:$Z,ROW($A1063)))),"")</f>
        <v/>
      </c>
      <c r="I1067" t="str">
        <f>IFERROR(IF(COUNT(pipot!$Z:$Z)&lt;&gt;"",INDEX(pipot!H:H,SMALL(pipot!$Z:$Z,ROW($A1063)))),"")</f>
        <v/>
      </c>
      <c r="J1067" t="str">
        <f>IFERROR(IF(COUNT(pipot!$Z:$Z)&lt;&gt;"",INDEX(pipot!I:I,SMALL(pipot!$Z:$Z,ROW($A1063)))),"")</f>
        <v/>
      </c>
      <c r="K1067" t="str">
        <f>IFERROR(IF(COUNT(pipot!$Z:$Z)&lt;&gt;"",INDEX(pipot!J:J,SMALL(pipot!$Z:$Z,ROW($A1063)))),"")</f>
        <v/>
      </c>
      <c r="L1067" t="str">
        <f>IFERROR(IF(COUNT(pipot!$Z:$Z)&lt;&gt;"",INDEX(pipot!K:K,SMALL(pipot!$Z:$Z,ROW($A1063)))),"")</f>
        <v/>
      </c>
      <c r="M1067" t="str">
        <f>IFERROR(IF(COUNT(pipot!$Z:$Z)&lt;&gt;"",INDEX(pipot!L:L,SMALL(pipot!$Z:$Z,ROW($A1063)))),"")</f>
        <v/>
      </c>
      <c r="N1067" t="str">
        <f>IFERROR(IF(COUNT(pipot!$Z:$Z)&lt;&gt;"",INDEX(pipot!M:M,SMALL(pipot!$Z:$Z,ROW($A1063)))),"")</f>
        <v/>
      </c>
      <c r="O1067" t="str">
        <f>IFERROR(IF(COUNT(pipot!$Z:$Z)&lt;&gt;"",INDEX(pipot!N:N,SMALL(pipot!$Z:$Z,ROW($A1063)))),"")</f>
        <v/>
      </c>
      <c r="P1067" t="str">
        <f>IFERROR(IF(COUNT(pipot!$Z:$Z)&lt;&gt;"",INDEX(pipot!O:O,SMALL(pipot!$Z:$Z,ROW($A1063)))),"")</f>
        <v/>
      </c>
      <c r="Q1067" t="str">
        <f>IFERROR(IF(COUNT(pipot!$Z:$Z)&lt;&gt;"",INDEX(pipot!P:P,SMALL(pipot!$Z:$Z,ROW($A1063)))),"")</f>
        <v/>
      </c>
      <c r="R1067" t="str">
        <f>IFERROR(IF(COUNT(pipot!$Z:$Z)&lt;&gt;"",INDEX(pipot!Q:Q,SMALL(pipot!$Z:$Z,ROW($A1063)))),"")</f>
        <v/>
      </c>
      <c r="S1067" t="str">
        <f>IFERROR(IF(COUNT(pipot!$Z:$Z)&lt;&gt;"",INDEX(pipot!R:R,SMALL(pipot!$Z:$Z,ROW($A1063)))),"")</f>
        <v/>
      </c>
    </row>
    <row r="1068" spans="2:19" hidden="1">
      <c r="B1068" t="str">
        <f>IFERROR(IF(COUNT(pipot!$Z:$Z)&lt;&gt;"",INDEX(pipot!A:A,SMALL(pipot!$Z:$Z,ROW($A1064)))),"")</f>
        <v/>
      </c>
      <c r="C1068" s="13" t="str">
        <f>IFERROR(IF(COUNT(pipot!$Z:$Z)&lt;&gt;"",INDEX(pipot!B:B,SMALL(pipot!$Z:$Z,ROW($A1064)))),"")</f>
        <v/>
      </c>
      <c r="D1068" s="15" t="str">
        <f>IFERROR(IF(COUNT(pipot!$Z:$Z)&lt;&gt;"",INDEX(pipot!C:C,SMALL(pipot!$Z:$Z,ROW($A1064)))),"")</f>
        <v/>
      </c>
      <c r="E1068" t="str">
        <f>IFERROR(IF(COUNT(pipot!$Z:$Z)&lt;&gt;"",INDEX(pipot!D:D,SMALL(pipot!$Z:$Z,ROW($A1064)))),"")</f>
        <v/>
      </c>
      <c r="F1068" t="str">
        <f>IFERROR(IF(COUNT(pipot!$Z:$Z)&lt;&gt;"",INDEX(pipot!E:E,SMALL(pipot!$Z:$Z,ROW($A1064)))),"")</f>
        <v/>
      </c>
      <c r="G1068" t="str">
        <f>IFERROR(IF(COUNT(pipot!$Z:$Z)&lt;&gt;"",INDEX(pipot!F:F,SMALL(pipot!$Z:$Z,ROW($A1064)))),"")</f>
        <v/>
      </c>
      <c r="H1068" t="str">
        <f>IFERROR(IF(COUNT(pipot!$Z:$Z)&lt;&gt;"",INDEX(pipot!G:G,SMALL(pipot!$Z:$Z,ROW($A1064)))),"")</f>
        <v/>
      </c>
      <c r="I1068" t="str">
        <f>IFERROR(IF(COUNT(pipot!$Z:$Z)&lt;&gt;"",INDEX(pipot!H:H,SMALL(pipot!$Z:$Z,ROW($A1064)))),"")</f>
        <v/>
      </c>
      <c r="J1068" t="str">
        <f>IFERROR(IF(COUNT(pipot!$Z:$Z)&lt;&gt;"",INDEX(pipot!I:I,SMALL(pipot!$Z:$Z,ROW($A1064)))),"")</f>
        <v/>
      </c>
      <c r="K1068" t="str">
        <f>IFERROR(IF(COUNT(pipot!$Z:$Z)&lt;&gt;"",INDEX(pipot!J:J,SMALL(pipot!$Z:$Z,ROW($A1064)))),"")</f>
        <v/>
      </c>
      <c r="L1068" t="str">
        <f>IFERROR(IF(COUNT(pipot!$Z:$Z)&lt;&gt;"",INDEX(pipot!K:K,SMALL(pipot!$Z:$Z,ROW($A1064)))),"")</f>
        <v/>
      </c>
      <c r="M1068" t="str">
        <f>IFERROR(IF(COUNT(pipot!$Z:$Z)&lt;&gt;"",INDEX(pipot!L:L,SMALL(pipot!$Z:$Z,ROW($A1064)))),"")</f>
        <v/>
      </c>
      <c r="N1068" t="str">
        <f>IFERROR(IF(COUNT(pipot!$Z:$Z)&lt;&gt;"",INDEX(pipot!M:M,SMALL(pipot!$Z:$Z,ROW($A1064)))),"")</f>
        <v/>
      </c>
      <c r="O1068" t="str">
        <f>IFERROR(IF(COUNT(pipot!$Z:$Z)&lt;&gt;"",INDEX(pipot!N:N,SMALL(pipot!$Z:$Z,ROW($A1064)))),"")</f>
        <v/>
      </c>
      <c r="P1068" t="str">
        <f>IFERROR(IF(COUNT(pipot!$Z:$Z)&lt;&gt;"",INDEX(pipot!O:O,SMALL(pipot!$Z:$Z,ROW($A1064)))),"")</f>
        <v/>
      </c>
      <c r="Q1068" t="str">
        <f>IFERROR(IF(COUNT(pipot!$Z:$Z)&lt;&gt;"",INDEX(pipot!P:P,SMALL(pipot!$Z:$Z,ROW($A1064)))),"")</f>
        <v/>
      </c>
      <c r="R1068" t="str">
        <f>IFERROR(IF(COUNT(pipot!$Z:$Z)&lt;&gt;"",INDEX(pipot!Q:Q,SMALL(pipot!$Z:$Z,ROW($A1064)))),"")</f>
        <v/>
      </c>
      <c r="S1068" t="str">
        <f>IFERROR(IF(COUNT(pipot!$Z:$Z)&lt;&gt;"",INDEX(pipot!R:R,SMALL(pipot!$Z:$Z,ROW($A1064)))),"")</f>
        <v/>
      </c>
    </row>
    <row r="1069" spans="2:19" hidden="1">
      <c r="B1069" t="str">
        <f>IFERROR(IF(COUNT(pipot!$Z:$Z)&lt;&gt;"",INDEX(pipot!A:A,SMALL(pipot!$Z:$Z,ROW($A1065)))),"")</f>
        <v/>
      </c>
      <c r="C1069" s="13" t="str">
        <f>IFERROR(IF(COUNT(pipot!$Z:$Z)&lt;&gt;"",INDEX(pipot!B:B,SMALL(pipot!$Z:$Z,ROW($A1065)))),"")</f>
        <v/>
      </c>
      <c r="D1069" s="15" t="str">
        <f>IFERROR(IF(COUNT(pipot!$Z:$Z)&lt;&gt;"",INDEX(pipot!C:C,SMALL(pipot!$Z:$Z,ROW($A1065)))),"")</f>
        <v/>
      </c>
      <c r="E1069" t="str">
        <f>IFERROR(IF(COUNT(pipot!$Z:$Z)&lt;&gt;"",INDEX(pipot!D:D,SMALL(pipot!$Z:$Z,ROW($A1065)))),"")</f>
        <v/>
      </c>
      <c r="F1069" t="str">
        <f>IFERROR(IF(COUNT(pipot!$Z:$Z)&lt;&gt;"",INDEX(pipot!E:E,SMALL(pipot!$Z:$Z,ROW($A1065)))),"")</f>
        <v/>
      </c>
      <c r="G1069" t="str">
        <f>IFERROR(IF(COUNT(pipot!$Z:$Z)&lt;&gt;"",INDEX(pipot!F:F,SMALL(pipot!$Z:$Z,ROW($A1065)))),"")</f>
        <v/>
      </c>
      <c r="H1069" t="str">
        <f>IFERROR(IF(COUNT(pipot!$Z:$Z)&lt;&gt;"",INDEX(pipot!G:G,SMALL(pipot!$Z:$Z,ROW($A1065)))),"")</f>
        <v/>
      </c>
      <c r="I1069" t="str">
        <f>IFERROR(IF(COUNT(pipot!$Z:$Z)&lt;&gt;"",INDEX(pipot!H:H,SMALL(pipot!$Z:$Z,ROW($A1065)))),"")</f>
        <v/>
      </c>
      <c r="J1069" t="str">
        <f>IFERROR(IF(COUNT(pipot!$Z:$Z)&lt;&gt;"",INDEX(pipot!I:I,SMALL(pipot!$Z:$Z,ROW($A1065)))),"")</f>
        <v/>
      </c>
      <c r="K1069" t="str">
        <f>IFERROR(IF(COUNT(pipot!$Z:$Z)&lt;&gt;"",INDEX(pipot!J:J,SMALL(pipot!$Z:$Z,ROW($A1065)))),"")</f>
        <v/>
      </c>
      <c r="L1069" t="str">
        <f>IFERROR(IF(COUNT(pipot!$Z:$Z)&lt;&gt;"",INDEX(pipot!K:K,SMALL(pipot!$Z:$Z,ROW($A1065)))),"")</f>
        <v/>
      </c>
      <c r="M1069" t="str">
        <f>IFERROR(IF(COUNT(pipot!$Z:$Z)&lt;&gt;"",INDEX(pipot!L:L,SMALL(pipot!$Z:$Z,ROW($A1065)))),"")</f>
        <v/>
      </c>
      <c r="N1069" t="str">
        <f>IFERROR(IF(COUNT(pipot!$Z:$Z)&lt;&gt;"",INDEX(pipot!M:M,SMALL(pipot!$Z:$Z,ROW($A1065)))),"")</f>
        <v/>
      </c>
      <c r="O1069" t="str">
        <f>IFERROR(IF(COUNT(pipot!$Z:$Z)&lt;&gt;"",INDEX(pipot!N:N,SMALL(pipot!$Z:$Z,ROW($A1065)))),"")</f>
        <v/>
      </c>
      <c r="P1069" t="str">
        <f>IFERROR(IF(COUNT(pipot!$Z:$Z)&lt;&gt;"",INDEX(pipot!O:O,SMALL(pipot!$Z:$Z,ROW($A1065)))),"")</f>
        <v/>
      </c>
      <c r="Q1069" t="str">
        <f>IFERROR(IF(COUNT(pipot!$Z:$Z)&lt;&gt;"",INDEX(pipot!P:P,SMALL(pipot!$Z:$Z,ROW($A1065)))),"")</f>
        <v/>
      </c>
      <c r="R1069" t="str">
        <f>IFERROR(IF(COUNT(pipot!$Z:$Z)&lt;&gt;"",INDEX(pipot!Q:Q,SMALL(pipot!$Z:$Z,ROW($A1065)))),"")</f>
        <v/>
      </c>
      <c r="S1069" t="str">
        <f>IFERROR(IF(COUNT(pipot!$Z:$Z)&lt;&gt;"",INDEX(pipot!R:R,SMALL(pipot!$Z:$Z,ROW($A1065)))),"")</f>
        <v/>
      </c>
    </row>
    <row r="1070" spans="2:19" hidden="1">
      <c r="B1070" t="str">
        <f>IFERROR(IF(COUNT(pipot!$Z:$Z)&lt;&gt;"",INDEX(pipot!A:A,SMALL(pipot!$Z:$Z,ROW($A1066)))),"")</f>
        <v/>
      </c>
      <c r="C1070" s="13" t="str">
        <f>IFERROR(IF(COUNT(pipot!$Z:$Z)&lt;&gt;"",INDEX(pipot!B:B,SMALL(pipot!$Z:$Z,ROW($A1066)))),"")</f>
        <v/>
      </c>
      <c r="D1070" s="15" t="str">
        <f>IFERROR(IF(COUNT(pipot!$Z:$Z)&lt;&gt;"",INDEX(pipot!C:C,SMALL(pipot!$Z:$Z,ROW($A1066)))),"")</f>
        <v/>
      </c>
      <c r="E1070" t="str">
        <f>IFERROR(IF(COUNT(pipot!$Z:$Z)&lt;&gt;"",INDEX(pipot!D:D,SMALL(pipot!$Z:$Z,ROW($A1066)))),"")</f>
        <v/>
      </c>
      <c r="F1070" t="str">
        <f>IFERROR(IF(COUNT(pipot!$Z:$Z)&lt;&gt;"",INDEX(pipot!E:E,SMALL(pipot!$Z:$Z,ROW($A1066)))),"")</f>
        <v/>
      </c>
      <c r="G1070" t="str">
        <f>IFERROR(IF(COUNT(pipot!$Z:$Z)&lt;&gt;"",INDEX(pipot!F:F,SMALL(pipot!$Z:$Z,ROW($A1066)))),"")</f>
        <v/>
      </c>
      <c r="H1070" t="str">
        <f>IFERROR(IF(COUNT(pipot!$Z:$Z)&lt;&gt;"",INDEX(pipot!G:G,SMALL(pipot!$Z:$Z,ROW($A1066)))),"")</f>
        <v/>
      </c>
      <c r="I1070" t="str">
        <f>IFERROR(IF(COUNT(pipot!$Z:$Z)&lt;&gt;"",INDEX(pipot!H:H,SMALL(pipot!$Z:$Z,ROW($A1066)))),"")</f>
        <v/>
      </c>
      <c r="J1070" t="str">
        <f>IFERROR(IF(COUNT(pipot!$Z:$Z)&lt;&gt;"",INDEX(pipot!I:I,SMALL(pipot!$Z:$Z,ROW($A1066)))),"")</f>
        <v/>
      </c>
      <c r="K1070" t="str">
        <f>IFERROR(IF(COUNT(pipot!$Z:$Z)&lt;&gt;"",INDEX(pipot!J:J,SMALL(pipot!$Z:$Z,ROW($A1066)))),"")</f>
        <v/>
      </c>
      <c r="L1070" t="str">
        <f>IFERROR(IF(COUNT(pipot!$Z:$Z)&lt;&gt;"",INDEX(pipot!K:K,SMALL(pipot!$Z:$Z,ROW($A1066)))),"")</f>
        <v/>
      </c>
      <c r="M1070" t="str">
        <f>IFERROR(IF(COUNT(pipot!$Z:$Z)&lt;&gt;"",INDEX(pipot!L:L,SMALL(pipot!$Z:$Z,ROW($A1066)))),"")</f>
        <v/>
      </c>
      <c r="N1070" t="str">
        <f>IFERROR(IF(COUNT(pipot!$Z:$Z)&lt;&gt;"",INDEX(pipot!M:M,SMALL(pipot!$Z:$Z,ROW($A1066)))),"")</f>
        <v/>
      </c>
      <c r="O1070" t="str">
        <f>IFERROR(IF(COUNT(pipot!$Z:$Z)&lt;&gt;"",INDEX(pipot!N:N,SMALL(pipot!$Z:$Z,ROW($A1066)))),"")</f>
        <v/>
      </c>
      <c r="P1070" t="str">
        <f>IFERROR(IF(COUNT(pipot!$Z:$Z)&lt;&gt;"",INDEX(pipot!O:O,SMALL(pipot!$Z:$Z,ROW($A1066)))),"")</f>
        <v/>
      </c>
      <c r="Q1070" t="str">
        <f>IFERROR(IF(COUNT(pipot!$Z:$Z)&lt;&gt;"",INDEX(pipot!P:P,SMALL(pipot!$Z:$Z,ROW($A1066)))),"")</f>
        <v/>
      </c>
      <c r="R1070" t="str">
        <f>IFERROR(IF(COUNT(pipot!$Z:$Z)&lt;&gt;"",INDEX(pipot!Q:Q,SMALL(pipot!$Z:$Z,ROW($A1066)))),"")</f>
        <v/>
      </c>
      <c r="S1070" t="str">
        <f>IFERROR(IF(COUNT(pipot!$Z:$Z)&lt;&gt;"",INDEX(pipot!R:R,SMALL(pipot!$Z:$Z,ROW($A1066)))),"")</f>
        <v/>
      </c>
    </row>
    <row r="1071" spans="2:19" hidden="1">
      <c r="B1071" t="str">
        <f>IFERROR(IF(COUNT(pipot!$Z:$Z)&lt;&gt;"",INDEX(pipot!A:A,SMALL(pipot!$Z:$Z,ROW($A1067)))),"")</f>
        <v/>
      </c>
      <c r="C1071" s="13" t="str">
        <f>IFERROR(IF(COUNT(pipot!$Z:$Z)&lt;&gt;"",INDEX(pipot!B:B,SMALL(pipot!$Z:$Z,ROW($A1067)))),"")</f>
        <v/>
      </c>
      <c r="D1071" s="15" t="str">
        <f>IFERROR(IF(COUNT(pipot!$Z:$Z)&lt;&gt;"",INDEX(pipot!C:C,SMALL(pipot!$Z:$Z,ROW($A1067)))),"")</f>
        <v/>
      </c>
      <c r="E1071" t="str">
        <f>IFERROR(IF(COUNT(pipot!$Z:$Z)&lt;&gt;"",INDEX(pipot!D:D,SMALL(pipot!$Z:$Z,ROW($A1067)))),"")</f>
        <v/>
      </c>
      <c r="F1071" t="str">
        <f>IFERROR(IF(COUNT(pipot!$Z:$Z)&lt;&gt;"",INDEX(pipot!E:E,SMALL(pipot!$Z:$Z,ROW($A1067)))),"")</f>
        <v/>
      </c>
      <c r="G1071" t="str">
        <f>IFERROR(IF(COUNT(pipot!$Z:$Z)&lt;&gt;"",INDEX(pipot!F:F,SMALL(pipot!$Z:$Z,ROW($A1067)))),"")</f>
        <v/>
      </c>
      <c r="H1071" t="str">
        <f>IFERROR(IF(COUNT(pipot!$Z:$Z)&lt;&gt;"",INDEX(pipot!G:G,SMALL(pipot!$Z:$Z,ROW($A1067)))),"")</f>
        <v/>
      </c>
      <c r="I1071" t="str">
        <f>IFERROR(IF(COUNT(pipot!$Z:$Z)&lt;&gt;"",INDEX(pipot!H:H,SMALL(pipot!$Z:$Z,ROW($A1067)))),"")</f>
        <v/>
      </c>
      <c r="J1071" t="str">
        <f>IFERROR(IF(COUNT(pipot!$Z:$Z)&lt;&gt;"",INDEX(pipot!I:I,SMALL(pipot!$Z:$Z,ROW($A1067)))),"")</f>
        <v/>
      </c>
      <c r="K1071" t="str">
        <f>IFERROR(IF(COUNT(pipot!$Z:$Z)&lt;&gt;"",INDEX(pipot!J:J,SMALL(pipot!$Z:$Z,ROW($A1067)))),"")</f>
        <v/>
      </c>
      <c r="L1071" t="str">
        <f>IFERROR(IF(COUNT(pipot!$Z:$Z)&lt;&gt;"",INDEX(pipot!K:K,SMALL(pipot!$Z:$Z,ROW($A1067)))),"")</f>
        <v/>
      </c>
      <c r="M1071" t="str">
        <f>IFERROR(IF(COUNT(pipot!$Z:$Z)&lt;&gt;"",INDEX(pipot!L:L,SMALL(pipot!$Z:$Z,ROW($A1067)))),"")</f>
        <v/>
      </c>
      <c r="N1071" t="str">
        <f>IFERROR(IF(COUNT(pipot!$Z:$Z)&lt;&gt;"",INDEX(pipot!M:M,SMALL(pipot!$Z:$Z,ROW($A1067)))),"")</f>
        <v/>
      </c>
      <c r="O1071" t="str">
        <f>IFERROR(IF(COUNT(pipot!$Z:$Z)&lt;&gt;"",INDEX(pipot!N:N,SMALL(pipot!$Z:$Z,ROW($A1067)))),"")</f>
        <v/>
      </c>
      <c r="P1071" t="str">
        <f>IFERROR(IF(COUNT(pipot!$Z:$Z)&lt;&gt;"",INDEX(pipot!O:O,SMALL(pipot!$Z:$Z,ROW($A1067)))),"")</f>
        <v/>
      </c>
      <c r="Q1071" t="str">
        <f>IFERROR(IF(COUNT(pipot!$Z:$Z)&lt;&gt;"",INDEX(pipot!P:P,SMALL(pipot!$Z:$Z,ROW($A1067)))),"")</f>
        <v/>
      </c>
      <c r="R1071" t="str">
        <f>IFERROR(IF(COUNT(pipot!$Z:$Z)&lt;&gt;"",INDEX(pipot!Q:Q,SMALL(pipot!$Z:$Z,ROW($A1067)))),"")</f>
        <v/>
      </c>
      <c r="S1071" t="str">
        <f>IFERROR(IF(COUNT(pipot!$Z:$Z)&lt;&gt;"",INDEX(pipot!R:R,SMALL(pipot!$Z:$Z,ROW($A1067)))),"")</f>
        <v/>
      </c>
    </row>
    <row r="1072" spans="2:19" hidden="1">
      <c r="B1072" t="str">
        <f>IFERROR(IF(COUNT(pipot!$Z:$Z)&lt;&gt;"",INDEX(pipot!A:A,SMALL(pipot!$Z:$Z,ROW($A1068)))),"")</f>
        <v/>
      </c>
      <c r="C1072" s="13" t="str">
        <f>IFERROR(IF(COUNT(pipot!$Z:$Z)&lt;&gt;"",INDEX(pipot!B:B,SMALL(pipot!$Z:$Z,ROW($A1068)))),"")</f>
        <v/>
      </c>
      <c r="D1072" s="15" t="str">
        <f>IFERROR(IF(COUNT(pipot!$Z:$Z)&lt;&gt;"",INDEX(pipot!C:C,SMALL(pipot!$Z:$Z,ROW($A1068)))),"")</f>
        <v/>
      </c>
      <c r="E1072" t="str">
        <f>IFERROR(IF(COUNT(pipot!$Z:$Z)&lt;&gt;"",INDEX(pipot!D:D,SMALL(pipot!$Z:$Z,ROW($A1068)))),"")</f>
        <v/>
      </c>
      <c r="F1072" t="str">
        <f>IFERROR(IF(COUNT(pipot!$Z:$Z)&lt;&gt;"",INDEX(pipot!E:E,SMALL(pipot!$Z:$Z,ROW($A1068)))),"")</f>
        <v/>
      </c>
      <c r="G1072" t="str">
        <f>IFERROR(IF(COUNT(pipot!$Z:$Z)&lt;&gt;"",INDEX(pipot!F:F,SMALL(pipot!$Z:$Z,ROW($A1068)))),"")</f>
        <v/>
      </c>
      <c r="H1072" t="str">
        <f>IFERROR(IF(COUNT(pipot!$Z:$Z)&lt;&gt;"",INDEX(pipot!G:G,SMALL(pipot!$Z:$Z,ROW($A1068)))),"")</f>
        <v/>
      </c>
      <c r="I1072" t="str">
        <f>IFERROR(IF(COUNT(pipot!$Z:$Z)&lt;&gt;"",INDEX(pipot!H:H,SMALL(pipot!$Z:$Z,ROW($A1068)))),"")</f>
        <v/>
      </c>
      <c r="J1072" t="str">
        <f>IFERROR(IF(COUNT(pipot!$Z:$Z)&lt;&gt;"",INDEX(pipot!I:I,SMALL(pipot!$Z:$Z,ROW($A1068)))),"")</f>
        <v/>
      </c>
      <c r="K1072" t="str">
        <f>IFERROR(IF(COUNT(pipot!$Z:$Z)&lt;&gt;"",INDEX(pipot!J:J,SMALL(pipot!$Z:$Z,ROW($A1068)))),"")</f>
        <v/>
      </c>
      <c r="L1072" t="str">
        <f>IFERROR(IF(COUNT(pipot!$Z:$Z)&lt;&gt;"",INDEX(pipot!K:K,SMALL(pipot!$Z:$Z,ROW($A1068)))),"")</f>
        <v/>
      </c>
      <c r="M1072" t="str">
        <f>IFERROR(IF(COUNT(pipot!$Z:$Z)&lt;&gt;"",INDEX(pipot!L:L,SMALL(pipot!$Z:$Z,ROW($A1068)))),"")</f>
        <v/>
      </c>
      <c r="N1072" t="str">
        <f>IFERROR(IF(COUNT(pipot!$Z:$Z)&lt;&gt;"",INDEX(pipot!M:M,SMALL(pipot!$Z:$Z,ROW($A1068)))),"")</f>
        <v/>
      </c>
      <c r="O1072" t="str">
        <f>IFERROR(IF(COUNT(pipot!$Z:$Z)&lt;&gt;"",INDEX(pipot!N:N,SMALL(pipot!$Z:$Z,ROW($A1068)))),"")</f>
        <v/>
      </c>
      <c r="P1072" t="str">
        <f>IFERROR(IF(COUNT(pipot!$Z:$Z)&lt;&gt;"",INDEX(pipot!O:O,SMALL(pipot!$Z:$Z,ROW($A1068)))),"")</f>
        <v/>
      </c>
      <c r="Q1072" t="str">
        <f>IFERROR(IF(COUNT(pipot!$Z:$Z)&lt;&gt;"",INDEX(pipot!P:P,SMALL(pipot!$Z:$Z,ROW($A1068)))),"")</f>
        <v/>
      </c>
      <c r="R1072" t="str">
        <f>IFERROR(IF(COUNT(pipot!$Z:$Z)&lt;&gt;"",INDEX(pipot!Q:Q,SMALL(pipot!$Z:$Z,ROW($A1068)))),"")</f>
        <v/>
      </c>
      <c r="S1072" t="str">
        <f>IFERROR(IF(COUNT(pipot!$Z:$Z)&lt;&gt;"",INDEX(pipot!R:R,SMALL(pipot!$Z:$Z,ROW($A1068)))),"")</f>
        <v/>
      </c>
    </row>
    <row r="1073" spans="2:19" hidden="1">
      <c r="B1073" t="str">
        <f>IFERROR(IF(COUNT(pipot!$Z:$Z)&lt;&gt;"",INDEX(pipot!A:A,SMALL(pipot!$Z:$Z,ROW($A1069)))),"")</f>
        <v/>
      </c>
      <c r="C1073" s="13" t="str">
        <f>IFERROR(IF(COUNT(pipot!$Z:$Z)&lt;&gt;"",INDEX(pipot!B:B,SMALL(pipot!$Z:$Z,ROW($A1069)))),"")</f>
        <v/>
      </c>
      <c r="D1073" s="15" t="str">
        <f>IFERROR(IF(COUNT(pipot!$Z:$Z)&lt;&gt;"",INDEX(pipot!C:C,SMALL(pipot!$Z:$Z,ROW($A1069)))),"")</f>
        <v/>
      </c>
      <c r="E1073" t="str">
        <f>IFERROR(IF(COUNT(pipot!$Z:$Z)&lt;&gt;"",INDEX(pipot!D:D,SMALL(pipot!$Z:$Z,ROW($A1069)))),"")</f>
        <v/>
      </c>
      <c r="F1073" t="str">
        <f>IFERROR(IF(COUNT(pipot!$Z:$Z)&lt;&gt;"",INDEX(pipot!E:E,SMALL(pipot!$Z:$Z,ROW($A1069)))),"")</f>
        <v/>
      </c>
      <c r="G1073" t="str">
        <f>IFERROR(IF(COUNT(pipot!$Z:$Z)&lt;&gt;"",INDEX(pipot!F:F,SMALL(pipot!$Z:$Z,ROW($A1069)))),"")</f>
        <v/>
      </c>
      <c r="H1073" t="str">
        <f>IFERROR(IF(COUNT(pipot!$Z:$Z)&lt;&gt;"",INDEX(pipot!G:G,SMALL(pipot!$Z:$Z,ROW($A1069)))),"")</f>
        <v/>
      </c>
      <c r="I1073" t="str">
        <f>IFERROR(IF(COUNT(pipot!$Z:$Z)&lt;&gt;"",INDEX(pipot!H:H,SMALL(pipot!$Z:$Z,ROW($A1069)))),"")</f>
        <v/>
      </c>
      <c r="J1073" t="str">
        <f>IFERROR(IF(COUNT(pipot!$Z:$Z)&lt;&gt;"",INDEX(pipot!I:I,SMALL(pipot!$Z:$Z,ROW($A1069)))),"")</f>
        <v/>
      </c>
      <c r="K1073" t="str">
        <f>IFERROR(IF(COUNT(pipot!$Z:$Z)&lt;&gt;"",INDEX(pipot!J:J,SMALL(pipot!$Z:$Z,ROW($A1069)))),"")</f>
        <v/>
      </c>
      <c r="L1073" t="str">
        <f>IFERROR(IF(COUNT(pipot!$Z:$Z)&lt;&gt;"",INDEX(pipot!K:K,SMALL(pipot!$Z:$Z,ROW($A1069)))),"")</f>
        <v/>
      </c>
      <c r="M1073" t="str">
        <f>IFERROR(IF(COUNT(pipot!$Z:$Z)&lt;&gt;"",INDEX(pipot!L:L,SMALL(pipot!$Z:$Z,ROW($A1069)))),"")</f>
        <v/>
      </c>
      <c r="N1073" t="str">
        <f>IFERROR(IF(COUNT(pipot!$Z:$Z)&lt;&gt;"",INDEX(pipot!M:M,SMALL(pipot!$Z:$Z,ROW($A1069)))),"")</f>
        <v/>
      </c>
      <c r="O1073" t="str">
        <f>IFERROR(IF(COUNT(pipot!$Z:$Z)&lt;&gt;"",INDEX(pipot!N:N,SMALL(pipot!$Z:$Z,ROW($A1069)))),"")</f>
        <v/>
      </c>
      <c r="P1073" t="str">
        <f>IFERROR(IF(COUNT(pipot!$Z:$Z)&lt;&gt;"",INDEX(pipot!O:O,SMALL(pipot!$Z:$Z,ROW($A1069)))),"")</f>
        <v/>
      </c>
      <c r="Q1073" t="str">
        <f>IFERROR(IF(COUNT(pipot!$Z:$Z)&lt;&gt;"",INDEX(pipot!P:P,SMALL(pipot!$Z:$Z,ROW($A1069)))),"")</f>
        <v/>
      </c>
      <c r="R1073" t="str">
        <f>IFERROR(IF(COUNT(pipot!$Z:$Z)&lt;&gt;"",INDEX(pipot!Q:Q,SMALL(pipot!$Z:$Z,ROW($A1069)))),"")</f>
        <v/>
      </c>
      <c r="S1073" t="str">
        <f>IFERROR(IF(COUNT(pipot!$Z:$Z)&lt;&gt;"",INDEX(pipot!R:R,SMALL(pipot!$Z:$Z,ROW($A1069)))),"")</f>
        <v/>
      </c>
    </row>
    <row r="1074" spans="2:19" hidden="1">
      <c r="B1074" t="str">
        <f>IFERROR(IF(COUNT(pipot!$Z:$Z)&lt;&gt;"",INDEX(pipot!A:A,SMALL(pipot!$Z:$Z,ROW($A1070)))),"")</f>
        <v/>
      </c>
      <c r="C1074" s="13" t="str">
        <f>IFERROR(IF(COUNT(pipot!$Z:$Z)&lt;&gt;"",INDEX(pipot!B:B,SMALL(pipot!$Z:$Z,ROW($A1070)))),"")</f>
        <v/>
      </c>
      <c r="D1074" s="15" t="str">
        <f>IFERROR(IF(COUNT(pipot!$Z:$Z)&lt;&gt;"",INDEX(pipot!C:C,SMALL(pipot!$Z:$Z,ROW($A1070)))),"")</f>
        <v/>
      </c>
      <c r="E1074" t="str">
        <f>IFERROR(IF(COUNT(pipot!$Z:$Z)&lt;&gt;"",INDEX(pipot!D:D,SMALL(pipot!$Z:$Z,ROW($A1070)))),"")</f>
        <v/>
      </c>
      <c r="F1074" t="str">
        <f>IFERROR(IF(COUNT(pipot!$Z:$Z)&lt;&gt;"",INDEX(pipot!E:E,SMALL(pipot!$Z:$Z,ROW($A1070)))),"")</f>
        <v/>
      </c>
      <c r="G1074" t="str">
        <f>IFERROR(IF(COUNT(pipot!$Z:$Z)&lt;&gt;"",INDEX(pipot!F:F,SMALL(pipot!$Z:$Z,ROW($A1070)))),"")</f>
        <v/>
      </c>
      <c r="H1074" t="str">
        <f>IFERROR(IF(COUNT(pipot!$Z:$Z)&lt;&gt;"",INDEX(pipot!G:G,SMALL(pipot!$Z:$Z,ROW($A1070)))),"")</f>
        <v/>
      </c>
      <c r="I1074" t="str">
        <f>IFERROR(IF(COUNT(pipot!$Z:$Z)&lt;&gt;"",INDEX(pipot!H:H,SMALL(pipot!$Z:$Z,ROW($A1070)))),"")</f>
        <v/>
      </c>
      <c r="J1074" t="str">
        <f>IFERROR(IF(COUNT(pipot!$Z:$Z)&lt;&gt;"",INDEX(pipot!I:I,SMALL(pipot!$Z:$Z,ROW($A1070)))),"")</f>
        <v/>
      </c>
      <c r="K1074" t="str">
        <f>IFERROR(IF(COUNT(pipot!$Z:$Z)&lt;&gt;"",INDEX(pipot!J:J,SMALL(pipot!$Z:$Z,ROW($A1070)))),"")</f>
        <v/>
      </c>
      <c r="L1074" t="str">
        <f>IFERROR(IF(COUNT(pipot!$Z:$Z)&lt;&gt;"",INDEX(pipot!K:K,SMALL(pipot!$Z:$Z,ROW($A1070)))),"")</f>
        <v/>
      </c>
      <c r="M1074" t="str">
        <f>IFERROR(IF(COUNT(pipot!$Z:$Z)&lt;&gt;"",INDEX(pipot!L:L,SMALL(pipot!$Z:$Z,ROW($A1070)))),"")</f>
        <v/>
      </c>
      <c r="N1074" t="str">
        <f>IFERROR(IF(COUNT(pipot!$Z:$Z)&lt;&gt;"",INDEX(pipot!M:M,SMALL(pipot!$Z:$Z,ROW($A1070)))),"")</f>
        <v/>
      </c>
      <c r="O1074" t="str">
        <f>IFERROR(IF(COUNT(pipot!$Z:$Z)&lt;&gt;"",INDEX(pipot!N:N,SMALL(pipot!$Z:$Z,ROW($A1070)))),"")</f>
        <v/>
      </c>
      <c r="P1074" t="str">
        <f>IFERROR(IF(COUNT(pipot!$Z:$Z)&lt;&gt;"",INDEX(pipot!O:O,SMALL(pipot!$Z:$Z,ROW($A1070)))),"")</f>
        <v/>
      </c>
      <c r="Q1074" t="str">
        <f>IFERROR(IF(COUNT(pipot!$Z:$Z)&lt;&gt;"",INDEX(pipot!P:P,SMALL(pipot!$Z:$Z,ROW($A1070)))),"")</f>
        <v/>
      </c>
      <c r="R1074" t="str">
        <f>IFERROR(IF(COUNT(pipot!$Z:$Z)&lt;&gt;"",INDEX(pipot!Q:Q,SMALL(pipot!$Z:$Z,ROW($A1070)))),"")</f>
        <v/>
      </c>
      <c r="S1074" t="str">
        <f>IFERROR(IF(COUNT(pipot!$Z:$Z)&lt;&gt;"",INDEX(pipot!R:R,SMALL(pipot!$Z:$Z,ROW($A1070)))),"")</f>
        <v/>
      </c>
    </row>
    <row r="1075" spans="2:19" hidden="1">
      <c r="B1075" t="str">
        <f>IFERROR(IF(COUNT(pipot!$Z:$Z)&lt;&gt;"",INDEX(pipot!A:A,SMALL(pipot!$Z:$Z,ROW($A1071)))),"")</f>
        <v/>
      </c>
      <c r="C1075" s="13" t="str">
        <f>IFERROR(IF(COUNT(pipot!$Z:$Z)&lt;&gt;"",INDEX(pipot!B:B,SMALL(pipot!$Z:$Z,ROW($A1071)))),"")</f>
        <v/>
      </c>
      <c r="D1075" s="15" t="str">
        <f>IFERROR(IF(COUNT(pipot!$Z:$Z)&lt;&gt;"",INDEX(pipot!C:C,SMALL(pipot!$Z:$Z,ROW($A1071)))),"")</f>
        <v/>
      </c>
      <c r="E1075" t="str">
        <f>IFERROR(IF(COUNT(pipot!$Z:$Z)&lt;&gt;"",INDEX(pipot!D:D,SMALL(pipot!$Z:$Z,ROW($A1071)))),"")</f>
        <v/>
      </c>
      <c r="F1075" t="str">
        <f>IFERROR(IF(COUNT(pipot!$Z:$Z)&lt;&gt;"",INDEX(pipot!E:E,SMALL(pipot!$Z:$Z,ROW($A1071)))),"")</f>
        <v/>
      </c>
      <c r="G1075" t="str">
        <f>IFERROR(IF(COUNT(pipot!$Z:$Z)&lt;&gt;"",INDEX(pipot!F:F,SMALL(pipot!$Z:$Z,ROW($A1071)))),"")</f>
        <v/>
      </c>
      <c r="H1075" t="str">
        <f>IFERROR(IF(COUNT(pipot!$Z:$Z)&lt;&gt;"",INDEX(pipot!G:G,SMALL(pipot!$Z:$Z,ROW($A1071)))),"")</f>
        <v/>
      </c>
      <c r="I1075" t="str">
        <f>IFERROR(IF(COUNT(pipot!$Z:$Z)&lt;&gt;"",INDEX(pipot!H:H,SMALL(pipot!$Z:$Z,ROW($A1071)))),"")</f>
        <v/>
      </c>
      <c r="J1075" t="str">
        <f>IFERROR(IF(COUNT(pipot!$Z:$Z)&lt;&gt;"",INDEX(pipot!I:I,SMALL(pipot!$Z:$Z,ROW($A1071)))),"")</f>
        <v/>
      </c>
      <c r="K1075" t="str">
        <f>IFERROR(IF(COUNT(pipot!$Z:$Z)&lt;&gt;"",INDEX(pipot!J:J,SMALL(pipot!$Z:$Z,ROW($A1071)))),"")</f>
        <v/>
      </c>
      <c r="L1075" t="str">
        <f>IFERROR(IF(COUNT(pipot!$Z:$Z)&lt;&gt;"",INDEX(pipot!K:K,SMALL(pipot!$Z:$Z,ROW($A1071)))),"")</f>
        <v/>
      </c>
      <c r="M1075" t="str">
        <f>IFERROR(IF(COUNT(pipot!$Z:$Z)&lt;&gt;"",INDEX(pipot!L:L,SMALL(pipot!$Z:$Z,ROW($A1071)))),"")</f>
        <v/>
      </c>
      <c r="N1075" t="str">
        <f>IFERROR(IF(COUNT(pipot!$Z:$Z)&lt;&gt;"",INDEX(pipot!M:M,SMALL(pipot!$Z:$Z,ROW($A1071)))),"")</f>
        <v/>
      </c>
      <c r="O1075" t="str">
        <f>IFERROR(IF(COUNT(pipot!$Z:$Z)&lt;&gt;"",INDEX(pipot!N:N,SMALL(pipot!$Z:$Z,ROW($A1071)))),"")</f>
        <v/>
      </c>
      <c r="P1075" t="str">
        <f>IFERROR(IF(COUNT(pipot!$Z:$Z)&lt;&gt;"",INDEX(pipot!O:O,SMALL(pipot!$Z:$Z,ROW($A1071)))),"")</f>
        <v/>
      </c>
      <c r="Q1075" t="str">
        <f>IFERROR(IF(COUNT(pipot!$Z:$Z)&lt;&gt;"",INDEX(pipot!P:P,SMALL(pipot!$Z:$Z,ROW($A1071)))),"")</f>
        <v/>
      </c>
      <c r="R1075" t="str">
        <f>IFERROR(IF(COUNT(pipot!$Z:$Z)&lt;&gt;"",INDEX(pipot!Q:Q,SMALL(pipot!$Z:$Z,ROW($A1071)))),"")</f>
        <v/>
      </c>
      <c r="S1075" t="str">
        <f>IFERROR(IF(COUNT(pipot!$Z:$Z)&lt;&gt;"",INDEX(pipot!R:R,SMALL(pipot!$Z:$Z,ROW($A1071)))),"")</f>
        <v/>
      </c>
    </row>
    <row r="1076" spans="2:19" hidden="1">
      <c r="B1076" t="str">
        <f>IFERROR(IF(COUNT(pipot!$Z:$Z)&lt;&gt;"",INDEX(pipot!A:A,SMALL(pipot!$Z:$Z,ROW($A1072)))),"")</f>
        <v/>
      </c>
      <c r="C1076" s="13" t="str">
        <f>IFERROR(IF(COUNT(pipot!$Z:$Z)&lt;&gt;"",INDEX(pipot!B:B,SMALL(pipot!$Z:$Z,ROW($A1072)))),"")</f>
        <v/>
      </c>
      <c r="D1076" s="15" t="str">
        <f>IFERROR(IF(COUNT(pipot!$Z:$Z)&lt;&gt;"",INDEX(pipot!C:C,SMALL(pipot!$Z:$Z,ROW($A1072)))),"")</f>
        <v/>
      </c>
      <c r="E1076" t="str">
        <f>IFERROR(IF(COUNT(pipot!$Z:$Z)&lt;&gt;"",INDEX(pipot!D:D,SMALL(pipot!$Z:$Z,ROW($A1072)))),"")</f>
        <v/>
      </c>
      <c r="F1076" t="str">
        <f>IFERROR(IF(COUNT(pipot!$Z:$Z)&lt;&gt;"",INDEX(pipot!E:E,SMALL(pipot!$Z:$Z,ROW($A1072)))),"")</f>
        <v/>
      </c>
      <c r="G1076" t="str">
        <f>IFERROR(IF(COUNT(pipot!$Z:$Z)&lt;&gt;"",INDEX(pipot!F:F,SMALL(pipot!$Z:$Z,ROW($A1072)))),"")</f>
        <v/>
      </c>
      <c r="H1076" t="str">
        <f>IFERROR(IF(COUNT(pipot!$Z:$Z)&lt;&gt;"",INDEX(pipot!G:G,SMALL(pipot!$Z:$Z,ROW($A1072)))),"")</f>
        <v/>
      </c>
      <c r="I1076" t="str">
        <f>IFERROR(IF(COUNT(pipot!$Z:$Z)&lt;&gt;"",INDEX(pipot!H:H,SMALL(pipot!$Z:$Z,ROW($A1072)))),"")</f>
        <v/>
      </c>
      <c r="J1076" t="str">
        <f>IFERROR(IF(COUNT(pipot!$Z:$Z)&lt;&gt;"",INDEX(pipot!I:I,SMALL(pipot!$Z:$Z,ROW($A1072)))),"")</f>
        <v/>
      </c>
      <c r="K1076" t="str">
        <f>IFERROR(IF(COUNT(pipot!$Z:$Z)&lt;&gt;"",INDEX(pipot!J:J,SMALL(pipot!$Z:$Z,ROW($A1072)))),"")</f>
        <v/>
      </c>
      <c r="L1076" t="str">
        <f>IFERROR(IF(COUNT(pipot!$Z:$Z)&lt;&gt;"",INDEX(pipot!K:K,SMALL(pipot!$Z:$Z,ROW($A1072)))),"")</f>
        <v/>
      </c>
      <c r="M1076" t="str">
        <f>IFERROR(IF(COUNT(pipot!$Z:$Z)&lt;&gt;"",INDEX(pipot!L:L,SMALL(pipot!$Z:$Z,ROW($A1072)))),"")</f>
        <v/>
      </c>
      <c r="N1076" t="str">
        <f>IFERROR(IF(COUNT(pipot!$Z:$Z)&lt;&gt;"",INDEX(pipot!M:M,SMALL(pipot!$Z:$Z,ROW($A1072)))),"")</f>
        <v/>
      </c>
      <c r="O1076" t="str">
        <f>IFERROR(IF(COUNT(pipot!$Z:$Z)&lt;&gt;"",INDEX(pipot!N:N,SMALL(pipot!$Z:$Z,ROW($A1072)))),"")</f>
        <v/>
      </c>
      <c r="P1076" t="str">
        <f>IFERROR(IF(COUNT(pipot!$Z:$Z)&lt;&gt;"",INDEX(pipot!O:O,SMALL(pipot!$Z:$Z,ROW($A1072)))),"")</f>
        <v/>
      </c>
      <c r="Q1076" t="str">
        <f>IFERROR(IF(COUNT(pipot!$Z:$Z)&lt;&gt;"",INDEX(pipot!P:P,SMALL(pipot!$Z:$Z,ROW($A1072)))),"")</f>
        <v/>
      </c>
      <c r="R1076" t="str">
        <f>IFERROR(IF(COUNT(pipot!$Z:$Z)&lt;&gt;"",INDEX(pipot!Q:Q,SMALL(pipot!$Z:$Z,ROW($A1072)))),"")</f>
        <v/>
      </c>
      <c r="S1076" t="str">
        <f>IFERROR(IF(COUNT(pipot!$Z:$Z)&lt;&gt;"",INDEX(pipot!R:R,SMALL(pipot!$Z:$Z,ROW($A1072)))),"")</f>
        <v/>
      </c>
    </row>
    <row r="1077" spans="2:19" hidden="1">
      <c r="B1077" t="str">
        <f>IFERROR(IF(COUNT(pipot!$Z:$Z)&lt;&gt;"",INDEX(pipot!A:A,SMALL(pipot!$Z:$Z,ROW($A1073)))),"")</f>
        <v/>
      </c>
      <c r="C1077" s="13" t="str">
        <f>IFERROR(IF(COUNT(pipot!$Z:$Z)&lt;&gt;"",INDEX(pipot!B:B,SMALL(pipot!$Z:$Z,ROW($A1073)))),"")</f>
        <v/>
      </c>
      <c r="D1077" s="15" t="str">
        <f>IFERROR(IF(COUNT(pipot!$Z:$Z)&lt;&gt;"",INDEX(pipot!C:C,SMALL(pipot!$Z:$Z,ROW($A1073)))),"")</f>
        <v/>
      </c>
      <c r="E1077" t="str">
        <f>IFERROR(IF(COUNT(pipot!$Z:$Z)&lt;&gt;"",INDEX(pipot!D:D,SMALL(pipot!$Z:$Z,ROW($A1073)))),"")</f>
        <v/>
      </c>
      <c r="F1077" t="str">
        <f>IFERROR(IF(COUNT(pipot!$Z:$Z)&lt;&gt;"",INDEX(pipot!E:E,SMALL(pipot!$Z:$Z,ROW($A1073)))),"")</f>
        <v/>
      </c>
      <c r="G1077" t="str">
        <f>IFERROR(IF(COUNT(pipot!$Z:$Z)&lt;&gt;"",INDEX(pipot!F:F,SMALL(pipot!$Z:$Z,ROW($A1073)))),"")</f>
        <v/>
      </c>
      <c r="H1077" t="str">
        <f>IFERROR(IF(COUNT(pipot!$Z:$Z)&lt;&gt;"",INDEX(pipot!G:G,SMALL(pipot!$Z:$Z,ROW($A1073)))),"")</f>
        <v/>
      </c>
      <c r="I1077" t="str">
        <f>IFERROR(IF(COUNT(pipot!$Z:$Z)&lt;&gt;"",INDEX(pipot!H:H,SMALL(pipot!$Z:$Z,ROW($A1073)))),"")</f>
        <v/>
      </c>
      <c r="J1077" t="str">
        <f>IFERROR(IF(COUNT(pipot!$Z:$Z)&lt;&gt;"",INDEX(pipot!I:I,SMALL(pipot!$Z:$Z,ROW($A1073)))),"")</f>
        <v/>
      </c>
      <c r="K1077" t="str">
        <f>IFERROR(IF(COUNT(pipot!$Z:$Z)&lt;&gt;"",INDEX(pipot!J:J,SMALL(pipot!$Z:$Z,ROW($A1073)))),"")</f>
        <v/>
      </c>
      <c r="L1077" t="str">
        <f>IFERROR(IF(COUNT(pipot!$Z:$Z)&lt;&gt;"",INDEX(pipot!K:K,SMALL(pipot!$Z:$Z,ROW($A1073)))),"")</f>
        <v/>
      </c>
      <c r="M1077" t="str">
        <f>IFERROR(IF(COUNT(pipot!$Z:$Z)&lt;&gt;"",INDEX(pipot!L:L,SMALL(pipot!$Z:$Z,ROW($A1073)))),"")</f>
        <v/>
      </c>
      <c r="N1077" t="str">
        <f>IFERROR(IF(COUNT(pipot!$Z:$Z)&lt;&gt;"",INDEX(pipot!M:M,SMALL(pipot!$Z:$Z,ROW($A1073)))),"")</f>
        <v/>
      </c>
      <c r="O1077" t="str">
        <f>IFERROR(IF(COUNT(pipot!$Z:$Z)&lt;&gt;"",INDEX(pipot!N:N,SMALL(pipot!$Z:$Z,ROW($A1073)))),"")</f>
        <v/>
      </c>
      <c r="P1077" t="str">
        <f>IFERROR(IF(COUNT(pipot!$Z:$Z)&lt;&gt;"",INDEX(pipot!O:O,SMALL(pipot!$Z:$Z,ROW($A1073)))),"")</f>
        <v/>
      </c>
      <c r="Q1077" t="str">
        <f>IFERROR(IF(COUNT(pipot!$Z:$Z)&lt;&gt;"",INDEX(pipot!P:P,SMALL(pipot!$Z:$Z,ROW($A1073)))),"")</f>
        <v/>
      </c>
      <c r="R1077" t="str">
        <f>IFERROR(IF(COUNT(pipot!$Z:$Z)&lt;&gt;"",INDEX(pipot!Q:Q,SMALL(pipot!$Z:$Z,ROW($A1073)))),"")</f>
        <v/>
      </c>
      <c r="S1077" t="str">
        <f>IFERROR(IF(COUNT(pipot!$Z:$Z)&lt;&gt;"",INDEX(pipot!R:R,SMALL(pipot!$Z:$Z,ROW($A1073)))),"")</f>
        <v/>
      </c>
    </row>
    <row r="1078" spans="2:19" hidden="1">
      <c r="B1078" t="str">
        <f>IFERROR(IF(COUNT(pipot!$Z:$Z)&lt;&gt;"",INDEX(pipot!A:A,SMALL(pipot!$Z:$Z,ROW($A1074)))),"")</f>
        <v/>
      </c>
      <c r="C1078" s="13" t="str">
        <f>IFERROR(IF(COUNT(pipot!$Z:$Z)&lt;&gt;"",INDEX(pipot!B:B,SMALL(pipot!$Z:$Z,ROW($A1074)))),"")</f>
        <v/>
      </c>
      <c r="D1078" s="15" t="str">
        <f>IFERROR(IF(COUNT(pipot!$Z:$Z)&lt;&gt;"",INDEX(pipot!C:C,SMALL(pipot!$Z:$Z,ROW($A1074)))),"")</f>
        <v/>
      </c>
      <c r="E1078" t="str">
        <f>IFERROR(IF(COUNT(pipot!$Z:$Z)&lt;&gt;"",INDEX(pipot!D:D,SMALL(pipot!$Z:$Z,ROW($A1074)))),"")</f>
        <v/>
      </c>
      <c r="F1078" t="str">
        <f>IFERROR(IF(COUNT(pipot!$Z:$Z)&lt;&gt;"",INDEX(pipot!E:E,SMALL(pipot!$Z:$Z,ROW($A1074)))),"")</f>
        <v/>
      </c>
      <c r="G1078" t="str">
        <f>IFERROR(IF(COUNT(pipot!$Z:$Z)&lt;&gt;"",INDEX(pipot!F:F,SMALL(pipot!$Z:$Z,ROW($A1074)))),"")</f>
        <v/>
      </c>
      <c r="H1078" t="str">
        <f>IFERROR(IF(COUNT(pipot!$Z:$Z)&lt;&gt;"",INDEX(pipot!G:G,SMALL(pipot!$Z:$Z,ROW($A1074)))),"")</f>
        <v/>
      </c>
      <c r="I1078" t="str">
        <f>IFERROR(IF(COUNT(pipot!$Z:$Z)&lt;&gt;"",INDEX(pipot!H:H,SMALL(pipot!$Z:$Z,ROW($A1074)))),"")</f>
        <v/>
      </c>
      <c r="J1078" t="str">
        <f>IFERROR(IF(COUNT(pipot!$Z:$Z)&lt;&gt;"",INDEX(pipot!I:I,SMALL(pipot!$Z:$Z,ROW($A1074)))),"")</f>
        <v/>
      </c>
      <c r="K1078" t="str">
        <f>IFERROR(IF(COUNT(pipot!$Z:$Z)&lt;&gt;"",INDEX(pipot!J:J,SMALL(pipot!$Z:$Z,ROW($A1074)))),"")</f>
        <v/>
      </c>
      <c r="L1078" t="str">
        <f>IFERROR(IF(COUNT(pipot!$Z:$Z)&lt;&gt;"",INDEX(pipot!K:K,SMALL(pipot!$Z:$Z,ROW($A1074)))),"")</f>
        <v/>
      </c>
      <c r="M1078" t="str">
        <f>IFERROR(IF(COUNT(pipot!$Z:$Z)&lt;&gt;"",INDEX(pipot!L:L,SMALL(pipot!$Z:$Z,ROW($A1074)))),"")</f>
        <v/>
      </c>
      <c r="N1078" t="str">
        <f>IFERROR(IF(COUNT(pipot!$Z:$Z)&lt;&gt;"",INDEX(pipot!M:M,SMALL(pipot!$Z:$Z,ROW($A1074)))),"")</f>
        <v/>
      </c>
      <c r="O1078" t="str">
        <f>IFERROR(IF(COUNT(pipot!$Z:$Z)&lt;&gt;"",INDEX(pipot!N:N,SMALL(pipot!$Z:$Z,ROW($A1074)))),"")</f>
        <v/>
      </c>
      <c r="P1078" t="str">
        <f>IFERROR(IF(COUNT(pipot!$Z:$Z)&lt;&gt;"",INDEX(pipot!O:O,SMALL(pipot!$Z:$Z,ROW($A1074)))),"")</f>
        <v/>
      </c>
      <c r="Q1078" t="str">
        <f>IFERROR(IF(COUNT(pipot!$Z:$Z)&lt;&gt;"",INDEX(pipot!P:P,SMALL(pipot!$Z:$Z,ROW($A1074)))),"")</f>
        <v/>
      </c>
      <c r="R1078" t="str">
        <f>IFERROR(IF(COUNT(pipot!$Z:$Z)&lt;&gt;"",INDEX(pipot!Q:Q,SMALL(pipot!$Z:$Z,ROW($A1074)))),"")</f>
        <v/>
      </c>
      <c r="S1078" t="str">
        <f>IFERROR(IF(COUNT(pipot!$Z:$Z)&lt;&gt;"",INDEX(pipot!R:R,SMALL(pipot!$Z:$Z,ROW($A1074)))),"")</f>
        <v/>
      </c>
    </row>
    <row r="1079" spans="2:19" hidden="1">
      <c r="B1079" t="str">
        <f>IFERROR(IF(COUNT(pipot!$Z:$Z)&lt;&gt;"",INDEX(pipot!A:A,SMALL(pipot!$Z:$Z,ROW($A1075)))),"")</f>
        <v/>
      </c>
      <c r="C1079" s="13" t="str">
        <f>IFERROR(IF(COUNT(pipot!$Z:$Z)&lt;&gt;"",INDEX(pipot!B:B,SMALL(pipot!$Z:$Z,ROW($A1075)))),"")</f>
        <v/>
      </c>
      <c r="D1079" s="15" t="str">
        <f>IFERROR(IF(COUNT(pipot!$Z:$Z)&lt;&gt;"",INDEX(pipot!C:C,SMALL(pipot!$Z:$Z,ROW($A1075)))),"")</f>
        <v/>
      </c>
      <c r="E1079" t="str">
        <f>IFERROR(IF(COUNT(pipot!$Z:$Z)&lt;&gt;"",INDEX(pipot!D:D,SMALL(pipot!$Z:$Z,ROW($A1075)))),"")</f>
        <v/>
      </c>
      <c r="F1079" t="str">
        <f>IFERROR(IF(COUNT(pipot!$Z:$Z)&lt;&gt;"",INDEX(pipot!E:E,SMALL(pipot!$Z:$Z,ROW($A1075)))),"")</f>
        <v/>
      </c>
      <c r="G1079" t="str">
        <f>IFERROR(IF(COUNT(pipot!$Z:$Z)&lt;&gt;"",INDEX(pipot!F:F,SMALL(pipot!$Z:$Z,ROW($A1075)))),"")</f>
        <v/>
      </c>
      <c r="H1079" t="str">
        <f>IFERROR(IF(COUNT(pipot!$Z:$Z)&lt;&gt;"",INDEX(pipot!G:G,SMALL(pipot!$Z:$Z,ROW($A1075)))),"")</f>
        <v/>
      </c>
      <c r="I1079" t="str">
        <f>IFERROR(IF(COUNT(pipot!$Z:$Z)&lt;&gt;"",INDEX(pipot!H:H,SMALL(pipot!$Z:$Z,ROW($A1075)))),"")</f>
        <v/>
      </c>
      <c r="J1079" t="str">
        <f>IFERROR(IF(COUNT(pipot!$Z:$Z)&lt;&gt;"",INDEX(pipot!I:I,SMALL(pipot!$Z:$Z,ROW($A1075)))),"")</f>
        <v/>
      </c>
      <c r="K1079" t="str">
        <f>IFERROR(IF(COUNT(pipot!$Z:$Z)&lt;&gt;"",INDEX(pipot!J:J,SMALL(pipot!$Z:$Z,ROW($A1075)))),"")</f>
        <v/>
      </c>
      <c r="L1079" t="str">
        <f>IFERROR(IF(COUNT(pipot!$Z:$Z)&lt;&gt;"",INDEX(pipot!K:K,SMALL(pipot!$Z:$Z,ROW($A1075)))),"")</f>
        <v/>
      </c>
      <c r="M1079" t="str">
        <f>IFERROR(IF(COUNT(pipot!$Z:$Z)&lt;&gt;"",INDEX(pipot!L:L,SMALL(pipot!$Z:$Z,ROW($A1075)))),"")</f>
        <v/>
      </c>
      <c r="N1079" t="str">
        <f>IFERROR(IF(COUNT(pipot!$Z:$Z)&lt;&gt;"",INDEX(pipot!M:M,SMALL(pipot!$Z:$Z,ROW($A1075)))),"")</f>
        <v/>
      </c>
      <c r="O1079" t="str">
        <f>IFERROR(IF(COUNT(pipot!$Z:$Z)&lt;&gt;"",INDEX(pipot!N:N,SMALL(pipot!$Z:$Z,ROW($A1075)))),"")</f>
        <v/>
      </c>
      <c r="P1079" t="str">
        <f>IFERROR(IF(COUNT(pipot!$Z:$Z)&lt;&gt;"",INDEX(pipot!O:O,SMALL(pipot!$Z:$Z,ROW($A1075)))),"")</f>
        <v/>
      </c>
      <c r="Q1079" t="str">
        <f>IFERROR(IF(COUNT(pipot!$Z:$Z)&lt;&gt;"",INDEX(pipot!P:P,SMALL(pipot!$Z:$Z,ROW($A1075)))),"")</f>
        <v/>
      </c>
      <c r="R1079" t="str">
        <f>IFERROR(IF(COUNT(pipot!$Z:$Z)&lt;&gt;"",INDEX(pipot!Q:Q,SMALL(pipot!$Z:$Z,ROW($A1075)))),"")</f>
        <v/>
      </c>
      <c r="S1079" t="str">
        <f>IFERROR(IF(COUNT(pipot!$Z:$Z)&lt;&gt;"",INDEX(pipot!R:R,SMALL(pipot!$Z:$Z,ROW($A1075)))),"")</f>
        <v/>
      </c>
    </row>
    <row r="1080" spans="2:19" hidden="1">
      <c r="B1080" t="str">
        <f>IFERROR(IF(COUNT(pipot!$Z:$Z)&lt;&gt;"",INDEX(pipot!A:A,SMALL(pipot!$Z:$Z,ROW($A1076)))),"")</f>
        <v/>
      </c>
      <c r="C1080" s="13" t="str">
        <f>IFERROR(IF(COUNT(pipot!$Z:$Z)&lt;&gt;"",INDEX(pipot!B:B,SMALL(pipot!$Z:$Z,ROW($A1076)))),"")</f>
        <v/>
      </c>
      <c r="D1080" s="15" t="str">
        <f>IFERROR(IF(COUNT(pipot!$Z:$Z)&lt;&gt;"",INDEX(pipot!C:C,SMALL(pipot!$Z:$Z,ROW($A1076)))),"")</f>
        <v/>
      </c>
      <c r="E1080" t="str">
        <f>IFERROR(IF(COUNT(pipot!$Z:$Z)&lt;&gt;"",INDEX(pipot!D:D,SMALL(pipot!$Z:$Z,ROW($A1076)))),"")</f>
        <v/>
      </c>
      <c r="F1080" t="str">
        <f>IFERROR(IF(COUNT(pipot!$Z:$Z)&lt;&gt;"",INDEX(pipot!E:E,SMALL(pipot!$Z:$Z,ROW($A1076)))),"")</f>
        <v/>
      </c>
      <c r="G1080" t="str">
        <f>IFERROR(IF(COUNT(pipot!$Z:$Z)&lt;&gt;"",INDEX(pipot!F:F,SMALL(pipot!$Z:$Z,ROW($A1076)))),"")</f>
        <v/>
      </c>
      <c r="H1080" t="str">
        <f>IFERROR(IF(COUNT(pipot!$Z:$Z)&lt;&gt;"",INDEX(pipot!G:G,SMALL(pipot!$Z:$Z,ROW($A1076)))),"")</f>
        <v/>
      </c>
      <c r="I1080" t="str">
        <f>IFERROR(IF(COUNT(pipot!$Z:$Z)&lt;&gt;"",INDEX(pipot!H:H,SMALL(pipot!$Z:$Z,ROW($A1076)))),"")</f>
        <v/>
      </c>
      <c r="J1080" t="str">
        <f>IFERROR(IF(COUNT(pipot!$Z:$Z)&lt;&gt;"",INDEX(pipot!I:I,SMALL(pipot!$Z:$Z,ROW($A1076)))),"")</f>
        <v/>
      </c>
      <c r="K1080" t="str">
        <f>IFERROR(IF(COUNT(pipot!$Z:$Z)&lt;&gt;"",INDEX(pipot!J:J,SMALL(pipot!$Z:$Z,ROW($A1076)))),"")</f>
        <v/>
      </c>
      <c r="L1080" t="str">
        <f>IFERROR(IF(COUNT(pipot!$Z:$Z)&lt;&gt;"",INDEX(pipot!K:K,SMALL(pipot!$Z:$Z,ROW($A1076)))),"")</f>
        <v/>
      </c>
      <c r="M1080" t="str">
        <f>IFERROR(IF(COUNT(pipot!$Z:$Z)&lt;&gt;"",INDEX(pipot!L:L,SMALL(pipot!$Z:$Z,ROW($A1076)))),"")</f>
        <v/>
      </c>
      <c r="N1080" t="str">
        <f>IFERROR(IF(COUNT(pipot!$Z:$Z)&lt;&gt;"",INDEX(pipot!M:M,SMALL(pipot!$Z:$Z,ROW($A1076)))),"")</f>
        <v/>
      </c>
      <c r="O1080" t="str">
        <f>IFERROR(IF(COUNT(pipot!$Z:$Z)&lt;&gt;"",INDEX(pipot!N:N,SMALL(pipot!$Z:$Z,ROW($A1076)))),"")</f>
        <v/>
      </c>
      <c r="P1080" t="str">
        <f>IFERROR(IF(COUNT(pipot!$Z:$Z)&lt;&gt;"",INDEX(pipot!O:O,SMALL(pipot!$Z:$Z,ROW($A1076)))),"")</f>
        <v/>
      </c>
      <c r="Q1080" t="str">
        <f>IFERROR(IF(COUNT(pipot!$Z:$Z)&lt;&gt;"",INDEX(pipot!P:P,SMALL(pipot!$Z:$Z,ROW($A1076)))),"")</f>
        <v/>
      </c>
      <c r="R1080" t="str">
        <f>IFERROR(IF(COUNT(pipot!$Z:$Z)&lt;&gt;"",INDEX(pipot!Q:Q,SMALL(pipot!$Z:$Z,ROW($A1076)))),"")</f>
        <v/>
      </c>
      <c r="S1080" t="str">
        <f>IFERROR(IF(COUNT(pipot!$Z:$Z)&lt;&gt;"",INDEX(pipot!R:R,SMALL(pipot!$Z:$Z,ROW($A1076)))),"")</f>
        <v/>
      </c>
    </row>
    <row r="1081" spans="2:19" hidden="1">
      <c r="B1081" t="str">
        <f>IFERROR(IF(COUNT(pipot!$Z:$Z)&lt;&gt;"",INDEX(pipot!A:A,SMALL(pipot!$Z:$Z,ROW($A1077)))),"")</f>
        <v/>
      </c>
      <c r="C1081" s="13" t="str">
        <f>IFERROR(IF(COUNT(pipot!$Z:$Z)&lt;&gt;"",INDEX(pipot!B:B,SMALL(pipot!$Z:$Z,ROW($A1077)))),"")</f>
        <v/>
      </c>
      <c r="D1081" s="15" t="str">
        <f>IFERROR(IF(COUNT(pipot!$Z:$Z)&lt;&gt;"",INDEX(pipot!C:C,SMALL(pipot!$Z:$Z,ROW($A1077)))),"")</f>
        <v/>
      </c>
      <c r="E1081" t="str">
        <f>IFERROR(IF(COUNT(pipot!$Z:$Z)&lt;&gt;"",INDEX(pipot!D:D,SMALL(pipot!$Z:$Z,ROW($A1077)))),"")</f>
        <v/>
      </c>
      <c r="F1081" t="str">
        <f>IFERROR(IF(COUNT(pipot!$Z:$Z)&lt;&gt;"",INDEX(pipot!E:E,SMALL(pipot!$Z:$Z,ROW($A1077)))),"")</f>
        <v/>
      </c>
      <c r="G1081" t="str">
        <f>IFERROR(IF(COUNT(pipot!$Z:$Z)&lt;&gt;"",INDEX(pipot!F:F,SMALL(pipot!$Z:$Z,ROW($A1077)))),"")</f>
        <v/>
      </c>
      <c r="H1081" t="str">
        <f>IFERROR(IF(COUNT(pipot!$Z:$Z)&lt;&gt;"",INDEX(pipot!G:G,SMALL(pipot!$Z:$Z,ROW($A1077)))),"")</f>
        <v/>
      </c>
      <c r="I1081" t="str">
        <f>IFERROR(IF(COUNT(pipot!$Z:$Z)&lt;&gt;"",INDEX(pipot!H:H,SMALL(pipot!$Z:$Z,ROW($A1077)))),"")</f>
        <v/>
      </c>
      <c r="J1081" t="str">
        <f>IFERROR(IF(COUNT(pipot!$Z:$Z)&lt;&gt;"",INDEX(pipot!I:I,SMALL(pipot!$Z:$Z,ROW($A1077)))),"")</f>
        <v/>
      </c>
      <c r="K1081" t="str">
        <f>IFERROR(IF(COUNT(pipot!$Z:$Z)&lt;&gt;"",INDEX(pipot!J:J,SMALL(pipot!$Z:$Z,ROW($A1077)))),"")</f>
        <v/>
      </c>
      <c r="L1081" t="str">
        <f>IFERROR(IF(COUNT(pipot!$Z:$Z)&lt;&gt;"",INDEX(pipot!K:K,SMALL(pipot!$Z:$Z,ROW($A1077)))),"")</f>
        <v/>
      </c>
      <c r="M1081" t="str">
        <f>IFERROR(IF(COUNT(pipot!$Z:$Z)&lt;&gt;"",INDEX(pipot!L:L,SMALL(pipot!$Z:$Z,ROW($A1077)))),"")</f>
        <v/>
      </c>
      <c r="N1081" t="str">
        <f>IFERROR(IF(COUNT(pipot!$Z:$Z)&lt;&gt;"",INDEX(pipot!M:M,SMALL(pipot!$Z:$Z,ROW($A1077)))),"")</f>
        <v/>
      </c>
      <c r="O1081" t="str">
        <f>IFERROR(IF(COUNT(pipot!$Z:$Z)&lt;&gt;"",INDEX(pipot!N:N,SMALL(pipot!$Z:$Z,ROW($A1077)))),"")</f>
        <v/>
      </c>
      <c r="P1081" t="str">
        <f>IFERROR(IF(COUNT(pipot!$Z:$Z)&lt;&gt;"",INDEX(pipot!O:O,SMALL(pipot!$Z:$Z,ROW($A1077)))),"")</f>
        <v/>
      </c>
      <c r="Q1081" t="str">
        <f>IFERROR(IF(COUNT(pipot!$Z:$Z)&lt;&gt;"",INDEX(pipot!P:P,SMALL(pipot!$Z:$Z,ROW($A1077)))),"")</f>
        <v/>
      </c>
      <c r="R1081" t="str">
        <f>IFERROR(IF(COUNT(pipot!$Z:$Z)&lt;&gt;"",INDEX(pipot!Q:Q,SMALL(pipot!$Z:$Z,ROW($A1077)))),"")</f>
        <v/>
      </c>
      <c r="S1081" t="str">
        <f>IFERROR(IF(COUNT(pipot!$Z:$Z)&lt;&gt;"",INDEX(pipot!R:R,SMALL(pipot!$Z:$Z,ROW($A1077)))),"")</f>
        <v/>
      </c>
    </row>
    <row r="1082" spans="2:19" hidden="1">
      <c r="B1082" t="str">
        <f>IFERROR(IF(COUNT(pipot!$Z:$Z)&lt;&gt;"",INDEX(pipot!A:A,SMALL(pipot!$Z:$Z,ROW($A1078)))),"")</f>
        <v/>
      </c>
      <c r="C1082" s="13" t="str">
        <f>IFERROR(IF(COUNT(pipot!$Z:$Z)&lt;&gt;"",INDEX(pipot!B:B,SMALL(pipot!$Z:$Z,ROW($A1078)))),"")</f>
        <v/>
      </c>
      <c r="D1082" s="15" t="str">
        <f>IFERROR(IF(COUNT(pipot!$Z:$Z)&lt;&gt;"",INDEX(pipot!C:C,SMALL(pipot!$Z:$Z,ROW($A1078)))),"")</f>
        <v/>
      </c>
      <c r="E1082" t="str">
        <f>IFERROR(IF(COUNT(pipot!$Z:$Z)&lt;&gt;"",INDEX(pipot!D:D,SMALL(pipot!$Z:$Z,ROW($A1078)))),"")</f>
        <v/>
      </c>
      <c r="F1082" t="str">
        <f>IFERROR(IF(COUNT(pipot!$Z:$Z)&lt;&gt;"",INDEX(pipot!E:E,SMALL(pipot!$Z:$Z,ROW($A1078)))),"")</f>
        <v/>
      </c>
      <c r="G1082" t="str">
        <f>IFERROR(IF(COUNT(pipot!$Z:$Z)&lt;&gt;"",INDEX(pipot!F:F,SMALL(pipot!$Z:$Z,ROW($A1078)))),"")</f>
        <v/>
      </c>
      <c r="H1082" t="str">
        <f>IFERROR(IF(COUNT(pipot!$Z:$Z)&lt;&gt;"",INDEX(pipot!G:G,SMALL(pipot!$Z:$Z,ROW($A1078)))),"")</f>
        <v/>
      </c>
      <c r="I1082" t="str">
        <f>IFERROR(IF(COUNT(pipot!$Z:$Z)&lt;&gt;"",INDEX(pipot!H:H,SMALL(pipot!$Z:$Z,ROW($A1078)))),"")</f>
        <v/>
      </c>
      <c r="J1082" t="str">
        <f>IFERROR(IF(COUNT(pipot!$Z:$Z)&lt;&gt;"",INDEX(pipot!I:I,SMALL(pipot!$Z:$Z,ROW($A1078)))),"")</f>
        <v/>
      </c>
      <c r="K1082" t="str">
        <f>IFERROR(IF(COUNT(pipot!$Z:$Z)&lt;&gt;"",INDEX(pipot!J:J,SMALL(pipot!$Z:$Z,ROW($A1078)))),"")</f>
        <v/>
      </c>
      <c r="L1082" t="str">
        <f>IFERROR(IF(COUNT(pipot!$Z:$Z)&lt;&gt;"",INDEX(pipot!K:K,SMALL(pipot!$Z:$Z,ROW($A1078)))),"")</f>
        <v/>
      </c>
      <c r="M1082" t="str">
        <f>IFERROR(IF(COUNT(pipot!$Z:$Z)&lt;&gt;"",INDEX(pipot!L:L,SMALL(pipot!$Z:$Z,ROW($A1078)))),"")</f>
        <v/>
      </c>
      <c r="N1082" t="str">
        <f>IFERROR(IF(COUNT(pipot!$Z:$Z)&lt;&gt;"",INDEX(pipot!M:M,SMALL(pipot!$Z:$Z,ROW($A1078)))),"")</f>
        <v/>
      </c>
      <c r="O1082" t="str">
        <f>IFERROR(IF(COUNT(pipot!$Z:$Z)&lt;&gt;"",INDEX(pipot!N:N,SMALL(pipot!$Z:$Z,ROW($A1078)))),"")</f>
        <v/>
      </c>
      <c r="P1082" t="str">
        <f>IFERROR(IF(COUNT(pipot!$Z:$Z)&lt;&gt;"",INDEX(pipot!O:O,SMALL(pipot!$Z:$Z,ROW($A1078)))),"")</f>
        <v/>
      </c>
      <c r="Q1082" t="str">
        <f>IFERROR(IF(COUNT(pipot!$Z:$Z)&lt;&gt;"",INDEX(pipot!P:P,SMALL(pipot!$Z:$Z,ROW($A1078)))),"")</f>
        <v/>
      </c>
      <c r="R1082" t="str">
        <f>IFERROR(IF(COUNT(pipot!$Z:$Z)&lt;&gt;"",INDEX(pipot!Q:Q,SMALL(pipot!$Z:$Z,ROW($A1078)))),"")</f>
        <v/>
      </c>
      <c r="S1082" t="str">
        <f>IFERROR(IF(COUNT(pipot!$Z:$Z)&lt;&gt;"",INDEX(pipot!R:R,SMALL(pipot!$Z:$Z,ROW($A1078)))),"")</f>
        <v/>
      </c>
    </row>
    <row r="1083" spans="2:19" hidden="1">
      <c r="B1083" t="str">
        <f>IFERROR(IF(COUNT(pipot!$Z:$Z)&lt;&gt;"",INDEX(pipot!A:A,SMALL(pipot!$Z:$Z,ROW($A1079)))),"")</f>
        <v/>
      </c>
      <c r="C1083" s="13" t="str">
        <f>IFERROR(IF(COUNT(pipot!$Z:$Z)&lt;&gt;"",INDEX(pipot!B:B,SMALL(pipot!$Z:$Z,ROW($A1079)))),"")</f>
        <v/>
      </c>
      <c r="D1083" s="15" t="str">
        <f>IFERROR(IF(COUNT(pipot!$Z:$Z)&lt;&gt;"",INDEX(pipot!C:C,SMALL(pipot!$Z:$Z,ROW($A1079)))),"")</f>
        <v/>
      </c>
      <c r="E1083" t="str">
        <f>IFERROR(IF(COUNT(pipot!$Z:$Z)&lt;&gt;"",INDEX(pipot!D:D,SMALL(pipot!$Z:$Z,ROW($A1079)))),"")</f>
        <v/>
      </c>
      <c r="F1083" t="str">
        <f>IFERROR(IF(COUNT(pipot!$Z:$Z)&lt;&gt;"",INDEX(pipot!E:E,SMALL(pipot!$Z:$Z,ROW($A1079)))),"")</f>
        <v/>
      </c>
      <c r="G1083" t="str">
        <f>IFERROR(IF(COUNT(pipot!$Z:$Z)&lt;&gt;"",INDEX(pipot!F:F,SMALL(pipot!$Z:$Z,ROW($A1079)))),"")</f>
        <v/>
      </c>
      <c r="H1083" t="str">
        <f>IFERROR(IF(COUNT(pipot!$Z:$Z)&lt;&gt;"",INDEX(pipot!G:G,SMALL(pipot!$Z:$Z,ROW($A1079)))),"")</f>
        <v/>
      </c>
      <c r="I1083" t="str">
        <f>IFERROR(IF(COUNT(pipot!$Z:$Z)&lt;&gt;"",INDEX(pipot!H:H,SMALL(pipot!$Z:$Z,ROW($A1079)))),"")</f>
        <v/>
      </c>
      <c r="J1083" t="str">
        <f>IFERROR(IF(COUNT(pipot!$Z:$Z)&lt;&gt;"",INDEX(pipot!I:I,SMALL(pipot!$Z:$Z,ROW($A1079)))),"")</f>
        <v/>
      </c>
      <c r="K1083" t="str">
        <f>IFERROR(IF(COUNT(pipot!$Z:$Z)&lt;&gt;"",INDEX(pipot!J:J,SMALL(pipot!$Z:$Z,ROW($A1079)))),"")</f>
        <v/>
      </c>
      <c r="L1083" t="str">
        <f>IFERROR(IF(COUNT(pipot!$Z:$Z)&lt;&gt;"",INDEX(pipot!K:K,SMALL(pipot!$Z:$Z,ROW($A1079)))),"")</f>
        <v/>
      </c>
      <c r="M1083" t="str">
        <f>IFERROR(IF(COUNT(pipot!$Z:$Z)&lt;&gt;"",INDEX(pipot!L:L,SMALL(pipot!$Z:$Z,ROW($A1079)))),"")</f>
        <v/>
      </c>
      <c r="N1083" t="str">
        <f>IFERROR(IF(COUNT(pipot!$Z:$Z)&lt;&gt;"",INDEX(pipot!M:M,SMALL(pipot!$Z:$Z,ROW($A1079)))),"")</f>
        <v/>
      </c>
      <c r="O1083" t="str">
        <f>IFERROR(IF(COUNT(pipot!$Z:$Z)&lt;&gt;"",INDEX(pipot!N:N,SMALL(pipot!$Z:$Z,ROW($A1079)))),"")</f>
        <v/>
      </c>
      <c r="P1083" t="str">
        <f>IFERROR(IF(COUNT(pipot!$Z:$Z)&lt;&gt;"",INDEX(pipot!O:O,SMALL(pipot!$Z:$Z,ROW($A1079)))),"")</f>
        <v/>
      </c>
      <c r="Q1083" t="str">
        <f>IFERROR(IF(COUNT(pipot!$Z:$Z)&lt;&gt;"",INDEX(pipot!P:P,SMALL(pipot!$Z:$Z,ROW($A1079)))),"")</f>
        <v/>
      </c>
      <c r="R1083" t="str">
        <f>IFERROR(IF(COUNT(pipot!$Z:$Z)&lt;&gt;"",INDEX(pipot!Q:Q,SMALL(pipot!$Z:$Z,ROW($A1079)))),"")</f>
        <v/>
      </c>
      <c r="S1083" t="str">
        <f>IFERROR(IF(COUNT(pipot!$Z:$Z)&lt;&gt;"",INDEX(pipot!R:R,SMALL(pipot!$Z:$Z,ROW($A1079)))),"")</f>
        <v/>
      </c>
    </row>
    <row r="1084" spans="2:19" hidden="1">
      <c r="B1084" t="str">
        <f>IFERROR(IF(COUNT(pipot!$Z:$Z)&lt;&gt;"",INDEX(pipot!A:A,SMALL(pipot!$Z:$Z,ROW($A1080)))),"")</f>
        <v/>
      </c>
      <c r="C1084" s="13" t="str">
        <f>IFERROR(IF(COUNT(pipot!$Z:$Z)&lt;&gt;"",INDEX(pipot!B:B,SMALL(pipot!$Z:$Z,ROW($A1080)))),"")</f>
        <v/>
      </c>
      <c r="D1084" s="15" t="str">
        <f>IFERROR(IF(COUNT(pipot!$Z:$Z)&lt;&gt;"",INDEX(pipot!C:C,SMALL(pipot!$Z:$Z,ROW($A1080)))),"")</f>
        <v/>
      </c>
      <c r="E1084" t="str">
        <f>IFERROR(IF(COUNT(pipot!$Z:$Z)&lt;&gt;"",INDEX(pipot!D:D,SMALL(pipot!$Z:$Z,ROW($A1080)))),"")</f>
        <v/>
      </c>
      <c r="F1084" t="str">
        <f>IFERROR(IF(COUNT(pipot!$Z:$Z)&lt;&gt;"",INDEX(pipot!E:E,SMALL(pipot!$Z:$Z,ROW($A1080)))),"")</f>
        <v/>
      </c>
      <c r="G1084" t="str">
        <f>IFERROR(IF(COUNT(pipot!$Z:$Z)&lt;&gt;"",INDEX(pipot!F:F,SMALL(pipot!$Z:$Z,ROW($A1080)))),"")</f>
        <v/>
      </c>
      <c r="H1084" t="str">
        <f>IFERROR(IF(COUNT(pipot!$Z:$Z)&lt;&gt;"",INDEX(pipot!G:G,SMALL(pipot!$Z:$Z,ROW($A1080)))),"")</f>
        <v/>
      </c>
      <c r="I1084" t="str">
        <f>IFERROR(IF(COUNT(pipot!$Z:$Z)&lt;&gt;"",INDEX(pipot!H:H,SMALL(pipot!$Z:$Z,ROW($A1080)))),"")</f>
        <v/>
      </c>
      <c r="J1084" t="str">
        <f>IFERROR(IF(COUNT(pipot!$Z:$Z)&lt;&gt;"",INDEX(pipot!I:I,SMALL(pipot!$Z:$Z,ROW($A1080)))),"")</f>
        <v/>
      </c>
      <c r="K1084" t="str">
        <f>IFERROR(IF(COUNT(pipot!$Z:$Z)&lt;&gt;"",INDEX(pipot!J:J,SMALL(pipot!$Z:$Z,ROW($A1080)))),"")</f>
        <v/>
      </c>
      <c r="L1084" t="str">
        <f>IFERROR(IF(COUNT(pipot!$Z:$Z)&lt;&gt;"",INDEX(pipot!K:K,SMALL(pipot!$Z:$Z,ROW($A1080)))),"")</f>
        <v/>
      </c>
      <c r="M1084" t="str">
        <f>IFERROR(IF(COUNT(pipot!$Z:$Z)&lt;&gt;"",INDEX(pipot!L:L,SMALL(pipot!$Z:$Z,ROW($A1080)))),"")</f>
        <v/>
      </c>
      <c r="N1084" t="str">
        <f>IFERROR(IF(COUNT(pipot!$Z:$Z)&lt;&gt;"",INDEX(pipot!M:M,SMALL(pipot!$Z:$Z,ROW($A1080)))),"")</f>
        <v/>
      </c>
      <c r="O1084" t="str">
        <f>IFERROR(IF(COUNT(pipot!$Z:$Z)&lt;&gt;"",INDEX(pipot!N:N,SMALL(pipot!$Z:$Z,ROW($A1080)))),"")</f>
        <v/>
      </c>
      <c r="P1084" t="str">
        <f>IFERROR(IF(COUNT(pipot!$Z:$Z)&lt;&gt;"",INDEX(pipot!O:O,SMALL(pipot!$Z:$Z,ROW($A1080)))),"")</f>
        <v/>
      </c>
      <c r="Q1084" t="str">
        <f>IFERROR(IF(COUNT(pipot!$Z:$Z)&lt;&gt;"",INDEX(pipot!P:P,SMALL(pipot!$Z:$Z,ROW($A1080)))),"")</f>
        <v/>
      </c>
      <c r="R1084" t="str">
        <f>IFERROR(IF(COUNT(pipot!$Z:$Z)&lt;&gt;"",INDEX(pipot!Q:Q,SMALL(pipot!$Z:$Z,ROW($A1080)))),"")</f>
        <v/>
      </c>
      <c r="S1084" t="str">
        <f>IFERROR(IF(COUNT(pipot!$Z:$Z)&lt;&gt;"",INDEX(pipot!R:R,SMALL(pipot!$Z:$Z,ROW($A1080)))),"")</f>
        <v/>
      </c>
    </row>
    <row r="1085" spans="2:19" hidden="1">
      <c r="B1085" t="str">
        <f>IFERROR(IF(COUNT(pipot!$Z:$Z)&lt;&gt;"",INDEX(pipot!A:A,SMALL(pipot!$Z:$Z,ROW($A1081)))),"")</f>
        <v/>
      </c>
      <c r="C1085" s="13" t="str">
        <f>IFERROR(IF(COUNT(pipot!$Z:$Z)&lt;&gt;"",INDEX(pipot!B:B,SMALL(pipot!$Z:$Z,ROW($A1081)))),"")</f>
        <v/>
      </c>
      <c r="D1085" s="15" t="str">
        <f>IFERROR(IF(COUNT(pipot!$Z:$Z)&lt;&gt;"",INDEX(pipot!C:C,SMALL(pipot!$Z:$Z,ROW($A1081)))),"")</f>
        <v/>
      </c>
      <c r="E1085" t="str">
        <f>IFERROR(IF(COUNT(pipot!$Z:$Z)&lt;&gt;"",INDEX(pipot!D:D,SMALL(pipot!$Z:$Z,ROW($A1081)))),"")</f>
        <v/>
      </c>
      <c r="F1085" t="str">
        <f>IFERROR(IF(COUNT(pipot!$Z:$Z)&lt;&gt;"",INDEX(pipot!E:E,SMALL(pipot!$Z:$Z,ROW($A1081)))),"")</f>
        <v/>
      </c>
      <c r="G1085" t="str">
        <f>IFERROR(IF(COUNT(pipot!$Z:$Z)&lt;&gt;"",INDEX(pipot!F:F,SMALL(pipot!$Z:$Z,ROW($A1081)))),"")</f>
        <v/>
      </c>
      <c r="H1085" t="str">
        <f>IFERROR(IF(COUNT(pipot!$Z:$Z)&lt;&gt;"",INDEX(pipot!G:G,SMALL(pipot!$Z:$Z,ROW($A1081)))),"")</f>
        <v/>
      </c>
      <c r="I1085" t="str">
        <f>IFERROR(IF(COUNT(pipot!$Z:$Z)&lt;&gt;"",INDEX(pipot!H:H,SMALL(pipot!$Z:$Z,ROW($A1081)))),"")</f>
        <v/>
      </c>
      <c r="J1085" t="str">
        <f>IFERROR(IF(COUNT(pipot!$Z:$Z)&lt;&gt;"",INDEX(pipot!I:I,SMALL(pipot!$Z:$Z,ROW($A1081)))),"")</f>
        <v/>
      </c>
      <c r="K1085" t="str">
        <f>IFERROR(IF(COUNT(pipot!$Z:$Z)&lt;&gt;"",INDEX(pipot!J:J,SMALL(pipot!$Z:$Z,ROW($A1081)))),"")</f>
        <v/>
      </c>
      <c r="L1085" t="str">
        <f>IFERROR(IF(COUNT(pipot!$Z:$Z)&lt;&gt;"",INDEX(pipot!K:K,SMALL(pipot!$Z:$Z,ROW($A1081)))),"")</f>
        <v/>
      </c>
      <c r="M1085" t="str">
        <f>IFERROR(IF(COUNT(pipot!$Z:$Z)&lt;&gt;"",INDEX(pipot!L:L,SMALL(pipot!$Z:$Z,ROW($A1081)))),"")</f>
        <v/>
      </c>
      <c r="N1085" t="str">
        <f>IFERROR(IF(COUNT(pipot!$Z:$Z)&lt;&gt;"",INDEX(pipot!M:M,SMALL(pipot!$Z:$Z,ROW($A1081)))),"")</f>
        <v/>
      </c>
      <c r="O1085" t="str">
        <f>IFERROR(IF(COUNT(pipot!$Z:$Z)&lt;&gt;"",INDEX(pipot!N:N,SMALL(pipot!$Z:$Z,ROW($A1081)))),"")</f>
        <v/>
      </c>
      <c r="P1085" t="str">
        <f>IFERROR(IF(COUNT(pipot!$Z:$Z)&lt;&gt;"",INDEX(pipot!O:O,SMALL(pipot!$Z:$Z,ROW($A1081)))),"")</f>
        <v/>
      </c>
      <c r="Q1085" t="str">
        <f>IFERROR(IF(COUNT(pipot!$Z:$Z)&lt;&gt;"",INDEX(pipot!P:P,SMALL(pipot!$Z:$Z,ROW($A1081)))),"")</f>
        <v/>
      </c>
      <c r="R1085" t="str">
        <f>IFERROR(IF(COUNT(pipot!$Z:$Z)&lt;&gt;"",INDEX(pipot!Q:Q,SMALL(pipot!$Z:$Z,ROW($A1081)))),"")</f>
        <v/>
      </c>
      <c r="S1085" t="str">
        <f>IFERROR(IF(COUNT(pipot!$Z:$Z)&lt;&gt;"",INDEX(pipot!R:R,SMALL(pipot!$Z:$Z,ROW($A1081)))),"")</f>
        <v/>
      </c>
    </row>
    <row r="1086" spans="2:19" hidden="1">
      <c r="B1086" t="str">
        <f>IFERROR(IF(COUNT(pipot!$Z:$Z)&lt;&gt;"",INDEX(pipot!A:A,SMALL(pipot!$Z:$Z,ROW($A1082)))),"")</f>
        <v/>
      </c>
      <c r="C1086" s="13" t="str">
        <f>IFERROR(IF(COUNT(pipot!$Z:$Z)&lt;&gt;"",INDEX(pipot!B:B,SMALL(pipot!$Z:$Z,ROW($A1082)))),"")</f>
        <v/>
      </c>
      <c r="D1086" s="15" t="str">
        <f>IFERROR(IF(COUNT(pipot!$Z:$Z)&lt;&gt;"",INDEX(pipot!C:C,SMALL(pipot!$Z:$Z,ROW($A1082)))),"")</f>
        <v/>
      </c>
      <c r="E1086" t="str">
        <f>IFERROR(IF(COUNT(pipot!$Z:$Z)&lt;&gt;"",INDEX(pipot!D:D,SMALL(pipot!$Z:$Z,ROW($A1082)))),"")</f>
        <v/>
      </c>
      <c r="F1086" t="str">
        <f>IFERROR(IF(COUNT(pipot!$Z:$Z)&lt;&gt;"",INDEX(pipot!E:E,SMALL(pipot!$Z:$Z,ROW($A1082)))),"")</f>
        <v/>
      </c>
      <c r="G1086" t="str">
        <f>IFERROR(IF(COUNT(pipot!$Z:$Z)&lt;&gt;"",INDEX(pipot!F:F,SMALL(pipot!$Z:$Z,ROW($A1082)))),"")</f>
        <v/>
      </c>
      <c r="H1086" t="str">
        <f>IFERROR(IF(COUNT(pipot!$Z:$Z)&lt;&gt;"",INDEX(pipot!G:G,SMALL(pipot!$Z:$Z,ROW($A1082)))),"")</f>
        <v/>
      </c>
      <c r="I1086" t="str">
        <f>IFERROR(IF(COUNT(pipot!$Z:$Z)&lt;&gt;"",INDEX(pipot!H:H,SMALL(pipot!$Z:$Z,ROW($A1082)))),"")</f>
        <v/>
      </c>
      <c r="J1086" t="str">
        <f>IFERROR(IF(COUNT(pipot!$Z:$Z)&lt;&gt;"",INDEX(pipot!I:I,SMALL(pipot!$Z:$Z,ROW($A1082)))),"")</f>
        <v/>
      </c>
      <c r="K1086" t="str">
        <f>IFERROR(IF(COUNT(pipot!$Z:$Z)&lt;&gt;"",INDEX(pipot!J:J,SMALL(pipot!$Z:$Z,ROW($A1082)))),"")</f>
        <v/>
      </c>
      <c r="L1086" t="str">
        <f>IFERROR(IF(COUNT(pipot!$Z:$Z)&lt;&gt;"",INDEX(pipot!K:K,SMALL(pipot!$Z:$Z,ROW($A1082)))),"")</f>
        <v/>
      </c>
      <c r="M1086" t="str">
        <f>IFERROR(IF(COUNT(pipot!$Z:$Z)&lt;&gt;"",INDEX(pipot!L:L,SMALL(pipot!$Z:$Z,ROW($A1082)))),"")</f>
        <v/>
      </c>
      <c r="N1086" t="str">
        <f>IFERROR(IF(COUNT(pipot!$Z:$Z)&lt;&gt;"",INDEX(pipot!M:M,SMALL(pipot!$Z:$Z,ROW($A1082)))),"")</f>
        <v/>
      </c>
      <c r="O1086" t="str">
        <f>IFERROR(IF(COUNT(pipot!$Z:$Z)&lt;&gt;"",INDEX(pipot!N:N,SMALL(pipot!$Z:$Z,ROW($A1082)))),"")</f>
        <v/>
      </c>
      <c r="P1086" t="str">
        <f>IFERROR(IF(COUNT(pipot!$Z:$Z)&lt;&gt;"",INDEX(pipot!O:O,SMALL(pipot!$Z:$Z,ROW($A1082)))),"")</f>
        <v/>
      </c>
      <c r="Q1086" t="str">
        <f>IFERROR(IF(COUNT(pipot!$Z:$Z)&lt;&gt;"",INDEX(pipot!P:P,SMALL(pipot!$Z:$Z,ROW($A1082)))),"")</f>
        <v/>
      </c>
      <c r="R1086" t="str">
        <f>IFERROR(IF(COUNT(pipot!$Z:$Z)&lt;&gt;"",INDEX(pipot!Q:Q,SMALL(pipot!$Z:$Z,ROW($A1082)))),"")</f>
        <v/>
      </c>
      <c r="S1086" t="str">
        <f>IFERROR(IF(COUNT(pipot!$Z:$Z)&lt;&gt;"",INDEX(pipot!R:R,SMALL(pipot!$Z:$Z,ROW($A1082)))),"")</f>
        <v/>
      </c>
    </row>
    <row r="1087" spans="2:19" hidden="1">
      <c r="B1087" t="str">
        <f>IFERROR(IF(COUNT(pipot!$Z:$Z)&lt;&gt;"",INDEX(pipot!A:A,SMALL(pipot!$Z:$Z,ROW($A1083)))),"")</f>
        <v/>
      </c>
      <c r="C1087" s="13" t="str">
        <f>IFERROR(IF(COUNT(pipot!$Z:$Z)&lt;&gt;"",INDEX(pipot!B:B,SMALL(pipot!$Z:$Z,ROW($A1083)))),"")</f>
        <v/>
      </c>
      <c r="D1087" s="15" t="str">
        <f>IFERROR(IF(COUNT(pipot!$Z:$Z)&lt;&gt;"",INDEX(pipot!C:C,SMALL(pipot!$Z:$Z,ROW($A1083)))),"")</f>
        <v/>
      </c>
      <c r="E1087" t="str">
        <f>IFERROR(IF(COUNT(pipot!$Z:$Z)&lt;&gt;"",INDEX(pipot!D:D,SMALL(pipot!$Z:$Z,ROW($A1083)))),"")</f>
        <v/>
      </c>
      <c r="F1087" t="str">
        <f>IFERROR(IF(COUNT(pipot!$Z:$Z)&lt;&gt;"",INDEX(pipot!E:E,SMALL(pipot!$Z:$Z,ROW($A1083)))),"")</f>
        <v/>
      </c>
      <c r="G1087" t="str">
        <f>IFERROR(IF(COUNT(pipot!$Z:$Z)&lt;&gt;"",INDEX(pipot!F:F,SMALL(pipot!$Z:$Z,ROW($A1083)))),"")</f>
        <v/>
      </c>
      <c r="H1087" t="str">
        <f>IFERROR(IF(COUNT(pipot!$Z:$Z)&lt;&gt;"",INDEX(pipot!G:G,SMALL(pipot!$Z:$Z,ROW($A1083)))),"")</f>
        <v/>
      </c>
      <c r="I1087" t="str">
        <f>IFERROR(IF(COUNT(pipot!$Z:$Z)&lt;&gt;"",INDEX(pipot!H:H,SMALL(pipot!$Z:$Z,ROW($A1083)))),"")</f>
        <v/>
      </c>
      <c r="J1087" t="str">
        <f>IFERROR(IF(COUNT(pipot!$Z:$Z)&lt;&gt;"",INDEX(pipot!I:I,SMALL(pipot!$Z:$Z,ROW($A1083)))),"")</f>
        <v/>
      </c>
      <c r="K1087" t="str">
        <f>IFERROR(IF(COUNT(pipot!$Z:$Z)&lt;&gt;"",INDEX(pipot!J:J,SMALL(pipot!$Z:$Z,ROW($A1083)))),"")</f>
        <v/>
      </c>
      <c r="L1087" t="str">
        <f>IFERROR(IF(COUNT(pipot!$Z:$Z)&lt;&gt;"",INDEX(pipot!K:K,SMALL(pipot!$Z:$Z,ROW($A1083)))),"")</f>
        <v/>
      </c>
      <c r="M1087" t="str">
        <f>IFERROR(IF(COUNT(pipot!$Z:$Z)&lt;&gt;"",INDEX(pipot!L:L,SMALL(pipot!$Z:$Z,ROW($A1083)))),"")</f>
        <v/>
      </c>
      <c r="N1087" t="str">
        <f>IFERROR(IF(COUNT(pipot!$Z:$Z)&lt;&gt;"",INDEX(pipot!M:M,SMALL(pipot!$Z:$Z,ROW($A1083)))),"")</f>
        <v/>
      </c>
      <c r="O1087" t="str">
        <f>IFERROR(IF(COUNT(pipot!$Z:$Z)&lt;&gt;"",INDEX(pipot!N:N,SMALL(pipot!$Z:$Z,ROW($A1083)))),"")</f>
        <v/>
      </c>
      <c r="P1087" t="str">
        <f>IFERROR(IF(COUNT(pipot!$Z:$Z)&lt;&gt;"",INDEX(pipot!O:O,SMALL(pipot!$Z:$Z,ROW($A1083)))),"")</f>
        <v/>
      </c>
      <c r="Q1087" t="str">
        <f>IFERROR(IF(COUNT(pipot!$Z:$Z)&lt;&gt;"",INDEX(pipot!P:P,SMALL(pipot!$Z:$Z,ROW($A1083)))),"")</f>
        <v/>
      </c>
      <c r="R1087" t="str">
        <f>IFERROR(IF(COUNT(pipot!$Z:$Z)&lt;&gt;"",INDEX(pipot!Q:Q,SMALL(pipot!$Z:$Z,ROW($A1083)))),"")</f>
        <v/>
      </c>
      <c r="S1087" t="str">
        <f>IFERROR(IF(COUNT(pipot!$Z:$Z)&lt;&gt;"",INDEX(pipot!R:R,SMALL(pipot!$Z:$Z,ROW($A1083)))),"")</f>
        <v/>
      </c>
    </row>
    <row r="1088" spans="2:19" hidden="1">
      <c r="B1088" t="str">
        <f>IFERROR(IF(COUNT(pipot!$Z:$Z)&lt;&gt;"",INDEX(pipot!A:A,SMALL(pipot!$Z:$Z,ROW($A1084)))),"")</f>
        <v/>
      </c>
      <c r="C1088" s="13" t="str">
        <f>IFERROR(IF(COUNT(pipot!$Z:$Z)&lt;&gt;"",INDEX(pipot!B:B,SMALL(pipot!$Z:$Z,ROW($A1084)))),"")</f>
        <v/>
      </c>
      <c r="D1088" s="15" t="str">
        <f>IFERROR(IF(COUNT(pipot!$Z:$Z)&lt;&gt;"",INDEX(pipot!C:C,SMALL(pipot!$Z:$Z,ROW($A1084)))),"")</f>
        <v/>
      </c>
      <c r="E1088" t="str">
        <f>IFERROR(IF(COUNT(pipot!$Z:$Z)&lt;&gt;"",INDEX(pipot!D:D,SMALL(pipot!$Z:$Z,ROW($A1084)))),"")</f>
        <v/>
      </c>
      <c r="F1088" t="str">
        <f>IFERROR(IF(COUNT(pipot!$Z:$Z)&lt;&gt;"",INDEX(pipot!E:E,SMALL(pipot!$Z:$Z,ROW($A1084)))),"")</f>
        <v/>
      </c>
      <c r="G1088" t="str">
        <f>IFERROR(IF(COUNT(pipot!$Z:$Z)&lt;&gt;"",INDEX(pipot!F:F,SMALL(pipot!$Z:$Z,ROW($A1084)))),"")</f>
        <v/>
      </c>
      <c r="H1088" t="str">
        <f>IFERROR(IF(COUNT(pipot!$Z:$Z)&lt;&gt;"",INDEX(pipot!G:G,SMALL(pipot!$Z:$Z,ROW($A1084)))),"")</f>
        <v/>
      </c>
      <c r="I1088" t="str">
        <f>IFERROR(IF(COUNT(pipot!$Z:$Z)&lt;&gt;"",INDEX(pipot!H:H,SMALL(pipot!$Z:$Z,ROW($A1084)))),"")</f>
        <v/>
      </c>
      <c r="J1088" t="str">
        <f>IFERROR(IF(COUNT(pipot!$Z:$Z)&lt;&gt;"",INDEX(pipot!I:I,SMALL(pipot!$Z:$Z,ROW($A1084)))),"")</f>
        <v/>
      </c>
      <c r="K1088" t="str">
        <f>IFERROR(IF(COUNT(pipot!$Z:$Z)&lt;&gt;"",INDEX(pipot!J:J,SMALL(pipot!$Z:$Z,ROW($A1084)))),"")</f>
        <v/>
      </c>
      <c r="L1088" t="str">
        <f>IFERROR(IF(COUNT(pipot!$Z:$Z)&lt;&gt;"",INDEX(pipot!K:K,SMALL(pipot!$Z:$Z,ROW($A1084)))),"")</f>
        <v/>
      </c>
      <c r="M1088" t="str">
        <f>IFERROR(IF(COUNT(pipot!$Z:$Z)&lt;&gt;"",INDEX(pipot!L:L,SMALL(pipot!$Z:$Z,ROW($A1084)))),"")</f>
        <v/>
      </c>
      <c r="N1088" t="str">
        <f>IFERROR(IF(COUNT(pipot!$Z:$Z)&lt;&gt;"",INDEX(pipot!M:M,SMALL(pipot!$Z:$Z,ROW($A1084)))),"")</f>
        <v/>
      </c>
      <c r="O1088" t="str">
        <f>IFERROR(IF(COUNT(pipot!$Z:$Z)&lt;&gt;"",INDEX(pipot!N:N,SMALL(pipot!$Z:$Z,ROW($A1084)))),"")</f>
        <v/>
      </c>
      <c r="P1088" t="str">
        <f>IFERROR(IF(COUNT(pipot!$Z:$Z)&lt;&gt;"",INDEX(pipot!O:O,SMALL(pipot!$Z:$Z,ROW($A1084)))),"")</f>
        <v/>
      </c>
      <c r="Q1088" t="str">
        <f>IFERROR(IF(COUNT(pipot!$Z:$Z)&lt;&gt;"",INDEX(pipot!P:P,SMALL(pipot!$Z:$Z,ROW($A1084)))),"")</f>
        <v/>
      </c>
      <c r="R1088" t="str">
        <f>IFERROR(IF(COUNT(pipot!$Z:$Z)&lt;&gt;"",INDEX(pipot!Q:Q,SMALL(pipot!$Z:$Z,ROW($A1084)))),"")</f>
        <v/>
      </c>
      <c r="S1088" t="str">
        <f>IFERROR(IF(COUNT(pipot!$Z:$Z)&lt;&gt;"",INDEX(pipot!R:R,SMALL(pipot!$Z:$Z,ROW($A1084)))),"")</f>
        <v/>
      </c>
    </row>
    <row r="1089" spans="2:19" hidden="1">
      <c r="B1089" t="str">
        <f>IFERROR(IF(COUNT(pipot!$Z:$Z)&lt;&gt;"",INDEX(pipot!A:A,SMALL(pipot!$Z:$Z,ROW($A1085)))),"")</f>
        <v/>
      </c>
      <c r="C1089" s="13" t="str">
        <f>IFERROR(IF(COUNT(pipot!$Z:$Z)&lt;&gt;"",INDEX(pipot!B:B,SMALL(pipot!$Z:$Z,ROW($A1085)))),"")</f>
        <v/>
      </c>
      <c r="D1089" s="15" t="str">
        <f>IFERROR(IF(COUNT(pipot!$Z:$Z)&lt;&gt;"",INDEX(pipot!C:C,SMALL(pipot!$Z:$Z,ROW($A1085)))),"")</f>
        <v/>
      </c>
      <c r="E1089" t="str">
        <f>IFERROR(IF(COUNT(pipot!$Z:$Z)&lt;&gt;"",INDEX(pipot!D:D,SMALL(pipot!$Z:$Z,ROW($A1085)))),"")</f>
        <v/>
      </c>
      <c r="F1089" t="str">
        <f>IFERROR(IF(COUNT(pipot!$Z:$Z)&lt;&gt;"",INDEX(pipot!E:E,SMALL(pipot!$Z:$Z,ROW($A1085)))),"")</f>
        <v/>
      </c>
      <c r="G1089" t="str">
        <f>IFERROR(IF(COUNT(pipot!$Z:$Z)&lt;&gt;"",INDEX(pipot!F:F,SMALL(pipot!$Z:$Z,ROW($A1085)))),"")</f>
        <v/>
      </c>
      <c r="H1089" t="str">
        <f>IFERROR(IF(COUNT(pipot!$Z:$Z)&lt;&gt;"",INDEX(pipot!G:G,SMALL(pipot!$Z:$Z,ROW($A1085)))),"")</f>
        <v/>
      </c>
      <c r="I1089" t="str">
        <f>IFERROR(IF(COUNT(pipot!$Z:$Z)&lt;&gt;"",INDEX(pipot!H:H,SMALL(pipot!$Z:$Z,ROW($A1085)))),"")</f>
        <v/>
      </c>
      <c r="J1089" t="str">
        <f>IFERROR(IF(COUNT(pipot!$Z:$Z)&lt;&gt;"",INDEX(pipot!I:I,SMALL(pipot!$Z:$Z,ROW($A1085)))),"")</f>
        <v/>
      </c>
      <c r="K1089" t="str">
        <f>IFERROR(IF(COUNT(pipot!$Z:$Z)&lt;&gt;"",INDEX(pipot!J:J,SMALL(pipot!$Z:$Z,ROW($A1085)))),"")</f>
        <v/>
      </c>
      <c r="L1089" t="str">
        <f>IFERROR(IF(COUNT(pipot!$Z:$Z)&lt;&gt;"",INDEX(pipot!K:K,SMALL(pipot!$Z:$Z,ROW($A1085)))),"")</f>
        <v/>
      </c>
      <c r="M1089" t="str">
        <f>IFERROR(IF(COUNT(pipot!$Z:$Z)&lt;&gt;"",INDEX(pipot!L:L,SMALL(pipot!$Z:$Z,ROW($A1085)))),"")</f>
        <v/>
      </c>
      <c r="N1089" t="str">
        <f>IFERROR(IF(COUNT(pipot!$Z:$Z)&lt;&gt;"",INDEX(pipot!M:M,SMALL(pipot!$Z:$Z,ROW($A1085)))),"")</f>
        <v/>
      </c>
      <c r="O1089" t="str">
        <f>IFERROR(IF(COUNT(pipot!$Z:$Z)&lt;&gt;"",INDEX(pipot!N:N,SMALL(pipot!$Z:$Z,ROW($A1085)))),"")</f>
        <v/>
      </c>
      <c r="P1089" t="str">
        <f>IFERROR(IF(COUNT(pipot!$Z:$Z)&lt;&gt;"",INDEX(pipot!O:O,SMALL(pipot!$Z:$Z,ROW($A1085)))),"")</f>
        <v/>
      </c>
      <c r="Q1089" t="str">
        <f>IFERROR(IF(COUNT(pipot!$Z:$Z)&lt;&gt;"",INDEX(pipot!P:P,SMALL(pipot!$Z:$Z,ROW($A1085)))),"")</f>
        <v/>
      </c>
      <c r="R1089" t="str">
        <f>IFERROR(IF(COUNT(pipot!$Z:$Z)&lt;&gt;"",INDEX(pipot!Q:Q,SMALL(pipot!$Z:$Z,ROW($A1085)))),"")</f>
        <v/>
      </c>
      <c r="S1089" t="str">
        <f>IFERROR(IF(COUNT(pipot!$Z:$Z)&lt;&gt;"",INDEX(pipot!R:R,SMALL(pipot!$Z:$Z,ROW($A1085)))),"")</f>
        <v/>
      </c>
    </row>
    <row r="1090" spans="2:19" hidden="1">
      <c r="B1090" t="str">
        <f>IFERROR(IF(COUNT(pipot!$Z:$Z)&lt;&gt;"",INDEX(pipot!A:A,SMALL(pipot!$Z:$Z,ROW($A1086)))),"")</f>
        <v/>
      </c>
      <c r="C1090" s="13" t="str">
        <f>IFERROR(IF(COUNT(pipot!$Z:$Z)&lt;&gt;"",INDEX(pipot!B:B,SMALL(pipot!$Z:$Z,ROW($A1086)))),"")</f>
        <v/>
      </c>
      <c r="D1090" s="15" t="str">
        <f>IFERROR(IF(COUNT(pipot!$Z:$Z)&lt;&gt;"",INDEX(pipot!C:C,SMALL(pipot!$Z:$Z,ROW($A1086)))),"")</f>
        <v/>
      </c>
      <c r="E1090" t="str">
        <f>IFERROR(IF(COUNT(pipot!$Z:$Z)&lt;&gt;"",INDEX(pipot!D:D,SMALL(pipot!$Z:$Z,ROW($A1086)))),"")</f>
        <v/>
      </c>
      <c r="F1090" t="str">
        <f>IFERROR(IF(COUNT(pipot!$Z:$Z)&lt;&gt;"",INDEX(pipot!E:E,SMALL(pipot!$Z:$Z,ROW($A1086)))),"")</f>
        <v/>
      </c>
      <c r="G1090" t="str">
        <f>IFERROR(IF(COUNT(pipot!$Z:$Z)&lt;&gt;"",INDEX(pipot!F:F,SMALL(pipot!$Z:$Z,ROW($A1086)))),"")</f>
        <v/>
      </c>
      <c r="H1090" t="str">
        <f>IFERROR(IF(COUNT(pipot!$Z:$Z)&lt;&gt;"",INDEX(pipot!G:G,SMALL(pipot!$Z:$Z,ROW($A1086)))),"")</f>
        <v/>
      </c>
      <c r="I1090" t="str">
        <f>IFERROR(IF(COUNT(pipot!$Z:$Z)&lt;&gt;"",INDEX(pipot!H:H,SMALL(pipot!$Z:$Z,ROW($A1086)))),"")</f>
        <v/>
      </c>
      <c r="J1090" t="str">
        <f>IFERROR(IF(COUNT(pipot!$Z:$Z)&lt;&gt;"",INDEX(pipot!I:I,SMALL(pipot!$Z:$Z,ROW($A1086)))),"")</f>
        <v/>
      </c>
      <c r="K1090" t="str">
        <f>IFERROR(IF(COUNT(pipot!$Z:$Z)&lt;&gt;"",INDEX(pipot!J:J,SMALL(pipot!$Z:$Z,ROW($A1086)))),"")</f>
        <v/>
      </c>
      <c r="L1090" t="str">
        <f>IFERROR(IF(COUNT(pipot!$Z:$Z)&lt;&gt;"",INDEX(pipot!K:K,SMALL(pipot!$Z:$Z,ROW($A1086)))),"")</f>
        <v/>
      </c>
      <c r="M1090" t="str">
        <f>IFERROR(IF(COUNT(pipot!$Z:$Z)&lt;&gt;"",INDEX(pipot!L:L,SMALL(pipot!$Z:$Z,ROW($A1086)))),"")</f>
        <v/>
      </c>
      <c r="N1090" t="str">
        <f>IFERROR(IF(COUNT(pipot!$Z:$Z)&lt;&gt;"",INDEX(pipot!M:M,SMALL(pipot!$Z:$Z,ROW($A1086)))),"")</f>
        <v/>
      </c>
      <c r="O1090" t="str">
        <f>IFERROR(IF(COUNT(pipot!$Z:$Z)&lt;&gt;"",INDEX(pipot!N:N,SMALL(pipot!$Z:$Z,ROW($A1086)))),"")</f>
        <v/>
      </c>
      <c r="P1090" t="str">
        <f>IFERROR(IF(COUNT(pipot!$Z:$Z)&lt;&gt;"",INDEX(pipot!O:O,SMALL(pipot!$Z:$Z,ROW($A1086)))),"")</f>
        <v/>
      </c>
      <c r="Q1090" t="str">
        <f>IFERROR(IF(COUNT(pipot!$Z:$Z)&lt;&gt;"",INDEX(pipot!P:P,SMALL(pipot!$Z:$Z,ROW($A1086)))),"")</f>
        <v/>
      </c>
      <c r="R1090" t="str">
        <f>IFERROR(IF(COUNT(pipot!$Z:$Z)&lt;&gt;"",INDEX(pipot!Q:Q,SMALL(pipot!$Z:$Z,ROW($A1086)))),"")</f>
        <v/>
      </c>
      <c r="S1090" t="str">
        <f>IFERROR(IF(COUNT(pipot!$Z:$Z)&lt;&gt;"",INDEX(pipot!R:R,SMALL(pipot!$Z:$Z,ROW($A1086)))),"")</f>
        <v/>
      </c>
    </row>
    <row r="1091" spans="2:19" hidden="1">
      <c r="B1091" t="str">
        <f>IFERROR(IF(COUNT(pipot!$Z:$Z)&lt;&gt;"",INDEX(pipot!A:A,SMALL(pipot!$Z:$Z,ROW($A1087)))),"")</f>
        <v/>
      </c>
      <c r="C1091" s="13" t="str">
        <f>IFERROR(IF(COUNT(pipot!$Z:$Z)&lt;&gt;"",INDEX(pipot!B:B,SMALL(pipot!$Z:$Z,ROW($A1087)))),"")</f>
        <v/>
      </c>
      <c r="D1091" s="15" t="str">
        <f>IFERROR(IF(COUNT(pipot!$Z:$Z)&lt;&gt;"",INDEX(pipot!C:C,SMALL(pipot!$Z:$Z,ROW($A1087)))),"")</f>
        <v/>
      </c>
      <c r="E1091" t="str">
        <f>IFERROR(IF(COUNT(pipot!$Z:$Z)&lt;&gt;"",INDEX(pipot!D:D,SMALL(pipot!$Z:$Z,ROW($A1087)))),"")</f>
        <v/>
      </c>
      <c r="F1091" t="str">
        <f>IFERROR(IF(COUNT(pipot!$Z:$Z)&lt;&gt;"",INDEX(pipot!E:E,SMALL(pipot!$Z:$Z,ROW($A1087)))),"")</f>
        <v/>
      </c>
      <c r="G1091" t="str">
        <f>IFERROR(IF(COUNT(pipot!$Z:$Z)&lt;&gt;"",INDEX(pipot!F:F,SMALL(pipot!$Z:$Z,ROW($A1087)))),"")</f>
        <v/>
      </c>
      <c r="H1091" t="str">
        <f>IFERROR(IF(COUNT(pipot!$Z:$Z)&lt;&gt;"",INDEX(pipot!G:G,SMALL(pipot!$Z:$Z,ROW($A1087)))),"")</f>
        <v/>
      </c>
      <c r="I1091" t="str">
        <f>IFERROR(IF(COUNT(pipot!$Z:$Z)&lt;&gt;"",INDEX(pipot!H:H,SMALL(pipot!$Z:$Z,ROW($A1087)))),"")</f>
        <v/>
      </c>
      <c r="J1091" t="str">
        <f>IFERROR(IF(COUNT(pipot!$Z:$Z)&lt;&gt;"",INDEX(pipot!I:I,SMALL(pipot!$Z:$Z,ROW($A1087)))),"")</f>
        <v/>
      </c>
      <c r="K1091" t="str">
        <f>IFERROR(IF(COUNT(pipot!$Z:$Z)&lt;&gt;"",INDEX(pipot!J:J,SMALL(pipot!$Z:$Z,ROW($A1087)))),"")</f>
        <v/>
      </c>
      <c r="L1091" t="str">
        <f>IFERROR(IF(COUNT(pipot!$Z:$Z)&lt;&gt;"",INDEX(pipot!K:K,SMALL(pipot!$Z:$Z,ROW($A1087)))),"")</f>
        <v/>
      </c>
      <c r="M1091" t="str">
        <f>IFERROR(IF(COUNT(pipot!$Z:$Z)&lt;&gt;"",INDEX(pipot!L:L,SMALL(pipot!$Z:$Z,ROW($A1087)))),"")</f>
        <v/>
      </c>
      <c r="N1091" t="str">
        <f>IFERROR(IF(COUNT(pipot!$Z:$Z)&lt;&gt;"",INDEX(pipot!M:M,SMALL(pipot!$Z:$Z,ROW($A1087)))),"")</f>
        <v/>
      </c>
      <c r="O1091" t="str">
        <f>IFERROR(IF(COUNT(pipot!$Z:$Z)&lt;&gt;"",INDEX(pipot!N:N,SMALL(pipot!$Z:$Z,ROW($A1087)))),"")</f>
        <v/>
      </c>
      <c r="P1091" t="str">
        <f>IFERROR(IF(COUNT(pipot!$Z:$Z)&lt;&gt;"",INDEX(pipot!O:O,SMALL(pipot!$Z:$Z,ROW($A1087)))),"")</f>
        <v/>
      </c>
      <c r="Q1091" t="str">
        <f>IFERROR(IF(COUNT(pipot!$Z:$Z)&lt;&gt;"",INDEX(pipot!P:P,SMALL(pipot!$Z:$Z,ROW($A1087)))),"")</f>
        <v/>
      </c>
      <c r="R1091" t="str">
        <f>IFERROR(IF(COUNT(pipot!$Z:$Z)&lt;&gt;"",INDEX(pipot!Q:Q,SMALL(pipot!$Z:$Z,ROW($A1087)))),"")</f>
        <v/>
      </c>
      <c r="S1091" t="str">
        <f>IFERROR(IF(COUNT(pipot!$Z:$Z)&lt;&gt;"",INDEX(pipot!R:R,SMALL(pipot!$Z:$Z,ROW($A1087)))),"")</f>
        <v/>
      </c>
    </row>
    <row r="1092" spans="2:19" hidden="1">
      <c r="B1092" t="str">
        <f>IFERROR(IF(COUNT(pipot!$Z:$Z)&lt;&gt;"",INDEX(pipot!A:A,SMALL(pipot!$Z:$Z,ROW($A1088)))),"")</f>
        <v/>
      </c>
      <c r="C1092" s="13" t="str">
        <f>IFERROR(IF(COUNT(pipot!$Z:$Z)&lt;&gt;"",INDEX(pipot!B:B,SMALL(pipot!$Z:$Z,ROW($A1088)))),"")</f>
        <v/>
      </c>
      <c r="D1092" s="15" t="str">
        <f>IFERROR(IF(COUNT(pipot!$Z:$Z)&lt;&gt;"",INDEX(pipot!C:C,SMALL(pipot!$Z:$Z,ROW($A1088)))),"")</f>
        <v/>
      </c>
      <c r="E1092" t="str">
        <f>IFERROR(IF(COUNT(pipot!$Z:$Z)&lt;&gt;"",INDEX(pipot!D:D,SMALL(pipot!$Z:$Z,ROW($A1088)))),"")</f>
        <v/>
      </c>
      <c r="F1092" t="str">
        <f>IFERROR(IF(COUNT(pipot!$Z:$Z)&lt;&gt;"",INDEX(pipot!E:E,SMALL(pipot!$Z:$Z,ROW($A1088)))),"")</f>
        <v/>
      </c>
      <c r="G1092" t="str">
        <f>IFERROR(IF(COUNT(pipot!$Z:$Z)&lt;&gt;"",INDEX(pipot!F:F,SMALL(pipot!$Z:$Z,ROW($A1088)))),"")</f>
        <v/>
      </c>
      <c r="H1092" t="str">
        <f>IFERROR(IF(COUNT(pipot!$Z:$Z)&lt;&gt;"",INDEX(pipot!G:G,SMALL(pipot!$Z:$Z,ROW($A1088)))),"")</f>
        <v/>
      </c>
      <c r="I1092" t="str">
        <f>IFERROR(IF(COUNT(pipot!$Z:$Z)&lt;&gt;"",INDEX(pipot!H:H,SMALL(pipot!$Z:$Z,ROW($A1088)))),"")</f>
        <v/>
      </c>
      <c r="J1092" t="str">
        <f>IFERROR(IF(COUNT(pipot!$Z:$Z)&lt;&gt;"",INDEX(pipot!I:I,SMALL(pipot!$Z:$Z,ROW($A1088)))),"")</f>
        <v/>
      </c>
      <c r="K1092" t="str">
        <f>IFERROR(IF(COUNT(pipot!$Z:$Z)&lt;&gt;"",INDEX(pipot!J:J,SMALL(pipot!$Z:$Z,ROW($A1088)))),"")</f>
        <v/>
      </c>
      <c r="L1092" t="str">
        <f>IFERROR(IF(COUNT(pipot!$Z:$Z)&lt;&gt;"",INDEX(pipot!K:K,SMALL(pipot!$Z:$Z,ROW($A1088)))),"")</f>
        <v/>
      </c>
      <c r="M1092" t="str">
        <f>IFERROR(IF(COUNT(pipot!$Z:$Z)&lt;&gt;"",INDEX(pipot!L:L,SMALL(pipot!$Z:$Z,ROW($A1088)))),"")</f>
        <v/>
      </c>
      <c r="N1092" t="str">
        <f>IFERROR(IF(COUNT(pipot!$Z:$Z)&lt;&gt;"",INDEX(pipot!M:M,SMALL(pipot!$Z:$Z,ROW($A1088)))),"")</f>
        <v/>
      </c>
      <c r="O1092" t="str">
        <f>IFERROR(IF(COUNT(pipot!$Z:$Z)&lt;&gt;"",INDEX(pipot!N:N,SMALL(pipot!$Z:$Z,ROW($A1088)))),"")</f>
        <v/>
      </c>
      <c r="P1092" t="str">
        <f>IFERROR(IF(COUNT(pipot!$Z:$Z)&lt;&gt;"",INDEX(pipot!O:O,SMALL(pipot!$Z:$Z,ROW($A1088)))),"")</f>
        <v/>
      </c>
      <c r="Q1092" t="str">
        <f>IFERROR(IF(COUNT(pipot!$Z:$Z)&lt;&gt;"",INDEX(pipot!P:P,SMALL(pipot!$Z:$Z,ROW($A1088)))),"")</f>
        <v/>
      </c>
      <c r="R1092" t="str">
        <f>IFERROR(IF(COUNT(pipot!$Z:$Z)&lt;&gt;"",INDEX(pipot!Q:Q,SMALL(pipot!$Z:$Z,ROW($A1088)))),"")</f>
        <v/>
      </c>
      <c r="S1092" t="str">
        <f>IFERROR(IF(COUNT(pipot!$Z:$Z)&lt;&gt;"",INDEX(pipot!R:R,SMALL(pipot!$Z:$Z,ROW($A1088)))),"")</f>
        <v/>
      </c>
    </row>
    <row r="1093" spans="2:19" hidden="1">
      <c r="B1093" t="str">
        <f>IFERROR(IF(COUNT(pipot!$Z:$Z)&lt;&gt;"",INDEX(pipot!A:A,SMALL(pipot!$Z:$Z,ROW($A1089)))),"")</f>
        <v/>
      </c>
      <c r="C1093" s="13" t="str">
        <f>IFERROR(IF(COUNT(pipot!$Z:$Z)&lt;&gt;"",INDEX(pipot!B:B,SMALL(pipot!$Z:$Z,ROW($A1089)))),"")</f>
        <v/>
      </c>
      <c r="D1093" s="15" t="str">
        <f>IFERROR(IF(COUNT(pipot!$Z:$Z)&lt;&gt;"",INDEX(pipot!C:C,SMALL(pipot!$Z:$Z,ROW($A1089)))),"")</f>
        <v/>
      </c>
      <c r="E1093" t="str">
        <f>IFERROR(IF(COUNT(pipot!$Z:$Z)&lt;&gt;"",INDEX(pipot!D:D,SMALL(pipot!$Z:$Z,ROW($A1089)))),"")</f>
        <v/>
      </c>
      <c r="F1093" t="str">
        <f>IFERROR(IF(COUNT(pipot!$Z:$Z)&lt;&gt;"",INDEX(pipot!E:E,SMALL(pipot!$Z:$Z,ROW($A1089)))),"")</f>
        <v/>
      </c>
      <c r="G1093" t="str">
        <f>IFERROR(IF(COUNT(pipot!$Z:$Z)&lt;&gt;"",INDEX(pipot!F:F,SMALL(pipot!$Z:$Z,ROW($A1089)))),"")</f>
        <v/>
      </c>
      <c r="H1093" t="str">
        <f>IFERROR(IF(COUNT(pipot!$Z:$Z)&lt;&gt;"",INDEX(pipot!G:G,SMALL(pipot!$Z:$Z,ROW($A1089)))),"")</f>
        <v/>
      </c>
      <c r="I1093" t="str">
        <f>IFERROR(IF(COUNT(pipot!$Z:$Z)&lt;&gt;"",INDEX(pipot!H:H,SMALL(pipot!$Z:$Z,ROW($A1089)))),"")</f>
        <v/>
      </c>
      <c r="J1093" t="str">
        <f>IFERROR(IF(COUNT(pipot!$Z:$Z)&lt;&gt;"",INDEX(pipot!I:I,SMALL(pipot!$Z:$Z,ROW($A1089)))),"")</f>
        <v/>
      </c>
      <c r="K1093" t="str">
        <f>IFERROR(IF(COUNT(pipot!$Z:$Z)&lt;&gt;"",INDEX(pipot!J:J,SMALL(pipot!$Z:$Z,ROW($A1089)))),"")</f>
        <v/>
      </c>
      <c r="L1093" t="str">
        <f>IFERROR(IF(COUNT(pipot!$Z:$Z)&lt;&gt;"",INDEX(pipot!K:K,SMALL(pipot!$Z:$Z,ROW($A1089)))),"")</f>
        <v/>
      </c>
      <c r="M1093" t="str">
        <f>IFERROR(IF(COUNT(pipot!$Z:$Z)&lt;&gt;"",INDEX(pipot!L:L,SMALL(pipot!$Z:$Z,ROW($A1089)))),"")</f>
        <v/>
      </c>
      <c r="N1093" t="str">
        <f>IFERROR(IF(COUNT(pipot!$Z:$Z)&lt;&gt;"",INDEX(pipot!M:M,SMALL(pipot!$Z:$Z,ROW($A1089)))),"")</f>
        <v/>
      </c>
      <c r="O1093" t="str">
        <f>IFERROR(IF(COUNT(pipot!$Z:$Z)&lt;&gt;"",INDEX(pipot!N:N,SMALL(pipot!$Z:$Z,ROW($A1089)))),"")</f>
        <v/>
      </c>
      <c r="P1093" t="str">
        <f>IFERROR(IF(COUNT(pipot!$Z:$Z)&lt;&gt;"",INDEX(pipot!O:O,SMALL(pipot!$Z:$Z,ROW($A1089)))),"")</f>
        <v/>
      </c>
      <c r="Q1093" t="str">
        <f>IFERROR(IF(COUNT(pipot!$Z:$Z)&lt;&gt;"",INDEX(pipot!P:P,SMALL(pipot!$Z:$Z,ROW($A1089)))),"")</f>
        <v/>
      </c>
      <c r="R1093" t="str">
        <f>IFERROR(IF(COUNT(pipot!$Z:$Z)&lt;&gt;"",INDEX(pipot!Q:Q,SMALL(pipot!$Z:$Z,ROW($A1089)))),"")</f>
        <v/>
      </c>
      <c r="S1093" t="str">
        <f>IFERROR(IF(COUNT(pipot!$Z:$Z)&lt;&gt;"",INDEX(pipot!R:R,SMALL(pipot!$Z:$Z,ROW($A1089)))),"")</f>
        <v/>
      </c>
    </row>
    <row r="1094" spans="2:19" hidden="1">
      <c r="B1094" t="str">
        <f>IFERROR(IF(COUNT(pipot!$Z:$Z)&lt;&gt;"",INDEX(pipot!A:A,SMALL(pipot!$Z:$Z,ROW($A1090)))),"")</f>
        <v/>
      </c>
      <c r="C1094" s="13" t="str">
        <f>IFERROR(IF(COUNT(pipot!$Z:$Z)&lt;&gt;"",INDEX(pipot!B:B,SMALL(pipot!$Z:$Z,ROW($A1090)))),"")</f>
        <v/>
      </c>
      <c r="D1094" s="15" t="str">
        <f>IFERROR(IF(COUNT(pipot!$Z:$Z)&lt;&gt;"",INDEX(pipot!C:C,SMALL(pipot!$Z:$Z,ROW($A1090)))),"")</f>
        <v/>
      </c>
      <c r="E1094" t="str">
        <f>IFERROR(IF(COUNT(pipot!$Z:$Z)&lt;&gt;"",INDEX(pipot!D:D,SMALL(pipot!$Z:$Z,ROW($A1090)))),"")</f>
        <v/>
      </c>
      <c r="F1094" t="str">
        <f>IFERROR(IF(COUNT(pipot!$Z:$Z)&lt;&gt;"",INDEX(pipot!E:E,SMALL(pipot!$Z:$Z,ROW($A1090)))),"")</f>
        <v/>
      </c>
      <c r="G1094" t="str">
        <f>IFERROR(IF(COUNT(pipot!$Z:$Z)&lt;&gt;"",INDEX(pipot!F:F,SMALL(pipot!$Z:$Z,ROW($A1090)))),"")</f>
        <v/>
      </c>
      <c r="H1094" t="str">
        <f>IFERROR(IF(COUNT(pipot!$Z:$Z)&lt;&gt;"",INDEX(pipot!G:G,SMALL(pipot!$Z:$Z,ROW($A1090)))),"")</f>
        <v/>
      </c>
      <c r="I1094" t="str">
        <f>IFERROR(IF(COUNT(pipot!$Z:$Z)&lt;&gt;"",INDEX(pipot!H:H,SMALL(pipot!$Z:$Z,ROW($A1090)))),"")</f>
        <v/>
      </c>
      <c r="J1094" t="str">
        <f>IFERROR(IF(COUNT(pipot!$Z:$Z)&lt;&gt;"",INDEX(pipot!I:I,SMALL(pipot!$Z:$Z,ROW($A1090)))),"")</f>
        <v/>
      </c>
      <c r="K1094" t="str">
        <f>IFERROR(IF(COUNT(pipot!$Z:$Z)&lt;&gt;"",INDEX(pipot!J:J,SMALL(pipot!$Z:$Z,ROW($A1090)))),"")</f>
        <v/>
      </c>
      <c r="L1094" t="str">
        <f>IFERROR(IF(COUNT(pipot!$Z:$Z)&lt;&gt;"",INDEX(pipot!K:K,SMALL(pipot!$Z:$Z,ROW($A1090)))),"")</f>
        <v/>
      </c>
      <c r="M1094" t="str">
        <f>IFERROR(IF(COUNT(pipot!$Z:$Z)&lt;&gt;"",INDEX(pipot!L:L,SMALL(pipot!$Z:$Z,ROW($A1090)))),"")</f>
        <v/>
      </c>
      <c r="N1094" t="str">
        <f>IFERROR(IF(COUNT(pipot!$Z:$Z)&lt;&gt;"",INDEX(pipot!M:M,SMALL(pipot!$Z:$Z,ROW($A1090)))),"")</f>
        <v/>
      </c>
      <c r="O1094" t="str">
        <f>IFERROR(IF(COUNT(pipot!$Z:$Z)&lt;&gt;"",INDEX(pipot!N:N,SMALL(pipot!$Z:$Z,ROW($A1090)))),"")</f>
        <v/>
      </c>
      <c r="P1094" t="str">
        <f>IFERROR(IF(COUNT(pipot!$Z:$Z)&lt;&gt;"",INDEX(pipot!O:O,SMALL(pipot!$Z:$Z,ROW($A1090)))),"")</f>
        <v/>
      </c>
      <c r="Q1094" t="str">
        <f>IFERROR(IF(COUNT(pipot!$Z:$Z)&lt;&gt;"",INDEX(pipot!P:P,SMALL(pipot!$Z:$Z,ROW($A1090)))),"")</f>
        <v/>
      </c>
      <c r="R1094" t="str">
        <f>IFERROR(IF(COUNT(pipot!$Z:$Z)&lt;&gt;"",INDEX(pipot!Q:Q,SMALL(pipot!$Z:$Z,ROW($A1090)))),"")</f>
        <v/>
      </c>
      <c r="S1094" t="str">
        <f>IFERROR(IF(COUNT(pipot!$Z:$Z)&lt;&gt;"",INDEX(pipot!R:R,SMALL(pipot!$Z:$Z,ROW($A1090)))),"")</f>
        <v/>
      </c>
    </row>
    <row r="1095" spans="2:19" hidden="1">
      <c r="B1095" t="str">
        <f>IFERROR(IF(COUNT(pipot!$Z:$Z)&lt;&gt;"",INDEX(pipot!A:A,SMALL(pipot!$Z:$Z,ROW($A1091)))),"")</f>
        <v/>
      </c>
      <c r="C1095" s="13" t="str">
        <f>IFERROR(IF(COUNT(pipot!$Z:$Z)&lt;&gt;"",INDEX(pipot!B:B,SMALL(pipot!$Z:$Z,ROW($A1091)))),"")</f>
        <v/>
      </c>
      <c r="D1095" s="15" t="str">
        <f>IFERROR(IF(COUNT(pipot!$Z:$Z)&lt;&gt;"",INDEX(pipot!C:C,SMALL(pipot!$Z:$Z,ROW($A1091)))),"")</f>
        <v/>
      </c>
      <c r="E1095" t="str">
        <f>IFERROR(IF(COUNT(pipot!$Z:$Z)&lt;&gt;"",INDEX(pipot!D:D,SMALL(pipot!$Z:$Z,ROW($A1091)))),"")</f>
        <v/>
      </c>
      <c r="F1095" t="str">
        <f>IFERROR(IF(COUNT(pipot!$Z:$Z)&lt;&gt;"",INDEX(pipot!E:E,SMALL(pipot!$Z:$Z,ROW($A1091)))),"")</f>
        <v/>
      </c>
      <c r="G1095" t="str">
        <f>IFERROR(IF(COUNT(pipot!$Z:$Z)&lt;&gt;"",INDEX(pipot!F:F,SMALL(pipot!$Z:$Z,ROW($A1091)))),"")</f>
        <v/>
      </c>
      <c r="H1095" t="str">
        <f>IFERROR(IF(COUNT(pipot!$Z:$Z)&lt;&gt;"",INDEX(pipot!G:G,SMALL(pipot!$Z:$Z,ROW($A1091)))),"")</f>
        <v/>
      </c>
      <c r="I1095" t="str">
        <f>IFERROR(IF(COUNT(pipot!$Z:$Z)&lt;&gt;"",INDEX(pipot!H:H,SMALL(pipot!$Z:$Z,ROW($A1091)))),"")</f>
        <v/>
      </c>
      <c r="J1095" t="str">
        <f>IFERROR(IF(COUNT(pipot!$Z:$Z)&lt;&gt;"",INDEX(pipot!I:I,SMALL(pipot!$Z:$Z,ROW($A1091)))),"")</f>
        <v/>
      </c>
      <c r="K1095" t="str">
        <f>IFERROR(IF(COUNT(pipot!$Z:$Z)&lt;&gt;"",INDEX(pipot!J:J,SMALL(pipot!$Z:$Z,ROW($A1091)))),"")</f>
        <v/>
      </c>
      <c r="L1095" t="str">
        <f>IFERROR(IF(COUNT(pipot!$Z:$Z)&lt;&gt;"",INDEX(pipot!K:K,SMALL(pipot!$Z:$Z,ROW($A1091)))),"")</f>
        <v/>
      </c>
      <c r="M1095" t="str">
        <f>IFERROR(IF(COUNT(pipot!$Z:$Z)&lt;&gt;"",INDEX(pipot!L:L,SMALL(pipot!$Z:$Z,ROW($A1091)))),"")</f>
        <v/>
      </c>
      <c r="N1095" t="str">
        <f>IFERROR(IF(COUNT(pipot!$Z:$Z)&lt;&gt;"",INDEX(pipot!M:M,SMALL(pipot!$Z:$Z,ROW($A1091)))),"")</f>
        <v/>
      </c>
      <c r="O1095" t="str">
        <f>IFERROR(IF(COUNT(pipot!$Z:$Z)&lt;&gt;"",INDEX(pipot!N:N,SMALL(pipot!$Z:$Z,ROW($A1091)))),"")</f>
        <v/>
      </c>
      <c r="P1095" t="str">
        <f>IFERROR(IF(COUNT(pipot!$Z:$Z)&lt;&gt;"",INDEX(pipot!O:O,SMALL(pipot!$Z:$Z,ROW($A1091)))),"")</f>
        <v/>
      </c>
      <c r="Q1095" t="str">
        <f>IFERROR(IF(COUNT(pipot!$Z:$Z)&lt;&gt;"",INDEX(pipot!P:P,SMALL(pipot!$Z:$Z,ROW($A1091)))),"")</f>
        <v/>
      </c>
      <c r="R1095" t="str">
        <f>IFERROR(IF(COUNT(pipot!$Z:$Z)&lt;&gt;"",INDEX(pipot!Q:Q,SMALL(pipot!$Z:$Z,ROW($A1091)))),"")</f>
        <v/>
      </c>
      <c r="S1095" t="str">
        <f>IFERROR(IF(COUNT(pipot!$Z:$Z)&lt;&gt;"",INDEX(pipot!R:R,SMALL(pipot!$Z:$Z,ROW($A1091)))),"")</f>
        <v/>
      </c>
    </row>
    <row r="1096" spans="2:19" hidden="1">
      <c r="B1096" t="str">
        <f>IFERROR(IF(COUNT(pipot!$Z:$Z)&lt;&gt;"",INDEX(pipot!A:A,SMALL(pipot!$Z:$Z,ROW($A1092)))),"")</f>
        <v/>
      </c>
      <c r="C1096" s="13" t="str">
        <f>IFERROR(IF(COUNT(pipot!$Z:$Z)&lt;&gt;"",INDEX(pipot!B:B,SMALL(pipot!$Z:$Z,ROW($A1092)))),"")</f>
        <v/>
      </c>
      <c r="D1096" s="15" t="str">
        <f>IFERROR(IF(COUNT(pipot!$Z:$Z)&lt;&gt;"",INDEX(pipot!C:C,SMALL(pipot!$Z:$Z,ROW($A1092)))),"")</f>
        <v/>
      </c>
      <c r="E1096" t="str">
        <f>IFERROR(IF(COUNT(pipot!$Z:$Z)&lt;&gt;"",INDEX(pipot!D:D,SMALL(pipot!$Z:$Z,ROW($A1092)))),"")</f>
        <v/>
      </c>
      <c r="F1096" t="str">
        <f>IFERROR(IF(COUNT(pipot!$Z:$Z)&lt;&gt;"",INDEX(pipot!E:E,SMALL(pipot!$Z:$Z,ROW($A1092)))),"")</f>
        <v/>
      </c>
      <c r="G1096" t="str">
        <f>IFERROR(IF(COUNT(pipot!$Z:$Z)&lt;&gt;"",INDEX(pipot!F:F,SMALL(pipot!$Z:$Z,ROW($A1092)))),"")</f>
        <v/>
      </c>
      <c r="H1096" t="str">
        <f>IFERROR(IF(COUNT(pipot!$Z:$Z)&lt;&gt;"",INDEX(pipot!G:G,SMALL(pipot!$Z:$Z,ROW($A1092)))),"")</f>
        <v/>
      </c>
      <c r="I1096" t="str">
        <f>IFERROR(IF(COUNT(pipot!$Z:$Z)&lt;&gt;"",INDEX(pipot!H:H,SMALL(pipot!$Z:$Z,ROW($A1092)))),"")</f>
        <v/>
      </c>
      <c r="J1096" t="str">
        <f>IFERROR(IF(COUNT(pipot!$Z:$Z)&lt;&gt;"",INDEX(pipot!I:I,SMALL(pipot!$Z:$Z,ROW($A1092)))),"")</f>
        <v/>
      </c>
      <c r="K1096" t="str">
        <f>IFERROR(IF(COUNT(pipot!$Z:$Z)&lt;&gt;"",INDEX(pipot!J:J,SMALL(pipot!$Z:$Z,ROW($A1092)))),"")</f>
        <v/>
      </c>
      <c r="L1096" t="str">
        <f>IFERROR(IF(COUNT(pipot!$Z:$Z)&lt;&gt;"",INDEX(pipot!K:K,SMALL(pipot!$Z:$Z,ROW($A1092)))),"")</f>
        <v/>
      </c>
      <c r="M1096" t="str">
        <f>IFERROR(IF(COUNT(pipot!$Z:$Z)&lt;&gt;"",INDEX(pipot!L:L,SMALL(pipot!$Z:$Z,ROW($A1092)))),"")</f>
        <v/>
      </c>
      <c r="N1096" t="str">
        <f>IFERROR(IF(COUNT(pipot!$Z:$Z)&lt;&gt;"",INDEX(pipot!M:M,SMALL(pipot!$Z:$Z,ROW($A1092)))),"")</f>
        <v/>
      </c>
      <c r="O1096" t="str">
        <f>IFERROR(IF(COUNT(pipot!$Z:$Z)&lt;&gt;"",INDEX(pipot!N:N,SMALL(pipot!$Z:$Z,ROW($A1092)))),"")</f>
        <v/>
      </c>
      <c r="P1096" t="str">
        <f>IFERROR(IF(COUNT(pipot!$Z:$Z)&lt;&gt;"",INDEX(pipot!O:O,SMALL(pipot!$Z:$Z,ROW($A1092)))),"")</f>
        <v/>
      </c>
      <c r="Q1096" t="str">
        <f>IFERROR(IF(COUNT(pipot!$Z:$Z)&lt;&gt;"",INDEX(pipot!P:P,SMALL(pipot!$Z:$Z,ROW($A1092)))),"")</f>
        <v/>
      </c>
      <c r="R1096" t="str">
        <f>IFERROR(IF(COUNT(pipot!$Z:$Z)&lt;&gt;"",INDEX(pipot!Q:Q,SMALL(pipot!$Z:$Z,ROW($A1092)))),"")</f>
        <v/>
      </c>
      <c r="S1096" t="str">
        <f>IFERROR(IF(COUNT(pipot!$Z:$Z)&lt;&gt;"",INDEX(pipot!R:R,SMALL(pipot!$Z:$Z,ROW($A1092)))),"")</f>
        <v/>
      </c>
    </row>
    <row r="1097" spans="2:19" hidden="1">
      <c r="B1097" t="str">
        <f>IFERROR(IF(COUNT(pipot!$Z:$Z)&lt;&gt;"",INDEX(pipot!A:A,SMALL(pipot!$Z:$Z,ROW($A1093)))),"")</f>
        <v/>
      </c>
      <c r="C1097" s="13" t="str">
        <f>IFERROR(IF(COUNT(pipot!$Z:$Z)&lt;&gt;"",INDEX(pipot!B:B,SMALL(pipot!$Z:$Z,ROW($A1093)))),"")</f>
        <v/>
      </c>
      <c r="D1097" s="15" t="str">
        <f>IFERROR(IF(COUNT(pipot!$Z:$Z)&lt;&gt;"",INDEX(pipot!C:C,SMALL(pipot!$Z:$Z,ROW($A1093)))),"")</f>
        <v/>
      </c>
      <c r="E1097" t="str">
        <f>IFERROR(IF(COUNT(pipot!$Z:$Z)&lt;&gt;"",INDEX(pipot!D:D,SMALL(pipot!$Z:$Z,ROW($A1093)))),"")</f>
        <v/>
      </c>
      <c r="F1097" t="str">
        <f>IFERROR(IF(COUNT(pipot!$Z:$Z)&lt;&gt;"",INDEX(pipot!E:E,SMALL(pipot!$Z:$Z,ROW($A1093)))),"")</f>
        <v/>
      </c>
      <c r="G1097" t="str">
        <f>IFERROR(IF(COUNT(pipot!$Z:$Z)&lt;&gt;"",INDEX(pipot!F:F,SMALL(pipot!$Z:$Z,ROW($A1093)))),"")</f>
        <v/>
      </c>
      <c r="H1097" t="str">
        <f>IFERROR(IF(COUNT(pipot!$Z:$Z)&lt;&gt;"",INDEX(pipot!G:G,SMALL(pipot!$Z:$Z,ROW($A1093)))),"")</f>
        <v/>
      </c>
      <c r="I1097" t="str">
        <f>IFERROR(IF(COUNT(pipot!$Z:$Z)&lt;&gt;"",INDEX(pipot!H:H,SMALL(pipot!$Z:$Z,ROW($A1093)))),"")</f>
        <v/>
      </c>
      <c r="J1097" t="str">
        <f>IFERROR(IF(COUNT(pipot!$Z:$Z)&lt;&gt;"",INDEX(pipot!I:I,SMALL(pipot!$Z:$Z,ROW($A1093)))),"")</f>
        <v/>
      </c>
      <c r="K1097" t="str">
        <f>IFERROR(IF(COUNT(pipot!$Z:$Z)&lt;&gt;"",INDEX(pipot!J:J,SMALL(pipot!$Z:$Z,ROW($A1093)))),"")</f>
        <v/>
      </c>
      <c r="L1097" t="str">
        <f>IFERROR(IF(COUNT(pipot!$Z:$Z)&lt;&gt;"",INDEX(pipot!K:K,SMALL(pipot!$Z:$Z,ROW($A1093)))),"")</f>
        <v/>
      </c>
      <c r="M1097" t="str">
        <f>IFERROR(IF(COUNT(pipot!$Z:$Z)&lt;&gt;"",INDEX(pipot!L:L,SMALL(pipot!$Z:$Z,ROW($A1093)))),"")</f>
        <v/>
      </c>
      <c r="N1097" t="str">
        <f>IFERROR(IF(COUNT(pipot!$Z:$Z)&lt;&gt;"",INDEX(pipot!M:M,SMALL(pipot!$Z:$Z,ROW($A1093)))),"")</f>
        <v/>
      </c>
      <c r="O1097" t="str">
        <f>IFERROR(IF(COUNT(pipot!$Z:$Z)&lt;&gt;"",INDEX(pipot!N:N,SMALL(pipot!$Z:$Z,ROW($A1093)))),"")</f>
        <v/>
      </c>
      <c r="P1097" t="str">
        <f>IFERROR(IF(COUNT(pipot!$Z:$Z)&lt;&gt;"",INDEX(pipot!O:O,SMALL(pipot!$Z:$Z,ROW($A1093)))),"")</f>
        <v/>
      </c>
      <c r="Q1097" t="str">
        <f>IFERROR(IF(COUNT(pipot!$Z:$Z)&lt;&gt;"",INDEX(pipot!P:P,SMALL(pipot!$Z:$Z,ROW($A1093)))),"")</f>
        <v/>
      </c>
      <c r="R1097" t="str">
        <f>IFERROR(IF(COUNT(pipot!$Z:$Z)&lt;&gt;"",INDEX(pipot!Q:Q,SMALL(pipot!$Z:$Z,ROW($A1093)))),"")</f>
        <v/>
      </c>
      <c r="S1097" t="str">
        <f>IFERROR(IF(COUNT(pipot!$Z:$Z)&lt;&gt;"",INDEX(pipot!R:R,SMALL(pipot!$Z:$Z,ROW($A1093)))),"")</f>
        <v/>
      </c>
    </row>
    <row r="1098" spans="2:19" hidden="1">
      <c r="B1098" t="str">
        <f>IFERROR(IF(COUNT(pipot!$Z:$Z)&lt;&gt;"",INDEX(pipot!A:A,SMALL(pipot!$Z:$Z,ROW($A1094)))),"")</f>
        <v/>
      </c>
      <c r="C1098" s="13" t="str">
        <f>IFERROR(IF(COUNT(pipot!$Z:$Z)&lt;&gt;"",INDEX(pipot!B:B,SMALL(pipot!$Z:$Z,ROW($A1094)))),"")</f>
        <v/>
      </c>
      <c r="D1098" s="15" t="str">
        <f>IFERROR(IF(COUNT(pipot!$Z:$Z)&lt;&gt;"",INDEX(pipot!C:C,SMALL(pipot!$Z:$Z,ROW($A1094)))),"")</f>
        <v/>
      </c>
      <c r="E1098" t="str">
        <f>IFERROR(IF(COUNT(pipot!$Z:$Z)&lt;&gt;"",INDEX(pipot!D:D,SMALL(pipot!$Z:$Z,ROW($A1094)))),"")</f>
        <v/>
      </c>
      <c r="F1098" t="str">
        <f>IFERROR(IF(COUNT(pipot!$Z:$Z)&lt;&gt;"",INDEX(pipot!E:E,SMALL(pipot!$Z:$Z,ROW($A1094)))),"")</f>
        <v/>
      </c>
      <c r="G1098" t="str">
        <f>IFERROR(IF(COUNT(pipot!$Z:$Z)&lt;&gt;"",INDEX(pipot!F:F,SMALL(pipot!$Z:$Z,ROW($A1094)))),"")</f>
        <v/>
      </c>
      <c r="H1098" t="str">
        <f>IFERROR(IF(COUNT(pipot!$Z:$Z)&lt;&gt;"",INDEX(pipot!G:G,SMALL(pipot!$Z:$Z,ROW($A1094)))),"")</f>
        <v/>
      </c>
      <c r="I1098" t="str">
        <f>IFERROR(IF(COUNT(pipot!$Z:$Z)&lt;&gt;"",INDEX(pipot!H:H,SMALL(pipot!$Z:$Z,ROW($A1094)))),"")</f>
        <v/>
      </c>
      <c r="J1098" t="str">
        <f>IFERROR(IF(COUNT(pipot!$Z:$Z)&lt;&gt;"",INDEX(pipot!I:I,SMALL(pipot!$Z:$Z,ROW($A1094)))),"")</f>
        <v/>
      </c>
      <c r="K1098" t="str">
        <f>IFERROR(IF(COUNT(pipot!$Z:$Z)&lt;&gt;"",INDEX(pipot!J:J,SMALL(pipot!$Z:$Z,ROW($A1094)))),"")</f>
        <v/>
      </c>
      <c r="L1098" t="str">
        <f>IFERROR(IF(COUNT(pipot!$Z:$Z)&lt;&gt;"",INDEX(pipot!K:K,SMALL(pipot!$Z:$Z,ROW($A1094)))),"")</f>
        <v/>
      </c>
      <c r="M1098" t="str">
        <f>IFERROR(IF(COUNT(pipot!$Z:$Z)&lt;&gt;"",INDEX(pipot!L:L,SMALL(pipot!$Z:$Z,ROW($A1094)))),"")</f>
        <v/>
      </c>
      <c r="N1098" t="str">
        <f>IFERROR(IF(COUNT(pipot!$Z:$Z)&lt;&gt;"",INDEX(pipot!M:M,SMALL(pipot!$Z:$Z,ROW($A1094)))),"")</f>
        <v/>
      </c>
      <c r="O1098" t="str">
        <f>IFERROR(IF(COUNT(pipot!$Z:$Z)&lt;&gt;"",INDEX(pipot!N:N,SMALL(pipot!$Z:$Z,ROW($A1094)))),"")</f>
        <v/>
      </c>
      <c r="P1098" t="str">
        <f>IFERROR(IF(COUNT(pipot!$Z:$Z)&lt;&gt;"",INDEX(pipot!O:O,SMALL(pipot!$Z:$Z,ROW($A1094)))),"")</f>
        <v/>
      </c>
      <c r="Q1098" t="str">
        <f>IFERROR(IF(COUNT(pipot!$Z:$Z)&lt;&gt;"",INDEX(pipot!P:P,SMALL(pipot!$Z:$Z,ROW($A1094)))),"")</f>
        <v/>
      </c>
      <c r="R1098" t="str">
        <f>IFERROR(IF(COUNT(pipot!$Z:$Z)&lt;&gt;"",INDEX(pipot!Q:Q,SMALL(pipot!$Z:$Z,ROW($A1094)))),"")</f>
        <v/>
      </c>
      <c r="S1098" t="str">
        <f>IFERROR(IF(COUNT(pipot!$Z:$Z)&lt;&gt;"",INDEX(pipot!R:R,SMALL(pipot!$Z:$Z,ROW($A1094)))),"")</f>
        <v/>
      </c>
    </row>
    <row r="1099" spans="2:19" hidden="1">
      <c r="B1099" t="str">
        <f>IFERROR(IF(COUNT(pipot!$Z:$Z)&lt;&gt;"",INDEX(pipot!A:A,SMALL(pipot!$Z:$Z,ROW($A1095)))),"")</f>
        <v/>
      </c>
      <c r="C1099" s="13" t="str">
        <f>IFERROR(IF(COUNT(pipot!$Z:$Z)&lt;&gt;"",INDEX(pipot!B:B,SMALL(pipot!$Z:$Z,ROW($A1095)))),"")</f>
        <v/>
      </c>
      <c r="D1099" s="15" t="str">
        <f>IFERROR(IF(COUNT(pipot!$Z:$Z)&lt;&gt;"",INDEX(pipot!C:C,SMALL(pipot!$Z:$Z,ROW($A1095)))),"")</f>
        <v/>
      </c>
      <c r="E1099" t="str">
        <f>IFERROR(IF(COUNT(pipot!$Z:$Z)&lt;&gt;"",INDEX(pipot!D:D,SMALL(pipot!$Z:$Z,ROW($A1095)))),"")</f>
        <v/>
      </c>
      <c r="F1099" t="str">
        <f>IFERROR(IF(COUNT(pipot!$Z:$Z)&lt;&gt;"",INDEX(pipot!E:E,SMALL(pipot!$Z:$Z,ROW($A1095)))),"")</f>
        <v/>
      </c>
      <c r="G1099" t="str">
        <f>IFERROR(IF(COUNT(pipot!$Z:$Z)&lt;&gt;"",INDEX(pipot!F:F,SMALL(pipot!$Z:$Z,ROW($A1095)))),"")</f>
        <v/>
      </c>
      <c r="H1099" t="str">
        <f>IFERROR(IF(COUNT(pipot!$Z:$Z)&lt;&gt;"",INDEX(pipot!G:G,SMALL(pipot!$Z:$Z,ROW($A1095)))),"")</f>
        <v/>
      </c>
      <c r="I1099" t="str">
        <f>IFERROR(IF(COUNT(pipot!$Z:$Z)&lt;&gt;"",INDEX(pipot!H:H,SMALL(pipot!$Z:$Z,ROW($A1095)))),"")</f>
        <v/>
      </c>
      <c r="J1099" t="str">
        <f>IFERROR(IF(COUNT(pipot!$Z:$Z)&lt;&gt;"",INDEX(pipot!I:I,SMALL(pipot!$Z:$Z,ROW($A1095)))),"")</f>
        <v/>
      </c>
      <c r="K1099" t="str">
        <f>IFERROR(IF(COUNT(pipot!$Z:$Z)&lt;&gt;"",INDEX(pipot!J:J,SMALL(pipot!$Z:$Z,ROW($A1095)))),"")</f>
        <v/>
      </c>
      <c r="L1099" t="str">
        <f>IFERROR(IF(COUNT(pipot!$Z:$Z)&lt;&gt;"",INDEX(pipot!K:K,SMALL(pipot!$Z:$Z,ROW($A1095)))),"")</f>
        <v/>
      </c>
      <c r="M1099" t="str">
        <f>IFERROR(IF(COUNT(pipot!$Z:$Z)&lt;&gt;"",INDEX(pipot!L:L,SMALL(pipot!$Z:$Z,ROW($A1095)))),"")</f>
        <v/>
      </c>
      <c r="N1099" t="str">
        <f>IFERROR(IF(COUNT(pipot!$Z:$Z)&lt;&gt;"",INDEX(pipot!M:M,SMALL(pipot!$Z:$Z,ROW($A1095)))),"")</f>
        <v/>
      </c>
      <c r="O1099" t="str">
        <f>IFERROR(IF(COUNT(pipot!$Z:$Z)&lt;&gt;"",INDEX(pipot!N:N,SMALL(pipot!$Z:$Z,ROW($A1095)))),"")</f>
        <v/>
      </c>
      <c r="P1099" t="str">
        <f>IFERROR(IF(COUNT(pipot!$Z:$Z)&lt;&gt;"",INDEX(pipot!O:O,SMALL(pipot!$Z:$Z,ROW($A1095)))),"")</f>
        <v/>
      </c>
      <c r="Q1099" t="str">
        <f>IFERROR(IF(COUNT(pipot!$Z:$Z)&lt;&gt;"",INDEX(pipot!P:P,SMALL(pipot!$Z:$Z,ROW($A1095)))),"")</f>
        <v/>
      </c>
      <c r="R1099" t="str">
        <f>IFERROR(IF(COUNT(pipot!$Z:$Z)&lt;&gt;"",INDEX(pipot!Q:Q,SMALL(pipot!$Z:$Z,ROW($A1095)))),"")</f>
        <v/>
      </c>
      <c r="S1099" t="str">
        <f>IFERROR(IF(COUNT(pipot!$Z:$Z)&lt;&gt;"",INDEX(pipot!R:R,SMALL(pipot!$Z:$Z,ROW($A1095)))),"")</f>
        <v/>
      </c>
    </row>
    <row r="1100" spans="2:19" hidden="1">
      <c r="B1100" t="str">
        <f>IFERROR(IF(COUNT(pipot!$Z:$Z)&lt;&gt;"",INDEX(pipot!A:A,SMALL(pipot!$Z:$Z,ROW($A1096)))),"")</f>
        <v/>
      </c>
      <c r="C1100" s="13" t="str">
        <f>IFERROR(IF(COUNT(pipot!$Z:$Z)&lt;&gt;"",INDEX(pipot!B:B,SMALL(pipot!$Z:$Z,ROW($A1096)))),"")</f>
        <v/>
      </c>
      <c r="D1100" s="15" t="str">
        <f>IFERROR(IF(COUNT(pipot!$Z:$Z)&lt;&gt;"",INDEX(pipot!C:C,SMALL(pipot!$Z:$Z,ROW($A1096)))),"")</f>
        <v/>
      </c>
      <c r="E1100" t="str">
        <f>IFERROR(IF(COUNT(pipot!$Z:$Z)&lt;&gt;"",INDEX(pipot!D:D,SMALL(pipot!$Z:$Z,ROW($A1096)))),"")</f>
        <v/>
      </c>
      <c r="F1100" t="str">
        <f>IFERROR(IF(COUNT(pipot!$Z:$Z)&lt;&gt;"",INDEX(pipot!E:E,SMALL(pipot!$Z:$Z,ROW($A1096)))),"")</f>
        <v/>
      </c>
      <c r="G1100" t="str">
        <f>IFERROR(IF(COUNT(pipot!$Z:$Z)&lt;&gt;"",INDEX(pipot!F:F,SMALL(pipot!$Z:$Z,ROW($A1096)))),"")</f>
        <v/>
      </c>
      <c r="H1100" t="str">
        <f>IFERROR(IF(COUNT(pipot!$Z:$Z)&lt;&gt;"",INDEX(pipot!G:G,SMALL(pipot!$Z:$Z,ROW($A1096)))),"")</f>
        <v/>
      </c>
      <c r="I1100" t="str">
        <f>IFERROR(IF(COUNT(pipot!$Z:$Z)&lt;&gt;"",INDEX(pipot!H:H,SMALL(pipot!$Z:$Z,ROW($A1096)))),"")</f>
        <v/>
      </c>
      <c r="J1100" t="str">
        <f>IFERROR(IF(COUNT(pipot!$Z:$Z)&lt;&gt;"",INDEX(pipot!I:I,SMALL(pipot!$Z:$Z,ROW($A1096)))),"")</f>
        <v/>
      </c>
      <c r="K1100" t="str">
        <f>IFERROR(IF(COUNT(pipot!$Z:$Z)&lt;&gt;"",INDEX(pipot!J:J,SMALL(pipot!$Z:$Z,ROW($A1096)))),"")</f>
        <v/>
      </c>
      <c r="L1100" t="str">
        <f>IFERROR(IF(COUNT(pipot!$Z:$Z)&lt;&gt;"",INDEX(pipot!K:K,SMALL(pipot!$Z:$Z,ROW($A1096)))),"")</f>
        <v/>
      </c>
      <c r="M1100" t="str">
        <f>IFERROR(IF(COUNT(pipot!$Z:$Z)&lt;&gt;"",INDEX(pipot!L:L,SMALL(pipot!$Z:$Z,ROW($A1096)))),"")</f>
        <v/>
      </c>
      <c r="N1100" t="str">
        <f>IFERROR(IF(COUNT(pipot!$Z:$Z)&lt;&gt;"",INDEX(pipot!M:M,SMALL(pipot!$Z:$Z,ROW($A1096)))),"")</f>
        <v/>
      </c>
      <c r="O1100" t="str">
        <f>IFERROR(IF(COUNT(pipot!$Z:$Z)&lt;&gt;"",INDEX(pipot!N:N,SMALL(pipot!$Z:$Z,ROW($A1096)))),"")</f>
        <v/>
      </c>
      <c r="P1100" t="str">
        <f>IFERROR(IF(COUNT(pipot!$Z:$Z)&lt;&gt;"",INDEX(pipot!O:O,SMALL(pipot!$Z:$Z,ROW($A1096)))),"")</f>
        <v/>
      </c>
      <c r="Q1100" t="str">
        <f>IFERROR(IF(COUNT(pipot!$Z:$Z)&lt;&gt;"",INDEX(pipot!P:P,SMALL(pipot!$Z:$Z,ROW($A1096)))),"")</f>
        <v/>
      </c>
      <c r="R1100" t="str">
        <f>IFERROR(IF(COUNT(pipot!$Z:$Z)&lt;&gt;"",INDEX(pipot!Q:Q,SMALL(pipot!$Z:$Z,ROW($A1096)))),"")</f>
        <v/>
      </c>
      <c r="S1100" t="str">
        <f>IFERROR(IF(COUNT(pipot!$Z:$Z)&lt;&gt;"",INDEX(pipot!R:R,SMALL(pipot!$Z:$Z,ROW($A1096)))),"")</f>
        <v/>
      </c>
    </row>
    <row r="1101" spans="2:19" hidden="1">
      <c r="B1101" t="str">
        <f>IFERROR(IF(COUNT(pipot!$Z:$Z)&lt;&gt;"",INDEX(pipot!A:A,SMALL(pipot!$Z:$Z,ROW($A1097)))),"")</f>
        <v/>
      </c>
      <c r="C1101" s="13" t="str">
        <f>IFERROR(IF(COUNT(pipot!$Z:$Z)&lt;&gt;"",INDEX(pipot!B:B,SMALL(pipot!$Z:$Z,ROW($A1097)))),"")</f>
        <v/>
      </c>
      <c r="D1101" s="15" t="str">
        <f>IFERROR(IF(COUNT(pipot!$Z:$Z)&lt;&gt;"",INDEX(pipot!C:C,SMALL(pipot!$Z:$Z,ROW($A1097)))),"")</f>
        <v/>
      </c>
      <c r="E1101" t="str">
        <f>IFERROR(IF(COUNT(pipot!$Z:$Z)&lt;&gt;"",INDEX(pipot!D:D,SMALL(pipot!$Z:$Z,ROW($A1097)))),"")</f>
        <v/>
      </c>
      <c r="F1101" t="str">
        <f>IFERROR(IF(COUNT(pipot!$Z:$Z)&lt;&gt;"",INDEX(pipot!E:E,SMALL(pipot!$Z:$Z,ROW($A1097)))),"")</f>
        <v/>
      </c>
      <c r="G1101" t="str">
        <f>IFERROR(IF(COUNT(pipot!$Z:$Z)&lt;&gt;"",INDEX(pipot!F:F,SMALL(pipot!$Z:$Z,ROW($A1097)))),"")</f>
        <v/>
      </c>
      <c r="H1101" t="str">
        <f>IFERROR(IF(COUNT(pipot!$Z:$Z)&lt;&gt;"",INDEX(pipot!G:G,SMALL(pipot!$Z:$Z,ROW($A1097)))),"")</f>
        <v/>
      </c>
      <c r="I1101" t="str">
        <f>IFERROR(IF(COUNT(pipot!$Z:$Z)&lt;&gt;"",INDEX(pipot!H:H,SMALL(pipot!$Z:$Z,ROW($A1097)))),"")</f>
        <v/>
      </c>
      <c r="J1101" t="str">
        <f>IFERROR(IF(COUNT(pipot!$Z:$Z)&lt;&gt;"",INDEX(pipot!I:I,SMALL(pipot!$Z:$Z,ROW($A1097)))),"")</f>
        <v/>
      </c>
      <c r="K1101" t="str">
        <f>IFERROR(IF(COUNT(pipot!$Z:$Z)&lt;&gt;"",INDEX(pipot!J:J,SMALL(pipot!$Z:$Z,ROW($A1097)))),"")</f>
        <v/>
      </c>
      <c r="L1101" t="str">
        <f>IFERROR(IF(COUNT(pipot!$Z:$Z)&lt;&gt;"",INDEX(pipot!K:K,SMALL(pipot!$Z:$Z,ROW($A1097)))),"")</f>
        <v/>
      </c>
      <c r="M1101" t="str">
        <f>IFERROR(IF(COUNT(pipot!$Z:$Z)&lt;&gt;"",INDEX(pipot!L:L,SMALL(pipot!$Z:$Z,ROW($A1097)))),"")</f>
        <v/>
      </c>
      <c r="N1101" t="str">
        <f>IFERROR(IF(COUNT(pipot!$Z:$Z)&lt;&gt;"",INDEX(pipot!M:M,SMALL(pipot!$Z:$Z,ROW($A1097)))),"")</f>
        <v/>
      </c>
      <c r="O1101" t="str">
        <f>IFERROR(IF(COUNT(pipot!$Z:$Z)&lt;&gt;"",INDEX(pipot!N:N,SMALL(pipot!$Z:$Z,ROW($A1097)))),"")</f>
        <v/>
      </c>
      <c r="P1101" t="str">
        <f>IFERROR(IF(COUNT(pipot!$Z:$Z)&lt;&gt;"",INDEX(pipot!O:O,SMALL(pipot!$Z:$Z,ROW($A1097)))),"")</f>
        <v/>
      </c>
      <c r="Q1101" t="str">
        <f>IFERROR(IF(COUNT(pipot!$Z:$Z)&lt;&gt;"",INDEX(pipot!P:P,SMALL(pipot!$Z:$Z,ROW($A1097)))),"")</f>
        <v/>
      </c>
      <c r="R1101" t="str">
        <f>IFERROR(IF(COUNT(pipot!$Z:$Z)&lt;&gt;"",INDEX(pipot!Q:Q,SMALL(pipot!$Z:$Z,ROW($A1097)))),"")</f>
        <v/>
      </c>
      <c r="S1101" t="str">
        <f>IFERROR(IF(COUNT(pipot!$Z:$Z)&lt;&gt;"",INDEX(pipot!R:R,SMALL(pipot!$Z:$Z,ROW($A1097)))),"")</f>
        <v/>
      </c>
    </row>
    <row r="1102" spans="2:19" hidden="1">
      <c r="B1102" t="str">
        <f>IFERROR(IF(COUNT(pipot!$Z:$Z)&lt;&gt;"",INDEX(pipot!A:A,SMALL(pipot!$Z:$Z,ROW($A1098)))),"")</f>
        <v/>
      </c>
      <c r="C1102" s="13" t="str">
        <f>IFERROR(IF(COUNT(pipot!$Z:$Z)&lt;&gt;"",INDEX(pipot!B:B,SMALL(pipot!$Z:$Z,ROW($A1098)))),"")</f>
        <v/>
      </c>
      <c r="D1102" s="15" t="str">
        <f>IFERROR(IF(COUNT(pipot!$Z:$Z)&lt;&gt;"",INDEX(pipot!C:C,SMALL(pipot!$Z:$Z,ROW($A1098)))),"")</f>
        <v/>
      </c>
      <c r="E1102" t="str">
        <f>IFERROR(IF(COUNT(pipot!$Z:$Z)&lt;&gt;"",INDEX(pipot!D:D,SMALL(pipot!$Z:$Z,ROW($A1098)))),"")</f>
        <v/>
      </c>
      <c r="F1102" t="str">
        <f>IFERROR(IF(COUNT(pipot!$Z:$Z)&lt;&gt;"",INDEX(pipot!E:E,SMALL(pipot!$Z:$Z,ROW($A1098)))),"")</f>
        <v/>
      </c>
      <c r="G1102" t="str">
        <f>IFERROR(IF(COUNT(pipot!$Z:$Z)&lt;&gt;"",INDEX(pipot!F:F,SMALL(pipot!$Z:$Z,ROW($A1098)))),"")</f>
        <v/>
      </c>
      <c r="H1102" t="str">
        <f>IFERROR(IF(COUNT(pipot!$Z:$Z)&lt;&gt;"",INDEX(pipot!G:G,SMALL(pipot!$Z:$Z,ROW($A1098)))),"")</f>
        <v/>
      </c>
      <c r="I1102" t="str">
        <f>IFERROR(IF(COUNT(pipot!$Z:$Z)&lt;&gt;"",INDEX(pipot!H:H,SMALL(pipot!$Z:$Z,ROW($A1098)))),"")</f>
        <v/>
      </c>
      <c r="J1102" t="str">
        <f>IFERROR(IF(COUNT(pipot!$Z:$Z)&lt;&gt;"",INDEX(pipot!I:I,SMALL(pipot!$Z:$Z,ROW($A1098)))),"")</f>
        <v/>
      </c>
      <c r="K1102" t="str">
        <f>IFERROR(IF(COUNT(pipot!$Z:$Z)&lt;&gt;"",INDEX(pipot!J:J,SMALL(pipot!$Z:$Z,ROW($A1098)))),"")</f>
        <v/>
      </c>
      <c r="L1102" t="str">
        <f>IFERROR(IF(COUNT(pipot!$Z:$Z)&lt;&gt;"",INDEX(pipot!K:K,SMALL(pipot!$Z:$Z,ROW($A1098)))),"")</f>
        <v/>
      </c>
      <c r="M1102" t="str">
        <f>IFERROR(IF(COUNT(pipot!$Z:$Z)&lt;&gt;"",INDEX(pipot!L:L,SMALL(pipot!$Z:$Z,ROW($A1098)))),"")</f>
        <v/>
      </c>
      <c r="N1102" t="str">
        <f>IFERROR(IF(COUNT(pipot!$Z:$Z)&lt;&gt;"",INDEX(pipot!M:M,SMALL(pipot!$Z:$Z,ROW($A1098)))),"")</f>
        <v/>
      </c>
      <c r="O1102" t="str">
        <f>IFERROR(IF(COUNT(pipot!$Z:$Z)&lt;&gt;"",INDEX(pipot!N:N,SMALL(pipot!$Z:$Z,ROW($A1098)))),"")</f>
        <v/>
      </c>
      <c r="P1102" t="str">
        <f>IFERROR(IF(COUNT(pipot!$Z:$Z)&lt;&gt;"",INDEX(pipot!O:O,SMALL(pipot!$Z:$Z,ROW($A1098)))),"")</f>
        <v/>
      </c>
      <c r="Q1102" t="str">
        <f>IFERROR(IF(COUNT(pipot!$Z:$Z)&lt;&gt;"",INDEX(pipot!P:P,SMALL(pipot!$Z:$Z,ROW($A1098)))),"")</f>
        <v/>
      </c>
      <c r="R1102" t="str">
        <f>IFERROR(IF(COUNT(pipot!$Z:$Z)&lt;&gt;"",INDEX(pipot!Q:Q,SMALL(pipot!$Z:$Z,ROW($A1098)))),"")</f>
        <v/>
      </c>
      <c r="S1102" t="str">
        <f>IFERROR(IF(COUNT(pipot!$Z:$Z)&lt;&gt;"",INDEX(pipot!R:R,SMALL(pipot!$Z:$Z,ROW($A1098)))),"")</f>
        <v/>
      </c>
    </row>
    <row r="1103" spans="2:19" hidden="1">
      <c r="B1103" t="str">
        <f>IFERROR(IF(COUNT(pipot!$Z:$Z)&lt;&gt;"",INDEX(pipot!A:A,SMALL(pipot!$Z:$Z,ROW($A1099)))),"")</f>
        <v/>
      </c>
      <c r="C1103" s="13" t="str">
        <f>IFERROR(IF(COUNT(pipot!$Z:$Z)&lt;&gt;"",INDEX(pipot!B:B,SMALL(pipot!$Z:$Z,ROW($A1099)))),"")</f>
        <v/>
      </c>
      <c r="D1103" s="15" t="str">
        <f>IFERROR(IF(COUNT(pipot!$Z:$Z)&lt;&gt;"",INDEX(pipot!C:C,SMALL(pipot!$Z:$Z,ROW($A1099)))),"")</f>
        <v/>
      </c>
      <c r="E1103" t="str">
        <f>IFERROR(IF(COUNT(pipot!$Z:$Z)&lt;&gt;"",INDEX(pipot!D:D,SMALL(pipot!$Z:$Z,ROW($A1099)))),"")</f>
        <v/>
      </c>
      <c r="F1103" t="str">
        <f>IFERROR(IF(COUNT(pipot!$Z:$Z)&lt;&gt;"",INDEX(pipot!E:E,SMALL(pipot!$Z:$Z,ROW($A1099)))),"")</f>
        <v/>
      </c>
      <c r="G1103" t="str">
        <f>IFERROR(IF(COUNT(pipot!$Z:$Z)&lt;&gt;"",INDEX(pipot!F:F,SMALL(pipot!$Z:$Z,ROW($A1099)))),"")</f>
        <v/>
      </c>
      <c r="H1103" t="str">
        <f>IFERROR(IF(COUNT(pipot!$Z:$Z)&lt;&gt;"",INDEX(pipot!G:G,SMALL(pipot!$Z:$Z,ROW($A1099)))),"")</f>
        <v/>
      </c>
      <c r="I1103" t="str">
        <f>IFERROR(IF(COUNT(pipot!$Z:$Z)&lt;&gt;"",INDEX(pipot!H:H,SMALL(pipot!$Z:$Z,ROW($A1099)))),"")</f>
        <v/>
      </c>
      <c r="J1103" t="str">
        <f>IFERROR(IF(COUNT(pipot!$Z:$Z)&lt;&gt;"",INDEX(pipot!I:I,SMALL(pipot!$Z:$Z,ROW($A1099)))),"")</f>
        <v/>
      </c>
      <c r="K1103" t="str">
        <f>IFERROR(IF(COUNT(pipot!$Z:$Z)&lt;&gt;"",INDEX(pipot!J:J,SMALL(pipot!$Z:$Z,ROW($A1099)))),"")</f>
        <v/>
      </c>
      <c r="L1103" t="str">
        <f>IFERROR(IF(COUNT(pipot!$Z:$Z)&lt;&gt;"",INDEX(pipot!K:K,SMALL(pipot!$Z:$Z,ROW($A1099)))),"")</f>
        <v/>
      </c>
      <c r="M1103" t="str">
        <f>IFERROR(IF(COUNT(pipot!$Z:$Z)&lt;&gt;"",INDEX(pipot!L:L,SMALL(pipot!$Z:$Z,ROW($A1099)))),"")</f>
        <v/>
      </c>
      <c r="N1103" t="str">
        <f>IFERROR(IF(COUNT(pipot!$Z:$Z)&lt;&gt;"",INDEX(pipot!M:M,SMALL(pipot!$Z:$Z,ROW($A1099)))),"")</f>
        <v/>
      </c>
      <c r="O1103" t="str">
        <f>IFERROR(IF(COUNT(pipot!$Z:$Z)&lt;&gt;"",INDEX(pipot!N:N,SMALL(pipot!$Z:$Z,ROW($A1099)))),"")</f>
        <v/>
      </c>
      <c r="P1103" t="str">
        <f>IFERROR(IF(COUNT(pipot!$Z:$Z)&lt;&gt;"",INDEX(pipot!O:O,SMALL(pipot!$Z:$Z,ROW($A1099)))),"")</f>
        <v/>
      </c>
      <c r="Q1103" t="str">
        <f>IFERROR(IF(COUNT(pipot!$Z:$Z)&lt;&gt;"",INDEX(pipot!P:P,SMALL(pipot!$Z:$Z,ROW($A1099)))),"")</f>
        <v/>
      </c>
      <c r="R1103" t="str">
        <f>IFERROR(IF(COUNT(pipot!$Z:$Z)&lt;&gt;"",INDEX(pipot!Q:Q,SMALL(pipot!$Z:$Z,ROW($A1099)))),"")</f>
        <v/>
      </c>
      <c r="S1103" t="str">
        <f>IFERROR(IF(COUNT(pipot!$Z:$Z)&lt;&gt;"",INDEX(pipot!R:R,SMALL(pipot!$Z:$Z,ROW($A1099)))),"")</f>
        <v/>
      </c>
    </row>
    <row r="1104" spans="2:19" hidden="1">
      <c r="B1104" t="str">
        <f>IFERROR(IF(COUNT(pipot!$Z:$Z)&lt;&gt;"",INDEX(pipot!A:A,SMALL(pipot!$Z:$Z,ROW($A1100)))),"")</f>
        <v/>
      </c>
      <c r="C1104" s="13" t="str">
        <f>IFERROR(IF(COUNT(pipot!$Z:$Z)&lt;&gt;"",INDEX(pipot!B:B,SMALL(pipot!$Z:$Z,ROW($A1100)))),"")</f>
        <v/>
      </c>
      <c r="D1104" s="15" t="str">
        <f>IFERROR(IF(COUNT(pipot!$Z:$Z)&lt;&gt;"",INDEX(pipot!C:C,SMALL(pipot!$Z:$Z,ROW($A1100)))),"")</f>
        <v/>
      </c>
      <c r="E1104" t="str">
        <f>IFERROR(IF(COUNT(pipot!$Z:$Z)&lt;&gt;"",INDEX(pipot!D:D,SMALL(pipot!$Z:$Z,ROW($A1100)))),"")</f>
        <v/>
      </c>
      <c r="F1104" t="str">
        <f>IFERROR(IF(COUNT(pipot!$Z:$Z)&lt;&gt;"",INDEX(pipot!E:E,SMALL(pipot!$Z:$Z,ROW($A1100)))),"")</f>
        <v/>
      </c>
      <c r="G1104" t="str">
        <f>IFERROR(IF(COUNT(pipot!$Z:$Z)&lt;&gt;"",INDEX(pipot!F:F,SMALL(pipot!$Z:$Z,ROW($A1100)))),"")</f>
        <v/>
      </c>
      <c r="H1104" t="str">
        <f>IFERROR(IF(COUNT(pipot!$Z:$Z)&lt;&gt;"",INDEX(pipot!G:G,SMALL(pipot!$Z:$Z,ROW($A1100)))),"")</f>
        <v/>
      </c>
      <c r="I1104" t="str">
        <f>IFERROR(IF(COUNT(pipot!$Z:$Z)&lt;&gt;"",INDEX(pipot!H:H,SMALL(pipot!$Z:$Z,ROW($A1100)))),"")</f>
        <v/>
      </c>
      <c r="J1104" t="str">
        <f>IFERROR(IF(COUNT(pipot!$Z:$Z)&lt;&gt;"",INDEX(pipot!I:I,SMALL(pipot!$Z:$Z,ROW($A1100)))),"")</f>
        <v/>
      </c>
      <c r="K1104" t="str">
        <f>IFERROR(IF(COUNT(pipot!$Z:$Z)&lt;&gt;"",INDEX(pipot!J:J,SMALL(pipot!$Z:$Z,ROW($A1100)))),"")</f>
        <v/>
      </c>
      <c r="L1104" t="str">
        <f>IFERROR(IF(COUNT(pipot!$Z:$Z)&lt;&gt;"",INDEX(pipot!K:K,SMALL(pipot!$Z:$Z,ROW($A1100)))),"")</f>
        <v/>
      </c>
      <c r="M1104" t="str">
        <f>IFERROR(IF(COUNT(pipot!$Z:$Z)&lt;&gt;"",INDEX(pipot!L:L,SMALL(pipot!$Z:$Z,ROW($A1100)))),"")</f>
        <v/>
      </c>
      <c r="N1104" t="str">
        <f>IFERROR(IF(COUNT(pipot!$Z:$Z)&lt;&gt;"",INDEX(pipot!M:M,SMALL(pipot!$Z:$Z,ROW($A1100)))),"")</f>
        <v/>
      </c>
      <c r="O1104" t="str">
        <f>IFERROR(IF(COUNT(pipot!$Z:$Z)&lt;&gt;"",INDEX(pipot!N:N,SMALL(pipot!$Z:$Z,ROW($A1100)))),"")</f>
        <v/>
      </c>
      <c r="P1104" t="str">
        <f>IFERROR(IF(COUNT(pipot!$Z:$Z)&lt;&gt;"",INDEX(pipot!O:O,SMALL(pipot!$Z:$Z,ROW($A1100)))),"")</f>
        <v/>
      </c>
      <c r="Q1104" t="str">
        <f>IFERROR(IF(COUNT(pipot!$Z:$Z)&lt;&gt;"",INDEX(pipot!P:P,SMALL(pipot!$Z:$Z,ROW($A1100)))),"")</f>
        <v/>
      </c>
      <c r="R1104" t="str">
        <f>IFERROR(IF(COUNT(pipot!$Z:$Z)&lt;&gt;"",INDEX(pipot!Q:Q,SMALL(pipot!$Z:$Z,ROW($A1100)))),"")</f>
        <v/>
      </c>
      <c r="S1104" t="str">
        <f>IFERROR(IF(COUNT(pipot!$Z:$Z)&lt;&gt;"",INDEX(pipot!R:R,SMALL(pipot!$Z:$Z,ROW($A1100)))),"")</f>
        <v/>
      </c>
    </row>
    <row r="1105" spans="2:19" hidden="1">
      <c r="B1105" t="str">
        <f>IFERROR(IF(COUNT(pipot!$Z:$Z)&lt;&gt;"",INDEX(pipot!A:A,SMALL(pipot!$Z:$Z,ROW($A1101)))),"")</f>
        <v/>
      </c>
      <c r="C1105" s="13" t="str">
        <f>IFERROR(IF(COUNT(pipot!$Z:$Z)&lt;&gt;"",INDEX(pipot!B:B,SMALL(pipot!$Z:$Z,ROW($A1101)))),"")</f>
        <v/>
      </c>
      <c r="D1105" s="15" t="str">
        <f>IFERROR(IF(COUNT(pipot!$Z:$Z)&lt;&gt;"",INDEX(pipot!C:C,SMALL(pipot!$Z:$Z,ROW($A1101)))),"")</f>
        <v/>
      </c>
      <c r="E1105" t="str">
        <f>IFERROR(IF(COUNT(pipot!$Z:$Z)&lt;&gt;"",INDEX(pipot!D:D,SMALL(pipot!$Z:$Z,ROW($A1101)))),"")</f>
        <v/>
      </c>
      <c r="F1105" t="str">
        <f>IFERROR(IF(COUNT(pipot!$Z:$Z)&lt;&gt;"",INDEX(pipot!E:E,SMALL(pipot!$Z:$Z,ROW($A1101)))),"")</f>
        <v/>
      </c>
      <c r="G1105" t="str">
        <f>IFERROR(IF(COUNT(pipot!$Z:$Z)&lt;&gt;"",INDEX(pipot!F:F,SMALL(pipot!$Z:$Z,ROW($A1101)))),"")</f>
        <v/>
      </c>
      <c r="H1105" t="str">
        <f>IFERROR(IF(COUNT(pipot!$Z:$Z)&lt;&gt;"",INDEX(pipot!G:G,SMALL(pipot!$Z:$Z,ROW($A1101)))),"")</f>
        <v/>
      </c>
      <c r="I1105" t="str">
        <f>IFERROR(IF(COUNT(pipot!$Z:$Z)&lt;&gt;"",INDEX(pipot!H:H,SMALL(pipot!$Z:$Z,ROW($A1101)))),"")</f>
        <v/>
      </c>
      <c r="J1105" t="str">
        <f>IFERROR(IF(COUNT(pipot!$Z:$Z)&lt;&gt;"",INDEX(pipot!I:I,SMALL(pipot!$Z:$Z,ROW($A1101)))),"")</f>
        <v/>
      </c>
      <c r="K1105" t="str">
        <f>IFERROR(IF(COUNT(pipot!$Z:$Z)&lt;&gt;"",INDEX(pipot!J:J,SMALL(pipot!$Z:$Z,ROW($A1101)))),"")</f>
        <v/>
      </c>
      <c r="L1105" t="str">
        <f>IFERROR(IF(COUNT(pipot!$Z:$Z)&lt;&gt;"",INDEX(pipot!K:K,SMALL(pipot!$Z:$Z,ROW($A1101)))),"")</f>
        <v/>
      </c>
      <c r="M1105" t="str">
        <f>IFERROR(IF(COUNT(pipot!$Z:$Z)&lt;&gt;"",INDEX(pipot!L:L,SMALL(pipot!$Z:$Z,ROW($A1101)))),"")</f>
        <v/>
      </c>
      <c r="N1105" t="str">
        <f>IFERROR(IF(COUNT(pipot!$Z:$Z)&lt;&gt;"",INDEX(pipot!M:M,SMALL(pipot!$Z:$Z,ROW($A1101)))),"")</f>
        <v/>
      </c>
      <c r="O1105" t="str">
        <f>IFERROR(IF(COUNT(pipot!$Z:$Z)&lt;&gt;"",INDEX(pipot!N:N,SMALL(pipot!$Z:$Z,ROW($A1101)))),"")</f>
        <v/>
      </c>
      <c r="P1105" t="str">
        <f>IFERROR(IF(COUNT(pipot!$Z:$Z)&lt;&gt;"",INDEX(pipot!O:O,SMALL(pipot!$Z:$Z,ROW($A1101)))),"")</f>
        <v/>
      </c>
      <c r="Q1105" t="str">
        <f>IFERROR(IF(COUNT(pipot!$Z:$Z)&lt;&gt;"",INDEX(pipot!P:P,SMALL(pipot!$Z:$Z,ROW($A1101)))),"")</f>
        <v/>
      </c>
      <c r="R1105" t="str">
        <f>IFERROR(IF(COUNT(pipot!$Z:$Z)&lt;&gt;"",INDEX(pipot!Q:Q,SMALL(pipot!$Z:$Z,ROW($A1101)))),"")</f>
        <v/>
      </c>
      <c r="S1105" t="str">
        <f>IFERROR(IF(COUNT(pipot!$Z:$Z)&lt;&gt;"",INDEX(pipot!R:R,SMALL(pipot!$Z:$Z,ROW($A1101)))),"")</f>
        <v/>
      </c>
    </row>
    <row r="1106" spans="2:19" hidden="1">
      <c r="B1106" t="str">
        <f>IFERROR(IF(COUNT(pipot!$Z:$Z)&lt;&gt;"",INDEX(pipot!A:A,SMALL(pipot!$Z:$Z,ROW($A1102)))),"")</f>
        <v/>
      </c>
      <c r="C1106" s="13" t="str">
        <f>IFERROR(IF(COUNT(pipot!$Z:$Z)&lt;&gt;"",INDEX(pipot!B:B,SMALL(pipot!$Z:$Z,ROW($A1102)))),"")</f>
        <v/>
      </c>
      <c r="D1106" s="15" t="str">
        <f>IFERROR(IF(COUNT(pipot!$Z:$Z)&lt;&gt;"",INDEX(pipot!C:C,SMALL(pipot!$Z:$Z,ROW($A1102)))),"")</f>
        <v/>
      </c>
      <c r="E1106" t="str">
        <f>IFERROR(IF(COUNT(pipot!$Z:$Z)&lt;&gt;"",INDEX(pipot!D:D,SMALL(pipot!$Z:$Z,ROW($A1102)))),"")</f>
        <v/>
      </c>
      <c r="F1106" t="str">
        <f>IFERROR(IF(COUNT(pipot!$Z:$Z)&lt;&gt;"",INDEX(pipot!E:E,SMALL(pipot!$Z:$Z,ROW($A1102)))),"")</f>
        <v/>
      </c>
      <c r="G1106" t="str">
        <f>IFERROR(IF(COUNT(pipot!$Z:$Z)&lt;&gt;"",INDEX(pipot!F:F,SMALL(pipot!$Z:$Z,ROW($A1102)))),"")</f>
        <v/>
      </c>
      <c r="H1106" t="str">
        <f>IFERROR(IF(COUNT(pipot!$Z:$Z)&lt;&gt;"",INDEX(pipot!G:G,SMALL(pipot!$Z:$Z,ROW($A1102)))),"")</f>
        <v/>
      </c>
      <c r="I1106" t="str">
        <f>IFERROR(IF(COUNT(pipot!$Z:$Z)&lt;&gt;"",INDEX(pipot!H:H,SMALL(pipot!$Z:$Z,ROW($A1102)))),"")</f>
        <v/>
      </c>
      <c r="J1106" t="str">
        <f>IFERROR(IF(COUNT(pipot!$Z:$Z)&lt;&gt;"",INDEX(pipot!I:I,SMALL(pipot!$Z:$Z,ROW($A1102)))),"")</f>
        <v/>
      </c>
      <c r="K1106" t="str">
        <f>IFERROR(IF(COUNT(pipot!$Z:$Z)&lt;&gt;"",INDEX(pipot!J:J,SMALL(pipot!$Z:$Z,ROW($A1102)))),"")</f>
        <v/>
      </c>
      <c r="L1106" t="str">
        <f>IFERROR(IF(COUNT(pipot!$Z:$Z)&lt;&gt;"",INDEX(pipot!K:K,SMALL(pipot!$Z:$Z,ROW($A1102)))),"")</f>
        <v/>
      </c>
      <c r="M1106" t="str">
        <f>IFERROR(IF(COUNT(pipot!$Z:$Z)&lt;&gt;"",INDEX(pipot!L:L,SMALL(pipot!$Z:$Z,ROW($A1102)))),"")</f>
        <v/>
      </c>
      <c r="N1106" t="str">
        <f>IFERROR(IF(COUNT(pipot!$Z:$Z)&lt;&gt;"",INDEX(pipot!M:M,SMALL(pipot!$Z:$Z,ROW($A1102)))),"")</f>
        <v/>
      </c>
      <c r="O1106" t="str">
        <f>IFERROR(IF(COUNT(pipot!$Z:$Z)&lt;&gt;"",INDEX(pipot!N:N,SMALL(pipot!$Z:$Z,ROW($A1102)))),"")</f>
        <v/>
      </c>
      <c r="P1106" t="str">
        <f>IFERROR(IF(COUNT(pipot!$Z:$Z)&lt;&gt;"",INDEX(pipot!O:O,SMALL(pipot!$Z:$Z,ROW($A1102)))),"")</f>
        <v/>
      </c>
      <c r="Q1106" t="str">
        <f>IFERROR(IF(COUNT(pipot!$Z:$Z)&lt;&gt;"",INDEX(pipot!P:P,SMALL(pipot!$Z:$Z,ROW($A1102)))),"")</f>
        <v/>
      </c>
      <c r="R1106" t="str">
        <f>IFERROR(IF(COUNT(pipot!$Z:$Z)&lt;&gt;"",INDEX(pipot!Q:Q,SMALL(pipot!$Z:$Z,ROW($A1102)))),"")</f>
        <v/>
      </c>
      <c r="S1106" t="str">
        <f>IFERROR(IF(COUNT(pipot!$Z:$Z)&lt;&gt;"",INDEX(pipot!R:R,SMALL(pipot!$Z:$Z,ROW($A1102)))),"")</f>
        <v/>
      </c>
    </row>
    <row r="1107" spans="2:19" hidden="1">
      <c r="B1107" t="str">
        <f>IFERROR(IF(COUNT(pipot!$Z:$Z)&lt;&gt;"",INDEX(pipot!A:A,SMALL(pipot!$Z:$Z,ROW($A1103)))),"")</f>
        <v/>
      </c>
      <c r="C1107" s="13" t="str">
        <f>IFERROR(IF(COUNT(pipot!$Z:$Z)&lt;&gt;"",INDEX(pipot!B:B,SMALL(pipot!$Z:$Z,ROW($A1103)))),"")</f>
        <v/>
      </c>
      <c r="D1107" s="15" t="str">
        <f>IFERROR(IF(COUNT(pipot!$Z:$Z)&lt;&gt;"",INDEX(pipot!C:C,SMALL(pipot!$Z:$Z,ROW($A1103)))),"")</f>
        <v/>
      </c>
      <c r="E1107" t="str">
        <f>IFERROR(IF(COUNT(pipot!$Z:$Z)&lt;&gt;"",INDEX(pipot!D:D,SMALL(pipot!$Z:$Z,ROW($A1103)))),"")</f>
        <v/>
      </c>
      <c r="F1107" t="str">
        <f>IFERROR(IF(COUNT(pipot!$Z:$Z)&lt;&gt;"",INDEX(pipot!E:E,SMALL(pipot!$Z:$Z,ROW($A1103)))),"")</f>
        <v/>
      </c>
      <c r="G1107" t="str">
        <f>IFERROR(IF(COUNT(pipot!$Z:$Z)&lt;&gt;"",INDEX(pipot!F:F,SMALL(pipot!$Z:$Z,ROW($A1103)))),"")</f>
        <v/>
      </c>
      <c r="H1107" t="str">
        <f>IFERROR(IF(COUNT(pipot!$Z:$Z)&lt;&gt;"",INDEX(pipot!G:G,SMALL(pipot!$Z:$Z,ROW($A1103)))),"")</f>
        <v/>
      </c>
      <c r="I1107" t="str">
        <f>IFERROR(IF(COUNT(pipot!$Z:$Z)&lt;&gt;"",INDEX(pipot!H:H,SMALL(pipot!$Z:$Z,ROW($A1103)))),"")</f>
        <v/>
      </c>
      <c r="J1107" t="str">
        <f>IFERROR(IF(COUNT(pipot!$Z:$Z)&lt;&gt;"",INDEX(pipot!I:I,SMALL(pipot!$Z:$Z,ROW($A1103)))),"")</f>
        <v/>
      </c>
      <c r="K1107" t="str">
        <f>IFERROR(IF(COUNT(pipot!$Z:$Z)&lt;&gt;"",INDEX(pipot!J:J,SMALL(pipot!$Z:$Z,ROW($A1103)))),"")</f>
        <v/>
      </c>
      <c r="L1107" t="str">
        <f>IFERROR(IF(COUNT(pipot!$Z:$Z)&lt;&gt;"",INDEX(pipot!K:K,SMALL(pipot!$Z:$Z,ROW($A1103)))),"")</f>
        <v/>
      </c>
      <c r="M1107" t="str">
        <f>IFERROR(IF(COUNT(pipot!$Z:$Z)&lt;&gt;"",INDEX(pipot!L:L,SMALL(pipot!$Z:$Z,ROW($A1103)))),"")</f>
        <v/>
      </c>
      <c r="N1107" t="str">
        <f>IFERROR(IF(COUNT(pipot!$Z:$Z)&lt;&gt;"",INDEX(pipot!M:M,SMALL(pipot!$Z:$Z,ROW($A1103)))),"")</f>
        <v/>
      </c>
      <c r="O1107" t="str">
        <f>IFERROR(IF(COUNT(pipot!$Z:$Z)&lt;&gt;"",INDEX(pipot!N:N,SMALL(pipot!$Z:$Z,ROW($A1103)))),"")</f>
        <v/>
      </c>
      <c r="P1107" t="str">
        <f>IFERROR(IF(COUNT(pipot!$Z:$Z)&lt;&gt;"",INDEX(pipot!O:O,SMALL(pipot!$Z:$Z,ROW($A1103)))),"")</f>
        <v/>
      </c>
      <c r="Q1107" t="str">
        <f>IFERROR(IF(COUNT(pipot!$Z:$Z)&lt;&gt;"",INDEX(pipot!P:P,SMALL(pipot!$Z:$Z,ROW($A1103)))),"")</f>
        <v/>
      </c>
      <c r="R1107" t="str">
        <f>IFERROR(IF(COUNT(pipot!$Z:$Z)&lt;&gt;"",INDEX(pipot!Q:Q,SMALL(pipot!$Z:$Z,ROW($A1103)))),"")</f>
        <v/>
      </c>
      <c r="S1107" t="str">
        <f>IFERROR(IF(COUNT(pipot!$Z:$Z)&lt;&gt;"",INDEX(pipot!R:R,SMALL(pipot!$Z:$Z,ROW($A1103)))),"")</f>
        <v/>
      </c>
    </row>
    <row r="1108" spans="2:19" hidden="1">
      <c r="B1108" t="str">
        <f>IFERROR(IF(COUNT(pipot!$Z:$Z)&lt;&gt;"",INDEX(pipot!A:A,SMALL(pipot!$Z:$Z,ROW($A1104)))),"")</f>
        <v/>
      </c>
      <c r="C1108" s="13" t="str">
        <f>IFERROR(IF(COUNT(pipot!$Z:$Z)&lt;&gt;"",INDEX(pipot!B:B,SMALL(pipot!$Z:$Z,ROW($A1104)))),"")</f>
        <v/>
      </c>
      <c r="D1108" s="15" t="str">
        <f>IFERROR(IF(COUNT(pipot!$Z:$Z)&lt;&gt;"",INDEX(pipot!C:C,SMALL(pipot!$Z:$Z,ROW($A1104)))),"")</f>
        <v/>
      </c>
      <c r="E1108" t="str">
        <f>IFERROR(IF(COUNT(pipot!$Z:$Z)&lt;&gt;"",INDEX(pipot!D:D,SMALL(pipot!$Z:$Z,ROW($A1104)))),"")</f>
        <v/>
      </c>
      <c r="F1108" t="str">
        <f>IFERROR(IF(COUNT(pipot!$Z:$Z)&lt;&gt;"",INDEX(pipot!E:E,SMALL(pipot!$Z:$Z,ROW($A1104)))),"")</f>
        <v/>
      </c>
      <c r="G1108" t="str">
        <f>IFERROR(IF(COUNT(pipot!$Z:$Z)&lt;&gt;"",INDEX(pipot!F:F,SMALL(pipot!$Z:$Z,ROW($A1104)))),"")</f>
        <v/>
      </c>
      <c r="H1108" t="str">
        <f>IFERROR(IF(COUNT(pipot!$Z:$Z)&lt;&gt;"",INDEX(pipot!G:G,SMALL(pipot!$Z:$Z,ROW($A1104)))),"")</f>
        <v/>
      </c>
      <c r="I1108" t="str">
        <f>IFERROR(IF(COUNT(pipot!$Z:$Z)&lt;&gt;"",INDEX(pipot!H:H,SMALL(pipot!$Z:$Z,ROW($A1104)))),"")</f>
        <v/>
      </c>
      <c r="J1108" t="str">
        <f>IFERROR(IF(COUNT(pipot!$Z:$Z)&lt;&gt;"",INDEX(pipot!I:I,SMALL(pipot!$Z:$Z,ROW($A1104)))),"")</f>
        <v/>
      </c>
      <c r="K1108" t="str">
        <f>IFERROR(IF(COUNT(pipot!$Z:$Z)&lt;&gt;"",INDEX(pipot!J:J,SMALL(pipot!$Z:$Z,ROW($A1104)))),"")</f>
        <v/>
      </c>
      <c r="L1108" t="str">
        <f>IFERROR(IF(COUNT(pipot!$Z:$Z)&lt;&gt;"",INDEX(pipot!K:K,SMALL(pipot!$Z:$Z,ROW($A1104)))),"")</f>
        <v/>
      </c>
      <c r="M1108" t="str">
        <f>IFERROR(IF(COUNT(pipot!$Z:$Z)&lt;&gt;"",INDEX(pipot!L:L,SMALL(pipot!$Z:$Z,ROW($A1104)))),"")</f>
        <v/>
      </c>
      <c r="N1108" t="str">
        <f>IFERROR(IF(COUNT(pipot!$Z:$Z)&lt;&gt;"",INDEX(pipot!M:M,SMALL(pipot!$Z:$Z,ROW($A1104)))),"")</f>
        <v/>
      </c>
      <c r="O1108" t="str">
        <f>IFERROR(IF(COUNT(pipot!$Z:$Z)&lt;&gt;"",INDEX(pipot!N:N,SMALL(pipot!$Z:$Z,ROW($A1104)))),"")</f>
        <v/>
      </c>
      <c r="P1108" t="str">
        <f>IFERROR(IF(COUNT(pipot!$Z:$Z)&lt;&gt;"",INDEX(pipot!O:O,SMALL(pipot!$Z:$Z,ROW($A1104)))),"")</f>
        <v/>
      </c>
      <c r="Q1108" t="str">
        <f>IFERROR(IF(COUNT(pipot!$Z:$Z)&lt;&gt;"",INDEX(pipot!P:P,SMALL(pipot!$Z:$Z,ROW($A1104)))),"")</f>
        <v/>
      </c>
      <c r="R1108" t="str">
        <f>IFERROR(IF(COUNT(pipot!$Z:$Z)&lt;&gt;"",INDEX(pipot!Q:Q,SMALL(pipot!$Z:$Z,ROW($A1104)))),"")</f>
        <v/>
      </c>
      <c r="S1108" t="str">
        <f>IFERROR(IF(COUNT(pipot!$Z:$Z)&lt;&gt;"",INDEX(pipot!R:R,SMALL(pipot!$Z:$Z,ROW($A1104)))),"")</f>
        <v/>
      </c>
    </row>
    <row r="1109" spans="2:19" hidden="1">
      <c r="B1109" t="str">
        <f>IFERROR(IF(COUNT(pipot!$Z:$Z)&lt;&gt;"",INDEX(pipot!A:A,SMALL(pipot!$Z:$Z,ROW($A1105)))),"")</f>
        <v/>
      </c>
      <c r="C1109" s="13" t="str">
        <f>IFERROR(IF(COUNT(pipot!$Z:$Z)&lt;&gt;"",INDEX(pipot!B:B,SMALL(pipot!$Z:$Z,ROW($A1105)))),"")</f>
        <v/>
      </c>
      <c r="D1109" s="15" t="str">
        <f>IFERROR(IF(COUNT(pipot!$Z:$Z)&lt;&gt;"",INDEX(pipot!C:C,SMALL(pipot!$Z:$Z,ROW($A1105)))),"")</f>
        <v/>
      </c>
      <c r="E1109" t="str">
        <f>IFERROR(IF(COUNT(pipot!$Z:$Z)&lt;&gt;"",INDEX(pipot!D:D,SMALL(pipot!$Z:$Z,ROW($A1105)))),"")</f>
        <v/>
      </c>
      <c r="F1109" t="str">
        <f>IFERROR(IF(COUNT(pipot!$Z:$Z)&lt;&gt;"",INDEX(pipot!E:E,SMALL(pipot!$Z:$Z,ROW($A1105)))),"")</f>
        <v/>
      </c>
      <c r="G1109" t="str">
        <f>IFERROR(IF(COUNT(pipot!$Z:$Z)&lt;&gt;"",INDEX(pipot!F:F,SMALL(pipot!$Z:$Z,ROW($A1105)))),"")</f>
        <v/>
      </c>
      <c r="H1109" t="str">
        <f>IFERROR(IF(COUNT(pipot!$Z:$Z)&lt;&gt;"",INDEX(pipot!G:G,SMALL(pipot!$Z:$Z,ROW($A1105)))),"")</f>
        <v/>
      </c>
      <c r="I1109" t="str">
        <f>IFERROR(IF(COUNT(pipot!$Z:$Z)&lt;&gt;"",INDEX(pipot!H:H,SMALL(pipot!$Z:$Z,ROW($A1105)))),"")</f>
        <v/>
      </c>
      <c r="J1109" t="str">
        <f>IFERROR(IF(COUNT(pipot!$Z:$Z)&lt;&gt;"",INDEX(pipot!I:I,SMALL(pipot!$Z:$Z,ROW($A1105)))),"")</f>
        <v/>
      </c>
      <c r="K1109" t="str">
        <f>IFERROR(IF(COUNT(pipot!$Z:$Z)&lt;&gt;"",INDEX(pipot!J:J,SMALL(pipot!$Z:$Z,ROW($A1105)))),"")</f>
        <v/>
      </c>
      <c r="L1109" t="str">
        <f>IFERROR(IF(COUNT(pipot!$Z:$Z)&lt;&gt;"",INDEX(pipot!K:K,SMALL(pipot!$Z:$Z,ROW($A1105)))),"")</f>
        <v/>
      </c>
      <c r="M1109" t="str">
        <f>IFERROR(IF(COUNT(pipot!$Z:$Z)&lt;&gt;"",INDEX(pipot!L:L,SMALL(pipot!$Z:$Z,ROW($A1105)))),"")</f>
        <v/>
      </c>
      <c r="N1109" t="str">
        <f>IFERROR(IF(COUNT(pipot!$Z:$Z)&lt;&gt;"",INDEX(pipot!M:M,SMALL(pipot!$Z:$Z,ROW($A1105)))),"")</f>
        <v/>
      </c>
      <c r="O1109" t="str">
        <f>IFERROR(IF(COUNT(pipot!$Z:$Z)&lt;&gt;"",INDEX(pipot!N:N,SMALL(pipot!$Z:$Z,ROW($A1105)))),"")</f>
        <v/>
      </c>
      <c r="P1109" t="str">
        <f>IFERROR(IF(COUNT(pipot!$Z:$Z)&lt;&gt;"",INDEX(pipot!O:O,SMALL(pipot!$Z:$Z,ROW($A1105)))),"")</f>
        <v/>
      </c>
      <c r="Q1109" t="str">
        <f>IFERROR(IF(COUNT(pipot!$Z:$Z)&lt;&gt;"",INDEX(pipot!P:P,SMALL(pipot!$Z:$Z,ROW($A1105)))),"")</f>
        <v/>
      </c>
      <c r="R1109" t="str">
        <f>IFERROR(IF(COUNT(pipot!$Z:$Z)&lt;&gt;"",INDEX(pipot!Q:Q,SMALL(pipot!$Z:$Z,ROW($A1105)))),"")</f>
        <v/>
      </c>
      <c r="S1109" t="str">
        <f>IFERROR(IF(COUNT(pipot!$Z:$Z)&lt;&gt;"",INDEX(pipot!R:R,SMALL(pipot!$Z:$Z,ROW($A1105)))),"")</f>
        <v/>
      </c>
    </row>
    <row r="1110" spans="2:19" hidden="1">
      <c r="B1110" t="str">
        <f>IFERROR(IF(COUNT(pipot!$Z:$Z)&lt;&gt;"",INDEX(pipot!A:A,SMALL(pipot!$Z:$Z,ROW($A1106)))),"")</f>
        <v/>
      </c>
      <c r="C1110" s="13" t="str">
        <f>IFERROR(IF(COUNT(pipot!$Z:$Z)&lt;&gt;"",INDEX(pipot!B:B,SMALL(pipot!$Z:$Z,ROW($A1106)))),"")</f>
        <v/>
      </c>
      <c r="D1110" s="15" t="str">
        <f>IFERROR(IF(COUNT(pipot!$Z:$Z)&lt;&gt;"",INDEX(pipot!C:C,SMALL(pipot!$Z:$Z,ROW($A1106)))),"")</f>
        <v/>
      </c>
      <c r="E1110" t="str">
        <f>IFERROR(IF(COUNT(pipot!$Z:$Z)&lt;&gt;"",INDEX(pipot!D:D,SMALL(pipot!$Z:$Z,ROW($A1106)))),"")</f>
        <v/>
      </c>
      <c r="F1110" t="str">
        <f>IFERROR(IF(COUNT(pipot!$Z:$Z)&lt;&gt;"",INDEX(pipot!E:E,SMALL(pipot!$Z:$Z,ROW($A1106)))),"")</f>
        <v/>
      </c>
      <c r="G1110" t="str">
        <f>IFERROR(IF(COUNT(pipot!$Z:$Z)&lt;&gt;"",INDEX(pipot!F:F,SMALL(pipot!$Z:$Z,ROW($A1106)))),"")</f>
        <v/>
      </c>
      <c r="H1110" t="str">
        <f>IFERROR(IF(COUNT(pipot!$Z:$Z)&lt;&gt;"",INDEX(pipot!G:G,SMALL(pipot!$Z:$Z,ROW($A1106)))),"")</f>
        <v/>
      </c>
      <c r="I1110" t="str">
        <f>IFERROR(IF(COUNT(pipot!$Z:$Z)&lt;&gt;"",INDEX(pipot!H:H,SMALL(pipot!$Z:$Z,ROW($A1106)))),"")</f>
        <v/>
      </c>
      <c r="J1110" t="str">
        <f>IFERROR(IF(COUNT(pipot!$Z:$Z)&lt;&gt;"",INDEX(pipot!I:I,SMALL(pipot!$Z:$Z,ROW($A1106)))),"")</f>
        <v/>
      </c>
      <c r="K1110" t="str">
        <f>IFERROR(IF(COUNT(pipot!$Z:$Z)&lt;&gt;"",INDEX(pipot!J:J,SMALL(pipot!$Z:$Z,ROW($A1106)))),"")</f>
        <v/>
      </c>
      <c r="L1110" t="str">
        <f>IFERROR(IF(COUNT(pipot!$Z:$Z)&lt;&gt;"",INDEX(pipot!K:K,SMALL(pipot!$Z:$Z,ROW($A1106)))),"")</f>
        <v/>
      </c>
      <c r="M1110" t="str">
        <f>IFERROR(IF(COUNT(pipot!$Z:$Z)&lt;&gt;"",INDEX(pipot!L:L,SMALL(pipot!$Z:$Z,ROW($A1106)))),"")</f>
        <v/>
      </c>
      <c r="N1110" t="str">
        <f>IFERROR(IF(COUNT(pipot!$Z:$Z)&lt;&gt;"",INDEX(pipot!M:M,SMALL(pipot!$Z:$Z,ROW($A1106)))),"")</f>
        <v/>
      </c>
      <c r="O1110" t="str">
        <f>IFERROR(IF(COUNT(pipot!$Z:$Z)&lt;&gt;"",INDEX(pipot!N:N,SMALL(pipot!$Z:$Z,ROW($A1106)))),"")</f>
        <v/>
      </c>
      <c r="P1110" t="str">
        <f>IFERROR(IF(COUNT(pipot!$Z:$Z)&lt;&gt;"",INDEX(pipot!O:O,SMALL(pipot!$Z:$Z,ROW($A1106)))),"")</f>
        <v/>
      </c>
      <c r="Q1110" t="str">
        <f>IFERROR(IF(COUNT(pipot!$Z:$Z)&lt;&gt;"",INDEX(pipot!P:P,SMALL(pipot!$Z:$Z,ROW($A1106)))),"")</f>
        <v/>
      </c>
      <c r="R1110" t="str">
        <f>IFERROR(IF(COUNT(pipot!$Z:$Z)&lt;&gt;"",INDEX(pipot!Q:Q,SMALL(pipot!$Z:$Z,ROW($A1106)))),"")</f>
        <v/>
      </c>
      <c r="S1110" t="str">
        <f>IFERROR(IF(COUNT(pipot!$Z:$Z)&lt;&gt;"",INDEX(pipot!R:R,SMALL(pipot!$Z:$Z,ROW($A1106)))),"")</f>
        <v/>
      </c>
    </row>
    <row r="1111" spans="2:19" hidden="1">
      <c r="B1111" t="str">
        <f>IFERROR(IF(COUNT(pipot!$Z:$Z)&lt;&gt;"",INDEX(pipot!A:A,SMALL(pipot!$Z:$Z,ROW($A1107)))),"")</f>
        <v/>
      </c>
      <c r="C1111" s="13" t="str">
        <f>IFERROR(IF(COUNT(pipot!$Z:$Z)&lt;&gt;"",INDEX(pipot!B:B,SMALL(pipot!$Z:$Z,ROW($A1107)))),"")</f>
        <v/>
      </c>
      <c r="D1111" s="15" t="str">
        <f>IFERROR(IF(COUNT(pipot!$Z:$Z)&lt;&gt;"",INDEX(pipot!C:C,SMALL(pipot!$Z:$Z,ROW($A1107)))),"")</f>
        <v/>
      </c>
      <c r="E1111" t="str">
        <f>IFERROR(IF(COUNT(pipot!$Z:$Z)&lt;&gt;"",INDEX(pipot!D:D,SMALL(pipot!$Z:$Z,ROW($A1107)))),"")</f>
        <v/>
      </c>
      <c r="F1111" t="str">
        <f>IFERROR(IF(COUNT(pipot!$Z:$Z)&lt;&gt;"",INDEX(pipot!E:E,SMALL(pipot!$Z:$Z,ROW($A1107)))),"")</f>
        <v/>
      </c>
      <c r="G1111" t="str">
        <f>IFERROR(IF(COUNT(pipot!$Z:$Z)&lt;&gt;"",INDEX(pipot!F:F,SMALL(pipot!$Z:$Z,ROW($A1107)))),"")</f>
        <v/>
      </c>
      <c r="H1111" t="str">
        <f>IFERROR(IF(COUNT(pipot!$Z:$Z)&lt;&gt;"",INDEX(pipot!G:G,SMALL(pipot!$Z:$Z,ROW($A1107)))),"")</f>
        <v/>
      </c>
      <c r="I1111" t="str">
        <f>IFERROR(IF(COUNT(pipot!$Z:$Z)&lt;&gt;"",INDEX(pipot!H:H,SMALL(pipot!$Z:$Z,ROW($A1107)))),"")</f>
        <v/>
      </c>
      <c r="J1111" t="str">
        <f>IFERROR(IF(COUNT(pipot!$Z:$Z)&lt;&gt;"",INDEX(pipot!I:I,SMALL(pipot!$Z:$Z,ROW($A1107)))),"")</f>
        <v/>
      </c>
      <c r="K1111" t="str">
        <f>IFERROR(IF(COUNT(pipot!$Z:$Z)&lt;&gt;"",INDEX(pipot!J:J,SMALL(pipot!$Z:$Z,ROW($A1107)))),"")</f>
        <v/>
      </c>
      <c r="L1111" t="str">
        <f>IFERROR(IF(COUNT(pipot!$Z:$Z)&lt;&gt;"",INDEX(pipot!K:K,SMALL(pipot!$Z:$Z,ROW($A1107)))),"")</f>
        <v/>
      </c>
      <c r="M1111" t="str">
        <f>IFERROR(IF(COUNT(pipot!$Z:$Z)&lt;&gt;"",INDEX(pipot!L:L,SMALL(pipot!$Z:$Z,ROW($A1107)))),"")</f>
        <v/>
      </c>
      <c r="N1111" t="str">
        <f>IFERROR(IF(COUNT(pipot!$Z:$Z)&lt;&gt;"",INDEX(pipot!M:M,SMALL(pipot!$Z:$Z,ROW($A1107)))),"")</f>
        <v/>
      </c>
      <c r="O1111" t="str">
        <f>IFERROR(IF(COUNT(pipot!$Z:$Z)&lt;&gt;"",INDEX(pipot!N:N,SMALL(pipot!$Z:$Z,ROW($A1107)))),"")</f>
        <v/>
      </c>
      <c r="P1111" t="str">
        <f>IFERROR(IF(COUNT(pipot!$Z:$Z)&lt;&gt;"",INDEX(pipot!O:O,SMALL(pipot!$Z:$Z,ROW($A1107)))),"")</f>
        <v/>
      </c>
      <c r="Q1111" t="str">
        <f>IFERROR(IF(COUNT(pipot!$Z:$Z)&lt;&gt;"",INDEX(pipot!P:P,SMALL(pipot!$Z:$Z,ROW($A1107)))),"")</f>
        <v/>
      </c>
      <c r="R1111" t="str">
        <f>IFERROR(IF(COUNT(pipot!$Z:$Z)&lt;&gt;"",INDEX(pipot!Q:Q,SMALL(pipot!$Z:$Z,ROW($A1107)))),"")</f>
        <v/>
      </c>
      <c r="S1111" t="str">
        <f>IFERROR(IF(COUNT(pipot!$Z:$Z)&lt;&gt;"",INDEX(pipot!R:R,SMALL(pipot!$Z:$Z,ROW($A1107)))),"")</f>
        <v/>
      </c>
    </row>
    <row r="1112" spans="2:19" hidden="1">
      <c r="B1112" t="str">
        <f>IFERROR(IF(COUNT(pipot!$Z:$Z)&lt;&gt;"",INDEX(pipot!A:A,SMALL(pipot!$Z:$Z,ROW($A1108)))),"")</f>
        <v/>
      </c>
      <c r="C1112" s="13" t="str">
        <f>IFERROR(IF(COUNT(pipot!$Z:$Z)&lt;&gt;"",INDEX(pipot!B:B,SMALL(pipot!$Z:$Z,ROW($A1108)))),"")</f>
        <v/>
      </c>
      <c r="D1112" s="15" t="str">
        <f>IFERROR(IF(COUNT(pipot!$Z:$Z)&lt;&gt;"",INDEX(pipot!C:C,SMALL(pipot!$Z:$Z,ROW($A1108)))),"")</f>
        <v/>
      </c>
      <c r="E1112" t="str">
        <f>IFERROR(IF(COUNT(pipot!$Z:$Z)&lt;&gt;"",INDEX(pipot!D:D,SMALL(pipot!$Z:$Z,ROW($A1108)))),"")</f>
        <v/>
      </c>
      <c r="F1112" t="str">
        <f>IFERROR(IF(COUNT(pipot!$Z:$Z)&lt;&gt;"",INDEX(pipot!E:E,SMALL(pipot!$Z:$Z,ROW($A1108)))),"")</f>
        <v/>
      </c>
      <c r="G1112" t="str">
        <f>IFERROR(IF(COUNT(pipot!$Z:$Z)&lt;&gt;"",INDEX(pipot!F:F,SMALL(pipot!$Z:$Z,ROW($A1108)))),"")</f>
        <v/>
      </c>
      <c r="H1112" t="str">
        <f>IFERROR(IF(COUNT(pipot!$Z:$Z)&lt;&gt;"",INDEX(pipot!G:G,SMALL(pipot!$Z:$Z,ROW($A1108)))),"")</f>
        <v/>
      </c>
      <c r="I1112" t="str">
        <f>IFERROR(IF(COUNT(pipot!$Z:$Z)&lt;&gt;"",INDEX(pipot!H:H,SMALL(pipot!$Z:$Z,ROW($A1108)))),"")</f>
        <v/>
      </c>
      <c r="J1112" t="str">
        <f>IFERROR(IF(COUNT(pipot!$Z:$Z)&lt;&gt;"",INDEX(pipot!I:I,SMALL(pipot!$Z:$Z,ROW($A1108)))),"")</f>
        <v/>
      </c>
      <c r="K1112" t="str">
        <f>IFERROR(IF(COUNT(pipot!$Z:$Z)&lt;&gt;"",INDEX(pipot!J:J,SMALL(pipot!$Z:$Z,ROW($A1108)))),"")</f>
        <v/>
      </c>
      <c r="L1112" t="str">
        <f>IFERROR(IF(COUNT(pipot!$Z:$Z)&lt;&gt;"",INDEX(pipot!K:K,SMALL(pipot!$Z:$Z,ROW($A1108)))),"")</f>
        <v/>
      </c>
      <c r="M1112" t="str">
        <f>IFERROR(IF(COUNT(pipot!$Z:$Z)&lt;&gt;"",INDEX(pipot!L:L,SMALL(pipot!$Z:$Z,ROW($A1108)))),"")</f>
        <v/>
      </c>
      <c r="N1112" t="str">
        <f>IFERROR(IF(COUNT(pipot!$Z:$Z)&lt;&gt;"",INDEX(pipot!M:M,SMALL(pipot!$Z:$Z,ROW($A1108)))),"")</f>
        <v/>
      </c>
      <c r="O1112" t="str">
        <f>IFERROR(IF(COUNT(pipot!$Z:$Z)&lt;&gt;"",INDEX(pipot!N:N,SMALL(pipot!$Z:$Z,ROW($A1108)))),"")</f>
        <v/>
      </c>
      <c r="P1112" t="str">
        <f>IFERROR(IF(COUNT(pipot!$Z:$Z)&lt;&gt;"",INDEX(pipot!O:O,SMALL(pipot!$Z:$Z,ROW($A1108)))),"")</f>
        <v/>
      </c>
      <c r="Q1112" t="str">
        <f>IFERROR(IF(COUNT(pipot!$Z:$Z)&lt;&gt;"",INDEX(pipot!P:P,SMALL(pipot!$Z:$Z,ROW($A1108)))),"")</f>
        <v/>
      </c>
      <c r="R1112" t="str">
        <f>IFERROR(IF(COUNT(pipot!$Z:$Z)&lt;&gt;"",INDEX(pipot!Q:Q,SMALL(pipot!$Z:$Z,ROW($A1108)))),"")</f>
        <v/>
      </c>
      <c r="S1112" t="str">
        <f>IFERROR(IF(COUNT(pipot!$Z:$Z)&lt;&gt;"",INDEX(pipot!R:R,SMALL(pipot!$Z:$Z,ROW($A1108)))),"")</f>
        <v/>
      </c>
    </row>
    <row r="1113" spans="2:19" hidden="1">
      <c r="B1113" t="str">
        <f>IFERROR(IF(COUNT(pipot!$Z:$Z)&lt;&gt;"",INDEX(pipot!A:A,SMALL(pipot!$Z:$Z,ROW($A1109)))),"")</f>
        <v/>
      </c>
      <c r="C1113" s="13" t="str">
        <f>IFERROR(IF(COUNT(pipot!$Z:$Z)&lt;&gt;"",INDEX(pipot!B:B,SMALL(pipot!$Z:$Z,ROW($A1109)))),"")</f>
        <v/>
      </c>
      <c r="D1113" s="15" t="str">
        <f>IFERROR(IF(COUNT(pipot!$Z:$Z)&lt;&gt;"",INDEX(pipot!C:C,SMALL(pipot!$Z:$Z,ROW($A1109)))),"")</f>
        <v/>
      </c>
      <c r="E1113" t="str">
        <f>IFERROR(IF(COUNT(pipot!$Z:$Z)&lt;&gt;"",INDEX(pipot!D:D,SMALL(pipot!$Z:$Z,ROW($A1109)))),"")</f>
        <v/>
      </c>
      <c r="F1113" t="str">
        <f>IFERROR(IF(COUNT(pipot!$Z:$Z)&lt;&gt;"",INDEX(pipot!E:E,SMALL(pipot!$Z:$Z,ROW($A1109)))),"")</f>
        <v/>
      </c>
      <c r="G1113" t="str">
        <f>IFERROR(IF(COUNT(pipot!$Z:$Z)&lt;&gt;"",INDEX(pipot!F:F,SMALL(pipot!$Z:$Z,ROW($A1109)))),"")</f>
        <v/>
      </c>
      <c r="H1113" t="str">
        <f>IFERROR(IF(COUNT(pipot!$Z:$Z)&lt;&gt;"",INDEX(pipot!G:G,SMALL(pipot!$Z:$Z,ROW($A1109)))),"")</f>
        <v/>
      </c>
      <c r="I1113" t="str">
        <f>IFERROR(IF(COUNT(pipot!$Z:$Z)&lt;&gt;"",INDEX(pipot!H:H,SMALL(pipot!$Z:$Z,ROW($A1109)))),"")</f>
        <v/>
      </c>
      <c r="J1113" t="str">
        <f>IFERROR(IF(COUNT(pipot!$Z:$Z)&lt;&gt;"",INDEX(pipot!I:I,SMALL(pipot!$Z:$Z,ROW($A1109)))),"")</f>
        <v/>
      </c>
      <c r="K1113" t="str">
        <f>IFERROR(IF(COUNT(pipot!$Z:$Z)&lt;&gt;"",INDEX(pipot!J:J,SMALL(pipot!$Z:$Z,ROW($A1109)))),"")</f>
        <v/>
      </c>
      <c r="L1113" t="str">
        <f>IFERROR(IF(COUNT(pipot!$Z:$Z)&lt;&gt;"",INDEX(pipot!K:K,SMALL(pipot!$Z:$Z,ROW($A1109)))),"")</f>
        <v/>
      </c>
      <c r="M1113" t="str">
        <f>IFERROR(IF(COUNT(pipot!$Z:$Z)&lt;&gt;"",INDEX(pipot!L:L,SMALL(pipot!$Z:$Z,ROW($A1109)))),"")</f>
        <v/>
      </c>
      <c r="N1113" t="str">
        <f>IFERROR(IF(COUNT(pipot!$Z:$Z)&lt;&gt;"",INDEX(pipot!M:M,SMALL(pipot!$Z:$Z,ROW($A1109)))),"")</f>
        <v/>
      </c>
      <c r="O1113" t="str">
        <f>IFERROR(IF(COUNT(pipot!$Z:$Z)&lt;&gt;"",INDEX(pipot!N:N,SMALL(pipot!$Z:$Z,ROW($A1109)))),"")</f>
        <v/>
      </c>
      <c r="P1113" t="str">
        <f>IFERROR(IF(COUNT(pipot!$Z:$Z)&lt;&gt;"",INDEX(pipot!O:O,SMALL(pipot!$Z:$Z,ROW($A1109)))),"")</f>
        <v/>
      </c>
      <c r="Q1113" t="str">
        <f>IFERROR(IF(COUNT(pipot!$Z:$Z)&lt;&gt;"",INDEX(pipot!P:P,SMALL(pipot!$Z:$Z,ROW($A1109)))),"")</f>
        <v/>
      </c>
      <c r="R1113" t="str">
        <f>IFERROR(IF(COUNT(pipot!$Z:$Z)&lt;&gt;"",INDEX(pipot!Q:Q,SMALL(pipot!$Z:$Z,ROW($A1109)))),"")</f>
        <v/>
      </c>
      <c r="S1113" t="str">
        <f>IFERROR(IF(COUNT(pipot!$Z:$Z)&lt;&gt;"",INDEX(pipot!R:R,SMALL(pipot!$Z:$Z,ROW($A1109)))),"")</f>
        <v/>
      </c>
    </row>
    <row r="1114" spans="2:19" hidden="1">
      <c r="B1114" t="str">
        <f>IFERROR(IF(COUNT(pipot!$Z:$Z)&lt;&gt;"",INDEX(pipot!A:A,SMALL(pipot!$Z:$Z,ROW($A1110)))),"")</f>
        <v/>
      </c>
      <c r="C1114" s="13" t="str">
        <f>IFERROR(IF(COUNT(pipot!$Z:$Z)&lt;&gt;"",INDEX(pipot!B:B,SMALL(pipot!$Z:$Z,ROW($A1110)))),"")</f>
        <v/>
      </c>
      <c r="D1114" s="15" t="str">
        <f>IFERROR(IF(COUNT(pipot!$Z:$Z)&lt;&gt;"",INDEX(pipot!C:C,SMALL(pipot!$Z:$Z,ROW($A1110)))),"")</f>
        <v/>
      </c>
      <c r="E1114" t="str">
        <f>IFERROR(IF(COUNT(pipot!$Z:$Z)&lt;&gt;"",INDEX(pipot!D:D,SMALL(pipot!$Z:$Z,ROW($A1110)))),"")</f>
        <v/>
      </c>
      <c r="F1114" t="str">
        <f>IFERROR(IF(COUNT(pipot!$Z:$Z)&lt;&gt;"",INDEX(pipot!E:E,SMALL(pipot!$Z:$Z,ROW($A1110)))),"")</f>
        <v/>
      </c>
      <c r="G1114" t="str">
        <f>IFERROR(IF(COUNT(pipot!$Z:$Z)&lt;&gt;"",INDEX(pipot!F:F,SMALL(pipot!$Z:$Z,ROW($A1110)))),"")</f>
        <v/>
      </c>
      <c r="H1114" t="str">
        <f>IFERROR(IF(COUNT(pipot!$Z:$Z)&lt;&gt;"",INDEX(pipot!G:G,SMALL(pipot!$Z:$Z,ROW($A1110)))),"")</f>
        <v/>
      </c>
      <c r="I1114" t="str">
        <f>IFERROR(IF(COUNT(pipot!$Z:$Z)&lt;&gt;"",INDEX(pipot!H:H,SMALL(pipot!$Z:$Z,ROW($A1110)))),"")</f>
        <v/>
      </c>
      <c r="J1114" t="str">
        <f>IFERROR(IF(COUNT(pipot!$Z:$Z)&lt;&gt;"",INDEX(pipot!I:I,SMALL(pipot!$Z:$Z,ROW($A1110)))),"")</f>
        <v/>
      </c>
      <c r="K1114" t="str">
        <f>IFERROR(IF(COUNT(pipot!$Z:$Z)&lt;&gt;"",INDEX(pipot!J:J,SMALL(pipot!$Z:$Z,ROW($A1110)))),"")</f>
        <v/>
      </c>
      <c r="L1114" t="str">
        <f>IFERROR(IF(COUNT(pipot!$Z:$Z)&lt;&gt;"",INDEX(pipot!K:K,SMALL(pipot!$Z:$Z,ROW($A1110)))),"")</f>
        <v/>
      </c>
      <c r="M1114" t="str">
        <f>IFERROR(IF(COUNT(pipot!$Z:$Z)&lt;&gt;"",INDEX(pipot!L:L,SMALL(pipot!$Z:$Z,ROW($A1110)))),"")</f>
        <v/>
      </c>
      <c r="N1114" t="str">
        <f>IFERROR(IF(COUNT(pipot!$Z:$Z)&lt;&gt;"",INDEX(pipot!M:M,SMALL(pipot!$Z:$Z,ROW($A1110)))),"")</f>
        <v/>
      </c>
      <c r="O1114" t="str">
        <f>IFERROR(IF(COUNT(pipot!$Z:$Z)&lt;&gt;"",INDEX(pipot!N:N,SMALL(pipot!$Z:$Z,ROW($A1110)))),"")</f>
        <v/>
      </c>
      <c r="P1114" t="str">
        <f>IFERROR(IF(COUNT(pipot!$Z:$Z)&lt;&gt;"",INDEX(pipot!O:O,SMALL(pipot!$Z:$Z,ROW($A1110)))),"")</f>
        <v/>
      </c>
      <c r="Q1114" t="str">
        <f>IFERROR(IF(COUNT(pipot!$Z:$Z)&lt;&gt;"",INDEX(pipot!P:P,SMALL(pipot!$Z:$Z,ROW($A1110)))),"")</f>
        <v/>
      </c>
      <c r="R1114" t="str">
        <f>IFERROR(IF(COUNT(pipot!$Z:$Z)&lt;&gt;"",INDEX(pipot!Q:Q,SMALL(pipot!$Z:$Z,ROW($A1110)))),"")</f>
        <v/>
      </c>
      <c r="S1114" t="str">
        <f>IFERROR(IF(COUNT(pipot!$Z:$Z)&lt;&gt;"",INDEX(pipot!R:R,SMALL(pipot!$Z:$Z,ROW($A1110)))),"")</f>
        <v/>
      </c>
    </row>
    <row r="1115" spans="2:19" hidden="1">
      <c r="B1115" t="str">
        <f>IFERROR(IF(COUNT(pipot!$Z:$Z)&lt;&gt;"",INDEX(pipot!A:A,SMALL(pipot!$Z:$Z,ROW($A1111)))),"")</f>
        <v/>
      </c>
      <c r="C1115" s="13" t="str">
        <f>IFERROR(IF(COUNT(pipot!$Z:$Z)&lt;&gt;"",INDEX(pipot!B:B,SMALL(pipot!$Z:$Z,ROW($A1111)))),"")</f>
        <v/>
      </c>
      <c r="D1115" s="15" t="str">
        <f>IFERROR(IF(COUNT(pipot!$Z:$Z)&lt;&gt;"",INDEX(pipot!C:C,SMALL(pipot!$Z:$Z,ROW($A1111)))),"")</f>
        <v/>
      </c>
      <c r="E1115" t="str">
        <f>IFERROR(IF(COUNT(pipot!$Z:$Z)&lt;&gt;"",INDEX(pipot!D:D,SMALL(pipot!$Z:$Z,ROW($A1111)))),"")</f>
        <v/>
      </c>
      <c r="F1115" t="str">
        <f>IFERROR(IF(COUNT(pipot!$Z:$Z)&lt;&gt;"",INDEX(pipot!E:E,SMALL(pipot!$Z:$Z,ROW($A1111)))),"")</f>
        <v/>
      </c>
      <c r="G1115" t="str">
        <f>IFERROR(IF(COUNT(pipot!$Z:$Z)&lt;&gt;"",INDEX(pipot!F:F,SMALL(pipot!$Z:$Z,ROW($A1111)))),"")</f>
        <v/>
      </c>
      <c r="H1115" t="str">
        <f>IFERROR(IF(COUNT(pipot!$Z:$Z)&lt;&gt;"",INDEX(pipot!G:G,SMALL(pipot!$Z:$Z,ROW($A1111)))),"")</f>
        <v/>
      </c>
      <c r="I1115" t="str">
        <f>IFERROR(IF(COUNT(pipot!$Z:$Z)&lt;&gt;"",INDEX(pipot!H:H,SMALL(pipot!$Z:$Z,ROW($A1111)))),"")</f>
        <v/>
      </c>
      <c r="J1115" t="str">
        <f>IFERROR(IF(COUNT(pipot!$Z:$Z)&lt;&gt;"",INDEX(pipot!I:I,SMALL(pipot!$Z:$Z,ROW($A1111)))),"")</f>
        <v/>
      </c>
      <c r="K1115" t="str">
        <f>IFERROR(IF(COUNT(pipot!$Z:$Z)&lt;&gt;"",INDEX(pipot!J:J,SMALL(pipot!$Z:$Z,ROW($A1111)))),"")</f>
        <v/>
      </c>
      <c r="L1115" t="str">
        <f>IFERROR(IF(COUNT(pipot!$Z:$Z)&lt;&gt;"",INDEX(pipot!K:K,SMALL(pipot!$Z:$Z,ROW($A1111)))),"")</f>
        <v/>
      </c>
      <c r="M1115" t="str">
        <f>IFERROR(IF(COUNT(pipot!$Z:$Z)&lt;&gt;"",INDEX(pipot!L:L,SMALL(pipot!$Z:$Z,ROW($A1111)))),"")</f>
        <v/>
      </c>
      <c r="N1115" t="str">
        <f>IFERROR(IF(COUNT(pipot!$Z:$Z)&lt;&gt;"",INDEX(pipot!M:M,SMALL(pipot!$Z:$Z,ROW($A1111)))),"")</f>
        <v/>
      </c>
      <c r="O1115" t="str">
        <f>IFERROR(IF(COUNT(pipot!$Z:$Z)&lt;&gt;"",INDEX(pipot!N:N,SMALL(pipot!$Z:$Z,ROW($A1111)))),"")</f>
        <v/>
      </c>
      <c r="P1115" t="str">
        <f>IFERROR(IF(COUNT(pipot!$Z:$Z)&lt;&gt;"",INDEX(pipot!O:O,SMALL(pipot!$Z:$Z,ROW($A1111)))),"")</f>
        <v/>
      </c>
      <c r="Q1115" t="str">
        <f>IFERROR(IF(COUNT(pipot!$Z:$Z)&lt;&gt;"",INDEX(pipot!P:P,SMALL(pipot!$Z:$Z,ROW($A1111)))),"")</f>
        <v/>
      </c>
      <c r="R1115" t="str">
        <f>IFERROR(IF(COUNT(pipot!$Z:$Z)&lt;&gt;"",INDEX(pipot!Q:Q,SMALL(pipot!$Z:$Z,ROW($A1111)))),"")</f>
        <v/>
      </c>
      <c r="S1115" t="str">
        <f>IFERROR(IF(COUNT(pipot!$Z:$Z)&lt;&gt;"",INDEX(pipot!R:R,SMALL(pipot!$Z:$Z,ROW($A1111)))),"")</f>
        <v/>
      </c>
    </row>
    <row r="1116" spans="2:19" hidden="1">
      <c r="B1116" t="str">
        <f>IFERROR(IF(COUNT(pipot!$Z:$Z)&lt;&gt;"",INDEX(pipot!A:A,SMALL(pipot!$Z:$Z,ROW($A1112)))),"")</f>
        <v/>
      </c>
      <c r="C1116" s="13" t="str">
        <f>IFERROR(IF(COUNT(pipot!$Z:$Z)&lt;&gt;"",INDEX(pipot!B:B,SMALL(pipot!$Z:$Z,ROW($A1112)))),"")</f>
        <v/>
      </c>
      <c r="D1116" s="15" t="str">
        <f>IFERROR(IF(COUNT(pipot!$Z:$Z)&lt;&gt;"",INDEX(pipot!C:C,SMALL(pipot!$Z:$Z,ROW($A1112)))),"")</f>
        <v/>
      </c>
      <c r="E1116" t="str">
        <f>IFERROR(IF(COUNT(pipot!$Z:$Z)&lt;&gt;"",INDEX(pipot!D:D,SMALL(pipot!$Z:$Z,ROW($A1112)))),"")</f>
        <v/>
      </c>
      <c r="F1116" t="str">
        <f>IFERROR(IF(COUNT(pipot!$Z:$Z)&lt;&gt;"",INDEX(pipot!E:E,SMALL(pipot!$Z:$Z,ROW($A1112)))),"")</f>
        <v/>
      </c>
      <c r="G1116" t="str">
        <f>IFERROR(IF(COUNT(pipot!$Z:$Z)&lt;&gt;"",INDEX(pipot!F:F,SMALL(pipot!$Z:$Z,ROW($A1112)))),"")</f>
        <v/>
      </c>
      <c r="H1116" t="str">
        <f>IFERROR(IF(COUNT(pipot!$Z:$Z)&lt;&gt;"",INDEX(pipot!G:G,SMALL(pipot!$Z:$Z,ROW($A1112)))),"")</f>
        <v/>
      </c>
      <c r="I1116" t="str">
        <f>IFERROR(IF(COUNT(pipot!$Z:$Z)&lt;&gt;"",INDEX(pipot!H:H,SMALL(pipot!$Z:$Z,ROW($A1112)))),"")</f>
        <v/>
      </c>
      <c r="J1116" t="str">
        <f>IFERROR(IF(COUNT(pipot!$Z:$Z)&lt;&gt;"",INDEX(pipot!I:I,SMALL(pipot!$Z:$Z,ROW($A1112)))),"")</f>
        <v/>
      </c>
      <c r="K1116" t="str">
        <f>IFERROR(IF(COUNT(pipot!$Z:$Z)&lt;&gt;"",INDEX(pipot!J:J,SMALL(pipot!$Z:$Z,ROW($A1112)))),"")</f>
        <v/>
      </c>
      <c r="L1116" t="str">
        <f>IFERROR(IF(COUNT(pipot!$Z:$Z)&lt;&gt;"",INDEX(pipot!K:K,SMALL(pipot!$Z:$Z,ROW($A1112)))),"")</f>
        <v/>
      </c>
      <c r="M1116" t="str">
        <f>IFERROR(IF(COUNT(pipot!$Z:$Z)&lt;&gt;"",INDEX(pipot!L:L,SMALL(pipot!$Z:$Z,ROW($A1112)))),"")</f>
        <v/>
      </c>
      <c r="N1116" t="str">
        <f>IFERROR(IF(COUNT(pipot!$Z:$Z)&lt;&gt;"",INDEX(pipot!M:M,SMALL(pipot!$Z:$Z,ROW($A1112)))),"")</f>
        <v/>
      </c>
      <c r="O1116" t="str">
        <f>IFERROR(IF(COUNT(pipot!$Z:$Z)&lt;&gt;"",INDEX(pipot!N:N,SMALL(pipot!$Z:$Z,ROW($A1112)))),"")</f>
        <v/>
      </c>
      <c r="P1116" t="str">
        <f>IFERROR(IF(COUNT(pipot!$Z:$Z)&lt;&gt;"",INDEX(pipot!O:O,SMALL(pipot!$Z:$Z,ROW($A1112)))),"")</f>
        <v/>
      </c>
      <c r="Q1116" t="str">
        <f>IFERROR(IF(COUNT(pipot!$Z:$Z)&lt;&gt;"",INDEX(pipot!P:P,SMALL(pipot!$Z:$Z,ROW($A1112)))),"")</f>
        <v/>
      </c>
      <c r="R1116" t="str">
        <f>IFERROR(IF(COUNT(pipot!$Z:$Z)&lt;&gt;"",INDEX(pipot!Q:Q,SMALL(pipot!$Z:$Z,ROW($A1112)))),"")</f>
        <v/>
      </c>
      <c r="S1116" t="str">
        <f>IFERROR(IF(COUNT(pipot!$Z:$Z)&lt;&gt;"",INDEX(pipot!R:R,SMALL(pipot!$Z:$Z,ROW($A1112)))),"")</f>
        <v/>
      </c>
    </row>
    <row r="1117" spans="2:19" hidden="1">
      <c r="B1117" t="str">
        <f>IFERROR(IF(COUNT(pipot!$Z:$Z)&lt;&gt;"",INDEX(pipot!A:A,SMALL(pipot!$Z:$Z,ROW($A1113)))),"")</f>
        <v/>
      </c>
      <c r="C1117" s="13" t="str">
        <f>IFERROR(IF(COUNT(pipot!$Z:$Z)&lt;&gt;"",INDEX(pipot!B:B,SMALL(pipot!$Z:$Z,ROW($A1113)))),"")</f>
        <v/>
      </c>
      <c r="D1117" s="15" t="str">
        <f>IFERROR(IF(COUNT(pipot!$Z:$Z)&lt;&gt;"",INDEX(pipot!C:C,SMALL(pipot!$Z:$Z,ROW($A1113)))),"")</f>
        <v/>
      </c>
      <c r="E1117" t="str">
        <f>IFERROR(IF(COUNT(pipot!$Z:$Z)&lt;&gt;"",INDEX(pipot!D:D,SMALL(pipot!$Z:$Z,ROW($A1113)))),"")</f>
        <v/>
      </c>
      <c r="F1117" t="str">
        <f>IFERROR(IF(COUNT(pipot!$Z:$Z)&lt;&gt;"",INDEX(pipot!E:E,SMALL(pipot!$Z:$Z,ROW($A1113)))),"")</f>
        <v/>
      </c>
      <c r="G1117" t="str">
        <f>IFERROR(IF(COUNT(pipot!$Z:$Z)&lt;&gt;"",INDEX(pipot!F:F,SMALL(pipot!$Z:$Z,ROW($A1113)))),"")</f>
        <v/>
      </c>
      <c r="H1117" t="str">
        <f>IFERROR(IF(COUNT(pipot!$Z:$Z)&lt;&gt;"",INDEX(pipot!G:G,SMALL(pipot!$Z:$Z,ROW($A1113)))),"")</f>
        <v/>
      </c>
      <c r="I1117" t="str">
        <f>IFERROR(IF(COUNT(pipot!$Z:$Z)&lt;&gt;"",INDEX(pipot!H:H,SMALL(pipot!$Z:$Z,ROW($A1113)))),"")</f>
        <v/>
      </c>
      <c r="J1117" t="str">
        <f>IFERROR(IF(COUNT(pipot!$Z:$Z)&lt;&gt;"",INDEX(pipot!I:I,SMALL(pipot!$Z:$Z,ROW($A1113)))),"")</f>
        <v/>
      </c>
      <c r="K1117" t="str">
        <f>IFERROR(IF(COUNT(pipot!$Z:$Z)&lt;&gt;"",INDEX(pipot!J:J,SMALL(pipot!$Z:$Z,ROW($A1113)))),"")</f>
        <v/>
      </c>
      <c r="L1117" t="str">
        <f>IFERROR(IF(COUNT(pipot!$Z:$Z)&lt;&gt;"",INDEX(pipot!K:K,SMALL(pipot!$Z:$Z,ROW($A1113)))),"")</f>
        <v/>
      </c>
      <c r="M1117" t="str">
        <f>IFERROR(IF(COUNT(pipot!$Z:$Z)&lt;&gt;"",INDEX(pipot!L:L,SMALL(pipot!$Z:$Z,ROW($A1113)))),"")</f>
        <v/>
      </c>
      <c r="N1117" t="str">
        <f>IFERROR(IF(COUNT(pipot!$Z:$Z)&lt;&gt;"",INDEX(pipot!M:M,SMALL(pipot!$Z:$Z,ROW($A1113)))),"")</f>
        <v/>
      </c>
      <c r="O1117" t="str">
        <f>IFERROR(IF(COUNT(pipot!$Z:$Z)&lt;&gt;"",INDEX(pipot!N:N,SMALL(pipot!$Z:$Z,ROW($A1113)))),"")</f>
        <v/>
      </c>
      <c r="P1117" t="str">
        <f>IFERROR(IF(COUNT(pipot!$Z:$Z)&lt;&gt;"",INDEX(pipot!O:O,SMALL(pipot!$Z:$Z,ROW($A1113)))),"")</f>
        <v/>
      </c>
      <c r="Q1117" t="str">
        <f>IFERROR(IF(COUNT(pipot!$Z:$Z)&lt;&gt;"",INDEX(pipot!P:P,SMALL(pipot!$Z:$Z,ROW($A1113)))),"")</f>
        <v/>
      </c>
      <c r="R1117" t="str">
        <f>IFERROR(IF(COUNT(pipot!$Z:$Z)&lt;&gt;"",INDEX(pipot!Q:Q,SMALL(pipot!$Z:$Z,ROW($A1113)))),"")</f>
        <v/>
      </c>
      <c r="S1117" t="str">
        <f>IFERROR(IF(COUNT(pipot!$Z:$Z)&lt;&gt;"",INDEX(pipot!R:R,SMALL(pipot!$Z:$Z,ROW($A1113)))),"")</f>
        <v/>
      </c>
    </row>
    <row r="1118" spans="2:19" hidden="1">
      <c r="B1118" t="str">
        <f>IFERROR(IF(COUNT(pipot!$Z:$Z)&lt;&gt;"",INDEX(pipot!A:A,SMALL(pipot!$Z:$Z,ROW($A1114)))),"")</f>
        <v/>
      </c>
      <c r="C1118" s="13" t="str">
        <f>IFERROR(IF(COUNT(pipot!$Z:$Z)&lt;&gt;"",INDEX(pipot!B:B,SMALL(pipot!$Z:$Z,ROW($A1114)))),"")</f>
        <v/>
      </c>
      <c r="D1118" s="15" t="str">
        <f>IFERROR(IF(COUNT(pipot!$Z:$Z)&lt;&gt;"",INDEX(pipot!C:C,SMALL(pipot!$Z:$Z,ROW($A1114)))),"")</f>
        <v/>
      </c>
      <c r="E1118" t="str">
        <f>IFERROR(IF(COUNT(pipot!$Z:$Z)&lt;&gt;"",INDEX(pipot!D:D,SMALL(pipot!$Z:$Z,ROW($A1114)))),"")</f>
        <v/>
      </c>
      <c r="F1118" t="str">
        <f>IFERROR(IF(COUNT(pipot!$Z:$Z)&lt;&gt;"",INDEX(pipot!E:E,SMALL(pipot!$Z:$Z,ROW($A1114)))),"")</f>
        <v/>
      </c>
      <c r="G1118" t="str">
        <f>IFERROR(IF(COUNT(pipot!$Z:$Z)&lt;&gt;"",INDEX(pipot!F:F,SMALL(pipot!$Z:$Z,ROW($A1114)))),"")</f>
        <v/>
      </c>
      <c r="H1118" t="str">
        <f>IFERROR(IF(COUNT(pipot!$Z:$Z)&lt;&gt;"",INDEX(pipot!G:G,SMALL(pipot!$Z:$Z,ROW($A1114)))),"")</f>
        <v/>
      </c>
      <c r="I1118" t="str">
        <f>IFERROR(IF(COUNT(pipot!$Z:$Z)&lt;&gt;"",INDEX(pipot!H:H,SMALL(pipot!$Z:$Z,ROW($A1114)))),"")</f>
        <v/>
      </c>
      <c r="J1118" t="str">
        <f>IFERROR(IF(COUNT(pipot!$Z:$Z)&lt;&gt;"",INDEX(pipot!I:I,SMALL(pipot!$Z:$Z,ROW($A1114)))),"")</f>
        <v/>
      </c>
      <c r="K1118" t="str">
        <f>IFERROR(IF(COUNT(pipot!$Z:$Z)&lt;&gt;"",INDEX(pipot!J:J,SMALL(pipot!$Z:$Z,ROW($A1114)))),"")</f>
        <v/>
      </c>
      <c r="L1118" t="str">
        <f>IFERROR(IF(COUNT(pipot!$Z:$Z)&lt;&gt;"",INDEX(pipot!K:K,SMALL(pipot!$Z:$Z,ROW($A1114)))),"")</f>
        <v/>
      </c>
      <c r="M1118" t="str">
        <f>IFERROR(IF(COUNT(pipot!$Z:$Z)&lt;&gt;"",INDEX(pipot!L:L,SMALL(pipot!$Z:$Z,ROW($A1114)))),"")</f>
        <v/>
      </c>
      <c r="N1118" t="str">
        <f>IFERROR(IF(COUNT(pipot!$Z:$Z)&lt;&gt;"",INDEX(pipot!M:M,SMALL(pipot!$Z:$Z,ROW($A1114)))),"")</f>
        <v/>
      </c>
      <c r="O1118" t="str">
        <f>IFERROR(IF(COUNT(pipot!$Z:$Z)&lt;&gt;"",INDEX(pipot!N:N,SMALL(pipot!$Z:$Z,ROW($A1114)))),"")</f>
        <v/>
      </c>
      <c r="P1118" t="str">
        <f>IFERROR(IF(COUNT(pipot!$Z:$Z)&lt;&gt;"",INDEX(pipot!O:O,SMALL(pipot!$Z:$Z,ROW($A1114)))),"")</f>
        <v/>
      </c>
      <c r="Q1118" t="str">
        <f>IFERROR(IF(COUNT(pipot!$Z:$Z)&lt;&gt;"",INDEX(pipot!P:P,SMALL(pipot!$Z:$Z,ROW($A1114)))),"")</f>
        <v/>
      </c>
      <c r="R1118" t="str">
        <f>IFERROR(IF(COUNT(pipot!$Z:$Z)&lt;&gt;"",INDEX(pipot!Q:Q,SMALL(pipot!$Z:$Z,ROW($A1114)))),"")</f>
        <v/>
      </c>
      <c r="S1118" t="str">
        <f>IFERROR(IF(COUNT(pipot!$Z:$Z)&lt;&gt;"",INDEX(pipot!R:R,SMALL(pipot!$Z:$Z,ROW($A1114)))),"")</f>
        <v/>
      </c>
    </row>
    <row r="1119" spans="2:19" hidden="1">
      <c r="B1119" t="str">
        <f>IFERROR(IF(COUNT(pipot!$Z:$Z)&lt;&gt;"",INDEX(pipot!A:A,SMALL(pipot!$Z:$Z,ROW($A1115)))),"")</f>
        <v/>
      </c>
      <c r="C1119" s="13" t="str">
        <f>IFERROR(IF(COUNT(pipot!$Z:$Z)&lt;&gt;"",INDEX(pipot!B:B,SMALL(pipot!$Z:$Z,ROW($A1115)))),"")</f>
        <v/>
      </c>
      <c r="D1119" s="15" t="str">
        <f>IFERROR(IF(COUNT(pipot!$Z:$Z)&lt;&gt;"",INDEX(pipot!C:C,SMALL(pipot!$Z:$Z,ROW($A1115)))),"")</f>
        <v/>
      </c>
      <c r="E1119" t="str">
        <f>IFERROR(IF(COUNT(pipot!$Z:$Z)&lt;&gt;"",INDEX(pipot!D:D,SMALL(pipot!$Z:$Z,ROW($A1115)))),"")</f>
        <v/>
      </c>
      <c r="F1119" t="str">
        <f>IFERROR(IF(COUNT(pipot!$Z:$Z)&lt;&gt;"",INDEX(pipot!E:E,SMALL(pipot!$Z:$Z,ROW($A1115)))),"")</f>
        <v/>
      </c>
      <c r="G1119" t="str">
        <f>IFERROR(IF(COUNT(pipot!$Z:$Z)&lt;&gt;"",INDEX(pipot!F:F,SMALL(pipot!$Z:$Z,ROW($A1115)))),"")</f>
        <v/>
      </c>
      <c r="H1119" t="str">
        <f>IFERROR(IF(COUNT(pipot!$Z:$Z)&lt;&gt;"",INDEX(pipot!G:G,SMALL(pipot!$Z:$Z,ROW($A1115)))),"")</f>
        <v/>
      </c>
      <c r="I1119" t="str">
        <f>IFERROR(IF(COUNT(pipot!$Z:$Z)&lt;&gt;"",INDEX(pipot!H:H,SMALL(pipot!$Z:$Z,ROW($A1115)))),"")</f>
        <v/>
      </c>
      <c r="J1119" t="str">
        <f>IFERROR(IF(COUNT(pipot!$Z:$Z)&lt;&gt;"",INDEX(pipot!I:I,SMALL(pipot!$Z:$Z,ROW($A1115)))),"")</f>
        <v/>
      </c>
      <c r="K1119" t="str">
        <f>IFERROR(IF(COUNT(pipot!$Z:$Z)&lt;&gt;"",INDEX(pipot!J:J,SMALL(pipot!$Z:$Z,ROW($A1115)))),"")</f>
        <v/>
      </c>
      <c r="L1119" t="str">
        <f>IFERROR(IF(COUNT(pipot!$Z:$Z)&lt;&gt;"",INDEX(pipot!K:K,SMALL(pipot!$Z:$Z,ROW($A1115)))),"")</f>
        <v/>
      </c>
      <c r="M1119" t="str">
        <f>IFERROR(IF(COUNT(pipot!$Z:$Z)&lt;&gt;"",INDEX(pipot!L:L,SMALL(pipot!$Z:$Z,ROW($A1115)))),"")</f>
        <v/>
      </c>
      <c r="N1119" t="str">
        <f>IFERROR(IF(COUNT(pipot!$Z:$Z)&lt;&gt;"",INDEX(pipot!M:M,SMALL(pipot!$Z:$Z,ROW($A1115)))),"")</f>
        <v/>
      </c>
      <c r="O1119" t="str">
        <f>IFERROR(IF(COUNT(pipot!$Z:$Z)&lt;&gt;"",INDEX(pipot!N:N,SMALL(pipot!$Z:$Z,ROW($A1115)))),"")</f>
        <v/>
      </c>
      <c r="P1119" t="str">
        <f>IFERROR(IF(COUNT(pipot!$Z:$Z)&lt;&gt;"",INDEX(pipot!O:O,SMALL(pipot!$Z:$Z,ROW($A1115)))),"")</f>
        <v/>
      </c>
      <c r="Q1119" t="str">
        <f>IFERROR(IF(COUNT(pipot!$Z:$Z)&lt;&gt;"",INDEX(pipot!P:P,SMALL(pipot!$Z:$Z,ROW($A1115)))),"")</f>
        <v/>
      </c>
      <c r="R1119" t="str">
        <f>IFERROR(IF(COUNT(pipot!$Z:$Z)&lt;&gt;"",INDEX(pipot!Q:Q,SMALL(pipot!$Z:$Z,ROW($A1115)))),"")</f>
        <v/>
      </c>
      <c r="S1119" t="str">
        <f>IFERROR(IF(COUNT(pipot!$Z:$Z)&lt;&gt;"",INDEX(pipot!R:R,SMALL(pipot!$Z:$Z,ROW($A1115)))),"")</f>
        <v/>
      </c>
    </row>
  </sheetData>
  <autoFilter ref="B4:S1119" xr:uid="{510B1DCE-AE5C-4027-B413-D518AA7986D2}">
    <filterColumn colId="0">
      <filters>
        <filter val="JCRWS 6"/>
      </filters>
    </filterColumn>
  </autoFilter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C007-8CB6-4974-95AB-8379BE21DFCD}">
  <sheetPr codeName="Sheet3"/>
  <dimension ref="A1"/>
  <sheetViews>
    <sheetView workbookViewId="0">
      <selection activeCell="B1" sqref="B1"/>
    </sheetView>
  </sheetViews>
  <sheetFormatPr baseColWidth="10" defaultColWidth="8.83203125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594F-AE8D-4F3F-B6DD-F43FDF94CCA5}">
  <sheetPr codeName="Sheet5"/>
  <dimension ref="B2:D40"/>
  <sheetViews>
    <sheetView zoomScale="87" zoomScaleNormal="87" workbookViewId="0">
      <selection activeCell="B30" sqref="B30"/>
    </sheetView>
  </sheetViews>
  <sheetFormatPr baseColWidth="10" defaultColWidth="8.83203125" defaultRowHeight="18"/>
  <cols>
    <col min="1" max="1" width="7.6640625" customWidth="1"/>
    <col min="2" max="2" width="16.1640625" customWidth="1"/>
  </cols>
  <sheetData>
    <row r="2" spans="2:4">
      <c r="B2" s="7" t="s">
        <v>47</v>
      </c>
      <c r="D2" t="s">
        <v>72</v>
      </c>
    </row>
    <row r="3" spans="2:4">
      <c r="B3" s="31" t="s">
        <v>93</v>
      </c>
      <c r="D3" t="s">
        <v>73</v>
      </c>
    </row>
    <row r="4" spans="2:4">
      <c r="B4" s="1" t="s">
        <v>40</v>
      </c>
      <c r="D4" t="s">
        <v>74</v>
      </c>
    </row>
    <row r="5" spans="2:4">
      <c r="B5" s="1" t="s">
        <v>27</v>
      </c>
      <c r="D5" t="s">
        <v>75</v>
      </c>
    </row>
    <row r="6" spans="2:4">
      <c r="B6" s="1" t="s">
        <v>37</v>
      </c>
      <c r="D6" t="s">
        <v>76</v>
      </c>
    </row>
    <row r="7" spans="2:4">
      <c r="B7" s="1" t="s">
        <v>26</v>
      </c>
      <c r="D7" t="s">
        <v>77</v>
      </c>
    </row>
    <row r="8" spans="2:4">
      <c r="B8" s="32" t="s">
        <v>94</v>
      </c>
      <c r="D8" t="s">
        <v>78</v>
      </c>
    </row>
    <row r="9" spans="2:4">
      <c r="B9" s="32" t="s">
        <v>95</v>
      </c>
      <c r="D9" t="s">
        <v>79</v>
      </c>
    </row>
    <row r="10" spans="2:4">
      <c r="B10" s="1" t="s">
        <v>62</v>
      </c>
    </row>
    <row r="11" spans="2:4">
      <c r="B11" s="1" t="s">
        <v>29</v>
      </c>
    </row>
    <row r="12" spans="2:4">
      <c r="B12" s="32" t="s">
        <v>96</v>
      </c>
    </row>
    <row r="13" spans="2:4">
      <c r="B13" s="1" t="s">
        <v>34</v>
      </c>
    </row>
    <row r="14" spans="2:4">
      <c r="B14" s="1" t="s">
        <v>33</v>
      </c>
    </row>
    <row r="15" spans="2:4">
      <c r="B15" s="1" t="s">
        <v>38</v>
      </c>
    </row>
    <row r="16" spans="2:4">
      <c r="B16" s="1" t="s">
        <v>97</v>
      </c>
    </row>
    <row r="17" spans="2:2">
      <c r="B17" s="1" t="s">
        <v>24</v>
      </c>
    </row>
    <row r="18" spans="2:2">
      <c r="B18" s="1" t="s">
        <v>98</v>
      </c>
    </row>
    <row r="19" spans="2:2">
      <c r="B19" s="1" t="s">
        <v>19</v>
      </c>
    </row>
    <row r="20" spans="2:2">
      <c r="B20" s="1" t="s">
        <v>21</v>
      </c>
    </row>
    <row r="21" spans="2:2">
      <c r="B21" s="1" t="s">
        <v>28</v>
      </c>
    </row>
    <row r="22" spans="2:2">
      <c r="B22" s="1" t="s">
        <v>20</v>
      </c>
    </row>
    <row r="23" spans="2:2">
      <c r="B23" s="1" t="s">
        <v>17</v>
      </c>
    </row>
    <row r="24" spans="2:2">
      <c r="B24" s="1" t="s">
        <v>54</v>
      </c>
    </row>
    <row r="25" spans="2:2">
      <c r="B25" s="1" t="s">
        <v>36</v>
      </c>
    </row>
    <row r="26" spans="2:2">
      <c r="B26" s="1" t="s">
        <v>99</v>
      </c>
    </row>
    <row r="27" spans="2:2">
      <c r="B27" s="1" t="s">
        <v>100</v>
      </c>
    </row>
    <row r="28" spans="2:2">
      <c r="B28" s="1" t="s">
        <v>39</v>
      </c>
    </row>
    <row r="29" spans="2:2">
      <c r="B29" s="1" t="s">
        <v>15</v>
      </c>
    </row>
    <row r="30" spans="2:2">
      <c r="B30" s="1" t="s">
        <v>25</v>
      </c>
    </row>
    <row r="31" spans="2:2">
      <c r="B31" s="1" t="s">
        <v>31</v>
      </c>
    </row>
    <row r="32" spans="2:2">
      <c r="B32" s="1" t="s">
        <v>35</v>
      </c>
    </row>
    <row r="33" spans="2:2">
      <c r="B33" s="1" t="s">
        <v>32</v>
      </c>
    </row>
    <row r="34" spans="2:2">
      <c r="B34" s="1" t="s">
        <v>41</v>
      </c>
    </row>
    <row r="35" spans="2:2">
      <c r="B35" s="1" t="s">
        <v>30</v>
      </c>
    </row>
    <row r="36" spans="2:2">
      <c r="B36" s="1" t="s">
        <v>56</v>
      </c>
    </row>
    <row r="37" spans="2:2" ht="19" thickBot="1">
      <c r="B37" s="5" t="s">
        <v>23</v>
      </c>
    </row>
    <row r="38" spans="2:2">
      <c r="B38" s="21" t="s">
        <v>16</v>
      </c>
    </row>
    <row r="39" spans="2:2">
      <c r="B39" s="21" t="s">
        <v>22</v>
      </c>
    </row>
    <row r="40" spans="2:2">
      <c r="B40" s="21" t="s">
        <v>18</v>
      </c>
    </row>
  </sheetData>
  <autoFilter ref="B2:B37" xr:uid="{47B1F354-B941-4B50-94D7-0BC5578EABC0}">
    <sortState xmlns:xlrd2="http://schemas.microsoft.com/office/spreadsheetml/2017/richdata2" ref="B3:B40">
      <sortCondition ref="B2:B37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pipot</vt:lpstr>
      <vt:lpstr>player</vt:lpstr>
      <vt:lpstr>曜日</vt:lpstr>
      <vt:lpstr>month</vt:lpstr>
      <vt:lpstr>week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梅田孝一</dc:creator>
  <cp:lastModifiedBy>Microsoft Office User</cp:lastModifiedBy>
  <cp:lastPrinted>2020-10-15T14:58:15Z</cp:lastPrinted>
  <dcterms:created xsi:type="dcterms:W3CDTF">2020-09-18T06:06:30Z</dcterms:created>
  <dcterms:modified xsi:type="dcterms:W3CDTF">2020-12-01T13:42:35Z</dcterms:modified>
</cp:coreProperties>
</file>